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fileSharing readOnlyRecommended="1"/>
  <workbookPr filterPrivacy="1" hidePivotFieldList="1"/>
  <xr:revisionPtr revIDLastSave="0" documentId="13_ncr:1_{57A9F1AB-951A-4D7B-9108-F2910C0B4DCD}" xr6:coauthVersionLast="47" xr6:coauthVersionMax="47" xr10:uidLastSave="{00000000-0000-0000-0000-000000000000}"/>
  <bookViews>
    <workbookView xWindow="-120" yWindow="-120" windowWidth="29040" windowHeight="15840" tabRatio="710" xr2:uid="{00000000-000D-0000-FFFF-FFFF00000000}"/>
  </bookViews>
  <sheets>
    <sheet name="Popis operacija_OPULJP_31032022" sheetId="4" r:id="rId1"/>
  </sheets>
  <definedNames>
    <definedName name="Cilj">#REF!</definedName>
    <definedName name="Operacija">#REF!</definedName>
    <definedName name="Prioritet">#REF!</definedName>
    <definedName name="ŽupanijaPopi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3397" i="4" l="1"/>
  <c r="Q3397" i="4"/>
  <c r="G3397" i="4" a="1"/>
  <c r="G3397" i="4" s="1"/>
  <c r="E3397" i="4" a="1"/>
  <c r="E3397" i="4" s="1"/>
  <c r="A3397" i="4"/>
  <c r="T3396" i="4"/>
  <c r="P3396" i="4"/>
  <c r="O3396" i="4"/>
  <c r="J3396" i="4"/>
  <c r="T3395" i="4"/>
  <c r="P3395" i="4"/>
  <c r="O3395" i="4"/>
  <c r="J3395" i="4"/>
  <c r="T3394" i="4"/>
  <c r="P3394" i="4"/>
  <c r="O3394" i="4"/>
  <c r="J3394" i="4"/>
  <c r="T3393" i="4"/>
  <c r="P3393" i="4"/>
  <c r="O3393" i="4"/>
  <c r="J3393" i="4"/>
  <c r="T3392" i="4"/>
  <c r="P3392" i="4"/>
  <c r="O3392" i="4"/>
  <c r="J3392" i="4"/>
  <c r="T3391" i="4"/>
  <c r="P3391" i="4"/>
  <c r="O3391" i="4"/>
  <c r="J3391" i="4"/>
  <c r="T3390" i="4"/>
  <c r="P3390" i="4"/>
  <c r="O3390" i="4"/>
  <c r="J3390" i="4"/>
  <c r="T3389" i="4"/>
  <c r="P3389" i="4"/>
  <c r="O3389" i="4"/>
  <c r="J3389" i="4"/>
  <c r="T3388" i="4"/>
  <c r="P3388" i="4"/>
  <c r="O3388" i="4"/>
  <c r="J3388" i="4"/>
  <c r="T3387" i="4"/>
  <c r="P3387" i="4"/>
  <c r="O3387" i="4"/>
  <c r="J3387" i="4"/>
  <c r="T3386" i="4"/>
  <c r="P3386" i="4"/>
  <c r="O3386" i="4"/>
  <c r="J3386" i="4"/>
  <c r="T3385" i="4"/>
  <c r="P3385" i="4"/>
  <c r="O3385" i="4"/>
  <c r="J3385" i="4"/>
  <c r="T3384" i="4"/>
  <c r="P3384" i="4"/>
  <c r="O3384" i="4"/>
  <c r="J3384" i="4"/>
  <c r="T3383" i="4"/>
  <c r="P3383" i="4"/>
  <c r="O3383" i="4"/>
  <c r="J3383" i="4"/>
  <c r="T3382" i="4"/>
  <c r="P3382" i="4"/>
  <c r="O3382" i="4"/>
  <c r="J3382" i="4"/>
  <c r="T3381" i="4"/>
  <c r="P3381" i="4"/>
  <c r="O3381" i="4"/>
  <c r="J3381" i="4"/>
  <c r="T3380" i="4"/>
  <c r="P3380" i="4"/>
  <c r="O3380" i="4"/>
  <c r="J3380" i="4"/>
  <c r="T3379" i="4"/>
  <c r="P3379" i="4"/>
  <c r="O3379" i="4"/>
  <c r="J3379" i="4"/>
  <c r="T3378" i="4"/>
  <c r="P3378" i="4"/>
  <c r="O3378" i="4"/>
  <c r="J3378" i="4"/>
  <c r="T3377" i="4"/>
  <c r="P3377" i="4"/>
  <c r="O3377" i="4"/>
  <c r="J3377" i="4"/>
  <c r="T3376" i="4"/>
  <c r="P3376" i="4"/>
  <c r="O3376" i="4"/>
  <c r="J3376" i="4"/>
  <c r="T3375" i="4"/>
  <c r="P3375" i="4"/>
  <c r="O3375" i="4"/>
  <c r="J3375" i="4"/>
  <c r="T3374" i="4"/>
  <c r="P3374" i="4"/>
  <c r="O3374" i="4"/>
  <c r="J3374" i="4"/>
  <c r="J3373" i="4"/>
  <c r="T3372" i="4"/>
  <c r="P3372" i="4"/>
  <c r="O3372" i="4"/>
  <c r="J3372" i="4"/>
  <c r="T3371" i="4"/>
  <c r="P3371" i="4"/>
  <c r="O3371" i="4"/>
  <c r="J3371" i="4"/>
  <c r="T3370" i="4"/>
  <c r="P3370" i="4"/>
  <c r="O3370" i="4"/>
  <c r="J3370" i="4"/>
  <c r="T3369" i="4"/>
  <c r="P3369" i="4"/>
  <c r="O3369" i="4"/>
  <c r="J3369" i="4"/>
  <c r="T3368" i="4"/>
  <c r="P3368" i="4"/>
  <c r="O3368" i="4"/>
  <c r="J3368" i="4"/>
  <c r="T3367" i="4"/>
  <c r="P3367" i="4"/>
  <c r="O3367" i="4"/>
  <c r="J3367" i="4"/>
  <c r="T3366" i="4"/>
  <c r="P3366" i="4"/>
  <c r="O3366" i="4"/>
  <c r="J3366" i="4"/>
  <c r="T3365" i="4"/>
  <c r="P3365" i="4"/>
  <c r="O3365" i="4"/>
  <c r="J3365" i="4"/>
  <c r="T3364" i="4"/>
  <c r="P3364" i="4"/>
  <c r="O3364" i="4"/>
  <c r="J3364" i="4"/>
  <c r="T3363" i="4"/>
  <c r="P3363" i="4"/>
  <c r="O3363" i="4"/>
  <c r="J3363" i="4"/>
  <c r="T3362" i="4"/>
  <c r="P3362" i="4"/>
  <c r="O3362" i="4"/>
  <c r="J3362" i="4"/>
  <c r="T3361" i="4"/>
  <c r="P3361" i="4"/>
  <c r="O3361" i="4"/>
  <c r="J3361" i="4"/>
  <c r="T3360" i="4"/>
  <c r="P3360" i="4"/>
  <c r="O3360" i="4"/>
  <c r="J3360" i="4"/>
  <c r="T3359" i="4"/>
  <c r="P3359" i="4"/>
  <c r="O3359" i="4"/>
  <c r="J3359" i="4"/>
  <c r="T3358" i="4"/>
  <c r="P3358" i="4"/>
  <c r="O3358" i="4"/>
  <c r="J3358" i="4"/>
  <c r="T3357" i="4"/>
  <c r="P3357" i="4"/>
  <c r="O3357" i="4"/>
  <c r="J3357" i="4"/>
  <c r="T3356" i="4"/>
  <c r="P3356" i="4"/>
  <c r="O3356" i="4"/>
  <c r="J3356" i="4"/>
  <c r="T3355" i="4"/>
  <c r="P3355" i="4"/>
  <c r="O3355" i="4"/>
  <c r="J3355" i="4"/>
  <c r="P3354" i="4"/>
  <c r="O3354" i="4"/>
  <c r="J3354" i="4"/>
  <c r="T3353" i="4"/>
  <c r="P3353" i="4"/>
  <c r="O3353" i="4"/>
  <c r="J3353" i="4"/>
  <c r="T3352" i="4"/>
  <c r="P3352" i="4"/>
  <c r="O3352" i="4"/>
  <c r="J3352" i="4"/>
  <c r="T3351" i="4"/>
  <c r="P3351" i="4"/>
  <c r="O3351" i="4"/>
  <c r="J3351" i="4"/>
  <c r="T3350" i="4"/>
  <c r="P3350" i="4"/>
  <c r="O3350" i="4"/>
  <c r="J3350" i="4"/>
  <c r="T3349" i="4"/>
  <c r="P3349" i="4"/>
  <c r="O3349" i="4"/>
  <c r="J3349" i="4"/>
  <c r="T3348" i="4"/>
  <c r="P3348" i="4"/>
  <c r="O3348" i="4"/>
  <c r="J3348" i="4"/>
  <c r="T3347" i="4"/>
  <c r="P3347" i="4"/>
  <c r="O3347" i="4"/>
  <c r="J3347" i="4"/>
  <c r="T3346" i="4"/>
  <c r="P3346" i="4"/>
  <c r="O3346" i="4"/>
  <c r="J3346" i="4"/>
  <c r="P3345" i="4"/>
  <c r="O3345" i="4"/>
  <c r="J3345" i="4"/>
  <c r="T3344" i="4"/>
  <c r="P3344" i="4"/>
  <c r="O3344" i="4"/>
  <c r="J3344" i="4"/>
  <c r="T3343" i="4"/>
  <c r="P3343" i="4"/>
  <c r="O3343" i="4"/>
  <c r="J3343" i="4"/>
  <c r="T3342" i="4"/>
  <c r="P3342" i="4"/>
  <c r="O3342" i="4"/>
  <c r="J3342" i="4"/>
  <c r="T3341" i="4"/>
  <c r="P3341" i="4"/>
  <c r="O3341" i="4"/>
  <c r="J3341" i="4"/>
  <c r="T3340" i="4"/>
  <c r="P3340" i="4"/>
  <c r="O3340" i="4"/>
  <c r="J3340" i="4"/>
  <c r="T3339" i="4"/>
  <c r="P3339" i="4"/>
  <c r="O3339" i="4"/>
  <c r="J3339" i="4"/>
  <c r="T3338" i="4"/>
  <c r="P3338" i="4"/>
  <c r="O3338" i="4"/>
  <c r="J3338" i="4"/>
  <c r="T3337" i="4"/>
  <c r="P3337" i="4"/>
  <c r="O3337" i="4"/>
  <c r="J3337" i="4"/>
  <c r="T3336" i="4"/>
  <c r="P3336" i="4"/>
  <c r="O3336" i="4"/>
  <c r="J3336" i="4"/>
  <c r="T3335" i="4"/>
  <c r="P3335" i="4"/>
  <c r="O3335" i="4"/>
  <c r="J3335" i="4"/>
  <c r="T3334" i="4"/>
  <c r="P3334" i="4"/>
  <c r="O3334" i="4"/>
  <c r="J3334" i="4"/>
  <c r="T3333" i="4"/>
  <c r="P3333" i="4"/>
  <c r="O3333" i="4"/>
  <c r="J3333" i="4"/>
  <c r="T3332" i="4"/>
  <c r="P3332" i="4"/>
  <c r="O3332" i="4"/>
  <c r="J3332" i="4"/>
  <c r="T3331" i="4"/>
  <c r="P3331" i="4"/>
  <c r="O3331" i="4"/>
  <c r="J3331" i="4"/>
  <c r="T3330" i="4"/>
  <c r="P3330" i="4"/>
  <c r="O3330" i="4"/>
  <c r="J3330" i="4"/>
  <c r="T3329" i="4"/>
  <c r="P3329" i="4"/>
  <c r="O3329" i="4"/>
  <c r="J3329" i="4"/>
  <c r="T3328" i="4"/>
  <c r="P3328" i="4"/>
  <c r="O3328" i="4"/>
  <c r="J3328" i="4"/>
  <c r="T3327" i="4"/>
  <c r="P3327" i="4"/>
  <c r="O3327" i="4"/>
  <c r="J3327" i="4"/>
  <c r="T3326" i="4"/>
  <c r="P3326" i="4"/>
  <c r="O3326" i="4"/>
  <c r="J3326" i="4"/>
  <c r="T3325" i="4"/>
  <c r="P3325" i="4"/>
  <c r="O3325" i="4"/>
  <c r="J3325" i="4"/>
  <c r="T3324" i="4"/>
  <c r="P3324" i="4"/>
  <c r="O3324" i="4"/>
  <c r="J3324" i="4"/>
  <c r="T3323" i="4"/>
  <c r="P3323" i="4"/>
  <c r="O3323" i="4"/>
  <c r="J3323" i="4"/>
  <c r="T3322" i="4"/>
  <c r="P3322" i="4"/>
  <c r="O3322" i="4"/>
  <c r="J3322" i="4"/>
  <c r="T3321" i="4"/>
  <c r="P3321" i="4"/>
  <c r="O3321" i="4"/>
  <c r="J3321" i="4"/>
  <c r="T3320" i="4"/>
  <c r="P3320" i="4"/>
  <c r="O3320" i="4"/>
  <c r="J3320" i="4"/>
  <c r="T3319" i="4"/>
  <c r="P3319" i="4"/>
  <c r="O3319" i="4"/>
  <c r="J3319" i="4"/>
  <c r="T3318" i="4"/>
  <c r="P3318" i="4"/>
  <c r="O3318" i="4"/>
  <c r="J3318" i="4"/>
  <c r="T3317" i="4"/>
  <c r="P3317" i="4"/>
  <c r="O3317" i="4"/>
  <c r="J3317" i="4"/>
  <c r="T3316" i="4"/>
  <c r="P3316" i="4"/>
  <c r="O3316" i="4"/>
  <c r="J3316" i="4"/>
  <c r="T3315" i="4"/>
  <c r="P3315" i="4"/>
  <c r="O3315" i="4"/>
  <c r="J3315" i="4"/>
  <c r="T3314" i="4"/>
  <c r="P3314" i="4"/>
  <c r="O3314" i="4"/>
  <c r="J3314" i="4"/>
  <c r="T3313" i="4"/>
  <c r="P3313" i="4"/>
  <c r="O3313" i="4"/>
  <c r="J3313" i="4"/>
  <c r="T3312" i="4"/>
  <c r="P3312" i="4"/>
  <c r="O3312" i="4"/>
  <c r="J3312" i="4"/>
  <c r="T3311" i="4"/>
  <c r="P3311" i="4"/>
  <c r="O3311" i="4"/>
  <c r="J3311" i="4"/>
  <c r="T3310" i="4"/>
  <c r="P3310" i="4"/>
  <c r="O3310" i="4"/>
  <c r="J3310" i="4"/>
  <c r="T3309" i="4"/>
  <c r="P3309" i="4"/>
  <c r="O3309" i="4"/>
  <c r="J3309" i="4"/>
  <c r="T3308" i="4"/>
  <c r="P3308" i="4"/>
  <c r="O3308" i="4"/>
  <c r="J3308" i="4"/>
  <c r="T3307" i="4"/>
  <c r="P3307" i="4"/>
  <c r="O3307" i="4"/>
  <c r="J3307" i="4"/>
  <c r="T3306" i="4"/>
  <c r="P3306" i="4"/>
  <c r="O3306" i="4"/>
  <c r="J3306" i="4"/>
  <c r="T3305" i="4"/>
  <c r="P3305" i="4"/>
  <c r="O3305" i="4"/>
  <c r="J3305" i="4"/>
  <c r="T3304" i="4"/>
  <c r="P3304" i="4"/>
  <c r="O3304" i="4"/>
  <c r="J3304" i="4"/>
  <c r="T3303" i="4"/>
  <c r="P3303" i="4"/>
  <c r="O3303" i="4"/>
  <c r="J3303" i="4"/>
  <c r="T3302" i="4"/>
  <c r="P3302" i="4"/>
  <c r="O3302" i="4"/>
  <c r="J3302" i="4"/>
  <c r="T3301" i="4"/>
  <c r="P3301" i="4"/>
  <c r="O3301" i="4"/>
  <c r="J3301" i="4"/>
  <c r="T3300" i="4"/>
  <c r="P3300" i="4"/>
  <c r="O3300" i="4"/>
  <c r="J3300" i="4"/>
  <c r="T3299" i="4"/>
  <c r="P3299" i="4"/>
  <c r="O3299" i="4"/>
  <c r="J3299" i="4"/>
  <c r="T3298" i="4"/>
  <c r="P3298" i="4"/>
  <c r="O3298" i="4"/>
  <c r="J3298" i="4"/>
  <c r="T3297" i="4"/>
  <c r="P3297" i="4"/>
  <c r="O3297" i="4"/>
  <c r="J3297" i="4"/>
  <c r="T3296" i="4"/>
  <c r="P3296" i="4"/>
  <c r="O3296" i="4"/>
  <c r="J3296" i="4"/>
  <c r="T3295" i="4"/>
  <c r="P3295" i="4"/>
  <c r="O3295" i="4"/>
  <c r="J3295" i="4"/>
  <c r="T3294" i="4"/>
  <c r="P3294" i="4"/>
  <c r="O3294" i="4"/>
  <c r="J3294" i="4"/>
  <c r="T3293" i="4"/>
  <c r="P3293" i="4"/>
  <c r="O3293" i="4"/>
  <c r="J3293" i="4"/>
  <c r="T3292" i="4"/>
  <c r="P3292" i="4"/>
  <c r="O3292" i="4"/>
  <c r="J3292" i="4"/>
  <c r="T3291" i="4"/>
  <c r="P3291" i="4"/>
  <c r="O3291" i="4"/>
  <c r="J3291" i="4"/>
  <c r="T3290" i="4"/>
  <c r="P3290" i="4"/>
  <c r="O3290" i="4"/>
  <c r="J3290" i="4"/>
  <c r="T3289" i="4"/>
  <c r="P3289" i="4"/>
  <c r="O3289" i="4"/>
  <c r="J3289" i="4"/>
  <c r="T3288" i="4"/>
  <c r="P3288" i="4"/>
  <c r="O3288" i="4"/>
  <c r="J3288" i="4"/>
  <c r="T3287" i="4"/>
  <c r="P3287" i="4"/>
  <c r="O3287" i="4"/>
  <c r="J3287" i="4"/>
  <c r="T3286" i="4"/>
  <c r="P3286" i="4"/>
  <c r="O3286" i="4"/>
  <c r="J3286" i="4"/>
  <c r="T3285" i="4"/>
  <c r="P3285" i="4"/>
  <c r="O3285" i="4"/>
  <c r="J3285" i="4"/>
  <c r="T3284" i="4"/>
  <c r="P3284" i="4"/>
  <c r="O3284" i="4"/>
  <c r="J3284" i="4"/>
  <c r="T3283" i="4"/>
  <c r="P3283" i="4"/>
  <c r="O3283" i="4"/>
  <c r="J3283" i="4"/>
  <c r="T3282" i="4"/>
  <c r="P3282" i="4"/>
  <c r="O3282" i="4"/>
  <c r="J3282" i="4"/>
  <c r="T3281" i="4"/>
  <c r="P3281" i="4"/>
  <c r="O3281" i="4"/>
  <c r="J3281" i="4"/>
  <c r="T3280" i="4"/>
  <c r="P3280" i="4"/>
  <c r="O3280" i="4"/>
  <c r="J3280" i="4"/>
  <c r="T3279" i="4"/>
  <c r="P3279" i="4"/>
  <c r="O3279" i="4"/>
  <c r="J3279" i="4"/>
  <c r="T3278" i="4"/>
  <c r="P3278" i="4"/>
  <c r="O3278" i="4"/>
  <c r="J3278" i="4"/>
  <c r="T3277" i="4"/>
  <c r="P3277" i="4"/>
  <c r="O3277" i="4"/>
  <c r="J3277" i="4"/>
  <c r="T3276" i="4"/>
  <c r="P3276" i="4"/>
  <c r="O3276" i="4"/>
  <c r="J3276" i="4"/>
  <c r="T3275" i="4"/>
  <c r="P3275" i="4"/>
  <c r="O3275" i="4"/>
  <c r="J3275" i="4"/>
  <c r="T3274" i="4"/>
  <c r="P3274" i="4"/>
  <c r="O3274" i="4"/>
  <c r="J3274" i="4"/>
  <c r="T3273" i="4"/>
  <c r="P3273" i="4"/>
  <c r="O3273" i="4"/>
  <c r="J3273" i="4"/>
  <c r="T3272" i="4"/>
  <c r="P3272" i="4"/>
  <c r="O3272" i="4"/>
  <c r="J3272" i="4"/>
  <c r="T3271" i="4"/>
  <c r="P3271" i="4"/>
  <c r="O3271" i="4"/>
  <c r="J3271" i="4"/>
  <c r="T3270" i="4"/>
  <c r="P3270" i="4"/>
  <c r="O3270" i="4"/>
  <c r="J3270" i="4"/>
  <c r="T3269" i="4"/>
  <c r="P3269" i="4"/>
  <c r="O3269" i="4"/>
  <c r="J3269" i="4"/>
  <c r="T3268" i="4"/>
  <c r="P3268" i="4"/>
  <c r="O3268" i="4"/>
  <c r="J3268" i="4"/>
  <c r="T3267" i="4"/>
  <c r="P3267" i="4"/>
  <c r="O3267" i="4"/>
  <c r="J3267" i="4"/>
  <c r="T3266" i="4"/>
  <c r="P3266" i="4"/>
  <c r="O3266" i="4"/>
  <c r="J3266" i="4"/>
  <c r="T3265" i="4"/>
  <c r="P3265" i="4"/>
  <c r="O3265" i="4"/>
  <c r="J3265" i="4"/>
  <c r="T3264" i="4"/>
  <c r="P3264" i="4"/>
  <c r="O3264" i="4"/>
  <c r="J3264" i="4"/>
  <c r="T3263" i="4"/>
  <c r="P3263" i="4"/>
  <c r="O3263" i="4"/>
  <c r="J3263" i="4"/>
  <c r="T3262" i="4"/>
  <c r="P3262" i="4"/>
  <c r="O3262" i="4"/>
  <c r="J3262" i="4"/>
  <c r="T3261" i="4"/>
  <c r="P3261" i="4"/>
  <c r="O3261" i="4"/>
  <c r="J3261" i="4"/>
  <c r="T3260" i="4"/>
  <c r="P3260" i="4"/>
  <c r="O3260" i="4"/>
  <c r="J3260" i="4"/>
  <c r="T3259" i="4"/>
  <c r="P3259" i="4"/>
  <c r="O3259" i="4"/>
  <c r="J3259" i="4"/>
  <c r="T3258" i="4"/>
  <c r="P3258" i="4"/>
  <c r="O3258" i="4"/>
  <c r="J3258" i="4"/>
  <c r="T3257" i="4"/>
  <c r="P3257" i="4"/>
  <c r="O3257" i="4"/>
  <c r="J3257" i="4"/>
  <c r="T3256" i="4"/>
  <c r="P3256" i="4"/>
  <c r="O3256" i="4"/>
  <c r="J3256" i="4"/>
  <c r="T3255" i="4"/>
  <c r="P3255" i="4"/>
  <c r="O3255" i="4"/>
  <c r="J3255" i="4"/>
  <c r="T3254" i="4"/>
  <c r="P3254" i="4"/>
  <c r="O3254" i="4"/>
  <c r="J3254" i="4"/>
  <c r="T3253" i="4"/>
  <c r="P3253" i="4"/>
  <c r="O3253" i="4"/>
  <c r="J3253" i="4"/>
  <c r="T3252" i="4"/>
  <c r="P3252" i="4"/>
  <c r="O3252" i="4"/>
  <c r="J3252" i="4"/>
  <c r="T3251" i="4"/>
  <c r="P3251" i="4"/>
  <c r="O3251" i="4"/>
  <c r="J3251" i="4"/>
  <c r="T3250" i="4"/>
  <c r="P3250" i="4"/>
  <c r="O3250" i="4"/>
  <c r="J3250" i="4"/>
  <c r="T3249" i="4"/>
  <c r="P3249" i="4"/>
  <c r="O3249" i="4"/>
  <c r="J3249" i="4"/>
  <c r="T3248" i="4"/>
  <c r="P3248" i="4"/>
  <c r="O3248" i="4"/>
  <c r="J3248" i="4"/>
  <c r="T3247" i="4"/>
  <c r="P3247" i="4"/>
  <c r="O3247" i="4"/>
  <c r="J3247" i="4"/>
  <c r="T3246" i="4"/>
  <c r="P3246" i="4"/>
  <c r="O3246" i="4"/>
  <c r="J3246" i="4"/>
  <c r="T3245" i="4"/>
  <c r="P3245" i="4"/>
  <c r="O3245" i="4"/>
  <c r="J3245" i="4"/>
  <c r="T3244" i="4"/>
  <c r="P3244" i="4"/>
  <c r="O3244" i="4"/>
  <c r="J3244" i="4"/>
  <c r="T3243" i="4"/>
  <c r="P3243" i="4"/>
  <c r="O3243" i="4"/>
  <c r="J3243" i="4"/>
  <c r="T3242" i="4"/>
  <c r="P3242" i="4"/>
  <c r="O3242" i="4"/>
  <c r="J3242" i="4"/>
  <c r="T3241" i="4"/>
  <c r="P3241" i="4"/>
  <c r="O3241" i="4"/>
  <c r="J3241" i="4"/>
  <c r="T3240" i="4"/>
  <c r="P3240" i="4"/>
  <c r="O3240" i="4"/>
  <c r="J3240" i="4"/>
  <c r="T3239" i="4"/>
  <c r="P3239" i="4"/>
  <c r="O3239" i="4"/>
  <c r="J3239" i="4"/>
  <c r="T3238" i="4"/>
  <c r="P3238" i="4"/>
  <c r="O3238" i="4"/>
  <c r="J3238" i="4"/>
  <c r="T3237" i="4"/>
  <c r="P3237" i="4"/>
  <c r="O3237" i="4"/>
  <c r="J3237" i="4"/>
  <c r="T3236" i="4"/>
  <c r="P3236" i="4"/>
  <c r="O3236" i="4"/>
  <c r="J3236" i="4"/>
  <c r="T3235" i="4"/>
  <c r="P3235" i="4"/>
  <c r="O3235" i="4"/>
  <c r="J3235" i="4"/>
  <c r="T3234" i="4"/>
  <c r="P3234" i="4"/>
  <c r="O3234" i="4"/>
  <c r="J3234" i="4"/>
  <c r="T3233" i="4"/>
  <c r="P3233" i="4"/>
  <c r="O3233" i="4"/>
  <c r="J3233" i="4"/>
  <c r="T3232" i="4"/>
  <c r="P3232" i="4"/>
  <c r="O3232" i="4"/>
  <c r="J3232" i="4"/>
  <c r="T3231" i="4"/>
  <c r="P3231" i="4"/>
  <c r="O3231" i="4"/>
  <c r="J3231" i="4"/>
  <c r="P3230" i="4"/>
  <c r="O3230" i="4"/>
  <c r="J3230" i="4"/>
  <c r="T3229" i="4"/>
  <c r="P3229" i="4"/>
  <c r="O3229" i="4"/>
  <c r="J3229" i="4"/>
  <c r="T3228" i="4"/>
  <c r="P3228" i="4"/>
  <c r="O3228" i="4"/>
  <c r="J3228" i="4"/>
  <c r="T3227" i="4"/>
  <c r="P3227" i="4"/>
  <c r="O3227" i="4"/>
  <c r="J3227" i="4"/>
  <c r="T3226" i="4"/>
  <c r="P3226" i="4"/>
  <c r="O3226" i="4"/>
  <c r="J3226" i="4"/>
  <c r="T3225" i="4"/>
  <c r="P3225" i="4"/>
  <c r="O3225" i="4"/>
  <c r="J3225" i="4"/>
  <c r="T3224" i="4"/>
  <c r="P3224" i="4"/>
  <c r="O3224" i="4"/>
  <c r="J3224" i="4"/>
  <c r="T3223" i="4"/>
  <c r="P3223" i="4"/>
  <c r="O3223" i="4"/>
  <c r="J3223" i="4"/>
  <c r="T3222" i="4"/>
  <c r="P3222" i="4"/>
  <c r="O3222" i="4"/>
  <c r="J3222" i="4"/>
  <c r="T3221" i="4"/>
  <c r="P3221" i="4"/>
  <c r="O3221" i="4"/>
  <c r="J3221" i="4"/>
  <c r="T3220" i="4"/>
  <c r="P3220" i="4"/>
  <c r="O3220" i="4"/>
  <c r="J3220" i="4"/>
  <c r="T3219" i="4"/>
  <c r="P3219" i="4"/>
  <c r="O3219" i="4"/>
  <c r="J3219" i="4"/>
  <c r="T3218" i="4"/>
  <c r="P3218" i="4"/>
  <c r="O3218" i="4"/>
  <c r="J3218" i="4"/>
  <c r="T3217" i="4"/>
  <c r="P3217" i="4"/>
  <c r="O3217" i="4"/>
  <c r="J3217" i="4"/>
  <c r="T3216" i="4"/>
  <c r="P3216" i="4"/>
  <c r="O3216" i="4"/>
  <c r="J3216" i="4"/>
  <c r="T3215" i="4"/>
  <c r="P3215" i="4"/>
  <c r="O3215" i="4"/>
  <c r="J3215" i="4"/>
  <c r="T3214" i="4"/>
  <c r="P3214" i="4"/>
  <c r="O3214" i="4"/>
  <c r="J3214" i="4"/>
  <c r="T3213" i="4"/>
  <c r="P3213" i="4"/>
  <c r="O3213" i="4"/>
  <c r="J3213" i="4"/>
  <c r="T3212" i="4"/>
  <c r="P3212" i="4"/>
  <c r="O3212" i="4"/>
  <c r="J3212" i="4"/>
  <c r="T3211" i="4"/>
  <c r="P3211" i="4"/>
  <c r="O3211" i="4"/>
  <c r="J3211" i="4"/>
  <c r="T3210" i="4"/>
  <c r="P3210" i="4"/>
  <c r="O3210" i="4"/>
  <c r="J3210" i="4"/>
  <c r="T3209" i="4"/>
  <c r="P3209" i="4"/>
  <c r="O3209" i="4"/>
  <c r="J3209" i="4"/>
  <c r="T3208" i="4"/>
  <c r="P3208" i="4"/>
  <c r="O3208" i="4"/>
  <c r="J3208" i="4"/>
  <c r="T3207" i="4"/>
  <c r="P3207" i="4"/>
  <c r="O3207" i="4"/>
  <c r="J3207" i="4"/>
  <c r="T3206" i="4"/>
  <c r="P3206" i="4"/>
  <c r="O3206" i="4"/>
  <c r="J3206" i="4"/>
  <c r="T3205" i="4"/>
  <c r="P3205" i="4"/>
  <c r="O3205" i="4"/>
  <c r="J3205" i="4"/>
  <c r="T3204" i="4"/>
  <c r="P3204" i="4"/>
  <c r="O3204" i="4"/>
  <c r="J3204" i="4"/>
  <c r="T3203" i="4"/>
  <c r="P3203" i="4"/>
  <c r="O3203" i="4"/>
  <c r="J3203" i="4"/>
  <c r="T3202" i="4"/>
  <c r="P3202" i="4"/>
  <c r="O3202" i="4"/>
  <c r="J3202" i="4"/>
  <c r="T3201" i="4"/>
  <c r="P3201" i="4"/>
  <c r="O3201" i="4"/>
  <c r="J3201" i="4"/>
  <c r="T3200" i="4"/>
  <c r="P3200" i="4"/>
  <c r="O3200" i="4"/>
  <c r="J3200" i="4"/>
  <c r="T3199" i="4"/>
  <c r="P3199" i="4"/>
  <c r="O3199" i="4"/>
  <c r="J3199" i="4"/>
  <c r="T3198" i="4"/>
  <c r="P3198" i="4"/>
  <c r="O3198" i="4"/>
  <c r="J3198" i="4"/>
  <c r="T3197" i="4"/>
  <c r="P3197" i="4"/>
  <c r="O3197" i="4"/>
  <c r="J3197" i="4"/>
  <c r="T3196" i="4"/>
  <c r="P3196" i="4"/>
  <c r="O3196" i="4"/>
  <c r="J3196" i="4"/>
  <c r="T3195" i="4"/>
  <c r="P3195" i="4"/>
  <c r="O3195" i="4"/>
  <c r="J3195" i="4"/>
  <c r="T3194" i="4"/>
  <c r="P3194" i="4"/>
  <c r="O3194" i="4"/>
  <c r="J3194" i="4"/>
  <c r="T3193" i="4"/>
  <c r="P3193" i="4"/>
  <c r="O3193" i="4"/>
  <c r="J3193" i="4"/>
  <c r="T3192" i="4"/>
  <c r="P3192" i="4"/>
  <c r="O3192" i="4"/>
  <c r="J3192" i="4"/>
  <c r="T3191" i="4"/>
  <c r="P3191" i="4"/>
  <c r="O3191" i="4"/>
  <c r="J3191" i="4"/>
  <c r="T3190" i="4"/>
  <c r="P3190" i="4"/>
  <c r="O3190" i="4"/>
  <c r="J3190" i="4"/>
  <c r="T3189" i="4"/>
  <c r="P3189" i="4"/>
  <c r="O3189" i="4"/>
  <c r="J3189" i="4"/>
  <c r="T3188" i="4"/>
  <c r="P3188" i="4"/>
  <c r="O3188" i="4"/>
  <c r="J3188" i="4"/>
  <c r="T3187" i="4"/>
  <c r="P3187" i="4"/>
  <c r="O3187" i="4"/>
  <c r="J3187" i="4"/>
  <c r="T3186" i="4"/>
  <c r="P3186" i="4"/>
  <c r="O3186" i="4"/>
  <c r="J3186" i="4"/>
  <c r="T3185" i="4"/>
  <c r="P3185" i="4"/>
  <c r="O3185" i="4"/>
  <c r="J3185" i="4"/>
  <c r="T3184" i="4"/>
  <c r="P3184" i="4"/>
  <c r="O3184" i="4"/>
  <c r="J3184" i="4"/>
  <c r="T3183" i="4"/>
  <c r="P3183" i="4"/>
  <c r="O3183" i="4"/>
  <c r="J3183" i="4"/>
  <c r="T3182" i="4"/>
  <c r="P3182" i="4"/>
  <c r="O3182" i="4"/>
  <c r="J3182" i="4"/>
  <c r="T3181" i="4"/>
  <c r="P3181" i="4"/>
  <c r="O3181" i="4"/>
  <c r="J3181" i="4"/>
  <c r="T3180" i="4"/>
  <c r="P3180" i="4"/>
  <c r="O3180" i="4"/>
  <c r="J3180" i="4"/>
  <c r="T3179" i="4"/>
  <c r="P3179" i="4"/>
  <c r="O3179" i="4"/>
  <c r="J3179" i="4"/>
  <c r="T3178" i="4"/>
  <c r="P3178" i="4"/>
  <c r="O3178" i="4"/>
  <c r="J3178" i="4"/>
  <c r="T3177" i="4"/>
  <c r="P3177" i="4"/>
  <c r="O3177" i="4"/>
  <c r="J3177" i="4"/>
  <c r="T3176" i="4"/>
  <c r="P3176" i="4"/>
  <c r="O3176" i="4"/>
  <c r="J3176" i="4"/>
  <c r="T3175" i="4"/>
  <c r="P3175" i="4"/>
  <c r="O3175" i="4"/>
  <c r="J3175" i="4"/>
  <c r="T3174" i="4"/>
  <c r="P3174" i="4"/>
  <c r="O3174" i="4"/>
  <c r="J3174" i="4"/>
  <c r="T3173" i="4"/>
  <c r="P3173" i="4"/>
  <c r="O3173" i="4"/>
  <c r="J3173" i="4"/>
  <c r="T3172" i="4"/>
  <c r="P3172" i="4"/>
  <c r="O3172" i="4"/>
  <c r="J3172" i="4"/>
  <c r="T3171" i="4"/>
  <c r="P3171" i="4"/>
  <c r="O3171" i="4"/>
  <c r="J3171" i="4"/>
  <c r="T3170" i="4"/>
  <c r="P3170" i="4"/>
  <c r="O3170" i="4"/>
  <c r="J3170" i="4"/>
  <c r="T3169" i="4"/>
  <c r="P3169" i="4"/>
  <c r="O3169" i="4"/>
  <c r="J3169" i="4"/>
  <c r="T3168" i="4"/>
  <c r="P3168" i="4"/>
  <c r="O3168" i="4"/>
  <c r="J3168" i="4"/>
  <c r="T3167" i="4"/>
  <c r="P3167" i="4"/>
  <c r="O3167" i="4"/>
  <c r="J3167" i="4"/>
  <c r="T3166" i="4"/>
  <c r="P3166" i="4"/>
  <c r="O3166" i="4"/>
  <c r="J3166" i="4"/>
  <c r="T3165" i="4"/>
  <c r="P3165" i="4"/>
  <c r="O3165" i="4"/>
  <c r="J3165" i="4"/>
  <c r="T3164" i="4"/>
  <c r="P3164" i="4"/>
  <c r="O3164" i="4"/>
  <c r="J3164" i="4"/>
  <c r="J3163" i="4"/>
  <c r="T3162" i="4"/>
  <c r="P3162" i="4"/>
  <c r="O3162" i="4"/>
  <c r="J3162" i="4"/>
  <c r="T3161" i="4"/>
  <c r="P3161" i="4"/>
  <c r="O3161" i="4"/>
  <c r="J3161" i="4"/>
  <c r="T3160" i="4"/>
  <c r="P3160" i="4"/>
  <c r="O3160" i="4"/>
  <c r="J3160" i="4"/>
  <c r="T3159" i="4"/>
  <c r="P3159" i="4"/>
  <c r="O3159" i="4"/>
  <c r="J3159" i="4"/>
  <c r="T3158" i="4"/>
  <c r="P3158" i="4"/>
  <c r="O3158" i="4"/>
  <c r="J3158" i="4"/>
  <c r="T3157" i="4"/>
  <c r="P3157" i="4"/>
  <c r="O3157" i="4"/>
  <c r="J3157" i="4"/>
  <c r="T3156" i="4"/>
  <c r="P3156" i="4"/>
  <c r="O3156" i="4"/>
  <c r="J3156" i="4"/>
  <c r="T3155" i="4"/>
  <c r="P3155" i="4"/>
  <c r="O3155" i="4"/>
  <c r="J3155" i="4"/>
  <c r="T3154" i="4"/>
  <c r="P3154" i="4"/>
  <c r="O3154" i="4"/>
  <c r="J3154" i="4"/>
  <c r="T3153" i="4"/>
  <c r="P3153" i="4"/>
  <c r="O3153" i="4"/>
  <c r="J3153" i="4"/>
  <c r="T3152" i="4"/>
  <c r="P3152" i="4"/>
  <c r="O3152" i="4"/>
  <c r="J3152" i="4"/>
  <c r="T3151" i="4"/>
  <c r="P3151" i="4"/>
  <c r="O3151" i="4"/>
  <c r="J3151" i="4"/>
  <c r="T3150" i="4"/>
  <c r="P3150" i="4"/>
  <c r="O3150" i="4"/>
  <c r="J3150" i="4"/>
  <c r="T3149" i="4"/>
  <c r="P3149" i="4"/>
  <c r="O3149" i="4"/>
  <c r="J3149" i="4"/>
  <c r="T3148" i="4"/>
  <c r="P3148" i="4"/>
  <c r="O3148" i="4"/>
  <c r="J3148" i="4"/>
  <c r="T3147" i="4"/>
  <c r="P3147" i="4"/>
  <c r="O3147" i="4"/>
  <c r="J3147" i="4"/>
  <c r="T3146" i="4"/>
  <c r="P3146" i="4"/>
  <c r="O3146" i="4"/>
  <c r="J3146" i="4"/>
  <c r="T3145" i="4"/>
  <c r="P3145" i="4"/>
  <c r="O3145" i="4"/>
  <c r="J3145" i="4"/>
  <c r="T3144" i="4"/>
  <c r="P3144" i="4"/>
  <c r="O3144" i="4"/>
  <c r="J3144" i="4"/>
  <c r="T3143" i="4"/>
  <c r="P3143" i="4"/>
  <c r="O3143" i="4"/>
  <c r="J3143" i="4"/>
  <c r="T3142" i="4"/>
  <c r="P3142" i="4"/>
  <c r="O3142" i="4"/>
  <c r="J3142" i="4"/>
  <c r="T3141" i="4"/>
  <c r="P3141" i="4"/>
  <c r="O3141" i="4"/>
  <c r="J3141" i="4"/>
  <c r="T3140" i="4"/>
  <c r="P3140" i="4"/>
  <c r="O3140" i="4"/>
  <c r="J3140" i="4"/>
  <c r="T3139" i="4"/>
  <c r="P3139" i="4"/>
  <c r="O3139" i="4"/>
  <c r="J3139" i="4"/>
  <c r="T3138" i="4"/>
  <c r="P3138" i="4"/>
  <c r="O3138" i="4"/>
  <c r="J3138" i="4"/>
  <c r="T3137" i="4"/>
  <c r="P3137" i="4"/>
  <c r="O3137" i="4"/>
  <c r="J3137" i="4"/>
  <c r="T3136" i="4"/>
  <c r="P3136" i="4"/>
  <c r="O3136" i="4"/>
  <c r="J3136" i="4"/>
  <c r="T3135" i="4"/>
  <c r="P3135" i="4"/>
  <c r="O3135" i="4"/>
  <c r="J3135" i="4"/>
  <c r="T3134" i="4"/>
  <c r="P3134" i="4"/>
  <c r="O3134" i="4"/>
  <c r="J3134" i="4"/>
  <c r="T3133" i="4"/>
  <c r="P3133" i="4"/>
  <c r="O3133" i="4"/>
  <c r="J3133" i="4"/>
  <c r="T3132" i="4"/>
  <c r="P3132" i="4"/>
  <c r="O3132" i="4"/>
  <c r="J3132" i="4"/>
  <c r="T3131" i="4"/>
  <c r="P3131" i="4"/>
  <c r="O3131" i="4"/>
  <c r="J3131" i="4"/>
  <c r="T3130" i="4"/>
  <c r="P3130" i="4"/>
  <c r="O3130" i="4"/>
  <c r="J3130" i="4"/>
  <c r="T3129" i="4"/>
  <c r="P3129" i="4"/>
  <c r="O3129" i="4"/>
  <c r="J3129" i="4"/>
  <c r="T3128" i="4"/>
  <c r="P3128" i="4"/>
  <c r="O3128" i="4"/>
  <c r="J3128" i="4"/>
  <c r="T3127" i="4"/>
  <c r="P3127" i="4"/>
  <c r="O3127" i="4"/>
  <c r="J3127" i="4"/>
  <c r="T3126" i="4"/>
  <c r="P3126" i="4"/>
  <c r="O3126" i="4"/>
  <c r="J3126" i="4"/>
  <c r="T3125" i="4"/>
  <c r="P3125" i="4"/>
  <c r="O3125" i="4"/>
  <c r="J3125" i="4"/>
  <c r="T3124" i="4"/>
  <c r="P3124" i="4"/>
  <c r="O3124" i="4"/>
  <c r="J3124" i="4"/>
  <c r="T3123" i="4"/>
  <c r="P3123" i="4"/>
  <c r="O3123" i="4"/>
  <c r="J3123" i="4"/>
  <c r="T3122" i="4"/>
  <c r="P3122" i="4"/>
  <c r="O3122" i="4"/>
  <c r="J3122" i="4"/>
  <c r="T3121" i="4"/>
  <c r="P3121" i="4"/>
  <c r="O3121" i="4"/>
  <c r="J3121" i="4"/>
  <c r="T3120" i="4"/>
  <c r="P3120" i="4"/>
  <c r="O3120" i="4"/>
  <c r="J3120" i="4"/>
  <c r="T3119" i="4"/>
  <c r="P3119" i="4"/>
  <c r="O3119" i="4"/>
  <c r="J3119" i="4"/>
  <c r="T3118" i="4"/>
  <c r="P3118" i="4"/>
  <c r="O3118" i="4"/>
  <c r="J3118" i="4"/>
  <c r="T3117" i="4"/>
  <c r="P3117" i="4"/>
  <c r="O3117" i="4"/>
  <c r="J3117" i="4"/>
  <c r="T3116" i="4"/>
  <c r="P3116" i="4"/>
  <c r="O3116" i="4"/>
  <c r="J3116" i="4"/>
  <c r="T3115" i="4"/>
  <c r="P3115" i="4"/>
  <c r="O3115" i="4"/>
  <c r="J3115" i="4"/>
  <c r="T3114" i="4"/>
  <c r="P3114" i="4"/>
  <c r="O3114" i="4"/>
  <c r="J3114" i="4"/>
  <c r="T3113" i="4"/>
  <c r="P3113" i="4"/>
  <c r="O3113" i="4"/>
  <c r="J3113" i="4"/>
  <c r="T3112" i="4"/>
  <c r="P3112" i="4"/>
  <c r="O3112" i="4"/>
  <c r="J3112" i="4"/>
  <c r="T3111" i="4"/>
  <c r="P3111" i="4"/>
  <c r="O3111" i="4"/>
  <c r="J3111" i="4"/>
  <c r="T3110" i="4"/>
  <c r="P3110" i="4"/>
  <c r="O3110" i="4"/>
  <c r="J3110" i="4"/>
  <c r="T3109" i="4"/>
  <c r="P3109" i="4"/>
  <c r="O3109" i="4"/>
  <c r="J3109" i="4"/>
  <c r="T3108" i="4"/>
  <c r="P3108" i="4"/>
  <c r="O3108" i="4"/>
  <c r="J3108" i="4"/>
  <c r="T3107" i="4"/>
  <c r="P3107" i="4"/>
  <c r="O3107" i="4"/>
  <c r="J3107" i="4"/>
  <c r="T3106" i="4"/>
  <c r="P3106" i="4"/>
  <c r="O3106" i="4"/>
  <c r="J3106" i="4"/>
  <c r="T3105" i="4"/>
  <c r="P3105" i="4"/>
  <c r="O3105" i="4"/>
  <c r="J3105" i="4"/>
  <c r="T3104" i="4"/>
  <c r="P3104" i="4"/>
  <c r="O3104" i="4"/>
  <c r="J3104" i="4"/>
  <c r="T3103" i="4"/>
  <c r="P3103" i="4"/>
  <c r="O3103" i="4"/>
  <c r="J3103" i="4"/>
  <c r="T3102" i="4"/>
  <c r="P3102" i="4"/>
  <c r="O3102" i="4"/>
  <c r="J3102" i="4"/>
  <c r="T3101" i="4"/>
  <c r="P3101" i="4"/>
  <c r="O3101" i="4"/>
  <c r="J3101" i="4"/>
  <c r="T3100" i="4"/>
  <c r="P3100" i="4"/>
  <c r="O3100" i="4"/>
  <c r="J3100" i="4"/>
  <c r="T3099" i="4"/>
  <c r="P3099" i="4"/>
  <c r="O3099" i="4"/>
  <c r="J3099" i="4"/>
  <c r="T3098" i="4"/>
  <c r="P3098" i="4"/>
  <c r="O3098" i="4"/>
  <c r="J3098" i="4"/>
  <c r="T3097" i="4"/>
  <c r="P3097" i="4"/>
  <c r="O3097" i="4"/>
  <c r="J3097" i="4"/>
  <c r="T3096" i="4"/>
  <c r="P3096" i="4"/>
  <c r="O3096" i="4"/>
  <c r="J3096" i="4"/>
  <c r="T3095" i="4"/>
  <c r="P3095" i="4"/>
  <c r="O3095" i="4"/>
  <c r="J3095" i="4"/>
  <c r="T3094" i="4"/>
  <c r="P3094" i="4"/>
  <c r="O3094" i="4"/>
  <c r="J3094" i="4"/>
  <c r="T3093" i="4"/>
  <c r="P3093" i="4"/>
  <c r="O3093" i="4"/>
  <c r="J3093" i="4"/>
  <c r="T3092" i="4"/>
  <c r="P3092" i="4"/>
  <c r="O3092" i="4"/>
  <c r="J3092" i="4"/>
  <c r="T3091" i="4"/>
  <c r="P3091" i="4"/>
  <c r="O3091" i="4"/>
  <c r="J3091" i="4"/>
  <c r="T3090" i="4"/>
  <c r="P3090" i="4"/>
  <c r="O3090" i="4"/>
  <c r="J3090" i="4"/>
  <c r="T3089" i="4"/>
  <c r="P3089" i="4"/>
  <c r="O3089" i="4"/>
  <c r="J3089" i="4"/>
  <c r="T3088" i="4"/>
  <c r="P3088" i="4"/>
  <c r="O3088" i="4"/>
  <c r="J3088" i="4"/>
  <c r="T3087" i="4"/>
  <c r="P3087" i="4"/>
  <c r="O3087" i="4"/>
  <c r="J3087" i="4"/>
  <c r="T3086" i="4"/>
  <c r="P3086" i="4"/>
  <c r="O3086" i="4"/>
  <c r="J3086" i="4"/>
  <c r="T3085" i="4"/>
  <c r="P3085" i="4"/>
  <c r="O3085" i="4"/>
  <c r="J3085" i="4"/>
  <c r="T3084" i="4"/>
  <c r="P3084" i="4"/>
  <c r="O3084" i="4"/>
  <c r="J3084" i="4"/>
  <c r="T3083" i="4"/>
  <c r="P3083" i="4"/>
  <c r="O3083" i="4"/>
  <c r="J3083" i="4"/>
  <c r="T3082" i="4"/>
  <c r="P3082" i="4"/>
  <c r="O3082" i="4"/>
  <c r="J3082" i="4"/>
  <c r="T3081" i="4"/>
  <c r="P3081" i="4"/>
  <c r="O3081" i="4"/>
  <c r="J3081" i="4"/>
  <c r="T3080" i="4"/>
  <c r="P3080" i="4"/>
  <c r="O3080" i="4"/>
  <c r="J3080" i="4"/>
  <c r="T3079" i="4"/>
  <c r="P3079" i="4"/>
  <c r="O3079" i="4"/>
  <c r="J3079" i="4"/>
  <c r="T3078" i="4"/>
  <c r="P3078" i="4"/>
  <c r="O3078" i="4"/>
  <c r="J3078" i="4"/>
  <c r="T3077" i="4"/>
  <c r="P3077" i="4"/>
  <c r="O3077" i="4"/>
  <c r="J3077" i="4"/>
  <c r="T3076" i="4"/>
  <c r="P3076" i="4"/>
  <c r="O3076" i="4"/>
  <c r="J3076" i="4"/>
  <c r="T3075" i="4"/>
  <c r="P3075" i="4"/>
  <c r="O3075" i="4"/>
  <c r="J3075" i="4"/>
  <c r="T3074" i="4"/>
  <c r="P3074" i="4"/>
  <c r="O3074" i="4"/>
  <c r="J3074" i="4"/>
  <c r="T3073" i="4"/>
  <c r="P3073" i="4"/>
  <c r="O3073" i="4"/>
  <c r="J3073" i="4"/>
  <c r="T3072" i="4"/>
  <c r="P3072" i="4"/>
  <c r="O3072" i="4"/>
  <c r="J3072" i="4"/>
  <c r="T3071" i="4"/>
  <c r="P3071" i="4"/>
  <c r="O3071" i="4"/>
  <c r="J3071" i="4"/>
  <c r="T3070" i="4"/>
  <c r="P3070" i="4"/>
  <c r="O3070" i="4"/>
  <c r="J3070" i="4"/>
  <c r="T3069" i="4"/>
  <c r="P3069" i="4"/>
  <c r="O3069" i="4"/>
  <c r="J3069" i="4"/>
  <c r="T3068" i="4"/>
  <c r="P3068" i="4"/>
  <c r="O3068" i="4"/>
  <c r="J3068" i="4"/>
  <c r="T3067" i="4"/>
  <c r="P3067" i="4"/>
  <c r="O3067" i="4"/>
  <c r="J3067" i="4"/>
  <c r="T3066" i="4"/>
  <c r="P3066" i="4"/>
  <c r="O3066" i="4"/>
  <c r="J3066" i="4"/>
  <c r="T3065" i="4"/>
  <c r="P3065" i="4"/>
  <c r="O3065" i="4"/>
  <c r="J3065" i="4"/>
  <c r="T3064" i="4"/>
  <c r="P3064" i="4"/>
  <c r="O3064" i="4"/>
  <c r="J3064" i="4"/>
  <c r="T3063" i="4"/>
  <c r="P3063" i="4"/>
  <c r="O3063" i="4"/>
  <c r="J3063" i="4"/>
  <c r="T3062" i="4"/>
  <c r="P3062" i="4"/>
  <c r="O3062" i="4"/>
  <c r="J3062" i="4"/>
  <c r="T3061" i="4"/>
  <c r="P3061" i="4"/>
  <c r="O3061" i="4"/>
  <c r="J3061" i="4"/>
  <c r="T3060" i="4"/>
  <c r="P3060" i="4"/>
  <c r="O3060" i="4"/>
  <c r="J3060" i="4"/>
  <c r="T3059" i="4"/>
  <c r="P3059" i="4"/>
  <c r="O3059" i="4"/>
  <c r="J3059" i="4"/>
  <c r="T3058" i="4"/>
  <c r="P3058" i="4"/>
  <c r="O3058" i="4"/>
  <c r="J3058" i="4"/>
  <c r="T3057" i="4"/>
  <c r="P3057" i="4"/>
  <c r="O3057" i="4"/>
  <c r="J3057" i="4"/>
  <c r="T3056" i="4"/>
  <c r="P3056" i="4"/>
  <c r="O3056" i="4"/>
  <c r="J3056" i="4"/>
  <c r="T3055" i="4"/>
  <c r="P3055" i="4"/>
  <c r="O3055" i="4"/>
  <c r="J3055" i="4"/>
  <c r="T3054" i="4"/>
  <c r="P3054" i="4"/>
  <c r="O3054" i="4"/>
  <c r="J3054" i="4"/>
  <c r="T3053" i="4"/>
  <c r="P3053" i="4"/>
  <c r="O3053" i="4"/>
  <c r="J3053" i="4"/>
  <c r="T3052" i="4"/>
  <c r="P3052" i="4"/>
  <c r="O3052" i="4"/>
  <c r="J3052" i="4"/>
  <c r="T3051" i="4"/>
  <c r="P3051" i="4"/>
  <c r="O3051" i="4"/>
  <c r="J3051" i="4"/>
  <c r="T3050" i="4"/>
  <c r="P3050" i="4"/>
  <c r="O3050" i="4"/>
  <c r="J3050" i="4"/>
  <c r="T3049" i="4"/>
  <c r="P3049" i="4"/>
  <c r="O3049" i="4"/>
  <c r="J3049" i="4"/>
  <c r="T3048" i="4"/>
  <c r="P3048" i="4"/>
  <c r="O3048" i="4"/>
  <c r="J3048" i="4"/>
  <c r="T3047" i="4"/>
  <c r="P3047" i="4"/>
  <c r="O3047" i="4"/>
  <c r="J3047" i="4"/>
  <c r="T3046" i="4"/>
  <c r="P3046" i="4"/>
  <c r="O3046" i="4"/>
  <c r="J3046" i="4"/>
  <c r="T3045" i="4"/>
  <c r="P3045" i="4"/>
  <c r="O3045" i="4"/>
  <c r="J3045" i="4"/>
  <c r="T3044" i="4"/>
  <c r="P3044" i="4"/>
  <c r="O3044" i="4"/>
  <c r="J3044" i="4"/>
  <c r="T3043" i="4"/>
  <c r="P3043" i="4"/>
  <c r="O3043" i="4"/>
  <c r="J3043" i="4"/>
  <c r="T3042" i="4"/>
  <c r="P3042" i="4"/>
  <c r="O3042" i="4"/>
  <c r="J3042" i="4"/>
  <c r="T3041" i="4"/>
  <c r="P3041" i="4"/>
  <c r="O3041" i="4"/>
  <c r="J3041" i="4"/>
  <c r="T3040" i="4"/>
  <c r="P3040" i="4"/>
  <c r="O3040" i="4"/>
  <c r="J3040" i="4"/>
  <c r="T3039" i="4"/>
  <c r="P3039" i="4"/>
  <c r="O3039" i="4"/>
  <c r="J3039" i="4"/>
  <c r="T3038" i="4"/>
  <c r="P3038" i="4"/>
  <c r="O3038" i="4"/>
  <c r="J3038" i="4"/>
  <c r="T3037" i="4"/>
  <c r="P3037" i="4"/>
  <c r="O3037" i="4"/>
  <c r="J3037" i="4"/>
  <c r="T3036" i="4"/>
  <c r="P3036" i="4"/>
  <c r="O3036" i="4"/>
  <c r="J3036" i="4"/>
  <c r="T3035" i="4"/>
  <c r="P3035" i="4"/>
  <c r="O3035" i="4"/>
  <c r="J3035" i="4"/>
  <c r="T3034" i="4"/>
  <c r="P3034" i="4"/>
  <c r="O3034" i="4"/>
  <c r="J3034" i="4"/>
  <c r="T3033" i="4"/>
  <c r="P3033" i="4"/>
  <c r="O3033" i="4"/>
  <c r="J3033" i="4"/>
  <c r="T3032" i="4"/>
  <c r="P3032" i="4"/>
  <c r="O3032" i="4"/>
  <c r="J3032" i="4"/>
  <c r="T3031" i="4"/>
  <c r="P3031" i="4"/>
  <c r="O3031" i="4"/>
  <c r="J3031" i="4"/>
  <c r="T3030" i="4"/>
  <c r="P3030" i="4"/>
  <c r="O3030" i="4"/>
  <c r="J3030" i="4"/>
  <c r="T3029" i="4"/>
  <c r="P3029" i="4"/>
  <c r="O3029" i="4"/>
  <c r="J3029" i="4"/>
  <c r="T3028" i="4"/>
  <c r="P3028" i="4"/>
  <c r="O3028" i="4"/>
  <c r="J3028" i="4"/>
  <c r="T3027" i="4"/>
  <c r="P3027" i="4"/>
  <c r="O3027" i="4"/>
  <c r="J3027" i="4"/>
  <c r="T3026" i="4"/>
  <c r="P3026" i="4"/>
  <c r="O3026" i="4"/>
  <c r="J3026" i="4"/>
  <c r="T3025" i="4"/>
  <c r="P3025" i="4"/>
  <c r="O3025" i="4"/>
  <c r="J3025" i="4"/>
  <c r="T3024" i="4"/>
  <c r="P3024" i="4"/>
  <c r="O3024" i="4"/>
  <c r="J3024" i="4"/>
  <c r="T3023" i="4"/>
  <c r="P3023" i="4"/>
  <c r="O3023" i="4"/>
  <c r="J3023" i="4"/>
  <c r="T3022" i="4"/>
  <c r="P3022" i="4"/>
  <c r="O3022" i="4"/>
  <c r="J3022" i="4"/>
  <c r="T3021" i="4"/>
  <c r="P3021" i="4"/>
  <c r="O3021" i="4"/>
  <c r="J3021" i="4"/>
  <c r="T3020" i="4"/>
  <c r="P3020" i="4"/>
  <c r="O3020" i="4"/>
  <c r="J3020" i="4"/>
  <c r="T3019" i="4"/>
  <c r="P3019" i="4"/>
  <c r="O3019" i="4"/>
  <c r="J3019" i="4"/>
  <c r="T3018" i="4"/>
  <c r="P3018" i="4"/>
  <c r="O3018" i="4"/>
  <c r="J3018" i="4"/>
  <c r="T3017" i="4"/>
  <c r="P3017" i="4"/>
  <c r="O3017" i="4"/>
  <c r="J3017" i="4"/>
  <c r="T3016" i="4"/>
  <c r="P3016" i="4"/>
  <c r="O3016" i="4"/>
  <c r="J3016" i="4"/>
  <c r="T3015" i="4"/>
  <c r="P3015" i="4"/>
  <c r="O3015" i="4"/>
  <c r="J3015" i="4"/>
  <c r="T3014" i="4"/>
  <c r="P3014" i="4"/>
  <c r="O3014" i="4"/>
  <c r="J3014" i="4"/>
  <c r="T3013" i="4"/>
  <c r="P3013" i="4"/>
  <c r="O3013" i="4"/>
  <c r="J3013" i="4"/>
  <c r="T3012" i="4"/>
  <c r="P3012" i="4"/>
  <c r="O3012" i="4"/>
  <c r="J3012" i="4"/>
  <c r="T3011" i="4"/>
  <c r="P3011" i="4"/>
  <c r="O3011" i="4"/>
  <c r="J3011" i="4"/>
  <c r="T3010" i="4"/>
  <c r="P3010" i="4"/>
  <c r="O3010" i="4"/>
  <c r="J3010" i="4"/>
  <c r="T3009" i="4"/>
  <c r="P3009" i="4"/>
  <c r="O3009" i="4"/>
  <c r="J3009" i="4"/>
  <c r="T3008" i="4"/>
  <c r="P3008" i="4"/>
  <c r="O3008" i="4"/>
  <c r="J3008" i="4"/>
  <c r="T3007" i="4"/>
  <c r="P3007" i="4"/>
  <c r="O3007" i="4"/>
  <c r="J3007" i="4"/>
  <c r="T3006" i="4"/>
  <c r="P3006" i="4"/>
  <c r="O3006" i="4"/>
  <c r="J3006" i="4"/>
  <c r="T3005" i="4"/>
  <c r="P3005" i="4"/>
  <c r="O3005" i="4"/>
  <c r="J3005" i="4"/>
  <c r="T3004" i="4"/>
  <c r="P3004" i="4"/>
  <c r="O3004" i="4"/>
  <c r="J3004" i="4"/>
  <c r="T3003" i="4"/>
  <c r="P3003" i="4"/>
  <c r="O3003" i="4"/>
  <c r="J3003" i="4"/>
  <c r="T3002" i="4"/>
  <c r="P3002" i="4"/>
  <c r="O3002" i="4"/>
  <c r="J3002" i="4"/>
  <c r="T3001" i="4"/>
  <c r="P3001" i="4"/>
  <c r="O3001" i="4"/>
  <c r="J3001" i="4"/>
  <c r="T3000" i="4"/>
  <c r="P3000" i="4"/>
  <c r="O3000" i="4"/>
  <c r="J3000" i="4"/>
  <c r="T2999" i="4"/>
  <c r="P2999" i="4"/>
  <c r="O2999" i="4"/>
  <c r="J2999" i="4"/>
  <c r="T2998" i="4"/>
  <c r="P2998" i="4"/>
  <c r="O2998" i="4"/>
  <c r="J2998" i="4"/>
  <c r="T2997" i="4"/>
  <c r="P2997" i="4"/>
  <c r="O2997" i="4"/>
  <c r="J2997" i="4"/>
  <c r="T2996" i="4"/>
  <c r="P2996" i="4"/>
  <c r="O2996" i="4"/>
  <c r="J2996" i="4"/>
  <c r="T2995" i="4"/>
  <c r="P2995" i="4"/>
  <c r="O2995" i="4"/>
  <c r="J2995" i="4"/>
  <c r="T2994" i="4"/>
  <c r="P2994" i="4"/>
  <c r="O2994" i="4"/>
  <c r="J2994" i="4"/>
  <c r="T2993" i="4"/>
  <c r="P2993" i="4"/>
  <c r="O2993" i="4"/>
  <c r="J2993" i="4"/>
  <c r="T2992" i="4"/>
  <c r="P2992" i="4"/>
  <c r="O2992" i="4"/>
  <c r="J2992" i="4"/>
  <c r="T2991" i="4"/>
  <c r="P2991" i="4"/>
  <c r="O2991" i="4"/>
  <c r="J2991" i="4"/>
  <c r="T2990" i="4"/>
  <c r="P2990" i="4"/>
  <c r="O2990" i="4"/>
  <c r="J2990" i="4"/>
  <c r="T2989" i="4"/>
  <c r="P2989" i="4"/>
  <c r="O2989" i="4"/>
  <c r="J2989" i="4"/>
  <c r="T2988" i="4"/>
  <c r="P2988" i="4"/>
  <c r="O2988" i="4"/>
  <c r="J2988" i="4"/>
  <c r="T2987" i="4"/>
  <c r="P2987" i="4"/>
  <c r="O2987" i="4"/>
  <c r="J2987" i="4"/>
  <c r="T2986" i="4"/>
  <c r="P2986" i="4"/>
  <c r="O2986" i="4"/>
  <c r="J2986" i="4"/>
  <c r="T2985" i="4"/>
  <c r="P2985" i="4"/>
  <c r="O2985" i="4"/>
  <c r="J2985" i="4"/>
  <c r="T2984" i="4"/>
  <c r="P2984" i="4"/>
  <c r="O2984" i="4"/>
  <c r="J2984" i="4"/>
  <c r="T2983" i="4"/>
  <c r="P2983" i="4"/>
  <c r="O2983" i="4"/>
  <c r="J2983" i="4"/>
  <c r="T2982" i="4"/>
  <c r="P2982" i="4"/>
  <c r="O2982" i="4"/>
  <c r="J2982" i="4"/>
  <c r="T2981" i="4"/>
  <c r="P2981" i="4"/>
  <c r="O2981" i="4"/>
  <c r="J2981" i="4"/>
  <c r="T2980" i="4"/>
  <c r="P2980" i="4"/>
  <c r="O2980" i="4"/>
  <c r="J2980" i="4"/>
  <c r="T2979" i="4"/>
  <c r="P2979" i="4"/>
  <c r="O2979" i="4"/>
  <c r="J2979" i="4"/>
  <c r="T2978" i="4"/>
  <c r="P2978" i="4"/>
  <c r="O2978" i="4"/>
  <c r="J2978" i="4"/>
  <c r="T2977" i="4"/>
  <c r="P2977" i="4"/>
  <c r="O2977" i="4"/>
  <c r="J2977" i="4"/>
  <c r="T2976" i="4"/>
  <c r="P2976" i="4"/>
  <c r="O2976" i="4"/>
  <c r="J2976" i="4"/>
  <c r="T2975" i="4"/>
  <c r="P2975" i="4"/>
  <c r="O2975" i="4"/>
  <c r="J2975" i="4"/>
  <c r="T2974" i="4"/>
  <c r="P2974" i="4"/>
  <c r="O2974" i="4"/>
  <c r="J2974" i="4"/>
  <c r="T2973" i="4"/>
  <c r="P2973" i="4"/>
  <c r="O2973" i="4"/>
  <c r="J2973" i="4"/>
  <c r="T2972" i="4"/>
  <c r="P2972" i="4"/>
  <c r="O2972" i="4"/>
  <c r="J2972" i="4"/>
  <c r="T2971" i="4"/>
  <c r="P2971" i="4"/>
  <c r="O2971" i="4"/>
  <c r="J2971" i="4"/>
  <c r="T2970" i="4"/>
  <c r="P2970" i="4"/>
  <c r="O2970" i="4"/>
  <c r="J2970" i="4"/>
  <c r="T2969" i="4"/>
  <c r="P2969" i="4"/>
  <c r="O2969" i="4"/>
  <c r="J2969" i="4"/>
  <c r="T2968" i="4"/>
  <c r="P2968" i="4"/>
  <c r="O2968" i="4"/>
  <c r="J2968" i="4"/>
  <c r="T2967" i="4"/>
  <c r="P2967" i="4"/>
  <c r="O2967" i="4"/>
  <c r="J2967" i="4"/>
  <c r="T2966" i="4"/>
  <c r="P2966" i="4"/>
  <c r="O2966" i="4"/>
  <c r="J2966" i="4"/>
  <c r="T2965" i="4"/>
  <c r="P2965" i="4"/>
  <c r="O2965" i="4"/>
  <c r="J2965" i="4"/>
  <c r="T2964" i="4"/>
  <c r="P2964" i="4"/>
  <c r="O2964" i="4"/>
  <c r="J2964" i="4"/>
  <c r="T2963" i="4"/>
  <c r="P2963" i="4"/>
  <c r="O2963" i="4"/>
  <c r="J2963" i="4"/>
  <c r="T2962" i="4"/>
  <c r="P2962" i="4"/>
  <c r="O2962" i="4"/>
  <c r="J2962" i="4"/>
  <c r="T2961" i="4"/>
  <c r="P2961" i="4"/>
  <c r="O2961" i="4"/>
  <c r="J2961" i="4"/>
  <c r="T2960" i="4"/>
  <c r="P2960" i="4"/>
  <c r="O2960" i="4"/>
  <c r="J2960" i="4"/>
  <c r="T2959" i="4"/>
  <c r="P2959" i="4"/>
  <c r="O2959" i="4"/>
  <c r="J2959" i="4"/>
  <c r="T2958" i="4"/>
  <c r="P2958" i="4"/>
  <c r="O2958" i="4"/>
  <c r="J2958" i="4"/>
  <c r="T2957" i="4"/>
  <c r="P2957" i="4"/>
  <c r="O2957" i="4"/>
  <c r="J2957" i="4"/>
  <c r="T2956" i="4"/>
  <c r="P2956" i="4"/>
  <c r="O2956" i="4"/>
  <c r="J2956" i="4"/>
  <c r="T2955" i="4"/>
  <c r="P2955" i="4"/>
  <c r="O2955" i="4"/>
  <c r="J2955" i="4"/>
  <c r="T2954" i="4"/>
  <c r="P2954" i="4"/>
  <c r="O2954" i="4"/>
  <c r="J2954" i="4"/>
  <c r="T2953" i="4"/>
  <c r="P2953" i="4"/>
  <c r="O2953" i="4"/>
  <c r="J2953" i="4"/>
  <c r="T2952" i="4"/>
  <c r="P2952" i="4"/>
  <c r="O2952" i="4"/>
  <c r="J2952" i="4"/>
  <c r="T2951" i="4"/>
  <c r="P2951" i="4"/>
  <c r="O2951" i="4"/>
  <c r="J2951" i="4"/>
  <c r="T2950" i="4"/>
  <c r="P2950" i="4"/>
  <c r="O2950" i="4"/>
  <c r="J2950" i="4"/>
  <c r="T2949" i="4"/>
  <c r="P2949" i="4"/>
  <c r="O2949" i="4"/>
  <c r="J2949" i="4"/>
  <c r="T2948" i="4"/>
  <c r="P2948" i="4"/>
  <c r="O2948" i="4"/>
  <c r="J2948" i="4"/>
  <c r="T2947" i="4"/>
  <c r="P2947" i="4"/>
  <c r="O2947" i="4"/>
  <c r="J2947" i="4"/>
  <c r="T2946" i="4"/>
  <c r="P2946" i="4"/>
  <c r="O2946" i="4"/>
  <c r="J2946" i="4"/>
  <c r="T2945" i="4"/>
  <c r="P2945" i="4"/>
  <c r="O2945" i="4"/>
  <c r="J2945" i="4"/>
  <c r="T2944" i="4"/>
  <c r="P2944" i="4"/>
  <c r="O2944" i="4"/>
  <c r="J2944" i="4"/>
  <c r="T2943" i="4"/>
  <c r="P2943" i="4"/>
  <c r="O2943" i="4"/>
  <c r="J2943" i="4"/>
  <c r="T2942" i="4"/>
  <c r="P2942" i="4"/>
  <c r="O2942" i="4"/>
  <c r="J2942" i="4"/>
  <c r="T2941" i="4"/>
  <c r="P2941" i="4"/>
  <c r="O2941" i="4"/>
  <c r="J2941" i="4"/>
  <c r="T2940" i="4"/>
  <c r="P2940" i="4"/>
  <c r="O2940" i="4"/>
  <c r="J2940" i="4"/>
  <c r="T2939" i="4"/>
  <c r="P2939" i="4"/>
  <c r="O2939" i="4"/>
  <c r="J2939" i="4"/>
  <c r="T2938" i="4"/>
  <c r="P2938" i="4"/>
  <c r="O2938" i="4"/>
  <c r="J2938" i="4"/>
  <c r="T2937" i="4"/>
  <c r="P2937" i="4"/>
  <c r="O2937" i="4"/>
  <c r="J2937" i="4"/>
  <c r="T2936" i="4"/>
  <c r="P2936" i="4"/>
  <c r="O2936" i="4"/>
  <c r="J2936" i="4"/>
  <c r="T2935" i="4"/>
  <c r="P2935" i="4"/>
  <c r="O2935" i="4"/>
  <c r="J2935" i="4"/>
  <c r="T2934" i="4"/>
  <c r="P2934" i="4"/>
  <c r="O2934" i="4"/>
  <c r="J2934" i="4"/>
  <c r="T2933" i="4"/>
  <c r="P2933" i="4"/>
  <c r="O2933" i="4"/>
  <c r="J2933" i="4"/>
  <c r="T2932" i="4"/>
  <c r="P2932" i="4"/>
  <c r="O2932" i="4"/>
  <c r="J2932" i="4"/>
  <c r="T2931" i="4"/>
  <c r="P2931" i="4"/>
  <c r="O2931" i="4"/>
  <c r="J2931" i="4"/>
  <c r="T2930" i="4"/>
  <c r="P2930" i="4"/>
  <c r="O2930" i="4"/>
  <c r="J2930" i="4"/>
  <c r="T2929" i="4"/>
  <c r="P2929" i="4"/>
  <c r="O2929" i="4"/>
  <c r="J2929" i="4"/>
  <c r="T2928" i="4"/>
  <c r="P2928" i="4"/>
  <c r="O2928" i="4"/>
  <c r="J2928" i="4"/>
  <c r="T2927" i="4"/>
  <c r="P2927" i="4"/>
  <c r="O2927" i="4"/>
  <c r="J2927" i="4"/>
  <c r="T2926" i="4"/>
  <c r="P2926" i="4"/>
  <c r="O2926" i="4"/>
  <c r="J2926" i="4"/>
  <c r="T2925" i="4"/>
  <c r="P2925" i="4"/>
  <c r="O2925" i="4"/>
  <c r="J2925" i="4"/>
  <c r="T2924" i="4"/>
  <c r="P2924" i="4"/>
  <c r="O2924" i="4"/>
  <c r="J2924" i="4"/>
  <c r="T2923" i="4"/>
  <c r="P2923" i="4"/>
  <c r="O2923" i="4"/>
  <c r="J2923" i="4"/>
  <c r="T2922" i="4"/>
  <c r="P2922" i="4"/>
  <c r="O2922" i="4"/>
  <c r="J2922" i="4"/>
  <c r="T2921" i="4"/>
  <c r="P2921" i="4"/>
  <c r="O2921" i="4"/>
  <c r="J2921" i="4"/>
  <c r="T2920" i="4"/>
  <c r="P2920" i="4"/>
  <c r="O2920" i="4"/>
  <c r="J2920" i="4"/>
  <c r="T2919" i="4"/>
  <c r="P2919" i="4"/>
  <c r="O2919" i="4"/>
  <c r="J2919" i="4"/>
  <c r="T2918" i="4"/>
  <c r="P2918" i="4"/>
  <c r="O2918" i="4"/>
  <c r="J2918" i="4"/>
  <c r="T2917" i="4"/>
  <c r="P2917" i="4"/>
  <c r="O2917" i="4"/>
  <c r="J2917" i="4"/>
  <c r="T2916" i="4"/>
  <c r="P2916" i="4"/>
  <c r="O2916" i="4"/>
  <c r="J2916" i="4"/>
  <c r="T2915" i="4"/>
  <c r="P2915" i="4"/>
  <c r="O2915" i="4"/>
  <c r="J2915" i="4"/>
  <c r="T2914" i="4"/>
  <c r="P2914" i="4"/>
  <c r="O2914" i="4"/>
  <c r="J2914" i="4"/>
  <c r="T2913" i="4"/>
  <c r="P2913" i="4"/>
  <c r="O2913" i="4"/>
  <c r="J2913" i="4"/>
  <c r="T2912" i="4"/>
  <c r="P2912" i="4"/>
  <c r="O2912" i="4"/>
  <c r="J2912" i="4"/>
  <c r="T2911" i="4"/>
  <c r="P2911" i="4"/>
  <c r="O2911" i="4"/>
  <c r="J2911" i="4"/>
  <c r="T2910" i="4"/>
  <c r="P2910" i="4"/>
  <c r="O2910" i="4"/>
  <c r="J2910" i="4"/>
  <c r="T2909" i="4"/>
  <c r="P2909" i="4"/>
  <c r="O2909" i="4"/>
  <c r="J2909" i="4"/>
  <c r="T2908" i="4"/>
  <c r="P2908" i="4"/>
  <c r="O2908" i="4"/>
  <c r="J2908" i="4"/>
  <c r="T2907" i="4"/>
  <c r="P2907" i="4"/>
  <c r="O2907" i="4"/>
  <c r="J2907" i="4"/>
  <c r="T2906" i="4"/>
  <c r="P2906" i="4"/>
  <c r="O2906" i="4"/>
  <c r="J2906" i="4"/>
  <c r="T2905" i="4"/>
  <c r="P2905" i="4"/>
  <c r="O2905" i="4"/>
  <c r="J2905" i="4"/>
  <c r="T2904" i="4"/>
  <c r="P2904" i="4"/>
  <c r="O2904" i="4"/>
  <c r="J2904" i="4"/>
  <c r="T2903" i="4"/>
  <c r="P2903" i="4"/>
  <c r="O2903" i="4"/>
  <c r="J2903" i="4"/>
  <c r="T2902" i="4"/>
  <c r="P2902" i="4"/>
  <c r="O2902" i="4"/>
  <c r="J2902" i="4"/>
  <c r="T2901" i="4"/>
  <c r="P2901" i="4"/>
  <c r="O2901" i="4"/>
  <c r="J2901" i="4"/>
  <c r="T2900" i="4"/>
  <c r="P2900" i="4"/>
  <c r="O2900" i="4"/>
  <c r="J2900" i="4"/>
  <c r="T2899" i="4"/>
  <c r="P2899" i="4"/>
  <c r="O2899" i="4"/>
  <c r="J2899" i="4"/>
  <c r="T2898" i="4"/>
  <c r="P2898" i="4"/>
  <c r="O2898" i="4"/>
  <c r="J2898" i="4"/>
  <c r="T2897" i="4"/>
  <c r="P2897" i="4"/>
  <c r="O2897" i="4"/>
  <c r="J2897" i="4"/>
  <c r="T2896" i="4"/>
  <c r="P2896" i="4"/>
  <c r="O2896" i="4"/>
  <c r="J2896" i="4"/>
  <c r="T2895" i="4"/>
  <c r="P2895" i="4"/>
  <c r="O2895" i="4"/>
  <c r="J2895" i="4"/>
  <c r="T2894" i="4"/>
  <c r="P2894" i="4"/>
  <c r="O2894" i="4"/>
  <c r="J2894" i="4"/>
  <c r="T2893" i="4"/>
  <c r="P2893" i="4"/>
  <c r="O2893" i="4"/>
  <c r="J2893" i="4"/>
  <c r="T2892" i="4"/>
  <c r="P2892" i="4"/>
  <c r="O2892" i="4"/>
  <c r="J2892" i="4"/>
  <c r="T2891" i="4"/>
  <c r="P2891" i="4"/>
  <c r="O2891" i="4"/>
  <c r="J2891" i="4"/>
  <c r="T2890" i="4"/>
  <c r="P2890" i="4"/>
  <c r="O2890" i="4"/>
  <c r="J2890" i="4"/>
  <c r="T2889" i="4"/>
  <c r="P2889" i="4"/>
  <c r="O2889" i="4"/>
  <c r="J2889" i="4"/>
  <c r="T2888" i="4"/>
  <c r="P2888" i="4"/>
  <c r="O2888" i="4"/>
  <c r="J2888" i="4"/>
  <c r="T2887" i="4"/>
  <c r="P2887" i="4"/>
  <c r="O2887" i="4"/>
  <c r="J2887" i="4"/>
  <c r="T2886" i="4"/>
  <c r="P2886" i="4"/>
  <c r="O2886" i="4"/>
  <c r="J2886" i="4"/>
  <c r="T2885" i="4"/>
  <c r="P2885" i="4"/>
  <c r="O2885" i="4"/>
  <c r="J2885" i="4"/>
  <c r="T2884" i="4"/>
  <c r="P2884" i="4"/>
  <c r="O2884" i="4"/>
  <c r="J2884" i="4"/>
  <c r="T2883" i="4"/>
  <c r="P2883" i="4"/>
  <c r="O2883" i="4"/>
  <c r="J2883" i="4"/>
  <c r="T2882" i="4"/>
  <c r="P2882" i="4"/>
  <c r="O2882" i="4"/>
  <c r="J2882" i="4"/>
  <c r="T2881" i="4"/>
  <c r="P2881" i="4"/>
  <c r="O2881" i="4"/>
  <c r="J2881" i="4"/>
  <c r="T2880" i="4"/>
  <c r="P2880" i="4"/>
  <c r="O2880" i="4"/>
  <c r="J2880" i="4"/>
  <c r="T2879" i="4"/>
  <c r="P2879" i="4"/>
  <c r="O2879" i="4"/>
  <c r="J2879" i="4"/>
  <c r="T2878" i="4"/>
  <c r="P2878" i="4"/>
  <c r="O2878" i="4"/>
  <c r="J2878" i="4"/>
  <c r="T2877" i="4"/>
  <c r="P2877" i="4"/>
  <c r="O2877" i="4"/>
  <c r="J2877" i="4"/>
  <c r="T2876" i="4"/>
  <c r="P2876" i="4"/>
  <c r="O2876" i="4"/>
  <c r="J2876" i="4"/>
  <c r="T2875" i="4"/>
  <c r="P2875" i="4"/>
  <c r="O2875" i="4"/>
  <c r="J2875" i="4"/>
  <c r="T2874" i="4"/>
  <c r="P2874" i="4"/>
  <c r="O2874" i="4"/>
  <c r="J2874" i="4"/>
  <c r="T2873" i="4"/>
  <c r="P2873" i="4"/>
  <c r="O2873" i="4"/>
  <c r="J2873" i="4"/>
  <c r="T2872" i="4"/>
  <c r="P2872" i="4"/>
  <c r="O2872" i="4"/>
  <c r="J2872" i="4"/>
  <c r="T2871" i="4"/>
  <c r="P2871" i="4"/>
  <c r="O2871" i="4"/>
  <c r="J2871" i="4"/>
  <c r="T2870" i="4"/>
  <c r="P2870" i="4"/>
  <c r="O2870" i="4"/>
  <c r="J2870" i="4"/>
  <c r="T2869" i="4"/>
  <c r="P2869" i="4"/>
  <c r="O2869" i="4"/>
  <c r="J2869" i="4"/>
  <c r="T2868" i="4"/>
  <c r="P2868" i="4"/>
  <c r="O2868" i="4"/>
  <c r="J2868" i="4"/>
  <c r="T2867" i="4"/>
  <c r="P2867" i="4"/>
  <c r="O2867" i="4"/>
  <c r="J2867" i="4"/>
  <c r="T2866" i="4"/>
  <c r="P2866" i="4"/>
  <c r="O2866" i="4"/>
  <c r="J2866" i="4"/>
  <c r="T2865" i="4"/>
  <c r="P2865" i="4"/>
  <c r="O2865" i="4"/>
  <c r="J2865" i="4"/>
  <c r="T2864" i="4"/>
  <c r="P2864" i="4"/>
  <c r="O2864" i="4"/>
  <c r="J2864" i="4"/>
  <c r="T2863" i="4"/>
  <c r="P2863" i="4"/>
  <c r="O2863" i="4"/>
  <c r="J2863" i="4"/>
  <c r="T2862" i="4"/>
  <c r="P2862" i="4"/>
  <c r="O2862" i="4"/>
  <c r="J2862" i="4"/>
  <c r="T2861" i="4"/>
  <c r="P2861" i="4"/>
  <c r="O2861" i="4"/>
  <c r="J2861" i="4"/>
  <c r="T2860" i="4"/>
  <c r="P2860" i="4"/>
  <c r="O2860" i="4"/>
  <c r="J2860" i="4"/>
  <c r="T2859" i="4"/>
  <c r="P2859" i="4"/>
  <c r="O2859" i="4"/>
  <c r="J2859" i="4"/>
  <c r="T2858" i="4"/>
  <c r="P2858" i="4"/>
  <c r="O2858" i="4"/>
  <c r="J2858" i="4"/>
  <c r="T2857" i="4"/>
  <c r="P2857" i="4"/>
  <c r="O2857" i="4"/>
  <c r="J2857" i="4"/>
  <c r="T2856" i="4"/>
  <c r="P2856" i="4"/>
  <c r="O2856" i="4"/>
  <c r="J2856" i="4"/>
  <c r="T2855" i="4"/>
  <c r="P2855" i="4"/>
  <c r="O2855" i="4"/>
  <c r="J2855" i="4"/>
  <c r="T2854" i="4"/>
  <c r="P2854" i="4"/>
  <c r="O2854" i="4"/>
  <c r="J2854" i="4"/>
  <c r="T2853" i="4"/>
  <c r="P2853" i="4"/>
  <c r="O2853" i="4"/>
  <c r="J2853" i="4"/>
  <c r="T2852" i="4"/>
  <c r="P2852" i="4"/>
  <c r="O2852" i="4"/>
  <c r="J2852" i="4"/>
  <c r="T2851" i="4"/>
  <c r="P2851" i="4"/>
  <c r="O2851" i="4"/>
  <c r="J2851" i="4"/>
  <c r="T2850" i="4"/>
  <c r="P2850" i="4"/>
  <c r="O2850" i="4"/>
  <c r="J2850" i="4"/>
  <c r="T2849" i="4"/>
  <c r="P2849" i="4"/>
  <c r="O2849" i="4"/>
  <c r="J2849" i="4"/>
  <c r="T2848" i="4"/>
  <c r="P2848" i="4"/>
  <c r="O2848" i="4"/>
  <c r="J2848" i="4"/>
  <c r="T2847" i="4"/>
  <c r="P2847" i="4"/>
  <c r="O2847" i="4"/>
  <c r="J2847" i="4"/>
  <c r="T2846" i="4"/>
  <c r="P2846" i="4"/>
  <c r="O2846" i="4"/>
  <c r="J2846" i="4"/>
  <c r="T2845" i="4"/>
  <c r="P2845" i="4"/>
  <c r="O2845" i="4"/>
  <c r="J2845" i="4"/>
  <c r="T2844" i="4"/>
  <c r="P2844" i="4"/>
  <c r="O2844" i="4"/>
  <c r="J2844" i="4"/>
  <c r="T2843" i="4"/>
  <c r="P2843" i="4"/>
  <c r="O2843" i="4"/>
  <c r="J2843" i="4"/>
  <c r="T2842" i="4"/>
  <c r="P2842" i="4"/>
  <c r="O2842" i="4"/>
  <c r="J2842" i="4"/>
  <c r="T2841" i="4"/>
  <c r="P2841" i="4"/>
  <c r="O2841" i="4"/>
  <c r="J2841" i="4"/>
  <c r="T2840" i="4"/>
  <c r="P2840" i="4"/>
  <c r="O2840" i="4"/>
  <c r="J2840" i="4"/>
  <c r="T2839" i="4"/>
  <c r="P2839" i="4"/>
  <c r="O2839" i="4"/>
  <c r="J2839" i="4"/>
  <c r="T2837" i="4"/>
  <c r="P2837" i="4"/>
  <c r="O2837" i="4"/>
  <c r="J2837" i="4"/>
  <c r="T2836" i="4"/>
  <c r="P2836" i="4"/>
  <c r="O2836" i="4"/>
  <c r="J2836" i="4"/>
  <c r="T2835" i="4"/>
  <c r="P2835" i="4"/>
  <c r="O2835" i="4"/>
  <c r="J2835" i="4"/>
  <c r="T2834" i="4"/>
  <c r="P2834" i="4"/>
  <c r="O2834" i="4"/>
  <c r="J2834" i="4"/>
  <c r="T2833" i="4"/>
  <c r="P2833" i="4"/>
  <c r="O2833" i="4"/>
  <c r="J2833" i="4"/>
  <c r="T2832" i="4"/>
  <c r="P2832" i="4"/>
  <c r="O2832" i="4"/>
  <c r="J2832" i="4"/>
  <c r="T2831" i="4"/>
  <c r="P2831" i="4"/>
  <c r="O2831" i="4"/>
  <c r="J2831" i="4"/>
  <c r="T2830" i="4"/>
  <c r="P2830" i="4"/>
  <c r="O2830" i="4"/>
  <c r="J2830" i="4"/>
  <c r="T2829" i="4"/>
  <c r="P2829" i="4"/>
  <c r="O2829" i="4"/>
  <c r="J2829" i="4"/>
  <c r="T2828" i="4"/>
  <c r="P2828" i="4"/>
  <c r="O2828" i="4"/>
  <c r="J2828" i="4"/>
  <c r="T2827" i="4"/>
  <c r="P2827" i="4"/>
  <c r="O2827" i="4"/>
  <c r="J2827" i="4"/>
  <c r="T2826" i="4"/>
  <c r="P2826" i="4"/>
  <c r="O2826" i="4"/>
  <c r="J2826" i="4"/>
  <c r="T2825" i="4"/>
  <c r="P2825" i="4"/>
  <c r="O2825" i="4"/>
  <c r="J2825" i="4"/>
  <c r="T2824" i="4"/>
  <c r="P2824" i="4"/>
  <c r="O2824" i="4"/>
  <c r="J2824" i="4"/>
  <c r="T2823" i="4"/>
  <c r="P2823" i="4"/>
  <c r="O2823" i="4"/>
  <c r="J2823" i="4"/>
  <c r="T2822" i="4"/>
  <c r="P2822" i="4"/>
  <c r="O2822" i="4"/>
  <c r="J2822" i="4"/>
  <c r="T2821" i="4"/>
  <c r="P2821" i="4"/>
  <c r="O2821" i="4"/>
  <c r="J2821" i="4"/>
  <c r="T2820" i="4"/>
  <c r="P2820" i="4"/>
  <c r="O2820" i="4"/>
  <c r="J2820" i="4"/>
  <c r="T2819" i="4"/>
  <c r="P2819" i="4"/>
  <c r="O2819" i="4"/>
  <c r="J2819" i="4"/>
  <c r="T2818" i="4"/>
  <c r="P2818" i="4"/>
  <c r="O2818" i="4"/>
  <c r="J2818" i="4"/>
  <c r="T2817" i="4"/>
  <c r="P2817" i="4"/>
  <c r="O2817" i="4"/>
  <c r="J2817" i="4"/>
  <c r="T2816" i="4"/>
  <c r="P2816" i="4"/>
  <c r="O2816" i="4"/>
  <c r="J2816" i="4"/>
  <c r="T2815" i="4"/>
  <c r="P2815" i="4"/>
  <c r="O2815" i="4"/>
  <c r="J2815" i="4"/>
  <c r="T2814" i="4"/>
  <c r="P2814" i="4"/>
  <c r="O2814" i="4"/>
  <c r="J2814" i="4"/>
  <c r="T2813" i="4"/>
  <c r="P2813" i="4"/>
  <c r="O2813" i="4"/>
  <c r="J2813" i="4"/>
  <c r="T2812" i="4"/>
  <c r="P2812" i="4"/>
  <c r="O2812" i="4"/>
  <c r="J2812" i="4"/>
  <c r="T2811" i="4"/>
  <c r="P2811" i="4"/>
  <c r="O2811" i="4"/>
  <c r="J2811" i="4"/>
  <c r="T2810" i="4"/>
  <c r="P2810" i="4"/>
  <c r="O2810" i="4"/>
  <c r="J2810" i="4"/>
  <c r="T2809" i="4"/>
  <c r="P2809" i="4"/>
  <c r="O2809" i="4"/>
  <c r="J2809" i="4"/>
  <c r="T2808" i="4"/>
  <c r="P2808" i="4"/>
  <c r="O2808" i="4"/>
  <c r="J2808" i="4"/>
  <c r="T2807" i="4"/>
  <c r="P2807" i="4"/>
  <c r="O2807" i="4"/>
  <c r="J2807" i="4"/>
  <c r="T2806" i="4"/>
  <c r="P2806" i="4"/>
  <c r="O2806" i="4"/>
  <c r="J2806" i="4"/>
  <c r="T2805" i="4"/>
  <c r="P2805" i="4"/>
  <c r="O2805" i="4"/>
  <c r="J2805" i="4"/>
  <c r="T2804" i="4"/>
  <c r="P2804" i="4"/>
  <c r="O2804" i="4"/>
  <c r="J2804" i="4"/>
  <c r="T2803" i="4"/>
  <c r="P2803" i="4"/>
  <c r="O2803" i="4"/>
  <c r="J2803" i="4"/>
  <c r="T2802" i="4"/>
  <c r="P2802" i="4"/>
  <c r="O2802" i="4"/>
  <c r="J2802" i="4"/>
  <c r="T2801" i="4"/>
  <c r="P2801" i="4"/>
  <c r="O2801" i="4"/>
  <c r="J2801" i="4"/>
  <c r="T2800" i="4"/>
  <c r="P2800" i="4"/>
  <c r="O2800" i="4"/>
  <c r="J2800" i="4"/>
  <c r="T2799" i="4"/>
  <c r="P2799" i="4"/>
  <c r="O2799" i="4"/>
  <c r="J2799" i="4"/>
  <c r="T2798" i="4"/>
  <c r="P2798" i="4"/>
  <c r="O2798" i="4"/>
  <c r="J2798" i="4"/>
  <c r="T2797" i="4"/>
  <c r="P2797" i="4"/>
  <c r="O2797" i="4"/>
  <c r="J2797" i="4"/>
  <c r="T2796" i="4"/>
  <c r="P2796" i="4"/>
  <c r="O2796" i="4"/>
  <c r="J2796" i="4"/>
  <c r="T2795" i="4"/>
  <c r="P2795" i="4"/>
  <c r="O2795" i="4"/>
  <c r="J2795" i="4"/>
  <c r="T2794" i="4"/>
  <c r="P2794" i="4"/>
  <c r="O2794" i="4"/>
  <c r="J2794" i="4"/>
  <c r="T2793" i="4"/>
  <c r="P2793" i="4"/>
  <c r="O2793" i="4"/>
  <c r="J2793" i="4"/>
  <c r="T2792" i="4"/>
  <c r="P2792" i="4"/>
  <c r="O2792" i="4"/>
  <c r="J2792" i="4"/>
  <c r="T2791" i="4"/>
  <c r="P2791" i="4"/>
  <c r="O2791" i="4"/>
  <c r="J2791" i="4"/>
  <c r="T2790" i="4"/>
  <c r="P2790" i="4"/>
  <c r="O2790" i="4"/>
  <c r="J2790" i="4"/>
  <c r="T2789" i="4"/>
  <c r="P2789" i="4"/>
  <c r="O2789" i="4"/>
  <c r="J2789" i="4"/>
  <c r="T2788" i="4"/>
  <c r="P2788" i="4"/>
  <c r="O2788" i="4"/>
  <c r="J2788" i="4"/>
  <c r="T2787" i="4"/>
  <c r="P2787" i="4"/>
  <c r="O2787" i="4"/>
  <c r="J2787" i="4"/>
  <c r="T2786" i="4"/>
  <c r="P2786" i="4"/>
  <c r="O2786" i="4"/>
  <c r="J2786" i="4"/>
  <c r="T2785" i="4"/>
  <c r="P2785" i="4"/>
  <c r="O2785" i="4"/>
  <c r="J2785" i="4"/>
  <c r="T2784" i="4"/>
  <c r="P2784" i="4"/>
  <c r="O2784" i="4"/>
  <c r="J2784" i="4"/>
  <c r="T2783" i="4"/>
  <c r="P2783" i="4"/>
  <c r="O2783" i="4"/>
  <c r="J2783" i="4"/>
  <c r="T2782" i="4"/>
  <c r="P2782" i="4"/>
  <c r="O2782" i="4"/>
  <c r="J2782" i="4"/>
  <c r="T2781" i="4"/>
  <c r="P2781" i="4"/>
  <c r="O2781" i="4"/>
  <c r="J2781" i="4"/>
  <c r="T2780" i="4"/>
  <c r="P2780" i="4"/>
  <c r="O2780" i="4"/>
  <c r="J2780" i="4"/>
  <c r="T2779" i="4"/>
  <c r="P2779" i="4"/>
  <c r="O2779" i="4"/>
  <c r="J2779" i="4"/>
  <c r="T2778" i="4"/>
  <c r="P2778" i="4"/>
  <c r="O2778" i="4"/>
  <c r="J2778" i="4"/>
  <c r="T2777" i="4"/>
  <c r="P2777" i="4"/>
  <c r="O2777" i="4"/>
  <c r="J2777" i="4"/>
  <c r="T2776" i="4"/>
  <c r="P2776" i="4"/>
  <c r="O2776" i="4"/>
  <c r="J2776" i="4"/>
  <c r="T2775" i="4"/>
  <c r="P2775" i="4"/>
  <c r="O2775" i="4"/>
  <c r="J2775" i="4"/>
  <c r="T2774" i="4"/>
  <c r="P2774" i="4"/>
  <c r="O2774" i="4"/>
  <c r="J2774" i="4"/>
  <c r="T2773" i="4"/>
  <c r="P2773" i="4"/>
  <c r="O2773" i="4"/>
  <c r="J2773" i="4"/>
  <c r="T2772" i="4"/>
  <c r="P2772" i="4"/>
  <c r="O2772" i="4"/>
  <c r="J2772" i="4"/>
  <c r="T2771" i="4"/>
  <c r="P2771" i="4"/>
  <c r="O2771" i="4"/>
  <c r="J2771" i="4"/>
  <c r="T2770" i="4"/>
  <c r="P2770" i="4"/>
  <c r="O2770" i="4"/>
  <c r="J2770" i="4"/>
  <c r="T2769" i="4"/>
  <c r="P2769" i="4"/>
  <c r="O2769" i="4"/>
  <c r="J2769" i="4"/>
  <c r="T2768" i="4"/>
  <c r="P2768" i="4"/>
  <c r="O2768" i="4"/>
  <c r="J2768" i="4"/>
  <c r="T2767" i="4"/>
  <c r="P2767" i="4"/>
  <c r="O2767" i="4"/>
  <c r="J2767" i="4"/>
  <c r="T2766" i="4"/>
  <c r="P2766" i="4"/>
  <c r="O2766" i="4"/>
  <c r="J2766" i="4"/>
  <c r="T2765" i="4"/>
  <c r="P2765" i="4"/>
  <c r="O2765" i="4"/>
  <c r="J2765" i="4"/>
  <c r="T2764" i="4"/>
  <c r="P2764" i="4"/>
  <c r="O2764" i="4"/>
  <c r="J2764" i="4"/>
  <c r="T2763" i="4"/>
  <c r="P2763" i="4"/>
  <c r="O2763" i="4"/>
  <c r="J2763" i="4"/>
  <c r="T2762" i="4"/>
  <c r="P2762" i="4"/>
  <c r="O2762" i="4"/>
  <c r="J2762" i="4"/>
  <c r="T2761" i="4"/>
  <c r="P2761" i="4"/>
  <c r="O2761" i="4"/>
  <c r="J2761" i="4"/>
  <c r="T2760" i="4"/>
  <c r="P2760" i="4"/>
  <c r="O2760" i="4"/>
  <c r="J2760" i="4"/>
  <c r="T2759" i="4"/>
  <c r="P2759" i="4"/>
  <c r="O2759" i="4"/>
  <c r="J2759" i="4"/>
  <c r="T2758" i="4"/>
  <c r="P2758" i="4"/>
  <c r="O2758" i="4"/>
  <c r="J2758" i="4"/>
  <c r="T2757" i="4"/>
  <c r="P2757" i="4"/>
  <c r="O2757" i="4"/>
  <c r="J2757" i="4"/>
  <c r="T2756" i="4"/>
  <c r="P2756" i="4"/>
  <c r="O2756" i="4"/>
  <c r="J2756" i="4"/>
  <c r="T2755" i="4"/>
  <c r="P2755" i="4"/>
  <c r="O2755" i="4"/>
  <c r="J2755" i="4"/>
  <c r="T2754" i="4"/>
  <c r="P2754" i="4"/>
  <c r="O2754" i="4"/>
  <c r="J2754" i="4"/>
  <c r="T2753" i="4"/>
  <c r="P2753" i="4"/>
  <c r="O2753" i="4"/>
  <c r="J2753" i="4"/>
  <c r="T2752" i="4"/>
  <c r="P2752" i="4"/>
  <c r="O2752" i="4"/>
  <c r="J2752" i="4"/>
  <c r="T2751" i="4"/>
  <c r="P2751" i="4"/>
  <c r="O2751" i="4"/>
  <c r="J2751" i="4"/>
  <c r="T2750" i="4"/>
  <c r="P2750" i="4"/>
  <c r="O2750" i="4"/>
  <c r="J2750" i="4"/>
  <c r="T2749" i="4"/>
  <c r="P2749" i="4"/>
  <c r="O2749" i="4"/>
  <c r="J2749" i="4"/>
  <c r="T2748" i="4"/>
  <c r="P2748" i="4"/>
  <c r="O2748" i="4"/>
  <c r="J2748" i="4"/>
  <c r="T2747" i="4"/>
  <c r="P2747" i="4"/>
  <c r="O2747" i="4"/>
  <c r="J2747" i="4"/>
  <c r="T2746" i="4"/>
  <c r="P2746" i="4"/>
  <c r="O2746" i="4"/>
  <c r="J2746" i="4"/>
  <c r="T2745" i="4"/>
  <c r="P2745" i="4"/>
  <c r="O2745" i="4"/>
  <c r="J2745" i="4"/>
  <c r="T2744" i="4"/>
  <c r="P2744" i="4"/>
  <c r="O2744" i="4"/>
  <c r="J2744" i="4"/>
  <c r="T2743" i="4"/>
  <c r="P2743" i="4"/>
  <c r="O2743" i="4"/>
  <c r="J2743" i="4"/>
  <c r="T2742" i="4"/>
  <c r="P2742" i="4"/>
  <c r="O2742" i="4"/>
  <c r="J2742" i="4"/>
  <c r="T2741" i="4"/>
  <c r="P2741" i="4"/>
  <c r="O2741" i="4"/>
  <c r="J2741" i="4"/>
  <c r="T2740" i="4"/>
  <c r="P2740" i="4"/>
  <c r="O2740" i="4"/>
  <c r="J2740" i="4"/>
  <c r="T2739" i="4"/>
  <c r="P2739" i="4"/>
  <c r="O2739" i="4"/>
  <c r="J2739" i="4"/>
  <c r="T2738" i="4"/>
  <c r="P2738" i="4"/>
  <c r="O2738" i="4"/>
  <c r="J2738" i="4"/>
  <c r="T2737" i="4"/>
  <c r="P2737" i="4"/>
  <c r="O2737" i="4"/>
  <c r="J2737" i="4"/>
  <c r="T2736" i="4"/>
  <c r="P2736" i="4"/>
  <c r="O2736" i="4"/>
  <c r="J2736" i="4"/>
  <c r="T2735" i="4"/>
  <c r="P2735" i="4"/>
  <c r="O2735" i="4"/>
  <c r="J2735" i="4"/>
  <c r="T2734" i="4"/>
  <c r="P2734" i="4"/>
  <c r="O2734" i="4"/>
  <c r="J2734" i="4"/>
  <c r="T2733" i="4"/>
  <c r="P2733" i="4"/>
  <c r="O2733" i="4"/>
  <c r="J2733" i="4"/>
  <c r="T2732" i="4"/>
  <c r="P2732" i="4"/>
  <c r="O2732" i="4"/>
  <c r="J2732" i="4"/>
  <c r="T2731" i="4"/>
  <c r="P2731" i="4"/>
  <c r="O2731" i="4"/>
  <c r="J2731" i="4"/>
  <c r="T2730" i="4"/>
  <c r="P2730" i="4"/>
  <c r="O2730" i="4"/>
  <c r="J2730" i="4"/>
  <c r="T2729" i="4"/>
  <c r="P2729" i="4"/>
  <c r="O2729" i="4"/>
  <c r="J2729" i="4"/>
  <c r="T2728" i="4"/>
  <c r="P2728" i="4"/>
  <c r="O2728" i="4"/>
  <c r="J2728" i="4"/>
  <c r="T2727" i="4"/>
  <c r="P2727" i="4"/>
  <c r="O2727" i="4"/>
  <c r="J2727" i="4"/>
  <c r="T2726" i="4"/>
  <c r="P2726" i="4"/>
  <c r="O2726" i="4"/>
  <c r="J2726" i="4"/>
  <c r="T2725" i="4"/>
  <c r="P2725" i="4"/>
  <c r="O2725" i="4"/>
  <c r="J2725" i="4"/>
  <c r="T2724" i="4"/>
  <c r="P2724" i="4"/>
  <c r="O2724" i="4"/>
  <c r="J2724" i="4"/>
  <c r="T2723" i="4"/>
  <c r="P2723" i="4"/>
  <c r="O2723" i="4"/>
  <c r="J2723" i="4"/>
  <c r="T2722" i="4"/>
  <c r="P2722" i="4"/>
  <c r="O2722" i="4"/>
  <c r="J2722" i="4"/>
  <c r="T2721" i="4"/>
  <c r="P2721" i="4"/>
  <c r="O2721" i="4"/>
  <c r="J2721" i="4"/>
  <c r="T2720" i="4"/>
  <c r="P2720" i="4"/>
  <c r="O2720" i="4"/>
  <c r="J2720" i="4"/>
  <c r="T2719" i="4"/>
  <c r="P2719" i="4"/>
  <c r="O2719" i="4"/>
  <c r="J2719" i="4"/>
  <c r="T2718" i="4"/>
  <c r="P2718" i="4"/>
  <c r="O2718" i="4"/>
  <c r="J2718" i="4"/>
  <c r="T2717" i="4"/>
  <c r="P2717" i="4"/>
  <c r="O2717" i="4"/>
  <c r="J2717" i="4"/>
  <c r="T2716" i="4"/>
  <c r="P2716" i="4"/>
  <c r="O2716" i="4"/>
  <c r="J2716" i="4"/>
  <c r="T2715" i="4"/>
  <c r="P2715" i="4"/>
  <c r="O2715" i="4"/>
  <c r="J2715" i="4"/>
  <c r="T2714" i="4"/>
  <c r="P2714" i="4"/>
  <c r="O2714" i="4"/>
  <c r="J2714" i="4"/>
  <c r="T2713" i="4"/>
  <c r="P2713" i="4"/>
  <c r="O2713" i="4"/>
  <c r="J2713" i="4"/>
  <c r="T2712" i="4"/>
  <c r="P2712" i="4"/>
  <c r="O2712" i="4"/>
  <c r="J2712" i="4"/>
  <c r="T2711" i="4"/>
  <c r="P2711" i="4"/>
  <c r="O2711" i="4"/>
  <c r="J2711" i="4"/>
  <c r="T2710" i="4"/>
  <c r="P2710" i="4"/>
  <c r="O2710" i="4"/>
  <c r="J2710" i="4"/>
  <c r="T2709" i="4"/>
  <c r="P2709" i="4"/>
  <c r="O2709" i="4"/>
  <c r="J2709" i="4"/>
  <c r="T2708" i="4"/>
  <c r="P2708" i="4"/>
  <c r="O2708" i="4"/>
  <c r="J2708" i="4"/>
  <c r="T2707" i="4"/>
  <c r="P2707" i="4"/>
  <c r="O2707" i="4"/>
  <c r="J2707" i="4"/>
  <c r="T2706" i="4"/>
  <c r="P2706" i="4"/>
  <c r="O2706" i="4"/>
  <c r="J2706" i="4"/>
  <c r="T2705" i="4"/>
  <c r="P2705" i="4"/>
  <c r="O2705" i="4"/>
  <c r="J2705" i="4"/>
  <c r="T2704" i="4"/>
  <c r="P2704" i="4"/>
  <c r="O2704" i="4"/>
  <c r="J2704" i="4"/>
  <c r="T2703" i="4"/>
  <c r="P2703" i="4"/>
  <c r="O2703" i="4"/>
  <c r="J2703" i="4"/>
  <c r="T2702" i="4"/>
  <c r="P2702" i="4"/>
  <c r="O2702" i="4"/>
  <c r="J2702" i="4"/>
  <c r="T2701" i="4"/>
  <c r="P2701" i="4"/>
  <c r="O2701" i="4"/>
  <c r="J2701" i="4"/>
  <c r="T2700" i="4"/>
  <c r="P2700" i="4"/>
  <c r="O2700" i="4"/>
  <c r="J2700" i="4"/>
  <c r="T2699" i="4"/>
  <c r="P2699" i="4"/>
  <c r="O2699" i="4"/>
  <c r="J2699" i="4"/>
  <c r="T2698" i="4"/>
  <c r="P2698" i="4"/>
  <c r="O2698" i="4"/>
  <c r="J2698" i="4"/>
  <c r="T2697" i="4"/>
  <c r="P2697" i="4"/>
  <c r="O2697" i="4"/>
  <c r="J2697" i="4"/>
  <c r="T2696" i="4"/>
  <c r="P2696" i="4"/>
  <c r="O2696" i="4"/>
  <c r="J2696" i="4"/>
  <c r="T2695" i="4"/>
  <c r="P2695" i="4"/>
  <c r="O2695" i="4"/>
  <c r="J2695" i="4"/>
  <c r="T2694" i="4"/>
  <c r="P2694" i="4"/>
  <c r="O2694" i="4"/>
  <c r="J2694" i="4"/>
  <c r="T2693" i="4"/>
  <c r="P2693" i="4"/>
  <c r="O2693" i="4"/>
  <c r="J2693" i="4"/>
  <c r="T2692" i="4"/>
  <c r="P2692" i="4"/>
  <c r="O2692" i="4"/>
  <c r="J2692" i="4"/>
  <c r="T2691" i="4"/>
  <c r="P2691" i="4"/>
  <c r="O2691" i="4"/>
  <c r="J2691" i="4"/>
  <c r="T2690" i="4"/>
  <c r="P2690" i="4"/>
  <c r="O2690" i="4"/>
  <c r="J2690" i="4"/>
  <c r="T2689" i="4"/>
  <c r="P2689" i="4"/>
  <c r="O2689" i="4"/>
  <c r="J2689" i="4"/>
  <c r="T2688" i="4"/>
  <c r="P2688" i="4"/>
  <c r="O2688" i="4"/>
  <c r="J2688" i="4"/>
  <c r="T2687" i="4"/>
  <c r="P2687" i="4"/>
  <c r="O2687" i="4"/>
  <c r="J2687" i="4"/>
  <c r="T2686" i="4"/>
  <c r="P2686" i="4"/>
  <c r="O2686" i="4"/>
  <c r="J2686" i="4"/>
  <c r="T2685" i="4"/>
  <c r="P2685" i="4"/>
  <c r="O2685" i="4"/>
  <c r="J2685" i="4"/>
  <c r="T2684" i="4"/>
  <c r="P2684" i="4"/>
  <c r="O2684" i="4"/>
  <c r="J2684" i="4"/>
  <c r="T2683" i="4"/>
  <c r="P2683" i="4"/>
  <c r="O2683" i="4"/>
  <c r="J2683" i="4"/>
  <c r="T2682" i="4"/>
  <c r="P2682" i="4"/>
  <c r="O2682" i="4"/>
  <c r="J2682" i="4"/>
  <c r="T2681" i="4"/>
  <c r="P2681" i="4"/>
  <c r="O2681" i="4"/>
  <c r="J2681" i="4"/>
  <c r="T2680" i="4"/>
  <c r="P2680" i="4"/>
  <c r="O2680" i="4"/>
  <c r="J2680" i="4"/>
  <c r="T2679" i="4"/>
  <c r="P2679" i="4"/>
  <c r="O2679" i="4"/>
  <c r="J2679" i="4"/>
  <c r="T2678" i="4"/>
  <c r="P2678" i="4"/>
  <c r="O2678" i="4"/>
  <c r="J2678" i="4"/>
  <c r="T2677" i="4"/>
  <c r="P2677" i="4"/>
  <c r="O2677" i="4"/>
  <c r="J2677" i="4"/>
  <c r="T2676" i="4"/>
  <c r="P2676" i="4"/>
  <c r="O2676" i="4"/>
  <c r="J2676" i="4"/>
  <c r="T2675" i="4"/>
  <c r="P2675" i="4"/>
  <c r="O2675" i="4"/>
  <c r="J2675" i="4"/>
  <c r="T2674" i="4"/>
  <c r="P2674" i="4"/>
  <c r="O2674" i="4"/>
  <c r="J2674" i="4"/>
  <c r="T2673" i="4"/>
  <c r="P2673" i="4"/>
  <c r="O2673" i="4"/>
  <c r="J2673" i="4"/>
  <c r="T2672" i="4"/>
  <c r="P2672" i="4"/>
  <c r="O2672" i="4"/>
  <c r="J2672" i="4"/>
  <c r="T2671" i="4"/>
  <c r="P2671" i="4"/>
  <c r="O2671" i="4"/>
  <c r="J2671" i="4"/>
  <c r="T2670" i="4"/>
  <c r="P2670" i="4"/>
  <c r="O2670" i="4"/>
  <c r="J2670" i="4"/>
  <c r="T2669" i="4"/>
  <c r="P2669" i="4"/>
  <c r="O2669" i="4"/>
  <c r="J2669" i="4"/>
  <c r="T2668" i="4"/>
  <c r="P2668" i="4"/>
  <c r="O2668" i="4"/>
  <c r="J2668" i="4"/>
  <c r="T2667" i="4"/>
  <c r="P2667" i="4"/>
  <c r="O2667" i="4"/>
  <c r="J2667" i="4"/>
  <c r="T2666" i="4"/>
  <c r="P2666" i="4"/>
  <c r="O2666" i="4"/>
  <c r="J2666" i="4"/>
  <c r="T2665" i="4"/>
  <c r="P2665" i="4"/>
  <c r="O2665" i="4"/>
  <c r="J2665" i="4"/>
  <c r="R2664" i="4"/>
  <c r="R3397" i="4" s="1"/>
  <c r="P2664" i="4"/>
  <c r="O2664" i="4"/>
  <c r="J2664" i="4"/>
  <c r="T2663" i="4"/>
  <c r="P2663" i="4"/>
  <c r="O2663" i="4"/>
  <c r="J2663" i="4"/>
  <c r="T2662" i="4"/>
  <c r="P2662" i="4"/>
  <c r="O2662" i="4"/>
  <c r="J2662" i="4"/>
  <c r="T2661" i="4"/>
  <c r="P2661" i="4"/>
  <c r="O2661" i="4"/>
  <c r="J2661" i="4"/>
  <c r="T2660" i="4"/>
  <c r="P2660" i="4"/>
  <c r="O2660" i="4"/>
  <c r="J2660" i="4"/>
  <c r="T2659" i="4"/>
  <c r="P2659" i="4"/>
  <c r="O2659" i="4"/>
  <c r="J2659" i="4"/>
  <c r="T2658" i="4"/>
  <c r="P2658" i="4"/>
  <c r="O2658" i="4"/>
  <c r="J2658" i="4"/>
  <c r="T2657" i="4"/>
  <c r="P2657" i="4"/>
  <c r="O2657" i="4"/>
  <c r="J2657" i="4"/>
  <c r="T2656" i="4"/>
  <c r="P2656" i="4"/>
  <c r="O2656" i="4"/>
  <c r="J2656" i="4"/>
  <c r="T2655" i="4"/>
  <c r="P2655" i="4"/>
  <c r="O2655" i="4"/>
  <c r="J2655" i="4"/>
  <c r="T2654" i="4"/>
  <c r="P2654" i="4"/>
  <c r="O2654" i="4"/>
  <c r="J2654" i="4"/>
  <c r="T2653" i="4"/>
  <c r="P2653" i="4"/>
  <c r="O2653" i="4"/>
  <c r="J2653" i="4"/>
  <c r="T2652" i="4"/>
  <c r="P2652" i="4"/>
  <c r="O2652" i="4"/>
  <c r="J2652" i="4"/>
  <c r="T2651" i="4"/>
  <c r="P2651" i="4"/>
  <c r="O2651" i="4"/>
  <c r="J2651" i="4"/>
  <c r="T2650" i="4"/>
  <c r="P2650" i="4"/>
  <c r="O2650" i="4"/>
  <c r="J2650" i="4"/>
  <c r="T2649" i="4"/>
  <c r="P2649" i="4"/>
  <c r="O2649" i="4"/>
  <c r="J2649" i="4"/>
  <c r="T2648" i="4"/>
  <c r="P2648" i="4"/>
  <c r="O2648" i="4"/>
  <c r="J2648" i="4"/>
  <c r="T2647" i="4"/>
  <c r="P2647" i="4"/>
  <c r="O2647" i="4"/>
  <c r="J2647" i="4"/>
  <c r="T2646" i="4"/>
  <c r="P2646" i="4"/>
  <c r="O2646" i="4"/>
  <c r="J2646" i="4"/>
  <c r="T2645" i="4"/>
  <c r="P2645" i="4"/>
  <c r="O2645" i="4"/>
  <c r="J2645" i="4"/>
  <c r="T2644" i="4"/>
  <c r="P2644" i="4"/>
  <c r="O2644" i="4"/>
  <c r="J2644" i="4"/>
  <c r="T2643" i="4"/>
  <c r="P2643" i="4"/>
  <c r="O2643" i="4"/>
  <c r="J2643" i="4"/>
  <c r="T2642" i="4"/>
  <c r="P2642" i="4"/>
  <c r="O2642" i="4"/>
  <c r="J2642" i="4"/>
  <c r="T2641" i="4"/>
  <c r="P2641" i="4"/>
  <c r="O2641" i="4"/>
  <c r="J2641" i="4"/>
  <c r="T2640" i="4"/>
  <c r="P2640" i="4"/>
  <c r="O2640" i="4"/>
  <c r="J2640" i="4"/>
  <c r="T2639" i="4"/>
  <c r="P2639" i="4"/>
  <c r="O2639" i="4"/>
  <c r="J2639" i="4"/>
  <c r="T2638" i="4"/>
  <c r="P2638" i="4"/>
  <c r="O2638" i="4"/>
  <c r="J2638" i="4"/>
  <c r="T2637" i="4"/>
  <c r="P2637" i="4"/>
  <c r="O2637" i="4"/>
  <c r="J2637" i="4"/>
  <c r="T2636" i="4"/>
  <c r="P2636" i="4"/>
  <c r="O2636" i="4"/>
  <c r="J2636" i="4"/>
  <c r="T2635" i="4"/>
  <c r="P2635" i="4"/>
  <c r="O2635" i="4"/>
  <c r="J2635" i="4"/>
  <c r="T2634" i="4"/>
  <c r="P2634" i="4"/>
  <c r="O2634" i="4"/>
  <c r="J2634" i="4"/>
  <c r="T2633" i="4"/>
  <c r="P2633" i="4"/>
  <c r="O2633" i="4"/>
  <c r="J2633" i="4"/>
  <c r="T2632" i="4"/>
  <c r="P2632" i="4"/>
  <c r="O2632" i="4"/>
  <c r="J2632" i="4"/>
  <c r="T2631" i="4"/>
  <c r="P2631" i="4"/>
  <c r="O2631" i="4"/>
  <c r="J2631" i="4"/>
  <c r="T2630" i="4"/>
  <c r="P2630" i="4"/>
  <c r="O2630" i="4"/>
  <c r="J2630" i="4"/>
  <c r="T2629" i="4"/>
  <c r="P2629" i="4"/>
  <c r="O2629" i="4"/>
  <c r="J2629" i="4"/>
  <c r="T2628" i="4"/>
  <c r="P2628" i="4"/>
  <c r="O2628" i="4"/>
  <c r="J2628" i="4"/>
  <c r="T2627" i="4"/>
  <c r="P2627" i="4"/>
  <c r="O2627" i="4"/>
  <c r="J2627" i="4"/>
  <c r="T2626" i="4"/>
  <c r="P2626" i="4"/>
  <c r="O2626" i="4"/>
  <c r="J2626" i="4"/>
  <c r="T2625" i="4"/>
  <c r="P2625" i="4"/>
  <c r="O2625" i="4"/>
  <c r="J2625" i="4"/>
  <c r="T2624" i="4"/>
  <c r="P2624" i="4"/>
  <c r="O2624" i="4"/>
  <c r="J2624" i="4"/>
  <c r="T2623" i="4"/>
  <c r="P2623" i="4"/>
  <c r="O2623" i="4"/>
  <c r="J2623" i="4"/>
  <c r="T2622" i="4"/>
  <c r="P2622" i="4"/>
  <c r="O2622" i="4"/>
  <c r="J2622" i="4"/>
  <c r="T2621" i="4"/>
  <c r="P2621" i="4"/>
  <c r="O2621" i="4"/>
  <c r="J2621" i="4"/>
  <c r="T2620" i="4"/>
  <c r="P2620" i="4"/>
  <c r="O2620" i="4"/>
  <c r="J2620" i="4"/>
  <c r="T2619" i="4"/>
  <c r="P2619" i="4"/>
  <c r="O2619" i="4"/>
  <c r="J2619" i="4"/>
  <c r="T2618" i="4"/>
  <c r="P2618" i="4"/>
  <c r="O2618" i="4"/>
  <c r="J2618" i="4"/>
  <c r="T2617" i="4"/>
  <c r="P2617" i="4"/>
  <c r="O2617" i="4"/>
  <c r="J2617" i="4"/>
  <c r="T2616" i="4"/>
  <c r="P2616" i="4"/>
  <c r="O2616" i="4"/>
  <c r="J2616" i="4"/>
  <c r="T2615" i="4"/>
  <c r="P2615" i="4"/>
  <c r="O2615" i="4"/>
  <c r="J2615" i="4"/>
  <c r="T2614" i="4"/>
  <c r="P2614" i="4"/>
  <c r="O2614" i="4"/>
  <c r="J2614" i="4"/>
  <c r="T2613" i="4"/>
  <c r="P2613" i="4"/>
  <c r="O2613" i="4"/>
  <c r="J2613" i="4"/>
  <c r="T2612" i="4"/>
  <c r="P2612" i="4"/>
  <c r="O2612" i="4"/>
  <c r="J2612" i="4"/>
  <c r="T2611" i="4"/>
  <c r="P2611" i="4"/>
  <c r="O2611" i="4"/>
  <c r="J2611" i="4"/>
  <c r="T2610" i="4"/>
  <c r="P2610" i="4"/>
  <c r="O2610" i="4"/>
  <c r="J2610" i="4"/>
  <c r="T2609" i="4"/>
  <c r="P2609" i="4"/>
  <c r="O2609" i="4"/>
  <c r="J2609" i="4"/>
  <c r="T2608" i="4"/>
  <c r="P2608" i="4"/>
  <c r="O2608" i="4"/>
  <c r="J2608" i="4"/>
  <c r="T2607" i="4"/>
  <c r="P2607" i="4"/>
  <c r="O2607" i="4"/>
  <c r="J2607" i="4"/>
  <c r="T2606" i="4"/>
  <c r="P2606" i="4"/>
  <c r="O2606" i="4"/>
  <c r="J2606" i="4"/>
  <c r="T2605" i="4"/>
  <c r="P2605" i="4"/>
  <c r="O2605" i="4"/>
  <c r="J2605" i="4"/>
  <c r="T2604" i="4"/>
  <c r="P2604" i="4"/>
  <c r="O2604" i="4"/>
  <c r="J2604" i="4"/>
  <c r="T2603" i="4"/>
  <c r="P2603" i="4"/>
  <c r="O2603" i="4"/>
  <c r="J2603" i="4"/>
  <c r="T2602" i="4"/>
  <c r="P2602" i="4"/>
  <c r="O2602" i="4"/>
  <c r="J2602" i="4"/>
  <c r="T2601" i="4"/>
  <c r="P2601" i="4"/>
  <c r="O2601" i="4"/>
  <c r="J2601" i="4"/>
  <c r="T2600" i="4"/>
  <c r="P2600" i="4"/>
  <c r="O2600" i="4"/>
  <c r="J2600" i="4"/>
  <c r="T2599" i="4"/>
  <c r="P2599" i="4"/>
  <c r="O2599" i="4"/>
  <c r="J2599" i="4"/>
  <c r="T2598" i="4"/>
  <c r="P2598" i="4"/>
  <c r="O2598" i="4"/>
  <c r="J2598" i="4"/>
  <c r="T2597" i="4"/>
  <c r="P2597" i="4"/>
  <c r="O2597" i="4"/>
  <c r="J2597" i="4"/>
  <c r="T2596" i="4"/>
  <c r="P2596" i="4"/>
  <c r="O2596" i="4"/>
  <c r="J2596" i="4"/>
  <c r="T2595" i="4"/>
  <c r="P2595" i="4"/>
  <c r="O2595" i="4"/>
  <c r="J2595" i="4"/>
  <c r="T2594" i="4"/>
  <c r="P2594" i="4"/>
  <c r="O2594" i="4"/>
  <c r="J2594" i="4"/>
  <c r="T2593" i="4"/>
  <c r="P2593" i="4"/>
  <c r="O2593" i="4"/>
  <c r="J2593" i="4"/>
  <c r="T2592" i="4"/>
  <c r="P2592" i="4"/>
  <c r="O2592" i="4"/>
  <c r="J2592" i="4"/>
  <c r="T2591" i="4"/>
  <c r="P2591" i="4"/>
  <c r="O2591" i="4"/>
  <c r="J2591" i="4"/>
  <c r="T2590" i="4"/>
  <c r="P2590" i="4"/>
  <c r="O2590" i="4"/>
  <c r="J2590" i="4"/>
  <c r="T2589" i="4"/>
  <c r="P2589" i="4"/>
  <c r="O2589" i="4"/>
  <c r="J2589" i="4"/>
  <c r="T2588" i="4"/>
  <c r="P2588" i="4"/>
  <c r="O2588" i="4"/>
  <c r="J2588" i="4"/>
  <c r="T2587" i="4"/>
  <c r="P2587" i="4"/>
  <c r="O2587" i="4"/>
  <c r="J2587" i="4"/>
  <c r="T2586" i="4"/>
  <c r="P2586" i="4"/>
  <c r="O2586" i="4"/>
  <c r="J2586" i="4"/>
  <c r="T2585" i="4"/>
  <c r="P2585" i="4"/>
  <c r="O2585" i="4"/>
  <c r="J2585" i="4"/>
  <c r="T2584" i="4"/>
  <c r="P2584" i="4"/>
  <c r="O2584" i="4"/>
  <c r="J2584" i="4"/>
  <c r="T2583" i="4"/>
  <c r="P2583" i="4"/>
  <c r="O2583" i="4"/>
  <c r="J2583" i="4"/>
  <c r="T2582" i="4"/>
  <c r="P2582" i="4"/>
  <c r="O2582" i="4"/>
  <c r="J2582" i="4"/>
  <c r="T2581" i="4"/>
  <c r="P2581" i="4"/>
  <c r="O2581" i="4"/>
  <c r="J2581" i="4"/>
  <c r="T2580" i="4"/>
  <c r="P2580" i="4"/>
  <c r="O2580" i="4"/>
  <c r="J2580" i="4"/>
  <c r="T2579" i="4"/>
  <c r="P2579" i="4"/>
  <c r="O2579" i="4"/>
  <c r="J2579" i="4"/>
  <c r="T2578" i="4"/>
  <c r="P2578" i="4"/>
  <c r="O2578" i="4"/>
  <c r="J2578" i="4"/>
  <c r="T2577" i="4"/>
  <c r="P2577" i="4"/>
  <c r="O2577" i="4"/>
  <c r="J2577" i="4"/>
  <c r="T2576" i="4"/>
  <c r="P2576" i="4"/>
  <c r="O2576" i="4"/>
  <c r="J2576" i="4"/>
  <c r="T2575" i="4"/>
  <c r="P2575" i="4"/>
  <c r="O2575" i="4"/>
  <c r="J2575" i="4"/>
  <c r="T2574" i="4"/>
  <c r="P2574" i="4"/>
  <c r="O2574" i="4"/>
  <c r="J2574" i="4"/>
  <c r="T2573" i="4"/>
  <c r="P2573" i="4"/>
  <c r="O2573" i="4"/>
  <c r="J2573" i="4"/>
  <c r="T2572" i="4"/>
  <c r="P2572" i="4"/>
  <c r="O2572" i="4"/>
  <c r="J2572" i="4"/>
  <c r="T2571" i="4"/>
  <c r="P2571" i="4"/>
  <c r="O2571" i="4"/>
  <c r="J2571" i="4"/>
  <c r="T2570" i="4"/>
  <c r="P2570" i="4"/>
  <c r="O2570" i="4"/>
  <c r="J2570" i="4"/>
  <c r="T2569" i="4"/>
  <c r="P2569" i="4"/>
  <c r="O2569" i="4"/>
  <c r="J2569" i="4"/>
  <c r="T2568" i="4"/>
  <c r="P2568" i="4"/>
  <c r="O2568" i="4"/>
  <c r="J2568" i="4"/>
  <c r="T2567" i="4"/>
  <c r="P2567" i="4"/>
  <c r="O2567" i="4"/>
  <c r="J2567" i="4"/>
  <c r="T2566" i="4"/>
  <c r="P2566" i="4"/>
  <c r="O2566" i="4"/>
  <c r="J2566" i="4"/>
  <c r="T2565" i="4"/>
  <c r="P2565" i="4"/>
  <c r="O2565" i="4"/>
  <c r="J2565" i="4"/>
  <c r="T2564" i="4"/>
  <c r="P2564" i="4"/>
  <c r="O2564" i="4"/>
  <c r="J2564" i="4"/>
  <c r="T2563" i="4"/>
  <c r="P2563" i="4"/>
  <c r="O2563" i="4"/>
  <c r="J2563" i="4"/>
  <c r="T2562" i="4"/>
  <c r="P2562" i="4"/>
  <c r="O2562" i="4"/>
  <c r="J2562" i="4"/>
  <c r="T2561" i="4"/>
  <c r="P2561" i="4"/>
  <c r="O2561" i="4"/>
  <c r="J2561" i="4"/>
  <c r="T2560" i="4"/>
  <c r="P2560" i="4"/>
  <c r="O2560" i="4"/>
  <c r="J2560" i="4"/>
  <c r="T2559" i="4"/>
  <c r="P2559" i="4"/>
  <c r="O2559" i="4"/>
  <c r="J2559" i="4"/>
  <c r="T2558" i="4"/>
  <c r="P2558" i="4"/>
  <c r="O2558" i="4"/>
  <c r="J2558" i="4"/>
  <c r="T2557" i="4"/>
  <c r="P2557" i="4"/>
  <c r="O2557" i="4"/>
  <c r="J2557" i="4"/>
  <c r="T2556" i="4"/>
  <c r="P2556" i="4"/>
  <c r="O2556" i="4"/>
  <c r="J2556" i="4"/>
  <c r="T2555" i="4"/>
  <c r="P2555" i="4"/>
  <c r="O2555" i="4"/>
  <c r="J2555" i="4"/>
  <c r="T2554" i="4"/>
  <c r="P2554" i="4"/>
  <c r="O2554" i="4"/>
  <c r="J2554" i="4"/>
  <c r="T2553" i="4"/>
  <c r="P2553" i="4"/>
  <c r="O2553" i="4"/>
  <c r="J2553" i="4"/>
  <c r="T2552" i="4"/>
  <c r="P2552" i="4"/>
  <c r="O2552" i="4"/>
  <c r="J2552" i="4"/>
  <c r="T2551" i="4"/>
  <c r="P2551" i="4"/>
  <c r="O2551" i="4"/>
  <c r="J2551" i="4"/>
  <c r="T2550" i="4"/>
  <c r="P2550" i="4"/>
  <c r="O2550" i="4"/>
  <c r="J2550" i="4"/>
  <c r="T2549" i="4"/>
  <c r="P2549" i="4"/>
  <c r="O2549" i="4"/>
  <c r="J2549" i="4"/>
  <c r="T2548" i="4"/>
  <c r="P2548" i="4"/>
  <c r="O2548" i="4"/>
  <c r="J2548" i="4"/>
  <c r="T2547" i="4"/>
  <c r="P2547" i="4"/>
  <c r="O2547" i="4"/>
  <c r="J2547" i="4"/>
  <c r="T2546" i="4"/>
  <c r="P2546" i="4"/>
  <c r="O2546" i="4"/>
  <c r="J2546" i="4"/>
  <c r="T2545" i="4"/>
  <c r="P2545" i="4"/>
  <c r="O2545" i="4"/>
  <c r="J2545" i="4"/>
  <c r="T2544" i="4"/>
  <c r="P2544" i="4"/>
  <c r="O2544" i="4"/>
  <c r="J2544" i="4"/>
  <c r="T2543" i="4"/>
  <c r="P2543" i="4"/>
  <c r="O2543" i="4"/>
  <c r="J2543" i="4"/>
  <c r="T2542" i="4"/>
  <c r="P2542" i="4"/>
  <c r="O2542" i="4"/>
  <c r="J2542" i="4"/>
  <c r="T2541" i="4"/>
  <c r="P2541" i="4"/>
  <c r="O2541" i="4"/>
  <c r="J2541" i="4"/>
  <c r="T2540" i="4"/>
  <c r="P2540" i="4"/>
  <c r="O2540" i="4"/>
  <c r="J2540" i="4"/>
  <c r="T2539" i="4"/>
  <c r="P2539" i="4"/>
  <c r="O2539" i="4"/>
  <c r="J2539" i="4"/>
  <c r="T2538" i="4"/>
  <c r="P2538" i="4"/>
  <c r="O2538" i="4"/>
  <c r="J2538" i="4"/>
  <c r="T2537" i="4"/>
  <c r="P2537" i="4"/>
  <c r="O2537" i="4"/>
  <c r="J2537" i="4"/>
  <c r="T2536" i="4"/>
  <c r="P2536" i="4"/>
  <c r="O2536" i="4"/>
  <c r="J2536" i="4"/>
  <c r="T2535" i="4"/>
  <c r="P2535" i="4"/>
  <c r="O2535" i="4"/>
  <c r="J2535" i="4"/>
  <c r="T2534" i="4"/>
  <c r="P2534" i="4"/>
  <c r="O2534" i="4"/>
  <c r="J2534" i="4"/>
  <c r="T2533" i="4"/>
  <c r="P2533" i="4"/>
  <c r="O2533" i="4"/>
  <c r="J2533" i="4"/>
  <c r="T2532" i="4"/>
  <c r="P2532" i="4"/>
  <c r="O2532" i="4"/>
  <c r="J2532" i="4"/>
  <c r="T2531" i="4"/>
  <c r="P2531" i="4"/>
  <c r="O2531" i="4"/>
  <c r="J2531" i="4"/>
  <c r="T2530" i="4"/>
  <c r="P2530" i="4"/>
  <c r="O2530" i="4"/>
  <c r="J2530" i="4"/>
  <c r="T2529" i="4"/>
  <c r="P2529" i="4"/>
  <c r="O2529" i="4"/>
  <c r="J2529" i="4"/>
  <c r="T2528" i="4"/>
  <c r="P2528" i="4"/>
  <c r="O2528" i="4"/>
  <c r="J2528" i="4"/>
  <c r="T2527" i="4"/>
  <c r="P2527" i="4"/>
  <c r="O2527" i="4"/>
  <c r="J2527" i="4"/>
  <c r="T2526" i="4"/>
  <c r="P2526" i="4"/>
  <c r="O2526" i="4"/>
  <c r="J2526" i="4"/>
  <c r="T2525" i="4"/>
  <c r="P2525" i="4"/>
  <c r="O2525" i="4"/>
  <c r="J2525" i="4"/>
  <c r="T2524" i="4"/>
  <c r="P2524" i="4"/>
  <c r="O2524" i="4"/>
  <c r="J2524" i="4"/>
  <c r="T2523" i="4"/>
  <c r="P2523" i="4"/>
  <c r="O2523" i="4"/>
  <c r="J2523" i="4"/>
  <c r="T2522" i="4"/>
  <c r="P2522" i="4"/>
  <c r="O2522" i="4"/>
  <c r="J2522" i="4"/>
  <c r="T2521" i="4"/>
  <c r="P2521" i="4"/>
  <c r="O2521" i="4"/>
  <c r="J2521" i="4"/>
  <c r="T2520" i="4"/>
  <c r="P2520" i="4"/>
  <c r="O2520" i="4"/>
  <c r="J2520" i="4"/>
  <c r="T2519" i="4"/>
  <c r="P2519" i="4"/>
  <c r="O2519" i="4"/>
  <c r="J2519" i="4"/>
  <c r="T2518" i="4"/>
  <c r="P2518" i="4"/>
  <c r="O2518" i="4"/>
  <c r="J2518" i="4"/>
  <c r="T2517" i="4"/>
  <c r="P2517" i="4"/>
  <c r="O2517" i="4"/>
  <c r="J2517" i="4"/>
  <c r="T2516" i="4"/>
  <c r="P2516" i="4"/>
  <c r="O2516" i="4"/>
  <c r="J2516" i="4"/>
  <c r="T2515" i="4"/>
  <c r="P2515" i="4"/>
  <c r="O2515" i="4"/>
  <c r="J2515" i="4"/>
  <c r="T2514" i="4"/>
  <c r="P2514" i="4"/>
  <c r="O2514" i="4"/>
  <c r="J2514" i="4"/>
  <c r="T2513" i="4"/>
  <c r="P2513" i="4"/>
  <c r="O2513" i="4"/>
  <c r="J2513" i="4"/>
  <c r="T2512" i="4"/>
  <c r="P2512" i="4"/>
  <c r="O2512" i="4"/>
  <c r="J2512" i="4"/>
  <c r="T2511" i="4"/>
  <c r="P2511" i="4"/>
  <c r="O2511" i="4"/>
  <c r="J2511" i="4"/>
  <c r="T2510" i="4"/>
  <c r="P2510" i="4"/>
  <c r="O2510" i="4"/>
  <c r="J2510" i="4"/>
  <c r="T2509" i="4"/>
  <c r="P2509" i="4"/>
  <c r="O2509" i="4"/>
  <c r="J2509" i="4"/>
  <c r="T2508" i="4"/>
  <c r="P2508" i="4"/>
  <c r="O2508" i="4"/>
  <c r="J2508" i="4"/>
  <c r="T2507" i="4"/>
  <c r="P2507" i="4"/>
  <c r="O2507" i="4"/>
  <c r="J2507" i="4"/>
  <c r="T2506" i="4"/>
  <c r="P2506" i="4"/>
  <c r="O2506" i="4"/>
  <c r="J2506" i="4"/>
  <c r="T2505" i="4"/>
  <c r="P2505" i="4"/>
  <c r="O2505" i="4"/>
  <c r="J2505" i="4"/>
  <c r="T2504" i="4"/>
  <c r="P2504" i="4"/>
  <c r="O2504" i="4"/>
  <c r="J2504" i="4"/>
  <c r="T2503" i="4"/>
  <c r="P2503" i="4"/>
  <c r="O2503" i="4"/>
  <c r="J2503" i="4"/>
  <c r="T2502" i="4"/>
  <c r="P2502" i="4"/>
  <c r="O2502" i="4"/>
  <c r="J2502" i="4"/>
  <c r="T2501" i="4"/>
  <c r="P2501" i="4"/>
  <c r="O2501" i="4"/>
  <c r="J2501" i="4"/>
  <c r="T2500" i="4"/>
  <c r="P2500" i="4"/>
  <c r="O2500" i="4"/>
  <c r="J2500" i="4"/>
  <c r="T2499" i="4"/>
  <c r="P2499" i="4"/>
  <c r="O2499" i="4"/>
  <c r="J2499" i="4"/>
  <c r="T2498" i="4"/>
  <c r="P2498" i="4"/>
  <c r="O2498" i="4"/>
  <c r="J2498" i="4"/>
  <c r="T2497" i="4"/>
  <c r="P2497" i="4"/>
  <c r="O2497" i="4"/>
  <c r="J2497" i="4"/>
  <c r="T2496" i="4"/>
  <c r="P2496" i="4"/>
  <c r="O2496" i="4"/>
  <c r="J2496" i="4"/>
  <c r="T2495" i="4"/>
  <c r="P2495" i="4"/>
  <c r="O2495" i="4"/>
  <c r="J2495" i="4"/>
  <c r="T2494" i="4"/>
  <c r="P2494" i="4"/>
  <c r="O2494" i="4"/>
  <c r="J2494" i="4"/>
  <c r="T2493" i="4"/>
  <c r="P2493" i="4"/>
  <c r="O2493" i="4"/>
  <c r="J2493" i="4"/>
  <c r="T2492" i="4"/>
  <c r="P2492" i="4"/>
  <c r="O2492" i="4"/>
  <c r="J2492" i="4"/>
  <c r="T2491" i="4"/>
  <c r="P2491" i="4"/>
  <c r="O2491" i="4"/>
  <c r="J2491" i="4"/>
  <c r="T2490" i="4"/>
  <c r="P2490" i="4"/>
  <c r="O2490" i="4"/>
  <c r="J2490" i="4"/>
  <c r="T2489" i="4"/>
  <c r="P2489" i="4"/>
  <c r="O2489" i="4"/>
  <c r="J2489" i="4"/>
  <c r="T2488" i="4"/>
  <c r="P2488" i="4"/>
  <c r="O2488" i="4"/>
  <c r="J2488" i="4"/>
  <c r="T2487" i="4"/>
  <c r="P2487" i="4"/>
  <c r="O2487" i="4"/>
  <c r="J2487" i="4"/>
  <c r="T2486" i="4"/>
  <c r="P2486" i="4"/>
  <c r="O2486" i="4"/>
  <c r="J2486" i="4"/>
  <c r="T2485" i="4"/>
  <c r="P2485" i="4"/>
  <c r="O2485" i="4"/>
  <c r="J2485" i="4"/>
  <c r="T2484" i="4"/>
  <c r="P2484" i="4"/>
  <c r="O2484" i="4"/>
  <c r="J2484" i="4"/>
  <c r="T2483" i="4"/>
  <c r="P2483" i="4"/>
  <c r="O2483" i="4"/>
  <c r="J2483" i="4"/>
  <c r="T2482" i="4"/>
  <c r="P2482" i="4"/>
  <c r="O2482" i="4"/>
  <c r="J2482" i="4"/>
  <c r="T2481" i="4"/>
  <c r="P2481" i="4"/>
  <c r="O2481" i="4"/>
  <c r="J2481" i="4"/>
  <c r="T2480" i="4"/>
  <c r="P2480" i="4"/>
  <c r="O2480" i="4"/>
  <c r="J2480" i="4"/>
  <c r="T2479" i="4"/>
  <c r="P2479" i="4"/>
  <c r="O2479" i="4"/>
  <c r="J2479" i="4"/>
  <c r="T2478" i="4"/>
  <c r="P2478" i="4"/>
  <c r="O2478" i="4"/>
  <c r="J2478" i="4"/>
  <c r="T2477" i="4"/>
  <c r="P2477" i="4"/>
  <c r="O2477" i="4"/>
  <c r="J2477" i="4"/>
  <c r="T2476" i="4"/>
  <c r="P2476" i="4"/>
  <c r="O2476" i="4"/>
  <c r="J2476" i="4"/>
  <c r="T2475" i="4"/>
  <c r="P2475" i="4"/>
  <c r="O2475" i="4"/>
  <c r="J2475" i="4"/>
  <c r="T2474" i="4"/>
  <c r="P2474" i="4"/>
  <c r="O2474" i="4"/>
  <c r="J2474" i="4"/>
  <c r="T2473" i="4"/>
  <c r="P2473" i="4"/>
  <c r="O2473" i="4"/>
  <c r="J2473" i="4"/>
  <c r="T2472" i="4"/>
  <c r="P2472" i="4"/>
  <c r="O2472" i="4"/>
  <c r="J2472" i="4"/>
  <c r="T2471" i="4"/>
  <c r="P2471" i="4"/>
  <c r="O2471" i="4"/>
  <c r="J2471" i="4"/>
  <c r="T2470" i="4"/>
  <c r="P2470" i="4"/>
  <c r="O2470" i="4"/>
  <c r="J2470" i="4"/>
  <c r="T2469" i="4"/>
  <c r="P2469" i="4"/>
  <c r="O2469" i="4"/>
  <c r="J2469" i="4"/>
  <c r="T2468" i="4"/>
  <c r="P2468" i="4"/>
  <c r="O2468" i="4"/>
  <c r="J2468" i="4"/>
  <c r="T2467" i="4"/>
  <c r="P2467" i="4"/>
  <c r="O2467" i="4"/>
  <c r="J2467" i="4"/>
  <c r="T2466" i="4"/>
  <c r="P2466" i="4"/>
  <c r="O2466" i="4"/>
  <c r="J2466" i="4"/>
  <c r="T2465" i="4"/>
  <c r="P2465" i="4"/>
  <c r="O2465" i="4"/>
  <c r="J2465" i="4"/>
  <c r="T2464" i="4"/>
  <c r="P2464" i="4"/>
  <c r="O2464" i="4"/>
  <c r="J2464" i="4"/>
  <c r="T2463" i="4"/>
  <c r="P2463" i="4"/>
  <c r="O2463" i="4"/>
  <c r="J2463" i="4"/>
  <c r="T2462" i="4"/>
  <c r="P2462" i="4"/>
  <c r="O2462" i="4"/>
  <c r="J2462" i="4"/>
  <c r="T2461" i="4"/>
  <c r="P2461" i="4"/>
  <c r="O2461" i="4"/>
  <c r="J2461" i="4"/>
  <c r="T2460" i="4"/>
  <c r="P2460" i="4"/>
  <c r="O2460" i="4"/>
  <c r="J2460" i="4"/>
  <c r="T2459" i="4"/>
  <c r="P2459" i="4"/>
  <c r="O2459" i="4"/>
  <c r="J2459" i="4"/>
  <c r="T2458" i="4"/>
  <c r="P2458" i="4"/>
  <c r="O2458" i="4"/>
  <c r="J2458" i="4"/>
  <c r="T2457" i="4"/>
  <c r="P2457" i="4"/>
  <c r="O2457" i="4"/>
  <c r="J2457" i="4"/>
  <c r="T2456" i="4"/>
  <c r="P2456" i="4"/>
  <c r="O2456" i="4"/>
  <c r="J2456" i="4"/>
  <c r="T2455" i="4"/>
  <c r="P2455" i="4"/>
  <c r="O2455" i="4"/>
  <c r="J2455" i="4"/>
  <c r="T2454" i="4"/>
  <c r="P2454" i="4"/>
  <c r="O2454" i="4"/>
  <c r="J2454" i="4"/>
  <c r="T2453" i="4"/>
  <c r="P2453" i="4"/>
  <c r="O2453" i="4"/>
  <c r="J2453" i="4"/>
  <c r="T2452" i="4"/>
  <c r="P2452" i="4"/>
  <c r="O2452" i="4"/>
  <c r="J2452" i="4"/>
  <c r="T2451" i="4"/>
  <c r="P2451" i="4"/>
  <c r="O2451" i="4"/>
  <c r="J2451" i="4"/>
  <c r="T2450" i="4"/>
  <c r="P2450" i="4"/>
  <c r="O2450" i="4"/>
  <c r="J2450" i="4"/>
  <c r="T2449" i="4"/>
  <c r="P2449" i="4"/>
  <c r="O2449" i="4"/>
  <c r="J2449" i="4"/>
  <c r="T2448" i="4"/>
  <c r="P2448" i="4"/>
  <c r="O2448" i="4"/>
  <c r="J2448" i="4"/>
  <c r="T2447" i="4"/>
  <c r="P2447" i="4"/>
  <c r="O2447" i="4"/>
  <c r="J2447" i="4"/>
  <c r="T2446" i="4"/>
  <c r="P2446" i="4"/>
  <c r="O2446" i="4"/>
  <c r="J2446" i="4"/>
  <c r="T2445" i="4"/>
  <c r="P2445" i="4"/>
  <c r="O2445" i="4"/>
  <c r="J2445" i="4"/>
  <c r="T2444" i="4"/>
  <c r="P2444" i="4"/>
  <c r="O2444" i="4"/>
  <c r="J2444" i="4"/>
  <c r="T2443" i="4"/>
  <c r="P2443" i="4"/>
  <c r="O2443" i="4"/>
  <c r="J2443" i="4"/>
  <c r="T2442" i="4"/>
  <c r="P2442" i="4"/>
  <c r="O2442" i="4"/>
  <c r="J2442" i="4"/>
  <c r="T2441" i="4"/>
  <c r="P2441" i="4"/>
  <c r="O2441" i="4"/>
  <c r="J2441" i="4"/>
  <c r="T2440" i="4"/>
  <c r="P2440" i="4"/>
  <c r="O2440" i="4"/>
  <c r="J2440" i="4"/>
  <c r="T2439" i="4"/>
  <c r="P2439" i="4"/>
  <c r="O2439" i="4"/>
  <c r="J2439" i="4"/>
  <c r="T2438" i="4"/>
  <c r="P2438" i="4"/>
  <c r="O2438" i="4"/>
  <c r="J2438" i="4"/>
  <c r="T2437" i="4"/>
  <c r="P2437" i="4"/>
  <c r="O2437" i="4"/>
  <c r="J2437" i="4"/>
  <c r="T2436" i="4"/>
  <c r="P2436" i="4"/>
  <c r="O2436" i="4"/>
  <c r="J2436" i="4"/>
  <c r="T2435" i="4"/>
  <c r="P2435" i="4"/>
  <c r="O2435" i="4"/>
  <c r="J2435" i="4"/>
  <c r="T2434" i="4"/>
  <c r="P2434" i="4"/>
  <c r="O2434" i="4"/>
  <c r="J2434" i="4"/>
  <c r="T2433" i="4"/>
  <c r="P2433" i="4"/>
  <c r="O2433" i="4"/>
  <c r="J2433" i="4"/>
  <c r="T2432" i="4"/>
  <c r="P2432" i="4"/>
  <c r="O2432" i="4"/>
  <c r="J2432" i="4"/>
  <c r="T2431" i="4"/>
  <c r="P2431" i="4"/>
  <c r="O2431" i="4"/>
  <c r="J2431" i="4"/>
  <c r="T2430" i="4"/>
  <c r="P2430" i="4"/>
  <c r="O2430" i="4"/>
  <c r="J2430" i="4"/>
  <c r="T2429" i="4"/>
  <c r="P2429" i="4"/>
  <c r="O2429" i="4"/>
  <c r="J2429" i="4"/>
  <c r="T2428" i="4"/>
  <c r="P2428" i="4"/>
  <c r="O2428" i="4"/>
  <c r="J2428" i="4"/>
  <c r="T2427" i="4"/>
  <c r="P2427" i="4"/>
  <c r="O2427" i="4"/>
  <c r="J2427" i="4"/>
  <c r="T2426" i="4"/>
  <c r="P2426" i="4"/>
  <c r="O2426" i="4"/>
  <c r="J2426" i="4"/>
  <c r="T2425" i="4"/>
  <c r="P2425" i="4"/>
  <c r="O2425" i="4"/>
  <c r="J2425" i="4"/>
  <c r="T2424" i="4"/>
  <c r="P2424" i="4"/>
  <c r="O2424" i="4"/>
  <c r="J2424" i="4"/>
  <c r="T2423" i="4"/>
  <c r="P2423" i="4"/>
  <c r="O2423" i="4"/>
  <c r="J2423" i="4"/>
  <c r="T2422" i="4"/>
  <c r="P2422" i="4"/>
  <c r="O2422" i="4"/>
  <c r="J2422" i="4"/>
  <c r="T2421" i="4"/>
  <c r="P2421" i="4"/>
  <c r="O2421" i="4"/>
  <c r="J2421" i="4"/>
  <c r="T2420" i="4"/>
  <c r="P2420" i="4"/>
  <c r="O2420" i="4"/>
  <c r="J2420" i="4"/>
  <c r="T2419" i="4"/>
  <c r="P2419" i="4"/>
  <c r="O2419" i="4"/>
  <c r="J2419" i="4"/>
  <c r="T2418" i="4"/>
  <c r="P2418" i="4"/>
  <c r="O2418" i="4"/>
  <c r="J2418" i="4"/>
  <c r="T2417" i="4"/>
  <c r="P2417" i="4"/>
  <c r="O2417" i="4"/>
  <c r="O3397" i="4" s="1"/>
  <c r="J2417" i="4"/>
  <c r="P2416" i="4"/>
  <c r="O2416" i="4"/>
  <c r="J2416" i="4"/>
  <c r="T2415" i="4"/>
  <c r="P2415" i="4"/>
  <c r="O2415" i="4"/>
  <c r="J2415" i="4"/>
  <c r="T2414" i="4"/>
  <c r="P2414" i="4"/>
  <c r="O2414" i="4"/>
  <c r="J2414" i="4"/>
  <c r="T2413" i="4"/>
  <c r="P2413" i="4"/>
  <c r="O2413" i="4"/>
  <c r="J2413" i="4"/>
  <c r="T2412" i="4"/>
  <c r="P2412" i="4"/>
  <c r="O2412" i="4"/>
  <c r="J2412" i="4"/>
  <c r="T2411" i="4"/>
  <c r="P2411" i="4"/>
  <c r="O2411" i="4"/>
  <c r="J2411" i="4"/>
  <c r="T2410" i="4"/>
  <c r="P2410" i="4"/>
  <c r="O2410" i="4"/>
  <c r="J2410" i="4"/>
  <c r="T2409" i="4"/>
  <c r="P2409" i="4"/>
  <c r="O2409" i="4"/>
  <c r="J2409" i="4"/>
  <c r="T2408" i="4"/>
  <c r="P2408" i="4"/>
  <c r="O2408" i="4"/>
  <c r="J2408" i="4"/>
  <c r="T2407" i="4"/>
  <c r="P2407" i="4"/>
  <c r="O2407" i="4"/>
  <c r="J2407" i="4"/>
  <c r="T2406" i="4"/>
  <c r="P2406" i="4"/>
  <c r="O2406" i="4"/>
  <c r="J2406" i="4"/>
  <c r="T2405" i="4"/>
  <c r="P2405" i="4"/>
  <c r="O2405" i="4"/>
  <c r="J2405" i="4"/>
  <c r="T2404" i="4"/>
  <c r="P2404" i="4"/>
  <c r="O2404" i="4"/>
  <c r="J2404" i="4"/>
  <c r="T2403" i="4"/>
  <c r="P2403" i="4"/>
  <c r="O2403" i="4"/>
  <c r="J2403" i="4"/>
  <c r="T2402" i="4"/>
  <c r="P2402" i="4"/>
  <c r="O2402" i="4"/>
  <c r="J2402" i="4"/>
  <c r="T2401" i="4"/>
  <c r="P2401" i="4"/>
  <c r="O2401" i="4"/>
  <c r="J2401" i="4"/>
  <c r="T2400" i="4"/>
  <c r="P2400" i="4"/>
  <c r="O2400" i="4"/>
  <c r="J2400" i="4"/>
  <c r="T2399" i="4"/>
  <c r="P2399" i="4"/>
  <c r="O2399" i="4"/>
  <c r="J2399" i="4"/>
  <c r="T2398" i="4"/>
  <c r="P2398" i="4"/>
  <c r="O2398" i="4"/>
  <c r="J2398" i="4"/>
  <c r="T2397" i="4"/>
  <c r="P2397" i="4"/>
  <c r="O2397" i="4"/>
  <c r="J2397" i="4"/>
  <c r="T2396" i="4"/>
  <c r="P2396" i="4"/>
  <c r="O2396" i="4"/>
  <c r="J2396" i="4"/>
  <c r="T2395" i="4"/>
  <c r="P2395" i="4"/>
  <c r="O2395" i="4"/>
  <c r="J2395" i="4"/>
  <c r="T2394" i="4"/>
  <c r="P2394" i="4"/>
  <c r="O2394" i="4"/>
  <c r="J2394" i="4"/>
  <c r="T2393" i="4"/>
  <c r="P2393" i="4"/>
  <c r="O2393" i="4"/>
  <c r="J2393" i="4"/>
  <c r="T2392" i="4"/>
  <c r="P2392" i="4"/>
  <c r="O2392" i="4"/>
  <c r="J2392" i="4"/>
  <c r="T2391" i="4"/>
  <c r="P2391" i="4"/>
  <c r="O2391" i="4"/>
  <c r="J2391" i="4"/>
  <c r="T2390" i="4"/>
  <c r="P2390" i="4"/>
  <c r="O2390" i="4"/>
  <c r="J2390" i="4"/>
  <c r="T2389" i="4"/>
  <c r="P2389" i="4"/>
  <c r="O2389" i="4"/>
  <c r="J2389" i="4"/>
  <c r="T2388" i="4"/>
  <c r="P2388" i="4"/>
  <c r="O2388" i="4"/>
  <c r="J2388" i="4"/>
  <c r="T2387" i="4"/>
  <c r="P2387" i="4"/>
  <c r="O2387" i="4"/>
  <c r="J2387" i="4"/>
  <c r="T2386" i="4"/>
  <c r="P2386" i="4"/>
  <c r="O2386" i="4"/>
  <c r="J2386" i="4"/>
  <c r="T2385" i="4"/>
  <c r="P2385" i="4"/>
  <c r="O2385" i="4"/>
  <c r="J2385" i="4"/>
  <c r="T2384" i="4"/>
  <c r="P2384" i="4"/>
  <c r="O2384" i="4"/>
  <c r="J2384" i="4"/>
  <c r="T2383" i="4"/>
  <c r="P2383" i="4"/>
  <c r="O2383" i="4"/>
  <c r="J2383" i="4"/>
  <c r="T2382" i="4"/>
  <c r="P2382" i="4"/>
  <c r="O2382" i="4"/>
  <c r="J2382" i="4"/>
  <c r="T2381" i="4"/>
  <c r="P2381" i="4"/>
  <c r="O2381" i="4"/>
  <c r="J2381" i="4"/>
  <c r="T2380" i="4"/>
  <c r="P2380" i="4"/>
  <c r="O2380" i="4"/>
  <c r="J2380" i="4"/>
  <c r="T2379" i="4"/>
  <c r="P2379" i="4"/>
  <c r="O2379" i="4"/>
  <c r="J2379" i="4"/>
  <c r="T2378" i="4"/>
  <c r="P2378" i="4"/>
  <c r="O2378" i="4"/>
  <c r="J2378" i="4"/>
  <c r="T2377" i="4"/>
  <c r="P2377" i="4"/>
  <c r="O2377" i="4"/>
  <c r="J2377" i="4"/>
  <c r="T2376" i="4"/>
  <c r="P2376" i="4"/>
  <c r="O2376" i="4"/>
  <c r="J2376" i="4"/>
  <c r="T2375" i="4"/>
  <c r="P2375" i="4"/>
  <c r="O2375" i="4"/>
  <c r="J2375" i="4"/>
  <c r="T2374" i="4"/>
  <c r="P2374" i="4"/>
  <c r="O2374" i="4"/>
  <c r="J2374" i="4"/>
  <c r="T2373" i="4"/>
  <c r="P2373" i="4"/>
  <c r="O2373" i="4"/>
  <c r="J2373" i="4"/>
  <c r="T2372" i="4"/>
  <c r="P2372" i="4"/>
  <c r="O2372" i="4"/>
  <c r="J2372" i="4"/>
  <c r="T2371" i="4"/>
  <c r="P2371" i="4"/>
  <c r="O2371" i="4"/>
  <c r="J2371" i="4"/>
  <c r="T2370" i="4"/>
  <c r="P2370" i="4"/>
  <c r="O2370" i="4"/>
  <c r="J2370" i="4"/>
  <c r="T2369" i="4"/>
  <c r="P2369" i="4"/>
  <c r="O2369" i="4"/>
  <c r="J2369" i="4"/>
  <c r="T2368" i="4"/>
  <c r="P2368" i="4"/>
  <c r="O2368" i="4"/>
  <c r="J2368" i="4"/>
  <c r="T2367" i="4"/>
  <c r="P2367" i="4"/>
  <c r="O2367" i="4"/>
  <c r="J2367" i="4"/>
  <c r="T2366" i="4"/>
  <c r="P2366" i="4"/>
  <c r="O2366" i="4"/>
  <c r="J2366" i="4"/>
  <c r="T2365" i="4"/>
  <c r="P2365" i="4"/>
  <c r="O2365" i="4"/>
  <c r="J2365" i="4"/>
  <c r="T2364" i="4"/>
  <c r="P2364" i="4"/>
  <c r="O2364" i="4"/>
  <c r="J2364" i="4"/>
  <c r="T2363" i="4"/>
  <c r="P2363" i="4"/>
  <c r="O2363" i="4"/>
  <c r="J2363" i="4"/>
  <c r="T2362" i="4"/>
  <c r="P2362" i="4"/>
  <c r="O2362" i="4"/>
  <c r="J2362" i="4"/>
  <c r="T2361" i="4"/>
  <c r="P2361" i="4"/>
  <c r="O2361" i="4"/>
  <c r="J2361" i="4"/>
  <c r="T2360" i="4"/>
  <c r="P2360" i="4"/>
  <c r="O2360" i="4"/>
  <c r="J2360" i="4"/>
  <c r="T2359" i="4"/>
  <c r="P2359" i="4"/>
  <c r="O2359" i="4"/>
  <c r="J2359" i="4"/>
  <c r="T2358" i="4"/>
  <c r="P2358" i="4"/>
  <c r="O2358" i="4"/>
  <c r="J2358" i="4"/>
  <c r="T2357" i="4"/>
  <c r="P2357" i="4"/>
  <c r="O2357" i="4"/>
  <c r="J2357" i="4"/>
  <c r="T2356" i="4"/>
  <c r="P2356" i="4"/>
  <c r="O2356" i="4"/>
  <c r="J2356" i="4"/>
  <c r="T2355" i="4"/>
  <c r="P2355" i="4"/>
  <c r="O2355" i="4"/>
  <c r="J2355" i="4"/>
  <c r="T2354" i="4"/>
  <c r="P2354" i="4"/>
  <c r="O2354" i="4"/>
  <c r="J2354" i="4"/>
  <c r="T2353" i="4"/>
  <c r="P2353" i="4"/>
  <c r="O2353" i="4"/>
  <c r="J2353" i="4"/>
  <c r="T2352" i="4"/>
  <c r="P2352" i="4"/>
  <c r="O2352" i="4"/>
  <c r="J2352" i="4"/>
  <c r="T2351" i="4"/>
  <c r="P2351" i="4"/>
  <c r="O2351" i="4"/>
  <c r="J2351" i="4"/>
  <c r="T2350" i="4"/>
  <c r="P2350" i="4"/>
  <c r="O2350" i="4"/>
  <c r="J2350" i="4"/>
  <c r="T2349" i="4"/>
  <c r="P2349" i="4"/>
  <c r="O2349" i="4"/>
  <c r="J2349" i="4"/>
  <c r="T2348" i="4"/>
  <c r="P2348" i="4"/>
  <c r="O2348" i="4"/>
  <c r="J2348" i="4"/>
  <c r="T2347" i="4"/>
  <c r="P2347" i="4"/>
  <c r="O2347" i="4"/>
  <c r="J2347" i="4"/>
  <c r="T2346" i="4"/>
  <c r="P2346" i="4"/>
  <c r="O2346" i="4"/>
  <c r="J2346" i="4"/>
  <c r="T2345" i="4"/>
  <c r="P2345" i="4"/>
  <c r="O2345" i="4"/>
  <c r="J2345" i="4"/>
  <c r="T2344" i="4"/>
  <c r="P2344" i="4"/>
  <c r="O2344" i="4"/>
  <c r="J2344" i="4"/>
  <c r="T2343" i="4"/>
  <c r="P2343" i="4"/>
  <c r="O2343" i="4"/>
  <c r="J2343" i="4"/>
  <c r="T2342" i="4"/>
  <c r="P2342" i="4"/>
  <c r="O2342" i="4"/>
  <c r="J2342" i="4"/>
  <c r="T2341" i="4"/>
  <c r="P2341" i="4"/>
  <c r="O2341" i="4"/>
  <c r="J2341" i="4"/>
  <c r="T2340" i="4"/>
  <c r="P2340" i="4"/>
  <c r="O2340" i="4"/>
  <c r="J2340" i="4"/>
  <c r="T2339" i="4"/>
  <c r="P2339" i="4"/>
  <c r="O2339" i="4"/>
  <c r="J2339" i="4"/>
  <c r="T2338" i="4"/>
  <c r="P2338" i="4"/>
  <c r="O2338" i="4"/>
  <c r="J2338" i="4"/>
  <c r="T2337" i="4"/>
  <c r="P2337" i="4"/>
  <c r="O2337" i="4"/>
  <c r="J2337" i="4"/>
  <c r="T2336" i="4"/>
  <c r="P2336" i="4"/>
  <c r="O2336" i="4"/>
  <c r="J2336" i="4"/>
  <c r="T2335" i="4"/>
  <c r="P2335" i="4"/>
  <c r="O2335" i="4"/>
  <c r="J2335" i="4"/>
  <c r="T2334" i="4"/>
  <c r="P2334" i="4"/>
  <c r="O2334" i="4"/>
  <c r="J2334" i="4"/>
  <c r="T2333" i="4"/>
  <c r="P2333" i="4"/>
  <c r="O2333" i="4"/>
  <c r="J2333" i="4"/>
  <c r="T2332" i="4"/>
  <c r="P2332" i="4"/>
  <c r="O2332" i="4"/>
  <c r="J2332" i="4"/>
  <c r="T2331" i="4"/>
  <c r="P2331" i="4"/>
  <c r="O2331" i="4"/>
  <c r="J2331" i="4"/>
  <c r="T2330" i="4"/>
  <c r="P2330" i="4"/>
  <c r="O2330" i="4"/>
  <c r="J2330" i="4"/>
  <c r="T2329" i="4"/>
  <c r="P2329" i="4"/>
  <c r="O2329" i="4"/>
  <c r="J2329" i="4"/>
  <c r="T2328" i="4"/>
  <c r="P2328" i="4"/>
  <c r="O2328" i="4"/>
  <c r="J2328" i="4"/>
  <c r="T2327" i="4"/>
  <c r="P2327" i="4"/>
  <c r="O2327" i="4"/>
  <c r="J2327" i="4"/>
  <c r="T2326" i="4"/>
  <c r="P2326" i="4"/>
  <c r="O2326" i="4"/>
  <c r="J2326" i="4"/>
  <c r="T2325" i="4"/>
  <c r="P2325" i="4"/>
  <c r="O2325" i="4"/>
  <c r="J2325" i="4"/>
  <c r="T2324" i="4"/>
  <c r="P2324" i="4"/>
  <c r="O2324" i="4"/>
  <c r="J2324" i="4"/>
  <c r="T2323" i="4"/>
  <c r="P2323" i="4"/>
  <c r="O2323" i="4"/>
  <c r="J2323" i="4"/>
  <c r="T2322" i="4"/>
  <c r="P2322" i="4"/>
  <c r="O2322" i="4"/>
  <c r="J2322" i="4"/>
  <c r="T2321" i="4"/>
  <c r="P2321" i="4"/>
  <c r="O2321" i="4"/>
  <c r="J2321" i="4"/>
  <c r="T2320" i="4"/>
  <c r="P2320" i="4"/>
  <c r="O2320" i="4"/>
  <c r="J2320" i="4"/>
  <c r="T2319" i="4"/>
  <c r="P2319" i="4"/>
  <c r="O2319" i="4"/>
  <c r="J2319" i="4"/>
  <c r="T2318" i="4"/>
  <c r="P2318" i="4"/>
  <c r="O2318" i="4"/>
  <c r="J2318" i="4"/>
  <c r="T2317" i="4"/>
  <c r="P2317" i="4"/>
  <c r="O2317" i="4"/>
  <c r="J2317" i="4"/>
  <c r="T2316" i="4"/>
  <c r="P2316" i="4"/>
  <c r="O2316" i="4"/>
  <c r="J2316" i="4"/>
  <c r="T2315" i="4"/>
  <c r="P2315" i="4"/>
  <c r="O2315" i="4"/>
  <c r="J2315" i="4"/>
  <c r="T2314" i="4"/>
  <c r="P2314" i="4"/>
  <c r="O2314" i="4"/>
  <c r="J2314" i="4"/>
  <c r="T2313" i="4"/>
  <c r="P2313" i="4"/>
  <c r="O2313" i="4"/>
  <c r="J2313" i="4"/>
  <c r="T2312" i="4"/>
  <c r="P2312" i="4"/>
  <c r="O2312" i="4"/>
  <c r="J2312" i="4"/>
  <c r="T2311" i="4"/>
  <c r="P2311" i="4"/>
  <c r="O2311" i="4"/>
  <c r="J2311" i="4"/>
  <c r="T2310" i="4"/>
  <c r="P2310" i="4"/>
  <c r="O2310" i="4"/>
  <c r="J2310" i="4"/>
  <c r="T2309" i="4"/>
  <c r="P2309" i="4"/>
  <c r="O2309" i="4"/>
  <c r="J2309" i="4"/>
  <c r="T2308" i="4"/>
  <c r="P2308" i="4"/>
  <c r="O2308" i="4"/>
  <c r="J2308" i="4"/>
  <c r="T2307" i="4"/>
  <c r="P2307" i="4"/>
  <c r="O2307" i="4"/>
  <c r="J2307" i="4"/>
  <c r="T2306" i="4"/>
  <c r="P2306" i="4"/>
  <c r="O2306" i="4"/>
  <c r="J2306" i="4"/>
  <c r="T2305" i="4"/>
  <c r="P2305" i="4"/>
  <c r="O2305" i="4"/>
  <c r="J2305" i="4"/>
  <c r="T2304" i="4"/>
  <c r="P2304" i="4"/>
  <c r="O2304" i="4"/>
  <c r="J2304" i="4"/>
  <c r="T2303" i="4"/>
  <c r="P2303" i="4"/>
  <c r="O2303" i="4"/>
  <c r="J2303" i="4"/>
  <c r="T2302" i="4"/>
  <c r="P2302" i="4"/>
  <c r="O2302" i="4"/>
  <c r="J2302" i="4"/>
  <c r="T2301" i="4"/>
  <c r="P2301" i="4"/>
  <c r="O2301" i="4"/>
  <c r="J2301" i="4"/>
  <c r="T2300" i="4"/>
  <c r="P2300" i="4"/>
  <c r="O2300" i="4"/>
  <c r="J2300" i="4"/>
  <c r="T2299" i="4"/>
  <c r="P2299" i="4"/>
  <c r="O2299" i="4"/>
  <c r="J2299" i="4"/>
  <c r="T2298" i="4"/>
  <c r="P2298" i="4"/>
  <c r="O2298" i="4"/>
  <c r="J2298" i="4"/>
  <c r="T2297" i="4"/>
  <c r="P2297" i="4"/>
  <c r="O2297" i="4"/>
  <c r="J2297" i="4"/>
  <c r="T2296" i="4"/>
  <c r="P2296" i="4"/>
  <c r="O2296" i="4"/>
  <c r="J2296" i="4"/>
  <c r="T2295" i="4"/>
  <c r="P2295" i="4"/>
  <c r="O2295" i="4"/>
  <c r="J2295" i="4"/>
  <c r="T2294" i="4"/>
  <c r="P2294" i="4"/>
  <c r="O2294" i="4"/>
  <c r="J2294" i="4"/>
  <c r="T2293" i="4"/>
  <c r="P2293" i="4"/>
  <c r="O2293" i="4"/>
  <c r="J2293" i="4"/>
  <c r="T2292" i="4"/>
  <c r="P2292" i="4"/>
  <c r="O2292" i="4"/>
  <c r="J2292" i="4"/>
  <c r="T2291" i="4"/>
  <c r="P2291" i="4"/>
  <c r="O2291" i="4"/>
  <c r="J2291" i="4"/>
  <c r="T2290" i="4"/>
  <c r="P2290" i="4"/>
  <c r="O2290" i="4"/>
  <c r="J2290" i="4"/>
  <c r="T2289" i="4"/>
  <c r="P2289" i="4"/>
  <c r="O2289" i="4"/>
  <c r="J2289" i="4"/>
  <c r="T2288" i="4"/>
  <c r="P2288" i="4"/>
  <c r="O2288" i="4"/>
  <c r="J2288" i="4"/>
  <c r="T2287" i="4"/>
  <c r="P2287" i="4"/>
  <c r="O2287" i="4"/>
  <c r="J2287" i="4"/>
  <c r="T2286" i="4"/>
  <c r="P2286" i="4"/>
  <c r="O2286" i="4"/>
  <c r="J2286" i="4"/>
  <c r="T2285" i="4"/>
  <c r="P2285" i="4"/>
  <c r="O2285" i="4"/>
  <c r="J2285" i="4"/>
  <c r="T2284" i="4"/>
  <c r="P2284" i="4"/>
  <c r="O2284" i="4"/>
  <c r="J2284" i="4"/>
  <c r="T2283" i="4"/>
  <c r="P2283" i="4"/>
  <c r="O2283" i="4"/>
  <c r="J2283" i="4"/>
  <c r="T2282" i="4"/>
  <c r="P2282" i="4"/>
  <c r="O2282" i="4"/>
  <c r="J2282" i="4"/>
  <c r="T2281" i="4"/>
  <c r="P2281" i="4"/>
  <c r="O2281" i="4"/>
  <c r="J2281" i="4"/>
  <c r="T2280" i="4"/>
  <c r="P2280" i="4"/>
  <c r="O2280" i="4"/>
  <c r="J2280" i="4"/>
  <c r="T2279" i="4"/>
  <c r="P2279" i="4"/>
  <c r="O2279" i="4"/>
  <c r="J2279" i="4"/>
  <c r="T2278" i="4"/>
  <c r="P2278" i="4"/>
  <c r="O2278" i="4"/>
  <c r="J2278" i="4"/>
  <c r="T2277" i="4"/>
  <c r="P2277" i="4"/>
  <c r="O2277" i="4"/>
  <c r="J2277" i="4"/>
  <c r="T2276" i="4"/>
  <c r="P2276" i="4"/>
  <c r="O2276" i="4"/>
  <c r="J2276" i="4"/>
  <c r="T2275" i="4"/>
  <c r="P2275" i="4"/>
  <c r="O2275" i="4"/>
  <c r="J2275" i="4"/>
  <c r="T2274" i="4"/>
  <c r="P2274" i="4"/>
  <c r="O2274" i="4"/>
  <c r="J2274" i="4"/>
  <c r="T2273" i="4"/>
  <c r="P2273" i="4"/>
  <c r="O2273" i="4"/>
  <c r="J2273" i="4"/>
  <c r="T2272" i="4"/>
  <c r="P2272" i="4"/>
  <c r="O2272" i="4"/>
  <c r="J2272" i="4"/>
  <c r="T2271" i="4"/>
  <c r="P2271" i="4"/>
  <c r="O2271" i="4"/>
  <c r="J2271" i="4"/>
  <c r="T2270" i="4"/>
  <c r="P2270" i="4"/>
  <c r="O2270" i="4"/>
  <c r="J2270" i="4"/>
  <c r="T2269" i="4"/>
  <c r="P2269" i="4"/>
  <c r="O2269" i="4"/>
  <c r="J2269" i="4"/>
  <c r="T2268" i="4"/>
  <c r="P2268" i="4"/>
  <c r="O2268" i="4"/>
  <c r="J2268" i="4"/>
  <c r="T2267" i="4"/>
  <c r="P2267" i="4"/>
  <c r="O2267" i="4"/>
  <c r="J2267" i="4"/>
  <c r="T2266" i="4"/>
  <c r="P2266" i="4"/>
  <c r="O2266" i="4"/>
  <c r="J2266" i="4"/>
  <c r="T2265" i="4"/>
  <c r="P2265" i="4"/>
  <c r="O2265" i="4"/>
  <c r="J2265" i="4"/>
  <c r="T2264" i="4"/>
  <c r="P2264" i="4"/>
  <c r="O2264" i="4"/>
  <c r="J2264" i="4"/>
  <c r="T2263" i="4"/>
  <c r="P2263" i="4"/>
  <c r="O2263" i="4"/>
  <c r="J2263" i="4"/>
  <c r="T2262" i="4"/>
  <c r="P2262" i="4"/>
  <c r="O2262" i="4"/>
  <c r="J2262" i="4"/>
  <c r="T2261" i="4"/>
  <c r="P2261" i="4"/>
  <c r="O2261" i="4"/>
  <c r="J2261" i="4"/>
  <c r="T2260" i="4"/>
  <c r="P2260" i="4"/>
  <c r="O2260" i="4"/>
  <c r="J2260" i="4"/>
  <c r="T2259" i="4"/>
  <c r="P2259" i="4"/>
  <c r="O2259" i="4"/>
  <c r="J2259" i="4"/>
  <c r="T2257" i="4"/>
  <c r="P2257" i="4"/>
  <c r="O2257" i="4"/>
  <c r="J2257" i="4"/>
  <c r="T2255" i="4"/>
  <c r="P2255" i="4"/>
  <c r="O2255" i="4"/>
  <c r="J2255" i="4"/>
  <c r="T2254" i="4"/>
  <c r="P2254" i="4"/>
  <c r="O2254" i="4"/>
  <c r="J2254" i="4"/>
  <c r="T2253" i="4"/>
  <c r="P2253" i="4"/>
  <c r="O2253" i="4"/>
  <c r="J2253" i="4"/>
  <c r="T2252" i="4"/>
  <c r="P2252" i="4"/>
  <c r="O2252" i="4"/>
  <c r="J2252" i="4"/>
  <c r="T2251" i="4"/>
  <c r="P2251" i="4"/>
  <c r="O2251" i="4"/>
  <c r="J2251" i="4"/>
  <c r="T2250" i="4"/>
  <c r="P2250" i="4"/>
  <c r="O2250" i="4"/>
  <c r="J2250" i="4"/>
  <c r="T2249" i="4"/>
  <c r="P2249" i="4"/>
  <c r="O2249" i="4"/>
  <c r="J2249" i="4"/>
  <c r="T2248" i="4"/>
  <c r="P2248" i="4"/>
  <c r="O2248" i="4"/>
  <c r="J2248" i="4"/>
  <c r="T2247" i="4"/>
  <c r="P2247" i="4"/>
  <c r="O2247" i="4"/>
  <c r="J2247" i="4"/>
  <c r="T2245" i="4"/>
  <c r="P2245" i="4"/>
  <c r="O2245" i="4"/>
  <c r="J2245" i="4"/>
  <c r="T2244" i="4"/>
  <c r="P2244" i="4"/>
  <c r="O2244" i="4"/>
  <c r="J2244" i="4"/>
  <c r="T2243" i="4"/>
  <c r="P2243" i="4"/>
  <c r="O2243" i="4"/>
  <c r="J2243" i="4"/>
  <c r="T2242" i="4"/>
  <c r="P2242" i="4"/>
  <c r="O2242" i="4"/>
  <c r="J2242" i="4"/>
  <c r="T2241" i="4"/>
  <c r="P2241" i="4"/>
  <c r="O2241" i="4"/>
  <c r="J2241" i="4"/>
  <c r="T2240" i="4"/>
  <c r="P2240" i="4"/>
  <c r="O2240" i="4"/>
  <c r="J2240" i="4"/>
  <c r="T2239" i="4"/>
  <c r="P2239" i="4"/>
  <c r="O2239" i="4"/>
  <c r="J2239" i="4"/>
  <c r="T2237" i="4"/>
  <c r="P2237" i="4"/>
  <c r="O2237" i="4"/>
  <c r="J2237" i="4"/>
  <c r="T2236" i="4"/>
  <c r="P2236" i="4"/>
  <c r="O2236" i="4"/>
  <c r="J2236" i="4"/>
  <c r="T2235" i="4"/>
  <c r="P2235" i="4"/>
  <c r="O2235" i="4"/>
  <c r="J2235" i="4"/>
  <c r="T2234" i="4"/>
  <c r="P2234" i="4"/>
  <c r="O2234" i="4"/>
  <c r="J2234" i="4"/>
  <c r="T2233" i="4"/>
  <c r="P2233" i="4"/>
  <c r="O2233" i="4"/>
  <c r="J2233" i="4"/>
  <c r="T2232" i="4"/>
  <c r="P2232" i="4"/>
  <c r="O2232" i="4"/>
  <c r="J2232" i="4"/>
  <c r="T2231" i="4"/>
  <c r="P2231" i="4"/>
  <c r="O2231" i="4"/>
  <c r="J2231" i="4"/>
  <c r="T2230" i="4"/>
  <c r="P2230" i="4"/>
  <c r="O2230" i="4"/>
  <c r="J2230" i="4"/>
  <c r="T2229" i="4"/>
  <c r="P2229" i="4"/>
  <c r="O2229" i="4"/>
  <c r="J2229" i="4"/>
  <c r="T2228" i="4"/>
  <c r="P2228" i="4"/>
  <c r="O2228" i="4"/>
  <c r="J2228" i="4"/>
  <c r="T2227" i="4"/>
  <c r="P2227" i="4"/>
  <c r="O2227" i="4"/>
  <c r="J2227" i="4"/>
  <c r="T2226" i="4"/>
  <c r="P2226" i="4"/>
  <c r="O2226" i="4"/>
  <c r="J2226" i="4"/>
  <c r="T2225" i="4"/>
  <c r="P2225" i="4"/>
  <c r="O2225" i="4"/>
  <c r="J2225" i="4"/>
  <c r="T2224" i="4"/>
  <c r="P2224" i="4"/>
  <c r="O2224" i="4"/>
  <c r="J2224" i="4"/>
  <c r="T2223" i="4"/>
  <c r="P2223" i="4"/>
  <c r="O2223" i="4"/>
  <c r="J2223" i="4"/>
  <c r="T2222" i="4"/>
  <c r="P2222" i="4"/>
  <c r="O2222" i="4"/>
  <c r="J2222" i="4"/>
  <c r="T2221" i="4"/>
  <c r="P2221" i="4"/>
  <c r="O2221" i="4"/>
  <c r="J2221" i="4"/>
  <c r="T2220" i="4"/>
  <c r="P2220" i="4"/>
  <c r="O2220" i="4"/>
  <c r="J2220" i="4"/>
  <c r="T2219" i="4"/>
  <c r="P2219" i="4"/>
  <c r="O2219" i="4"/>
  <c r="J2219" i="4"/>
  <c r="T2218" i="4"/>
  <c r="P2218" i="4"/>
  <c r="O2218" i="4"/>
  <c r="J2218" i="4"/>
  <c r="T2217" i="4"/>
  <c r="P2217" i="4"/>
  <c r="O2217" i="4"/>
  <c r="J2217" i="4"/>
  <c r="T2216" i="4"/>
  <c r="P2216" i="4"/>
  <c r="O2216" i="4"/>
  <c r="J2216" i="4"/>
  <c r="T2215" i="4"/>
  <c r="P2215" i="4"/>
  <c r="O2215" i="4"/>
  <c r="J2215" i="4"/>
  <c r="T2214" i="4"/>
  <c r="P2214" i="4"/>
  <c r="O2214" i="4"/>
  <c r="J2214" i="4"/>
  <c r="T2213" i="4"/>
  <c r="P2213" i="4"/>
  <c r="O2213" i="4"/>
  <c r="J2213" i="4"/>
  <c r="T2212" i="4"/>
  <c r="P2212" i="4"/>
  <c r="O2212" i="4"/>
  <c r="J2212" i="4"/>
  <c r="T2211" i="4"/>
  <c r="P2211" i="4"/>
  <c r="O2211" i="4"/>
  <c r="J2211" i="4"/>
  <c r="T2210" i="4"/>
  <c r="P2210" i="4"/>
  <c r="O2210" i="4"/>
  <c r="J2210" i="4"/>
  <c r="T2209" i="4"/>
  <c r="P2209" i="4"/>
  <c r="O2209" i="4"/>
  <c r="J2209" i="4"/>
  <c r="T2208" i="4"/>
  <c r="P2208" i="4"/>
  <c r="O2208" i="4"/>
  <c r="J2208" i="4"/>
  <c r="T2207" i="4"/>
  <c r="P2207" i="4"/>
  <c r="O2207" i="4"/>
  <c r="J2207" i="4"/>
  <c r="T2206" i="4"/>
  <c r="P2206" i="4"/>
  <c r="O2206" i="4"/>
  <c r="J2206" i="4"/>
  <c r="T2205" i="4"/>
  <c r="P2205" i="4"/>
  <c r="O2205" i="4"/>
  <c r="J2205" i="4"/>
  <c r="T2204" i="4"/>
  <c r="P2204" i="4"/>
  <c r="O2204" i="4"/>
  <c r="J2204" i="4"/>
  <c r="T2203" i="4"/>
  <c r="P2203" i="4"/>
  <c r="O2203" i="4"/>
  <c r="J2203" i="4"/>
  <c r="T2201" i="4"/>
  <c r="P2201" i="4"/>
  <c r="O2201" i="4"/>
  <c r="J2201" i="4"/>
  <c r="T2200" i="4"/>
  <c r="P2200" i="4"/>
  <c r="O2200" i="4"/>
  <c r="J2200" i="4"/>
  <c r="T2199" i="4"/>
  <c r="P2199" i="4"/>
  <c r="O2199" i="4"/>
  <c r="J2199" i="4"/>
  <c r="T2198" i="4"/>
  <c r="P2198" i="4"/>
  <c r="O2198" i="4"/>
  <c r="J2198" i="4"/>
  <c r="T2197" i="4"/>
  <c r="P2197" i="4"/>
  <c r="O2197" i="4"/>
  <c r="J2197" i="4"/>
  <c r="T2196" i="4"/>
  <c r="P2196" i="4"/>
  <c r="O2196" i="4"/>
  <c r="J2196" i="4"/>
  <c r="T2195" i="4"/>
  <c r="P2195" i="4"/>
  <c r="O2195" i="4"/>
  <c r="J2195" i="4"/>
  <c r="T2194" i="4"/>
  <c r="P2194" i="4"/>
  <c r="O2194" i="4"/>
  <c r="J2194" i="4"/>
  <c r="T2193" i="4"/>
  <c r="P2193" i="4"/>
  <c r="O2193" i="4"/>
  <c r="J2193" i="4"/>
  <c r="T2192" i="4"/>
  <c r="P2192" i="4"/>
  <c r="O2192" i="4"/>
  <c r="J2192" i="4"/>
  <c r="T2191" i="4"/>
  <c r="P2191" i="4"/>
  <c r="O2191" i="4"/>
  <c r="J2191" i="4"/>
  <c r="T2190" i="4"/>
  <c r="P2190" i="4"/>
  <c r="O2190" i="4"/>
  <c r="J2190" i="4"/>
  <c r="T2189" i="4"/>
  <c r="P2189" i="4"/>
  <c r="O2189" i="4"/>
  <c r="J2189" i="4"/>
  <c r="T2188" i="4"/>
  <c r="P2188" i="4"/>
  <c r="O2188" i="4"/>
  <c r="J2188" i="4"/>
  <c r="T2187" i="4"/>
  <c r="P2187" i="4"/>
  <c r="O2187" i="4"/>
  <c r="J2187" i="4"/>
  <c r="T2186" i="4"/>
  <c r="P2186" i="4"/>
  <c r="O2186" i="4"/>
  <c r="J2186" i="4"/>
  <c r="T2185" i="4"/>
  <c r="P2185" i="4"/>
  <c r="O2185" i="4"/>
  <c r="J2185" i="4"/>
  <c r="T2184" i="4"/>
  <c r="P2184" i="4"/>
  <c r="O2184" i="4"/>
  <c r="J2184" i="4"/>
  <c r="T2183" i="4"/>
  <c r="P2183" i="4"/>
  <c r="O2183" i="4"/>
  <c r="J2183" i="4"/>
  <c r="T2182" i="4"/>
  <c r="P2182" i="4"/>
  <c r="O2182" i="4"/>
  <c r="J2182" i="4"/>
  <c r="T2181" i="4"/>
  <c r="P2181" i="4"/>
  <c r="O2181" i="4"/>
  <c r="J2181" i="4"/>
  <c r="T2180" i="4"/>
  <c r="P2180" i="4"/>
  <c r="O2180" i="4"/>
  <c r="J2180" i="4"/>
  <c r="T2179" i="4"/>
  <c r="P2179" i="4"/>
  <c r="O2179" i="4"/>
  <c r="J2179" i="4"/>
  <c r="T2178" i="4"/>
  <c r="P2178" i="4"/>
  <c r="O2178" i="4"/>
  <c r="J2178" i="4"/>
  <c r="T2177" i="4"/>
  <c r="P2177" i="4"/>
  <c r="O2177" i="4"/>
  <c r="J2177" i="4"/>
  <c r="T2176" i="4"/>
  <c r="P2176" i="4"/>
  <c r="O2176" i="4"/>
  <c r="J2176" i="4"/>
  <c r="T2175" i="4"/>
  <c r="P2175" i="4"/>
  <c r="O2175" i="4"/>
  <c r="J2175" i="4"/>
  <c r="T2174" i="4"/>
  <c r="P2174" i="4"/>
  <c r="O2174" i="4"/>
  <c r="J2174" i="4"/>
  <c r="T2173" i="4"/>
  <c r="P2173" i="4"/>
  <c r="O2173" i="4"/>
  <c r="J2173" i="4"/>
  <c r="T2172" i="4"/>
  <c r="P2172" i="4"/>
  <c r="O2172" i="4"/>
  <c r="J2172" i="4"/>
  <c r="T2171" i="4"/>
  <c r="P2171" i="4"/>
  <c r="O2171" i="4"/>
  <c r="J2171" i="4"/>
  <c r="T2170" i="4"/>
  <c r="P2170" i="4"/>
  <c r="O2170" i="4"/>
  <c r="J2170" i="4"/>
  <c r="T2169" i="4"/>
  <c r="P2169" i="4"/>
  <c r="O2169" i="4"/>
  <c r="J2169" i="4"/>
  <c r="T2168" i="4"/>
  <c r="P2168" i="4"/>
  <c r="O2168" i="4"/>
  <c r="J2168" i="4"/>
  <c r="T2167" i="4"/>
  <c r="P2167" i="4"/>
  <c r="O2167" i="4"/>
  <c r="J2167" i="4"/>
  <c r="T2166" i="4"/>
  <c r="P2166" i="4"/>
  <c r="O2166" i="4"/>
  <c r="J2166" i="4"/>
  <c r="T2165" i="4"/>
  <c r="P2165" i="4"/>
  <c r="O2165" i="4"/>
  <c r="J2165" i="4"/>
  <c r="T2164" i="4"/>
  <c r="P2164" i="4"/>
  <c r="O2164" i="4"/>
  <c r="J2164" i="4"/>
  <c r="T2163" i="4"/>
  <c r="P2163" i="4"/>
  <c r="O2163" i="4"/>
  <c r="J2163" i="4"/>
  <c r="T2162" i="4"/>
  <c r="P2162" i="4"/>
  <c r="O2162" i="4"/>
  <c r="J2162" i="4"/>
  <c r="T2161" i="4"/>
  <c r="P2161" i="4"/>
  <c r="O2161" i="4"/>
  <c r="J2161" i="4"/>
  <c r="T2160" i="4"/>
  <c r="P2160" i="4"/>
  <c r="O2160" i="4"/>
  <c r="J2160" i="4"/>
  <c r="T2159" i="4"/>
  <c r="P2159" i="4"/>
  <c r="O2159" i="4"/>
  <c r="J2159" i="4"/>
  <c r="T2158" i="4"/>
  <c r="P2158" i="4"/>
  <c r="O2158" i="4"/>
  <c r="J2158" i="4"/>
  <c r="T2157" i="4"/>
  <c r="P2157" i="4"/>
  <c r="O2157" i="4"/>
  <c r="J2157" i="4"/>
  <c r="T2156" i="4"/>
  <c r="P2156" i="4"/>
  <c r="O2156" i="4"/>
  <c r="J2156" i="4"/>
  <c r="T2155" i="4"/>
  <c r="P2155" i="4"/>
  <c r="O2155" i="4"/>
  <c r="J2155" i="4"/>
  <c r="T2154" i="4"/>
  <c r="P2154" i="4"/>
  <c r="O2154" i="4"/>
  <c r="J2154" i="4"/>
  <c r="T2153" i="4"/>
  <c r="P2153" i="4"/>
  <c r="O2153" i="4"/>
  <c r="J2153" i="4"/>
  <c r="T2152" i="4"/>
  <c r="P2152" i="4"/>
  <c r="O2152" i="4"/>
  <c r="J2152" i="4"/>
  <c r="T2151" i="4"/>
  <c r="P2151" i="4"/>
  <c r="O2151" i="4"/>
  <c r="J2151" i="4"/>
  <c r="T2150" i="4"/>
  <c r="P2150" i="4"/>
  <c r="O2150" i="4"/>
  <c r="J2150" i="4"/>
  <c r="T2149" i="4"/>
  <c r="P2149" i="4"/>
  <c r="O2149" i="4"/>
  <c r="J2149" i="4"/>
  <c r="T2148" i="4"/>
  <c r="P2148" i="4"/>
  <c r="O2148" i="4"/>
  <c r="J2148" i="4"/>
  <c r="T2147" i="4"/>
  <c r="P2147" i="4"/>
  <c r="O2147" i="4"/>
  <c r="J2147" i="4"/>
  <c r="T2146" i="4"/>
  <c r="P2146" i="4"/>
  <c r="O2146" i="4"/>
  <c r="J2146" i="4"/>
  <c r="T2145" i="4"/>
  <c r="P2145" i="4"/>
  <c r="O2145" i="4"/>
  <c r="J2145" i="4"/>
  <c r="T2144" i="4"/>
  <c r="P2144" i="4"/>
  <c r="O2144" i="4"/>
  <c r="J2144" i="4"/>
  <c r="T2142" i="4"/>
  <c r="P2142" i="4"/>
  <c r="O2142" i="4"/>
  <c r="J2142" i="4"/>
  <c r="T2141" i="4"/>
  <c r="P2141" i="4"/>
  <c r="O2141" i="4"/>
  <c r="J2141" i="4"/>
  <c r="T2140" i="4"/>
  <c r="P2140" i="4"/>
  <c r="O2140" i="4"/>
  <c r="J2140" i="4"/>
  <c r="T2139" i="4"/>
  <c r="P2139" i="4"/>
  <c r="O2139" i="4"/>
  <c r="J2139" i="4"/>
  <c r="T2138" i="4"/>
  <c r="P2138" i="4"/>
  <c r="O2138" i="4"/>
  <c r="J2138" i="4"/>
  <c r="T2137" i="4"/>
  <c r="P2137" i="4"/>
  <c r="O2137" i="4"/>
  <c r="J2137" i="4"/>
  <c r="T2136" i="4"/>
  <c r="P2136" i="4"/>
  <c r="O2136" i="4"/>
  <c r="J2136" i="4"/>
  <c r="T2135" i="4"/>
  <c r="P2135" i="4"/>
  <c r="O2135" i="4"/>
  <c r="J2135" i="4"/>
  <c r="T2134" i="4"/>
  <c r="P2134" i="4"/>
  <c r="O2134" i="4"/>
  <c r="J2134" i="4"/>
  <c r="T2133" i="4"/>
  <c r="P2133" i="4"/>
  <c r="O2133" i="4"/>
  <c r="J2133" i="4"/>
  <c r="T2132" i="4"/>
  <c r="P2132" i="4"/>
  <c r="O2132" i="4"/>
  <c r="J2132" i="4"/>
  <c r="T2131" i="4"/>
  <c r="P2131" i="4"/>
  <c r="O2131" i="4"/>
  <c r="J2131" i="4"/>
  <c r="T2130" i="4"/>
  <c r="P2130" i="4"/>
  <c r="O2130" i="4"/>
  <c r="J2130" i="4"/>
  <c r="T2129" i="4"/>
  <c r="P2129" i="4"/>
  <c r="O2129" i="4"/>
  <c r="J2129" i="4"/>
  <c r="T2128" i="4"/>
  <c r="P2128" i="4"/>
  <c r="O2128" i="4"/>
  <c r="J2128" i="4"/>
  <c r="T2127" i="4"/>
  <c r="P2127" i="4"/>
  <c r="O2127" i="4"/>
  <c r="J2127" i="4"/>
  <c r="T2126" i="4"/>
  <c r="P2126" i="4"/>
  <c r="O2126" i="4"/>
  <c r="J2126" i="4"/>
  <c r="T2125" i="4"/>
  <c r="P2125" i="4"/>
  <c r="O2125" i="4"/>
  <c r="J2125" i="4"/>
  <c r="T2124" i="4"/>
  <c r="P2124" i="4"/>
  <c r="O2124" i="4"/>
  <c r="J2124" i="4"/>
  <c r="T2122" i="4"/>
  <c r="P2122" i="4"/>
  <c r="O2122" i="4"/>
  <c r="J2122" i="4"/>
  <c r="T2121" i="4"/>
  <c r="P2121" i="4"/>
  <c r="O2121" i="4"/>
  <c r="J2121" i="4"/>
  <c r="T2120" i="4"/>
  <c r="P2120" i="4"/>
  <c r="O2120" i="4"/>
  <c r="J2120" i="4"/>
  <c r="T2119" i="4"/>
  <c r="P2119" i="4"/>
  <c r="O2119" i="4"/>
  <c r="J2119" i="4"/>
  <c r="T2118" i="4"/>
  <c r="P2118" i="4"/>
  <c r="O2118" i="4"/>
  <c r="J2118" i="4"/>
  <c r="T2117" i="4"/>
  <c r="P2117" i="4"/>
  <c r="O2117" i="4"/>
  <c r="J2117" i="4"/>
  <c r="T2116" i="4"/>
  <c r="P2116" i="4"/>
  <c r="O2116" i="4"/>
  <c r="J2116" i="4"/>
  <c r="T2115" i="4"/>
  <c r="P2115" i="4"/>
  <c r="O2115" i="4"/>
  <c r="J2115" i="4"/>
  <c r="T2114" i="4"/>
  <c r="P2114" i="4"/>
  <c r="O2114" i="4"/>
  <c r="J2114" i="4"/>
  <c r="T2113" i="4"/>
  <c r="P2113" i="4"/>
  <c r="O2113" i="4"/>
  <c r="J2113" i="4"/>
  <c r="T2112" i="4"/>
  <c r="P2112" i="4"/>
  <c r="O2112" i="4"/>
  <c r="J2112" i="4"/>
  <c r="T2111" i="4"/>
  <c r="P2111" i="4"/>
  <c r="O2111" i="4"/>
  <c r="J2111" i="4"/>
  <c r="T2110" i="4"/>
  <c r="P2110" i="4"/>
  <c r="O2110" i="4"/>
  <c r="J2110" i="4"/>
  <c r="T2109" i="4"/>
  <c r="P2109" i="4"/>
  <c r="O2109" i="4"/>
  <c r="J2109" i="4"/>
  <c r="T2108" i="4"/>
  <c r="P2108" i="4"/>
  <c r="O2108" i="4"/>
  <c r="J2108" i="4"/>
  <c r="T2106" i="4"/>
  <c r="P2106" i="4"/>
  <c r="O2106" i="4"/>
  <c r="J2106" i="4"/>
  <c r="T2105" i="4"/>
  <c r="P2105" i="4"/>
  <c r="O2105" i="4"/>
  <c r="J2105" i="4"/>
  <c r="T2104" i="4"/>
  <c r="P2104" i="4"/>
  <c r="O2104" i="4"/>
  <c r="J2104" i="4"/>
  <c r="T2103" i="4"/>
  <c r="P2103" i="4"/>
  <c r="O2103" i="4"/>
  <c r="J2103" i="4"/>
  <c r="T2102" i="4"/>
  <c r="P2102" i="4"/>
  <c r="O2102" i="4"/>
  <c r="J2102" i="4"/>
  <c r="T2101" i="4"/>
  <c r="P2101" i="4"/>
  <c r="O2101" i="4"/>
  <c r="J2101" i="4"/>
  <c r="T2100" i="4"/>
  <c r="P2100" i="4"/>
  <c r="O2100" i="4"/>
  <c r="J2100" i="4"/>
  <c r="T2099" i="4"/>
  <c r="P2099" i="4"/>
  <c r="O2099" i="4"/>
  <c r="J2099" i="4"/>
  <c r="T2098" i="4"/>
  <c r="P2098" i="4"/>
  <c r="O2098" i="4"/>
  <c r="J2098" i="4"/>
  <c r="T2097" i="4"/>
  <c r="P2097" i="4"/>
  <c r="O2097" i="4"/>
  <c r="J2097" i="4"/>
  <c r="T2096" i="4"/>
  <c r="P2096" i="4"/>
  <c r="O2096" i="4"/>
  <c r="J2096" i="4"/>
  <c r="T2095" i="4"/>
  <c r="P2095" i="4"/>
  <c r="O2095" i="4"/>
  <c r="J2095" i="4"/>
  <c r="T2094" i="4"/>
  <c r="P2094" i="4"/>
  <c r="O2094" i="4"/>
  <c r="J2094" i="4"/>
  <c r="T2093" i="4"/>
  <c r="P2093" i="4"/>
  <c r="O2093" i="4"/>
  <c r="J2093" i="4"/>
  <c r="T2092" i="4"/>
  <c r="P2092" i="4"/>
  <c r="O2092" i="4"/>
  <c r="J2092" i="4"/>
  <c r="T2091" i="4"/>
  <c r="P2091" i="4"/>
  <c r="O2091" i="4"/>
  <c r="J2091" i="4"/>
  <c r="T2090" i="4"/>
  <c r="P2090" i="4"/>
  <c r="O2090" i="4"/>
  <c r="J2090" i="4"/>
  <c r="T2089" i="4"/>
  <c r="P2089" i="4"/>
  <c r="O2089" i="4"/>
  <c r="J2089" i="4"/>
  <c r="T2088" i="4"/>
  <c r="P2088" i="4"/>
  <c r="O2088" i="4"/>
  <c r="J2088" i="4"/>
  <c r="T2087" i="4"/>
  <c r="P2087" i="4"/>
  <c r="O2087" i="4"/>
  <c r="J2087" i="4"/>
  <c r="T2086" i="4"/>
  <c r="P2086" i="4"/>
  <c r="O2086" i="4"/>
  <c r="J2086" i="4"/>
  <c r="T2085" i="4"/>
  <c r="P2085" i="4"/>
  <c r="O2085" i="4"/>
  <c r="J2085" i="4"/>
  <c r="T2084" i="4"/>
  <c r="P2084" i="4"/>
  <c r="O2084" i="4"/>
  <c r="J2084" i="4"/>
  <c r="T2083" i="4"/>
  <c r="P2083" i="4"/>
  <c r="O2083" i="4"/>
  <c r="J2083" i="4"/>
  <c r="T2082" i="4"/>
  <c r="P2082" i="4"/>
  <c r="O2082" i="4"/>
  <c r="J2082" i="4"/>
  <c r="T2081" i="4"/>
  <c r="P2081" i="4"/>
  <c r="O2081" i="4"/>
  <c r="J2081" i="4"/>
  <c r="T2080" i="4"/>
  <c r="P2080" i="4"/>
  <c r="O2080" i="4"/>
  <c r="J2080" i="4"/>
  <c r="T2079" i="4"/>
  <c r="P2079" i="4"/>
  <c r="O2079" i="4"/>
  <c r="J2079" i="4"/>
  <c r="T2078" i="4"/>
  <c r="P2078" i="4"/>
  <c r="O2078" i="4"/>
  <c r="J2078" i="4"/>
  <c r="T2077" i="4"/>
  <c r="P2077" i="4"/>
  <c r="O2077" i="4"/>
  <c r="J2077" i="4"/>
  <c r="T2076" i="4"/>
  <c r="P2076" i="4"/>
  <c r="O2076" i="4"/>
  <c r="J2076" i="4"/>
  <c r="T2075" i="4"/>
  <c r="P2075" i="4"/>
  <c r="O2075" i="4"/>
  <c r="J2075" i="4"/>
  <c r="T2074" i="4"/>
  <c r="P2074" i="4"/>
  <c r="O2074" i="4"/>
  <c r="J2074" i="4"/>
  <c r="T2073" i="4"/>
  <c r="P2073" i="4"/>
  <c r="O2073" i="4"/>
  <c r="J2073" i="4"/>
  <c r="T2072" i="4"/>
  <c r="P2072" i="4"/>
  <c r="O2072" i="4"/>
  <c r="J2072" i="4"/>
  <c r="T2071" i="4"/>
  <c r="P2071" i="4"/>
  <c r="O2071" i="4"/>
  <c r="J2071" i="4"/>
  <c r="T2070" i="4"/>
  <c r="P2070" i="4"/>
  <c r="O2070" i="4"/>
  <c r="J2070" i="4"/>
  <c r="T2069" i="4"/>
  <c r="P2069" i="4"/>
  <c r="O2069" i="4"/>
  <c r="J2069" i="4"/>
  <c r="T2068" i="4"/>
  <c r="P2068" i="4"/>
  <c r="O2068" i="4"/>
  <c r="J2068" i="4"/>
  <c r="T2066" i="4"/>
  <c r="P2066" i="4"/>
  <c r="O2066" i="4"/>
  <c r="J2066" i="4"/>
  <c r="T2064" i="4"/>
  <c r="P2064" i="4"/>
  <c r="O2064" i="4"/>
  <c r="J2064" i="4"/>
  <c r="T2063" i="4"/>
  <c r="P2063" i="4"/>
  <c r="O2063" i="4"/>
  <c r="J2063" i="4"/>
  <c r="T2062" i="4"/>
  <c r="P2062" i="4"/>
  <c r="O2062" i="4"/>
  <c r="J2062" i="4"/>
  <c r="T2061" i="4"/>
  <c r="P2061" i="4"/>
  <c r="O2061" i="4"/>
  <c r="J2061" i="4"/>
  <c r="T2060" i="4"/>
  <c r="P2060" i="4"/>
  <c r="O2060" i="4"/>
  <c r="J2060" i="4"/>
  <c r="T2059" i="4"/>
  <c r="P2059" i="4"/>
  <c r="O2059" i="4"/>
  <c r="J2059" i="4"/>
  <c r="T2058" i="4"/>
  <c r="P2058" i="4"/>
  <c r="O2058" i="4"/>
  <c r="J2058" i="4"/>
  <c r="T2057" i="4"/>
  <c r="P2057" i="4"/>
  <c r="O2057" i="4"/>
  <c r="J2057" i="4"/>
  <c r="T2056" i="4"/>
  <c r="P2056" i="4"/>
  <c r="O2056" i="4"/>
  <c r="J2056" i="4"/>
  <c r="T2055" i="4"/>
  <c r="P2055" i="4"/>
  <c r="O2055" i="4"/>
  <c r="J2055" i="4"/>
  <c r="T2054" i="4"/>
  <c r="P2054" i="4"/>
  <c r="O2054" i="4"/>
  <c r="J2054" i="4"/>
  <c r="T2053" i="4"/>
  <c r="P2053" i="4"/>
  <c r="O2053" i="4"/>
  <c r="J2053" i="4"/>
  <c r="T2052" i="4"/>
  <c r="P2052" i="4"/>
  <c r="O2052" i="4"/>
  <c r="J2052" i="4"/>
  <c r="T2051" i="4"/>
  <c r="P2051" i="4"/>
  <c r="O2051" i="4"/>
  <c r="J2051" i="4"/>
  <c r="T2050" i="4"/>
  <c r="P2050" i="4"/>
  <c r="O2050" i="4"/>
  <c r="J2050" i="4"/>
  <c r="T2049" i="4"/>
  <c r="P2049" i="4"/>
  <c r="O2049" i="4"/>
  <c r="J2049" i="4"/>
  <c r="T2048" i="4"/>
  <c r="P2048" i="4"/>
  <c r="O2048" i="4"/>
  <c r="J2048" i="4"/>
  <c r="T2047" i="4"/>
  <c r="P2047" i="4"/>
  <c r="O2047" i="4"/>
  <c r="J2047" i="4"/>
  <c r="T2046" i="4"/>
  <c r="P2046" i="4"/>
  <c r="O2046" i="4"/>
  <c r="J2046" i="4"/>
  <c r="T2045" i="4"/>
  <c r="P2045" i="4"/>
  <c r="O2045" i="4"/>
  <c r="J2045" i="4"/>
  <c r="T2044" i="4"/>
  <c r="P2044" i="4"/>
  <c r="O2044" i="4"/>
  <c r="J2044" i="4"/>
  <c r="T2043" i="4"/>
  <c r="P2043" i="4"/>
  <c r="O2043" i="4"/>
  <c r="J2043" i="4"/>
  <c r="T2041" i="4"/>
  <c r="P2041" i="4"/>
  <c r="O2041" i="4"/>
  <c r="J2041" i="4"/>
  <c r="T2040" i="4"/>
  <c r="P2040" i="4"/>
  <c r="O2040" i="4"/>
  <c r="J2040" i="4"/>
  <c r="T2039" i="4"/>
  <c r="P2039" i="4"/>
  <c r="O2039" i="4"/>
  <c r="J2039" i="4"/>
  <c r="T2038" i="4"/>
  <c r="P2038" i="4"/>
  <c r="O2038" i="4"/>
  <c r="J2038" i="4"/>
  <c r="T2037" i="4"/>
  <c r="P2037" i="4"/>
  <c r="O2037" i="4"/>
  <c r="J2037" i="4"/>
  <c r="T2036" i="4"/>
  <c r="P2036" i="4"/>
  <c r="O2036" i="4"/>
  <c r="J2036" i="4"/>
  <c r="T2035" i="4"/>
  <c r="P2035" i="4"/>
  <c r="O2035" i="4"/>
  <c r="J2035" i="4"/>
  <c r="T2034" i="4"/>
  <c r="P2034" i="4"/>
  <c r="O2034" i="4"/>
  <c r="J2034" i="4"/>
  <c r="T2033" i="4"/>
  <c r="P2033" i="4"/>
  <c r="O2033" i="4"/>
  <c r="J2033" i="4"/>
  <c r="T2032" i="4"/>
  <c r="P2032" i="4"/>
  <c r="O2032" i="4"/>
  <c r="J2032" i="4"/>
  <c r="T2031" i="4"/>
  <c r="P2031" i="4"/>
  <c r="O2031" i="4"/>
  <c r="J2031" i="4"/>
  <c r="T2030" i="4"/>
  <c r="P2030" i="4"/>
  <c r="O2030" i="4"/>
  <c r="J2030" i="4"/>
  <c r="T2029" i="4"/>
  <c r="P2029" i="4"/>
  <c r="O2029" i="4"/>
  <c r="J2029" i="4"/>
  <c r="T2028" i="4"/>
  <c r="P2028" i="4"/>
  <c r="O2028" i="4"/>
  <c r="J2028" i="4"/>
  <c r="T2027" i="4"/>
  <c r="P2027" i="4"/>
  <c r="O2027" i="4"/>
  <c r="J2027" i="4"/>
  <c r="T2026" i="4"/>
  <c r="P2026" i="4"/>
  <c r="O2026" i="4"/>
  <c r="J2026" i="4"/>
  <c r="T2025" i="4"/>
  <c r="P2025" i="4"/>
  <c r="O2025" i="4"/>
  <c r="J2025" i="4"/>
  <c r="T2024" i="4"/>
  <c r="P2024" i="4"/>
  <c r="O2024" i="4"/>
  <c r="J2024" i="4"/>
  <c r="T2023" i="4"/>
  <c r="P2023" i="4"/>
  <c r="O2023" i="4"/>
  <c r="J2023" i="4"/>
  <c r="T2022" i="4"/>
  <c r="P2022" i="4"/>
  <c r="O2022" i="4"/>
  <c r="J2022" i="4"/>
  <c r="T2021" i="4"/>
  <c r="P2021" i="4"/>
  <c r="O2021" i="4"/>
  <c r="J2021" i="4"/>
  <c r="T2020" i="4"/>
  <c r="P2020" i="4"/>
  <c r="O2020" i="4"/>
  <c r="J2020" i="4"/>
  <c r="T2019" i="4"/>
  <c r="P2019" i="4"/>
  <c r="O2019" i="4"/>
  <c r="J2019" i="4"/>
  <c r="T2018" i="4"/>
  <c r="P2018" i="4"/>
  <c r="O2018" i="4"/>
  <c r="J2018" i="4"/>
  <c r="T2017" i="4"/>
  <c r="P2017" i="4"/>
  <c r="O2017" i="4"/>
  <c r="J2017" i="4"/>
  <c r="T2016" i="4"/>
  <c r="P2016" i="4"/>
  <c r="O2016" i="4"/>
  <c r="J2016" i="4"/>
  <c r="T2015" i="4"/>
  <c r="P2015" i="4"/>
  <c r="O2015" i="4"/>
  <c r="J2015" i="4"/>
  <c r="T2014" i="4"/>
  <c r="P2014" i="4"/>
  <c r="O2014" i="4"/>
  <c r="J2014" i="4"/>
  <c r="T2013" i="4"/>
  <c r="P2013" i="4"/>
  <c r="O2013" i="4"/>
  <c r="J2013" i="4"/>
  <c r="T2012" i="4"/>
  <c r="P2012" i="4"/>
  <c r="O2012" i="4"/>
  <c r="J2012" i="4"/>
  <c r="T2011" i="4"/>
  <c r="P2011" i="4"/>
  <c r="O2011" i="4"/>
  <c r="J2011" i="4"/>
  <c r="T2010" i="4"/>
  <c r="P2010" i="4"/>
  <c r="O2010" i="4"/>
  <c r="J2010" i="4"/>
  <c r="T2009" i="4"/>
  <c r="P2009" i="4"/>
  <c r="O2009" i="4"/>
  <c r="J2009" i="4"/>
  <c r="T2008" i="4"/>
  <c r="P2008" i="4"/>
  <c r="O2008" i="4"/>
  <c r="J2008" i="4"/>
  <c r="T2007" i="4"/>
  <c r="P2007" i="4"/>
  <c r="O2007" i="4"/>
  <c r="J2007" i="4"/>
  <c r="T2006" i="4"/>
  <c r="P2006" i="4"/>
  <c r="O2006" i="4"/>
  <c r="J2006" i="4"/>
  <c r="T2005" i="4"/>
  <c r="P2005" i="4"/>
  <c r="O2005" i="4"/>
  <c r="J2005" i="4"/>
  <c r="T2004" i="4"/>
  <c r="P2004" i="4"/>
  <c r="O2004" i="4"/>
  <c r="J2004" i="4"/>
  <c r="T2003" i="4"/>
  <c r="P2003" i="4"/>
  <c r="O2003" i="4"/>
  <c r="J2003" i="4"/>
  <c r="T2002" i="4"/>
  <c r="P2002" i="4"/>
  <c r="O2002" i="4"/>
  <c r="J2002" i="4"/>
  <c r="T2001" i="4"/>
  <c r="P2001" i="4"/>
  <c r="O2001" i="4"/>
  <c r="J2001" i="4"/>
  <c r="T2000" i="4"/>
  <c r="P2000" i="4"/>
  <c r="O2000" i="4"/>
  <c r="J2000" i="4"/>
  <c r="T1999" i="4"/>
  <c r="P1999" i="4"/>
  <c r="O1999" i="4"/>
  <c r="J1999" i="4"/>
  <c r="T1998" i="4"/>
  <c r="P1998" i="4"/>
  <c r="O1998" i="4"/>
  <c r="J1998" i="4"/>
  <c r="T1997" i="4"/>
  <c r="P1997" i="4"/>
  <c r="O1997" i="4"/>
  <c r="J1997" i="4"/>
  <c r="T1996" i="4"/>
  <c r="P1996" i="4"/>
  <c r="O1996" i="4"/>
  <c r="J1996" i="4"/>
  <c r="T1995" i="4"/>
  <c r="P1995" i="4"/>
  <c r="O1995" i="4"/>
  <c r="J1995" i="4"/>
  <c r="T1994" i="4"/>
  <c r="P1994" i="4"/>
  <c r="O1994" i="4"/>
  <c r="J1994" i="4"/>
  <c r="T1993" i="4"/>
  <c r="P1993" i="4"/>
  <c r="O1993" i="4"/>
  <c r="J1993" i="4"/>
  <c r="T1992" i="4"/>
  <c r="P1992" i="4"/>
  <c r="O1992" i="4"/>
  <c r="J1992" i="4"/>
  <c r="T1991" i="4"/>
  <c r="P1991" i="4"/>
  <c r="O1991" i="4"/>
  <c r="J1991" i="4"/>
  <c r="T1990" i="4"/>
  <c r="P1990" i="4"/>
  <c r="O1990" i="4"/>
  <c r="J1990" i="4"/>
  <c r="T1989" i="4"/>
  <c r="P1989" i="4"/>
  <c r="O1989" i="4"/>
  <c r="J1989" i="4"/>
  <c r="T1988" i="4"/>
  <c r="P1988" i="4"/>
  <c r="O1988" i="4"/>
  <c r="J1988" i="4"/>
  <c r="T1987" i="4"/>
  <c r="P1987" i="4"/>
  <c r="O1987" i="4"/>
  <c r="J1987" i="4"/>
  <c r="T1986" i="4"/>
  <c r="P1986" i="4"/>
  <c r="O1986" i="4"/>
  <c r="J1986" i="4"/>
  <c r="T1985" i="4"/>
  <c r="P1985" i="4"/>
  <c r="O1985" i="4"/>
  <c r="J1985" i="4"/>
  <c r="T1984" i="4"/>
  <c r="P1984" i="4"/>
  <c r="O1984" i="4"/>
  <c r="J1984" i="4"/>
  <c r="T1983" i="4"/>
  <c r="P1983" i="4"/>
  <c r="O1983" i="4"/>
  <c r="J1983" i="4"/>
  <c r="T1982" i="4"/>
  <c r="P1982" i="4"/>
  <c r="O1982" i="4"/>
  <c r="J1982" i="4"/>
  <c r="T1981" i="4"/>
  <c r="P1981" i="4"/>
  <c r="O1981" i="4"/>
  <c r="J1981" i="4"/>
  <c r="T1980" i="4"/>
  <c r="P1980" i="4"/>
  <c r="O1980" i="4"/>
  <c r="J1980" i="4"/>
  <c r="T1979" i="4"/>
  <c r="P1979" i="4"/>
  <c r="O1979" i="4"/>
  <c r="J1979" i="4"/>
  <c r="T1978" i="4"/>
  <c r="P1978" i="4"/>
  <c r="O1978" i="4"/>
  <c r="J1978" i="4"/>
  <c r="T1977" i="4"/>
  <c r="P1977" i="4"/>
  <c r="O1977" i="4"/>
  <c r="J1977" i="4"/>
  <c r="T1976" i="4"/>
  <c r="P1976" i="4"/>
  <c r="O1976" i="4"/>
  <c r="J1976" i="4"/>
  <c r="T1975" i="4"/>
  <c r="P1975" i="4"/>
  <c r="O1975" i="4"/>
  <c r="J1975" i="4"/>
  <c r="T1974" i="4"/>
  <c r="P1974" i="4"/>
  <c r="O1974" i="4"/>
  <c r="J1974" i="4"/>
  <c r="T1973" i="4"/>
  <c r="P1973" i="4"/>
  <c r="O1973" i="4"/>
  <c r="J1973" i="4"/>
  <c r="T1972" i="4"/>
  <c r="P1972" i="4"/>
  <c r="O1972" i="4"/>
  <c r="J1972" i="4"/>
  <c r="T1971" i="4"/>
  <c r="P1971" i="4"/>
  <c r="O1971" i="4"/>
  <c r="J1971" i="4"/>
  <c r="T1970" i="4"/>
  <c r="P1970" i="4"/>
  <c r="O1970" i="4"/>
  <c r="J1970" i="4"/>
  <c r="T1969" i="4"/>
  <c r="P1969" i="4"/>
  <c r="O1969" i="4"/>
  <c r="J1969" i="4"/>
  <c r="T1968" i="4"/>
  <c r="P1968" i="4"/>
  <c r="O1968" i="4"/>
  <c r="J1968" i="4"/>
  <c r="T1967" i="4"/>
  <c r="P1967" i="4"/>
  <c r="O1967" i="4"/>
  <c r="J1967" i="4"/>
  <c r="T1966" i="4"/>
  <c r="P1966" i="4"/>
  <c r="O1966" i="4"/>
  <c r="J1966" i="4"/>
  <c r="T1965" i="4"/>
  <c r="P1965" i="4"/>
  <c r="O1965" i="4"/>
  <c r="J1965" i="4"/>
  <c r="T1964" i="4"/>
  <c r="P1964" i="4"/>
  <c r="O1964" i="4"/>
  <c r="J1964" i="4"/>
  <c r="T1963" i="4"/>
  <c r="P1963" i="4"/>
  <c r="O1963" i="4"/>
  <c r="J1963" i="4"/>
  <c r="T1962" i="4"/>
  <c r="P1962" i="4"/>
  <c r="O1962" i="4"/>
  <c r="J1962" i="4"/>
  <c r="T1961" i="4"/>
  <c r="P1961" i="4"/>
  <c r="O1961" i="4"/>
  <c r="J1961" i="4"/>
  <c r="T1960" i="4"/>
  <c r="P1960" i="4"/>
  <c r="O1960" i="4"/>
  <c r="J1960" i="4"/>
  <c r="T1959" i="4"/>
  <c r="P1959" i="4"/>
  <c r="O1959" i="4"/>
  <c r="J1959" i="4"/>
  <c r="T1958" i="4"/>
  <c r="P1958" i="4"/>
  <c r="O1958" i="4"/>
  <c r="J1958" i="4"/>
  <c r="T1957" i="4"/>
  <c r="P1957" i="4"/>
  <c r="O1957" i="4"/>
  <c r="J1957" i="4"/>
  <c r="T1956" i="4"/>
  <c r="P1956" i="4"/>
  <c r="O1956" i="4"/>
  <c r="J1956" i="4"/>
  <c r="T1955" i="4"/>
  <c r="P1955" i="4"/>
  <c r="O1955" i="4"/>
  <c r="J1955" i="4"/>
  <c r="T1954" i="4"/>
  <c r="P1954" i="4"/>
  <c r="O1954" i="4"/>
  <c r="J1954" i="4"/>
  <c r="T1953" i="4"/>
  <c r="P1953" i="4"/>
  <c r="O1953" i="4"/>
  <c r="J1953" i="4"/>
  <c r="T1952" i="4"/>
  <c r="P1952" i="4"/>
  <c r="O1952" i="4"/>
  <c r="J1952" i="4"/>
  <c r="T1951" i="4"/>
  <c r="P1951" i="4"/>
  <c r="O1951" i="4"/>
  <c r="J1951" i="4"/>
  <c r="T1950" i="4"/>
  <c r="P1950" i="4"/>
  <c r="O1950" i="4"/>
  <c r="J1950" i="4"/>
  <c r="T1949" i="4"/>
  <c r="P1949" i="4"/>
  <c r="O1949" i="4"/>
  <c r="J1949" i="4"/>
  <c r="T1948" i="4"/>
  <c r="P1948" i="4"/>
  <c r="O1948" i="4"/>
  <c r="J1948" i="4"/>
  <c r="T1947" i="4"/>
  <c r="P1947" i="4"/>
  <c r="O1947" i="4"/>
  <c r="J1947" i="4"/>
  <c r="T1946" i="4"/>
  <c r="P1946" i="4"/>
  <c r="O1946" i="4"/>
  <c r="J1946" i="4"/>
  <c r="T1945" i="4"/>
  <c r="P1945" i="4"/>
  <c r="O1945" i="4"/>
  <c r="J1945" i="4"/>
  <c r="T1944" i="4"/>
  <c r="P1944" i="4"/>
  <c r="O1944" i="4"/>
  <c r="J1944" i="4"/>
  <c r="T1943" i="4"/>
  <c r="P1943" i="4"/>
  <c r="O1943" i="4"/>
  <c r="J1943" i="4"/>
  <c r="T1942" i="4"/>
  <c r="P1942" i="4"/>
  <c r="O1942" i="4"/>
  <c r="J1942" i="4"/>
  <c r="T1941" i="4"/>
  <c r="P1941" i="4"/>
  <c r="O1941" i="4"/>
  <c r="J1941" i="4"/>
  <c r="T1940" i="4"/>
  <c r="P1940" i="4"/>
  <c r="O1940" i="4"/>
  <c r="J1940" i="4"/>
  <c r="T1939" i="4"/>
  <c r="P1939" i="4"/>
  <c r="O1939" i="4"/>
  <c r="J1939" i="4"/>
  <c r="T1938" i="4"/>
  <c r="P1938" i="4"/>
  <c r="O1938" i="4"/>
  <c r="J1938" i="4"/>
  <c r="T1937" i="4"/>
  <c r="P1937" i="4"/>
  <c r="O1937" i="4"/>
  <c r="J1937" i="4"/>
  <c r="T1936" i="4"/>
  <c r="P1936" i="4"/>
  <c r="O1936" i="4"/>
  <c r="J1936" i="4"/>
  <c r="T1935" i="4"/>
  <c r="P1935" i="4"/>
  <c r="O1935" i="4"/>
  <c r="J1935" i="4"/>
  <c r="T1934" i="4"/>
  <c r="P1934" i="4"/>
  <c r="O1934" i="4"/>
  <c r="J1934" i="4"/>
  <c r="T1933" i="4"/>
  <c r="P1933" i="4"/>
  <c r="O1933" i="4"/>
  <c r="J1933" i="4"/>
  <c r="T1932" i="4"/>
  <c r="P1932" i="4"/>
  <c r="O1932" i="4"/>
  <c r="J1932" i="4"/>
  <c r="T1931" i="4"/>
  <c r="P1931" i="4"/>
  <c r="O1931" i="4"/>
  <c r="J1931" i="4"/>
  <c r="T1930" i="4"/>
  <c r="P1930" i="4"/>
  <c r="O1930" i="4"/>
  <c r="J1930" i="4"/>
  <c r="T1929" i="4"/>
  <c r="P1929" i="4"/>
  <c r="O1929" i="4"/>
  <c r="J1929" i="4"/>
  <c r="T1928" i="4"/>
  <c r="P1928" i="4"/>
  <c r="O1928" i="4"/>
  <c r="J1928" i="4"/>
  <c r="T1927" i="4"/>
  <c r="P1927" i="4"/>
  <c r="O1927" i="4"/>
  <c r="J1927" i="4"/>
  <c r="T1926" i="4"/>
  <c r="P1926" i="4"/>
  <c r="O1926" i="4"/>
  <c r="J1926" i="4"/>
  <c r="T1925" i="4"/>
  <c r="P1925" i="4"/>
  <c r="O1925" i="4"/>
  <c r="J1925" i="4"/>
  <c r="T1924" i="4"/>
  <c r="P1924" i="4"/>
  <c r="O1924" i="4"/>
  <c r="J1924" i="4"/>
  <c r="T1923" i="4"/>
  <c r="P1923" i="4"/>
  <c r="O1923" i="4"/>
  <c r="J1923" i="4"/>
  <c r="T1922" i="4"/>
  <c r="P1922" i="4"/>
  <c r="O1922" i="4"/>
  <c r="J1922" i="4"/>
  <c r="T1921" i="4"/>
  <c r="P1921" i="4"/>
  <c r="O1921" i="4"/>
  <c r="J1921" i="4"/>
  <c r="T1920" i="4"/>
  <c r="P1920" i="4"/>
  <c r="O1920" i="4"/>
  <c r="J1920" i="4"/>
  <c r="T1919" i="4"/>
  <c r="P1919" i="4"/>
  <c r="O1919" i="4"/>
  <c r="J1919" i="4"/>
  <c r="T1918" i="4"/>
  <c r="P1918" i="4"/>
  <c r="O1918" i="4"/>
  <c r="J1918" i="4"/>
  <c r="T1917" i="4"/>
  <c r="P1917" i="4"/>
  <c r="O1917" i="4"/>
  <c r="J1917" i="4"/>
  <c r="T1916" i="4"/>
  <c r="P1916" i="4"/>
  <c r="O1916" i="4"/>
  <c r="J1916" i="4"/>
  <c r="T1915" i="4"/>
  <c r="P1915" i="4"/>
  <c r="O1915" i="4"/>
  <c r="J1915" i="4"/>
  <c r="T1914" i="4"/>
  <c r="P1914" i="4"/>
  <c r="O1914" i="4"/>
  <c r="J1914" i="4"/>
  <c r="T1913" i="4"/>
  <c r="P1913" i="4"/>
  <c r="O1913" i="4"/>
  <c r="J1913" i="4"/>
  <c r="T1912" i="4"/>
  <c r="P1912" i="4"/>
  <c r="O1912" i="4"/>
  <c r="J1912" i="4"/>
  <c r="T1911" i="4"/>
  <c r="P1911" i="4"/>
  <c r="O1911" i="4"/>
  <c r="J1911" i="4"/>
  <c r="T1910" i="4"/>
  <c r="P1910" i="4"/>
  <c r="O1910" i="4"/>
  <c r="J1910" i="4"/>
  <c r="T1909" i="4"/>
  <c r="P1909" i="4"/>
  <c r="O1909" i="4"/>
  <c r="J1909" i="4"/>
  <c r="T1908" i="4"/>
  <c r="P1908" i="4"/>
  <c r="O1908" i="4"/>
  <c r="J1908" i="4"/>
  <c r="T1907" i="4"/>
  <c r="P1907" i="4"/>
  <c r="O1907" i="4"/>
  <c r="J1907" i="4"/>
  <c r="T1906" i="4"/>
  <c r="P1906" i="4"/>
  <c r="O1906" i="4"/>
  <c r="J1906" i="4"/>
  <c r="T1905" i="4"/>
  <c r="P1905" i="4"/>
  <c r="O1905" i="4"/>
  <c r="J1905" i="4"/>
  <c r="T1904" i="4"/>
  <c r="P1904" i="4"/>
  <c r="O1904" i="4"/>
  <c r="J1904" i="4"/>
  <c r="T1903" i="4"/>
  <c r="P1903" i="4"/>
  <c r="O1903" i="4"/>
  <c r="J1903" i="4"/>
  <c r="T1902" i="4"/>
  <c r="P1902" i="4"/>
  <c r="O1902" i="4"/>
  <c r="J1902" i="4"/>
  <c r="T1901" i="4"/>
  <c r="P1901" i="4"/>
  <c r="O1901" i="4"/>
  <c r="J1901" i="4"/>
  <c r="T1900" i="4"/>
  <c r="P1900" i="4"/>
  <c r="O1900" i="4"/>
  <c r="J1900" i="4"/>
  <c r="T1899" i="4"/>
  <c r="P1899" i="4"/>
  <c r="O1899" i="4"/>
  <c r="J1899" i="4"/>
  <c r="T1898" i="4"/>
  <c r="P1898" i="4"/>
  <c r="O1898" i="4"/>
  <c r="J1898" i="4"/>
  <c r="T1897" i="4"/>
  <c r="P1897" i="4"/>
  <c r="O1897" i="4"/>
  <c r="J1897" i="4"/>
  <c r="T1896" i="4"/>
  <c r="P1896" i="4"/>
  <c r="O1896" i="4"/>
  <c r="J1896" i="4"/>
  <c r="T1895" i="4"/>
  <c r="P1895" i="4"/>
  <c r="O1895" i="4"/>
  <c r="J1895" i="4"/>
  <c r="T1894" i="4"/>
  <c r="P1894" i="4"/>
  <c r="O1894" i="4"/>
  <c r="J1894" i="4"/>
  <c r="T1893" i="4"/>
  <c r="P1893" i="4"/>
  <c r="O1893" i="4"/>
  <c r="J1893" i="4"/>
  <c r="T1892" i="4"/>
  <c r="P1892" i="4"/>
  <c r="O1892" i="4"/>
  <c r="J1892" i="4"/>
  <c r="T1891" i="4"/>
  <c r="P1891" i="4"/>
  <c r="O1891" i="4"/>
  <c r="J1891" i="4"/>
  <c r="T1890" i="4"/>
  <c r="P1890" i="4"/>
  <c r="O1890" i="4"/>
  <c r="J1890" i="4"/>
  <c r="T1889" i="4"/>
  <c r="P1889" i="4"/>
  <c r="O1889" i="4"/>
  <c r="J1889" i="4"/>
  <c r="T1888" i="4"/>
  <c r="P1888" i="4"/>
  <c r="O1888" i="4"/>
  <c r="J1888" i="4"/>
  <c r="T1887" i="4"/>
  <c r="P1887" i="4"/>
  <c r="O1887" i="4"/>
  <c r="J1887" i="4"/>
  <c r="T1886" i="4"/>
  <c r="P1886" i="4"/>
  <c r="O1886" i="4"/>
  <c r="J1886" i="4"/>
  <c r="T1885" i="4"/>
  <c r="P1885" i="4"/>
  <c r="O1885" i="4"/>
  <c r="J1885" i="4"/>
  <c r="T1884" i="4"/>
  <c r="P1884" i="4"/>
  <c r="O1884" i="4"/>
  <c r="J1884" i="4"/>
  <c r="T1883" i="4"/>
  <c r="P1883" i="4"/>
  <c r="O1883" i="4"/>
  <c r="J1883" i="4"/>
  <c r="T1882" i="4"/>
  <c r="P1882" i="4"/>
  <c r="O1882" i="4"/>
  <c r="J1882" i="4"/>
  <c r="T1881" i="4"/>
  <c r="P1881" i="4"/>
  <c r="O1881" i="4"/>
  <c r="J1881" i="4"/>
  <c r="T1880" i="4"/>
  <c r="P1880" i="4"/>
  <c r="O1880" i="4"/>
  <c r="J1880" i="4"/>
  <c r="T1879" i="4"/>
  <c r="P1879" i="4"/>
  <c r="O1879" i="4"/>
  <c r="J1879" i="4"/>
  <c r="T1878" i="4"/>
  <c r="P1878" i="4"/>
  <c r="O1878" i="4"/>
  <c r="J1878" i="4"/>
  <c r="T1877" i="4"/>
  <c r="P1877" i="4"/>
  <c r="O1877" i="4"/>
  <c r="J1877" i="4"/>
  <c r="T1876" i="4"/>
  <c r="P1876" i="4"/>
  <c r="O1876" i="4"/>
  <c r="J1876" i="4"/>
  <c r="T1875" i="4"/>
  <c r="P1875" i="4"/>
  <c r="O1875" i="4"/>
  <c r="J1875" i="4"/>
  <c r="T1874" i="4"/>
  <c r="P1874" i="4"/>
  <c r="O1874" i="4"/>
  <c r="J1874" i="4"/>
  <c r="T1873" i="4"/>
  <c r="P1873" i="4"/>
  <c r="O1873" i="4"/>
  <c r="J1873" i="4"/>
  <c r="T1872" i="4"/>
  <c r="P1872" i="4"/>
  <c r="O1872" i="4"/>
  <c r="J1872" i="4"/>
  <c r="T1871" i="4"/>
  <c r="P1871" i="4"/>
  <c r="O1871" i="4"/>
  <c r="J1871" i="4"/>
  <c r="T1870" i="4"/>
  <c r="P1870" i="4"/>
  <c r="O1870" i="4"/>
  <c r="J1870" i="4"/>
  <c r="T1869" i="4"/>
  <c r="P1869" i="4"/>
  <c r="O1869" i="4"/>
  <c r="J1869" i="4"/>
  <c r="T1868" i="4"/>
  <c r="P1868" i="4"/>
  <c r="O1868" i="4"/>
  <c r="J1868" i="4"/>
  <c r="T1867" i="4"/>
  <c r="P1867" i="4"/>
  <c r="O1867" i="4"/>
  <c r="J1867" i="4"/>
  <c r="T1866" i="4"/>
  <c r="P1866" i="4"/>
  <c r="O1866" i="4"/>
  <c r="J1866" i="4"/>
  <c r="T1865" i="4"/>
  <c r="P1865" i="4"/>
  <c r="O1865" i="4"/>
  <c r="J1865" i="4"/>
  <c r="T1864" i="4"/>
  <c r="P1864" i="4"/>
  <c r="O1864" i="4"/>
  <c r="J1864" i="4"/>
  <c r="T1863" i="4"/>
  <c r="P1863" i="4"/>
  <c r="O1863" i="4"/>
  <c r="J1863" i="4"/>
  <c r="T1862" i="4"/>
  <c r="P1862" i="4"/>
  <c r="O1862" i="4"/>
  <c r="J1862" i="4"/>
  <c r="T1861" i="4"/>
  <c r="P1861" i="4"/>
  <c r="O1861" i="4"/>
  <c r="J1861" i="4"/>
  <c r="T1860" i="4"/>
  <c r="P1860" i="4"/>
  <c r="O1860" i="4"/>
  <c r="J1860" i="4"/>
  <c r="T1859" i="4"/>
  <c r="P1859" i="4"/>
  <c r="O1859" i="4"/>
  <c r="J1859" i="4"/>
  <c r="T1858" i="4"/>
  <c r="P1858" i="4"/>
  <c r="O1858" i="4"/>
  <c r="J1858" i="4"/>
  <c r="T1857" i="4"/>
  <c r="P1857" i="4"/>
  <c r="O1857" i="4"/>
  <c r="J1857" i="4"/>
  <c r="T1856" i="4"/>
  <c r="P1856" i="4"/>
  <c r="O1856" i="4"/>
  <c r="J1856" i="4"/>
  <c r="T1855" i="4"/>
  <c r="P1855" i="4"/>
  <c r="O1855" i="4"/>
  <c r="J1855" i="4"/>
  <c r="T1854" i="4"/>
  <c r="P1854" i="4"/>
  <c r="O1854" i="4"/>
  <c r="J1854" i="4"/>
  <c r="T1853" i="4"/>
  <c r="P1853" i="4"/>
  <c r="O1853" i="4"/>
  <c r="J1853" i="4"/>
  <c r="T1852" i="4"/>
  <c r="P1852" i="4"/>
  <c r="O1852" i="4"/>
  <c r="J1852" i="4"/>
  <c r="T1851" i="4"/>
  <c r="P1851" i="4"/>
  <c r="O1851" i="4"/>
  <c r="J1851" i="4"/>
  <c r="T1850" i="4"/>
  <c r="P1850" i="4"/>
  <c r="O1850" i="4"/>
  <c r="J1850" i="4"/>
  <c r="T1849" i="4"/>
  <c r="P1849" i="4"/>
  <c r="O1849" i="4"/>
  <c r="J1849" i="4"/>
  <c r="T1848" i="4"/>
  <c r="P1848" i="4"/>
  <c r="O1848" i="4"/>
  <c r="J1848" i="4"/>
  <c r="T1847" i="4"/>
  <c r="P1847" i="4"/>
  <c r="O1847" i="4"/>
  <c r="J1847" i="4"/>
  <c r="T1846" i="4"/>
  <c r="P1846" i="4"/>
  <c r="O1846" i="4"/>
  <c r="J1846" i="4"/>
  <c r="T1845" i="4"/>
  <c r="P1845" i="4"/>
  <c r="O1845" i="4"/>
  <c r="J1845" i="4"/>
  <c r="T1844" i="4"/>
  <c r="P1844" i="4"/>
  <c r="O1844" i="4"/>
  <c r="J1844" i="4"/>
  <c r="T1843" i="4"/>
  <c r="P1843" i="4"/>
  <c r="O1843" i="4"/>
  <c r="J1843" i="4"/>
  <c r="T1842" i="4"/>
  <c r="P1842" i="4"/>
  <c r="O1842" i="4"/>
  <c r="J1842" i="4"/>
  <c r="T1841" i="4"/>
  <c r="P1841" i="4"/>
  <c r="O1841" i="4"/>
  <c r="J1841" i="4"/>
  <c r="T1840" i="4"/>
  <c r="P1840" i="4"/>
  <c r="O1840" i="4"/>
  <c r="J1840" i="4"/>
  <c r="T1839" i="4"/>
  <c r="P1839" i="4"/>
  <c r="O1839" i="4"/>
  <c r="J1839" i="4"/>
  <c r="T1838" i="4"/>
  <c r="P1838" i="4"/>
  <c r="O1838" i="4"/>
  <c r="J1838" i="4"/>
  <c r="T1837" i="4"/>
  <c r="P1837" i="4"/>
  <c r="O1837" i="4"/>
  <c r="J1837" i="4"/>
  <c r="T1836" i="4"/>
  <c r="P1836" i="4"/>
  <c r="O1836" i="4"/>
  <c r="J1836" i="4"/>
  <c r="T1835" i="4"/>
  <c r="P1835" i="4"/>
  <c r="O1835" i="4"/>
  <c r="J1835" i="4"/>
  <c r="T1834" i="4"/>
  <c r="P1834" i="4"/>
  <c r="O1834" i="4"/>
  <c r="J1834" i="4"/>
  <c r="T1833" i="4"/>
  <c r="P1833" i="4"/>
  <c r="O1833" i="4"/>
  <c r="J1833" i="4"/>
  <c r="T1832" i="4"/>
  <c r="P1832" i="4"/>
  <c r="O1832" i="4"/>
  <c r="J1832" i="4"/>
  <c r="T1831" i="4"/>
  <c r="P1831" i="4"/>
  <c r="O1831" i="4"/>
  <c r="J1831" i="4"/>
  <c r="T1830" i="4"/>
  <c r="P1830" i="4"/>
  <c r="O1830" i="4"/>
  <c r="J1830" i="4"/>
  <c r="T1829" i="4"/>
  <c r="P1829" i="4"/>
  <c r="O1829" i="4"/>
  <c r="J1829" i="4"/>
  <c r="T1828" i="4"/>
  <c r="P1828" i="4"/>
  <c r="O1828" i="4"/>
  <c r="J1828" i="4"/>
  <c r="T1827" i="4"/>
  <c r="P1827" i="4"/>
  <c r="O1827" i="4"/>
  <c r="J1827" i="4"/>
  <c r="T1826" i="4"/>
  <c r="P1826" i="4"/>
  <c r="O1826" i="4"/>
  <c r="J1826" i="4"/>
  <c r="T1825" i="4"/>
  <c r="P1825" i="4"/>
  <c r="O1825" i="4"/>
  <c r="J1825" i="4"/>
  <c r="T1824" i="4"/>
  <c r="P1824" i="4"/>
  <c r="O1824" i="4"/>
  <c r="J1824" i="4"/>
  <c r="T1823" i="4"/>
  <c r="P1823" i="4"/>
  <c r="O1823" i="4"/>
  <c r="J1823" i="4"/>
  <c r="T1822" i="4"/>
  <c r="P1822" i="4"/>
  <c r="O1822" i="4"/>
  <c r="J1822" i="4"/>
  <c r="T1821" i="4"/>
  <c r="P1821" i="4"/>
  <c r="O1821" i="4"/>
  <c r="J1821" i="4"/>
  <c r="T1820" i="4"/>
  <c r="P1820" i="4"/>
  <c r="O1820" i="4"/>
  <c r="J1820" i="4"/>
  <c r="T1819" i="4"/>
  <c r="P1819" i="4"/>
  <c r="O1819" i="4"/>
  <c r="J1819" i="4"/>
  <c r="T1818" i="4"/>
  <c r="P1818" i="4"/>
  <c r="O1818" i="4"/>
  <c r="J1818" i="4"/>
  <c r="T1817" i="4"/>
  <c r="P1817" i="4"/>
  <c r="O1817" i="4"/>
  <c r="J1817" i="4"/>
  <c r="T1816" i="4"/>
  <c r="P1816" i="4"/>
  <c r="O1816" i="4"/>
  <c r="J1816" i="4"/>
  <c r="T1815" i="4"/>
  <c r="P1815" i="4"/>
  <c r="O1815" i="4"/>
  <c r="J1815" i="4"/>
  <c r="T1814" i="4"/>
  <c r="P1814" i="4"/>
  <c r="O1814" i="4"/>
  <c r="J1814" i="4"/>
  <c r="T1813" i="4"/>
  <c r="P1813" i="4"/>
  <c r="O1813" i="4"/>
  <c r="J1813" i="4"/>
  <c r="T1812" i="4"/>
  <c r="P1812" i="4"/>
  <c r="O1812" i="4"/>
  <c r="J1812" i="4"/>
  <c r="T1811" i="4"/>
  <c r="P1811" i="4"/>
  <c r="O1811" i="4"/>
  <c r="J1811" i="4"/>
  <c r="T1810" i="4"/>
  <c r="P1810" i="4"/>
  <c r="O1810" i="4"/>
  <c r="J1810" i="4"/>
  <c r="T1809" i="4"/>
  <c r="P1809" i="4"/>
  <c r="O1809" i="4"/>
  <c r="J1809" i="4"/>
  <c r="T1808" i="4"/>
  <c r="P1808" i="4"/>
  <c r="O1808" i="4"/>
  <c r="J1808" i="4"/>
  <c r="T1807" i="4"/>
  <c r="P1807" i="4"/>
  <c r="O1807" i="4"/>
  <c r="J1807" i="4"/>
  <c r="T1806" i="4"/>
  <c r="P1806" i="4"/>
  <c r="O1806" i="4"/>
  <c r="J1806" i="4"/>
  <c r="T1805" i="4"/>
  <c r="P1805" i="4"/>
  <c r="O1805" i="4"/>
  <c r="J1805" i="4"/>
  <c r="T1804" i="4"/>
  <c r="P1804" i="4"/>
  <c r="O1804" i="4"/>
  <c r="J1804" i="4"/>
  <c r="T1803" i="4"/>
  <c r="P1803" i="4"/>
  <c r="O1803" i="4"/>
  <c r="J1803" i="4"/>
  <c r="T1802" i="4"/>
  <c r="P1802" i="4"/>
  <c r="O1802" i="4"/>
  <c r="J1802" i="4"/>
  <c r="T1801" i="4"/>
  <c r="P1801" i="4"/>
  <c r="O1801" i="4"/>
  <c r="J1801" i="4"/>
  <c r="T1800" i="4"/>
  <c r="P1800" i="4"/>
  <c r="O1800" i="4"/>
  <c r="J1800" i="4"/>
  <c r="T1799" i="4"/>
  <c r="P1799" i="4"/>
  <c r="O1799" i="4"/>
  <c r="J1799" i="4"/>
  <c r="T1798" i="4"/>
  <c r="P1798" i="4"/>
  <c r="O1798" i="4"/>
  <c r="J1798" i="4"/>
  <c r="T1797" i="4"/>
  <c r="P1797" i="4"/>
  <c r="O1797" i="4"/>
  <c r="J1797" i="4"/>
  <c r="T1796" i="4"/>
  <c r="P1796" i="4"/>
  <c r="O1796" i="4"/>
  <c r="J1796" i="4"/>
  <c r="T1795" i="4"/>
  <c r="P1795" i="4"/>
  <c r="O1795" i="4"/>
  <c r="J1795" i="4"/>
  <c r="T1794" i="4"/>
  <c r="P1794" i="4"/>
  <c r="O1794" i="4"/>
  <c r="J1794" i="4"/>
  <c r="T1793" i="4"/>
  <c r="P1793" i="4"/>
  <c r="O1793" i="4"/>
  <c r="J1793" i="4"/>
  <c r="T1792" i="4"/>
  <c r="P1792" i="4"/>
  <c r="O1792" i="4"/>
  <c r="J1792" i="4"/>
  <c r="T1791" i="4"/>
  <c r="P1791" i="4"/>
  <c r="O1791" i="4"/>
  <c r="J1791" i="4"/>
  <c r="T1790" i="4"/>
  <c r="P1790" i="4"/>
  <c r="O1790" i="4"/>
  <c r="J1790" i="4"/>
  <c r="T1789" i="4"/>
  <c r="P1789" i="4"/>
  <c r="O1789" i="4"/>
  <c r="J1789" i="4"/>
  <c r="T1788" i="4"/>
  <c r="P1788" i="4"/>
  <c r="O1788" i="4"/>
  <c r="J1788" i="4"/>
  <c r="T1787" i="4"/>
  <c r="P1787" i="4"/>
  <c r="O1787" i="4"/>
  <c r="J1787" i="4"/>
  <c r="T1786" i="4"/>
  <c r="P1786" i="4"/>
  <c r="O1786" i="4"/>
  <c r="J1786" i="4"/>
  <c r="T1785" i="4"/>
  <c r="P1785" i="4"/>
  <c r="O1785" i="4"/>
  <c r="J1785" i="4"/>
  <c r="T1784" i="4"/>
  <c r="P1784" i="4"/>
  <c r="O1784" i="4"/>
  <c r="J1784" i="4"/>
  <c r="T1783" i="4"/>
  <c r="P1783" i="4"/>
  <c r="O1783" i="4"/>
  <c r="J1783" i="4"/>
  <c r="T1782" i="4"/>
  <c r="P1782" i="4"/>
  <c r="O1782" i="4"/>
  <c r="J1782" i="4"/>
  <c r="T1781" i="4"/>
  <c r="P1781" i="4"/>
  <c r="O1781" i="4"/>
  <c r="J1781" i="4"/>
  <c r="T1780" i="4"/>
  <c r="P1780" i="4"/>
  <c r="O1780" i="4"/>
  <c r="J1780" i="4"/>
  <c r="T1779" i="4"/>
  <c r="P1779" i="4"/>
  <c r="O1779" i="4"/>
  <c r="J1779" i="4"/>
  <c r="T1778" i="4"/>
  <c r="P1778" i="4"/>
  <c r="O1778" i="4"/>
  <c r="J1778" i="4"/>
  <c r="T1777" i="4"/>
  <c r="P1777" i="4"/>
  <c r="O1777" i="4"/>
  <c r="J1777" i="4"/>
  <c r="T1776" i="4"/>
  <c r="P1776" i="4"/>
  <c r="O1776" i="4"/>
  <c r="J1776" i="4"/>
  <c r="T1775" i="4"/>
  <c r="P1775" i="4"/>
  <c r="O1775" i="4"/>
  <c r="J1775" i="4"/>
  <c r="T1774" i="4"/>
  <c r="P1774" i="4"/>
  <c r="O1774" i="4"/>
  <c r="J1774" i="4"/>
  <c r="T1773" i="4"/>
  <c r="P1773" i="4"/>
  <c r="O1773" i="4"/>
  <c r="J1773" i="4"/>
  <c r="T1772" i="4"/>
  <c r="P1772" i="4"/>
  <c r="O1772" i="4"/>
  <c r="J1772" i="4"/>
  <c r="T1771" i="4"/>
  <c r="P1771" i="4"/>
  <c r="O1771" i="4"/>
  <c r="J1771" i="4"/>
  <c r="T1770" i="4"/>
  <c r="P1770" i="4"/>
  <c r="O1770" i="4"/>
  <c r="J1770" i="4"/>
  <c r="T1769" i="4"/>
  <c r="P1769" i="4"/>
  <c r="O1769" i="4"/>
  <c r="J1769" i="4"/>
  <c r="T1768" i="4"/>
  <c r="P1768" i="4"/>
  <c r="O1768" i="4"/>
  <c r="J1768" i="4"/>
  <c r="T1767" i="4"/>
  <c r="P1767" i="4"/>
  <c r="O1767" i="4"/>
  <c r="J1767" i="4"/>
  <c r="T1766" i="4"/>
  <c r="P1766" i="4"/>
  <c r="O1766" i="4"/>
  <c r="J1766" i="4"/>
  <c r="T1765" i="4"/>
  <c r="P1765" i="4"/>
  <c r="O1765" i="4"/>
  <c r="J1765" i="4"/>
  <c r="T1764" i="4"/>
  <c r="P1764" i="4"/>
  <c r="O1764" i="4"/>
  <c r="J1764" i="4"/>
  <c r="T1763" i="4"/>
  <c r="P1763" i="4"/>
  <c r="O1763" i="4"/>
  <c r="J1763" i="4"/>
  <c r="T1762" i="4"/>
  <c r="P1762" i="4"/>
  <c r="O1762" i="4"/>
  <c r="J1762" i="4"/>
  <c r="T1761" i="4"/>
  <c r="P1761" i="4"/>
  <c r="O1761" i="4"/>
  <c r="J1761" i="4"/>
  <c r="T1760" i="4"/>
  <c r="P1760" i="4"/>
  <c r="O1760" i="4"/>
  <c r="J1760" i="4"/>
  <c r="T1759" i="4"/>
  <c r="P1759" i="4"/>
  <c r="O1759" i="4"/>
  <c r="J1759" i="4"/>
  <c r="T1758" i="4"/>
  <c r="P1758" i="4"/>
  <c r="O1758" i="4"/>
  <c r="J1758" i="4"/>
  <c r="T1757" i="4"/>
  <c r="P1757" i="4"/>
  <c r="O1757" i="4"/>
  <c r="J1757" i="4"/>
  <c r="T1756" i="4"/>
  <c r="P1756" i="4"/>
  <c r="O1756" i="4"/>
  <c r="J1756" i="4"/>
  <c r="T1755" i="4"/>
  <c r="P1755" i="4"/>
  <c r="O1755" i="4"/>
  <c r="J1755" i="4"/>
  <c r="T1754" i="4"/>
  <c r="P1754" i="4"/>
  <c r="O1754" i="4"/>
  <c r="J1754" i="4"/>
  <c r="T1753" i="4"/>
  <c r="P1753" i="4"/>
  <c r="O1753" i="4"/>
  <c r="J1753" i="4"/>
  <c r="T1752" i="4"/>
  <c r="P1752" i="4"/>
  <c r="O1752" i="4"/>
  <c r="J1752" i="4"/>
  <c r="T1751" i="4"/>
  <c r="P1751" i="4"/>
  <c r="O1751" i="4"/>
  <c r="J1751" i="4"/>
  <c r="T1750" i="4"/>
  <c r="P1750" i="4"/>
  <c r="O1750" i="4"/>
  <c r="J1750" i="4"/>
  <c r="T1749" i="4"/>
  <c r="P1749" i="4"/>
  <c r="O1749" i="4"/>
  <c r="J1749" i="4"/>
  <c r="T1748" i="4"/>
  <c r="P1748" i="4"/>
  <c r="O1748" i="4"/>
  <c r="J1748" i="4"/>
  <c r="T1747" i="4"/>
  <c r="P1747" i="4"/>
  <c r="O1747" i="4"/>
  <c r="J1747" i="4"/>
  <c r="T1746" i="4"/>
  <c r="P1746" i="4"/>
  <c r="O1746" i="4"/>
  <c r="J1746" i="4"/>
  <c r="T1745" i="4"/>
  <c r="P1745" i="4"/>
  <c r="O1745" i="4"/>
  <c r="J1745" i="4"/>
  <c r="T1744" i="4"/>
  <c r="P1744" i="4"/>
  <c r="O1744" i="4"/>
  <c r="J1744" i="4"/>
  <c r="T1743" i="4"/>
  <c r="P1743" i="4"/>
  <c r="O1743" i="4"/>
  <c r="J1743" i="4"/>
  <c r="T1742" i="4"/>
  <c r="P1742" i="4"/>
  <c r="O1742" i="4"/>
  <c r="J1742" i="4"/>
  <c r="T1741" i="4"/>
  <c r="P1741" i="4"/>
  <c r="O1741" i="4"/>
  <c r="J1741" i="4"/>
  <c r="T1740" i="4"/>
  <c r="P1740" i="4"/>
  <c r="O1740" i="4"/>
  <c r="J1740" i="4"/>
  <c r="T1739" i="4"/>
  <c r="P1739" i="4"/>
  <c r="O1739" i="4"/>
  <c r="J1739" i="4"/>
  <c r="T1738" i="4"/>
  <c r="P1738" i="4"/>
  <c r="O1738" i="4"/>
  <c r="J1738" i="4"/>
  <c r="T1737" i="4"/>
  <c r="P1737" i="4"/>
  <c r="O1737" i="4"/>
  <c r="J1737" i="4"/>
  <c r="T1736" i="4"/>
  <c r="P1736" i="4"/>
  <c r="O1736" i="4"/>
  <c r="J1736" i="4"/>
  <c r="T1735" i="4"/>
  <c r="P1735" i="4"/>
  <c r="O1735" i="4"/>
  <c r="J1735" i="4"/>
  <c r="T1734" i="4"/>
  <c r="P1734" i="4"/>
  <c r="O1734" i="4"/>
  <c r="J1734" i="4"/>
  <c r="T1733" i="4"/>
  <c r="P1733" i="4"/>
  <c r="O1733" i="4"/>
  <c r="J1733" i="4"/>
  <c r="T1732" i="4"/>
  <c r="P1732" i="4"/>
  <c r="O1732" i="4"/>
  <c r="J1732" i="4"/>
  <c r="T1731" i="4"/>
  <c r="P1731" i="4"/>
  <c r="O1731" i="4"/>
  <c r="J1731" i="4"/>
  <c r="T1730" i="4"/>
  <c r="P1730" i="4"/>
  <c r="O1730" i="4"/>
  <c r="J1730" i="4"/>
  <c r="T1729" i="4"/>
  <c r="P1729" i="4"/>
  <c r="O1729" i="4"/>
  <c r="J1729" i="4"/>
  <c r="T1728" i="4"/>
  <c r="P1728" i="4"/>
  <c r="O1728" i="4"/>
  <c r="J1728" i="4"/>
  <c r="T1727" i="4"/>
  <c r="P1727" i="4"/>
  <c r="O1727" i="4"/>
  <c r="J1727" i="4"/>
  <c r="T1726" i="4"/>
  <c r="P1726" i="4"/>
  <c r="O1726" i="4"/>
  <c r="J1726" i="4"/>
  <c r="T1725" i="4"/>
  <c r="P1725" i="4"/>
  <c r="O1725" i="4"/>
  <c r="J1725" i="4"/>
  <c r="T1724" i="4"/>
  <c r="P1724" i="4"/>
  <c r="O1724" i="4"/>
  <c r="J1724" i="4"/>
  <c r="T1723" i="4"/>
  <c r="P1723" i="4"/>
  <c r="O1723" i="4"/>
  <c r="J1723" i="4"/>
  <c r="T1722" i="4"/>
  <c r="P1722" i="4"/>
  <c r="O1722" i="4"/>
  <c r="J1722" i="4"/>
  <c r="T1721" i="4"/>
  <c r="P1721" i="4"/>
  <c r="O1721" i="4"/>
  <c r="J1721" i="4"/>
  <c r="T1720" i="4"/>
  <c r="P1720" i="4"/>
  <c r="O1720" i="4"/>
  <c r="J1720" i="4"/>
  <c r="T1719" i="4"/>
  <c r="P1719" i="4"/>
  <c r="O1719" i="4"/>
  <c r="J1719" i="4"/>
  <c r="T1718" i="4"/>
  <c r="P1718" i="4"/>
  <c r="O1718" i="4"/>
  <c r="J1718" i="4"/>
  <c r="T1717" i="4"/>
  <c r="P1717" i="4"/>
  <c r="O1717" i="4"/>
  <c r="J1717" i="4"/>
  <c r="T1716" i="4"/>
  <c r="P1716" i="4"/>
  <c r="O1716" i="4"/>
  <c r="J1716" i="4"/>
  <c r="T1715" i="4"/>
  <c r="P1715" i="4"/>
  <c r="O1715" i="4"/>
  <c r="J1715" i="4"/>
  <c r="T1714" i="4"/>
  <c r="P1714" i="4"/>
  <c r="O1714" i="4"/>
  <c r="J1714" i="4"/>
  <c r="T1713" i="4"/>
  <c r="P1713" i="4"/>
  <c r="O1713" i="4"/>
  <c r="J1713" i="4"/>
  <c r="T1712" i="4"/>
  <c r="P1712" i="4"/>
  <c r="O1712" i="4"/>
  <c r="J1712" i="4"/>
  <c r="T1711" i="4"/>
  <c r="P1711" i="4"/>
  <c r="O1711" i="4"/>
  <c r="J1711" i="4"/>
  <c r="T1710" i="4"/>
  <c r="P1710" i="4"/>
  <c r="O1710" i="4"/>
  <c r="J1710" i="4"/>
  <c r="T1709" i="4"/>
  <c r="P1709" i="4"/>
  <c r="O1709" i="4"/>
  <c r="J1709" i="4"/>
  <c r="T1708" i="4"/>
  <c r="P1708" i="4"/>
  <c r="O1708" i="4"/>
  <c r="J1708" i="4"/>
  <c r="T1707" i="4"/>
  <c r="P1707" i="4"/>
  <c r="O1707" i="4"/>
  <c r="J1707" i="4"/>
  <c r="T1706" i="4"/>
  <c r="P1706" i="4"/>
  <c r="O1706" i="4"/>
  <c r="J1706" i="4"/>
  <c r="T1705" i="4"/>
  <c r="P1705" i="4"/>
  <c r="O1705" i="4"/>
  <c r="J1705" i="4"/>
  <c r="T1704" i="4"/>
  <c r="P1704" i="4"/>
  <c r="O1704" i="4"/>
  <c r="J1704" i="4"/>
  <c r="T1703" i="4"/>
  <c r="P1703" i="4"/>
  <c r="O1703" i="4"/>
  <c r="J1703" i="4"/>
  <c r="T1702" i="4"/>
  <c r="P1702" i="4"/>
  <c r="O1702" i="4"/>
  <c r="J1702" i="4"/>
  <c r="T1701" i="4"/>
  <c r="P1701" i="4"/>
  <c r="O1701" i="4"/>
  <c r="J1701" i="4"/>
  <c r="T1700" i="4"/>
  <c r="P1700" i="4"/>
  <c r="O1700" i="4"/>
  <c r="J1700" i="4"/>
  <c r="T1699" i="4"/>
  <c r="P1699" i="4"/>
  <c r="O1699" i="4"/>
  <c r="J1699" i="4"/>
  <c r="T1698" i="4"/>
  <c r="P1698" i="4"/>
  <c r="O1698" i="4"/>
  <c r="J1698" i="4"/>
  <c r="T1697" i="4"/>
  <c r="P1697" i="4"/>
  <c r="O1697" i="4"/>
  <c r="J1697" i="4"/>
  <c r="T1696" i="4"/>
  <c r="P1696" i="4"/>
  <c r="O1696" i="4"/>
  <c r="J1696" i="4"/>
  <c r="T1695" i="4"/>
  <c r="P1695" i="4"/>
  <c r="O1695" i="4"/>
  <c r="J1695" i="4"/>
  <c r="T1694" i="4"/>
  <c r="P1694" i="4"/>
  <c r="O1694" i="4"/>
  <c r="J1694" i="4"/>
  <c r="T1693" i="4"/>
  <c r="P1693" i="4"/>
  <c r="O1693" i="4"/>
  <c r="J1693" i="4"/>
  <c r="T1692" i="4"/>
  <c r="P1692" i="4"/>
  <c r="O1692" i="4"/>
  <c r="J1692" i="4"/>
  <c r="T1691" i="4"/>
  <c r="P1691" i="4"/>
  <c r="O1691" i="4"/>
  <c r="J1691" i="4"/>
  <c r="T1690" i="4"/>
  <c r="P1690" i="4"/>
  <c r="O1690" i="4"/>
  <c r="J1690" i="4"/>
  <c r="T1689" i="4"/>
  <c r="P1689" i="4"/>
  <c r="O1689" i="4"/>
  <c r="J1689" i="4"/>
  <c r="T1688" i="4"/>
  <c r="P1688" i="4"/>
  <c r="O1688" i="4"/>
  <c r="J1688" i="4"/>
  <c r="T1687" i="4"/>
  <c r="P1687" i="4"/>
  <c r="O1687" i="4"/>
  <c r="J1687" i="4"/>
  <c r="T1686" i="4"/>
  <c r="P1686" i="4"/>
  <c r="O1686" i="4"/>
  <c r="J1686" i="4"/>
  <c r="T1685" i="4"/>
  <c r="P1685" i="4"/>
  <c r="O1685" i="4"/>
  <c r="J1685" i="4"/>
  <c r="T1684" i="4"/>
  <c r="P1684" i="4"/>
  <c r="O1684" i="4"/>
  <c r="J1684" i="4"/>
  <c r="T1683" i="4"/>
  <c r="P1683" i="4"/>
  <c r="O1683" i="4"/>
  <c r="J1683" i="4"/>
  <c r="T1682" i="4"/>
  <c r="P1682" i="4"/>
  <c r="O1682" i="4"/>
  <c r="J1682" i="4"/>
  <c r="T1681" i="4"/>
  <c r="P1681" i="4"/>
  <c r="O1681" i="4"/>
  <c r="J1681" i="4"/>
  <c r="T1680" i="4"/>
  <c r="P1680" i="4"/>
  <c r="O1680" i="4"/>
  <c r="J1680" i="4"/>
  <c r="T1679" i="4"/>
  <c r="P1679" i="4"/>
  <c r="O1679" i="4"/>
  <c r="J1679" i="4"/>
  <c r="T1678" i="4"/>
  <c r="P1678" i="4"/>
  <c r="O1678" i="4"/>
  <c r="J1678" i="4"/>
  <c r="T1677" i="4"/>
  <c r="P1677" i="4"/>
  <c r="O1677" i="4"/>
  <c r="J1677" i="4"/>
  <c r="T1676" i="4"/>
  <c r="P1676" i="4"/>
  <c r="O1676" i="4"/>
  <c r="J1676" i="4"/>
  <c r="T1675" i="4"/>
  <c r="P1675" i="4"/>
  <c r="O1675" i="4"/>
  <c r="J1675" i="4"/>
  <c r="T1674" i="4"/>
  <c r="P1674" i="4"/>
  <c r="O1674" i="4"/>
  <c r="J1674" i="4"/>
  <c r="T1673" i="4"/>
  <c r="P1673" i="4"/>
  <c r="O1673" i="4"/>
  <c r="J1673" i="4"/>
  <c r="T1672" i="4"/>
  <c r="P1672" i="4"/>
  <c r="O1672" i="4"/>
  <c r="J1672" i="4"/>
  <c r="T1671" i="4"/>
  <c r="P1671" i="4"/>
  <c r="O1671" i="4"/>
  <c r="J1671" i="4"/>
  <c r="T1670" i="4"/>
  <c r="P1670" i="4"/>
  <c r="O1670" i="4"/>
  <c r="J1670" i="4"/>
  <c r="T1669" i="4"/>
  <c r="P1669" i="4"/>
  <c r="O1669" i="4"/>
  <c r="J1669" i="4"/>
  <c r="T1668" i="4"/>
  <c r="P1668" i="4"/>
  <c r="O1668" i="4"/>
  <c r="J1668" i="4"/>
  <c r="T1667" i="4"/>
  <c r="P1667" i="4"/>
  <c r="O1667" i="4"/>
  <c r="J1667" i="4"/>
  <c r="T1666" i="4"/>
  <c r="P1666" i="4"/>
  <c r="O1666" i="4"/>
  <c r="J1666" i="4"/>
  <c r="T1665" i="4"/>
  <c r="P1665" i="4"/>
  <c r="O1665" i="4"/>
  <c r="J1665" i="4"/>
  <c r="T1664" i="4"/>
  <c r="P1664" i="4"/>
  <c r="O1664" i="4"/>
  <c r="J1664" i="4"/>
  <c r="T1663" i="4"/>
  <c r="P1663" i="4"/>
  <c r="O1663" i="4"/>
  <c r="J1663" i="4"/>
  <c r="T1662" i="4"/>
  <c r="P1662" i="4"/>
  <c r="O1662" i="4"/>
  <c r="J1662" i="4"/>
  <c r="T1661" i="4"/>
  <c r="P1661" i="4"/>
  <c r="O1661" i="4"/>
  <c r="J1661" i="4"/>
  <c r="T1660" i="4"/>
  <c r="P1660" i="4"/>
  <c r="O1660" i="4"/>
  <c r="J1660" i="4"/>
  <c r="T1659" i="4"/>
  <c r="P1659" i="4"/>
  <c r="O1659" i="4"/>
  <c r="J1659" i="4"/>
  <c r="T1658" i="4"/>
  <c r="P1658" i="4"/>
  <c r="O1658" i="4"/>
  <c r="J1658" i="4"/>
  <c r="T1657" i="4"/>
  <c r="P1657" i="4"/>
  <c r="O1657" i="4"/>
  <c r="J1657" i="4"/>
  <c r="T1656" i="4"/>
  <c r="P1656" i="4"/>
  <c r="O1656" i="4"/>
  <c r="J1656" i="4"/>
  <c r="T1655" i="4"/>
  <c r="P1655" i="4"/>
  <c r="O1655" i="4"/>
  <c r="J1655" i="4"/>
  <c r="T1654" i="4"/>
  <c r="P1654" i="4"/>
  <c r="O1654" i="4"/>
  <c r="J1654" i="4"/>
  <c r="T1653" i="4"/>
  <c r="P1653" i="4"/>
  <c r="O1653" i="4"/>
  <c r="J1653" i="4"/>
  <c r="T1652" i="4"/>
  <c r="P1652" i="4"/>
  <c r="O1652" i="4"/>
  <c r="J1652" i="4"/>
  <c r="T1651" i="4"/>
  <c r="P1651" i="4"/>
  <c r="O1651" i="4"/>
  <c r="J1651" i="4"/>
  <c r="T1650" i="4"/>
  <c r="P1650" i="4"/>
  <c r="O1650" i="4"/>
  <c r="J1650" i="4"/>
  <c r="T1649" i="4"/>
  <c r="P1649" i="4"/>
  <c r="O1649" i="4"/>
  <c r="J1649" i="4"/>
  <c r="T1648" i="4"/>
  <c r="P1648" i="4"/>
  <c r="O1648" i="4"/>
  <c r="J1648" i="4"/>
  <c r="T1647" i="4"/>
  <c r="P1647" i="4"/>
  <c r="O1647" i="4"/>
  <c r="J1647" i="4"/>
  <c r="T1646" i="4"/>
  <c r="P1646" i="4"/>
  <c r="O1646" i="4"/>
  <c r="J1646" i="4"/>
  <c r="T1645" i="4"/>
  <c r="P1645" i="4"/>
  <c r="O1645" i="4"/>
  <c r="J1645" i="4"/>
  <c r="T1644" i="4"/>
  <c r="P1644" i="4"/>
  <c r="O1644" i="4"/>
  <c r="J1644" i="4"/>
  <c r="T1643" i="4"/>
  <c r="P1643" i="4"/>
  <c r="O1643" i="4"/>
  <c r="J1643" i="4"/>
  <c r="T1642" i="4"/>
  <c r="P1642" i="4"/>
  <c r="O1642" i="4"/>
  <c r="J1642" i="4"/>
  <c r="T1641" i="4"/>
  <c r="P1641" i="4"/>
  <c r="O1641" i="4"/>
  <c r="J1641" i="4"/>
  <c r="T1640" i="4"/>
  <c r="P1640" i="4"/>
  <c r="O1640" i="4"/>
  <c r="J1640" i="4"/>
  <c r="T1639" i="4"/>
  <c r="P1639" i="4"/>
  <c r="O1639" i="4"/>
  <c r="J1639" i="4"/>
  <c r="T1638" i="4"/>
  <c r="P1638" i="4"/>
  <c r="O1638" i="4"/>
  <c r="J1638" i="4"/>
  <c r="T1637" i="4"/>
  <c r="P1637" i="4"/>
  <c r="O1637" i="4"/>
  <c r="J1637" i="4"/>
  <c r="T1636" i="4"/>
  <c r="P1636" i="4"/>
  <c r="O1636" i="4"/>
  <c r="J1636" i="4"/>
  <c r="T1635" i="4"/>
  <c r="P1635" i="4"/>
  <c r="O1635" i="4"/>
  <c r="J1635" i="4"/>
  <c r="T1634" i="4"/>
  <c r="P1634" i="4"/>
  <c r="O1634" i="4"/>
  <c r="J1634" i="4"/>
  <c r="T1633" i="4"/>
  <c r="P1633" i="4"/>
  <c r="O1633" i="4"/>
  <c r="J1633" i="4"/>
  <c r="T1632" i="4"/>
  <c r="P1632" i="4"/>
  <c r="O1632" i="4"/>
  <c r="J1632" i="4"/>
  <c r="T1631" i="4"/>
  <c r="P1631" i="4"/>
  <c r="O1631" i="4"/>
  <c r="J1631" i="4"/>
  <c r="T1630" i="4"/>
  <c r="P1630" i="4"/>
  <c r="O1630" i="4"/>
  <c r="J1630" i="4"/>
  <c r="T1629" i="4"/>
  <c r="P1629" i="4"/>
  <c r="O1629" i="4"/>
  <c r="J1629" i="4"/>
  <c r="T1628" i="4"/>
  <c r="P1628" i="4"/>
  <c r="O1628" i="4"/>
  <c r="J1628" i="4"/>
  <c r="T1627" i="4"/>
  <c r="P1627" i="4"/>
  <c r="O1627" i="4"/>
  <c r="J1627" i="4"/>
  <c r="T1626" i="4"/>
  <c r="P1626" i="4"/>
  <c r="O1626" i="4"/>
  <c r="J1626" i="4"/>
  <c r="T1625" i="4"/>
  <c r="P1625" i="4"/>
  <c r="O1625" i="4"/>
  <c r="J1625" i="4"/>
  <c r="T1624" i="4"/>
  <c r="P1624" i="4"/>
  <c r="O1624" i="4"/>
  <c r="J1624" i="4"/>
  <c r="T1623" i="4"/>
  <c r="P1623" i="4"/>
  <c r="O1623" i="4"/>
  <c r="J1623" i="4"/>
  <c r="T1622" i="4"/>
  <c r="P1622" i="4"/>
  <c r="O1622" i="4"/>
  <c r="J1622" i="4"/>
  <c r="T1621" i="4"/>
  <c r="P1621" i="4"/>
  <c r="O1621" i="4"/>
  <c r="J1621" i="4"/>
  <c r="T1620" i="4"/>
  <c r="P1620" i="4"/>
  <c r="O1620" i="4"/>
  <c r="J1620" i="4"/>
  <c r="T1619" i="4"/>
  <c r="P1619" i="4"/>
  <c r="O1619" i="4"/>
  <c r="J1619" i="4"/>
  <c r="T1618" i="4"/>
  <c r="P1618" i="4"/>
  <c r="O1618" i="4"/>
  <c r="J1618" i="4"/>
  <c r="T1617" i="4"/>
  <c r="P1617" i="4"/>
  <c r="O1617" i="4"/>
  <c r="J1617" i="4"/>
  <c r="T1616" i="4"/>
  <c r="P1616" i="4"/>
  <c r="O1616" i="4"/>
  <c r="J1616" i="4"/>
  <c r="T1615" i="4"/>
  <c r="P1615" i="4"/>
  <c r="O1615" i="4"/>
  <c r="J1615" i="4"/>
  <c r="T1614" i="4"/>
  <c r="P1614" i="4"/>
  <c r="O1614" i="4"/>
  <c r="J1614" i="4"/>
  <c r="T1613" i="4"/>
  <c r="P1613" i="4"/>
  <c r="O1613" i="4"/>
  <c r="J1613" i="4"/>
  <c r="T1612" i="4"/>
  <c r="P1612" i="4"/>
  <c r="O1612" i="4"/>
  <c r="J1612" i="4"/>
  <c r="T1611" i="4"/>
  <c r="P1611" i="4"/>
  <c r="O1611" i="4"/>
  <c r="J1611" i="4"/>
  <c r="T1610" i="4"/>
  <c r="P1610" i="4"/>
  <c r="O1610" i="4"/>
  <c r="J1610" i="4"/>
  <c r="T1609" i="4"/>
  <c r="P1609" i="4"/>
  <c r="O1609" i="4"/>
  <c r="J1609" i="4"/>
  <c r="T1608" i="4"/>
  <c r="P1608" i="4"/>
  <c r="O1608" i="4"/>
  <c r="J1608" i="4"/>
  <c r="T1607" i="4"/>
  <c r="P1607" i="4"/>
  <c r="O1607" i="4"/>
  <c r="J1607" i="4"/>
  <c r="T1606" i="4"/>
  <c r="P1606" i="4"/>
  <c r="O1606" i="4"/>
  <c r="J1606" i="4"/>
  <c r="T1605" i="4"/>
  <c r="P1605" i="4"/>
  <c r="O1605" i="4"/>
  <c r="J1605" i="4"/>
  <c r="T1604" i="4"/>
  <c r="P1604" i="4"/>
  <c r="O1604" i="4"/>
  <c r="J1604" i="4"/>
  <c r="T1603" i="4"/>
  <c r="P1603" i="4"/>
  <c r="O1603" i="4"/>
  <c r="J1603" i="4"/>
  <c r="T1602" i="4"/>
  <c r="P1602" i="4"/>
  <c r="O1602" i="4"/>
  <c r="J1602" i="4"/>
  <c r="T1601" i="4"/>
  <c r="P1601" i="4"/>
  <c r="O1601" i="4"/>
  <c r="J1601" i="4"/>
  <c r="T1600" i="4"/>
  <c r="P1600" i="4"/>
  <c r="O1600" i="4"/>
  <c r="J1600" i="4"/>
  <c r="T1599" i="4"/>
  <c r="P1599" i="4"/>
  <c r="O1599" i="4"/>
  <c r="J1599" i="4"/>
  <c r="T1598" i="4"/>
  <c r="P1598" i="4"/>
  <c r="O1598" i="4"/>
  <c r="J1598" i="4"/>
  <c r="T1597" i="4"/>
  <c r="P1597" i="4"/>
  <c r="O1597" i="4"/>
  <c r="J1597" i="4"/>
  <c r="T1596" i="4"/>
  <c r="P1596" i="4"/>
  <c r="O1596" i="4"/>
  <c r="J1596" i="4"/>
  <c r="T1595" i="4"/>
  <c r="P1595" i="4"/>
  <c r="O1595" i="4"/>
  <c r="J1595" i="4"/>
  <c r="T1594" i="4"/>
  <c r="P1594" i="4"/>
  <c r="O1594" i="4"/>
  <c r="J1594" i="4"/>
  <c r="T1593" i="4"/>
  <c r="P1593" i="4"/>
  <c r="O1593" i="4"/>
  <c r="J1593" i="4"/>
  <c r="T1592" i="4"/>
  <c r="P1592" i="4"/>
  <c r="O1592" i="4"/>
  <c r="J1592" i="4"/>
  <c r="T1591" i="4"/>
  <c r="P1591" i="4"/>
  <c r="O1591" i="4"/>
  <c r="J1591" i="4"/>
  <c r="T1590" i="4"/>
  <c r="P1590" i="4"/>
  <c r="O1590" i="4"/>
  <c r="J1590" i="4"/>
  <c r="T1589" i="4"/>
  <c r="P1589" i="4"/>
  <c r="O1589" i="4"/>
  <c r="J1589" i="4"/>
  <c r="T1588" i="4"/>
  <c r="P1588" i="4"/>
  <c r="O1588" i="4"/>
  <c r="J1588" i="4"/>
  <c r="T1587" i="4"/>
  <c r="P1587" i="4"/>
  <c r="O1587" i="4"/>
  <c r="J1587" i="4"/>
  <c r="T1586" i="4"/>
  <c r="P1586" i="4"/>
  <c r="O1586" i="4"/>
  <c r="J1586" i="4"/>
  <c r="T1585" i="4"/>
  <c r="P1585" i="4"/>
  <c r="O1585" i="4"/>
  <c r="J1585" i="4"/>
  <c r="T1584" i="4"/>
  <c r="P1584" i="4"/>
  <c r="O1584" i="4"/>
  <c r="J1584" i="4"/>
  <c r="T1583" i="4"/>
  <c r="P1583" i="4"/>
  <c r="O1583" i="4"/>
  <c r="J1583" i="4"/>
  <c r="T1582" i="4"/>
  <c r="P1582" i="4"/>
  <c r="O1582" i="4"/>
  <c r="J1582" i="4"/>
  <c r="T1581" i="4"/>
  <c r="P1581" i="4"/>
  <c r="O1581" i="4"/>
  <c r="J1581" i="4"/>
  <c r="T1580" i="4"/>
  <c r="P1580" i="4"/>
  <c r="O1580" i="4"/>
  <c r="J1580" i="4"/>
  <c r="T1579" i="4"/>
  <c r="P1579" i="4"/>
  <c r="O1579" i="4"/>
  <c r="J1579" i="4"/>
  <c r="T1578" i="4"/>
  <c r="P1578" i="4"/>
  <c r="O1578" i="4"/>
  <c r="J1578" i="4"/>
  <c r="T1577" i="4"/>
  <c r="P1577" i="4"/>
  <c r="O1577" i="4"/>
  <c r="J1577" i="4"/>
  <c r="T1576" i="4"/>
  <c r="P1576" i="4"/>
  <c r="O1576" i="4"/>
  <c r="J1576" i="4"/>
  <c r="T1575" i="4"/>
  <c r="P1575" i="4"/>
  <c r="O1575" i="4"/>
  <c r="J1575" i="4"/>
  <c r="T1574" i="4"/>
  <c r="P1574" i="4"/>
  <c r="O1574" i="4"/>
  <c r="J1574" i="4"/>
  <c r="T1573" i="4"/>
  <c r="P1573" i="4"/>
  <c r="O1573" i="4"/>
  <c r="J1573" i="4"/>
  <c r="T1572" i="4"/>
  <c r="P1572" i="4"/>
  <c r="O1572" i="4"/>
  <c r="J1572" i="4"/>
  <c r="T1571" i="4"/>
  <c r="P1571" i="4"/>
  <c r="O1571" i="4"/>
  <c r="J1571" i="4"/>
  <c r="T1570" i="4"/>
  <c r="P1570" i="4"/>
  <c r="O1570" i="4"/>
  <c r="J1570" i="4"/>
  <c r="T1569" i="4"/>
  <c r="P1569" i="4"/>
  <c r="O1569" i="4"/>
  <c r="J1569" i="4"/>
  <c r="T1568" i="4"/>
  <c r="P1568" i="4"/>
  <c r="O1568" i="4"/>
  <c r="J1568" i="4"/>
  <c r="T1567" i="4"/>
  <c r="P1567" i="4"/>
  <c r="O1567" i="4"/>
  <c r="J1567" i="4"/>
  <c r="T1566" i="4"/>
  <c r="P1566" i="4"/>
  <c r="O1566" i="4"/>
  <c r="J1566" i="4"/>
  <c r="T1565" i="4"/>
  <c r="P1565" i="4"/>
  <c r="O1565" i="4"/>
  <c r="J1565" i="4"/>
  <c r="T1564" i="4"/>
  <c r="P1564" i="4"/>
  <c r="O1564" i="4"/>
  <c r="J1564" i="4"/>
  <c r="T1563" i="4"/>
  <c r="P1563" i="4"/>
  <c r="O1563" i="4"/>
  <c r="J1563" i="4"/>
  <c r="T1562" i="4"/>
  <c r="P1562" i="4"/>
  <c r="O1562" i="4"/>
  <c r="J1562" i="4"/>
  <c r="T1561" i="4"/>
  <c r="P1561" i="4"/>
  <c r="O1561" i="4"/>
  <c r="J1561" i="4"/>
  <c r="T1560" i="4"/>
  <c r="P1560" i="4"/>
  <c r="O1560" i="4"/>
  <c r="J1560" i="4"/>
  <c r="T1559" i="4"/>
  <c r="P1559" i="4"/>
  <c r="O1559" i="4"/>
  <c r="J1559" i="4"/>
  <c r="T1558" i="4"/>
  <c r="P1558" i="4"/>
  <c r="O1558" i="4"/>
  <c r="J1558" i="4"/>
  <c r="T1557" i="4"/>
  <c r="P1557" i="4"/>
  <c r="O1557" i="4"/>
  <c r="J1557" i="4"/>
  <c r="T1556" i="4"/>
  <c r="P1556" i="4"/>
  <c r="O1556" i="4"/>
  <c r="J1556" i="4"/>
  <c r="T1555" i="4"/>
  <c r="P1555" i="4"/>
  <c r="O1555" i="4"/>
  <c r="J1555" i="4"/>
  <c r="T1554" i="4"/>
  <c r="P1554" i="4"/>
  <c r="O1554" i="4"/>
  <c r="J1554" i="4"/>
  <c r="T1553" i="4"/>
  <c r="P1553" i="4"/>
  <c r="O1553" i="4"/>
  <c r="J1553" i="4"/>
  <c r="T1552" i="4"/>
  <c r="P1552" i="4"/>
  <c r="O1552" i="4"/>
  <c r="J1552" i="4"/>
  <c r="T1551" i="4"/>
  <c r="P1551" i="4"/>
  <c r="O1551" i="4"/>
  <c r="J1551" i="4"/>
  <c r="T1550" i="4"/>
  <c r="P1550" i="4"/>
  <c r="O1550" i="4"/>
  <c r="J1550" i="4"/>
  <c r="T1549" i="4"/>
  <c r="P1549" i="4"/>
  <c r="O1549" i="4"/>
  <c r="J1549" i="4"/>
  <c r="T1548" i="4"/>
  <c r="P1548" i="4"/>
  <c r="O1548" i="4"/>
  <c r="J1548" i="4"/>
  <c r="T1547" i="4"/>
  <c r="P1547" i="4"/>
  <c r="O1547" i="4"/>
  <c r="J1547" i="4"/>
  <c r="T1546" i="4"/>
  <c r="P1546" i="4"/>
  <c r="O1546" i="4"/>
  <c r="J1546" i="4"/>
  <c r="T1545" i="4"/>
  <c r="P1545" i="4"/>
  <c r="O1545" i="4"/>
  <c r="J1545" i="4"/>
  <c r="T1544" i="4"/>
  <c r="P1544" i="4"/>
  <c r="O1544" i="4"/>
  <c r="J1544" i="4"/>
  <c r="T1543" i="4"/>
  <c r="P1543" i="4"/>
  <c r="O1543" i="4"/>
  <c r="J1543" i="4"/>
  <c r="T1542" i="4"/>
  <c r="P1542" i="4"/>
  <c r="O1542" i="4"/>
  <c r="J1542" i="4"/>
  <c r="T1541" i="4"/>
  <c r="P1541" i="4"/>
  <c r="O1541" i="4"/>
  <c r="J1541" i="4"/>
  <c r="T1540" i="4"/>
  <c r="P1540" i="4"/>
  <c r="O1540" i="4"/>
  <c r="J1540" i="4"/>
  <c r="T1539" i="4"/>
  <c r="P1539" i="4"/>
  <c r="O1539" i="4"/>
  <c r="J1539" i="4"/>
  <c r="T1538" i="4"/>
  <c r="P1538" i="4"/>
  <c r="O1538" i="4"/>
  <c r="J1538" i="4"/>
  <c r="T1537" i="4"/>
  <c r="P1537" i="4"/>
  <c r="O1537" i="4"/>
  <c r="J1537" i="4"/>
  <c r="T1536" i="4"/>
  <c r="P1536" i="4"/>
  <c r="O1536" i="4"/>
  <c r="J1536" i="4"/>
  <c r="T1535" i="4"/>
  <c r="P1535" i="4"/>
  <c r="O1535" i="4"/>
  <c r="J1535" i="4"/>
  <c r="T1534" i="4"/>
  <c r="P1534" i="4"/>
  <c r="O1534" i="4"/>
  <c r="J1534" i="4"/>
  <c r="T1533" i="4"/>
  <c r="P1533" i="4"/>
  <c r="O1533" i="4"/>
  <c r="J1533" i="4"/>
  <c r="T1532" i="4"/>
  <c r="P1532" i="4"/>
  <c r="O1532" i="4"/>
  <c r="J1532" i="4"/>
  <c r="T1531" i="4"/>
  <c r="P1531" i="4"/>
  <c r="O1531" i="4"/>
  <c r="J1531" i="4"/>
  <c r="T1530" i="4"/>
  <c r="P1530" i="4"/>
  <c r="O1530" i="4"/>
  <c r="J1530" i="4"/>
  <c r="T1529" i="4"/>
  <c r="P1529" i="4"/>
  <c r="O1529" i="4"/>
  <c r="J1529" i="4"/>
  <c r="T1528" i="4"/>
  <c r="P1528" i="4"/>
  <c r="O1528" i="4"/>
  <c r="J1528" i="4"/>
  <c r="T1527" i="4"/>
  <c r="P1527" i="4"/>
  <c r="O1527" i="4"/>
  <c r="J1527" i="4"/>
  <c r="T1526" i="4"/>
  <c r="P1526" i="4"/>
  <c r="O1526" i="4"/>
  <c r="J1526" i="4"/>
  <c r="T1525" i="4"/>
  <c r="P1525" i="4"/>
  <c r="O1525" i="4"/>
  <c r="J1525" i="4"/>
  <c r="T1524" i="4"/>
  <c r="P1524" i="4"/>
  <c r="O1524" i="4"/>
  <c r="J1524" i="4"/>
  <c r="T1523" i="4"/>
  <c r="P1523" i="4"/>
  <c r="O1523" i="4"/>
  <c r="J1523" i="4"/>
  <c r="T1522" i="4"/>
  <c r="P1522" i="4"/>
  <c r="O1522" i="4"/>
  <c r="J1522" i="4"/>
  <c r="T1521" i="4"/>
  <c r="P1521" i="4"/>
  <c r="O1521" i="4"/>
  <c r="J1521" i="4"/>
  <c r="T1520" i="4"/>
  <c r="P1520" i="4"/>
  <c r="O1520" i="4"/>
  <c r="J1520" i="4"/>
  <c r="T1519" i="4"/>
  <c r="P1519" i="4"/>
  <c r="O1519" i="4"/>
  <c r="J1519" i="4"/>
  <c r="T1518" i="4"/>
  <c r="P1518" i="4"/>
  <c r="O1518" i="4"/>
  <c r="J1518" i="4"/>
  <c r="T1517" i="4"/>
  <c r="P1517" i="4"/>
  <c r="O1517" i="4"/>
  <c r="J1517" i="4"/>
  <c r="T1516" i="4"/>
  <c r="P1516" i="4"/>
  <c r="O1516" i="4"/>
  <c r="J1516" i="4"/>
  <c r="T1515" i="4"/>
  <c r="P1515" i="4"/>
  <c r="O1515" i="4"/>
  <c r="J1515" i="4"/>
  <c r="T1514" i="4"/>
  <c r="P1514" i="4"/>
  <c r="O1514" i="4"/>
  <c r="J1514" i="4"/>
  <c r="T1513" i="4"/>
  <c r="P1513" i="4"/>
  <c r="O1513" i="4"/>
  <c r="J1513" i="4"/>
  <c r="T1512" i="4"/>
  <c r="P1512" i="4"/>
  <c r="O1512" i="4"/>
  <c r="J1512" i="4"/>
  <c r="T1511" i="4"/>
  <c r="P1511" i="4"/>
  <c r="O1511" i="4"/>
  <c r="J1511" i="4"/>
  <c r="T1510" i="4"/>
  <c r="P1510" i="4"/>
  <c r="O1510" i="4"/>
  <c r="J1510" i="4"/>
  <c r="T1509" i="4"/>
  <c r="P1509" i="4"/>
  <c r="O1509" i="4"/>
  <c r="J1509" i="4"/>
  <c r="T1508" i="4"/>
  <c r="P1508" i="4"/>
  <c r="O1508" i="4"/>
  <c r="J1508" i="4"/>
  <c r="T1507" i="4"/>
  <c r="P1507" i="4"/>
  <c r="O1507" i="4"/>
  <c r="J1507" i="4"/>
  <c r="T1506" i="4"/>
  <c r="P1506" i="4"/>
  <c r="O1506" i="4"/>
  <c r="J1506" i="4"/>
  <c r="T1505" i="4"/>
  <c r="P1505" i="4"/>
  <c r="O1505" i="4"/>
  <c r="J1505" i="4"/>
  <c r="T1504" i="4"/>
  <c r="P1504" i="4"/>
  <c r="O1504" i="4"/>
  <c r="J1504" i="4"/>
  <c r="T1503" i="4"/>
  <c r="P1503" i="4"/>
  <c r="O1503" i="4"/>
  <c r="J1503" i="4"/>
  <c r="T1502" i="4"/>
  <c r="P1502" i="4"/>
  <c r="O1502" i="4"/>
  <c r="J1502" i="4"/>
  <c r="T1501" i="4"/>
  <c r="P1501" i="4"/>
  <c r="O1501" i="4"/>
  <c r="J1501" i="4"/>
  <c r="T1500" i="4"/>
  <c r="P1500" i="4"/>
  <c r="O1500" i="4"/>
  <c r="J1500" i="4"/>
  <c r="T1499" i="4"/>
  <c r="P1499" i="4"/>
  <c r="O1499" i="4"/>
  <c r="J1499" i="4"/>
  <c r="T1498" i="4"/>
  <c r="P1498" i="4"/>
  <c r="O1498" i="4"/>
  <c r="J1498" i="4"/>
  <c r="T1497" i="4"/>
  <c r="P1497" i="4"/>
  <c r="O1497" i="4"/>
  <c r="J1497" i="4"/>
  <c r="T1496" i="4"/>
  <c r="P1496" i="4"/>
  <c r="O1496" i="4"/>
  <c r="J1496" i="4"/>
  <c r="T1495" i="4"/>
  <c r="P1495" i="4"/>
  <c r="O1495" i="4"/>
  <c r="J1495" i="4"/>
  <c r="T1494" i="4"/>
  <c r="P1494" i="4"/>
  <c r="O1494" i="4"/>
  <c r="J1494" i="4"/>
  <c r="T1493" i="4"/>
  <c r="P1493" i="4"/>
  <c r="O1493" i="4"/>
  <c r="J1493" i="4"/>
  <c r="T1492" i="4"/>
  <c r="P1492" i="4"/>
  <c r="O1492" i="4"/>
  <c r="J1492" i="4"/>
  <c r="T1491" i="4"/>
  <c r="P1491" i="4"/>
  <c r="O1491" i="4"/>
  <c r="J1491" i="4"/>
  <c r="T1490" i="4"/>
  <c r="P1490" i="4"/>
  <c r="O1490" i="4"/>
  <c r="J1490" i="4"/>
  <c r="T1489" i="4"/>
  <c r="P1489" i="4"/>
  <c r="O1489" i="4"/>
  <c r="J1489" i="4"/>
  <c r="T1488" i="4"/>
  <c r="P1488" i="4"/>
  <c r="O1488" i="4"/>
  <c r="J1488" i="4"/>
  <c r="T1487" i="4"/>
  <c r="P1487" i="4"/>
  <c r="O1487" i="4"/>
  <c r="J1487" i="4"/>
  <c r="T1486" i="4"/>
  <c r="P1486" i="4"/>
  <c r="O1486" i="4"/>
  <c r="J1486" i="4"/>
  <c r="T1485" i="4"/>
  <c r="P1485" i="4"/>
  <c r="O1485" i="4"/>
  <c r="J1485" i="4"/>
  <c r="T1484" i="4"/>
  <c r="P1484" i="4"/>
  <c r="O1484" i="4"/>
  <c r="J1484" i="4"/>
  <c r="T1483" i="4"/>
  <c r="P1483" i="4"/>
  <c r="O1483" i="4"/>
  <c r="J1483" i="4"/>
  <c r="T1482" i="4"/>
  <c r="P1482" i="4"/>
  <c r="O1482" i="4"/>
  <c r="J1482" i="4"/>
  <c r="T1481" i="4"/>
  <c r="P1481" i="4"/>
  <c r="O1481" i="4"/>
  <c r="J1481" i="4"/>
  <c r="T1480" i="4"/>
  <c r="P1480" i="4"/>
  <c r="O1480" i="4"/>
  <c r="J1480" i="4"/>
  <c r="T1479" i="4"/>
  <c r="P1479" i="4"/>
  <c r="O1479" i="4"/>
  <c r="J1479" i="4"/>
  <c r="T1478" i="4"/>
  <c r="P1478" i="4"/>
  <c r="O1478" i="4"/>
  <c r="J1478" i="4"/>
  <c r="T1477" i="4"/>
  <c r="P1477" i="4"/>
  <c r="O1477" i="4"/>
  <c r="J1477" i="4"/>
  <c r="T1476" i="4"/>
  <c r="P1476" i="4"/>
  <c r="O1476" i="4"/>
  <c r="J1476" i="4"/>
  <c r="T1475" i="4"/>
  <c r="P1475" i="4"/>
  <c r="O1475" i="4"/>
  <c r="J1475" i="4"/>
  <c r="T1474" i="4"/>
  <c r="P1474" i="4"/>
  <c r="O1474" i="4"/>
  <c r="J1474" i="4"/>
  <c r="T1473" i="4"/>
  <c r="P1473" i="4"/>
  <c r="O1473" i="4"/>
  <c r="J1473" i="4"/>
  <c r="T1472" i="4"/>
  <c r="P1472" i="4"/>
  <c r="O1472" i="4"/>
  <c r="J1472" i="4"/>
  <c r="T1471" i="4"/>
  <c r="P1471" i="4"/>
  <c r="O1471" i="4"/>
  <c r="J1471" i="4"/>
  <c r="T1470" i="4"/>
  <c r="P1470" i="4"/>
  <c r="O1470" i="4"/>
  <c r="J1470" i="4"/>
  <c r="T1469" i="4"/>
  <c r="P1469" i="4"/>
  <c r="O1469" i="4"/>
  <c r="J1469" i="4"/>
  <c r="T1468" i="4"/>
  <c r="P1468" i="4"/>
  <c r="O1468" i="4"/>
  <c r="J1468" i="4"/>
  <c r="T1467" i="4"/>
  <c r="P1467" i="4"/>
  <c r="O1467" i="4"/>
  <c r="J1467" i="4"/>
  <c r="T1466" i="4"/>
  <c r="P1466" i="4"/>
  <c r="O1466" i="4"/>
  <c r="J1466" i="4"/>
  <c r="T1465" i="4"/>
  <c r="P1465" i="4"/>
  <c r="O1465" i="4"/>
  <c r="J1465" i="4"/>
  <c r="T1464" i="4"/>
  <c r="P1464" i="4"/>
  <c r="O1464" i="4"/>
  <c r="J1464" i="4"/>
  <c r="T1463" i="4"/>
  <c r="P1463" i="4"/>
  <c r="O1463" i="4"/>
  <c r="J1463" i="4"/>
  <c r="T1462" i="4"/>
  <c r="P1462" i="4"/>
  <c r="O1462" i="4"/>
  <c r="J1462" i="4"/>
  <c r="T1461" i="4"/>
  <c r="P1461" i="4"/>
  <c r="O1461" i="4"/>
  <c r="J1461" i="4"/>
  <c r="T1460" i="4"/>
  <c r="P1460" i="4"/>
  <c r="O1460" i="4"/>
  <c r="J1460" i="4"/>
  <c r="T1459" i="4"/>
  <c r="P1459" i="4"/>
  <c r="O1459" i="4"/>
  <c r="J1459" i="4"/>
  <c r="T1458" i="4"/>
  <c r="P1458" i="4"/>
  <c r="O1458" i="4"/>
  <c r="J1458" i="4"/>
  <c r="T1457" i="4"/>
  <c r="P1457" i="4"/>
  <c r="O1457" i="4"/>
  <c r="J1457" i="4"/>
  <c r="T1456" i="4"/>
  <c r="P1456" i="4"/>
  <c r="O1456" i="4"/>
  <c r="J1456" i="4"/>
  <c r="T1455" i="4"/>
  <c r="P1455" i="4"/>
  <c r="O1455" i="4"/>
  <c r="J1455" i="4"/>
  <c r="T1454" i="4"/>
  <c r="P1454" i="4"/>
  <c r="O1454" i="4"/>
  <c r="J1454" i="4"/>
  <c r="T1453" i="4"/>
  <c r="P1453" i="4"/>
  <c r="O1453" i="4"/>
  <c r="J1453" i="4"/>
  <c r="T1452" i="4"/>
  <c r="P1452" i="4"/>
  <c r="O1452" i="4"/>
  <c r="J1452" i="4"/>
  <c r="T1451" i="4"/>
  <c r="P1451" i="4"/>
  <c r="O1451" i="4"/>
  <c r="J1451" i="4"/>
  <c r="T1450" i="4"/>
  <c r="P1450" i="4"/>
  <c r="O1450" i="4"/>
  <c r="J1450" i="4"/>
  <c r="T1449" i="4"/>
  <c r="P1449" i="4"/>
  <c r="O1449" i="4"/>
  <c r="J1449" i="4"/>
  <c r="T1448" i="4"/>
  <c r="P1448" i="4"/>
  <c r="O1448" i="4"/>
  <c r="J1448" i="4"/>
  <c r="T1447" i="4"/>
  <c r="P1447" i="4"/>
  <c r="O1447" i="4"/>
  <c r="J1447" i="4"/>
  <c r="T1446" i="4"/>
  <c r="P1446" i="4"/>
  <c r="O1446" i="4"/>
  <c r="J1446" i="4"/>
  <c r="T1445" i="4"/>
  <c r="P1445" i="4"/>
  <c r="O1445" i="4"/>
  <c r="J1445" i="4"/>
  <c r="T1444" i="4"/>
  <c r="P1444" i="4"/>
  <c r="O1444" i="4"/>
  <c r="J1444" i="4"/>
  <c r="T1443" i="4"/>
  <c r="P1443" i="4"/>
  <c r="O1443" i="4"/>
  <c r="J1443" i="4"/>
  <c r="T1442" i="4"/>
  <c r="P1442" i="4"/>
  <c r="O1442" i="4"/>
  <c r="J1442" i="4"/>
  <c r="T1441" i="4"/>
  <c r="P1441" i="4"/>
  <c r="O1441" i="4"/>
  <c r="J1441" i="4"/>
  <c r="T1440" i="4"/>
  <c r="P1440" i="4"/>
  <c r="O1440" i="4"/>
  <c r="J1440" i="4"/>
  <c r="T1439" i="4"/>
  <c r="P1439" i="4"/>
  <c r="O1439" i="4"/>
  <c r="J1439" i="4"/>
  <c r="T1438" i="4"/>
  <c r="P1438" i="4"/>
  <c r="O1438" i="4"/>
  <c r="J1438" i="4"/>
  <c r="T1437" i="4"/>
  <c r="P1437" i="4"/>
  <c r="O1437" i="4"/>
  <c r="J1437" i="4"/>
  <c r="T1436" i="4"/>
  <c r="P1436" i="4"/>
  <c r="O1436" i="4"/>
  <c r="J1436" i="4"/>
  <c r="T1435" i="4"/>
  <c r="P1435" i="4"/>
  <c r="O1435" i="4"/>
  <c r="J1435" i="4"/>
  <c r="T1434" i="4"/>
  <c r="P1434" i="4"/>
  <c r="O1434" i="4"/>
  <c r="J1434" i="4"/>
  <c r="T1433" i="4"/>
  <c r="P1433" i="4"/>
  <c r="O1433" i="4"/>
  <c r="J1433" i="4"/>
  <c r="T1432" i="4"/>
  <c r="P1432" i="4"/>
  <c r="O1432" i="4"/>
  <c r="J1432" i="4"/>
  <c r="T1431" i="4"/>
  <c r="P1431" i="4"/>
  <c r="O1431" i="4"/>
  <c r="J1431" i="4"/>
  <c r="T1430" i="4"/>
  <c r="P1430" i="4"/>
  <c r="O1430" i="4"/>
  <c r="J1430" i="4"/>
  <c r="T1429" i="4"/>
  <c r="P1429" i="4"/>
  <c r="O1429" i="4"/>
  <c r="J1429" i="4"/>
  <c r="T1428" i="4"/>
  <c r="P1428" i="4"/>
  <c r="O1428" i="4"/>
  <c r="J1428" i="4"/>
  <c r="T1427" i="4"/>
  <c r="P1427" i="4"/>
  <c r="O1427" i="4"/>
  <c r="J1427" i="4"/>
  <c r="T1426" i="4"/>
  <c r="P1426" i="4"/>
  <c r="O1426" i="4"/>
  <c r="J1426" i="4"/>
  <c r="T1425" i="4"/>
  <c r="P1425" i="4"/>
  <c r="O1425" i="4"/>
  <c r="J1425" i="4"/>
  <c r="T1424" i="4"/>
  <c r="P1424" i="4"/>
  <c r="O1424" i="4"/>
  <c r="J1424" i="4"/>
  <c r="T1423" i="4"/>
  <c r="P1423" i="4"/>
  <c r="O1423" i="4"/>
  <c r="J1423" i="4"/>
  <c r="T1422" i="4"/>
  <c r="P1422" i="4"/>
  <c r="O1422" i="4"/>
  <c r="J1422" i="4"/>
  <c r="T1421" i="4"/>
  <c r="P1421" i="4"/>
  <c r="O1421" i="4"/>
  <c r="J1421" i="4"/>
  <c r="T1420" i="4"/>
  <c r="P1420" i="4"/>
  <c r="O1420" i="4"/>
  <c r="J1420" i="4"/>
  <c r="T1419" i="4"/>
  <c r="P1419" i="4"/>
  <c r="O1419" i="4"/>
  <c r="J1419" i="4"/>
  <c r="T1418" i="4"/>
  <c r="P1418" i="4"/>
  <c r="O1418" i="4"/>
  <c r="J1418" i="4"/>
  <c r="T1417" i="4"/>
  <c r="P1417" i="4"/>
  <c r="O1417" i="4"/>
  <c r="J1417" i="4"/>
  <c r="T1416" i="4"/>
  <c r="P1416" i="4"/>
  <c r="O1416" i="4"/>
  <c r="J1416" i="4"/>
  <c r="T1415" i="4"/>
  <c r="P1415" i="4"/>
  <c r="O1415" i="4"/>
  <c r="J1415" i="4"/>
  <c r="T1414" i="4"/>
  <c r="P1414" i="4"/>
  <c r="O1414" i="4"/>
  <c r="J1414" i="4"/>
  <c r="T1413" i="4"/>
  <c r="P1413" i="4"/>
  <c r="O1413" i="4"/>
  <c r="J1413" i="4"/>
  <c r="T1412" i="4"/>
  <c r="P1412" i="4"/>
  <c r="O1412" i="4"/>
  <c r="J1412" i="4"/>
  <c r="T1411" i="4"/>
  <c r="P1411" i="4"/>
  <c r="O1411" i="4"/>
  <c r="J1411" i="4"/>
  <c r="T1410" i="4"/>
  <c r="P1410" i="4"/>
  <c r="O1410" i="4"/>
  <c r="J1410" i="4"/>
  <c r="T1409" i="4"/>
  <c r="P1409" i="4"/>
  <c r="O1409" i="4"/>
  <c r="J1409" i="4"/>
  <c r="T1408" i="4"/>
  <c r="P1408" i="4"/>
  <c r="O1408" i="4"/>
  <c r="J1408" i="4"/>
  <c r="T1407" i="4"/>
  <c r="P1407" i="4"/>
  <c r="O1407" i="4"/>
  <c r="J1407" i="4"/>
  <c r="T1406" i="4"/>
  <c r="P1406" i="4"/>
  <c r="O1406" i="4"/>
  <c r="J1406" i="4"/>
  <c r="T1405" i="4"/>
  <c r="P1405" i="4"/>
  <c r="O1405" i="4"/>
  <c r="J1405" i="4"/>
  <c r="T1404" i="4"/>
  <c r="P1404" i="4"/>
  <c r="O1404" i="4"/>
  <c r="J1404" i="4"/>
  <c r="T1403" i="4"/>
  <c r="P1403" i="4"/>
  <c r="O1403" i="4"/>
  <c r="J1403" i="4"/>
  <c r="T1402" i="4"/>
  <c r="P1402" i="4"/>
  <c r="O1402" i="4"/>
  <c r="J1402" i="4"/>
  <c r="T1401" i="4"/>
  <c r="P1401" i="4"/>
  <c r="O1401" i="4"/>
  <c r="J1401" i="4"/>
  <c r="T1400" i="4"/>
  <c r="P1400" i="4"/>
  <c r="O1400" i="4"/>
  <c r="J1400" i="4"/>
  <c r="T1399" i="4"/>
  <c r="P1399" i="4"/>
  <c r="O1399" i="4"/>
  <c r="J1399" i="4"/>
  <c r="T1398" i="4"/>
  <c r="P1398" i="4"/>
  <c r="O1398" i="4"/>
  <c r="J1398" i="4"/>
  <c r="T1397" i="4"/>
  <c r="P1397" i="4"/>
  <c r="O1397" i="4"/>
  <c r="J1397" i="4"/>
  <c r="T1396" i="4"/>
  <c r="P1396" i="4"/>
  <c r="O1396" i="4"/>
  <c r="J1396" i="4"/>
  <c r="T1395" i="4"/>
  <c r="P1395" i="4"/>
  <c r="O1395" i="4"/>
  <c r="J1395" i="4"/>
  <c r="T1394" i="4"/>
  <c r="P1394" i="4"/>
  <c r="O1394" i="4"/>
  <c r="J1394" i="4"/>
  <c r="T1393" i="4"/>
  <c r="P1393" i="4"/>
  <c r="O1393" i="4"/>
  <c r="J1393" i="4"/>
  <c r="T1392" i="4"/>
  <c r="P1392" i="4"/>
  <c r="O1392" i="4"/>
  <c r="J1392" i="4"/>
  <c r="T1391" i="4"/>
  <c r="P1391" i="4"/>
  <c r="O1391" i="4"/>
  <c r="J1391" i="4"/>
  <c r="T1390" i="4"/>
  <c r="P1390" i="4"/>
  <c r="O1390" i="4"/>
  <c r="J1390" i="4"/>
  <c r="T1389" i="4"/>
  <c r="P1389" i="4"/>
  <c r="O1389" i="4"/>
  <c r="J1389" i="4"/>
  <c r="T1388" i="4"/>
  <c r="P1388" i="4"/>
  <c r="O1388" i="4"/>
  <c r="J1388" i="4"/>
  <c r="T1387" i="4"/>
  <c r="P1387" i="4"/>
  <c r="O1387" i="4"/>
  <c r="J1387" i="4"/>
  <c r="T1386" i="4"/>
  <c r="P1386" i="4"/>
  <c r="O1386" i="4"/>
  <c r="J1386" i="4"/>
  <c r="T1385" i="4"/>
  <c r="P1385" i="4"/>
  <c r="O1385" i="4"/>
  <c r="J1385" i="4"/>
  <c r="T1384" i="4"/>
  <c r="P1384" i="4"/>
  <c r="O1384" i="4"/>
  <c r="J1384" i="4"/>
  <c r="T1383" i="4"/>
  <c r="P1383" i="4"/>
  <c r="O1383" i="4"/>
  <c r="J1383" i="4"/>
  <c r="T1382" i="4"/>
  <c r="P1382" i="4"/>
  <c r="O1382" i="4"/>
  <c r="J1382" i="4"/>
  <c r="T1381" i="4"/>
  <c r="P1381" i="4"/>
  <c r="O1381" i="4"/>
  <c r="J1381" i="4"/>
  <c r="T1380" i="4"/>
  <c r="P1380" i="4"/>
  <c r="O1380" i="4"/>
  <c r="J1380" i="4"/>
  <c r="T1379" i="4"/>
  <c r="P1379" i="4"/>
  <c r="O1379" i="4"/>
  <c r="J1379" i="4"/>
  <c r="T1378" i="4"/>
  <c r="P1378" i="4"/>
  <c r="O1378" i="4"/>
  <c r="J1378" i="4"/>
  <c r="T1377" i="4"/>
  <c r="P1377" i="4"/>
  <c r="O1377" i="4"/>
  <c r="J1377" i="4"/>
  <c r="T1376" i="4"/>
  <c r="P1376" i="4"/>
  <c r="O1376" i="4"/>
  <c r="J1376" i="4"/>
  <c r="T1375" i="4"/>
  <c r="P1375" i="4"/>
  <c r="O1375" i="4"/>
  <c r="J1375" i="4"/>
  <c r="T1374" i="4"/>
  <c r="P1374" i="4"/>
  <c r="O1374" i="4"/>
  <c r="J1374" i="4"/>
  <c r="T1373" i="4"/>
  <c r="P1373" i="4"/>
  <c r="O1373" i="4"/>
  <c r="J1373" i="4"/>
  <c r="T1372" i="4"/>
  <c r="P1372" i="4"/>
  <c r="O1372" i="4"/>
  <c r="J1372" i="4"/>
  <c r="T1371" i="4"/>
  <c r="P1371" i="4"/>
  <c r="O1371" i="4"/>
  <c r="J1371" i="4"/>
  <c r="T1370" i="4"/>
  <c r="P1370" i="4"/>
  <c r="O1370" i="4"/>
  <c r="J1370" i="4"/>
  <c r="T1369" i="4"/>
  <c r="P1369" i="4"/>
  <c r="O1369" i="4"/>
  <c r="J1369" i="4"/>
  <c r="T1368" i="4"/>
  <c r="P1368" i="4"/>
  <c r="O1368" i="4"/>
  <c r="J1368" i="4"/>
  <c r="T1367" i="4"/>
  <c r="P1367" i="4"/>
  <c r="O1367" i="4"/>
  <c r="J1367" i="4"/>
  <c r="T1366" i="4"/>
  <c r="P1366" i="4"/>
  <c r="O1366" i="4"/>
  <c r="J1366" i="4"/>
  <c r="T1365" i="4"/>
  <c r="P1365" i="4"/>
  <c r="O1365" i="4"/>
  <c r="J1365" i="4"/>
  <c r="T1364" i="4"/>
  <c r="P1364" i="4"/>
  <c r="O1364" i="4"/>
  <c r="J1364" i="4"/>
  <c r="T1363" i="4"/>
  <c r="P1363" i="4"/>
  <c r="O1363" i="4"/>
  <c r="J1363" i="4"/>
  <c r="T1362" i="4"/>
  <c r="P1362" i="4"/>
  <c r="O1362" i="4"/>
  <c r="J1362" i="4"/>
  <c r="T1361" i="4"/>
  <c r="P1361" i="4"/>
  <c r="O1361" i="4"/>
  <c r="J1361" i="4"/>
  <c r="T1360" i="4"/>
  <c r="P1360" i="4"/>
  <c r="O1360" i="4"/>
  <c r="J1360" i="4"/>
  <c r="T1359" i="4"/>
  <c r="P1359" i="4"/>
  <c r="O1359" i="4"/>
  <c r="J1359" i="4"/>
  <c r="T1358" i="4"/>
  <c r="P1358" i="4"/>
  <c r="O1358" i="4"/>
  <c r="J1358" i="4"/>
  <c r="T1357" i="4"/>
  <c r="P1357" i="4"/>
  <c r="O1357" i="4"/>
  <c r="J1357" i="4"/>
  <c r="T1356" i="4"/>
  <c r="P1356" i="4"/>
  <c r="O1356" i="4"/>
  <c r="J1356" i="4"/>
  <c r="T1355" i="4"/>
  <c r="P1355" i="4"/>
  <c r="O1355" i="4"/>
  <c r="J1355" i="4"/>
  <c r="T1354" i="4"/>
  <c r="P1354" i="4"/>
  <c r="O1354" i="4"/>
  <c r="J1354" i="4"/>
  <c r="T1353" i="4"/>
  <c r="P1353" i="4"/>
  <c r="O1353" i="4"/>
  <c r="J1353" i="4"/>
  <c r="T1352" i="4"/>
  <c r="P1352" i="4"/>
  <c r="O1352" i="4"/>
  <c r="J1352" i="4"/>
  <c r="T1351" i="4"/>
  <c r="P1351" i="4"/>
  <c r="O1351" i="4"/>
  <c r="J1351" i="4"/>
  <c r="T1350" i="4"/>
  <c r="P1350" i="4"/>
  <c r="O1350" i="4"/>
  <c r="J1350" i="4"/>
  <c r="T1349" i="4"/>
  <c r="P1349" i="4"/>
  <c r="O1349" i="4"/>
  <c r="J1349" i="4"/>
  <c r="T1348" i="4"/>
  <c r="P1348" i="4"/>
  <c r="O1348" i="4"/>
  <c r="J1348" i="4"/>
  <c r="T1347" i="4"/>
  <c r="P1347" i="4"/>
  <c r="O1347" i="4"/>
  <c r="J1347" i="4"/>
  <c r="T1346" i="4"/>
  <c r="P1346" i="4"/>
  <c r="O1346" i="4"/>
  <c r="J1346" i="4"/>
  <c r="T1345" i="4"/>
  <c r="P1345" i="4"/>
  <c r="O1345" i="4"/>
  <c r="J1345" i="4"/>
  <c r="T1344" i="4"/>
  <c r="P1344" i="4"/>
  <c r="O1344" i="4"/>
  <c r="J1344" i="4"/>
  <c r="T1343" i="4"/>
  <c r="P1343" i="4"/>
  <c r="O1343" i="4"/>
  <c r="J1343" i="4"/>
  <c r="T1342" i="4"/>
  <c r="P1342" i="4"/>
  <c r="O1342" i="4"/>
  <c r="J1342" i="4"/>
  <c r="T1341" i="4"/>
  <c r="P1341" i="4"/>
  <c r="O1341" i="4"/>
  <c r="J1341" i="4"/>
  <c r="T1340" i="4"/>
  <c r="P1340" i="4"/>
  <c r="O1340" i="4"/>
  <c r="J1340" i="4"/>
  <c r="T1339" i="4"/>
  <c r="P1339" i="4"/>
  <c r="O1339" i="4"/>
  <c r="J1339" i="4"/>
  <c r="T1338" i="4"/>
  <c r="P1338" i="4"/>
  <c r="O1338" i="4"/>
  <c r="J1338" i="4"/>
  <c r="T1337" i="4"/>
  <c r="P1337" i="4"/>
  <c r="O1337" i="4"/>
  <c r="J1337" i="4"/>
  <c r="T1336" i="4"/>
  <c r="P1336" i="4"/>
  <c r="O1336" i="4"/>
  <c r="J1336" i="4"/>
  <c r="T1335" i="4"/>
  <c r="P1335" i="4"/>
  <c r="O1335" i="4"/>
  <c r="J1335" i="4"/>
  <c r="T1334" i="4"/>
  <c r="P1334" i="4"/>
  <c r="O1334" i="4"/>
  <c r="J1334" i="4"/>
  <c r="T1333" i="4"/>
  <c r="P1333" i="4"/>
  <c r="O1333" i="4"/>
  <c r="J1333" i="4"/>
  <c r="T1332" i="4"/>
  <c r="P1332" i="4"/>
  <c r="O1332" i="4"/>
  <c r="J1332" i="4"/>
  <c r="T1331" i="4"/>
  <c r="P1331" i="4"/>
  <c r="O1331" i="4"/>
  <c r="J1331" i="4"/>
  <c r="T1330" i="4"/>
  <c r="P1330" i="4"/>
  <c r="O1330" i="4"/>
  <c r="J1330" i="4"/>
  <c r="T1329" i="4"/>
  <c r="P1329" i="4"/>
  <c r="O1329" i="4"/>
  <c r="J1329" i="4"/>
  <c r="T1328" i="4"/>
  <c r="P1328" i="4"/>
  <c r="O1328" i="4"/>
  <c r="J1328" i="4"/>
  <c r="T1327" i="4"/>
  <c r="P1327" i="4"/>
  <c r="O1327" i="4"/>
  <c r="J1327" i="4"/>
  <c r="T1326" i="4"/>
  <c r="P1326" i="4"/>
  <c r="O1326" i="4"/>
  <c r="J1326" i="4"/>
  <c r="T1325" i="4"/>
  <c r="P1325" i="4"/>
  <c r="O1325" i="4"/>
  <c r="J1325" i="4"/>
  <c r="T1324" i="4"/>
  <c r="P1324" i="4"/>
  <c r="O1324" i="4"/>
  <c r="J1324" i="4"/>
  <c r="T1323" i="4"/>
  <c r="P1323" i="4"/>
  <c r="O1323" i="4"/>
  <c r="J1323" i="4"/>
  <c r="T1322" i="4"/>
  <c r="P1322" i="4"/>
  <c r="O1322" i="4"/>
  <c r="J1322" i="4"/>
  <c r="T1321" i="4"/>
  <c r="P1321" i="4"/>
  <c r="O1321" i="4"/>
  <c r="J1321" i="4"/>
  <c r="T1320" i="4"/>
  <c r="P1320" i="4"/>
  <c r="O1320" i="4"/>
  <c r="J1320" i="4"/>
  <c r="T1319" i="4"/>
  <c r="P1319" i="4"/>
  <c r="O1319" i="4"/>
  <c r="J1319" i="4"/>
  <c r="T1318" i="4"/>
  <c r="P1318" i="4"/>
  <c r="O1318" i="4"/>
  <c r="J1318" i="4"/>
  <c r="T1317" i="4"/>
  <c r="P1317" i="4"/>
  <c r="O1317" i="4"/>
  <c r="J1317" i="4"/>
  <c r="T1316" i="4"/>
  <c r="P1316" i="4"/>
  <c r="O1316" i="4"/>
  <c r="J1316" i="4"/>
  <c r="T1315" i="4"/>
  <c r="P1315" i="4"/>
  <c r="O1315" i="4"/>
  <c r="J1315" i="4"/>
  <c r="T1314" i="4"/>
  <c r="P1314" i="4"/>
  <c r="O1314" i="4"/>
  <c r="J1314" i="4"/>
  <c r="T1313" i="4"/>
  <c r="P1313" i="4"/>
  <c r="O1313" i="4"/>
  <c r="J1313" i="4"/>
  <c r="T1312" i="4"/>
  <c r="P1312" i="4"/>
  <c r="O1312" i="4"/>
  <c r="J1312" i="4"/>
  <c r="T1311" i="4"/>
  <c r="P1311" i="4"/>
  <c r="O1311" i="4"/>
  <c r="J1311" i="4"/>
  <c r="T1310" i="4"/>
  <c r="P1310" i="4"/>
  <c r="O1310" i="4"/>
  <c r="J1310" i="4"/>
  <c r="T1309" i="4"/>
  <c r="P1309" i="4"/>
  <c r="O1309" i="4"/>
  <c r="J1309" i="4"/>
  <c r="T1308" i="4"/>
  <c r="P1308" i="4"/>
  <c r="O1308" i="4"/>
  <c r="J1308" i="4"/>
  <c r="T1307" i="4"/>
  <c r="P1307" i="4"/>
  <c r="O1307" i="4"/>
  <c r="J1307" i="4"/>
  <c r="T1306" i="4"/>
  <c r="P1306" i="4"/>
  <c r="O1306" i="4"/>
  <c r="J1306" i="4"/>
  <c r="T1305" i="4"/>
  <c r="P1305" i="4"/>
  <c r="O1305" i="4"/>
  <c r="J1305" i="4"/>
  <c r="T1304" i="4"/>
  <c r="P1304" i="4"/>
  <c r="O1304" i="4"/>
  <c r="J1304" i="4"/>
  <c r="T1303" i="4"/>
  <c r="P1303" i="4"/>
  <c r="O1303" i="4"/>
  <c r="J1303" i="4"/>
  <c r="T1302" i="4"/>
  <c r="P1302" i="4"/>
  <c r="O1302" i="4"/>
  <c r="J1302" i="4"/>
  <c r="T1301" i="4"/>
  <c r="P1301" i="4"/>
  <c r="O1301" i="4"/>
  <c r="J1301" i="4"/>
  <c r="T1300" i="4"/>
  <c r="P1300" i="4"/>
  <c r="O1300" i="4"/>
  <c r="J1300" i="4"/>
  <c r="T1299" i="4"/>
  <c r="P1299" i="4"/>
  <c r="O1299" i="4"/>
  <c r="J1299" i="4"/>
  <c r="T1298" i="4"/>
  <c r="P1298" i="4"/>
  <c r="O1298" i="4"/>
  <c r="J1298" i="4"/>
  <c r="T1297" i="4"/>
  <c r="P1297" i="4"/>
  <c r="O1297" i="4"/>
  <c r="J1297" i="4"/>
  <c r="T1296" i="4"/>
  <c r="P1296" i="4"/>
  <c r="O1296" i="4"/>
  <c r="J1296" i="4"/>
  <c r="T1295" i="4"/>
  <c r="P1295" i="4"/>
  <c r="O1295" i="4"/>
  <c r="J1295" i="4"/>
  <c r="T1294" i="4"/>
  <c r="P1294" i="4"/>
  <c r="O1294" i="4"/>
  <c r="J1294" i="4"/>
  <c r="T1293" i="4"/>
  <c r="P1293" i="4"/>
  <c r="O1293" i="4"/>
  <c r="J1293" i="4"/>
  <c r="T1292" i="4"/>
  <c r="P1292" i="4"/>
  <c r="O1292" i="4"/>
  <c r="J1292" i="4"/>
  <c r="T1291" i="4"/>
  <c r="P1291" i="4"/>
  <c r="O1291" i="4"/>
  <c r="J1291" i="4"/>
  <c r="T1290" i="4"/>
  <c r="P1290" i="4"/>
  <c r="O1290" i="4"/>
  <c r="J1290" i="4"/>
  <c r="T1289" i="4"/>
  <c r="P1289" i="4"/>
  <c r="O1289" i="4"/>
  <c r="J1289" i="4"/>
  <c r="T1288" i="4"/>
  <c r="P1288" i="4"/>
  <c r="O1288" i="4"/>
  <c r="J1288" i="4"/>
  <c r="T1287" i="4"/>
  <c r="P1287" i="4"/>
  <c r="O1287" i="4"/>
  <c r="J1287" i="4"/>
  <c r="T1286" i="4"/>
  <c r="P1286" i="4"/>
  <c r="O1286" i="4"/>
  <c r="J1286" i="4"/>
  <c r="T1285" i="4"/>
  <c r="P1285" i="4"/>
  <c r="O1285" i="4"/>
  <c r="J1285" i="4"/>
  <c r="T1284" i="4"/>
  <c r="P1284" i="4"/>
  <c r="O1284" i="4"/>
  <c r="J1284" i="4"/>
  <c r="T1283" i="4"/>
  <c r="P1283" i="4"/>
  <c r="O1283" i="4"/>
  <c r="J1283" i="4"/>
  <c r="T1282" i="4"/>
  <c r="P1282" i="4"/>
  <c r="O1282" i="4"/>
  <c r="J1282" i="4"/>
  <c r="T1281" i="4"/>
  <c r="P1281" i="4"/>
  <c r="O1281" i="4"/>
  <c r="J1281" i="4"/>
  <c r="T1280" i="4"/>
  <c r="P1280" i="4"/>
  <c r="O1280" i="4"/>
  <c r="J1280" i="4"/>
  <c r="T1279" i="4"/>
  <c r="P1279" i="4"/>
  <c r="O1279" i="4"/>
  <c r="J1279" i="4"/>
  <c r="T1278" i="4"/>
  <c r="P1278" i="4"/>
  <c r="O1278" i="4"/>
  <c r="J1278" i="4"/>
  <c r="T1277" i="4"/>
  <c r="P1277" i="4"/>
  <c r="O1277" i="4"/>
  <c r="J1277" i="4"/>
  <c r="T1276" i="4"/>
  <c r="P1276" i="4"/>
  <c r="O1276" i="4"/>
  <c r="J1276" i="4"/>
  <c r="T1275" i="4"/>
  <c r="P1275" i="4"/>
  <c r="O1275" i="4"/>
  <c r="J1275" i="4"/>
  <c r="T1274" i="4"/>
  <c r="P1274" i="4"/>
  <c r="O1274" i="4"/>
  <c r="J1274" i="4"/>
  <c r="T1273" i="4"/>
  <c r="P1273" i="4"/>
  <c r="O1273" i="4"/>
  <c r="J1273" i="4"/>
  <c r="T1272" i="4"/>
  <c r="P1272" i="4"/>
  <c r="O1272" i="4"/>
  <c r="J1272" i="4"/>
  <c r="T1271" i="4"/>
  <c r="P1271" i="4"/>
  <c r="O1271" i="4"/>
  <c r="J1271" i="4"/>
  <c r="T1270" i="4"/>
  <c r="P1270" i="4"/>
  <c r="O1270" i="4"/>
  <c r="J1270" i="4"/>
  <c r="T1269" i="4"/>
  <c r="P1269" i="4"/>
  <c r="O1269" i="4"/>
  <c r="J1269" i="4"/>
  <c r="T1268" i="4"/>
  <c r="P1268" i="4"/>
  <c r="O1268" i="4"/>
  <c r="J1268" i="4"/>
  <c r="T1267" i="4"/>
  <c r="P1267" i="4"/>
  <c r="O1267" i="4"/>
  <c r="J1267" i="4"/>
  <c r="T1266" i="4"/>
  <c r="P1266" i="4"/>
  <c r="O1266" i="4"/>
  <c r="J1266" i="4"/>
  <c r="T1265" i="4"/>
  <c r="P1265" i="4"/>
  <c r="O1265" i="4"/>
  <c r="J1265" i="4"/>
  <c r="T1264" i="4"/>
  <c r="P1264" i="4"/>
  <c r="O1264" i="4"/>
  <c r="J1264" i="4"/>
  <c r="T1263" i="4"/>
  <c r="P1263" i="4"/>
  <c r="O1263" i="4"/>
  <c r="J1263" i="4"/>
  <c r="T1262" i="4"/>
  <c r="P1262" i="4"/>
  <c r="O1262" i="4"/>
  <c r="J1262" i="4"/>
  <c r="T1261" i="4"/>
  <c r="P1261" i="4"/>
  <c r="O1261" i="4"/>
  <c r="J1261" i="4"/>
  <c r="T1260" i="4"/>
  <c r="P1260" i="4"/>
  <c r="O1260" i="4"/>
  <c r="J1260" i="4"/>
  <c r="T1259" i="4"/>
  <c r="P1259" i="4"/>
  <c r="O1259" i="4"/>
  <c r="J1259" i="4"/>
  <c r="T1258" i="4"/>
  <c r="P1258" i="4"/>
  <c r="O1258" i="4"/>
  <c r="J1258" i="4"/>
  <c r="T1257" i="4"/>
  <c r="P1257" i="4"/>
  <c r="O1257" i="4"/>
  <c r="J1257" i="4"/>
  <c r="T1256" i="4"/>
  <c r="P1256" i="4"/>
  <c r="O1256" i="4"/>
  <c r="J1256" i="4"/>
  <c r="T1255" i="4"/>
  <c r="P1255" i="4"/>
  <c r="O1255" i="4"/>
  <c r="J1255" i="4"/>
  <c r="T1254" i="4"/>
  <c r="P1254" i="4"/>
  <c r="O1254" i="4"/>
  <c r="J1254" i="4"/>
  <c r="T1253" i="4"/>
  <c r="P1253" i="4"/>
  <c r="O1253" i="4"/>
  <c r="J1253" i="4"/>
  <c r="T1252" i="4"/>
  <c r="P1252" i="4"/>
  <c r="O1252" i="4"/>
  <c r="J1252" i="4"/>
  <c r="T1251" i="4"/>
  <c r="P1251" i="4"/>
  <c r="O1251" i="4"/>
  <c r="J1251" i="4"/>
  <c r="T1250" i="4"/>
  <c r="P1250" i="4"/>
  <c r="O1250" i="4"/>
  <c r="J1250" i="4"/>
  <c r="T1249" i="4"/>
  <c r="P1249" i="4"/>
  <c r="O1249" i="4"/>
  <c r="J1249" i="4"/>
  <c r="T1248" i="4"/>
  <c r="P1248" i="4"/>
  <c r="O1248" i="4"/>
  <c r="J1248" i="4"/>
  <c r="T1247" i="4"/>
  <c r="P1247" i="4"/>
  <c r="O1247" i="4"/>
  <c r="J1247" i="4"/>
  <c r="T1246" i="4"/>
  <c r="P1246" i="4"/>
  <c r="O1246" i="4"/>
  <c r="J1246" i="4"/>
  <c r="T1245" i="4"/>
  <c r="P1245" i="4"/>
  <c r="O1245" i="4"/>
  <c r="J1245" i="4"/>
  <c r="T1244" i="4"/>
  <c r="P1244" i="4"/>
  <c r="O1244" i="4"/>
  <c r="J1244" i="4"/>
  <c r="T1243" i="4"/>
  <c r="P1243" i="4"/>
  <c r="O1243" i="4"/>
  <c r="J1243" i="4"/>
  <c r="T1242" i="4"/>
  <c r="P1242" i="4"/>
  <c r="O1242" i="4"/>
  <c r="J1242" i="4"/>
  <c r="T1241" i="4"/>
  <c r="P1241" i="4"/>
  <c r="O1241" i="4"/>
  <c r="J1241" i="4"/>
  <c r="T1240" i="4"/>
  <c r="P1240" i="4"/>
  <c r="O1240" i="4"/>
  <c r="J1240" i="4"/>
  <c r="T1239" i="4"/>
  <c r="P1239" i="4"/>
  <c r="O1239" i="4"/>
  <c r="J1239" i="4"/>
  <c r="T1238" i="4"/>
  <c r="P1238" i="4"/>
  <c r="O1238" i="4"/>
  <c r="J1238" i="4"/>
  <c r="T1237" i="4"/>
  <c r="P1237" i="4"/>
  <c r="O1237" i="4"/>
  <c r="J1237" i="4"/>
  <c r="T1236" i="4"/>
  <c r="P1236" i="4"/>
  <c r="O1236" i="4"/>
  <c r="J1236" i="4"/>
  <c r="T1235" i="4"/>
  <c r="P1235" i="4"/>
  <c r="O1235" i="4"/>
  <c r="J1235" i="4"/>
  <c r="T1234" i="4"/>
  <c r="P1234" i="4"/>
  <c r="O1234" i="4"/>
  <c r="J1234" i="4"/>
  <c r="T1233" i="4"/>
  <c r="P1233" i="4"/>
  <c r="O1233" i="4"/>
  <c r="J1233" i="4"/>
  <c r="T1232" i="4"/>
  <c r="P1232" i="4"/>
  <c r="O1232" i="4"/>
  <c r="J1232" i="4"/>
  <c r="T1231" i="4"/>
  <c r="P1231" i="4"/>
  <c r="O1231" i="4"/>
  <c r="J1231" i="4"/>
  <c r="T1230" i="4"/>
  <c r="P1230" i="4"/>
  <c r="O1230" i="4"/>
  <c r="J1230" i="4"/>
  <c r="T1229" i="4"/>
  <c r="P1229" i="4"/>
  <c r="O1229" i="4"/>
  <c r="J1229" i="4"/>
  <c r="T1228" i="4"/>
  <c r="P1228" i="4"/>
  <c r="O1228" i="4"/>
  <c r="J1228" i="4"/>
  <c r="T1227" i="4"/>
  <c r="P1227" i="4"/>
  <c r="O1227" i="4"/>
  <c r="J1227" i="4"/>
  <c r="T1226" i="4"/>
  <c r="P1226" i="4"/>
  <c r="O1226" i="4"/>
  <c r="J1226" i="4"/>
  <c r="T1225" i="4"/>
  <c r="P1225" i="4"/>
  <c r="O1225" i="4"/>
  <c r="J1225" i="4"/>
  <c r="T1224" i="4"/>
  <c r="P1224" i="4"/>
  <c r="O1224" i="4"/>
  <c r="J1224" i="4"/>
  <c r="T1223" i="4"/>
  <c r="P1223" i="4"/>
  <c r="O1223" i="4"/>
  <c r="J1223" i="4"/>
  <c r="T1222" i="4"/>
  <c r="P1222" i="4"/>
  <c r="O1222" i="4"/>
  <c r="J1222" i="4"/>
  <c r="T1221" i="4"/>
  <c r="P1221" i="4"/>
  <c r="O1221" i="4"/>
  <c r="J1221" i="4"/>
  <c r="T1220" i="4"/>
  <c r="P1220" i="4"/>
  <c r="O1220" i="4"/>
  <c r="J1220" i="4"/>
  <c r="T1219" i="4"/>
  <c r="P1219" i="4"/>
  <c r="O1219" i="4"/>
  <c r="J1219" i="4"/>
  <c r="T1218" i="4"/>
  <c r="P1218" i="4"/>
  <c r="O1218" i="4"/>
  <c r="J1218" i="4"/>
  <c r="T1217" i="4"/>
  <c r="P1217" i="4"/>
  <c r="O1217" i="4"/>
  <c r="J1217" i="4"/>
  <c r="T1216" i="4"/>
  <c r="P1216" i="4"/>
  <c r="O1216" i="4"/>
  <c r="J1216" i="4"/>
  <c r="T1215" i="4"/>
  <c r="P1215" i="4"/>
  <c r="O1215" i="4"/>
  <c r="J1215" i="4"/>
  <c r="T1214" i="4"/>
  <c r="P1214" i="4"/>
  <c r="O1214" i="4"/>
  <c r="J1214" i="4"/>
  <c r="T1213" i="4"/>
  <c r="P1213" i="4"/>
  <c r="O1213" i="4"/>
  <c r="J1213" i="4"/>
  <c r="T1212" i="4"/>
  <c r="P1212" i="4"/>
  <c r="O1212" i="4"/>
  <c r="J1212" i="4"/>
  <c r="T1211" i="4"/>
  <c r="P1211" i="4"/>
  <c r="O1211" i="4"/>
  <c r="J1211" i="4"/>
  <c r="T1210" i="4"/>
  <c r="P1210" i="4"/>
  <c r="O1210" i="4"/>
  <c r="J1210" i="4"/>
  <c r="T1209" i="4"/>
  <c r="P1209" i="4"/>
  <c r="O1209" i="4"/>
  <c r="J1209" i="4"/>
  <c r="T1208" i="4"/>
  <c r="P1208" i="4"/>
  <c r="O1208" i="4"/>
  <c r="J1208" i="4"/>
  <c r="T1207" i="4"/>
  <c r="P1207" i="4"/>
  <c r="O1207" i="4"/>
  <c r="J1207" i="4"/>
  <c r="T1206" i="4"/>
  <c r="P1206" i="4"/>
  <c r="O1206" i="4"/>
  <c r="J1206" i="4"/>
  <c r="T1205" i="4"/>
  <c r="P1205" i="4"/>
  <c r="O1205" i="4"/>
  <c r="J1205" i="4"/>
  <c r="T1204" i="4"/>
  <c r="P1204" i="4"/>
  <c r="O1204" i="4"/>
  <c r="J1204" i="4"/>
  <c r="T1203" i="4"/>
  <c r="P1203" i="4"/>
  <c r="O1203" i="4"/>
  <c r="J1203" i="4"/>
  <c r="T1202" i="4"/>
  <c r="P1202" i="4"/>
  <c r="O1202" i="4"/>
  <c r="J1202" i="4"/>
  <c r="T1201" i="4"/>
  <c r="P1201" i="4"/>
  <c r="O1201" i="4"/>
  <c r="J1201" i="4"/>
  <c r="T1200" i="4"/>
  <c r="P1200" i="4"/>
  <c r="O1200" i="4"/>
  <c r="J1200" i="4"/>
  <c r="T1199" i="4"/>
  <c r="P1199" i="4"/>
  <c r="O1199" i="4"/>
  <c r="J1199" i="4"/>
  <c r="T1198" i="4"/>
  <c r="P1198" i="4"/>
  <c r="O1198" i="4"/>
  <c r="J1198" i="4"/>
  <c r="T1197" i="4"/>
  <c r="P1197" i="4"/>
  <c r="O1197" i="4"/>
  <c r="J1197" i="4"/>
  <c r="T1196" i="4"/>
  <c r="P1196" i="4"/>
  <c r="O1196" i="4"/>
  <c r="J1196" i="4"/>
  <c r="T1195" i="4"/>
  <c r="P1195" i="4"/>
  <c r="O1195" i="4"/>
  <c r="J1195" i="4"/>
  <c r="T1194" i="4"/>
  <c r="P1194" i="4"/>
  <c r="O1194" i="4"/>
  <c r="J1194" i="4"/>
  <c r="T1193" i="4"/>
  <c r="P1193" i="4"/>
  <c r="O1193" i="4"/>
  <c r="J1193" i="4"/>
  <c r="T1192" i="4"/>
  <c r="P1192" i="4"/>
  <c r="O1192" i="4"/>
  <c r="J1192" i="4"/>
  <c r="T1191" i="4"/>
  <c r="P1191" i="4"/>
  <c r="O1191" i="4"/>
  <c r="J1191" i="4"/>
  <c r="T1190" i="4"/>
  <c r="P1190" i="4"/>
  <c r="O1190" i="4"/>
  <c r="J1190" i="4"/>
  <c r="T1189" i="4"/>
  <c r="P1189" i="4"/>
  <c r="O1189" i="4"/>
  <c r="J1189" i="4"/>
  <c r="T1188" i="4"/>
  <c r="P1188" i="4"/>
  <c r="O1188" i="4"/>
  <c r="J1188" i="4"/>
  <c r="T1187" i="4"/>
  <c r="P1187" i="4"/>
  <c r="O1187" i="4"/>
  <c r="J1187" i="4"/>
  <c r="T1186" i="4"/>
  <c r="P1186" i="4"/>
  <c r="O1186" i="4"/>
  <c r="J1186" i="4"/>
  <c r="T1185" i="4"/>
  <c r="P1185" i="4"/>
  <c r="O1185" i="4"/>
  <c r="J1185" i="4"/>
  <c r="T1184" i="4"/>
  <c r="P1184" i="4"/>
  <c r="O1184" i="4"/>
  <c r="J1184" i="4"/>
  <c r="T1183" i="4"/>
  <c r="P1183" i="4"/>
  <c r="O1183" i="4"/>
  <c r="J1183" i="4"/>
  <c r="T1182" i="4"/>
  <c r="P1182" i="4"/>
  <c r="O1182" i="4"/>
  <c r="J1182" i="4"/>
  <c r="T1181" i="4"/>
  <c r="P1181" i="4"/>
  <c r="O1181" i="4"/>
  <c r="J1181" i="4"/>
  <c r="T1180" i="4"/>
  <c r="P1180" i="4"/>
  <c r="O1180" i="4"/>
  <c r="J1180" i="4"/>
  <c r="T1179" i="4"/>
  <c r="P1179" i="4"/>
  <c r="O1179" i="4"/>
  <c r="J1179" i="4"/>
  <c r="T1178" i="4"/>
  <c r="P1178" i="4"/>
  <c r="O1178" i="4"/>
  <c r="J1178" i="4"/>
  <c r="T1177" i="4"/>
  <c r="P1177" i="4"/>
  <c r="O1177" i="4"/>
  <c r="J1177" i="4"/>
  <c r="T1176" i="4"/>
  <c r="P1176" i="4"/>
  <c r="O1176" i="4"/>
  <c r="J1176" i="4"/>
  <c r="T1175" i="4"/>
  <c r="P1175" i="4"/>
  <c r="O1175" i="4"/>
  <c r="J1175" i="4"/>
  <c r="T1174" i="4"/>
  <c r="P1174" i="4"/>
  <c r="O1174" i="4"/>
  <c r="J1174" i="4"/>
  <c r="T1173" i="4"/>
  <c r="P1173" i="4"/>
  <c r="O1173" i="4"/>
  <c r="J1173" i="4"/>
  <c r="T1172" i="4"/>
  <c r="P1172" i="4"/>
  <c r="O1172" i="4"/>
  <c r="J1172" i="4"/>
  <c r="T1171" i="4"/>
  <c r="P1171" i="4"/>
  <c r="O1171" i="4"/>
  <c r="J1171" i="4"/>
  <c r="T1170" i="4"/>
  <c r="P1170" i="4"/>
  <c r="O1170" i="4"/>
  <c r="J1170" i="4"/>
  <c r="T1169" i="4"/>
  <c r="P1169" i="4"/>
  <c r="O1169" i="4"/>
  <c r="J1169" i="4"/>
  <c r="T1168" i="4"/>
  <c r="P1168" i="4"/>
  <c r="O1168" i="4"/>
  <c r="J1168" i="4"/>
  <c r="T1167" i="4"/>
  <c r="P1167" i="4"/>
  <c r="O1167" i="4"/>
  <c r="J1167" i="4"/>
  <c r="T1166" i="4"/>
  <c r="P1166" i="4"/>
  <c r="O1166" i="4"/>
  <c r="J1166" i="4"/>
  <c r="T1165" i="4"/>
  <c r="P1165" i="4"/>
  <c r="O1165" i="4"/>
  <c r="J1165" i="4"/>
  <c r="T1164" i="4"/>
  <c r="P1164" i="4"/>
  <c r="O1164" i="4"/>
  <c r="J1164" i="4"/>
  <c r="T1163" i="4"/>
  <c r="P1163" i="4"/>
  <c r="O1163" i="4"/>
  <c r="J1163" i="4"/>
  <c r="T1162" i="4"/>
  <c r="P1162" i="4"/>
  <c r="O1162" i="4"/>
  <c r="J1162" i="4"/>
  <c r="T1161" i="4"/>
  <c r="P1161" i="4"/>
  <c r="O1161" i="4"/>
  <c r="J1161" i="4"/>
  <c r="T1160" i="4"/>
  <c r="P1160" i="4"/>
  <c r="O1160" i="4"/>
  <c r="J1160" i="4"/>
  <c r="T1159" i="4"/>
  <c r="P1159" i="4"/>
  <c r="O1159" i="4"/>
  <c r="J1159" i="4"/>
  <c r="T1158" i="4"/>
  <c r="P1158" i="4"/>
  <c r="O1158" i="4"/>
  <c r="J1158" i="4"/>
  <c r="T1157" i="4"/>
  <c r="P1157" i="4"/>
  <c r="O1157" i="4"/>
  <c r="J1157" i="4"/>
  <c r="T1156" i="4"/>
  <c r="P1156" i="4"/>
  <c r="O1156" i="4"/>
  <c r="J1156" i="4"/>
  <c r="T1155" i="4"/>
  <c r="P1155" i="4"/>
  <c r="O1155" i="4"/>
  <c r="J1155" i="4"/>
  <c r="T1154" i="4"/>
  <c r="P1154" i="4"/>
  <c r="O1154" i="4"/>
  <c r="J1154" i="4"/>
  <c r="T1153" i="4"/>
  <c r="P1153" i="4"/>
  <c r="O1153" i="4"/>
  <c r="J1153" i="4"/>
  <c r="T1152" i="4"/>
  <c r="P1152" i="4"/>
  <c r="O1152" i="4"/>
  <c r="J1152" i="4"/>
  <c r="T1151" i="4"/>
  <c r="P1151" i="4"/>
  <c r="O1151" i="4"/>
  <c r="J1151" i="4"/>
  <c r="T1150" i="4"/>
  <c r="P1150" i="4"/>
  <c r="O1150" i="4"/>
  <c r="J1150" i="4"/>
  <c r="T1149" i="4"/>
  <c r="P1149" i="4"/>
  <c r="O1149" i="4"/>
  <c r="J1149" i="4"/>
  <c r="T1148" i="4"/>
  <c r="P1148" i="4"/>
  <c r="O1148" i="4"/>
  <c r="J1148" i="4"/>
  <c r="T1147" i="4"/>
  <c r="P1147" i="4"/>
  <c r="O1147" i="4"/>
  <c r="J1147" i="4"/>
  <c r="T1146" i="4"/>
  <c r="P1146" i="4"/>
  <c r="O1146" i="4"/>
  <c r="J1146" i="4"/>
  <c r="T1145" i="4"/>
  <c r="P1145" i="4"/>
  <c r="O1145" i="4"/>
  <c r="J1145" i="4"/>
  <c r="T1144" i="4"/>
  <c r="P1144" i="4"/>
  <c r="O1144" i="4"/>
  <c r="J1144" i="4"/>
  <c r="T1143" i="4"/>
  <c r="P1143" i="4"/>
  <c r="O1143" i="4"/>
  <c r="J1143" i="4"/>
  <c r="T1142" i="4"/>
  <c r="P1142" i="4"/>
  <c r="O1142" i="4"/>
  <c r="J1142" i="4"/>
  <c r="T1141" i="4"/>
  <c r="P1141" i="4"/>
  <c r="O1141" i="4"/>
  <c r="J1141" i="4"/>
  <c r="T1140" i="4"/>
  <c r="P1140" i="4"/>
  <c r="O1140" i="4"/>
  <c r="J1140" i="4"/>
  <c r="T1139" i="4"/>
  <c r="P1139" i="4"/>
  <c r="O1139" i="4"/>
  <c r="J1139" i="4"/>
  <c r="T1138" i="4"/>
  <c r="P1138" i="4"/>
  <c r="O1138" i="4"/>
  <c r="J1138" i="4"/>
  <c r="T1137" i="4"/>
  <c r="P1137" i="4"/>
  <c r="O1137" i="4"/>
  <c r="J1137" i="4"/>
  <c r="T1136" i="4"/>
  <c r="P1136" i="4"/>
  <c r="O1136" i="4"/>
  <c r="J1136" i="4"/>
  <c r="T1135" i="4"/>
  <c r="P1135" i="4"/>
  <c r="O1135" i="4"/>
  <c r="J1135" i="4"/>
  <c r="T1134" i="4"/>
  <c r="P1134" i="4"/>
  <c r="O1134" i="4"/>
  <c r="J1134" i="4"/>
  <c r="T1133" i="4"/>
  <c r="P1133" i="4"/>
  <c r="O1133" i="4"/>
  <c r="J1133" i="4"/>
  <c r="T1132" i="4"/>
  <c r="P1132" i="4"/>
  <c r="O1132" i="4"/>
  <c r="J1132" i="4"/>
  <c r="T1131" i="4"/>
  <c r="P1131" i="4"/>
  <c r="O1131" i="4"/>
  <c r="J1131" i="4"/>
  <c r="T1130" i="4"/>
  <c r="P1130" i="4"/>
  <c r="O1130" i="4"/>
  <c r="J1130" i="4"/>
  <c r="T1129" i="4"/>
  <c r="P1129" i="4"/>
  <c r="O1129" i="4"/>
  <c r="J1129" i="4"/>
  <c r="T1128" i="4"/>
  <c r="P1128" i="4"/>
  <c r="O1128" i="4"/>
  <c r="J1128" i="4"/>
  <c r="T1127" i="4"/>
  <c r="P1127" i="4"/>
  <c r="O1127" i="4"/>
  <c r="J1127" i="4"/>
  <c r="T1126" i="4"/>
  <c r="P1126" i="4"/>
  <c r="O1126" i="4"/>
  <c r="J1126" i="4"/>
  <c r="T1125" i="4"/>
  <c r="P1125" i="4"/>
  <c r="O1125" i="4"/>
  <c r="J1125" i="4"/>
  <c r="T1124" i="4"/>
  <c r="P1124" i="4"/>
  <c r="O1124" i="4"/>
  <c r="J1124" i="4"/>
  <c r="T1123" i="4"/>
  <c r="P1123" i="4"/>
  <c r="O1123" i="4"/>
  <c r="J1123" i="4"/>
  <c r="T1122" i="4"/>
  <c r="P1122" i="4"/>
  <c r="O1122" i="4"/>
  <c r="J1122" i="4"/>
  <c r="T1121" i="4"/>
  <c r="P1121" i="4"/>
  <c r="O1121" i="4"/>
  <c r="J1121" i="4"/>
  <c r="T1120" i="4"/>
  <c r="P1120" i="4"/>
  <c r="O1120" i="4"/>
  <c r="J1120" i="4"/>
  <c r="T1119" i="4"/>
  <c r="P1119" i="4"/>
  <c r="O1119" i="4"/>
  <c r="J1119" i="4"/>
  <c r="T1118" i="4"/>
  <c r="P1118" i="4"/>
  <c r="O1118" i="4"/>
  <c r="J1118" i="4"/>
  <c r="T1117" i="4"/>
  <c r="P1117" i="4"/>
  <c r="O1117" i="4"/>
  <c r="J1117" i="4"/>
  <c r="T1116" i="4"/>
  <c r="P1116" i="4"/>
  <c r="O1116" i="4"/>
  <c r="J1116" i="4"/>
  <c r="T1115" i="4"/>
  <c r="P1115" i="4"/>
  <c r="O1115" i="4"/>
  <c r="J1115" i="4"/>
  <c r="T1114" i="4"/>
  <c r="P1114" i="4"/>
  <c r="O1114" i="4"/>
  <c r="J1114" i="4"/>
  <c r="T1113" i="4"/>
  <c r="P1113" i="4"/>
  <c r="O1113" i="4"/>
  <c r="J1113" i="4"/>
  <c r="T1112" i="4"/>
  <c r="P1112" i="4"/>
  <c r="O1112" i="4"/>
  <c r="J1112" i="4"/>
  <c r="T1111" i="4"/>
  <c r="P1111" i="4"/>
  <c r="O1111" i="4"/>
  <c r="J1111" i="4"/>
  <c r="T1110" i="4"/>
  <c r="P1110" i="4"/>
  <c r="O1110" i="4"/>
  <c r="J1110" i="4"/>
  <c r="T1109" i="4"/>
  <c r="P1109" i="4"/>
  <c r="O1109" i="4"/>
  <c r="J1109" i="4"/>
  <c r="T1108" i="4"/>
  <c r="P1108" i="4"/>
  <c r="O1108" i="4"/>
  <c r="J1108" i="4"/>
  <c r="T1107" i="4"/>
  <c r="P1107" i="4"/>
  <c r="O1107" i="4"/>
  <c r="J1107" i="4"/>
  <c r="T1106" i="4"/>
  <c r="P1106" i="4"/>
  <c r="O1106" i="4"/>
  <c r="J1106" i="4"/>
  <c r="T1105" i="4"/>
  <c r="P1105" i="4"/>
  <c r="O1105" i="4"/>
  <c r="J1105" i="4"/>
  <c r="T1104" i="4"/>
  <c r="P1104" i="4"/>
  <c r="O1104" i="4"/>
  <c r="J1104" i="4"/>
  <c r="T1103" i="4"/>
  <c r="P1103" i="4"/>
  <c r="O1103" i="4"/>
  <c r="J1103" i="4"/>
  <c r="T1102" i="4"/>
  <c r="P1102" i="4"/>
  <c r="O1102" i="4"/>
  <c r="J1102" i="4"/>
  <c r="T1101" i="4"/>
  <c r="P1101" i="4"/>
  <c r="O1101" i="4"/>
  <c r="J1101" i="4"/>
  <c r="T1100" i="4"/>
  <c r="P1100" i="4"/>
  <c r="O1100" i="4"/>
  <c r="J1100" i="4"/>
  <c r="T1099" i="4"/>
  <c r="P1099" i="4"/>
  <c r="O1099" i="4"/>
  <c r="J1099" i="4"/>
  <c r="T1098" i="4"/>
  <c r="P1098" i="4"/>
  <c r="O1098" i="4"/>
  <c r="J1098" i="4"/>
  <c r="T1097" i="4"/>
  <c r="P1097" i="4"/>
  <c r="O1097" i="4"/>
  <c r="J1097" i="4"/>
  <c r="T1096" i="4"/>
  <c r="P1096" i="4"/>
  <c r="O1096" i="4"/>
  <c r="J1096" i="4"/>
  <c r="T1095" i="4"/>
  <c r="P1095" i="4"/>
  <c r="O1095" i="4"/>
  <c r="J1095" i="4"/>
  <c r="T1094" i="4"/>
  <c r="P1094" i="4"/>
  <c r="O1094" i="4"/>
  <c r="J1094" i="4"/>
  <c r="T1093" i="4"/>
  <c r="P1093" i="4"/>
  <c r="O1093" i="4"/>
  <c r="J1093" i="4"/>
  <c r="T1092" i="4"/>
  <c r="P1092" i="4"/>
  <c r="O1092" i="4"/>
  <c r="J1092" i="4"/>
  <c r="T1091" i="4"/>
  <c r="P1091" i="4"/>
  <c r="O1091" i="4"/>
  <c r="J1091" i="4"/>
  <c r="T1090" i="4"/>
  <c r="P1090" i="4"/>
  <c r="O1090" i="4"/>
  <c r="J1090" i="4"/>
  <c r="T1089" i="4"/>
  <c r="P1089" i="4"/>
  <c r="O1089" i="4"/>
  <c r="J1089" i="4"/>
  <c r="T1088" i="4"/>
  <c r="P1088" i="4"/>
  <c r="O1088" i="4"/>
  <c r="J1088" i="4"/>
  <c r="T1087" i="4"/>
  <c r="P1087" i="4"/>
  <c r="O1087" i="4"/>
  <c r="J1087" i="4"/>
  <c r="T1086" i="4"/>
  <c r="P1086" i="4"/>
  <c r="O1086" i="4"/>
  <c r="J1086" i="4"/>
  <c r="T1085" i="4"/>
  <c r="P1085" i="4"/>
  <c r="O1085" i="4"/>
  <c r="J1085" i="4"/>
  <c r="T1084" i="4"/>
  <c r="P1084" i="4"/>
  <c r="O1084" i="4"/>
  <c r="J1084" i="4"/>
  <c r="T1083" i="4"/>
  <c r="P1083" i="4"/>
  <c r="O1083" i="4"/>
  <c r="J1083" i="4"/>
  <c r="T1082" i="4"/>
  <c r="P1082" i="4"/>
  <c r="O1082" i="4"/>
  <c r="J1082" i="4"/>
  <c r="T1081" i="4"/>
  <c r="P1081" i="4"/>
  <c r="O1081" i="4"/>
  <c r="J1081" i="4"/>
  <c r="T1080" i="4"/>
  <c r="P1080" i="4"/>
  <c r="O1080" i="4"/>
  <c r="J1080" i="4"/>
  <c r="T1079" i="4"/>
  <c r="P1079" i="4"/>
  <c r="O1079" i="4"/>
  <c r="J1079" i="4"/>
  <c r="T1078" i="4"/>
  <c r="P1078" i="4"/>
  <c r="O1078" i="4"/>
  <c r="J1078" i="4"/>
  <c r="T1077" i="4"/>
  <c r="P1077" i="4"/>
  <c r="O1077" i="4"/>
  <c r="J1077" i="4"/>
  <c r="T1076" i="4"/>
  <c r="P1076" i="4"/>
  <c r="O1076" i="4"/>
  <c r="J1076" i="4"/>
  <c r="T1075" i="4"/>
  <c r="P1075" i="4"/>
  <c r="O1075" i="4"/>
  <c r="J1075" i="4"/>
  <c r="T1074" i="4"/>
  <c r="P1074" i="4"/>
  <c r="O1074" i="4"/>
  <c r="J1074" i="4"/>
  <c r="T1073" i="4"/>
  <c r="P1073" i="4"/>
  <c r="O1073" i="4"/>
  <c r="J1073" i="4"/>
  <c r="T1072" i="4"/>
  <c r="P1072" i="4"/>
  <c r="O1072" i="4"/>
  <c r="J1072" i="4"/>
  <c r="T1071" i="4"/>
  <c r="P1071" i="4"/>
  <c r="O1071" i="4"/>
  <c r="J1071" i="4"/>
  <c r="T1070" i="4"/>
  <c r="P1070" i="4"/>
  <c r="O1070" i="4"/>
  <c r="J1070" i="4"/>
  <c r="T1069" i="4"/>
  <c r="P1069" i="4"/>
  <c r="O1069" i="4"/>
  <c r="J1069" i="4"/>
  <c r="T1068" i="4"/>
  <c r="P1068" i="4"/>
  <c r="O1068" i="4"/>
  <c r="J1068" i="4"/>
  <c r="T1067" i="4"/>
  <c r="P1067" i="4"/>
  <c r="O1067" i="4"/>
  <c r="J1067" i="4"/>
  <c r="T1066" i="4"/>
  <c r="P1066" i="4"/>
  <c r="O1066" i="4"/>
  <c r="J1066" i="4"/>
  <c r="T1065" i="4"/>
  <c r="P1065" i="4"/>
  <c r="O1065" i="4"/>
  <c r="J1065" i="4"/>
  <c r="T1064" i="4"/>
  <c r="P1064" i="4"/>
  <c r="O1064" i="4"/>
  <c r="J1064" i="4"/>
  <c r="T1063" i="4"/>
  <c r="P1063" i="4"/>
  <c r="O1063" i="4"/>
  <c r="J1063" i="4"/>
  <c r="T1062" i="4"/>
  <c r="P1062" i="4"/>
  <c r="O1062" i="4"/>
  <c r="J1062" i="4"/>
  <c r="T1061" i="4"/>
  <c r="P1061" i="4"/>
  <c r="O1061" i="4"/>
  <c r="J1061" i="4"/>
  <c r="T1060" i="4"/>
  <c r="P1060" i="4"/>
  <c r="O1060" i="4"/>
  <c r="J1060" i="4"/>
  <c r="T1059" i="4"/>
  <c r="P1059" i="4"/>
  <c r="O1059" i="4"/>
  <c r="J1059" i="4"/>
  <c r="T1058" i="4"/>
  <c r="P1058" i="4"/>
  <c r="O1058" i="4"/>
  <c r="J1058" i="4"/>
  <c r="T1057" i="4"/>
  <c r="P1057" i="4"/>
  <c r="O1057" i="4"/>
  <c r="J1057" i="4"/>
  <c r="T1056" i="4"/>
  <c r="P1056" i="4"/>
  <c r="O1056" i="4"/>
  <c r="J1056" i="4"/>
  <c r="T1055" i="4"/>
  <c r="P1055" i="4"/>
  <c r="O1055" i="4"/>
  <c r="J1055" i="4"/>
  <c r="T1054" i="4"/>
  <c r="P1054" i="4"/>
  <c r="O1054" i="4"/>
  <c r="J1054" i="4"/>
  <c r="T1053" i="4"/>
  <c r="P1053" i="4"/>
  <c r="O1053" i="4"/>
  <c r="J1053" i="4"/>
  <c r="T1052" i="4"/>
  <c r="P1052" i="4"/>
  <c r="O1052" i="4"/>
  <c r="J1052" i="4"/>
  <c r="T1051" i="4"/>
  <c r="P1051" i="4"/>
  <c r="O1051" i="4"/>
  <c r="J1051" i="4"/>
  <c r="T1050" i="4"/>
  <c r="P1050" i="4"/>
  <c r="O1050" i="4"/>
  <c r="J1050" i="4"/>
  <c r="T1049" i="4"/>
  <c r="P1049" i="4"/>
  <c r="O1049" i="4"/>
  <c r="J1049" i="4"/>
  <c r="T1048" i="4"/>
  <c r="P1048" i="4"/>
  <c r="O1048" i="4"/>
  <c r="J1048" i="4"/>
  <c r="T1047" i="4"/>
  <c r="P1047" i="4"/>
  <c r="O1047" i="4"/>
  <c r="J1047" i="4"/>
  <c r="T1046" i="4"/>
  <c r="P1046" i="4"/>
  <c r="O1046" i="4"/>
  <c r="J1046" i="4"/>
  <c r="T1045" i="4"/>
  <c r="P1045" i="4"/>
  <c r="O1045" i="4"/>
  <c r="J1045" i="4"/>
  <c r="T1044" i="4"/>
  <c r="P1044" i="4"/>
  <c r="O1044" i="4"/>
  <c r="J1044" i="4"/>
  <c r="T1043" i="4"/>
  <c r="P1043" i="4"/>
  <c r="O1043" i="4"/>
  <c r="J1043" i="4"/>
  <c r="T1042" i="4"/>
  <c r="P1042" i="4"/>
  <c r="O1042" i="4"/>
  <c r="J1042" i="4"/>
  <c r="T1041" i="4"/>
  <c r="P1041" i="4"/>
  <c r="O1041" i="4"/>
  <c r="J1041" i="4"/>
  <c r="T1040" i="4"/>
  <c r="P1040" i="4"/>
  <c r="O1040" i="4"/>
  <c r="J1040" i="4"/>
  <c r="T1039" i="4"/>
  <c r="P1039" i="4"/>
  <c r="O1039" i="4"/>
  <c r="J1039" i="4"/>
  <c r="T1038" i="4"/>
  <c r="P1038" i="4"/>
  <c r="O1038" i="4"/>
  <c r="J1038" i="4"/>
  <c r="T1037" i="4"/>
  <c r="P1037" i="4"/>
  <c r="O1037" i="4"/>
  <c r="J1037" i="4"/>
  <c r="T1036" i="4"/>
  <c r="P1036" i="4"/>
  <c r="O1036" i="4"/>
  <c r="J1036" i="4"/>
  <c r="T1035" i="4"/>
  <c r="P1035" i="4"/>
  <c r="O1035" i="4"/>
  <c r="J1035" i="4"/>
  <c r="T1034" i="4"/>
  <c r="P1034" i="4"/>
  <c r="O1034" i="4"/>
  <c r="J1034" i="4"/>
  <c r="T1033" i="4"/>
  <c r="P1033" i="4"/>
  <c r="O1033" i="4"/>
  <c r="J1033" i="4"/>
  <c r="T1032" i="4"/>
  <c r="P1032" i="4"/>
  <c r="O1032" i="4"/>
  <c r="J1032" i="4"/>
  <c r="T1031" i="4"/>
  <c r="P1031" i="4"/>
  <c r="O1031" i="4"/>
  <c r="J1031" i="4"/>
  <c r="T1030" i="4"/>
  <c r="P1030" i="4"/>
  <c r="O1030" i="4"/>
  <c r="J1030" i="4"/>
  <c r="T1029" i="4"/>
  <c r="P1029" i="4"/>
  <c r="O1029" i="4"/>
  <c r="J1029" i="4"/>
  <c r="T1028" i="4"/>
  <c r="P1028" i="4"/>
  <c r="O1028" i="4"/>
  <c r="J1028" i="4"/>
  <c r="T1027" i="4"/>
  <c r="P1027" i="4"/>
  <c r="O1027" i="4"/>
  <c r="J1027" i="4"/>
  <c r="T1026" i="4"/>
  <c r="P1026" i="4"/>
  <c r="O1026" i="4"/>
  <c r="J1026" i="4"/>
  <c r="T1025" i="4"/>
  <c r="P1025" i="4"/>
  <c r="O1025" i="4"/>
  <c r="J1025" i="4"/>
  <c r="T1024" i="4"/>
  <c r="P1024" i="4"/>
  <c r="O1024" i="4"/>
  <c r="J1024" i="4"/>
  <c r="T1023" i="4"/>
  <c r="P1023" i="4"/>
  <c r="O1023" i="4"/>
  <c r="J1023" i="4"/>
  <c r="T1022" i="4"/>
  <c r="P1022" i="4"/>
  <c r="O1022" i="4"/>
  <c r="J1022" i="4"/>
  <c r="T1021" i="4"/>
  <c r="P1021" i="4"/>
  <c r="O1021" i="4"/>
  <c r="J1021" i="4"/>
  <c r="T1020" i="4"/>
  <c r="P1020" i="4"/>
  <c r="O1020" i="4"/>
  <c r="J1020" i="4"/>
  <c r="T1019" i="4"/>
  <c r="P1019" i="4"/>
  <c r="O1019" i="4"/>
  <c r="J1019" i="4"/>
  <c r="T1018" i="4"/>
  <c r="P1018" i="4"/>
  <c r="O1018" i="4"/>
  <c r="J1018" i="4"/>
  <c r="T1017" i="4"/>
  <c r="P1017" i="4"/>
  <c r="O1017" i="4"/>
  <c r="J1017" i="4"/>
  <c r="T1016" i="4"/>
  <c r="P1016" i="4"/>
  <c r="O1016" i="4"/>
  <c r="J1016" i="4"/>
  <c r="T1015" i="4"/>
  <c r="P1015" i="4"/>
  <c r="O1015" i="4"/>
  <c r="J1015" i="4"/>
  <c r="T1014" i="4"/>
  <c r="P1014" i="4"/>
  <c r="O1014" i="4"/>
  <c r="J1014" i="4"/>
  <c r="T1013" i="4"/>
  <c r="P1013" i="4"/>
  <c r="O1013" i="4"/>
  <c r="J1013" i="4"/>
  <c r="T1012" i="4"/>
  <c r="P1012" i="4"/>
  <c r="O1012" i="4"/>
  <c r="J1012" i="4"/>
  <c r="T1011" i="4"/>
  <c r="P1011" i="4"/>
  <c r="O1011" i="4"/>
  <c r="J1011" i="4"/>
  <c r="T1010" i="4"/>
  <c r="P1010" i="4"/>
  <c r="O1010" i="4"/>
  <c r="J1010" i="4"/>
  <c r="T1009" i="4"/>
  <c r="P1009" i="4"/>
  <c r="O1009" i="4"/>
  <c r="J1009" i="4"/>
  <c r="T1008" i="4"/>
  <c r="P1008" i="4"/>
  <c r="O1008" i="4"/>
  <c r="J1008" i="4"/>
  <c r="T1007" i="4"/>
  <c r="P1007" i="4"/>
  <c r="O1007" i="4"/>
  <c r="J1007" i="4"/>
  <c r="T1006" i="4"/>
  <c r="P1006" i="4"/>
  <c r="O1006" i="4"/>
  <c r="J1006" i="4"/>
  <c r="T1005" i="4"/>
  <c r="P1005" i="4"/>
  <c r="O1005" i="4"/>
  <c r="J1005" i="4"/>
  <c r="T1004" i="4"/>
  <c r="P1004" i="4"/>
  <c r="O1004" i="4"/>
  <c r="J1004" i="4"/>
  <c r="T1003" i="4"/>
  <c r="P1003" i="4"/>
  <c r="O1003" i="4"/>
  <c r="J1003" i="4"/>
  <c r="T1002" i="4"/>
  <c r="P1002" i="4"/>
  <c r="O1002" i="4"/>
  <c r="J1002" i="4"/>
  <c r="T1001" i="4"/>
  <c r="P1001" i="4"/>
  <c r="O1001" i="4"/>
  <c r="J1001" i="4"/>
  <c r="T1000" i="4"/>
  <c r="P1000" i="4"/>
  <c r="O1000" i="4"/>
  <c r="J1000" i="4"/>
  <c r="T999" i="4"/>
  <c r="P999" i="4"/>
  <c r="O999" i="4"/>
  <c r="J999" i="4"/>
  <c r="T998" i="4"/>
  <c r="P998" i="4"/>
  <c r="O998" i="4"/>
  <c r="J998" i="4"/>
  <c r="T997" i="4"/>
  <c r="P997" i="4"/>
  <c r="O997" i="4"/>
  <c r="J997" i="4"/>
  <c r="T996" i="4"/>
  <c r="P996" i="4"/>
  <c r="O996" i="4"/>
  <c r="J996" i="4"/>
  <c r="T995" i="4"/>
  <c r="P995" i="4"/>
  <c r="O995" i="4"/>
  <c r="J995" i="4"/>
  <c r="T994" i="4"/>
  <c r="P994" i="4"/>
  <c r="O994" i="4"/>
  <c r="J994" i="4"/>
  <c r="T993" i="4"/>
  <c r="P993" i="4"/>
  <c r="O993" i="4"/>
  <c r="J993" i="4"/>
  <c r="T992" i="4"/>
  <c r="P992" i="4"/>
  <c r="O992" i="4"/>
  <c r="J992" i="4"/>
  <c r="T991" i="4"/>
  <c r="P991" i="4"/>
  <c r="O991" i="4"/>
  <c r="J991" i="4"/>
  <c r="T990" i="4"/>
  <c r="P990" i="4"/>
  <c r="O990" i="4"/>
  <c r="J990" i="4"/>
  <c r="T989" i="4"/>
  <c r="P989" i="4"/>
  <c r="O989" i="4"/>
  <c r="J989" i="4"/>
  <c r="T988" i="4"/>
  <c r="P988" i="4"/>
  <c r="O988" i="4"/>
  <c r="J988" i="4"/>
  <c r="T987" i="4"/>
  <c r="P987" i="4"/>
  <c r="O987" i="4"/>
  <c r="J987" i="4"/>
  <c r="T986" i="4"/>
  <c r="P986" i="4"/>
  <c r="O986" i="4"/>
  <c r="J986" i="4"/>
  <c r="T985" i="4"/>
  <c r="P985" i="4"/>
  <c r="O985" i="4"/>
  <c r="J985" i="4"/>
  <c r="T984" i="4"/>
  <c r="P984" i="4"/>
  <c r="O984" i="4"/>
  <c r="J984" i="4"/>
  <c r="T983" i="4"/>
  <c r="P983" i="4"/>
  <c r="O983" i="4"/>
  <c r="J983" i="4"/>
  <c r="T982" i="4"/>
  <c r="P982" i="4"/>
  <c r="O982" i="4"/>
  <c r="J982" i="4"/>
  <c r="T981" i="4"/>
  <c r="P981" i="4"/>
  <c r="O981" i="4"/>
  <c r="J981" i="4"/>
  <c r="T980" i="4"/>
  <c r="P980" i="4"/>
  <c r="O980" i="4"/>
  <c r="J980" i="4"/>
  <c r="T979" i="4"/>
  <c r="P979" i="4"/>
  <c r="O979" i="4"/>
  <c r="J979" i="4"/>
  <c r="T978" i="4"/>
  <c r="P978" i="4"/>
  <c r="O978" i="4"/>
  <c r="J978" i="4"/>
  <c r="T977" i="4"/>
  <c r="P977" i="4"/>
  <c r="O977" i="4"/>
  <c r="J977" i="4"/>
  <c r="T976" i="4"/>
  <c r="P976" i="4"/>
  <c r="O976" i="4"/>
  <c r="J976" i="4"/>
  <c r="T975" i="4"/>
  <c r="P975" i="4"/>
  <c r="O975" i="4"/>
  <c r="J975" i="4"/>
  <c r="T974" i="4"/>
  <c r="P974" i="4"/>
  <c r="O974" i="4"/>
  <c r="J974" i="4"/>
  <c r="T973" i="4"/>
  <c r="P973" i="4"/>
  <c r="O973" i="4"/>
  <c r="J973" i="4"/>
  <c r="T972" i="4"/>
  <c r="P972" i="4"/>
  <c r="O972" i="4"/>
  <c r="J972" i="4"/>
  <c r="T971" i="4"/>
  <c r="P971" i="4"/>
  <c r="O971" i="4"/>
  <c r="J971" i="4"/>
  <c r="T970" i="4"/>
  <c r="P970" i="4"/>
  <c r="O970" i="4"/>
  <c r="J970" i="4"/>
  <c r="T969" i="4"/>
  <c r="P969" i="4"/>
  <c r="O969" i="4"/>
  <c r="J969" i="4"/>
  <c r="T968" i="4"/>
  <c r="P968" i="4"/>
  <c r="O968" i="4"/>
  <c r="J968" i="4"/>
  <c r="T967" i="4"/>
  <c r="P967" i="4"/>
  <c r="O967" i="4"/>
  <c r="J967" i="4"/>
  <c r="T966" i="4"/>
  <c r="P966" i="4"/>
  <c r="O966" i="4"/>
  <c r="J966" i="4"/>
  <c r="T965" i="4"/>
  <c r="P965" i="4"/>
  <c r="O965" i="4"/>
  <c r="J965" i="4"/>
  <c r="T964" i="4"/>
  <c r="P964" i="4"/>
  <c r="O964" i="4"/>
  <c r="J964" i="4"/>
  <c r="T963" i="4"/>
  <c r="P963" i="4"/>
  <c r="O963" i="4"/>
  <c r="J963" i="4"/>
  <c r="T962" i="4"/>
  <c r="P962" i="4"/>
  <c r="O962" i="4"/>
  <c r="J962" i="4"/>
  <c r="T961" i="4"/>
  <c r="P961" i="4"/>
  <c r="O961" i="4"/>
  <c r="J961" i="4"/>
  <c r="T960" i="4"/>
  <c r="P960" i="4"/>
  <c r="O960" i="4"/>
  <c r="J960" i="4"/>
  <c r="T959" i="4"/>
  <c r="P959" i="4"/>
  <c r="O959" i="4"/>
  <c r="J959" i="4"/>
  <c r="T958" i="4"/>
  <c r="P958" i="4"/>
  <c r="O958" i="4"/>
  <c r="J958" i="4"/>
  <c r="T957" i="4"/>
  <c r="P957" i="4"/>
  <c r="O957" i="4"/>
  <c r="J957" i="4"/>
  <c r="T956" i="4"/>
  <c r="P956" i="4"/>
  <c r="O956" i="4"/>
  <c r="J956" i="4"/>
  <c r="T955" i="4"/>
  <c r="P955" i="4"/>
  <c r="O955" i="4"/>
  <c r="J955" i="4"/>
  <c r="T954" i="4"/>
  <c r="P954" i="4"/>
  <c r="O954" i="4"/>
  <c r="J954" i="4"/>
  <c r="T953" i="4"/>
  <c r="P953" i="4"/>
  <c r="O953" i="4"/>
  <c r="J953" i="4"/>
  <c r="T952" i="4"/>
  <c r="P952" i="4"/>
  <c r="O952" i="4"/>
  <c r="J952" i="4"/>
  <c r="T951" i="4"/>
  <c r="P951" i="4"/>
  <c r="O951" i="4"/>
  <c r="J951" i="4"/>
  <c r="T950" i="4"/>
  <c r="P950" i="4"/>
  <c r="O950" i="4"/>
  <c r="J950" i="4"/>
  <c r="T949" i="4"/>
  <c r="P949" i="4"/>
  <c r="O949" i="4"/>
  <c r="J949" i="4"/>
  <c r="T948" i="4"/>
  <c r="P948" i="4"/>
  <c r="O948" i="4"/>
  <c r="J948" i="4"/>
  <c r="T947" i="4"/>
  <c r="P947" i="4"/>
  <c r="O947" i="4"/>
  <c r="J947" i="4"/>
  <c r="T946" i="4"/>
  <c r="P946" i="4"/>
  <c r="O946" i="4"/>
  <c r="J946" i="4"/>
  <c r="T945" i="4"/>
  <c r="P945" i="4"/>
  <c r="O945" i="4"/>
  <c r="J945" i="4"/>
  <c r="T944" i="4"/>
  <c r="P944" i="4"/>
  <c r="O944" i="4"/>
  <c r="J944" i="4"/>
  <c r="T943" i="4"/>
  <c r="P943" i="4"/>
  <c r="O943" i="4"/>
  <c r="J943" i="4"/>
  <c r="T942" i="4"/>
  <c r="P942" i="4"/>
  <c r="O942" i="4"/>
  <c r="J942" i="4"/>
  <c r="T941" i="4"/>
  <c r="P941" i="4"/>
  <c r="O941" i="4"/>
  <c r="J941" i="4"/>
  <c r="T940" i="4"/>
  <c r="P940" i="4"/>
  <c r="O940" i="4"/>
  <c r="J940" i="4"/>
  <c r="T939" i="4"/>
  <c r="P939" i="4"/>
  <c r="O939" i="4"/>
  <c r="J939" i="4"/>
  <c r="T938" i="4"/>
  <c r="P938" i="4"/>
  <c r="O938" i="4"/>
  <c r="J938" i="4"/>
  <c r="T937" i="4"/>
  <c r="P937" i="4"/>
  <c r="O937" i="4"/>
  <c r="J937" i="4"/>
  <c r="T936" i="4"/>
  <c r="P936" i="4"/>
  <c r="O936" i="4"/>
  <c r="J936" i="4"/>
  <c r="T935" i="4"/>
  <c r="P935" i="4"/>
  <c r="O935" i="4"/>
  <c r="J935" i="4"/>
  <c r="T934" i="4"/>
  <c r="P934" i="4"/>
  <c r="O934" i="4"/>
  <c r="J934" i="4"/>
  <c r="T933" i="4"/>
  <c r="P933" i="4"/>
  <c r="O933" i="4"/>
  <c r="J933" i="4"/>
  <c r="T932" i="4"/>
  <c r="P932" i="4"/>
  <c r="O932" i="4"/>
  <c r="J932" i="4"/>
  <c r="T931" i="4"/>
  <c r="P931" i="4"/>
  <c r="O931" i="4"/>
  <c r="J931" i="4"/>
  <c r="T930" i="4"/>
  <c r="P930" i="4"/>
  <c r="O930" i="4"/>
  <c r="J930" i="4"/>
  <c r="T929" i="4"/>
  <c r="P929" i="4"/>
  <c r="O929" i="4"/>
  <c r="J929" i="4"/>
  <c r="T928" i="4"/>
  <c r="P928" i="4"/>
  <c r="O928" i="4"/>
  <c r="J928" i="4"/>
  <c r="T927" i="4"/>
  <c r="P927" i="4"/>
  <c r="O927" i="4"/>
  <c r="J927" i="4"/>
  <c r="T926" i="4"/>
  <c r="P926" i="4"/>
  <c r="O926" i="4"/>
  <c r="J926" i="4"/>
  <c r="T925" i="4"/>
  <c r="P925" i="4"/>
  <c r="O925" i="4"/>
  <c r="J925" i="4"/>
  <c r="T924" i="4"/>
  <c r="P924" i="4"/>
  <c r="O924" i="4"/>
  <c r="J924" i="4"/>
  <c r="T923" i="4"/>
  <c r="P923" i="4"/>
  <c r="O923" i="4"/>
  <c r="J923" i="4"/>
  <c r="T922" i="4"/>
  <c r="P922" i="4"/>
  <c r="O922" i="4"/>
  <c r="J922" i="4"/>
  <c r="T921" i="4"/>
  <c r="P921" i="4"/>
  <c r="O921" i="4"/>
  <c r="J921" i="4"/>
  <c r="T920" i="4"/>
  <c r="P920" i="4"/>
  <c r="O920" i="4"/>
  <c r="J920" i="4"/>
  <c r="T919" i="4"/>
  <c r="P919" i="4"/>
  <c r="O919" i="4"/>
  <c r="J919" i="4"/>
  <c r="T918" i="4"/>
  <c r="P918" i="4"/>
  <c r="O918" i="4"/>
  <c r="J918" i="4"/>
  <c r="T917" i="4"/>
  <c r="P917" i="4"/>
  <c r="O917" i="4"/>
  <c r="J917" i="4"/>
  <c r="T916" i="4"/>
  <c r="P916" i="4"/>
  <c r="O916" i="4"/>
  <c r="J916" i="4"/>
  <c r="T915" i="4"/>
  <c r="P915" i="4"/>
  <c r="O915" i="4"/>
  <c r="J915" i="4"/>
  <c r="T914" i="4"/>
  <c r="P914" i="4"/>
  <c r="O914" i="4"/>
  <c r="J914" i="4"/>
  <c r="T913" i="4"/>
  <c r="P913" i="4"/>
  <c r="O913" i="4"/>
  <c r="J913" i="4"/>
  <c r="T912" i="4"/>
  <c r="P912" i="4"/>
  <c r="O912" i="4"/>
  <c r="J912" i="4"/>
  <c r="T911" i="4"/>
  <c r="P911" i="4"/>
  <c r="O911" i="4"/>
  <c r="J911" i="4"/>
  <c r="T910" i="4"/>
  <c r="P910" i="4"/>
  <c r="O910" i="4"/>
  <c r="J910" i="4"/>
  <c r="T909" i="4"/>
  <c r="P909" i="4"/>
  <c r="O909" i="4"/>
  <c r="J909" i="4"/>
  <c r="T908" i="4"/>
  <c r="P908" i="4"/>
  <c r="O908" i="4"/>
  <c r="J908" i="4"/>
  <c r="T907" i="4"/>
  <c r="P907" i="4"/>
  <c r="O907" i="4"/>
  <c r="J907" i="4"/>
  <c r="T906" i="4"/>
  <c r="P906" i="4"/>
  <c r="O906" i="4"/>
  <c r="J906" i="4"/>
  <c r="T905" i="4"/>
  <c r="P905" i="4"/>
  <c r="O905" i="4"/>
  <c r="J905" i="4"/>
  <c r="T904" i="4"/>
  <c r="P904" i="4"/>
  <c r="O904" i="4"/>
  <c r="J904" i="4"/>
  <c r="T903" i="4"/>
  <c r="P903" i="4"/>
  <c r="O903" i="4"/>
  <c r="J903" i="4"/>
  <c r="T902" i="4"/>
  <c r="P902" i="4"/>
  <c r="O902" i="4"/>
  <c r="J902" i="4"/>
  <c r="T901" i="4"/>
  <c r="P901" i="4"/>
  <c r="O901" i="4"/>
  <c r="J901" i="4"/>
  <c r="T900" i="4"/>
  <c r="P900" i="4"/>
  <c r="O900" i="4"/>
  <c r="J900" i="4"/>
  <c r="T899" i="4"/>
  <c r="P899" i="4"/>
  <c r="O899" i="4"/>
  <c r="J899" i="4"/>
  <c r="T898" i="4"/>
  <c r="P898" i="4"/>
  <c r="O898" i="4"/>
  <c r="J898" i="4"/>
  <c r="T897" i="4"/>
  <c r="P897" i="4"/>
  <c r="O897" i="4"/>
  <c r="J897" i="4"/>
  <c r="T896" i="4"/>
  <c r="P896" i="4"/>
  <c r="O896" i="4"/>
  <c r="J896" i="4"/>
  <c r="T895" i="4"/>
  <c r="P895" i="4"/>
  <c r="O895" i="4"/>
  <c r="J895" i="4"/>
  <c r="T894" i="4"/>
  <c r="P894" i="4"/>
  <c r="O894" i="4"/>
  <c r="J894" i="4"/>
  <c r="T893" i="4"/>
  <c r="P893" i="4"/>
  <c r="O893" i="4"/>
  <c r="J893" i="4"/>
  <c r="T892" i="4"/>
  <c r="P892" i="4"/>
  <c r="O892" i="4"/>
  <c r="J892" i="4"/>
  <c r="T891" i="4"/>
  <c r="P891" i="4"/>
  <c r="O891" i="4"/>
  <c r="J891" i="4"/>
  <c r="T890" i="4"/>
  <c r="P890" i="4"/>
  <c r="O890" i="4"/>
  <c r="J890" i="4"/>
  <c r="T889" i="4"/>
  <c r="P889" i="4"/>
  <c r="O889" i="4"/>
  <c r="J889" i="4"/>
  <c r="T888" i="4"/>
  <c r="P888" i="4"/>
  <c r="O888" i="4"/>
  <c r="J888" i="4"/>
  <c r="T887" i="4"/>
  <c r="P887" i="4"/>
  <c r="O887" i="4"/>
  <c r="J887" i="4"/>
  <c r="T886" i="4"/>
  <c r="P886" i="4"/>
  <c r="O886" i="4"/>
  <c r="J886" i="4"/>
  <c r="T885" i="4"/>
  <c r="P885" i="4"/>
  <c r="O885" i="4"/>
  <c r="J885" i="4"/>
  <c r="T884" i="4"/>
  <c r="P884" i="4"/>
  <c r="O884" i="4"/>
  <c r="J884" i="4"/>
  <c r="T883" i="4"/>
  <c r="P883" i="4"/>
  <c r="O883" i="4"/>
  <c r="J883" i="4"/>
  <c r="T882" i="4"/>
  <c r="P882" i="4"/>
  <c r="O882" i="4"/>
  <c r="J882" i="4"/>
  <c r="T881" i="4"/>
  <c r="P881" i="4"/>
  <c r="O881" i="4"/>
  <c r="J881" i="4"/>
  <c r="T880" i="4"/>
  <c r="P880" i="4"/>
  <c r="O880" i="4"/>
  <c r="J880" i="4"/>
  <c r="T879" i="4"/>
  <c r="P879" i="4"/>
  <c r="O879" i="4"/>
  <c r="J879" i="4"/>
  <c r="T878" i="4"/>
  <c r="P878" i="4"/>
  <c r="O878" i="4"/>
  <c r="J878" i="4"/>
  <c r="T877" i="4"/>
  <c r="P877" i="4"/>
  <c r="O877" i="4"/>
  <c r="J877" i="4"/>
  <c r="T876" i="4"/>
  <c r="P876" i="4"/>
  <c r="O876" i="4"/>
  <c r="J876" i="4"/>
  <c r="T875" i="4"/>
  <c r="P875" i="4"/>
  <c r="O875" i="4"/>
  <c r="J875" i="4"/>
  <c r="T874" i="4"/>
  <c r="P874" i="4"/>
  <c r="O874" i="4"/>
  <c r="J874" i="4"/>
  <c r="T873" i="4"/>
  <c r="P873" i="4"/>
  <c r="O873" i="4"/>
  <c r="J873" i="4"/>
  <c r="T872" i="4"/>
  <c r="P872" i="4"/>
  <c r="O872" i="4"/>
  <c r="J872" i="4"/>
  <c r="T871" i="4"/>
  <c r="P871" i="4"/>
  <c r="O871" i="4"/>
  <c r="J871" i="4"/>
  <c r="T870" i="4"/>
  <c r="P870" i="4"/>
  <c r="O870" i="4"/>
  <c r="J870" i="4"/>
  <c r="T869" i="4"/>
  <c r="P869" i="4"/>
  <c r="O869" i="4"/>
  <c r="J869" i="4"/>
  <c r="T868" i="4"/>
  <c r="P868" i="4"/>
  <c r="O868" i="4"/>
  <c r="J868" i="4"/>
  <c r="T867" i="4"/>
  <c r="P867" i="4"/>
  <c r="O867" i="4"/>
  <c r="J867" i="4"/>
  <c r="T866" i="4"/>
  <c r="P866" i="4"/>
  <c r="O866" i="4"/>
  <c r="J866" i="4"/>
  <c r="T865" i="4"/>
  <c r="P865" i="4"/>
  <c r="O865" i="4"/>
  <c r="J865" i="4"/>
  <c r="T864" i="4"/>
  <c r="P864" i="4"/>
  <c r="O864" i="4"/>
  <c r="J864" i="4"/>
  <c r="T863" i="4"/>
  <c r="P863" i="4"/>
  <c r="O863" i="4"/>
  <c r="J863" i="4"/>
  <c r="T862" i="4"/>
  <c r="P862" i="4"/>
  <c r="O862" i="4"/>
  <c r="J862" i="4"/>
  <c r="T861" i="4"/>
  <c r="P861" i="4"/>
  <c r="O861" i="4"/>
  <c r="J861" i="4"/>
  <c r="T860" i="4"/>
  <c r="P860" i="4"/>
  <c r="O860" i="4"/>
  <c r="J860" i="4"/>
  <c r="T859" i="4"/>
  <c r="P859" i="4"/>
  <c r="O859" i="4"/>
  <c r="J859" i="4"/>
  <c r="T858" i="4"/>
  <c r="P858" i="4"/>
  <c r="O858" i="4"/>
  <c r="J858" i="4"/>
  <c r="T857" i="4"/>
  <c r="P857" i="4"/>
  <c r="O857" i="4"/>
  <c r="J857" i="4"/>
  <c r="T856" i="4"/>
  <c r="P856" i="4"/>
  <c r="O856" i="4"/>
  <c r="J856" i="4"/>
  <c r="T855" i="4"/>
  <c r="P855" i="4"/>
  <c r="O855" i="4"/>
  <c r="J855" i="4"/>
  <c r="T854" i="4"/>
  <c r="P854" i="4"/>
  <c r="O854" i="4"/>
  <c r="J854" i="4"/>
  <c r="T853" i="4"/>
  <c r="P853" i="4"/>
  <c r="O853" i="4"/>
  <c r="J853" i="4"/>
  <c r="T852" i="4"/>
  <c r="P852" i="4"/>
  <c r="O852" i="4"/>
  <c r="J852" i="4"/>
  <c r="T851" i="4"/>
  <c r="P851" i="4"/>
  <c r="O851" i="4"/>
  <c r="J851" i="4"/>
  <c r="T850" i="4"/>
  <c r="P850" i="4"/>
  <c r="O850" i="4"/>
  <c r="J850" i="4"/>
  <c r="T849" i="4"/>
  <c r="P849" i="4"/>
  <c r="O849" i="4"/>
  <c r="J849" i="4"/>
  <c r="T848" i="4"/>
  <c r="P848" i="4"/>
  <c r="O848" i="4"/>
  <c r="J848" i="4"/>
  <c r="T847" i="4"/>
  <c r="P847" i="4"/>
  <c r="O847" i="4"/>
  <c r="J847" i="4"/>
  <c r="T846" i="4"/>
  <c r="P846" i="4"/>
  <c r="O846" i="4"/>
  <c r="J846" i="4"/>
  <c r="T845" i="4"/>
  <c r="P845" i="4"/>
  <c r="O845" i="4"/>
  <c r="J845" i="4"/>
  <c r="T844" i="4"/>
  <c r="P844" i="4"/>
  <c r="O844" i="4"/>
  <c r="J844" i="4"/>
  <c r="T843" i="4"/>
  <c r="P843" i="4"/>
  <c r="O843" i="4"/>
  <c r="J843" i="4"/>
  <c r="T842" i="4"/>
  <c r="P842" i="4"/>
  <c r="O842" i="4"/>
  <c r="J842" i="4"/>
  <c r="T841" i="4"/>
  <c r="P841" i="4"/>
  <c r="O841" i="4"/>
  <c r="J841" i="4"/>
  <c r="T840" i="4"/>
  <c r="P840" i="4"/>
  <c r="O840" i="4"/>
  <c r="J840" i="4"/>
  <c r="T839" i="4"/>
  <c r="P839" i="4"/>
  <c r="O839" i="4"/>
  <c r="J839" i="4"/>
  <c r="T838" i="4"/>
  <c r="P838" i="4"/>
  <c r="O838" i="4"/>
  <c r="J838" i="4"/>
  <c r="T837" i="4"/>
  <c r="P837" i="4"/>
  <c r="O837" i="4"/>
  <c r="J837" i="4"/>
  <c r="T836" i="4"/>
  <c r="P836" i="4"/>
  <c r="O836" i="4"/>
  <c r="J836" i="4"/>
  <c r="T835" i="4"/>
  <c r="P835" i="4"/>
  <c r="O835" i="4"/>
  <c r="J835" i="4"/>
  <c r="T834" i="4"/>
  <c r="P834" i="4"/>
  <c r="O834" i="4"/>
  <c r="J834" i="4"/>
  <c r="T833" i="4"/>
  <c r="P833" i="4"/>
  <c r="O833" i="4"/>
  <c r="J833" i="4"/>
  <c r="T832" i="4"/>
  <c r="P832" i="4"/>
  <c r="O832" i="4"/>
  <c r="J832" i="4"/>
  <c r="T831" i="4"/>
  <c r="P831" i="4"/>
  <c r="O831" i="4"/>
  <c r="J831" i="4"/>
  <c r="T830" i="4"/>
  <c r="P830" i="4"/>
  <c r="O830" i="4"/>
  <c r="J830" i="4"/>
  <c r="T829" i="4"/>
  <c r="P829" i="4"/>
  <c r="O829" i="4"/>
  <c r="J829" i="4"/>
  <c r="T828" i="4"/>
  <c r="P828" i="4"/>
  <c r="O828" i="4"/>
  <c r="J828" i="4"/>
  <c r="T827" i="4"/>
  <c r="P827" i="4"/>
  <c r="O827" i="4"/>
  <c r="J827" i="4"/>
  <c r="T826" i="4"/>
  <c r="P826" i="4"/>
  <c r="O826" i="4"/>
  <c r="J826" i="4"/>
  <c r="T825" i="4"/>
  <c r="P825" i="4"/>
  <c r="O825" i="4"/>
  <c r="J825" i="4"/>
  <c r="T824" i="4"/>
  <c r="P824" i="4"/>
  <c r="O824" i="4"/>
  <c r="J824" i="4"/>
  <c r="T823" i="4"/>
  <c r="P823" i="4"/>
  <c r="O823" i="4"/>
  <c r="J823" i="4"/>
  <c r="T822" i="4"/>
  <c r="P822" i="4"/>
  <c r="O822" i="4"/>
  <c r="J822" i="4"/>
  <c r="T821" i="4"/>
  <c r="P821" i="4"/>
  <c r="O821" i="4"/>
  <c r="J821" i="4"/>
  <c r="T820" i="4"/>
  <c r="P820" i="4"/>
  <c r="O820" i="4"/>
  <c r="J820" i="4"/>
  <c r="T819" i="4"/>
  <c r="P819" i="4"/>
  <c r="O819" i="4"/>
  <c r="J819" i="4"/>
  <c r="T818" i="4"/>
  <c r="P818" i="4"/>
  <c r="O818" i="4"/>
  <c r="J818" i="4"/>
  <c r="T817" i="4"/>
  <c r="P817" i="4"/>
  <c r="O817" i="4"/>
  <c r="J817" i="4"/>
  <c r="T816" i="4"/>
  <c r="P816" i="4"/>
  <c r="O816" i="4"/>
  <c r="J816" i="4"/>
  <c r="T815" i="4"/>
  <c r="P815" i="4"/>
  <c r="O815" i="4"/>
  <c r="J815" i="4"/>
  <c r="T814" i="4"/>
  <c r="P814" i="4"/>
  <c r="O814" i="4"/>
  <c r="J814" i="4"/>
  <c r="T813" i="4"/>
  <c r="P813" i="4"/>
  <c r="O813" i="4"/>
  <c r="J813" i="4"/>
  <c r="T812" i="4"/>
  <c r="P812" i="4"/>
  <c r="O812" i="4"/>
  <c r="J812" i="4"/>
  <c r="T811" i="4"/>
  <c r="P811" i="4"/>
  <c r="O811" i="4"/>
  <c r="J811" i="4"/>
  <c r="T810" i="4"/>
  <c r="P810" i="4"/>
  <c r="O810" i="4"/>
  <c r="J810" i="4"/>
  <c r="T809" i="4"/>
  <c r="P809" i="4"/>
  <c r="O809" i="4"/>
  <c r="J809" i="4"/>
  <c r="T808" i="4"/>
  <c r="P808" i="4"/>
  <c r="O808" i="4"/>
  <c r="J808" i="4"/>
  <c r="T807" i="4"/>
  <c r="P807" i="4"/>
  <c r="O807" i="4"/>
  <c r="J807" i="4"/>
  <c r="T806" i="4"/>
  <c r="P806" i="4"/>
  <c r="O806" i="4"/>
  <c r="J806" i="4"/>
  <c r="T805" i="4"/>
  <c r="P805" i="4"/>
  <c r="O805" i="4"/>
  <c r="J805" i="4"/>
  <c r="T804" i="4"/>
  <c r="P804" i="4"/>
  <c r="O804" i="4"/>
  <c r="J804" i="4"/>
  <c r="T803" i="4"/>
  <c r="P803" i="4"/>
  <c r="O803" i="4"/>
  <c r="J803" i="4"/>
  <c r="T802" i="4"/>
  <c r="P802" i="4"/>
  <c r="O802" i="4"/>
  <c r="J802" i="4"/>
  <c r="T801" i="4"/>
  <c r="P801" i="4"/>
  <c r="O801" i="4"/>
  <c r="J801" i="4"/>
  <c r="T800" i="4"/>
  <c r="P800" i="4"/>
  <c r="O800" i="4"/>
  <c r="J800" i="4"/>
  <c r="T799" i="4"/>
  <c r="P799" i="4"/>
  <c r="O799" i="4"/>
  <c r="J799" i="4"/>
  <c r="T798" i="4"/>
  <c r="P798" i="4"/>
  <c r="O798" i="4"/>
  <c r="J798" i="4"/>
  <c r="T797" i="4"/>
  <c r="P797" i="4"/>
  <c r="O797" i="4"/>
  <c r="J797" i="4"/>
  <c r="T796" i="4"/>
  <c r="P796" i="4"/>
  <c r="O796" i="4"/>
  <c r="J796" i="4"/>
  <c r="T795" i="4"/>
  <c r="P795" i="4"/>
  <c r="O795" i="4"/>
  <c r="J795" i="4"/>
  <c r="T794" i="4"/>
  <c r="P794" i="4"/>
  <c r="O794" i="4"/>
  <c r="J794" i="4"/>
  <c r="T793" i="4"/>
  <c r="P793" i="4"/>
  <c r="O793" i="4"/>
  <c r="J793" i="4"/>
  <c r="T792" i="4"/>
  <c r="P792" i="4"/>
  <c r="O792" i="4"/>
  <c r="J792" i="4"/>
  <c r="T791" i="4"/>
  <c r="P791" i="4"/>
  <c r="O791" i="4"/>
  <c r="J791" i="4"/>
  <c r="T790" i="4"/>
  <c r="P790" i="4"/>
  <c r="O790" i="4"/>
  <c r="J790" i="4"/>
  <c r="T789" i="4"/>
  <c r="P789" i="4"/>
  <c r="O789" i="4"/>
  <c r="J789" i="4"/>
  <c r="T788" i="4"/>
  <c r="P788" i="4"/>
  <c r="O788" i="4"/>
  <c r="J788" i="4"/>
  <c r="T787" i="4"/>
  <c r="P787" i="4"/>
  <c r="O787" i="4"/>
  <c r="J787" i="4"/>
  <c r="T786" i="4"/>
  <c r="P786" i="4"/>
  <c r="O786" i="4"/>
  <c r="J786" i="4"/>
  <c r="T785" i="4"/>
  <c r="P785" i="4"/>
  <c r="O785" i="4"/>
  <c r="J785" i="4"/>
  <c r="T784" i="4"/>
  <c r="P784" i="4"/>
  <c r="O784" i="4"/>
  <c r="J784" i="4"/>
  <c r="T783" i="4"/>
  <c r="P783" i="4"/>
  <c r="O783" i="4"/>
  <c r="J783" i="4"/>
  <c r="T782" i="4"/>
  <c r="P782" i="4"/>
  <c r="O782" i="4"/>
  <c r="J782" i="4"/>
  <c r="T781" i="4"/>
  <c r="P781" i="4"/>
  <c r="O781" i="4"/>
  <c r="J781" i="4"/>
  <c r="T780" i="4"/>
  <c r="P780" i="4"/>
  <c r="O780" i="4"/>
  <c r="J780" i="4"/>
  <c r="T779" i="4"/>
  <c r="P779" i="4"/>
  <c r="O779" i="4"/>
  <c r="J779" i="4"/>
  <c r="T778" i="4"/>
  <c r="P778" i="4"/>
  <c r="O778" i="4"/>
  <c r="J778" i="4"/>
  <c r="T777" i="4"/>
  <c r="P777" i="4"/>
  <c r="O777" i="4"/>
  <c r="J777" i="4"/>
  <c r="T776" i="4"/>
  <c r="P776" i="4"/>
  <c r="O776" i="4"/>
  <c r="J776" i="4"/>
  <c r="T775" i="4"/>
  <c r="P775" i="4"/>
  <c r="O775" i="4"/>
  <c r="J775" i="4"/>
  <c r="T774" i="4"/>
  <c r="P774" i="4"/>
  <c r="O774" i="4"/>
  <c r="J774" i="4"/>
  <c r="T773" i="4"/>
  <c r="P773" i="4"/>
  <c r="O773" i="4"/>
  <c r="J773" i="4"/>
  <c r="T772" i="4"/>
  <c r="P772" i="4"/>
  <c r="O772" i="4"/>
  <c r="J772" i="4"/>
  <c r="T771" i="4"/>
  <c r="P771" i="4"/>
  <c r="O771" i="4"/>
  <c r="J771" i="4"/>
  <c r="T770" i="4"/>
  <c r="P770" i="4"/>
  <c r="O770" i="4"/>
  <c r="J770" i="4"/>
  <c r="T769" i="4"/>
  <c r="P769" i="4"/>
  <c r="O769" i="4"/>
  <c r="J769" i="4"/>
  <c r="T768" i="4"/>
  <c r="P768" i="4"/>
  <c r="O768" i="4"/>
  <c r="J768" i="4"/>
  <c r="T767" i="4"/>
  <c r="P767" i="4"/>
  <c r="O767" i="4"/>
  <c r="J767" i="4"/>
  <c r="T766" i="4"/>
  <c r="P766" i="4"/>
  <c r="O766" i="4"/>
  <c r="J766" i="4"/>
  <c r="T765" i="4"/>
  <c r="P765" i="4"/>
  <c r="O765" i="4"/>
  <c r="J765" i="4"/>
  <c r="T764" i="4"/>
  <c r="P764" i="4"/>
  <c r="O764" i="4"/>
  <c r="J764" i="4"/>
  <c r="T763" i="4"/>
  <c r="P763" i="4"/>
  <c r="O763" i="4"/>
  <c r="J763" i="4"/>
  <c r="T762" i="4"/>
  <c r="P762" i="4"/>
  <c r="O762" i="4"/>
  <c r="J762" i="4"/>
  <c r="T761" i="4"/>
  <c r="P761" i="4"/>
  <c r="O761" i="4"/>
  <c r="J761" i="4"/>
  <c r="T760" i="4"/>
  <c r="P760" i="4"/>
  <c r="O760" i="4"/>
  <c r="J760" i="4"/>
  <c r="T759" i="4"/>
  <c r="P759" i="4"/>
  <c r="O759" i="4"/>
  <c r="J759" i="4"/>
  <c r="T758" i="4"/>
  <c r="P758" i="4"/>
  <c r="O758" i="4"/>
  <c r="J758" i="4"/>
  <c r="T757" i="4"/>
  <c r="P757" i="4"/>
  <c r="O757" i="4"/>
  <c r="J757" i="4"/>
  <c r="T756" i="4"/>
  <c r="P756" i="4"/>
  <c r="O756" i="4"/>
  <c r="J756" i="4"/>
  <c r="T755" i="4"/>
  <c r="P755" i="4"/>
  <c r="O755" i="4"/>
  <c r="J755" i="4"/>
  <c r="T754" i="4"/>
  <c r="P754" i="4"/>
  <c r="O754" i="4"/>
  <c r="J754" i="4"/>
  <c r="T753" i="4"/>
  <c r="P753" i="4"/>
  <c r="O753" i="4"/>
  <c r="J753" i="4"/>
  <c r="T752" i="4"/>
  <c r="P752" i="4"/>
  <c r="O752" i="4"/>
  <c r="J752" i="4"/>
  <c r="T751" i="4"/>
  <c r="P751" i="4"/>
  <c r="O751" i="4"/>
  <c r="J751" i="4"/>
  <c r="T750" i="4"/>
  <c r="P750" i="4"/>
  <c r="O750" i="4"/>
  <c r="J750" i="4"/>
  <c r="T749" i="4"/>
  <c r="P749" i="4"/>
  <c r="O749" i="4"/>
  <c r="J749" i="4"/>
  <c r="T748" i="4"/>
  <c r="P748" i="4"/>
  <c r="O748" i="4"/>
  <c r="J748" i="4"/>
  <c r="T747" i="4"/>
  <c r="P747" i="4"/>
  <c r="O747" i="4"/>
  <c r="J747" i="4"/>
  <c r="T746" i="4"/>
  <c r="P746" i="4"/>
  <c r="O746" i="4"/>
  <c r="J746" i="4"/>
  <c r="T745" i="4"/>
  <c r="P745" i="4"/>
  <c r="O745" i="4"/>
  <c r="J745" i="4"/>
  <c r="T744" i="4"/>
  <c r="P744" i="4"/>
  <c r="O744" i="4"/>
  <c r="J744" i="4"/>
  <c r="T743" i="4"/>
  <c r="P743" i="4"/>
  <c r="O743" i="4"/>
  <c r="J743" i="4"/>
  <c r="T742" i="4"/>
  <c r="P742" i="4"/>
  <c r="O742" i="4"/>
  <c r="J742" i="4"/>
  <c r="T741" i="4"/>
  <c r="P741" i="4"/>
  <c r="O741" i="4"/>
  <c r="J741" i="4"/>
  <c r="T740" i="4"/>
  <c r="P740" i="4"/>
  <c r="O740" i="4"/>
  <c r="J740" i="4"/>
  <c r="T739" i="4"/>
  <c r="P739" i="4"/>
  <c r="O739" i="4"/>
  <c r="J739" i="4"/>
  <c r="T738" i="4"/>
  <c r="P738" i="4"/>
  <c r="O738" i="4"/>
  <c r="J738" i="4"/>
  <c r="T737" i="4"/>
  <c r="P737" i="4"/>
  <c r="O737" i="4"/>
  <c r="J737" i="4"/>
  <c r="T736" i="4"/>
  <c r="P736" i="4"/>
  <c r="O736" i="4"/>
  <c r="J736" i="4"/>
  <c r="T735" i="4"/>
  <c r="P735" i="4"/>
  <c r="O735" i="4"/>
  <c r="J735" i="4"/>
  <c r="T734" i="4"/>
  <c r="P734" i="4"/>
  <c r="O734" i="4"/>
  <c r="J734" i="4"/>
  <c r="T733" i="4"/>
  <c r="P733" i="4"/>
  <c r="O733" i="4"/>
  <c r="J733" i="4"/>
  <c r="T732" i="4"/>
  <c r="P732" i="4"/>
  <c r="O732" i="4"/>
  <c r="J732" i="4"/>
  <c r="T731" i="4"/>
  <c r="P731" i="4"/>
  <c r="O731" i="4"/>
  <c r="J731" i="4"/>
  <c r="T730" i="4"/>
  <c r="P730" i="4"/>
  <c r="O730" i="4"/>
  <c r="J730" i="4"/>
  <c r="T729" i="4"/>
  <c r="P729" i="4"/>
  <c r="O729" i="4"/>
  <c r="J729" i="4"/>
  <c r="T728" i="4"/>
  <c r="P728" i="4"/>
  <c r="O728" i="4"/>
  <c r="J728" i="4"/>
  <c r="T727" i="4"/>
  <c r="P727" i="4"/>
  <c r="O727" i="4"/>
  <c r="J727" i="4"/>
  <c r="T726" i="4"/>
  <c r="P726" i="4"/>
  <c r="O726" i="4"/>
  <c r="J726" i="4"/>
  <c r="T725" i="4"/>
  <c r="P725" i="4"/>
  <c r="O725" i="4"/>
  <c r="J725" i="4"/>
  <c r="T724" i="4"/>
  <c r="P724" i="4"/>
  <c r="O724" i="4"/>
  <c r="J724" i="4"/>
  <c r="T723" i="4"/>
  <c r="P723" i="4"/>
  <c r="O723" i="4"/>
  <c r="J723" i="4"/>
  <c r="T722" i="4"/>
  <c r="P722" i="4"/>
  <c r="O722" i="4"/>
  <c r="J722" i="4"/>
  <c r="T721" i="4"/>
  <c r="P721" i="4"/>
  <c r="O721" i="4"/>
  <c r="J721" i="4"/>
  <c r="T720" i="4"/>
  <c r="P720" i="4"/>
  <c r="O720" i="4"/>
  <c r="J720" i="4"/>
  <c r="T719" i="4"/>
  <c r="P719" i="4"/>
  <c r="O719" i="4"/>
  <c r="J719" i="4"/>
  <c r="T718" i="4"/>
  <c r="P718" i="4"/>
  <c r="O718" i="4"/>
  <c r="J718" i="4"/>
  <c r="T717" i="4"/>
  <c r="P717" i="4"/>
  <c r="O717" i="4"/>
  <c r="J717" i="4"/>
  <c r="T716" i="4"/>
  <c r="P716" i="4"/>
  <c r="O716" i="4"/>
  <c r="J716" i="4"/>
  <c r="T715" i="4"/>
  <c r="P715" i="4"/>
  <c r="O715" i="4"/>
  <c r="J715" i="4"/>
  <c r="T714" i="4"/>
  <c r="P714" i="4"/>
  <c r="O714" i="4"/>
  <c r="J714" i="4"/>
  <c r="T713" i="4"/>
  <c r="P713" i="4"/>
  <c r="O713" i="4"/>
  <c r="J713" i="4"/>
  <c r="T712" i="4"/>
  <c r="P712" i="4"/>
  <c r="O712" i="4"/>
  <c r="J712" i="4"/>
  <c r="T711" i="4"/>
  <c r="P711" i="4"/>
  <c r="O711" i="4"/>
  <c r="J711" i="4"/>
  <c r="T710" i="4"/>
  <c r="P710" i="4"/>
  <c r="O710" i="4"/>
  <c r="J710" i="4"/>
  <c r="T709" i="4"/>
  <c r="P709" i="4"/>
  <c r="O709" i="4"/>
  <c r="J709" i="4"/>
  <c r="T708" i="4"/>
  <c r="P708" i="4"/>
  <c r="O708" i="4"/>
  <c r="J708" i="4"/>
  <c r="T707" i="4"/>
  <c r="P707" i="4"/>
  <c r="O707" i="4"/>
  <c r="J707" i="4"/>
  <c r="T706" i="4"/>
  <c r="P706" i="4"/>
  <c r="O706" i="4"/>
  <c r="J706" i="4"/>
  <c r="T705" i="4"/>
  <c r="P705" i="4"/>
  <c r="O705" i="4"/>
  <c r="J705" i="4"/>
  <c r="T704" i="4"/>
  <c r="P704" i="4"/>
  <c r="O704" i="4"/>
  <c r="J704" i="4"/>
  <c r="T703" i="4"/>
  <c r="P703" i="4"/>
  <c r="O703" i="4"/>
  <c r="J703" i="4"/>
  <c r="T702" i="4"/>
  <c r="P702" i="4"/>
  <c r="O702" i="4"/>
  <c r="J702" i="4"/>
  <c r="T701" i="4"/>
  <c r="P701" i="4"/>
  <c r="O701" i="4"/>
  <c r="J701" i="4"/>
  <c r="T700" i="4"/>
  <c r="P700" i="4"/>
  <c r="O700" i="4"/>
  <c r="J700" i="4"/>
  <c r="T699" i="4"/>
  <c r="P699" i="4"/>
  <c r="O699" i="4"/>
  <c r="J699" i="4"/>
  <c r="T698" i="4"/>
  <c r="P698" i="4"/>
  <c r="O698" i="4"/>
  <c r="J698" i="4"/>
  <c r="T697" i="4"/>
  <c r="P697" i="4"/>
  <c r="O697" i="4"/>
  <c r="J697" i="4"/>
  <c r="T696" i="4"/>
  <c r="P696" i="4"/>
  <c r="O696" i="4"/>
  <c r="J696" i="4"/>
  <c r="T695" i="4"/>
  <c r="P695" i="4"/>
  <c r="O695" i="4"/>
  <c r="J695" i="4"/>
  <c r="T694" i="4"/>
  <c r="P694" i="4"/>
  <c r="O694" i="4"/>
  <c r="J694" i="4"/>
  <c r="T693" i="4"/>
  <c r="P693" i="4"/>
  <c r="O693" i="4"/>
  <c r="J693" i="4"/>
  <c r="T692" i="4"/>
  <c r="P692" i="4"/>
  <c r="O692" i="4"/>
  <c r="J692" i="4"/>
  <c r="T691" i="4"/>
  <c r="P691" i="4"/>
  <c r="O691" i="4"/>
  <c r="J691" i="4"/>
  <c r="T690" i="4"/>
  <c r="P690" i="4"/>
  <c r="O690" i="4"/>
  <c r="J690" i="4"/>
  <c r="T689" i="4"/>
  <c r="P689" i="4"/>
  <c r="O689" i="4"/>
  <c r="J689" i="4"/>
  <c r="T688" i="4"/>
  <c r="P688" i="4"/>
  <c r="O688" i="4"/>
  <c r="J688" i="4"/>
  <c r="T687" i="4"/>
  <c r="P687" i="4"/>
  <c r="O687" i="4"/>
  <c r="J687" i="4"/>
  <c r="T686" i="4"/>
  <c r="P686" i="4"/>
  <c r="O686" i="4"/>
  <c r="J686" i="4"/>
  <c r="T685" i="4"/>
  <c r="P685" i="4"/>
  <c r="O685" i="4"/>
  <c r="J685" i="4"/>
  <c r="T684" i="4"/>
  <c r="P684" i="4"/>
  <c r="O684" i="4"/>
  <c r="J684" i="4"/>
  <c r="T683" i="4"/>
  <c r="P683" i="4"/>
  <c r="O683" i="4"/>
  <c r="J683" i="4"/>
  <c r="T682" i="4"/>
  <c r="P682" i="4"/>
  <c r="O682" i="4"/>
  <c r="J682" i="4"/>
  <c r="T681" i="4"/>
  <c r="P681" i="4"/>
  <c r="O681" i="4"/>
  <c r="J681" i="4"/>
  <c r="T680" i="4"/>
  <c r="P680" i="4"/>
  <c r="O680" i="4"/>
  <c r="J680" i="4"/>
  <c r="T679" i="4"/>
  <c r="P679" i="4"/>
  <c r="O679" i="4"/>
  <c r="J679" i="4"/>
  <c r="T678" i="4"/>
  <c r="P678" i="4"/>
  <c r="O678" i="4"/>
  <c r="J678" i="4"/>
  <c r="T677" i="4"/>
  <c r="P677" i="4"/>
  <c r="O677" i="4"/>
  <c r="J677" i="4"/>
  <c r="T676" i="4"/>
  <c r="P676" i="4"/>
  <c r="O676" i="4"/>
  <c r="J676" i="4"/>
  <c r="T675" i="4"/>
  <c r="P675" i="4"/>
  <c r="O675" i="4"/>
  <c r="J675" i="4"/>
  <c r="T674" i="4"/>
  <c r="P674" i="4"/>
  <c r="O674" i="4"/>
  <c r="J674" i="4"/>
  <c r="T673" i="4"/>
  <c r="P673" i="4"/>
  <c r="O673" i="4"/>
  <c r="J673" i="4"/>
  <c r="T672" i="4"/>
  <c r="P672" i="4"/>
  <c r="O672" i="4"/>
  <c r="J672" i="4"/>
  <c r="T671" i="4"/>
  <c r="P671" i="4"/>
  <c r="O671" i="4"/>
  <c r="J671" i="4"/>
  <c r="T670" i="4"/>
  <c r="P670" i="4"/>
  <c r="O670" i="4"/>
  <c r="J670" i="4"/>
  <c r="T669" i="4"/>
  <c r="P669" i="4"/>
  <c r="O669" i="4"/>
  <c r="J669" i="4"/>
  <c r="T668" i="4"/>
  <c r="P668" i="4"/>
  <c r="O668" i="4"/>
  <c r="J668" i="4"/>
  <c r="T667" i="4"/>
  <c r="P667" i="4"/>
  <c r="O667" i="4"/>
  <c r="J667" i="4"/>
  <c r="T666" i="4"/>
  <c r="P666" i="4"/>
  <c r="O666" i="4"/>
  <c r="J666" i="4"/>
  <c r="T665" i="4"/>
  <c r="P665" i="4"/>
  <c r="O665" i="4"/>
  <c r="J665" i="4"/>
  <c r="T664" i="4"/>
  <c r="P664" i="4"/>
  <c r="O664" i="4"/>
  <c r="J664" i="4"/>
  <c r="T663" i="4"/>
  <c r="P663" i="4"/>
  <c r="O663" i="4"/>
  <c r="J663" i="4"/>
  <c r="T662" i="4"/>
  <c r="P662" i="4"/>
  <c r="O662" i="4"/>
  <c r="J662" i="4"/>
  <c r="T661" i="4"/>
  <c r="P661" i="4"/>
  <c r="O661" i="4"/>
  <c r="J661" i="4"/>
  <c r="T660" i="4"/>
  <c r="P660" i="4"/>
  <c r="O660" i="4"/>
  <c r="J660" i="4"/>
  <c r="T659" i="4"/>
  <c r="P659" i="4"/>
  <c r="O659" i="4"/>
  <c r="J659" i="4"/>
  <c r="T658" i="4"/>
  <c r="P658" i="4"/>
  <c r="O658" i="4"/>
  <c r="J658" i="4"/>
  <c r="T657" i="4"/>
  <c r="P657" i="4"/>
  <c r="O657" i="4"/>
  <c r="J657" i="4"/>
  <c r="T656" i="4"/>
  <c r="P656" i="4"/>
  <c r="O656" i="4"/>
  <c r="J656" i="4"/>
  <c r="T655" i="4"/>
  <c r="P655" i="4"/>
  <c r="O655" i="4"/>
  <c r="J655" i="4"/>
  <c r="T654" i="4"/>
  <c r="P654" i="4"/>
  <c r="O654" i="4"/>
  <c r="J654" i="4"/>
  <c r="T653" i="4"/>
  <c r="P653" i="4"/>
  <c r="O653" i="4"/>
  <c r="J653" i="4"/>
  <c r="T652" i="4"/>
  <c r="P652" i="4"/>
  <c r="O652" i="4"/>
  <c r="J652" i="4"/>
  <c r="T651" i="4"/>
  <c r="P651" i="4"/>
  <c r="O651" i="4"/>
  <c r="J651" i="4"/>
  <c r="T650" i="4"/>
  <c r="P650" i="4"/>
  <c r="O650" i="4"/>
  <c r="J650" i="4"/>
  <c r="T649" i="4"/>
  <c r="P649" i="4"/>
  <c r="O649" i="4"/>
  <c r="J649" i="4"/>
  <c r="T648" i="4"/>
  <c r="P648" i="4"/>
  <c r="O648" i="4"/>
  <c r="J648" i="4"/>
  <c r="T647" i="4"/>
  <c r="P647" i="4"/>
  <c r="O647" i="4"/>
  <c r="J647" i="4"/>
  <c r="T646" i="4"/>
  <c r="P646" i="4"/>
  <c r="O646" i="4"/>
  <c r="J646" i="4"/>
  <c r="T645" i="4"/>
  <c r="P645" i="4"/>
  <c r="O645" i="4"/>
  <c r="J645" i="4"/>
  <c r="T644" i="4"/>
  <c r="P644" i="4"/>
  <c r="O644" i="4"/>
  <c r="J644" i="4"/>
  <c r="T643" i="4"/>
  <c r="P643" i="4"/>
  <c r="O643" i="4"/>
  <c r="J643" i="4"/>
  <c r="T642" i="4"/>
  <c r="P642" i="4"/>
  <c r="O642" i="4"/>
  <c r="J642" i="4"/>
  <c r="T641" i="4"/>
  <c r="P641" i="4"/>
  <c r="O641" i="4"/>
  <c r="J641" i="4"/>
  <c r="T640" i="4"/>
  <c r="P640" i="4"/>
  <c r="O640" i="4"/>
  <c r="J640" i="4"/>
  <c r="T639" i="4"/>
  <c r="P639" i="4"/>
  <c r="O639" i="4"/>
  <c r="J639" i="4"/>
  <c r="T638" i="4"/>
  <c r="P638" i="4"/>
  <c r="O638" i="4"/>
  <c r="J638" i="4"/>
  <c r="T637" i="4"/>
  <c r="P637" i="4"/>
  <c r="O637" i="4"/>
  <c r="J637" i="4"/>
  <c r="T636" i="4"/>
  <c r="P636" i="4"/>
  <c r="O636" i="4"/>
  <c r="J636" i="4"/>
  <c r="T635" i="4"/>
  <c r="P635" i="4"/>
  <c r="O635" i="4"/>
  <c r="J635" i="4"/>
  <c r="T634" i="4"/>
  <c r="P634" i="4"/>
  <c r="O634" i="4"/>
  <c r="J634" i="4"/>
  <c r="T633" i="4"/>
  <c r="P633" i="4"/>
  <c r="O633" i="4"/>
  <c r="J633" i="4"/>
  <c r="T632" i="4"/>
  <c r="P632" i="4"/>
  <c r="O632" i="4"/>
  <c r="J632" i="4"/>
  <c r="T631" i="4"/>
  <c r="P631" i="4"/>
  <c r="O631" i="4"/>
  <c r="J631" i="4"/>
  <c r="T630" i="4"/>
  <c r="P630" i="4"/>
  <c r="O630" i="4"/>
  <c r="J630" i="4"/>
  <c r="T629" i="4"/>
  <c r="P629" i="4"/>
  <c r="O629" i="4"/>
  <c r="J629" i="4"/>
  <c r="T628" i="4"/>
  <c r="P628" i="4"/>
  <c r="O628" i="4"/>
  <c r="J628" i="4"/>
  <c r="T627" i="4"/>
  <c r="P627" i="4"/>
  <c r="O627" i="4"/>
  <c r="J627" i="4"/>
  <c r="T626" i="4"/>
  <c r="P626" i="4"/>
  <c r="O626" i="4"/>
  <c r="J626" i="4"/>
  <c r="T625" i="4"/>
  <c r="P625" i="4"/>
  <c r="O625" i="4"/>
  <c r="J625" i="4"/>
  <c r="T624" i="4"/>
  <c r="P624" i="4"/>
  <c r="O624" i="4"/>
  <c r="J624" i="4"/>
  <c r="T623" i="4"/>
  <c r="P623" i="4"/>
  <c r="O623" i="4"/>
  <c r="J623" i="4"/>
  <c r="T622" i="4"/>
  <c r="P622" i="4"/>
  <c r="O622" i="4"/>
  <c r="J622" i="4"/>
  <c r="T621" i="4"/>
  <c r="P621" i="4"/>
  <c r="O621" i="4"/>
  <c r="J621" i="4"/>
  <c r="T620" i="4"/>
  <c r="P620" i="4"/>
  <c r="O620" i="4"/>
  <c r="J620" i="4"/>
  <c r="T619" i="4"/>
  <c r="P619" i="4"/>
  <c r="O619" i="4"/>
  <c r="J619" i="4"/>
  <c r="T618" i="4"/>
  <c r="P618" i="4"/>
  <c r="O618" i="4"/>
  <c r="J618" i="4"/>
  <c r="T617" i="4"/>
  <c r="P617" i="4"/>
  <c r="O617" i="4"/>
  <c r="J617" i="4"/>
  <c r="T616" i="4"/>
  <c r="P616" i="4"/>
  <c r="O616" i="4"/>
  <c r="J616" i="4"/>
  <c r="T615" i="4"/>
  <c r="P615" i="4"/>
  <c r="O615" i="4"/>
  <c r="J615" i="4"/>
  <c r="T614" i="4"/>
  <c r="P614" i="4"/>
  <c r="O614" i="4"/>
  <c r="J614" i="4"/>
  <c r="T613" i="4"/>
  <c r="P613" i="4"/>
  <c r="O613" i="4"/>
  <c r="J613" i="4"/>
  <c r="T612" i="4"/>
  <c r="P612" i="4"/>
  <c r="O612" i="4"/>
  <c r="J612" i="4"/>
  <c r="T611" i="4"/>
  <c r="P611" i="4"/>
  <c r="O611" i="4"/>
  <c r="J611" i="4"/>
  <c r="T610" i="4"/>
  <c r="P610" i="4"/>
  <c r="O610" i="4"/>
  <c r="J610" i="4"/>
  <c r="T609" i="4"/>
  <c r="P609" i="4"/>
  <c r="O609" i="4"/>
  <c r="J609" i="4"/>
  <c r="T608" i="4"/>
  <c r="P608" i="4"/>
  <c r="O608" i="4"/>
  <c r="J608" i="4"/>
  <c r="T607" i="4"/>
  <c r="P607" i="4"/>
  <c r="O607" i="4"/>
  <c r="J607" i="4"/>
  <c r="T606" i="4"/>
  <c r="P606" i="4"/>
  <c r="O606" i="4"/>
  <c r="J606" i="4"/>
  <c r="T605" i="4"/>
  <c r="P605" i="4"/>
  <c r="O605" i="4"/>
  <c r="J605" i="4"/>
  <c r="T604" i="4"/>
  <c r="P604" i="4"/>
  <c r="O604" i="4"/>
  <c r="J604" i="4"/>
  <c r="T603" i="4"/>
  <c r="P603" i="4"/>
  <c r="O603" i="4"/>
  <c r="J603" i="4"/>
  <c r="T602" i="4"/>
  <c r="P602" i="4"/>
  <c r="O602" i="4"/>
  <c r="J602" i="4"/>
  <c r="T601" i="4"/>
  <c r="P601" i="4"/>
  <c r="O601" i="4"/>
  <c r="J601" i="4"/>
  <c r="T600" i="4"/>
  <c r="P600" i="4"/>
  <c r="O600" i="4"/>
  <c r="J600" i="4"/>
  <c r="T599" i="4"/>
  <c r="P599" i="4"/>
  <c r="O599" i="4"/>
  <c r="J599" i="4"/>
  <c r="T598" i="4"/>
  <c r="P598" i="4"/>
  <c r="O598" i="4"/>
  <c r="J598" i="4"/>
  <c r="T597" i="4"/>
  <c r="P597" i="4"/>
  <c r="O597" i="4"/>
  <c r="J597" i="4"/>
  <c r="T596" i="4"/>
  <c r="P596" i="4"/>
  <c r="O596" i="4"/>
  <c r="J596" i="4"/>
  <c r="T595" i="4"/>
  <c r="P595" i="4"/>
  <c r="O595" i="4"/>
  <c r="J595" i="4"/>
  <c r="T594" i="4"/>
  <c r="P594" i="4"/>
  <c r="O594" i="4"/>
  <c r="J594" i="4"/>
  <c r="T593" i="4"/>
  <c r="P593" i="4"/>
  <c r="O593" i="4"/>
  <c r="J593" i="4"/>
  <c r="T592" i="4"/>
  <c r="P592" i="4"/>
  <c r="O592" i="4"/>
  <c r="J592" i="4"/>
  <c r="T591" i="4"/>
  <c r="P591" i="4"/>
  <c r="O591" i="4"/>
  <c r="J591" i="4"/>
  <c r="T590" i="4"/>
  <c r="P590" i="4"/>
  <c r="O590" i="4"/>
  <c r="J590" i="4"/>
  <c r="T589" i="4"/>
  <c r="P589" i="4"/>
  <c r="O589" i="4"/>
  <c r="J589" i="4"/>
  <c r="T588" i="4"/>
  <c r="P588" i="4"/>
  <c r="O588" i="4"/>
  <c r="J588" i="4"/>
  <c r="T587" i="4"/>
  <c r="P587" i="4"/>
  <c r="O587" i="4"/>
  <c r="J587" i="4"/>
  <c r="T586" i="4"/>
  <c r="P586" i="4"/>
  <c r="O586" i="4"/>
  <c r="J586" i="4"/>
  <c r="T585" i="4"/>
  <c r="P585" i="4"/>
  <c r="O585" i="4"/>
  <c r="J585" i="4"/>
  <c r="T584" i="4"/>
  <c r="P584" i="4"/>
  <c r="O584" i="4"/>
  <c r="J584" i="4"/>
  <c r="T583" i="4"/>
  <c r="P583" i="4"/>
  <c r="O583" i="4"/>
  <c r="J583" i="4"/>
  <c r="T582" i="4"/>
  <c r="P582" i="4"/>
  <c r="O582" i="4"/>
  <c r="J582" i="4"/>
  <c r="T581" i="4"/>
  <c r="P581" i="4"/>
  <c r="O581" i="4"/>
  <c r="J581" i="4"/>
  <c r="T580" i="4"/>
  <c r="P580" i="4"/>
  <c r="O580" i="4"/>
  <c r="J580" i="4"/>
  <c r="T579" i="4"/>
  <c r="P579" i="4"/>
  <c r="O579" i="4"/>
  <c r="J579" i="4"/>
  <c r="T578" i="4"/>
  <c r="P578" i="4"/>
  <c r="O578" i="4"/>
  <c r="J578" i="4"/>
  <c r="T577" i="4"/>
  <c r="P577" i="4"/>
  <c r="O577" i="4"/>
  <c r="J577" i="4"/>
  <c r="T576" i="4"/>
  <c r="P576" i="4"/>
  <c r="O576" i="4"/>
  <c r="J576" i="4"/>
  <c r="T575" i="4"/>
  <c r="P575" i="4"/>
  <c r="O575" i="4"/>
  <c r="J575" i="4"/>
  <c r="T574" i="4"/>
  <c r="P574" i="4"/>
  <c r="O574" i="4"/>
  <c r="J574" i="4"/>
  <c r="T573" i="4"/>
  <c r="P573" i="4"/>
  <c r="O573" i="4"/>
  <c r="J573" i="4"/>
  <c r="T572" i="4"/>
  <c r="P572" i="4"/>
  <c r="O572" i="4"/>
  <c r="J572" i="4"/>
  <c r="T571" i="4"/>
  <c r="P571" i="4"/>
  <c r="O571" i="4"/>
  <c r="J571" i="4"/>
  <c r="T570" i="4"/>
  <c r="P570" i="4"/>
  <c r="O570" i="4"/>
  <c r="J570" i="4"/>
  <c r="T569" i="4"/>
  <c r="P569" i="4"/>
  <c r="O569" i="4"/>
  <c r="J569" i="4"/>
  <c r="T568" i="4"/>
  <c r="P568" i="4"/>
  <c r="O568" i="4"/>
  <c r="J568" i="4"/>
  <c r="T567" i="4"/>
  <c r="P567" i="4"/>
  <c r="O567" i="4"/>
  <c r="J567" i="4"/>
  <c r="T566" i="4"/>
  <c r="P566" i="4"/>
  <c r="O566" i="4"/>
  <c r="J566" i="4"/>
  <c r="T565" i="4"/>
  <c r="P565" i="4"/>
  <c r="O565" i="4"/>
  <c r="J565" i="4"/>
  <c r="T564" i="4"/>
  <c r="P564" i="4"/>
  <c r="O564" i="4"/>
  <c r="J564" i="4"/>
  <c r="T563" i="4"/>
  <c r="P563" i="4"/>
  <c r="O563" i="4"/>
  <c r="J563" i="4"/>
  <c r="T562" i="4"/>
  <c r="P562" i="4"/>
  <c r="O562" i="4"/>
  <c r="J562" i="4"/>
  <c r="T561" i="4"/>
  <c r="P561" i="4"/>
  <c r="O561" i="4"/>
  <c r="J561" i="4"/>
  <c r="T560" i="4"/>
  <c r="P560" i="4"/>
  <c r="O560" i="4"/>
  <c r="J560" i="4"/>
  <c r="T559" i="4"/>
  <c r="P559" i="4"/>
  <c r="O559" i="4"/>
  <c r="J559" i="4"/>
  <c r="T558" i="4"/>
  <c r="P558" i="4"/>
  <c r="O558" i="4"/>
  <c r="J558" i="4"/>
  <c r="T557" i="4"/>
  <c r="P557" i="4"/>
  <c r="O557" i="4"/>
  <c r="J557" i="4"/>
  <c r="T556" i="4"/>
  <c r="P556" i="4"/>
  <c r="O556" i="4"/>
  <c r="J556" i="4"/>
  <c r="T555" i="4"/>
  <c r="P555" i="4"/>
  <c r="O555" i="4"/>
  <c r="J555" i="4"/>
  <c r="T554" i="4"/>
  <c r="P554" i="4"/>
  <c r="O554" i="4"/>
  <c r="J554" i="4"/>
  <c r="T553" i="4"/>
  <c r="P553" i="4"/>
  <c r="O553" i="4"/>
  <c r="J553" i="4"/>
  <c r="T552" i="4"/>
  <c r="P552" i="4"/>
  <c r="O552" i="4"/>
  <c r="J552" i="4"/>
  <c r="T551" i="4"/>
  <c r="P551" i="4"/>
  <c r="O551" i="4"/>
  <c r="J551" i="4"/>
  <c r="T550" i="4"/>
  <c r="P550" i="4"/>
  <c r="O550" i="4"/>
  <c r="J550" i="4"/>
  <c r="T549" i="4"/>
  <c r="P549" i="4"/>
  <c r="O549" i="4"/>
  <c r="J549" i="4"/>
  <c r="T548" i="4"/>
  <c r="P548" i="4"/>
  <c r="O548" i="4"/>
  <c r="J548" i="4"/>
  <c r="T547" i="4"/>
  <c r="P547" i="4"/>
  <c r="O547" i="4"/>
  <c r="J547" i="4"/>
  <c r="T546" i="4"/>
  <c r="P546" i="4"/>
  <c r="O546" i="4"/>
  <c r="J546" i="4"/>
  <c r="T545" i="4"/>
  <c r="P545" i="4"/>
  <c r="O545" i="4"/>
  <c r="J545" i="4"/>
  <c r="T544" i="4"/>
  <c r="P544" i="4"/>
  <c r="O544" i="4"/>
  <c r="J544" i="4"/>
  <c r="T543" i="4"/>
  <c r="P543" i="4"/>
  <c r="O543" i="4"/>
  <c r="J543" i="4"/>
  <c r="T542" i="4"/>
  <c r="P542" i="4"/>
  <c r="O542" i="4"/>
  <c r="J542" i="4"/>
  <c r="T541" i="4"/>
  <c r="P541" i="4"/>
  <c r="O541" i="4"/>
  <c r="J541" i="4"/>
  <c r="T540" i="4"/>
  <c r="P540" i="4"/>
  <c r="O540" i="4"/>
  <c r="J540" i="4"/>
  <c r="T539" i="4"/>
  <c r="P539" i="4"/>
  <c r="O539" i="4"/>
  <c r="J539" i="4"/>
  <c r="T538" i="4"/>
  <c r="P538" i="4"/>
  <c r="O538" i="4"/>
  <c r="J538" i="4"/>
  <c r="T537" i="4"/>
  <c r="P537" i="4"/>
  <c r="O537" i="4"/>
  <c r="J537" i="4"/>
  <c r="T536" i="4"/>
  <c r="P536" i="4"/>
  <c r="O536" i="4"/>
  <c r="J536" i="4"/>
  <c r="T535" i="4"/>
  <c r="P535" i="4"/>
  <c r="O535" i="4"/>
  <c r="J535" i="4"/>
  <c r="T534" i="4"/>
  <c r="P534" i="4"/>
  <c r="O534" i="4"/>
  <c r="J534" i="4"/>
  <c r="T533" i="4"/>
  <c r="P533" i="4"/>
  <c r="O533" i="4"/>
  <c r="J533" i="4"/>
  <c r="T532" i="4"/>
  <c r="P532" i="4"/>
  <c r="O532" i="4"/>
  <c r="J532" i="4"/>
  <c r="T531" i="4"/>
  <c r="P531" i="4"/>
  <c r="O531" i="4"/>
  <c r="J531" i="4"/>
  <c r="T530" i="4"/>
  <c r="P530" i="4"/>
  <c r="O530" i="4"/>
  <c r="J530" i="4"/>
  <c r="T529" i="4"/>
  <c r="P529" i="4"/>
  <c r="O529" i="4"/>
  <c r="J529" i="4"/>
  <c r="T528" i="4"/>
  <c r="P528" i="4"/>
  <c r="O528" i="4"/>
  <c r="J528" i="4"/>
  <c r="T527" i="4"/>
  <c r="P527" i="4"/>
  <c r="O527" i="4"/>
  <c r="J527" i="4"/>
  <c r="T526" i="4"/>
  <c r="P526" i="4"/>
  <c r="O526" i="4"/>
  <c r="J526" i="4"/>
  <c r="T525" i="4"/>
  <c r="P525" i="4"/>
  <c r="O525" i="4"/>
  <c r="J525" i="4"/>
  <c r="T524" i="4"/>
  <c r="P524" i="4"/>
  <c r="O524" i="4"/>
  <c r="J524" i="4"/>
  <c r="T523" i="4"/>
  <c r="P523" i="4"/>
  <c r="O523" i="4"/>
  <c r="J523" i="4"/>
  <c r="T522" i="4"/>
  <c r="P522" i="4"/>
  <c r="O522" i="4"/>
  <c r="J522" i="4"/>
  <c r="T521" i="4"/>
  <c r="P521" i="4"/>
  <c r="O521" i="4"/>
  <c r="J521" i="4"/>
  <c r="T520" i="4"/>
  <c r="P520" i="4"/>
  <c r="O520" i="4"/>
  <c r="J520" i="4"/>
  <c r="T519" i="4"/>
  <c r="P519" i="4"/>
  <c r="O519" i="4"/>
  <c r="J519" i="4"/>
  <c r="T518" i="4"/>
  <c r="P518" i="4"/>
  <c r="O518" i="4"/>
  <c r="J518" i="4"/>
  <c r="T517" i="4"/>
  <c r="P517" i="4"/>
  <c r="O517" i="4"/>
  <c r="J517" i="4"/>
  <c r="T516" i="4"/>
  <c r="P516" i="4"/>
  <c r="O516" i="4"/>
  <c r="J516" i="4"/>
  <c r="T515" i="4"/>
  <c r="P515" i="4"/>
  <c r="O515" i="4"/>
  <c r="J515" i="4"/>
  <c r="T514" i="4"/>
  <c r="P514" i="4"/>
  <c r="O514" i="4"/>
  <c r="J514" i="4"/>
  <c r="T513" i="4"/>
  <c r="P513" i="4"/>
  <c r="O513" i="4"/>
  <c r="J513" i="4"/>
  <c r="T512" i="4"/>
  <c r="P512" i="4"/>
  <c r="O512" i="4"/>
  <c r="J512" i="4"/>
  <c r="T511" i="4"/>
  <c r="P511" i="4"/>
  <c r="O511" i="4"/>
  <c r="J511" i="4"/>
  <c r="T510" i="4"/>
  <c r="P510" i="4"/>
  <c r="O510" i="4"/>
  <c r="J510" i="4"/>
  <c r="T509" i="4"/>
  <c r="P509" i="4"/>
  <c r="O509" i="4"/>
  <c r="J509" i="4"/>
  <c r="T508" i="4"/>
  <c r="P508" i="4"/>
  <c r="O508" i="4"/>
  <c r="J508" i="4"/>
  <c r="T507" i="4"/>
  <c r="P507" i="4"/>
  <c r="O507" i="4"/>
  <c r="J507" i="4"/>
  <c r="T506" i="4"/>
  <c r="P506" i="4"/>
  <c r="O506" i="4"/>
  <c r="J506" i="4"/>
  <c r="T505" i="4"/>
  <c r="P505" i="4"/>
  <c r="O505" i="4"/>
  <c r="J505" i="4"/>
  <c r="T504" i="4"/>
  <c r="P504" i="4"/>
  <c r="O504" i="4"/>
  <c r="J504" i="4"/>
  <c r="T503" i="4"/>
  <c r="P503" i="4"/>
  <c r="O503" i="4"/>
  <c r="J503" i="4"/>
  <c r="T502" i="4"/>
  <c r="P502" i="4"/>
  <c r="O502" i="4"/>
  <c r="J502" i="4"/>
  <c r="T501" i="4"/>
  <c r="P501" i="4"/>
  <c r="O501" i="4"/>
  <c r="J501" i="4"/>
  <c r="T500" i="4"/>
  <c r="P500" i="4"/>
  <c r="O500" i="4"/>
  <c r="J500" i="4"/>
  <c r="T499" i="4"/>
  <c r="P499" i="4"/>
  <c r="O499" i="4"/>
  <c r="J499" i="4"/>
  <c r="T498" i="4"/>
  <c r="P498" i="4"/>
  <c r="O498" i="4"/>
  <c r="J498" i="4"/>
  <c r="T497" i="4"/>
  <c r="P497" i="4"/>
  <c r="O497" i="4"/>
  <c r="J497" i="4"/>
  <c r="T496" i="4"/>
  <c r="P496" i="4"/>
  <c r="O496" i="4"/>
  <c r="J496" i="4"/>
  <c r="T495" i="4"/>
  <c r="P495" i="4"/>
  <c r="O495" i="4"/>
  <c r="J495" i="4"/>
  <c r="T494" i="4"/>
  <c r="P494" i="4"/>
  <c r="O494" i="4"/>
  <c r="J494" i="4"/>
  <c r="T493" i="4"/>
  <c r="P493" i="4"/>
  <c r="O493" i="4"/>
  <c r="J493" i="4"/>
  <c r="T492" i="4"/>
  <c r="P492" i="4"/>
  <c r="O492" i="4"/>
  <c r="J492" i="4"/>
  <c r="T491" i="4"/>
  <c r="P491" i="4"/>
  <c r="O491" i="4"/>
  <c r="J491" i="4"/>
  <c r="T490" i="4"/>
  <c r="P490" i="4"/>
  <c r="O490" i="4"/>
  <c r="J490" i="4"/>
  <c r="T489" i="4"/>
  <c r="P489" i="4"/>
  <c r="O489" i="4"/>
  <c r="J489" i="4"/>
  <c r="T488" i="4"/>
  <c r="P488" i="4"/>
  <c r="O488" i="4"/>
  <c r="J488" i="4"/>
  <c r="T487" i="4"/>
  <c r="P487" i="4"/>
  <c r="O487" i="4"/>
  <c r="J487" i="4"/>
  <c r="T486" i="4"/>
  <c r="P486" i="4"/>
  <c r="O486" i="4"/>
  <c r="J486" i="4"/>
  <c r="T485" i="4"/>
  <c r="P485" i="4"/>
  <c r="O485" i="4"/>
  <c r="J485" i="4"/>
  <c r="T484" i="4"/>
  <c r="P484" i="4"/>
  <c r="O484" i="4"/>
  <c r="J484" i="4"/>
  <c r="T483" i="4"/>
  <c r="P483" i="4"/>
  <c r="O483" i="4"/>
  <c r="J483" i="4"/>
  <c r="T482" i="4"/>
  <c r="P482" i="4"/>
  <c r="O482" i="4"/>
  <c r="J482" i="4"/>
  <c r="T481" i="4"/>
  <c r="P481" i="4"/>
  <c r="O481" i="4"/>
  <c r="J481" i="4"/>
  <c r="T480" i="4"/>
  <c r="P480" i="4"/>
  <c r="O480" i="4"/>
  <c r="J480" i="4"/>
  <c r="T479" i="4"/>
  <c r="P479" i="4"/>
  <c r="O479" i="4"/>
  <c r="J479" i="4"/>
  <c r="T478" i="4"/>
  <c r="P478" i="4"/>
  <c r="O478" i="4"/>
  <c r="J478" i="4"/>
  <c r="T477" i="4"/>
  <c r="P477" i="4"/>
  <c r="O477" i="4"/>
  <c r="J477" i="4"/>
  <c r="T476" i="4"/>
  <c r="P476" i="4"/>
  <c r="O476" i="4"/>
  <c r="J476" i="4"/>
  <c r="T475" i="4"/>
  <c r="P475" i="4"/>
  <c r="O475" i="4"/>
  <c r="J475" i="4"/>
  <c r="T474" i="4"/>
  <c r="P474" i="4"/>
  <c r="O474" i="4"/>
  <c r="J474" i="4"/>
  <c r="T473" i="4"/>
  <c r="P473" i="4"/>
  <c r="O473" i="4"/>
  <c r="J473" i="4"/>
  <c r="T472" i="4"/>
  <c r="P472" i="4"/>
  <c r="O472" i="4"/>
  <c r="J472" i="4"/>
  <c r="T471" i="4"/>
  <c r="P471" i="4"/>
  <c r="O471" i="4"/>
  <c r="J471" i="4"/>
  <c r="T470" i="4"/>
  <c r="P470" i="4"/>
  <c r="O470" i="4"/>
  <c r="J470" i="4"/>
  <c r="T469" i="4"/>
  <c r="P469" i="4"/>
  <c r="O469" i="4"/>
  <c r="J469" i="4"/>
  <c r="T468" i="4"/>
  <c r="P468" i="4"/>
  <c r="O468" i="4"/>
  <c r="J468" i="4"/>
  <c r="T467" i="4"/>
  <c r="P467" i="4"/>
  <c r="O467" i="4"/>
  <c r="J467" i="4"/>
  <c r="T466" i="4"/>
  <c r="P466" i="4"/>
  <c r="O466" i="4"/>
  <c r="J466" i="4"/>
  <c r="T465" i="4"/>
  <c r="P465" i="4"/>
  <c r="O465" i="4"/>
  <c r="J465" i="4"/>
  <c r="T464" i="4"/>
  <c r="P464" i="4"/>
  <c r="O464" i="4"/>
  <c r="J464" i="4"/>
  <c r="T463" i="4"/>
  <c r="P463" i="4"/>
  <c r="O463" i="4"/>
  <c r="J463" i="4"/>
  <c r="T462" i="4"/>
  <c r="P462" i="4"/>
  <c r="O462" i="4"/>
  <c r="J462" i="4"/>
  <c r="T461" i="4"/>
  <c r="P461" i="4"/>
  <c r="O461" i="4"/>
  <c r="J461" i="4"/>
  <c r="T460" i="4"/>
  <c r="P460" i="4"/>
  <c r="O460" i="4"/>
  <c r="J460" i="4"/>
  <c r="T459" i="4"/>
  <c r="P459" i="4"/>
  <c r="O459" i="4"/>
  <c r="J459" i="4"/>
  <c r="T458" i="4"/>
  <c r="P458" i="4"/>
  <c r="O458" i="4"/>
  <c r="J458" i="4"/>
  <c r="T457" i="4"/>
  <c r="P457" i="4"/>
  <c r="O457" i="4"/>
  <c r="J457" i="4"/>
  <c r="T456" i="4"/>
  <c r="P456" i="4"/>
  <c r="O456" i="4"/>
  <c r="J456" i="4"/>
  <c r="T455" i="4"/>
  <c r="P455" i="4"/>
  <c r="O455" i="4"/>
  <c r="J455" i="4"/>
  <c r="T454" i="4"/>
  <c r="P454" i="4"/>
  <c r="O454" i="4"/>
  <c r="J454" i="4"/>
  <c r="T453" i="4"/>
  <c r="P453" i="4"/>
  <c r="O453" i="4"/>
  <c r="J453" i="4"/>
  <c r="T452" i="4"/>
  <c r="P452" i="4"/>
  <c r="O452" i="4"/>
  <c r="J452" i="4"/>
  <c r="T451" i="4"/>
  <c r="P451" i="4"/>
  <c r="O451" i="4"/>
  <c r="J451" i="4"/>
  <c r="T450" i="4"/>
  <c r="P450" i="4"/>
  <c r="O450" i="4"/>
  <c r="J450" i="4"/>
  <c r="T449" i="4"/>
  <c r="P449" i="4"/>
  <c r="O449" i="4"/>
  <c r="J449" i="4"/>
  <c r="T448" i="4"/>
  <c r="P448" i="4"/>
  <c r="O448" i="4"/>
  <c r="J448" i="4"/>
  <c r="T447" i="4"/>
  <c r="P447" i="4"/>
  <c r="O447" i="4"/>
  <c r="J447" i="4"/>
  <c r="T446" i="4"/>
  <c r="P446" i="4"/>
  <c r="O446" i="4"/>
  <c r="J446" i="4"/>
  <c r="T445" i="4"/>
  <c r="P445" i="4"/>
  <c r="O445" i="4"/>
  <c r="J445" i="4"/>
  <c r="T444" i="4"/>
  <c r="P444" i="4"/>
  <c r="O444" i="4"/>
  <c r="J444" i="4"/>
  <c r="T443" i="4"/>
  <c r="P443" i="4"/>
  <c r="O443" i="4"/>
  <c r="J443" i="4"/>
  <c r="T442" i="4"/>
  <c r="P442" i="4"/>
  <c r="O442" i="4"/>
  <c r="J442" i="4"/>
  <c r="T441" i="4"/>
  <c r="P441" i="4"/>
  <c r="O441" i="4"/>
  <c r="J441" i="4"/>
  <c r="T440" i="4"/>
  <c r="P440" i="4"/>
  <c r="O440" i="4"/>
  <c r="J440" i="4"/>
  <c r="T439" i="4"/>
  <c r="P439" i="4"/>
  <c r="O439" i="4"/>
  <c r="J439" i="4"/>
  <c r="T438" i="4"/>
  <c r="P438" i="4"/>
  <c r="O438" i="4"/>
  <c r="J438" i="4"/>
  <c r="T437" i="4"/>
  <c r="P437" i="4"/>
  <c r="O437" i="4"/>
  <c r="J437" i="4"/>
  <c r="T436" i="4"/>
  <c r="P436" i="4"/>
  <c r="O436" i="4"/>
  <c r="J436" i="4"/>
  <c r="T435" i="4"/>
  <c r="P435" i="4"/>
  <c r="O435" i="4"/>
  <c r="J435" i="4"/>
  <c r="T434" i="4"/>
  <c r="P434" i="4"/>
  <c r="O434" i="4"/>
  <c r="J434" i="4"/>
  <c r="T433" i="4"/>
  <c r="P433" i="4"/>
  <c r="O433" i="4"/>
  <c r="J433" i="4"/>
  <c r="T432" i="4"/>
  <c r="P432" i="4"/>
  <c r="O432" i="4"/>
  <c r="J432" i="4"/>
  <c r="T431" i="4"/>
  <c r="P431" i="4"/>
  <c r="O431" i="4"/>
  <c r="J431" i="4"/>
  <c r="T430" i="4"/>
  <c r="P430" i="4"/>
  <c r="O430" i="4"/>
  <c r="J430" i="4"/>
  <c r="T429" i="4"/>
  <c r="P429" i="4"/>
  <c r="O429" i="4"/>
  <c r="J429" i="4"/>
  <c r="T428" i="4"/>
  <c r="P428" i="4"/>
  <c r="O428" i="4"/>
  <c r="J428" i="4"/>
  <c r="T427" i="4"/>
  <c r="P427" i="4"/>
  <c r="O427" i="4"/>
  <c r="J427" i="4"/>
  <c r="T426" i="4"/>
  <c r="P426" i="4"/>
  <c r="O426" i="4"/>
  <c r="J426" i="4"/>
  <c r="T425" i="4"/>
  <c r="P425" i="4"/>
  <c r="O425" i="4"/>
  <c r="J425" i="4"/>
  <c r="T424" i="4"/>
  <c r="P424" i="4"/>
  <c r="O424" i="4"/>
  <c r="J424" i="4"/>
  <c r="T423" i="4"/>
  <c r="P423" i="4"/>
  <c r="O423" i="4"/>
  <c r="J423" i="4"/>
  <c r="T422" i="4"/>
  <c r="P422" i="4"/>
  <c r="O422" i="4"/>
  <c r="J422" i="4"/>
  <c r="T421" i="4"/>
  <c r="P421" i="4"/>
  <c r="O421" i="4"/>
  <c r="J421" i="4"/>
  <c r="T420" i="4"/>
  <c r="P420" i="4"/>
  <c r="O420" i="4"/>
  <c r="J420" i="4"/>
  <c r="T419" i="4"/>
  <c r="P419" i="4"/>
  <c r="O419" i="4"/>
  <c r="J419" i="4"/>
  <c r="T418" i="4"/>
  <c r="P418" i="4"/>
  <c r="O418" i="4"/>
  <c r="J418" i="4"/>
  <c r="T417" i="4"/>
  <c r="P417" i="4"/>
  <c r="O417" i="4"/>
  <c r="J417" i="4"/>
  <c r="T416" i="4"/>
  <c r="P416" i="4"/>
  <c r="O416" i="4"/>
  <c r="J416" i="4"/>
  <c r="T415" i="4"/>
  <c r="P415" i="4"/>
  <c r="O415" i="4"/>
  <c r="J415" i="4"/>
  <c r="T414" i="4"/>
  <c r="P414" i="4"/>
  <c r="O414" i="4"/>
  <c r="J414" i="4"/>
  <c r="T413" i="4"/>
  <c r="P413" i="4"/>
  <c r="O413" i="4"/>
  <c r="J413" i="4"/>
  <c r="T412" i="4"/>
  <c r="P412" i="4"/>
  <c r="O412" i="4"/>
  <c r="J412" i="4"/>
  <c r="T411" i="4"/>
  <c r="P411" i="4"/>
  <c r="O411" i="4"/>
  <c r="J411" i="4"/>
  <c r="T410" i="4"/>
  <c r="P410" i="4"/>
  <c r="O410" i="4"/>
  <c r="J410" i="4"/>
  <c r="T409" i="4"/>
  <c r="P409" i="4"/>
  <c r="O409" i="4"/>
  <c r="J409" i="4"/>
  <c r="T408" i="4"/>
  <c r="P408" i="4"/>
  <c r="O408" i="4"/>
  <c r="J408" i="4"/>
  <c r="T407" i="4"/>
  <c r="P407" i="4"/>
  <c r="O407" i="4"/>
  <c r="J407" i="4"/>
  <c r="T406" i="4"/>
  <c r="P406" i="4"/>
  <c r="O406" i="4"/>
  <c r="J406" i="4"/>
  <c r="T405" i="4"/>
  <c r="P405" i="4"/>
  <c r="O405" i="4"/>
  <c r="J405" i="4"/>
  <c r="T404" i="4"/>
  <c r="P404" i="4"/>
  <c r="O404" i="4"/>
  <c r="J404" i="4"/>
  <c r="T403" i="4"/>
  <c r="P403" i="4"/>
  <c r="O403" i="4"/>
  <c r="J403" i="4"/>
  <c r="T402" i="4"/>
  <c r="P402" i="4"/>
  <c r="O402" i="4"/>
  <c r="J402" i="4"/>
  <c r="T401" i="4"/>
  <c r="P401" i="4"/>
  <c r="O401" i="4"/>
  <c r="J401" i="4"/>
  <c r="T400" i="4"/>
  <c r="P400" i="4"/>
  <c r="O400" i="4"/>
  <c r="J400" i="4"/>
  <c r="T399" i="4"/>
  <c r="P399" i="4"/>
  <c r="O399" i="4"/>
  <c r="J399" i="4"/>
  <c r="T398" i="4"/>
  <c r="P398" i="4"/>
  <c r="O398" i="4"/>
  <c r="J398" i="4"/>
  <c r="T397" i="4"/>
  <c r="P397" i="4"/>
  <c r="O397" i="4"/>
  <c r="J397" i="4"/>
  <c r="T396" i="4"/>
  <c r="P396" i="4"/>
  <c r="O396" i="4"/>
  <c r="J396" i="4"/>
  <c r="T395" i="4"/>
  <c r="P395" i="4"/>
  <c r="O395" i="4"/>
  <c r="J395" i="4"/>
  <c r="T394" i="4"/>
  <c r="P394" i="4"/>
  <c r="O394" i="4"/>
  <c r="J394" i="4"/>
  <c r="T393" i="4"/>
  <c r="P393" i="4"/>
  <c r="O393" i="4"/>
  <c r="J393" i="4"/>
  <c r="T392" i="4"/>
  <c r="P392" i="4"/>
  <c r="O392" i="4"/>
  <c r="J392" i="4"/>
  <c r="T391" i="4"/>
  <c r="P391" i="4"/>
  <c r="O391" i="4"/>
  <c r="J391" i="4"/>
  <c r="T390" i="4"/>
  <c r="P390" i="4"/>
  <c r="O390" i="4"/>
  <c r="J390" i="4"/>
  <c r="T389" i="4"/>
  <c r="P389" i="4"/>
  <c r="O389" i="4"/>
  <c r="J389" i="4"/>
  <c r="T388" i="4"/>
  <c r="P388" i="4"/>
  <c r="O388" i="4"/>
  <c r="J388" i="4"/>
  <c r="T387" i="4"/>
  <c r="P387" i="4"/>
  <c r="O387" i="4"/>
  <c r="J387" i="4"/>
  <c r="T386" i="4"/>
  <c r="P386" i="4"/>
  <c r="O386" i="4"/>
  <c r="J386" i="4"/>
  <c r="T385" i="4"/>
  <c r="P385" i="4"/>
  <c r="O385" i="4"/>
  <c r="J385" i="4"/>
  <c r="T384" i="4"/>
  <c r="P384" i="4"/>
  <c r="O384" i="4"/>
  <c r="J384" i="4"/>
  <c r="T383" i="4"/>
  <c r="P383" i="4"/>
  <c r="O383" i="4"/>
  <c r="J383" i="4"/>
  <c r="T382" i="4"/>
  <c r="P382" i="4"/>
  <c r="O382" i="4"/>
  <c r="J382" i="4"/>
  <c r="T381" i="4"/>
  <c r="P381" i="4"/>
  <c r="O381" i="4"/>
  <c r="J381" i="4"/>
  <c r="T380" i="4"/>
  <c r="P380" i="4"/>
  <c r="O380" i="4"/>
  <c r="J380" i="4"/>
  <c r="T379" i="4"/>
  <c r="P379" i="4"/>
  <c r="O379" i="4"/>
  <c r="J379" i="4"/>
  <c r="T378" i="4"/>
  <c r="P378" i="4"/>
  <c r="O378" i="4"/>
  <c r="J378" i="4"/>
  <c r="T377" i="4"/>
  <c r="P377" i="4"/>
  <c r="O377" i="4"/>
  <c r="J377" i="4"/>
  <c r="T376" i="4"/>
  <c r="P376" i="4"/>
  <c r="O376" i="4"/>
  <c r="J376" i="4"/>
  <c r="T375" i="4"/>
  <c r="P375" i="4"/>
  <c r="O375" i="4"/>
  <c r="J375" i="4"/>
  <c r="T374" i="4"/>
  <c r="P374" i="4"/>
  <c r="O374" i="4"/>
  <c r="J374" i="4"/>
  <c r="T373" i="4"/>
  <c r="P373" i="4"/>
  <c r="O373" i="4"/>
  <c r="J373" i="4"/>
  <c r="T372" i="4"/>
  <c r="P372" i="4"/>
  <c r="O372" i="4"/>
  <c r="J372" i="4"/>
  <c r="T371" i="4"/>
  <c r="P371" i="4"/>
  <c r="O371" i="4"/>
  <c r="J371" i="4"/>
  <c r="T370" i="4"/>
  <c r="P370" i="4"/>
  <c r="O370" i="4"/>
  <c r="J370" i="4"/>
  <c r="T369" i="4"/>
  <c r="P369" i="4"/>
  <c r="O369" i="4"/>
  <c r="J369" i="4"/>
  <c r="T368" i="4"/>
  <c r="P368" i="4"/>
  <c r="O368" i="4"/>
  <c r="J368" i="4"/>
  <c r="T367" i="4"/>
  <c r="P367" i="4"/>
  <c r="O367" i="4"/>
  <c r="J367" i="4"/>
  <c r="T366" i="4"/>
  <c r="P366" i="4"/>
  <c r="O366" i="4"/>
  <c r="J366" i="4"/>
  <c r="T365" i="4"/>
  <c r="P365" i="4"/>
  <c r="O365" i="4"/>
  <c r="J365" i="4"/>
  <c r="T364" i="4"/>
  <c r="P364" i="4"/>
  <c r="O364" i="4"/>
  <c r="J364" i="4"/>
  <c r="T363" i="4"/>
  <c r="P363" i="4"/>
  <c r="O363" i="4"/>
  <c r="J363" i="4"/>
  <c r="T362" i="4"/>
  <c r="P362" i="4"/>
  <c r="O362" i="4"/>
  <c r="J362" i="4"/>
  <c r="T361" i="4"/>
  <c r="P361" i="4"/>
  <c r="O361" i="4"/>
  <c r="J361" i="4"/>
  <c r="T360" i="4"/>
  <c r="P360" i="4"/>
  <c r="O360" i="4"/>
  <c r="J360" i="4"/>
  <c r="T359" i="4"/>
  <c r="P359" i="4"/>
  <c r="O359" i="4"/>
  <c r="J359" i="4"/>
  <c r="T358" i="4"/>
  <c r="P358" i="4"/>
  <c r="O358" i="4"/>
  <c r="J358" i="4"/>
  <c r="T357" i="4"/>
  <c r="P357" i="4"/>
  <c r="O357" i="4"/>
  <c r="J357" i="4"/>
  <c r="T356" i="4"/>
  <c r="P356" i="4"/>
  <c r="O356" i="4"/>
  <c r="J356" i="4"/>
  <c r="T355" i="4"/>
  <c r="P355" i="4"/>
  <c r="O355" i="4"/>
  <c r="J355" i="4"/>
  <c r="T354" i="4"/>
  <c r="P354" i="4"/>
  <c r="O354" i="4"/>
  <c r="J354" i="4"/>
  <c r="T353" i="4"/>
  <c r="P353" i="4"/>
  <c r="O353" i="4"/>
  <c r="J353" i="4"/>
  <c r="T352" i="4"/>
  <c r="P352" i="4"/>
  <c r="O352" i="4"/>
  <c r="J352" i="4"/>
  <c r="T351" i="4"/>
  <c r="P351" i="4"/>
  <c r="O351" i="4"/>
  <c r="J351" i="4"/>
  <c r="T350" i="4"/>
  <c r="P350" i="4"/>
  <c r="O350" i="4"/>
  <c r="J350" i="4"/>
  <c r="T349" i="4"/>
  <c r="P349" i="4"/>
  <c r="O349" i="4"/>
  <c r="J349" i="4"/>
  <c r="T348" i="4"/>
  <c r="P348" i="4"/>
  <c r="O348" i="4"/>
  <c r="J348" i="4"/>
  <c r="T347" i="4"/>
  <c r="P347" i="4"/>
  <c r="O347" i="4"/>
  <c r="J347" i="4"/>
  <c r="T346" i="4"/>
  <c r="P346" i="4"/>
  <c r="O346" i="4"/>
  <c r="J346" i="4"/>
  <c r="T345" i="4"/>
  <c r="P345" i="4"/>
  <c r="O345" i="4"/>
  <c r="J345" i="4"/>
  <c r="T344" i="4"/>
  <c r="P344" i="4"/>
  <c r="O344" i="4"/>
  <c r="J344" i="4"/>
  <c r="T343" i="4"/>
  <c r="P343" i="4"/>
  <c r="O343" i="4"/>
  <c r="J343" i="4"/>
  <c r="T342" i="4"/>
  <c r="P342" i="4"/>
  <c r="O342" i="4"/>
  <c r="J342" i="4"/>
  <c r="T341" i="4"/>
  <c r="P341" i="4"/>
  <c r="O341" i="4"/>
  <c r="J341" i="4"/>
  <c r="T340" i="4"/>
  <c r="P340" i="4"/>
  <c r="O340" i="4"/>
  <c r="J340" i="4"/>
  <c r="T339" i="4"/>
  <c r="P339" i="4"/>
  <c r="O339" i="4"/>
  <c r="J339" i="4"/>
  <c r="T338" i="4"/>
  <c r="P338" i="4"/>
  <c r="O338" i="4"/>
  <c r="J338" i="4"/>
  <c r="T337" i="4"/>
  <c r="P337" i="4"/>
  <c r="O337" i="4"/>
  <c r="J337" i="4"/>
  <c r="T336" i="4"/>
  <c r="P336" i="4"/>
  <c r="O336" i="4"/>
  <c r="J336" i="4"/>
  <c r="T335" i="4"/>
  <c r="P335" i="4"/>
  <c r="O335" i="4"/>
  <c r="J335" i="4"/>
  <c r="T334" i="4"/>
  <c r="P334" i="4"/>
  <c r="O334" i="4"/>
  <c r="J334" i="4"/>
  <c r="T333" i="4"/>
  <c r="P333" i="4"/>
  <c r="O333" i="4"/>
  <c r="J333" i="4"/>
  <c r="T332" i="4"/>
  <c r="P332" i="4"/>
  <c r="O332" i="4"/>
  <c r="J332" i="4"/>
  <c r="T331" i="4"/>
  <c r="P331" i="4"/>
  <c r="O331" i="4"/>
  <c r="J331" i="4"/>
  <c r="T330" i="4"/>
  <c r="P330" i="4"/>
  <c r="O330" i="4"/>
  <c r="J330" i="4"/>
  <c r="T329" i="4"/>
  <c r="P329" i="4"/>
  <c r="O329" i="4"/>
  <c r="J329" i="4"/>
  <c r="T328" i="4"/>
  <c r="P328" i="4"/>
  <c r="O328" i="4"/>
  <c r="J328" i="4"/>
  <c r="T327" i="4"/>
  <c r="P327" i="4"/>
  <c r="O327" i="4"/>
  <c r="J327" i="4"/>
  <c r="T326" i="4"/>
  <c r="P326" i="4"/>
  <c r="O326" i="4"/>
  <c r="J326" i="4"/>
  <c r="T325" i="4"/>
  <c r="P325" i="4"/>
  <c r="O325" i="4"/>
  <c r="J325" i="4"/>
  <c r="T324" i="4"/>
  <c r="P324" i="4"/>
  <c r="O324" i="4"/>
  <c r="J324" i="4"/>
  <c r="T323" i="4"/>
  <c r="P323" i="4"/>
  <c r="O323" i="4"/>
  <c r="J323" i="4"/>
  <c r="T322" i="4"/>
  <c r="P322" i="4"/>
  <c r="O322" i="4"/>
  <c r="J322" i="4"/>
  <c r="T321" i="4"/>
  <c r="P321" i="4"/>
  <c r="O321" i="4"/>
  <c r="J321" i="4"/>
  <c r="T320" i="4"/>
  <c r="P320" i="4"/>
  <c r="O320" i="4"/>
  <c r="J320" i="4"/>
  <c r="T319" i="4"/>
  <c r="P319" i="4"/>
  <c r="O319" i="4"/>
  <c r="J319" i="4"/>
  <c r="T318" i="4"/>
  <c r="P318" i="4"/>
  <c r="O318" i="4"/>
  <c r="J318" i="4"/>
  <c r="T317" i="4"/>
  <c r="P317" i="4"/>
  <c r="O317" i="4"/>
  <c r="J317" i="4"/>
  <c r="T316" i="4"/>
  <c r="P316" i="4"/>
  <c r="O316" i="4"/>
  <c r="J316" i="4"/>
  <c r="T315" i="4"/>
  <c r="P315" i="4"/>
  <c r="O315" i="4"/>
  <c r="J315" i="4"/>
  <c r="T314" i="4"/>
  <c r="P314" i="4"/>
  <c r="O314" i="4"/>
  <c r="J314" i="4"/>
  <c r="T313" i="4"/>
  <c r="P313" i="4"/>
  <c r="O313" i="4"/>
  <c r="J313" i="4"/>
  <c r="T312" i="4"/>
  <c r="P312" i="4"/>
  <c r="O312" i="4"/>
  <c r="J312" i="4"/>
  <c r="T311" i="4"/>
  <c r="P311" i="4"/>
  <c r="O311" i="4"/>
  <c r="J311" i="4"/>
  <c r="T310" i="4"/>
  <c r="P310" i="4"/>
  <c r="O310" i="4"/>
  <c r="J310" i="4"/>
  <c r="T309" i="4"/>
  <c r="P309" i="4"/>
  <c r="O309" i="4"/>
  <c r="J309" i="4"/>
  <c r="T308" i="4"/>
  <c r="P308" i="4"/>
  <c r="O308" i="4"/>
  <c r="J308" i="4"/>
  <c r="T307" i="4"/>
  <c r="P307" i="4"/>
  <c r="O307" i="4"/>
  <c r="J307" i="4"/>
  <c r="T306" i="4"/>
  <c r="P306" i="4"/>
  <c r="O306" i="4"/>
  <c r="J306" i="4"/>
  <c r="T305" i="4"/>
  <c r="P305" i="4"/>
  <c r="O305" i="4"/>
  <c r="J305" i="4"/>
  <c r="T304" i="4"/>
  <c r="P304" i="4"/>
  <c r="O304" i="4"/>
  <c r="J304" i="4"/>
  <c r="T303" i="4"/>
  <c r="P303" i="4"/>
  <c r="O303" i="4"/>
  <c r="J303" i="4"/>
  <c r="T302" i="4"/>
  <c r="P302" i="4"/>
  <c r="O302" i="4"/>
  <c r="J302" i="4"/>
  <c r="T301" i="4"/>
  <c r="P301" i="4"/>
  <c r="O301" i="4"/>
  <c r="J301" i="4"/>
  <c r="T300" i="4"/>
  <c r="P300" i="4"/>
  <c r="O300" i="4"/>
  <c r="J300" i="4"/>
  <c r="T299" i="4"/>
  <c r="P299" i="4"/>
  <c r="O299" i="4"/>
  <c r="J299" i="4"/>
  <c r="T298" i="4"/>
  <c r="P298" i="4"/>
  <c r="O298" i="4"/>
  <c r="J298" i="4"/>
  <c r="T297" i="4"/>
  <c r="P297" i="4"/>
  <c r="O297" i="4"/>
  <c r="J297" i="4"/>
  <c r="T296" i="4"/>
  <c r="P296" i="4"/>
  <c r="O296" i="4"/>
  <c r="J296" i="4"/>
  <c r="T295" i="4"/>
  <c r="P295" i="4"/>
  <c r="O295" i="4"/>
  <c r="J295" i="4"/>
  <c r="T294" i="4"/>
  <c r="P294" i="4"/>
  <c r="O294" i="4"/>
  <c r="J294" i="4"/>
  <c r="T293" i="4"/>
  <c r="P293" i="4"/>
  <c r="O293" i="4"/>
  <c r="J293" i="4"/>
  <c r="T292" i="4"/>
  <c r="P292" i="4"/>
  <c r="O292" i="4"/>
  <c r="J292" i="4"/>
  <c r="T291" i="4"/>
  <c r="P291" i="4"/>
  <c r="O291" i="4"/>
  <c r="J291" i="4"/>
  <c r="T290" i="4"/>
  <c r="P290" i="4"/>
  <c r="O290" i="4"/>
  <c r="J290" i="4"/>
  <c r="T289" i="4"/>
  <c r="P289" i="4"/>
  <c r="O289" i="4"/>
  <c r="J289" i="4"/>
  <c r="T288" i="4"/>
  <c r="P288" i="4"/>
  <c r="O288" i="4"/>
  <c r="J288" i="4"/>
  <c r="T287" i="4"/>
  <c r="P287" i="4"/>
  <c r="O287" i="4"/>
  <c r="J287" i="4"/>
  <c r="T286" i="4"/>
  <c r="P286" i="4"/>
  <c r="O286" i="4"/>
  <c r="J286" i="4"/>
  <c r="T285" i="4"/>
  <c r="P285" i="4"/>
  <c r="O285" i="4"/>
  <c r="J285" i="4"/>
  <c r="T284" i="4"/>
  <c r="P284" i="4"/>
  <c r="O284" i="4"/>
  <c r="J284" i="4"/>
  <c r="T283" i="4"/>
  <c r="P283" i="4"/>
  <c r="O283" i="4"/>
  <c r="J283" i="4"/>
  <c r="T282" i="4"/>
  <c r="P282" i="4"/>
  <c r="O282" i="4"/>
  <c r="J282" i="4"/>
  <c r="T281" i="4"/>
  <c r="P281" i="4"/>
  <c r="O281" i="4"/>
  <c r="J281" i="4"/>
  <c r="T280" i="4"/>
  <c r="P280" i="4"/>
  <c r="O280" i="4"/>
  <c r="J280" i="4"/>
  <c r="T279" i="4"/>
  <c r="P279" i="4"/>
  <c r="O279" i="4"/>
  <c r="J279" i="4"/>
  <c r="T278" i="4"/>
  <c r="P278" i="4"/>
  <c r="O278" i="4"/>
  <c r="J278" i="4"/>
  <c r="T277" i="4"/>
  <c r="P277" i="4"/>
  <c r="O277" i="4"/>
  <c r="J277" i="4"/>
  <c r="T276" i="4"/>
  <c r="P276" i="4"/>
  <c r="O276" i="4"/>
  <c r="J276" i="4"/>
  <c r="T275" i="4"/>
  <c r="P275" i="4"/>
  <c r="O275" i="4"/>
  <c r="J275" i="4"/>
  <c r="T274" i="4"/>
  <c r="P274" i="4"/>
  <c r="O274" i="4"/>
  <c r="J274" i="4"/>
  <c r="T273" i="4"/>
  <c r="P273" i="4"/>
  <c r="O273" i="4"/>
  <c r="J273" i="4"/>
  <c r="T272" i="4"/>
  <c r="P272" i="4"/>
  <c r="O272" i="4"/>
  <c r="J272" i="4"/>
  <c r="T271" i="4"/>
  <c r="P271" i="4"/>
  <c r="O271" i="4"/>
  <c r="J271" i="4"/>
  <c r="T270" i="4"/>
  <c r="P270" i="4"/>
  <c r="O270" i="4"/>
  <c r="J270" i="4"/>
  <c r="T269" i="4"/>
  <c r="P269" i="4"/>
  <c r="O269" i="4"/>
  <c r="J269" i="4"/>
  <c r="T268" i="4"/>
  <c r="P268" i="4"/>
  <c r="O268" i="4"/>
  <c r="J268" i="4"/>
  <c r="T267" i="4"/>
  <c r="P267" i="4"/>
  <c r="O267" i="4"/>
  <c r="J267" i="4"/>
  <c r="T266" i="4"/>
  <c r="P266" i="4"/>
  <c r="O266" i="4"/>
  <c r="J266" i="4"/>
  <c r="T265" i="4"/>
  <c r="P265" i="4"/>
  <c r="O265" i="4"/>
  <c r="J265" i="4"/>
  <c r="T264" i="4"/>
  <c r="P264" i="4"/>
  <c r="O264" i="4"/>
  <c r="J264" i="4"/>
  <c r="T263" i="4"/>
  <c r="P263" i="4"/>
  <c r="O263" i="4"/>
  <c r="J263" i="4"/>
  <c r="T262" i="4"/>
  <c r="P262" i="4"/>
  <c r="O262" i="4"/>
  <c r="J262" i="4"/>
  <c r="T261" i="4"/>
  <c r="P261" i="4"/>
  <c r="O261" i="4"/>
  <c r="J261" i="4"/>
  <c r="T260" i="4"/>
  <c r="P260" i="4"/>
  <c r="O260" i="4"/>
  <c r="J260" i="4"/>
  <c r="T259" i="4"/>
  <c r="P259" i="4"/>
  <c r="O259" i="4"/>
  <c r="J259" i="4"/>
  <c r="T258" i="4"/>
  <c r="P258" i="4"/>
  <c r="O258" i="4"/>
  <c r="J258" i="4"/>
  <c r="T257" i="4"/>
  <c r="P257" i="4"/>
  <c r="O257" i="4"/>
  <c r="J257" i="4"/>
  <c r="T256" i="4"/>
  <c r="P256" i="4"/>
  <c r="O256" i="4"/>
  <c r="J256" i="4"/>
  <c r="T255" i="4"/>
  <c r="P255" i="4"/>
  <c r="O255" i="4"/>
  <c r="J255" i="4"/>
  <c r="T254" i="4"/>
  <c r="P254" i="4"/>
  <c r="O254" i="4"/>
  <c r="J254" i="4"/>
  <c r="T253" i="4"/>
  <c r="P253" i="4"/>
  <c r="O253" i="4"/>
  <c r="J253" i="4"/>
  <c r="T252" i="4"/>
  <c r="P252" i="4"/>
  <c r="O252" i="4"/>
  <c r="J252" i="4"/>
  <c r="T251" i="4"/>
  <c r="P251" i="4"/>
  <c r="O251" i="4"/>
  <c r="J251" i="4"/>
  <c r="T250" i="4"/>
  <c r="P250" i="4"/>
  <c r="O250" i="4"/>
  <c r="J250" i="4"/>
  <c r="T249" i="4"/>
  <c r="P249" i="4"/>
  <c r="O249" i="4"/>
  <c r="J249" i="4"/>
  <c r="T248" i="4"/>
  <c r="P248" i="4"/>
  <c r="O248" i="4"/>
  <c r="J248" i="4"/>
  <c r="T247" i="4"/>
  <c r="P247" i="4"/>
  <c r="O247" i="4"/>
  <c r="J247" i="4"/>
  <c r="T246" i="4"/>
  <c r="P246" i="4"/>
  <c r="O246" i="4"/>
  <c r="J246" i="4"/>
  <c r="T245" i="4"/>
  <c r="P245" i="4"/>
  <c r="O245" i="4"/>
  <c r="J245" i="4"/>
  <c r="T244" i="4"/>
  <c r="P244" i="4"/>
  <c r="O244" i="4"/>
  <c r="J244" i="4"/>
  <c r="T243" i="4"/>
  <c r="P243" i="4"/>
  <c r="O243" i="4"/>
  <c r="J243" i="4"/>
  <c r="T242" i="4"/>
  <c r="P242" i="4"/>
  <c r="O242" i="4"/>
  <c r="J242" i="4"/>
  <c r="T241" i="4"/>
  <c r="P241" i="4"/>
  <c r="O241" i="4"/>
  <c r="J241" i="4"/>
  <c r="T240" i="4"/>
  <c r="P240" i="4"/>
  <c r="O240" i="4"/>
  <c r="J240" i="4"/>
  <c r="T239" i="4"/>
  <c r="P239" i="4"/>
  <c r="O239" i="4"/>
  <c r="J239" i="4"/>
  <c r="T238" i="4"/>
  <c r="P238" i="4"/>
  <c r="O238" i="4"/>
  <c r="J238" i="4"/>
  <c r="T237" i="4"/>
  <c r="P237" i="4"/>
  <c r="O237" i="4"/>
  <c r="J237" i="4"/>
  <c r="T236" i="4"/>
  <c r="P236" i="4"/>
  <c r="O236" i="4"/>
  <c r="J236" i="4"/>
  <c r="T235" i="4"/>
  <c r="P235" i="4"/>
  <c r="O235" i="4"/>
  <c r="J235" i="4"/>
  <c r="T234" i="4"/>
  <c r="P234" i="4"/>
  <c r="O234" i="4"/>
  <c r="J234" i="4"/>
  <c r="T233" i="4"/>
  <c r="P233" i="4"/>
  <c r="O233" i="4"/>
  <c r="J233" i="4"/>
  <c r="T232" i="4"/>
  <c r="P232" i="4"/>
  <c r="O232" i="4"/>
  <c r="J232" i="4"/>
  <c r="T231" i="4"/>
  <c r="P231" i="4"/>
  <c r="O231" i="4"/>
  <c r="J231" i="4"/>
  <c r="T230" i="4"/>
  <c r="P230" i="4"/>
  <c r="O230" i="4"/>
  <c r="J230" i="4"/>
  <c r="T229" i="4"/>
  <c r="P229" i="4"/>
  <c r="O229" i="4"/>
  <c r="J229" i="4"/>
  <c r="T228" i="4"/>
  <c r="P228" i="4"/>
  <c r="O228" i="4"/>
  <c r="J228" i="4"/>
  <c r="T227" i="4"/>
  <c r="P227" i="4"/>
  <c r="O227" i="4"/>
  <c r="J227" i="4"/>
  <c r="T226" i="4"/>
  <c r="P226" i="4"/>
  <c r="O226" i="4"/>
  <c r="J226" i="4"/>
  <c r="T225" i="4"/>
  <c r="P225" i="4"/>
  <c r="O225" i="4"/>
  <c r="J225" i="4"/>
  <c r="T224" i="4"/>
  <c r="P224" i="4"/>
  <c r="O224" i="4"/>
  <c r="J224" i="4"/>
  <c r="T223" i="4"/>
  <c r="P223" i="4"/>
  <c r="O223" i="4"/>
  <c r="J223" i="4"/>
  <c r="T222" i="4"/>
  <c r="P222" i="4"/>
  <c r="O222" i="4"/>
  <c r="J222" i="4"/>
  <c r="T221" i="4"/>
  <c r="P221" i="4"/>
  <c r="O221" i="4"/>
  <c r="J221" i="4"/>
  <c r="T220" i="4"/>
  <c r="P220" i="4"/>
  <c r="O220" i="4"/>
  <c r="J220" i="4"/>
  <c r="T219" i="4"/>
  <c r="P219" i="4"/>
  <c r="O219" i="4"/>
  <c r="J219" i="4"/>
  <c r="T218" i="4"/>
  <c r="P218" i="4"/>
  <c r="O218" i="4"/>
  <c r="J218" i="4"/>
  <c r="T217" i="4"/>
  <c r="P217" i="4"/>
  <c r="O217" i="4"/>
  <c r="J217" i="4"/>
  <c r="T216" i="4"/>
  <c r="P216" i="4"/>
  <c r="O216" i="4"/>
  <c r="J216" i="4"/>
  <c r="T215" i="4"/>
  <c r="P215" i="4"/>
  <c r="O215" i="4"/>
  <c r="J215" i="4"/>
  <c r="T214" i="4"/>
  <c r="P214" i="4"/>
  <c r="O214" i="4"/>
  <c r="J214" i="4"/>
  <c r="T213" i="4"/>
  <c r="P213" i="4"/>
  <c r="O213" i="4"/>
  <c r="J213" i="4"/>
  <c r="T212" i="4"/>
  <c r="P212" i="4"/>
  <c r="O212" i="4"/>
  <c r="J212" i="4"/>
  <c r="T211" i="4"/>
  <c r="P211" i="4"/>
  <c r="O211" i="4"/>
  <c r="J211" i="4"/>
  <c r="T210" i="4"/>
  <c r="P210" i="4"/>
  <c r="O210" i="4"/>
  <c r="J210" i="4"/>
  <c r="T209" i="4"/>
  <c r="P209" i="4"/>
  <c r="O209" i="4"/>
  <c r="J209" i="4"/>
  <c r="T208" i="4"/>
  <c r="P208" i="4"/>
  <c r="O208" i="4"/>
  <c r="J208" i="4"/>
  <c r="T207" i="4"/>
  <c r="P207" i="4"/>
  <c r="O207" i="4"/>
  <c r="J207" i="4"/>
  <c r="T206" i="4"/>
  <c r="P206" i="4"/>
  <c r="O206" i="4"/>
  <c r="J206" i="4"/>
  <c r="T205" i="4"/>
  <c r="P205" i="4"/>
  <c r="O205" i="4"/>
  <c r="J205" i="4"/>
  <c r="T204" i="4"/>
  <c r="P204" i="4"/>
  <c r="O204" i="4"/>
  <c r="J204" i="4"/>
  <c r="T203" i="4"/>
  <c r="P203" i="4"/>
  <c r="O203" i="4"/>
  <c r="J203" i="4"/>
  <c r="T202" i="4"/>
  <c r="P202" i="4"/>
  <c r="O202" i="4"/>
  <c r="J202" i="4"/>
  <c r="T201" i="4"/>
  <c r="P201" i="4"/>
  <c r="O201" i="4"/>
  <c r="J201" i="4"/>
  <c r="T200" i="4"/>
  <c r="P200" i="4"/>
  <c r="O200" i="4"/>
  <c r="J200" i="4"/>
  <c r="T199" i="4"/>
  <c r="P199" i="4"/>
  <c r="O199" i="4"/>
  <c r="J199" i="4"/>
  <c r="T198" i="4"/>
  <c r="P198" i="4"/>
  <c r="O198" i="4"/>
  <c r="J198" i="4"/>
  <c r="T197" i="4"/>
  <c r="P197" i="4"/>
  <c r="O197" i="4"/>
  <c r="J197" i="4"/>
  <c r="T196" i="4"/>
  <c r="P196" i="4"/>
  <c r="O196" i="4"/>
  <c r="J196" i="4"/>
  <c r="T195" i="4"/>
  <c r="P195" i="4"/>
  <c r="O195" i="4"/>
  <c r="J195" i="4"/>
  <c r="T194" i="4"/>
  <c r="P194" i="4"/>
  <c r="O194" i="4"/>
  <c r="J194" i="4"/>
  <c r="T193" i="4"/>
  <c r="P193" i="4"/>
  <c r="O193" i="4"/>
  <c r="J193" i="4"/>
  <c r="T192" i="4"/>
  <c r="P192" i="4"/>
  <c r="O192" i="4"/>
  <c r="J192" i="4"/>
  <c r="T191" i="4"/>
  <c r="P191" i="4"/>
  <c r="O191" i="4"/>
  <c r="J191" i="4"/>
  <c r="T190" i="4"/>
  <c r="P190" i="4"/>
  <c r="O190" i="4"/>
  <c r="J190" i="4"/>
  <c r="T189" i="4"/>
  <c r="P189" i="4"/>
  <c r="O189" i="4"/>
  <c r="J189" i="4"/>
  <c r="T188" i="4"/>
  <c r="P188" i="4"/>
  <c r="O188" i="4"/>
  <c r="J188" i="4"/>
  <c r="T187" i="4"/>
  <c r="P187" i="4"/>
  <c r="O187" i="4"/>
  <c r="J187" i="4"/>
  <c r="T186" i="4"/>
  <c r="P186" i="4"/>
  <c r="O186" i="4"/>
  <c r="J186" i="4"/>
  <c r="T185" i="4"/>
  <c r="P185" i="4"/>
  <c r="O185" i="4"/>
  <c r="J185" i="4"/>
  <c r="T184" i="4"/>
  <c r="P184" i="4"/>
  <c r="O184" i="4"/>
  <c r="J184" i="4"/>
  <c r="T183" i="4"/>
  <c r="P183" i="4"/>
  <c r="O183" i="4"/>
  <c r="J183" i="4"/>
  <c r="T182" i="4"/>
  <c r="P182" i="4"/>
  <c r="O182" i="4"/>
  <c r="J182" i="4"/>
  <c r="T181" i="4"/>
  <c r="P181" i="4"/>
  <c r="O181" i="4"/>
  <c r="J181" i="4"/>
  <c r="T180" i="4"/>
  <c r="P180" i="4"/>
  <c r="O180" i="4"/>
  <c r="J180" i="4"/>
  <c r="T179" i="4"/>
  <c r="P179" i="4"/>
  <c r="O179" i="4"/>
  <c r="J179" i="4"/>
  <c r="T178" i="4"/>
  <c r="P178" i="4"/>
  <c r="O178" i="4"/>
  <c r="J178" i="4"/>
  <c r="T177" i="4"/>
  <c r="P177" i="4"/>
  <c r="O177" i="4"/>
  <c r="J177" i="4"/>
  <c r="T176" i="4"/>
  <c r="P176" i="4"/>
  <c r="O176" i="4"/>
  <c r="J176" i="4"/>
  <c r="T175" i="4"/>
  <c r="P175" i="4"/>
  <c r="O175" i="4"/>
  <c r="J175" i="4"/>
  <c r="T174" i="4"/>
  <c r="P174" i="4"/>
  <c r="O174" i="4"/>
  <c r="J174" i="4"/>
  <c r="T173" i="4"/>
  <c r="P173" i="4"/>
  <c r="O173" i="4"/>
  <c r="J173" i="4"/>
  <c r="T172" i="4"/>
  <c r="P172" i="4"/>
  <c r="O172" i="4"/>
  <c r="J172" i="4"/>
  <c r="T171" i="4"/>
  <c r="P171" i="4"/>
  <c r="O171" i="4"/>
  <c r="J171" i="4"/>
  <c r="T170" i="4"/>
  <c r="P170" i="4"/>
  <c r="O170" i="4"/>
  <c r="J170" i="4"/>
  <c r="T169" i="4"/>
  <c r="P169" i="4"/>
  <c r="O169" i="4"/>
  <c r="J169" i="4"/>
  <c r="T168" i="4"/>
  <c r="P168" i="4"/>
  <c r="O168" i="4"/>
  <c r="J168" i="4"/>
  <c r="T167" i="4"/>
  <c r="P167" i="4"/>
  <c r="O167" i="4"/>
  <c r="J167" i="4"/>
  <c r="T166" i="4"/>
  <c r="P166" i="4"/>
  <c r="O166" i="4"/>
  <c r="J166" i="4"/>
  <c r="T165" i="4"/>
  <c r="P165" i="4"/>
  <c r="O165" i="4"/>
  <c r="J165" i="4"/>
  <c r="T164" i="4"/>
  <c r="P164" i="4"/>
  <c r="O164" i="4"/>
  <c r="J164" i="4"/>
  <c r="T163" i="4"/>
  <c r="P163" i="4"/>
  <c r="O163" i="4"/>
  <c r="J163" i="4"/>
  <c r="T162" i="4"/>
  <c r="P162" i="4"/>
  <c r="O162" i="4"/>
  <c r="J162" i="4"/>
  <c r="T161" i="4"/>
  <c r="P161" i="4"/>
  <c r="O161" i="4"/>
  <c r="J161" i="4"/>
  <c r="T160" i="4"/>
  <c r="P160" i="4"/>
  <c r="O160" i="4"/>
  <c r="J160" i="4"/>
  <c r="T159" i="4"/>
  <c r="P159" i="4"/>
  <c r="O159" i="4"/>
  <c r="J159" i="4"/>
  <c r="T158" i="4"/>
  <c r="P158" i="4"/>
  <c r="O158" i="4"/>
  <c r="J158" i="4"/>
  <c r="T157" i="4"/>
  <c r="P157" i="4"/>
  <c r="O157" i="4"/>
  <c r="J157" i="4"/>
  <c r="T156" i="4"/>
  <c r="P156" i="4"/>
  <c r="O156" i="4"/>
  <c r="J156" i="4"/>
  <c r="T155" i="4"/>
  <c r="P155" i="4"/>
  <c r="O155" i="4"/>
  <c r="J155" i="4"/>
  <c r="T154" i="4"/>
  <c r="P154" i="4"/>
  <c r="O154" i="4"/>
  <c r="J154" i="4"/>
  <c r="T153" i="4"/>
  <c r="P153" i="4"/>
  <c r="O153" i="4"/>
  <c r="J153" i="4"/>
  <c r="T152" i="4"/>
  <c r="P152" i="4"/>
  <c r="O152" i="4"/>
  <c r="J152" i="4"/>
  <c r="T151" i="4"/>
  <c r="P151" i="4"/>
  <c r="O151" i="4"/>
  <c r="J151" i="4"/>
  <c r="T150" i="4"/>
  <c r="P150" i="4"/>
  <c r="O150" i="4"/>
  <c r="J150" i="4"/>
  <c r="T149" i="4"/>
  <c r="P149" i="4"/>
  <c r="O149" i="4"/>
  <c r="J149" i="4"/>
  <c r="T148" i="4"/>
  <c r="P148" i="4"/>
  <c r="O148" i="4"/>
  <c r="J148" i="4"/>
  <c r="T147" i="4"/>
  <c r="P147" i="4"/>
  <c r="O147" i="4"/>
  <c r="J147" i="4"/>
  <c r="T146" i="4"/>
  <c r="P146" i="4"/>
  <c r="O146" i="4"/>
  <c r="J146" i="4"/>
  <c r="T145" i="4"/>
  <c r="P145" i="4"/>
  <c r="O145" i="4"/>
  <c r="J145" i="4"/>
  <c r="T144" i="4"/>
  <c r="P144" i="4"/>
  <c r="O144" i="4"/>
  <c r="J144" i="4"/>
  <c r="T143" i="4"/>
  <c r="P143" i="4"/>
  <c r="O143" i="4"/>
  <c r="J143" i="4"/>
  <c r="T142" i="4"/>
  <c r="P142" i="4"/>
  <c r="O142" i="4"/>
  <c r="J142" i="4"/>
  <c r="T141" i="4"/>
  <c r="P141" i="4"/>
  <c r="O141" i="4"/>
  <c r="J141" i="4"/>
  <c r="T140" i="4"/>
  <c r="P140" i="4"/>
  <c r="O140" i="4"/>
  <c r="J140" i="4"/>
  <c r="T139" i="4"/>
  <c r="P139" i="4"/>
  <c r="O139" i="4"/>
  <c r="J139" i="4"/>
  <c r="T138" i="4"/>
  <c r="P138" i="4"/>
  <c r="O138" i="4"/>
  <c r="J138" i="4"/>
  <c r="T137" i="4"/>
  <c r="P137" i="4"/>
  <c r="O137" i="4"/>
  <c r="J137" i="4"/>
  <c r="T136" i="4"/>
  <c r="P136" i="4"/>
  <c r="O136" i="4"/>
  <c r="J136" i="4"/>
  <c r="T135" i="4"/>
  <c r="P135" i="4"/>
  <c r="O135" i="4"/>
  <c r="J135" i="4"/>
  <c r="T134" i="4"/>
  <c r="P134" i="4"/>
  <c r="O134" i="4"/>
  <c r="J134" i="4"/>
  <c r="T133" i="4"/>
  <c r="P133" i="4"/>
  <c r="O133" i="4"/>
  <c r="J133" i="4"/>
  <c r="T132" i="4"/>
  <c r="P132" i="4"/>
  <c r="O132" i="4"/>
  <c r="J132" i="4"/>
  <c r="T131" i="4"/>
  <c r="P131" i="4"/>
  <c r="O131" i="4"/>
  <c r="J131" i="4"/>
  <c r="T130" i="4"/>
  <c r="P130" i="4"/>
  <c r="O130" i="4"/>
  <c r="J130" i="4"/>
  <c r="T129" i="4"/>
  <c r="P129" i="4"/>
  <c r="O129" i="4"/>
  <c r="J129" i="4"/>
  <c r="T128" i="4"/>
  <c r="P128" i="4"/>
  <c r="O128" i="4"/>
  <c r="J128" i="4"/>
  <c r="T127" i="4"/>
  <c r="P127" i="4"/>
  <c r="O127" i="4"/>
  <c r="J127" i="4"/>
  <c r="T126" i="4"/>
  <c r="P126" i="4"/>
  <c r="O126" i="4"/>
  <c r="J126" i="4"/>
  <c r="T125" i="4"/>
  <c r="P125" i="4"/>
  <c r="O125" i="4"/>
  <c r="J125" i="4"/>
  <c r="T124" i="4"/>
  <c r="P124" i="4"/>
  <c r="O124" i="4"/>
  <c r="J124" i="4"/>
  <c r="T123" i="4"/>
  <c r="P123" i="4"/>
  <c r="O123" i="4"/>
  <c r="J123" i="4"/>
  <c r="T122" i="4"/>
  <c r="P122" i="4"/>
  <c r="O122" i="4"/>
  <c r="J122" i="4"/>
  <c r="T121" i="4"/>
  <c r="P121" i="4"/>
  <c r="O121" i="4"/>
  <c r="J121" i="4"/>
  <c r="T120" i="4"/>
  <c r="P120" i="4"/>
  <c r="O120" i="4"/>
  <c r="J120" i="4"/>
  <c r="T119" i="4"/>
  <c r="P119" i="4"/>
  <c r="O119" i="4"/>
  <c r="J119" i="4"/>
  <c r="T118" i="4"/>
  <c r="P118" i="4"/>
  <c r="O118" i="4"/>
  <c r="J118" i="4"/>
  <c r="T117" i="4"/>
  <c r="P117" i="4"/>
  <c r="O117" i="4"/>
  <c r="J117" i="4"/>
  <c r="T116" i="4"/>
  <c r="P116" i="4"/>
  <c r="O116" i="4"/>
  <c r="J116" i="4"/>
  <c r="T115" i="4"/>
  <c r="P115" i="4"/>
  <c r="O115" i="4"/>
  <c r="J115" i="4"/>
  <c r="T114" i="4"/>
  <c r="P114" i="4"/>
  <c r="O114" i="4"/>
  <c r="J114" i="4"/>
  <c r="T113" i="4"/>
  <c r="P113" i="4"/>
  <c r="O113" i="4"/>
  <c r="J113" i="4"/>
  <c r="T112" i="4"/>
  <c r="P112" i="4"/>
  <c r="O112" i="4"/>
  <c r="J112" i="4"/>
  <c r="T111" i="4"/>
  <c r="P111" i="4"/>
  <c r="O111" i="4"/>
  <c r="J111" i="4"/>
  <c r="T110" i="4"/>
  <c r="P110" i="4"/>
  <c r="O110" i="4"/>
  <c r="J110" i="4"/>
  <c r="T109" i="4"/>
  <c r="P109" i="4"/>
  <c r="O109" i="4"/>
  <c r="J109" i="4"/>
  <c r="T108" i="4"/>
  <c r="P108" i="4"/>
  <c r="O108" i="4"/>
  <c r="J108" i="4"/>
  <c r="T107" i="4"/>
  <c r="P107" i="4"/>
  <c r="O107" i="4"/>
  <c r="J107" i="4"/>
  <c r="T106" i="4"/>
  <c r="P106" i="4"/>
  <c r="O106" i="4"/>
  <c r="J106" i="4"/>
  <c r="T105" i="4"/>
  <c r="P105" i="4"/>
  <c r="O105" i="4"/>
  <c r="J105" i="4"/>
  <c r="T104" i="4"/>
  <c r="P104" i="4"/>
  <c r="O104" i="4"/>
  <c r="J104" i="4"/>
  <c r="T103" i="4"/>
  <c r="P103" i="4"/>
  <c r="O103" i="4"/>
  <c r="J103" i="4"/>
  <c r="T102" i="4"/>
  <c r="P102" i="4"/>
  <c r="O102" i="4"/>
  <c r="J102" i="4"/>
  <c r="T101" i="4"/>
  <c r="P101" i="4"/>
  <c r="O101" i="4"/>
  <c r="J101" i="4"/>
  <c r="T100" i="4"/>
  <c r="P100" i="4"/>
  <c r="O100" i="4"/>
  <c r="J100" i="4"/>
  <c r="T99" i="4"/>
  <c r="P99" i="4"/>
  <c r="O99" i="4"/>
  <c r="J99" i="4"/>
  <c r="T98" i="4"/>
  <c r="P98" i="4"/>
  <c r="O98" i="4"/>
  <c r="J98" i="4"/>
  <c r="T97" i="4"/>
  <c r="P97" i="4"/>
  <c r="O97" i="4"/>
  <c r="J97" i="4"/>
  <c r="T96" i="4"/>
  <c r="P96" i="4"/>
  <c r="O96" i="4"/>
  <c r="J96" i="4"/>
  <c r="T95" i="4"/>
  <c r="P95" i="4"/>
  <c r="O95" i="4"/>
  <c r="J95" i="4"/>
  <c r="T94" i="4"/>
  <c r="P94" i="4"/>
  <c r="O94" i="4"/>
  <c r="J94" i="4"/>
  <c r="T93" i="4"/>
  <c r="P93" i="4"/>
  <c r="O93" i="4"/>
  <c r="J93" i="4"/>
  <c r="T92" i="4"/>
  <c r="P92" i="4"/>
  <c r="O92" i="4"/>
  <c r="J92" i="4"/>
  <c r="T91" i="4"/>
  <c r="P91" i="4"/>
  <c r="O91" i="4"/>
  <c r="J91" i="4"/>
  <c r="T90" i="4"/>
  <c r="P90" i="4"/>
  <c r="O90" i="4"/>
  <c r="J90" i="4"/>
  <c r="T89" i="4"/>
  <c r="P89" i="4"/>
  <c r="O89" i="4"/>
  <c r="J89" i="4"/>
  <c r="T88" i="4"/>
  <c r="P88" i="4"/>
  <c r="O88" i="4"/>
  <c r="J88" i="4"/>
  <c r="T87" i="4"/>
  <c r="P87" i="4"/>
  <c r="O87" i="4"/>
  <c r="J87" i="4"/>
  <c r="T86" i="4"/>
  <c r="P86" i="4"/>
  <c r="O86" i="4"/>
  <c r="J86" i="4"/>
  <c r="T85" i="4"/>
  <c r="P85" i="4"/>
  <c r="O85" i="4"/>
  <c r="J85" i="4"/>
  <c r="T84" i="4"/>
  <c r="P84" i="4"/>
  <c r="O84" i="4"/>
  <c r="J84" i="4"/>
  <c r="T83" i="4"/>
  <c r="P83" i="4"/>
  <c r="O83" i="4"/>
  <c r="J83" i="4"/>
  <c r="T82" i="4"/>
  <c r="P82" i="4"/>
  <c r="O82" i="4"/>
  <c r="J82" i="4"/>
  <c r="T81" i="4"/>
  <c r="P81" i="4"/>
  <c r="O81" i="4"/>
  <c r="J81" i="4"/>
  <c r="T80" i="4"/>
  <c r="P80" i="4"/>
  <c r="O80" i="4"/>
  <c r="J80" i="4"/>
  <c r="T79" i="4"/>
  <c r="P79" i="4"/>
  <c r="O79" i="4"/>
  <c r="J79" i="4"/>
  <c r="T78" i="4"/>
  <c r="P78" i="4"/>
  <c r="O78" i="4"/>
  <c r="J78" i="4"/>
  <c r="T77" i="4"/>
  <c r="P77" i="4"/>
  <c r="O77" i="4"/>
  <c r="J77" i="4"/>
  <c r="T76" i="4"/>
  <c r="P76" i="4"/>
  <c r="O76" i="4"/>
  <c r="J76" i="4"/>
  <c r="T75" i="4"/>
  <c r="P75" i="4"/>
  <c r="O75" i="4"/>
  <c r="J75" i="4"/>
  <c r="T74" i="4"/>
  <c r="P74" i="4"/>
  <c r="O74" i="4"/>
  <c r="J74" i="4"/>
  <c r="T73" i="4"/>
  <c r="P73" i="4"/>
  <c r="O73" i="4"/>
  <c r="J73" i="4"/>
  <c r="T72" i="4"/>
  <c r="P72" i="4"/>
  <c r="O72" i="4"/>
  <c r="J72" i="4"/>
  <c r="T71" i="4"/>
  <c r="P71" i="4"/>
  <c r="O71" i="4"/>
  <c r="J71" i="4"/>
  <c r="T70" i="4"/>
  <c r="P70" i="4"/>
  <c r="O70" i="4"/>
  <c r="J70" i="4"/>
  <c r="T69" i="4"/>
  <c r="P69" i="4"/>
  <c r="O69" i="4"/>
  <c r="J69" i="4"/>
  <c r="T68" i="4"/>
  <c r="P68" i="4"/>
  <c r="O68" i="4"/>
  <c r="J68" i="4"/>
  <c r="T67" i="4"/>
  <c r="P67" i="4"/>
  <c r="O67" i="4"/>
  <c r="J67" i="4"/>
  <c r="T66" i="4"/>
  <c r="P66" i="4"/>
  <c r="O66" i="4"/>
  <c r="J66" i="4"/>
  <c r="T65" i="4"/>
  <c r="P65" i="4"/>
  <c r="O65" i="4"/>
  <c r="J65" i="4"/>
  <c r="T64" i="4"/>
  <c r="P64" i="4"/>
  <c r="O64" i="4"/>
  <c r="J64" i="4"/>
  <c r="T63" i="4"/>
  <c r="P63" i="4"/>
  <c r="O63" i="4"/>
  <c r="J63" i="4"/>
  <c r="T62" i="4"/>
  <c r="P62" i="4"/>
  <c r="O62" i="4"/>
  <c r="J62" i="4"/>
  <c r="T61" i="4"/>
  <c r="P61" i="4"/>
  <c r="O61" i="4"/>
  <c r="J61" i="4"/>
  <c r="T60" i="4"/>
  <c r="P60" i="4"/>
  <c r="O60" i="4"/>
  <c r="J60" i="4"/>
  <c r="T59" i="4"/>
  <c r="P59" i="4"/>
  <c r="O59" i="4"/>
  <c r="J59" i="4"/>
  <c r="T58" i="4"/>
  <c r="P58" i="4"/>
  <c r="O58" i="4"/>
  <c r="J58" i="4"/>
  <c r="T57" i="4"/>
  <c r="P57" i="4"/>
  <c r="O57" i="4"/>
  <c r="J57" i="4"/>
  <c r="T56" i="4"/>
  <c r="P56" i="4"/>
  <c r="O56" i="4"/>
  <c r="J56" i="4"/>
  <c r="T55" i="4"/>
  <c r="P55" i="4"/>
  <c r="O55" i="4"/>
  <c r="J55" i="4"/>
  <c r="T54" i="4"/>
  <c r="P54" i="4"/>
  <c r="O54" i="4"/>
  <c r="J54" i="4"/>
  <c r="T53" i="4"/>
  <c r="P53" i="4"/>
  <c r="O53" i="4"/>
  <c r="J53" i="4"/>
  <c r="T52" i="4"/>
  <c r="P52" i="4"/>
  <c r="O52" i="4"/>
  <c r="J52" i="4"/>
  <c r="T51" i="4"/>
  <c r="P51" i="4"/>
  <c r="O51" i="4"/>
  <c r="J51" i="4"/>
  <c r="T50" i="4"/>
  <c r="P50" i="4"/>
  <c r="O50" i="4"/>
  <c r="J50" i="4"/>
  <c r="T49" i="4"/>
  <c r="P49" i="4"/>
  <c r="O49" i="4"/>
  <c r="J49" i="4"/>
  <c r="T48" i="4"/>
  <c r="P48" i="4"/>
  <c r="O48" i="4"/>
  <c r="J48" i="4"/>
  <c r="T47" i="4"/>
  <c r="P47" i="4"/>
  <c r="O47" i="4"/>
  <c r="J47" i="4"/>
  <c r="T46" i="4"/>
  <c r="P46" i="4"/>
  <c r="O46" i="4"/>
  <c r="J46" i="4"/>
  <c r="T45" i="4"/>
  <c r="P45" i="4"/>
  <c r="O45" i="4"/>
  <c r="J45" i="4"/>
  <c r="T44" i="4"/>
  <c r="P44" i="4"/>
  <c r="O44" i="4"/>
  <c r="J44" i="4"/>
  <c r="T43" i="4"/>
  <c r="P43" i="4"/>
  <c r="O43" i="4"/>
  <c r="J43" i="4"/>
  <c r="T42" i="4"/>
  <c r="P42" i="4"/>
  <c r="O42" i="4"/>
  <c r="J42" i="4"/>
  <c r="T41" i="4"/>
  <c r="P41" i="4"/>
  <c r="O41" i="4"/>
  <c r="J41" i="4"/>
  <c r="T40" i="4"/>
  <c r="P40" i="4"/>
  <c r="O40" i="4"/>
  <c r="J40" i="4"/>
  <c r="T39" i="4"/>
  <c r="P39" i="4"/>
  <c r="O39" i="4"/>
  <c r="J39" i="4"/>
  <c r="T38" i="4"/>
  <c r="P38" i="4"/>
  <c r="O38" i="4"/>
  <c r="J38" i="4"/>
  <c r="T37" i="4"/>
  <c r="P37" i="4"/>
  <c r="O37" i="4"/>
  <c r="J37" i="4"/>
  <c r="T36" i="4"/>
  <c r="P36" i="4"/>
  <c r="O36" i="4"/>
  <c r="J36" i="4"/>
  <c r="T35" i="4"/>
  <c r="P35" i="4"/>
  <c r="O35" i="4"/>
  <c r="J35" i="4"/>
  <c r="T34" i="4"/>
  <c r="P34" i="4"/>
  <c r="O34" i="4"/>
  <c r="J34" i="4"/>
  <c r="T33" i="4"/>
  <c r="P33" i="4"/>
  <c r="O33" i="4"/>
  <c r="J33" i="4"/>
  <c r="T32" i="4"/>
  <c r="P32" i="4"/>
  <c r="O32" i="4"/>
  <c r="J32" i="4"/>
  <c r="T31" i="4"/>
  <c r="P31" i="4"/>
  <c r="O31" i="4"/>
  <c r="J31" i="4"/>
  <c r="T30" i="4"/>
  <c r="P30" i="4"/>
  <c r="O30" i="4"/>
  <c r="J30" i="4"/>
  <c r="T29" i="4"/>
  <c r="P29" i="4"/>
  <c r="O29" i="4"/>
  <c r="J29" i="4"/>
  <c r="T28" i="4"/>
  <c r="P28" i="4"/>
  <c r="O28" i="4"/>
  <c r="J28" i="4"/>
  <c r="T27" i="4"/>
  <c r="P27" i="4"/>
  <c r="O27" i="4"/>
  <c r="J27" i="4"/>
  <c r="T26" i="4"/>
  <c r="P26" i="4"/>
  <c r="O26" i="4"/>
  <c r="J26" i="4"/>
  <c r="T25" i="4"/>
  <c r="P25" i="4"/>
  <c r="O25" i="4"/>
  <c r="J25" i="4"/>
  <c r="T24" i="4"/>
  <c r="P24" i="4"/>
  <c r="O24" i="4"/>
  <c r="J24" i="4"/>
  <c r="T23" i="4"/>
  <c r="P23" i="4"/>
  <c r="O23" i="4"/>
  <c r="J23" i="4"/>
  <c r="T22" i="4"/>
  <c r="P22" i="4"/>
  <c r="O22" i="4"/>
  <c r="J22" i="4"/>
  <c r="T21" i="4"/>
  <c r="P21" i="4"/>
  <c r="O21" i="4"/>
  <c r="J21" i="4"/>
  <c r="T20" i="4"/>
  <c r="P20" i="4"/>
  <c r="O20" i="4"/>
  <c r="J20" i="4"/>
  <c r="T19" i="4"/>
  <c r="P19" i="4"/>
  <c r="O19" i="4"/>
  <c r="J19" i="4"/>
  <c r="T18" i="4"/>
  <c r="P18" i="4"/>
  <c r="O18" i="4"/>
  <c r="J18" i="4"/>
  <c r="T17" i="4"/>
  <c r="P17" i="4"/>
  <c r="O17" i="4"/>
  <c r="J17" i="4"/>
  <c r="T16" i="4"/>
  <c r="P16" i="4"/>
  <c r="O16" i="4"/>
  <c r="J16" i="4"/>
  <c r="T15" i="4"/>
  <c r="P15" i="4"/>
  <c r="O15" i="4"/>
  <c r="J15" i="4"/>
  <c r="T14" i="4"/>
  <c r="P14" i="4"/>
  <c r="O14" i="4"/>
  <c r="J14" i="4"/>
  <c r="T13" i="4"/>
  <c r="P13" i="4"/>
  <c r="O13" i="4"/>
  <c r="J13" i="4"/>
  <c r="T12" i="4"/>
  <c r="P12" i="4"/>
  <c r="O12" i="4"/>
  <c r="J12" i="4"/>
  <c r="T11" i="4"/>
  <c r="P11" i="4"/>
  <c r="O11" i="4"/>
  <c r="J11" i="4"/>
  <c r="T10" i="4"/>
  <c r="P10" i="4"/>
  <c r="O10" i="4"/>
  <c r="J10" i="4"/>
  <c r="T9" i="4"/>
  <c r="P9" i="4"/>
  <c r="O9" i="4"/>
  <c r="J9" i="4"/>
  <c r="T8" i="4"/>
  <c r="P8" i="4"/>
  <c r="O8" i="4"/>
  <c r="J8" i="4"/>
  <c r="T7" i="4"/>
  <c r="P7" i="4"/>
  <c r="O7" i="4"/>
  <c r="J7" i="4"/>
  <c r="T6" i="4"/>
  <c r="P6" i="4"/>
  <c r="O6" i="4"/>
  <c r="J6" i="4"/>
  <c r="T5" i="4"/>
  <c r="P5" i="4"/>
  <c r="O5" i="4"/>
  <c r="J5" i="4"/>
  <c r="T4" i="4"/>
  <c r="P4" i="4"/>
  <c r="P3397" i="4" s="1"/>
  <c r="O4" i="4"/>
  <c r="J4" i="4"/>
  <c r="T3397" i="4" l="1"/>
  <c r="T2664" i="4"/>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<sst xmlns="http://schemas.openxmlformats.org/spreadsheetml/2006/main" count="44396" uniqueCount="12687">
  <si>
    <t>Bjelovarsko-bilogorska</t>
  </si>
  <si>
    <t>Brodsko-posavska</t>
  </si>
  <si>
    <t>Dubrovačko-neretvanska</t>
  </si>
  <si>
    <t>Grad Zagreb</t>
  </si>
  <si>
    <t>Istarska</t>
  </si>
  <si>
    <t>Karlovačka</t>
  </si>
  <si>
    <t>Koprivničko-križevačka</t>
  </si>
  <si>
    <t>Krapinsko-zagorska</t>
  </si>
  <si>
    <t>Ličko-senjska</t>
  </si>
  <si>
    <t>Međimurska</t>
  </si>
  <si>
    <t>Osječko-baranjska</t>
  </si>
  <si>
    <t>Požeško-slavonska</t>
  </si>
  <si>
    <t>Primorsko-goranska</t>
  </si>
  <si>
    <t>Sisačko-moslavačka</t>
  </si>
  <si>
    <t>Splitsko-dalmatinska</t>
  </si>
  <si>
    <t>Šibensko-kninska</t>
  </si>
  <si>
    <t>Varaždinska</t>
  </si>
  <si>
    <t>Virovitičko-podravska</t>
  </si>
  <si>
    <t>Vukovarsko-srijemska</t>
  </si>
  <si>
    <t>Zadarska</t>
  </si>
  <si>
    <t>Zagrebačka</t>
  </si>
  <si>
    <t>Obrazovanje, osposobljavanje i prekvalifikacija nezaposlenih osoba</t>
  </si>
  <si>
    <t>Izravna dodjela</t>
  </si>
  <si>
    <t>UP.01.1.1.01.0001</t>
  </si>
  <si>
    <t>Hrvatski zavod za zapošljavanje</t>
  </si>
  <si>
    <t>RH</t>
  </si>
  <si>
    <t>Potpore za zapošljavanje teže zapošljivih skupina</t>
  </si>
  <si>
    <t>UP.01.1.1.01.0002</t>
  </si>
  <si>
    <t>Potpore za zapošljavanje teže zapošljivih skupina i edukacija nezaposlenih osoba - Faza 2</t>
  </si>
  <si>
    <t>UP.01.1.1.02.0001</t>
  </si>
  <si>
    <t>Podrška samozapošljavanju</t>
  </si>
  <si>
    <t>UP.01.1.2.01.0001</t>
  </si>
  <si>
    <t>Podrška samozapošljavanju - Faza 2</t>
  </si>
  <si>
    <t>UP.01.1.2.02.0001</t>
  </si>
  <si>
    <t>UP.01.1.2.03.0001</t>
  </si>
  <si>
    <t>Samozapošljavanje hrvatskih branitelja, djece smrtno stradalih ili nestalih hrvatskih branitelja, djece dragovoljaca iz Domovinskog rata i djece hrvatskih ratnih vojnih invalida iz Domovinskog rata</t>
  </si>
  <si>
    <t>Ministarstvo hrvatskih branitelja</t>
  </si>
  <si>
    <t>Zadržavanje radnika u zaposlenosti</t>
  </si>
  <si>
    <t>UP.01.1.3.01.0001</t>
  </si>
  <si>
    <t>Zadržavanje radnika u zaposlenosti - Faza 2</t>
  </si>
  <si>
    <t>UP.01.1.3.02.0001</t>
  </si>
  <si>
    <t>UP.01.2.0.01.0001</t>
  </si>
  <si>
    <t>Provedba mjera aktivne politike zapošljavanja za mlade (IZM)</t>
  </si>
  <si>
    <t>UP.01.2.0.03.0001</t>
  </si>
  <si>
    <t>Provedba mjera aktivne politike zapošljavanja za mlade (IZM)  - Faza 2</t>
  </si>
  <si>
    <t>UP.01.2.1.01.0001</t>
  </si>
  <si>
    <t>Provedba mjera aktivne politike zapošljavanja za dugotrajno nezaposlene mlade</t>
  </si>
  <si>
    <t>UP.01.2.1.02.0001</t>
  </si>
  <si>
    <t>Provedba mjera aktivne politike zapošljavanja za dugotrajno nezaposlene mlade  - Faza 2</t>
  </si>
  <si>
    <t>Lokalne inicijative za poticanje zapošljavanja - faza III</t>
  </si>
  <si>
    <t>UP.01.3.1.01.0003</t>
  </si>
  <si>
    <t>Slavonski "New deal" - prekvalifikacijom i edukacijom u agraru do samozapošljavanja</t>
  </si>
  <si>
    <t>Grad Belišće</t>
  </si>
  <si>
    <t>UP.01.3.1.01.0005</t>
  </si>
  <si>
    <t>Inovativnim pristupom do zapošljavanja u Sisačko-moslavačkoj županiji</t>
  </si>
  <si>
    <t>UP.01.3.1.01.0006</t>
  </si>
  <si>
    <t>Razvoj i promocija Partnerskog vijeća za tržište rada i razvoj ljudskih potencijala Dubrovačko-neretvanske županije - 
OPERA II</t>
  </si>
  <si>
    <t>Dubrovačko-neretvanska županija</t>
  </si>
  <si>
    <t>UP.01.3.1.01.0007</t>
  </si>
  <si>
    <t>EXERCITATIONE</t>
  </si>
  <si>
    <t>Javna ustanova Makarska razvojna agencija - Mara</t>
  </si>
  <si>
    <t>UP.01.3.1.01.0008</t>
  </si>
  <si>
    <t>Lokalno prepoznatljiv suvenir  plod ruku kreativnih žena</t>
  </si>
  <si>
    <t>CALLEGARI - talijanska škola mode i dizajna</t>
  </si>
  <si>
    <t>Grad Zagreb, Primorsko-goranska, Splitsko-dalmatinska</t>
  </si>
  <si>
    <t>UP.01.3.1.01.0009</t>
  </si>
  <si>
    <t>Moderna zanimanja za 21. stoljeće - potaknimo razvoj ugroženih skupina</t>
  </si>
  <si>
    <t>Škola glazbene produkcije i multimedije, ustanova za obrazovanje odraslih</t>
  </si>
  <si>
    <t>UP.01.3.1.01.0010</t>
  </si>
  <si>
    <t>ILUS projekt</t>
  </si>
  <si>
    <t>Pučko otvoreno učilište "Ante Babić" Umag</t>
  </si>
  <si>
    <t>UP.01.3.1.01.0011</t>
  </si>
  <si>
    <t>Europskim projektom odo educiranog osoblja u području usluga čišćenja</t>
  </si>
  <si>
    <t>Cailidus - ustanova za obrazovanje odraslih</t>
  </si>
  <si>
    <t>Zagrebačka, Grad Zagreb</t>
  </si>
  <si>
    <t>UP.01.3.1.01.0012</t>
  </si>
  <si>
    <t xml:space="preserve">P.s. - pokreni se </t>
  </si>
  <si>
    <t>UP.01.3.1.01.0013</t>
  </si>
  <si>
    <t xml:space="preserve">Job club - Centar jednakih mogućnosti </t>
  </si>
  <si>
    <t>Udruga gluhih i nagluhih Nova Gradiška</t>
  </si>
  <si>
    <t>UP.01.3.1.01.0014</t>
  </si>
  <si>
    <t xml:space="preserve">OBLAK - obrazovanjem do lakšeg zaposlenja </t>
  </si>
  <si>
    <t>Agencija za razvoj i investicije grada Vinkovaca VIA d.o.o.</t>
  </si>
  <si>
    <t>UP.01.3.1.01.0016</t>
  </si>
  <si>
    <t xml:space="preserve">Sigurnim korakom do vlastitog posla </t>
  </si>
  <si>
    <t>Razvojna agencija Vukovarsko-srijemske županije</t>
  </si>
  <si>
    <t>UP.01.3.1.01.0017</t>
  </si>
  <si>
    <t xml:space="preserve">Priprema, pozor, posao </t>
  </si>
  <si>
    <t>Hrvatski zavod za zapošljavanje Područni ured Kutina</t>
  </si>
  <si>
    <t>UP.01.3.1.01.0018</t>
  </si>
  <si>
    <t xml:space="preserve">Ja želim raditi </t>
  </si>
  <si>
    <t>Javna ustanova Razvojna agencija Šibensko-kninske županije</t>
  </si>
  <si>
    <t>UP.01.3.1.01.0019</t>
  </si>
  <si>
    <t>Učenjem do znanja - znanjem o zapošljavanja</t>
  </si>
  <si>
    <t>Industrijski park Nova Gradiška d.o.o. za razvoj i ulaganje</t>
  </si>
  <si>
    <t>UP.01.3.1.01.0020</t>
  </si>
  <si>
    <t>Pomoćnik u nastavi, novi izazovi na tržištu rada</t>
  </si>
  <si>
    <t>Učilište za obrazovanje odraslih - IDEM</t>
  </si>
  <si>
    <t>Karlovačka, Grad Zagreb, Primorsko-goranska</t>
  </si>
  <si>
    <t>UP.01.3.1.01.0021</t>
  </si>
  <si>
    <t xml:space="preserve">REI II </t>
  </si>
  <si>
    <t>Istarska županija</t>
  </si>
  <si>
    <t>UP.01.3.1.01.0022</t>
  </si>
  <si>
    <t>ZG KOMPAS - KOMPetencije Aktivnih Sudionika obrazovanja</t>
  </si>
  <si>
    <t>Pučko otvoreno učilište Zagreb</t>
  </si>
  <si>
    <t>UP.01.3.1.01.0023</t>
  </si>
  <si>
    <t>Jednake mogućnosti u svijetu rada i procesu zapošljavanja "Žene biraju novu šansu"</t>
  </si>
  <si>
    <t>CESI - Centar za edukaciju, savjetovanje i istraživanje</t>
  </si>
  <si>
    <t>Krapinsko-zagorska, Grad Zagreb</t>
  </si>
  <si>
    <t>UP.01.3.1.01.0024</t>
  </si>
  <si>
    <t xml:space="preserve">ZgAktiv - znanjem i partnerstvom do posla </t>
  </si>
  <si>
    <t>Razvojna agencija Zagreb - TPZ d.o.o.</t>
  </si>
  <si>
    <t>UP.01.3.1.01.0025</t>
  </si>
  <si>
    <t>Karijerno usmjeravanje nezaposlenih mladih i osnovnoškolaca s područja Labinštine</t>
  </si>
  <si>
    <t>Grad Labin</t>
  </si>
  <si>
    <t>UP.01.3.1.01.0026</t>
  </si>
  <si>
    <t>Lokalno partnerstvo za zapošljavanje Cetinske krajine</t>
  </si>
  <si>
    <t>Centar za ruralni razvoj CERURA HR</t>
  </si>
  <si>
    <t>UP.01.3.1.01.0027</t>
  </si>
  <si>
    <t>LOKO LAG - Održivi razvoj ruralnog područja</t>
  </si>
  <si>
    <t>Lokalna akcijska grupa Bosutski niz</t>
  </si>
  <si>
    <t>UP.01.3.1.01.0028</t>
  </si>
  <si>
    <t>Otvori vrata svijeta rada</t>
  </si>
  <si>
    <t>Lokalna razvojna agencija - Poduzetnički centar Pakrac d.o.o. za lokalni razvoj, poslovne usluge i upravljanje nekretninama</t>
  </si>
  <si>
    <t>UP.01.3.1.01.0030</t>
  </si>
  <si>
    <t xml:space="preserve">ŽELIM BITI MAJSTOR </t>
  </si>
  <si>
    <t>Obrtnička komora Koprivničko-križevačke županije</t>
  </si>
  <si>
    <t>UP.01.3.1.01.0031</t>
  </si>
  <si>
    <t xml:space="preserve">ENTER - Entrepreneurship for Employment </t>
  </si>
  <si>
    <t>Zagorska razvojna agencija</t>
  </si>
  <si>
    <t>UP.01.3.1.01.0032</t>
  </si>
  <si>
    <t>LokalnE inicijative za PoticanjE ZapošljavanjA u Varaždinskoj Županiji – LEPEZA VŽ</t>
  </si>
  <si>
    <t>Varaždinska županija</t>
  </si>
  <si>
    <t>UP.01.3.1.01.0033</t>
  </si>
  <si>
    <t xml:space="preserve">Partnerstvo za sve 2 </t>
  </si>
  <si>
    <t>PORA Razvojna agencija Podravine i Prigorja</t>
  </si>
  <si>
    <t>UP.01.3.1.01.0034</t>
  </si>
  <si>
    <t>Mladi u poljoprivredi - budućnost</t>
  </si>
  <si>
    <t>Općina Lovas</t>
  </si>
  <si>
    <t>UP.01.3.1.01.0035</t>
  </si>
  <si>
    <t>#suDjeluj</t>
  </si>
  <si>
    <t>Općina Tovarnik</t>
  </si>
  <si>
    <t>UP.01.3.1.01.0036</t>
  </si>
  <si>
    <t xml:space="preserve">Učenjem do PoSla! </t>
  </si>
  <si>
    <t>Lokalna agencija za razvoj Vjeverica d.o.o. Drenovci</t>
  </si>
  <si>
    <t>UP.01.3.1.01.0037</t>
  </si>
  <si>
    <t>EDUBIZ - Edukacijom do zaposlenja</t>
  </si>
  <si>
    <t>Učilište EU PROJEKTI - ustanova za obrazovanje odraslih</t>
  </si>
  <si>
    <t>UP.01.3.1.01.0038</t>
  </si>
  <si>
    <t>Zajedno za mlade kroz job klub</t>
  </si>
  <si>
    <t>Hrvatski zavod za zapošljavanje, Područni ured  Virovitica</t>
  </si>
  <si>
    <t>UP.01.3.1.01.0039</t>
  </si>
  <si>
    <t>Inkubator zapošljavanja - Kako izaći iz vječne utrke traženja posla kroz vlastitu konkurentnost, fleksibilnost i samo-održivost?</t>
  </si>
  <si>
    <t>ZLATNI PLAMEN d.o.o. za usluge reklame i promidžbe</t>
  </si>
  <si>
    <t>UP.01.3.1.01.0040</t>
  </si>
  <si>
    <t>Model aktivacije dugotrajno nezaposlenih osoba s invaliditetom kroz razvoj i provedbu prilagođenih programa osposobljavanja i radnog treninga</t>
  </si>
  <si>
    <t>URIHO - Ustanova za profesionalnu rehabilitaciju i zapošljavanje osoba s invaliditetom</t>
  </si>
  <si>
    <t>UP.01.3.1.01.0041</t>
  </si>
  <si>
    <t xml:space="preserve">Aktivacija i osnaživanje liječenih ovisnika za tržište rada kroz razvoj i provedbu prilagođenih programa obrazovanja </t>
  </si>
  <si>
    <t>Dom za ovisnike ZAJEDNICA SUSRET</t>
  </si>
  <si>
    <t>UP.01.3.1.01.0042</t>
  </si>
  <si>
    <t>Nova prilika - Lokalno partnerstvo za zapošljavanje Zagrebačke županije</t>
  </si>
  <si>
    <t>Regionalna razvojna agencija Zagrebačke županije d.o.o. za promicanje regionalnog razvoja</t>
  </si>
  <si>
    <t>UP.01.3.1.01.0043</t>
  </si>
  <si>
    <t xml:space="preserve">Pametno i aktivno do sigurne budućnosti </t>
  </si>
  <si>
    <t>UP.01.3.1.01.0044</t>
  </si>
  <si>
    <t>Osnaživanje i aktiviranje ranjivih skupina za tržište rada</t>
  </si>
  <si>
    <t>Hrvatska obrtnička komora - Obrtnička komora Zagreb</t>
  </si>
  <si>
    <t>UP.01.3.1.01.0045</t>
  </si>
  <si>
    <t xml:space="preserve">Makeover karijere – podrška zapošljavanju u sektoru njege tijela </t>
  </si>
  <si>
    <t>Obrtničko učilište - ustanova za obrazovanje odraslih</t>
  </si>
  <si>
    <t>UP.01.3.1.01.0046</t>
  </si>
  <si>
    <t>Edukacijom o Strukturnim i Investicijskim Fondovima do Inovacija u Poduzetništvu - ESIFIP</t>
  </si>
  <si>
    <t>UP.01.3.1.01.0047</t>
  </si>
  <si>
    <t>Gastro klub za pametno zapošljavanje</t>
  </si>
  <si>
    <t>Pučko otvoreno učilište Samobor</t>
  </si>
  <si>
    <t>UP.01.3.1.01.0050</t>
  </si>
  <si>
    <t>Zdravlje, posao i budućnost u mojim rukama</t>
  </si>
  <si>
    <t>Učilište Lovran ustanova za obrazovanje odraslih</t>
  </si>
  <si>
    <t>Osječko-baranjska, Primorsko-goranska</t>
  </si>
  <si>
    <t>UP.01.3.1.01.0051</t>
  </si>
  <si>
    <t xml:space="preserve">Reaktivacija i integracija marginaliziranih mladih - NEET na tržište rada - RIM </t>
  </si>
  <si>
    <t>CERANEO - Centar za razvoj neprofitnih organizacija</t>
  </si>
  <si>
    <t>UP.01.3.1.01.0052</t>
  </si>
  <si>
    <t xml:space="preserve">ProAktivno - profesionalna aktivacija za zapošljavanje </t>
  </si>
  <si>
    <t>SELECTIO d.o.o. za upravljanje ljudskim potencijalima</t>
  </si>
  <si>
    <t>UP.01.3.1.01.0053</t>
  </si>
  <si>
    <t xml:space="preserve">Nova znanja za EU projekte lokalnog razvoja </t>
  </si>
  <si>
    <t>Pučko otvoreno učilište Algebra</t>
  </si>
  <si>
    <t>UP.01.3.1.01.0055</t>
  </si>
  <si>
    <t>Rajski vrt</t>
  </si>
  <si>
    <t>Lokalna razvojna agencija - Poduzetnički centar Garešnica d.o.o. za lokalni razvoj i poslovne usluge</t>
  </si>
  <si>
    <t>UP.01.3.1.01.0056</t>
  </si>
  <si>
    <t>Osnaži se, motiviraj, aktiviraj</t>
  </si>
  <si>
    <t>Volonterski centar Osijek</t>
  </si>
  <si>
    <t>Brodsko-posavska, Osječko-baranjska, Vukovarsko-srijemska</t>
  </si>
  <si>
    <t>UP.01.3.1.01.0058</t>
  </si>
  <si>
    <t>Nova znanja i nove mogućnosti za žene u Srijemu</t>
  </si>
  <si>
    <t>Grad Ilok</t>
  </si>
  <si>
    <t>UP.01.3.1.01.0059</t>
  </si>
  <si>
    <t>D.O.N.A.U. - Dalj, Osijek, Našice aktivacijom do uspjeha</t>
  </si>
  <si>
    <t>Centar za poduzetništvo - za razvoj i promoviranje poduzetničkog ponašanja</t>
  </si>
  <si>
    <t>UP.01.3.1.01.0061</t>
  </si>
  <si>
    <t xml:space="preserve">LIPA - Lokalna inicijativa za poduzetničku aktivaciju </t>
  </si>
  <si>
    <t>Hrvatski zavod za zapošljavanje, Područni ured Požega</t>
  </si>
  <si>
    <t>UP.01.3.1.01.0062</t>
  </si>
  <si>
    <t xml:space="preserve">Partnerstvom i podrškom do zapošljavanja – PARTNER NET II </t>
  </si>
  <si>
    <t>UP.01.3.1.01.0064</t>
  </si>
  <si>
    <t xml:space="preserve">Vi i karijera - sve na jednom mjestu! </t>
  </si>
  <si>
    <t>Hrvatski zavod za zapošljavanje, Područni ured Šibenik</t>
  </si>
  <si>
    <t>UP.01.3.1.01.0065</t>
  </si>
  <si>
    <t xml:space="preserve">Korak bliže zaposlenju </t>
  </si>
  <si>
    <t>Regionalna razvojna agencija Bjelovarsko-bilogorske županije d.o.o.</t>
  </si>
  <si>
    <t>UP.01.3.1.01.0066</t>
  </si>
  <si>
    <t>AlterNET – Edukacijom i umrežavanjem do zaposlenja na ruralnom području</t>
  </si>
  <si>
    <t xml:space="preserve">Udruga za promicanje ekološke proizvodnje hrane, zaštite okoliša i održivog razvoja "Eko-Zadar" </t>
  </si>
  <si>
    <t>UP.01.3.1.01.0067</t>
  </si>
  <si>
    <t>Ruralne vještine za ranjive skupine</t>
  </si>
  <si>
    <t>Udruga osoba s intelektualnim teškoćama Regoč Slavonski Brod</t>
  </si>
  <si>
    <t>UP.01.3.1.01.0069</t>
  </si>
  <si>
    <t>Razvoj mreže klubova za zapošljavanje na području Šibensko-kninske županije</t>
  </si>
  <si>
    <t>Centar za socijalnu inkluziju Šibenik</t>
  </si>
  <si>
    <t>UP.01.3.1.01.0070</t>
  </si>
  <si>
    <t>EduIT - jačanjem informatičkih vještina do zanimanja budućnosti</t>
  </si>
  <si>
    <t>UP.01.3.1.01.0071</t>
  </si>
  <si>
    <t xml:space="preserve">LO.PA.Z. PLUS </t>
  </si>
  <si>
    <t>Riječka razvojna agencija PORIN</t>
  </si>
  <si>
    <t>UP.01.3.1.01.0072</t>
  </si>
  <si>
    <t>Timun - Primorsko-goranska inicijativa za poticanje zapošljavanja bivših ovisnika</t>
  </si>
  <si>
    <t>Udruga za pomoć ovisnicima "VIDA" Rijeka</t>
  </si>
  <si>
    <t>UP.01.3.1.01.0073</t>
  </si>
  <si>
    <t xml:space="preserve">Špica rada </t>
  </si>
  <si>
    <t>UP.01.3.1.01.0074</t>
  </si>
  <si>
    <t>KORAK NAPRIJED - povećanje zapošljivosti skupina u nepovoljnom položaju</t>
  </si>
  <si>
    <t>UP.01.3.1.01.0077</t>
  </si>
  <si>
    <t>Zapošljavanje kroz suvremeni pristup ponudi poljoprivrednih proizvoda</t>
  </si>
  <si>
    <t>Zagrebačka, Karlovačka, Ličko-senjska</t>
  </si>
  <si>
    <t>UP.01.3.1.01.0078</t>
  </si>
  <si>
    <t>Financije i tržište (FIT)</t>
  </si>
  <si>
    <t>UP.01.3.1.01.0079</t>
  </si>
  <si>
    <t>Oblak znanja za otok mogućnosti - stjecanje tržišno potrebnih kompetencija putem e-učenja</t>
  </si>
  <si>
    <t>KATUS d.o.o. za računovodstvene usluge</t>
  </si>
  <si>
    <t>UP.01.3.1.01.0081</t>
  </si>
  <si>
    <t>POZITIVNE VIBRACIJE</t>
  </si>
  <si>
    <t>VIDRA- Agencija za regionalni razvoj Virovitičko-podravske županije</t>
  </si>
  <si>
    <t>UP.01.3.1.01.0082</t>
  </si>
  <si>
    <t>Obrazovanje za budućnost</t>
  </si>
  <si>
    <t>Učilište Modus - Ustanova za obrazovanje odraslih</t>
  </si>
  <si>
    <t>Osječko-baranjska, Vukovarsko-srijemska</t>
  </si>
  <si>
    <t>UP.01.3.1.01.0083</t>
  </si>
  <si>
    <t>Razvoj partnerskog vijeća za tržište rada Šibensko-kninske županije faza III</t>
  </si>
  <si>
    <t>UP.01.3.1.01.0084</t>
  </si>
  <si>
    <t xml:space="preserve">SOS - Surađuj i ostvari sebe </t>
  </si>
  <si>
    <t>Agencija za razvoj Zadarske županije ZADRA NOVA</t>
  </si>
  <si>
    <t>UP.01.3.1.01.0085</t>
  </si>
  <si>
    <t xml:space="preserve">Suradnja za uspjeh 3 </t>
  </si>
  <si>
    <t>Centar za tehnološki razvoj - Razvojna agencija Brodsko-posavske županije d.o.o.</t>
  </si>
  <si>
    <t>UP.01.3.1.01.0086</t>
  </si>
  <si>
    <t xml:space="preserve">Istarska mreža znanja </t>
  </si>
  <si>
    <t>Diopter - otvoreno učilište</t>
  </si>
  <si>
    <t>UP.01.3.1.01.0087</t>
  </si>
  <si>
    <t>Bodul poduzetnik - motivacijski seminari za ulazak otočana u svijet poduzetništva</t>
  </si>
  <si>
    <t>PL EUROPA d.o.o. za usluge i trgovinu</t>
  </si>
  <si>
    <t>UP.01.3.1.01.0088</t>
  </si>
  <si>
    <t>Znanjem i iskustvom do radnog mjesta</t>
  </si>
  <si>
    <t>MINE alternativni izbori donacija</t>
  </si>
  <si>
    <t>Krapinsko-zagorska, Sisačko-moslavačka</t>
  </si>
  <si>
    <t>UP.01.3.1.01.0090</t>
  </si>
  <si>
    <t xml:space="preserve">Lokalnim partnerstvom do svijeta rada </t>
  </si>
  <si>
    <t>Cluster za eko-društvene inovacije i razvoj CEDRA Split</t>
  </si>
  <si>
    <t>UP.01.3.1.01.0091</t>
  </si>
  <si>
    <t>Zaposli se i ti!</t>
  </si>
  <si>
    <t>Razvojna agencija MRAV d.o.o. za usluge</t>
  </si>
  <si>
    <t>Sisačko-moslavačka, Karlovačka</t>
  </si>
  <si>
    <t>UP.01.3.1.01.0092</t>
  </si>
  <si>
    <t xml:space="preserve">Novim vještinama do zaposlenja </t>
  </si>
  <si>
    <t>Veleučilište u Karlovcu</t>
  </si>
  <si>
    <t>UP.01.3.1.01.0093</t>
  </si>
  <si>
    <t>Obrazovanjem do posla i sporta u zagrebačkom turizmu</t>
  </si>
  <si>
    <t>Učilište Ambitio ustanova za obrazovanje odraslih</t>
  </si>
  <si>
    <t>UP.01.3.1.01.0094</t>
  </si>
  <si>
    <t>Znam i poduzimam - educiranje za samozapošljavanje</t>
  </si>
  <si>
    <t>UP.01.3.1.01.0095</t>
  </si>
  <si>
    <t>Nove vještine su moja šansa</t>
  </si>
  <si>
    <t>Centar za održivi razvoj</t>
  </si>
  <si>
    <t>UP.01.3.1.01.0096</t>
  </si>
  <si>
    <t>Klub za zapošljavanje Varaždin</t>
  </si>
  <si>
    <t>Hrvatsko društvo inženjera geotehnike</t>
  </si>
  <si>
    <t>UP.01.3.1.01.0097</t>
  </si>
  <si>
    <t xml:space="preserve">JobCollege SAVA </t>
  </si>
  <si>
    <t>UP.01.3.1.01.0098</t>
  </si>
  <si>
    <t>Tražite posao? Dobrodošli u klub!</t>
  </si>
  <si>
    <t>S.O.S. - savjetovanje, osnaživanje, suradnja</t>
  </si>
  <si>
    <t>UP.01.3.1.01.0099</t>
  </si>
  <si>
    <t>EDUSIS - Educiranje Socijalno Isključivih Skupina za poboljšanje njihovog uključivanja na tržište rada na području Dubrovačko-neretvanske županije</t>
  </si>
  <si>
    <t>UP.01.3.1.01.0100</t>
  </si>
  <si>
    <t>E-partner - Klub za poticanje zapošljavanja mladih u Primorsko-goranskoj županiji</t>
  </si>
  <si>
    <t>Visoka poslovna škola PAR</t>
  </si>
  <si>
    <t>UP.01.3.1.01.0101</t>
  </si>
  <si>
    <t xml:space="preserve">Bootcamp IT </t>
  </si>
  <si>
    <t>Centar tehničke kulture Rijeka</t>
  </si>
  <si>
    <t>UP.01.3.1.01.0102</t>
  </si>
  <si>
    <t>Sinergijom do zapošljavanja - zajednička inicijativa javnog i privatnog sektora IŽ</t>
  </si>
  <si>
    <t>Obrt za izradu investicijskih studija "Eurokonzalting" Pula, vl. Davor Škrtić</t>
  </si>
  <si>
    <t>UP.01.3.1.01.0103</t>
  </si>
  <si>
    <t xml:space="preserve">Klub za zapošljavanje mladih Karlovačke županije </t>
  </si>
  <si>
    <t>UP.01.3.1.01.0104</t>
  </si>
  <si>
    <t xml:space="preserve">ISTAKNI SE, OSVOJI POSAO 2 </t>
  </si>
  <si>
    <t>Hrvatski zavod za zapošljavanje, Područni ured Čakovec</t>
  </si>
  <si>
    <t>UP.01.3.1.01.0105</t>
  </si>
  <si>
    <t xml:space="preserve">Lokalno partnerstvo za zapošljavanje Ličko-senjske županije </t>
  </si>
  <si>
    <t>Razvojna agencija Ličko-senjske županije - LIRA</t>
  </si>
  <si>
    <t>Ličko-senjska županija</t>
  </si>
  <si>
    <t>UP.01.3.1.01.0106</t>
  </si>
  <si>
    <t xml:space="preserve">ČK-VOZIMO </t>
  </si>
  <si>
    <t>Gospodarska škola Čakovec</t>
  </si>
  <si>
    <t>UP.01.3.1.01.0107</t>
  </si>
  <si>
    <t>Moja karijera u hipoterapiji - GeT a Ride</t>
  </si>
  <si>
    <t>Srednja medicinska škola</t>
  </si>
  <si>
    <t>UP.01.3.1.01.0108</t>
  </si>
  <si>
    <t>PERMA-HORTI – Zadarska inicijativa za permakulturni dizajn i urbanu hortikulturu</t>
  </si>
  <si>
    <t>Poljoprivredna, prehrambena i veterinarska škola Stanka Ožanića</t>
  </si>
  <si>
    <t>UP.01.3.1.01.0109</t>
  </si>
  <si>
    <t xml:space="preserve">Challenge IT </t>
  </si>
  <si>
    <t>Razvojna agencija Grada Slavonskog Broda d.o.o.</t>
  </si>
  <si>
    <t>UP.01.3.1.01.0110</t>
  </si>
  <si>
    <t xml:space="preserve">AKO - Aktiviraj se i konkuriraj! </t>
  </si>
  <si>
    <t>Hrvatski zavod za zapošljavanje, Područni ured Sisak</t>
  </si>
  <si>
    <t>UP.01.3.1.01.0111</t>
  </si>
  <si>
    <t xml:space="preserve">OSA - Obrazovanjem do SAmoinicijative </t>
  </si>
  <si>
    <t>Sveučilište Josipa Jurja Strossmayera u Osijeku, Ekonomski fakultet Osijek</t>
  </si>
  <si>
    <t>UP.01.3.1.01.0112</t>
  </si>
  <si>
    <t>Lokalnim potencijalom do novih mogućnosti zapošljavanja - "We can do it"</t>
  </si>
  <si>
    <t>Lokalna akcijska grupa "Šumanovci"</t>
  </si>
  <si>
    <t>UP.01.3.1.01.0114</t>
  </si>
  <si>
    <t>PROACTIVA - lokalna inicijativa za zapošljavanje na području Valpovštine</t>
  </si>
  <si>
    <t>Grad Valpovo</t>
  </si>
  <si>
    <t>UP.01.3.1.01.0115</t>
  </si>
  <si>
    <t>Cvjetna budućnost II</t>
  </si>
  <si>
    <t>Grad Pleternica</t>
  </si>
  <si>
    <t>UP.01.3.1.01.0116</t>
  </si>
  <si>
    <t>Znanjem do zaposlenja</t>
  </si>
  <si>
    <t>Ličko-senjska, Zadarska, Šibensko-kninska</t>
  </si>
  <si>
    <t>UP.01.3.1.01.0117</t>
  </si>
  <si>
    <t>EKO START</t>
  </si>
  <si>
    <t>Udruga žena Vukovar</t>
  </si>
  <si>
    <t>UP.01.3.1.01.0118</t>
  </si>
  <si>
    <t>Pokreni se!</t>
  </si>
  <si>
    <t>ZvoniMir</t>
  </si>
  <si>
    <t>UP.01.3.1.01.0119</t>
  </si>
  <si>
    <t>ZAPOSLI SE I TI!</t>
  </si>
  <si>
    <t>Gradska razvojna agencija Slatine</t>
  </si>
  <si>
    <t>UP.01.3.1.01.0120</t>
  </si>
  <si>
    <t>Klub za zapošljavanje žena 45+</t>
  </si>
  <si>
    <t>UP.01.3.1.01.0122</t>
  </si>
  <si>
    <t xml:space="preserve">Empowering for Growth 3 </t>
  </si>
  <si>
    <t>UP.01.3.1.01.0123</t>
  </si>
  <si>
    <t>Povećanje razine zapošljivosti u dolini Neretve</t>
  </si>
  <si>
    <t>Grad Metković</t>
  </si>
  <si>
    <t>UP.01.3.1.01.0124</t>
  </si>
  <si>
    <t>Klub za zapošljavanje Ploče</t>
  </si>
  <si>
    <t>Grad Ploče</t>
  </si>
  <si>
    <t>UP.01.3.1.01.0125</t>
  </si>
  <si>
    <t>Job clubs ADRION - Uđi i TI u svijet rada</t>
  </si>
  <si>
    <t>Lokalna akcijska grupa Adrion</t>
  </si>
  <si>
    <t>UP.01.3.1.01.0126</t>
  </si>
  <si>
    <t>Nova zanimanja za Nove tehnologije</t>
  </si>
  <si>
    <t>Učilište Studium - ustanova za obrazovanje odraslih</t>
  </si>
  <si>
    <t>UP.01.3.1.01.0127</t>
  </si>
  <si>
    <t>Web 'n' work</t>
  </si>
  <si>
    <t>DEŠA - Dubrovnik, Regionalni centar za izgradnju zajednice i razvoj civilnog društva</t>
  </si>
  <si>
    <t>UP.01.3.1.01.0128</t>
  </si>
  <si>
    <t>Uči dalje!</t>
  </si>
  <si>
    <t>Novi Otok</t>
  </si>
  <si>
    <t>UP.01.3.1.01.0129</t>
  </si>
  <si>
    <t xml:space="preserve">ZNANJEM DO NOVE ŠANSE </t>
  </si>
  <si>
    <t>Općina Majur</t>
  </si>
  <si>
    <t>UP.01.3.1.01.0130</t>
  </si>
  <si>
    <t>Inkluzivni poljoprivredni lanac</t>
  </si>
  <si>
    <t>Društvo za socijalnu Ekologiju Zeleno Zlato</t>
  </si>
  <si>
    <t>Sisačko-moslavačka, Grad Zagreb</t>
  </si>
  <si>
    <t>Primjena standarda zanimanja u poslovnim procesima HZZ-a i provedba Ankete o standardu zanimanja</t>
  </si>
  <si>
    <t>UP.01.3.2.01.0002</t>
  </si>
  <si>
    <t>Primjena standarda zanimanja u poslovnim procesima Hrvatskog zavoda za zapošljavanje i provedba Ankete o standardu zanimanja</t>
  </si>
  <si>
    <t>Uspostava sustava praćenja NEET osoba</t>
  </si>
  <si>
    <t>UP.01.3.2.01.0003</t>
  </si>
  <si>
    <t>Ministarstvo rada i mirovinskoga sustava, Uprava za tržište rada i zapošljavanje</t>
  </si>
  <si>
    <t>Unaprjeđenje sustava pružanja usluga cjeloživotnog profesionalnog usmjeravanja i razvoja karijere jačanjem uloge Foruma za cjeloživotno profesionalno usmjeravanje i razvoj karijere u RH</t>
  </si>
  <si>
    <t>UP.01.3.2.01.0004</t>
  </si>
  <si>
    <t>Unaprjeđenje sustava pružanja usluga cjeloživotnog profesionalnog usmjeravanja i razvoja karijere jačanjem uloge Foruma za cjeloživotno profesionalno usmjeravanje i razvoj karijere u Republici Hrvatskoj</t>
  </si>
  <si>
    <t>Poticanje obrazovanja za vezane obrte temeljene na sustavu naukovanja</t>
  </si>
  <si>
    <t>UP.01.3.2.02.0001</t>
  </si>
  <si>
    <t>SHARE – Istraživanje o zdravlju, starenju i umirovljenju u Europi</t>
  </si>
  <si>
    <t>UP.01.3.2.03.0001</t>
  </si>
  <si>
    <t>SHARE - Istraživanje o zdravlju, starenju i umirovljenju u Europi</t>
  </si>
  <si>
    <t>Jačanje administrativnih kapaciteta Hrvatskog zavoda za mirovinsko osiguranje</t>
  </si>
  <si>
    <t>UP.01.3.2.04.0001</t>
  </si>
  <si>
    <t>Razvoj sustava e-učenja, upravljanja i praćenja zaštite na radu</t>
  </si>
  <si>
    <t>UP.01.3.2.05.0001</t>
  </si>
  <si>
    <t>Implementacija HKO-a i razvoj alata u povezivanju obrazovanja i tržišta rada</t>
  </si>
  <si>
    <t>UP.01.3.2.06.0001</t>
  </si>
  <si>
    <t>Uspostava sustava za upravljanje ljudskim potencijalima Hrvatskog zavoda za mirovinsko osiguranje</t>
  </si>
  <si>
    <t>UP.01.3.2.07.0001</t>
  </si>
  <si>
    <t>Hrvatski zavod za mirovinsko osiguranje</t>
  </si>
  <si>
    <t>Provedba javnih radova za teže zapošljive skupine</t>
  </si>
  <si>
    <t>UP.02.1.1.01.0001</t>
  </si>
  <si>
    <t>Umjetnost i kultura za mlade</t>
  </si>
  <si>
    <t>UP.02.1.1.02.0010</t>
  </si>
  <si>
    <t>Pjesma za sve mlade!</t>
  </si>
  <si>
    <t>UP.02.1.1.02.0013</t>
  </si>
  <si>
    <t>Projekt X</t>
  </si>
  <si>
    <t>UP.02.1.1.02.0047</t>
  </si>
  <si>
    <t>Koliko se poznajemo?</t>
  </si>
  <si>
    <t>CEKAPE - Centar za kreativno pisanje</t>
  </si>
  <si>
    <t>Grad Zagreb, Vukovarsko-srijemska, Primorsko-goranska</t>
  </si>
  <si>
    <t>UP.02.1.1.02.0049</t>
  </si>
  <si>
    <t>Muzej iz prve ruke</t>
  </si>
  <si>
    <t>Muzej hrvatskih arheoloških spomenika Split</t>
  </si>
  <si>
    <t>Splitsko-dalmatinska, Šibensko-kninska</t>
  </si>
  <si>
    <t>UP.02.1.1.02.0057</t>
  </si>
  <si>
    <t>COOLturizacija - Uključivanje mladih Zadarske županije u kulturne i umjetničke aktivnosti</t>
  </si>
  <si>
    <t>Zadarska županija</t>
  </si>
  <si>
    <t>UP.02.1.1.02.0070</t>
  </si>
  <si>
    <t>Pro(iz)vedi mladost u kulturi - uključivanje mladih u umjetničku produkciju</t>
  </si>
  <si>
    <t>BLOK - Lokalna baza za osvježavanje kulture</t>
  </si>
  <si>
    <t>Grad Zagreb, Koprivničko-križevačka</t>
  </si>
  <si>
    <t>UP.02.1.1.02.0078</t>
  </si>
  <si>
    <t>TeatarR</t>
  </si>
  <si>
    <t>UDRUGA ŽENA ROMKINJA U HRVATSKOJ "BOLJA BUDUĆNOST"</t>
  </si>
  <si>
    <t>UP.02.1.1.02.0101</t>
  </si>
  <si>
    <t>KIP kreativna inkluzivnost pokreta</t>
  </si>
  <si>
    <t>UP.02.1.1.02.0112</t>
  </si>
  <si>
    <t>Glumim, dakle jesam!</t>
  </si>
  <si>
    <t>Kazalište Mala scena</t>
  </si>
  <si>
    <t>Bjelovarsko-bilogorska, Požeško-slavonska</t>
  </si>
  <si>
    <t>UP.02.1.1.02.0115</t>
  </si>
  <si>
    <t>FreeZURA- Slobodna zajednica umjetnika u razvoju</t>
  </si>
  <si>
    <t>Savez udruga Rojca</t>
  </si>
  <si>
    <t>UP.02.1.1.02.0117</t>
  </si>
  <si>
    <t>Otisnuti pokreti - uključivanje mladih kroz umjetnost i kulturu</t>
  </si>
  <si>
    <t>UP.02.1.1.02.0128</t>
  </si>
  <si>
    <t>Muzej osobne povijesti Roma</t>
  </si>
  <si>
    <t>Osječko-baranjska, Brodsko-posavska</t>
  </si>
  <si>
    <t>UP.02.1.1.02.0140</t>
  </si>
  <si>
    <t>Laboratorij arhitekture</t>
  </si>
  <si>
    <t>Grad Čakovec</t>
  </si>
  <si>
    <t>Međimurska županija</t>
  </si>
  <si>
    <t>UP.02.1.1.02.0149</t>
  </si>
  <si>
    <t>V.R.I.S.A.K. Baranje</t>
  </si>
  <si>
    <t>Udruga za ruralni turizam "Đola"</t>
  </si>
  <si>
    <t>UP.02.1.1.02.0154</t>
  </si>
  <si>
    <t>Mladi umjetnički savjetnici pomažu mladima u bolnicama</t>
  </si>
  <si>
    <t>Kreativni sindikat</t>
  </si>
  <si>
    <t>UP.02.1.1.02.0168</t>
  </si>
  <si>
    <t>Budi COOLturan i pARTicipiraj!</t>
  </si>
  <si>
    <t>Društvo distrofičara, invalida cerebralne i dječje paralize i ostalih tjelesnih invalida Grada Varaždina</t>
  </si>
  <si>
    <t>UP.02.1.1.02.0189</t>
  </si>
  <si>
    <t>Iznad zemlje - umjetnički program za mlade 2. Bijenala industrijske umjetnosti</t>
  </si>
  <si>
    <t>Labin Art Express XXI</t>
  </si>
  <si>
    <t>Istarska, Primorsko-goranska</t>
  </si>
  <si>
    <t>UP.02.1.1.02.0193</t>
  </si>
  <si>
    <t>5. ansambl</t>
  </si>
  <si>
    <t>Grad Rijeka</t>
  </si>
  <si>
    <t>UP.02.1.1.02.0194</t>
  </si>
  <si>
    <t>NE ŽIVIŠ SNOVE DOK SPAVAŠ - PROBUDI SE!</t>
  </si>
  <si>
    <t>Kulturno prosvjetno društvo "SLOGA" Pakrac</t>
  </si>
  <si>
    <t>UP.02.1.1.02.0210</t>
  </si>
  <si>
    <t>Akcija na otoku ili kako hoćete</t>
  </si>
  <si>
    <t>Studio Pangolin</t>
  </si>
  <si>
    <t>UP.02.1.1.02.0214</t>
  </si>
  <si>
    <t>SUKUS - Srednjoškolci u Kulturnim i Umjetničkim Sadržajima</t>
  </si>
  <si>
    <t>UP.02.1.1.02.0223</t>
  </si>
  <si>
    <t>Pokretne slike umjetnosti i kulture</t>
  </si>
  <si>
    <t>PRONI Centar za socijalno podučavanje</t>
  </si>
  <si>
    <t>UP.02.1.1.02.0232</t>
  </si>
  <si>
    <t>OG glas MUK - Glas mladih Ogulina u umjetnosti i kulturi</t>
  </si>
  <si>
    <t>Pučko otvoreno učilište Ogulin</t>
  </si>
  <si>
    <t>UP.02.1.1.02.0233</t>
  </si>
  <si>
    <t>Druženjem do vještina</t>
  </si>
  <si>
    <t>UDRUGA TJELESNIH INVALIDA KAŠTELA</t>
  </si>
  <si>
    <t>UP.02.1.1.02.0251</t>
  </si>
  <si>
    <t>Od strukovnih zanimanja do kreativne industrije</t>
  </si>
  <si>
    <t>UP.02.1.1.02.0269</t>
  </si>
  <si>
    <t>MLADI NA STAZAMA TRADICIJE</t>
  </si>
  <si>
    <t>Kulturno-umjetničko društvo "Ivan Goran Kovačić"</t>
  </si>
  <si>
    <t>UP.02.1.1.02.0286</t>
  </si>
  <si>
    <t>Orkestar Dobre Vibracije</t>
  </si>
  <si>
    <t>Klub Dobre Vibracije</t>
  </si>
  <si>
    <t>UP.02.1.1.02.0309</t>
  </si>
  <si>
    <t>Mladi pod svjetlima reflektora društva</t>
  </si>
  <si>
    <t>Grad Vinkovci</t>
  </si>
  <si>
    <t>UP.02.1.1.02.0313</t>
  </si>
  <si>
    <t>CoolTour Lab</t>
  </si>
  <si>
    <t>Udruga marketinških aktivnosti „Lima“</t>
  </si>
  <si>
    <t>Umjetnost i kultura 54+</t>
  </si>
  <si>
    <t>UP.02.1.1.03.0004</t>
  </si>
  <si>
    <t>Kreativni 54+</t>
  </si>
  <si>
    <t>ULUPUH - Hrvatska udruga likovnih umjetnika primijenjenih umjetnost</t>
  </si>
  <si>
    <t>UP.02.1.1.03.0010</t>
  </si>
  <si>
    <t>Umjetnost bez granica</t>
  </si>
  <si>
    <t>Općina Vižinada-Visinada</t>
  </si>
  <si>
    <t>UP.02.1.1.03.0017</t>
  </si>
  <si>
    <t>Kreativne radionice 'Kazališni projekt Jelenovac'</t>
  </si>
  <si>
    <t>Međunarodni centar za umjetnost</t>
  </si>
  <si>
    <t>UP.02.1.1.03.0030</t>
  </si>
  <si>
    <t>Mladi za 54+</t>
  </si>
  <si>
    <t>Svjetski savez mladih Hrvatska</t>
  </si>
  <si>
    <t>Grad Zagreb, Bjelovarsko-bilogorska</t>
  </si>
  <si>
    <t>UP.02.1.1.03.0033</t>
  </si>
  <si>
    <t>U potrazi za istinom</t>
  </si>
  <si>
    <t>Centar za kulturu Trešnjevka</t>
  </si>
  <si>
    <t>Grad Zagreb, Zagrebačka</t>
  </si>
  <si>
    <t>UP.02.1.1.03.0036</t>
  </si>
  <si>
    <t>Umjetnost za kvalitetniji život osoba starijih od 54 godine - stART</t>
  </si>
  <si>
    <t>Hrvatsko društvo likovnih umjetnika (HDLU)</t>
  </si>
  <si>
    <t>UP.02.1.1.03.0037</t>
  </si>
  <si>
    <t>"Nove ideje u starim prostorima" - socijalno uključivanje kroz kulturu i umjetnost</t>
  </si>
  <si>
    <t>KA-MATRIX - Udruga za društveni razvoj</t>
  </si>
  <si>
    <t>UP.02.1.1.03.0043</t>
  </si>
  <si>
    <t>SKROJENE BUDUĆNOSTI?</t>
  </si>
  <si>
    <t>Tehnički muzej Nikola Tesla</t>
  </si>
  <si>
    <t>Varaždinska, Osječko-baranjska, Međimurska, Grad Zagreb, Zadarska, Splitsko-dalmatinska</t>
  </si>
  <si>
    <t>UP.02.1.1.03.0050</t>
  </si>
  <si>
    <t>Filmski kritičari 54+</t>
  </si>
  <si>
    <t>Umjetnička organizacija Zagreb Film Festival</t>
  </si>
  <si>
    <t>UP.02.1.1.03.0052</t>
  </si>
  <si>
    <t>UP.02.1.1.03.0054</t>
  </si>
  <si>
    <t>KREATIVNI SENIORI</t>
  </si>
  <si>
    <t>Općina Donja Voća</t>
  </si>
  <si>
    <t>UP.02.1.1.03.0055</t>
  </si>
  <si>
    <t>IMPULS za 54+</t>
  </si>
  <si>
    <t>UP.02.1.1.03.0058</t>
  </si>
  <si>
    <t>SAMO NEBO NAM JE GRANICA</t>
  </si>
  <si>
    <t>UDRUGA BACAČI SJENKI</t>
  </si>
  <si>
    <t>Požeško-slavonska, Grad Zagreb, Splitsko-dalmatinska</t>
  </si>
  <si>
    <t>UP.02.1.1.03.0059</t>
  </si>
  <si>
    <t>Nove kreacije treće generacije</t>
  </si>
  <si>
    <t>Općina Petrijevci</t>
  </si>
  <si>
    <t>UP.02.1.1.03.0068</t>
  </si>
  <si>
    <t>NIKAD NIJE KASNO</t>
  </si>
  <si>
    <t>Sisačko-moslavačka, Grad Zagreb, Primorsko-goranska</t>
  </si>
  <si>
    <t>UP.02.1.1.03.0070</t>
  </si>
  <si>
    <t>Kreativa 54+</t>
  </si>
  <si>
    <t>Narodno učilište, ustanova za obrazovanje i kulturu</t>
  </si>
  <si>
    <t>UP.02.1.1.03.0080</t>
  </si>
  <si>
    <t>ČIPKA ILUZIJA</t>
  </si>
  <si>
    <t>Hrvatsko narodno kazalište u Varaždinu</t>
  </si>
  <si>
    <t>UP.02.1.1.03.0085</t>
  </si>
  <si>
    <t>OK! Otkrijmo kreativnost</t>
  </si>
  <si>
    <t>Pučko otvoreno učilište Krapina</t>
  </si>
  <si>
    <t>Krapinsko-zagorska, Zagrebačka, Virovitičko-podravska</t>
  </si>
  <si>
    <t>UP.02.1.1.03.0090</t>
  </si>
  <si>
    <t>Radost življenja</t>
  </si>
  <si>
    <t>Grad Dugo Selo</t>
  </si>
  <si>
    <t>UP.02.1.1.03.0091</t>
  </si>
  <si>
    <t>Koja je tvoja priča</t>
  </si>
  <si>
    <t>Udruga za promicanje kultura Kulturtreger</t>
  </si>
  <si>
    <t>UP.02.1.1.03.0098</t>
  </si>
  <si>
    <t>Kultura bez granica i prepreka i za gluhoslijepe osobe sa 54 +</t>
  </si>
  <si>
    <t>Varaždinska, Osječko-baranjska, Grad Zagreb, Splitsko-dalmatinska</t>
  </si>
  <si>
    <t>UP.02.1.1.03.0100</t>
  </si>
  <si>
    <t>Kazalište u Poreču - KUP 54+</t>
  </si>
  <si>
    <t>Grad Poreč-Parenzo</t>
  </si>
  <si>
    <t>UP.02.1.1.03.0110</t>
  </si>
  <si>
    <t>Dramska udruga Proložac</t>
  </si>
  <si>
    <t>UP.02.1.1.03.0114</t>
  </si>
  <si>
    <t>RiGeneration</t>
  </si>
  <si>
    <t>Udruga Ri Rock</t>
  </si>
  <si>
    <t>Karlovačka, Primorsko-goranska</t>
  </si>
  <si>
    <t>UP.02.1.1.03.0118</t>
  </si>
  <si>
    <t>Periferna mreža 54+</t>
  </si>
  <si>
    <t>Udruga za kulturu „Beat“</t>
  </si>
  <si>
    <t>UP.02.1.1.03.0124</t>
  </si>
  <si>
    <t>CIRKUS VARIJETE - poboljšanje kvalitete života i razvoj umjetničkih vještina korisnika domova za starije kroz sudjelovanje u cirkuskoj izvedbenoj umjetnosti</t>
  </si>
  <si>
    <t>Osječko-baranjska, Grad Zagreb, Primorsko-goranska, Splitsko-dalmatinska</t>
  </si>
  <si>
    <t>UP.02.1.1.03.0126</t>
  </si>
  <si>
    <t>Kazalište za mene - participativna kultura predgrađa</t>
  </si>
  <si>
    <t>Narodno sveučilište Dubrava</t>
  </si>
  <si>
    <t>UP.02.1.1.03.0129</t>
  </si>
  <si>
    <t>Uključivanje starijeg stanovništva u kulturni život križevačkoga kraja</t>
  </si>
  <si>
    <t>UP.02.1.1.03.0132</t>
  </si>
  <si>
    <t>Moja filmska priča</t>
  </si>
  <si>
    <t>Art-kino</t>
  </si>
  <si>
    <t>UP.02.1.1.03.0145</t>
  </si>
  <si>
    <t>ISKRA - Iskustvo kreativnih aktivnosti</t>
  </si>
  <si>
    <t>Krapinsko-zagorska, Požeško-slavonska, Osječko-baranjska, Međimurska, Grad Zagreb</t>
  </si>
  <si>
    <t>UP.02.1.1.03.0150</t>
  </si>
  <si>
    <t>54 + Kultura</t>
  </si>
  <si>
    <t>Udruga tjelesnih invalida Bjelovar</t>
  </si>
  <si>
    <t>UP.02.1.1.03.0154</t>
  </si>
  <si>
    <t>KULTURA DOPOLAVORA - JUČER, DANAS, SUTRA</t>
  </si>
  <si>
    <t>Muzej moderne i suvremene umjetnosti</t>
  </si>
  <si>
    <t>UP.02.1.1.03.0155</t>
  </si>
  <si>
    <t>Hrvatsko narodno kazalište u Zagrebu</t>
  </si>
  <si>
    <t>UP.02.1.1.03.0158</t>
  </si>
  <si>
    <t>Evergreen 54+</t>
  </si>
  <si>
    <t>Pučko otvoreno učilište Novi Marof</t>
  </si>
  <si>
    <t>UP.02.1.1.03.0164</t>
  </si>
  <si>
    <t>Prostor rodne i medijske kulture K-zona</t>
  </si>
  <si>
    <t>UP.02.1.1.03.0167</t>
  </si>
  <si>
    <t>Zavičajni muzej Našice</t>
  </si>
  <si>
    <t>UP.02.1.1.03.0170</t>
  </si>
  <si>
    <t>Eurokaz</t>
  </si>
  <si>
    <t>Krapinsko-zagorska, Sisačko-moslavačka, Brodsko-posavska, Grad Zagreb, Ličko-senjska</t>
  </si>
  <si>
    <t>UP.02.1.1.03.0172</t>
  </si>
  <si>
    <t>KLUB 54+</t>
  </si>
  <si>
    <t>OPERA B.B. ZAGREB</t>
  </si>
  <si>
    <t>Sisačko-moslavačka, Karlovačka, Osječko-baranjska, Vukovarsko-srijemska, Grad Zagreb</t>
  </si>
  <si>
    <t>UP.02.1.1.03.0185</t>
  </si>
  <si>
    <t>#Za BITI +54_Na Zagorkinom tragu: baština i inovativnost</t>
  </si>
  <si>
    <t>Krapinsko-zagorska, Grad Zagreb, Ličko-senjska</t>
  </si>
  <si>
    <t>UP.02.1.1.03.0188</t>
  </si>
  <si>
    <t>Naš hod kroz vremeplov</t>
  </si>
  <si>
    <t>Općina Pitomača</t>
  </si>
  <si>
    <t>Podrška programima usmjerenim mladima</t>
  </si>
  <si>
    <t>UP.02.1.1.04.0044</t>
  </si>
  <si>
    <t>Centar za mlade grada Zagreba</t>
  </si>
  <si>
    <t>UP.02.1.1.04.0047</t>
  </si>
  <si>
    <t>Osnaživanjem mladih za bolju budućnost</t>
  </si>
  <si>
    <t>Hrvatska škola Outward Bound</t>
  </si>
  <si>
    <t>UP.02.1.1.04.0057</t>
  </si>
  <si>
    <t>Suncokretov klub za mlade</t>
  </si>
  <si>
    <t>Suncokret-Centar za razvoj zajednice</t>
  </si>
  <si>
    <t>UP.02.1.1.04.0058</t>
  </si>
  <si>
    <t>Klub za mlade „Scientia populo“</t>
  </si>
  <si>
    <t>Udruga za obrazovanje i znanost „Scientia populo“ Knin</t>
  </si>
  <si>
    <t>UP.02.1.1.04.0061</t>
  </si>
  <si>
    <t>LAGam - Lokalna akcijska grupa - aktivni mladi</t>
  </si>
  <si>
    <t>Virovitičko-podravska, Vukovarsko-srijemska</t>
  </si>
  <si>
    <t>UP.02.1.1.04.0077</t>
  </si>
  <si>
    <t>PROSTOR</t>
  </si>
  <si>
    <t>Sisačko-moslavačka, Grad Zagreb, Šibensko-kninska</t>
  </si>
  <si>
    <t>UP.02.1.1.04.0078</t>
  </si>
  <si>
    <t>Uz pomoć konja do bolje integracije</t>
  </si>
  <si>
    <t>Konjički klub Dunavski raj</t>
  </si>
  <si>
    <t>UP.02.1.1.04.0079</t>
  </si>
  <si>
    <t>Centar za mlade Novska</t>
  </si>
  <si>
    <t>UP.02.1.1.04.0082</t>
  </si>
  <si>
    <t>VR LABoratorij za mlade</t>
  </si>
  <si>
    <t>Grad Zadar</t>
  </si>
  <si>
    <t>UP.02.1.1.04.0083</t>
  </si>
  <si>
    <t>Klub za mlade „Budi Tu - Budi Svoj“</t>
  </si>
  <si>
    <t>UP.02.1.1.04.0087</t>
  </si>
  <si>
    <t>#Gradmladih #pokrenise</t>
  </si>
  <si>
    <t>Udruga mladih Mali most</t>
  </si>
  <si>
    <t>UP.02.1.1.04.0093</t>
  </si>
  <si>
    <t>TOČKA - Info centar za mlade</t>
  </si>
  <si>
    <t>UP.02.1.1.04.0119</t>
  </si>
  <si>
    <t>Projekt SOS</t>
  </si>
  <si>
    <t>Grad Pula-Pola</t>
  </si>
  <si>
    <t>Istarska, Osječko-baranjska</t>
  </si>
  <si>
    <t>UP.02.1.1.04.0139</t>
  </si>
  <si>
    <t>Lokalni info-centar za mlade Zagor</t>
  </si>
  <si>
    <t>Mreža udruga Zagor</t>
  </si>
  <si>
    <t>UP.02.1.1.04.0140</t>
  </si>
  <si>
    <t>Znam i mogu</t>
  </si>
  <si>
    <t>Sirius - Centar za psihološko savjetovanje, edukaciju i istraživanje</t>
  </si>
  <si>
    <t>UP.02.1.1.04.0150</t>
  </si>
  <si>
    <t>Mreža za mlade Grada Zagreba – za socijalno uključivanje</t>
  </si>
  <si>
    <t>UP.02.1.1.04.0153</t>
  </si>
  <si>
    <t>Točka za informiranje mladih</t>
  </si>
  <si>
    <t>Kulturni centar mladih</t>
  </si>
  <si>
    <t>UP.02.1.1.05.0001</t>
  </si>
  <si>
    <t>Program zapošljavanja žena Grad Županja</t>
  </si>
  <si>
    <t>Grad Županja</t>
  </si>
  <si>
    <t>UP.02.1.1.05.0002</t>
  </si>
  <si>
    <t>Program zapošljavanja žena Općina Bošnjaci</t>
  </si>
  <si>
    <t>Općina Bošnjaci</t>
  </si>
  <si>
    <t>UP.02.1.1.05.0003</t>
  </si>
  <si>
    <t>Program zapošljavanja žena Općina Drenovci</t>
  </si>
  <si>
    <t>UP.02.1.1.05.0004</t>
  </si>
  <si>
    <t xml:space="preserve">Program zapošljavanja žena u Cerni, Gradištu i Gunji </t>
  </si>
  <si>
    <t>UP.02.1.1.05.0005</t>
  </si>
  <si>
    <t xml:space="preserve">Zapošljavanje žena iz ciljnih skupina u svrhu potpore i podrške starijim osobama i osobama u nepovoljnom položaju kroz programe zapošljavanja u lokalnoj zajednici na području Općine Čeminac </t>
  </si>
  <si>
    <t>Općina Čeminac</t>
  </si>
  <si>
    <t>UP.02.1.1.05.0006</t>
  </si>
  <si>
    <t xml:space="preserve">Zaželim i ostvarim </t>
  </si>
  <si>
    <t>UP.02.1.1.05.0008</t>
  </si>
  <si>
    <t xml:space="preserve">Zaposlena žena za jako i solidarno društvo </t>
  </si>
  <si>
    <t>UP.02.1.1.05.0009</t>
  </si>
  <si>
    <t>Zaželi - Grad Ilok</t>
  </si>
  <si>
    <t>UP.02.1.1.05.0010</t>
  </si>
  <si>
    <t>Zaželi - Općina Stari Jankovci</t>
  </si>
  <si>
    <t>Općina Stari Jankovci</t>
  </si>
  <si>
    <t>UP.02.1.1.05.0011</t>
  </si>
  <si>
    <t>Zaželi - Općina Lovas</t>
  </si>
  <si>
    <t>UP.02.1.1.05.0012</t>
  </si>
  <si>
    <t>Zaželi - Općina Tompojevci</t>
  </si>
  <si>
    <t>Općina Tompojevci</t>
  </si>
  <si>
    <t>UP.02.1.1.05.0013</t>
  </si>
  <si>
    <t>Zaželi - Općina Tovarnik</t>
  </si>
  <si>
    <t>UP.02.1.1.05.0014</t>
  </si>
  <si>
    <t xml:space="preserve">Zajedno u trećoj dobi </t>
  </si>
  <si>
    <t>UP.02.1.1.05.0015</t>
  </si>
  <si>
    <t xml:space="preserve">Pomoć u kući za starije i nemoćne osobe </t>
  </si>
  <si>
    <t>Općina Borovo</t>
  </si>
  <si>
    <t>UP.02.1.1.05.0016</t>
  </si>
  <si>
    <t xml:space="preserve">Želim raditi - želim pomoći </t>
  </si>
  <si>
    <t>Grad Otok</t>
  </si>
  <si>
    <t>UP.02.1.1.05.0017</t>
  </si>
  <si>
    <t xml:space="preserve">PUK40 </t>
  </si>
  <si>
    <t>Grad Požega</t>
  </si>
  <si>
    <t>UP.02.1.1.05.0018</t>
  </si>
  <si>
    <t xml:space="preserve">Ja sam žena, a ne broj </t>
  </si>
  <si>
    <t>Grad Pakrac</t>
  </si>
  <si>
    <t>UP.02.1.1.05.0019</t>
  </si>
  <si>
    <t xml:space="preserve">Pomozi i razveseli </t>
  </si>
  <si>
    <t>Općina Semeljci</t>
  </si>
  <si>
    <t>UP.02.1.1.05.0020</t>
  </si>
  <si>
    <t xml:space="preserve">Radim, pomažem, učim! </t>
  </si>
  <si>
    <t>Općina Jasenovac</t>
  </si>
  <si>
    <t>UP.02.1.1.05.0021</t>
  </si>
  <si>
    <t>Zaželi - Općina Negoslavci</t>
  </si>
  <si>
    <t>Općina Negoslavci</t>
  </si>
  <si>
    <t>UP.02.1.1.05.0022</t>
  </si>
  <si>
    <t>Zaželi, zaposli, pomozi: Osnaživanje žena na tržištu rada kroz osposobljavanje i zapošljavanje</t>
  </si>
  <si>
    <t>UP.02.1.1.05.0023</t>
  </si>
  <si>
    <t xml:space="preserve">Zaželi i ostvari </t>
  </si>
  <si>
    <t>UP.02.1.1.05.0024</t>
  </si>
  <si>
    <t xml:space="preserve">Nove vještine za jednake mogućnosti </t>
  </si>
  <si>
    <t>UP.02.1.1.05.0025</t>
  </si>
  <si>
    <t>"Niste sami" - Program zapošljavanja žena u svrhu potpore i podrške starijim osobama i osobama u nepovoljnom položaju</t>
  </si>
  <si>
    <t>Grad Vrgorac</t>
  </si>
  <si>
    <t>UP.02.1.1.05.0026</t>
  </si>
  <si>
    <t xml:space="preserve">Budimo im podrška </t>
  </si>
  <si>
    <t>Grad Skradin</t>
  </si>
  <si>
    <t>UP.02.1.1.05.0027</t>
  </si>
  <si>
    <t>Novi početak - Aktivacija žena u izvaninstitucionalnoj skrbi za starije osobe kroz zapošljavanje i obrazovanje</t>
  </si>
  <si>
    <t>Udruga za razvoj lokalne zajednice "Iskra" Sisak</t>
  </si>
  <si>
    <t>UP.02.1.1.05.0028</t>
  </si>
  <si>
    <t>Pruži mi priliku</t>
  </si>
  <si>
    <t>UP.02.1.1.05.0029</t>
  </si>
  <si>
    <t xml:space="preserve">Zaželi i ostvari u Splitu </t>
  </si>
  <si>
    <t>Udruga osoba s invaliditetom Split</t>
  </si>
  <si>
    <t>UP.02.1.1.05.0030</t>
  </si>
  <si>
    <t>Zaželi, uključi se, ostvari se - važna si!</t>
  </si>
  <si>
    <t>Grad Našice</t>
  </si>
  <si>
    <t>UP.02.1.1.05.0031</t>
  </si>
  <si>
    <t>Tu smo za vas</t>
  </si>
  <si>
    <t>Općina Tordinci</t>
  </si>
  <si>
    <t>UP.02.1.1.05.0032</t>
  </si>
  <si>
    <t>Program zapošljavanja žena Općina Vrbanja</t>
  </si>
  <si>
    <t>Općina Vrbanja</t>
  </si>
  <si>
    <t>UP.02.1.1.05.0033</t>
  </si>
  <si>
    <t>Zaželi i ti biti jedna od njih</t>
  </si>
  <si>
    <t>Grad Lipik</t>
  </si>
  <si>
    <t>UP.02.1.1.05.0035</t>
  </si>
  <si>
    <t>Zaželi - radi i ostvari u Valpovu</t>
  </si>
  <si>
    <t>UP.02.1.1.05.0036</t>
  </si>
  <si>
    <t>Zaželi - ostvari u Petrijevcima</t>
  </si>
  <si>
    <t>UP.02.1.1.05.0037</t>
  </si>
  <si>
    <t xml:space="preserve">Zaželi - Program zapošljavanja žena na području Grada Vinkovci </t>
  </si>
  <si>
    <t>UP.02.1.1.05.0038</t>
  </si>
  <si>
    <t xml:space="preserve">Budi aktivna </t>
  </si>
  <si>
    <t>Općina Andrijaševci</t>
  </si>
  <si>
    <t>UP.02.1.1.05.0039</t>
  </si>
  <si>
    <t xml:space="preserve">Ojačaj svoj radni potencijal </t>
  </si>
  <si>
    <t>Općina Privlaka</t>
  </si>
  <si>
    <t>UP.02.1.1.05.0040</t>
  </si>
  <si>
    <t>Budi uz mene</t>
  </si>
  <si>
    <t>Općina Nuštar</t>
  </si>
  <si>
    <t>UP.02.1.1.05.0041</t>
  </si>
  <si>
    <t>Uključi se</t>
  </si>
  <si>
    <t>Općina Jarmina</t>
  </si>
  <si>
    <t>UP.02.1.1.05.0042</t>
  </si>
  <si>
    <t>"Zaželi" - Program zapošljavanja žena na području Općine Bogdanovci</t>
  </si>
  <si>
    <t>Općina Bogdanovci</t>
  </si>
  <si>
    <t>UP.02.1.1.05.0043</t>
  </si>
  <si>
    <t>Projekt Zaželi u Općini Vođinci</t>
  </si>
  <si>
    <t>Općina Vođinci</t>
  </si>
  <si>
    <t>UP.02.1.1.05.0044</t>
  </si>
  <si>
    <t>Zaželi - Zaposli</t>
  </si>
  <si>
    <t>Općina Podcrkavlje</t>
  </si>
  <si>
    <t>UP.02.1.1.05.0045</t>
  </si>
  <si>
    <t>Ruke pomoći u Cetinskoj krajini</t>
  </si>
  <si>
    <t>UP.02.1.1.05.0046</t>
  </si>
  <si>
    <t>Zajedno možemo više!</t>
  </si>
  <si>
    <t>Udruga Veličanka</t>
  </si>
  <si>
    <t>UP.02.1.1.05.0048</t>
  </si>
  <si>
    <t>Pomoć lokalne zajednice za ugodno življenje osoba treće dobi</t>
  </si>
  <si>
    <t>UP.02.1.1.05.0049</t>
  </si>
  <si>
    <t>Za Žene - Za zajednicu</t>
  </si>
  <si>
    <t>Općina Sikirevci</t>
  </si>
  <si>
    <t>UP.02.1.1.05.0050</t>
  </si>
  <si>
    <t xml:space="preserve">Zaželi posao - prihvati izazov! </t>
  </si>
  <si>
    <t>Općina Slavonski Šamac</t>
  </si>
  <si>
    <t>UP.02.1.1.05.0051</t>
  </si>
  <si>
    <t>Aktivne u zajednici</t>
  </si>
  <si>
    <t>Općina Štitar</t>
  </si>
  <si>
    <t>UP.02.1.1.05.0052</t>
  </si>
  <si>
    <t>Podrška zapošljavanju nezaposlenih žena na području Općine Sunja kroz pružanje potpore i podrške starijim osobama i osobama u nepovoljnom položaju</t>
  </si>
  <si>
    <t>Udruga za pomoć starijim osobama Treća dob, Sunja</t>
  </si>
  <si>
    <t>UP.02.1.1.05.0053</t>
  </si>
  <si>
    <t>Pokloni mi osmijeh</t>
  </si>
  <si>
    <t>Grad Vukovar</t>
  </si>
  <si>
    <t>UP.02.1.1.05.0054</t>
  </si>
  <si>
    <t>Žena zaželi, žena radi</t>
  </si>
  <si>
    <t>Grad Nova Gradiška</t>
  </si>
  <si>
    <t>UP.02.1.1.05.0055</t>
  </si>
  <si>
    <t>Želim, radim, pomažem</t>
  </si>
  <si>
    <t>Općina Bebrina</t>
  </si>
  <si>
    <t>UP.02.1.1.05.0056</t>
  </si>
  <si>
    <t>Zaželi - Općina Trpinja</t>
  </si>
  <si>
    <t>Općina Trpinja</t>
  </si>
  <si>
    <t>UP.02.1.1.05.0057</t>
  </si>
  <si>
    <t>Zajedno za njih</t>
  </si>
  <si>
    <t>Općina Tribunj</t>
  </si>
  <si>
    <t>UP.02.1.1.05.0058</t>
  </si>
  <si>
    <t>Zapošljavanje žena iz ranjivih skupina na području općine Babina Greda</t>
  </si>
  <si>
    <t>Općina Babina Greda</t>
  </si>
  <si>
    <t>UP.02.1.1.05.0059</t>
  </si>
  <si>
    <t>ZAŽELI - U potrebi zajedno</t>
  </si>
  <si>
    <t>UP.02.1.1.05.0060</t>
  </si>
  <si>
    <t>Želim Napredovati Aktivno</t>
  </si>
  <si>
    <t>Lokalna akcijska grupa "Zapadna Slavonija"</t>
  </si>
  <si>
    <t>UP.02.1.1.05.0061</t>
  </si>
  <si>
    <t>Osnaživanje žena u lokalnoj zajednici</t>
  </si>
  <si>
    <t>Općina Markušica</t>
  </si>
  <si>
    <t>UP.02.1.1.05.0062</t>
  </si>
  <si>
    <t>Pomozite, trebamo vas</t>
  </si>
  <si>
    <t>Udruga civilnih žrtava Domovinskog rata Đakovštine</t>
  </si>
  <si>
    <t>UP.02.1.1.05.0063</t>
  </si>
  <si>
    <t>Uključimo ih u društvo</t>
  </si>
  <si>
    <t>Općina Satnica Đakovačka</t>
  </si>
  <si>
    <t>UP.02.1.1.05.0064</t>
  </si>
  <si>
    <t>Ja iz ove zemlje ne idem!</t>
  </si>
  <si>
    <t>Udruga DOBRA</t>
  </si>
  <si>
    <t>UP.02.1.1.05.0065</t>
  </si>
  <si>
    <t>NISA - Nismo sami</t>
  </si>
  <si>
    <t>Općina Nijemci</t>
  </si>
  <si>
    <t>UP.02.1.1.05.0066</t>
  </si>
  <si>
    <t>ZAŽELI biti uključena</t>
  </si>
  <si>
    <t>UP.02.1.1.05.0067</t>
  </si>
  <si>
    <t>Pomoć i sreća</t>
  </si>
  <si>
    <t>UP.02.1.1.05.0068</t>
  </si>
  <si>
    <t>Zaželi bolji život u Općini Punitovci</t>
  </si>
  <si>
    <t>Općina Punitovci</t>
  </si>
  <si>
    <t>UP.02.1.1.05.0069</t>
  </si>
  <si>
    <t>Program Zaželi Općine Gorjani</t>
  </si>
  <si>
    <t>Općina Gorjani</t>
  </si>
  <si>
    <t>UP.02.1.1.05.0070</t>
  </si>
  <si>
    <t>Snaga žena - skrbim za druge, brinem za sebe</t>
  </si>
  <si>
    <t>Općina Antunovac</t>
  </si>
  <si>
    <t>UP.02.1.1.05.0071</t>
  </si>
  <si>
    <t>Zapošljavanje žena u nepovoljnom položaju na području općine Stari Mikanovci</t>
  </si>
  <si>
    <t>Općina Stari Mikanovci</t>
  </si>
  <si>
    <t>UP.02.1.1.05.0072</t>
  </si>
  <si>
    <t>Pomozi, zaposli, usreći</t>
  </si>
  <si>
    <t>Grad Prelog</t>
  </si>
  <si>
    <t>UP.02.1.1.05.0073</t>
  </si>
  <si>
    <t>ŽELIM - POMOĆ DIJELIM</t>
  </si>
  <si>
    <t>Društvo osoba s tjelesnim invaliditetom Međimurske županije</t>
  </si>
  <si>
    <t>UP.02.1.1.05.0074</t>
  </si>
  <si>
    <t>ZAŽELI I (P)OSTANI ZAPOSLENA ŽENA - projekt zapošljavanja žena na području Općine Erdut</t>
  </si>
  <si>
    <t>Općina Erdut</t>
  </si>
  <si>
    <t>UP.02.1.1.05.0075</t>
  </si>
  <si>
    <t>Zaposli se, osnaži se!</t>
  </si>
  <si>
    <t>Općina Bukovlje</t>
  </si>
  <si>
    <t>UP.02.1.1.05.0076</t>
  </si>
  <si>
    <t>Povećanje kvalitete života osoba u nepovoljnom položaju u lokalnoj zajednici</t>
  </si>
  <si>
    <t>Općina Staro Petrovo Selo</t>
  </si>
  <si>
    <t>UP.02.1.1.05.0077</t>
  </si>
  <si>
    <t>Općina Feričanci</t>
  </si>
  <si>
    <t>UP.02.1.1.05.0078</t>
  </si>
  <si>
    <t xml:space="preserve">Sretnija starost </t>
  </si>
  <si>
    <t>UP.02.1.1.05.0079</t>
  </si>
  <si>
    <t>POMOĆ ZAJEDNICI</t>
  </si>
  <si>
    <t>Udruga "Žene kosovske doline"</t>
  </si>
  <si>
    <t>UP.02.1.1.05.0080</t>
  </si>
  <si>
    <t>UP.02.1.1.05.0081</t>
  </si>
  <si>
    <t>Program zapošljavanja žena u Općini Kapela</t>
  </si>
  <si>
    <t>Općina Kapela</t>
  </si>
  <si>
    <t>UP.02.1.1.05.0082</t>
  </si>
  <si>
    <t>I mi zaslužujemo priliku</t>
  </si>
  <si>
    <t>UP.02.1.1.05.0083</t>
  </si>
  <si>
    <t>Omogući-podrži-pomozi</t>
  </si>
  <si>
    <t>Grad Mursko Središće</t>
  </si>
  <si>
    <t>UP.02.1.1.05.0084</t>
  </si>
  <si>
    <t>Želim raditi, želim pomoći!</t>
  </si>
  <si>
    <t>Grad Novska</t>
  </si>
  <si>
    <t>UP.02.1.1.05.0085</t>
  </si>
  <si>
    <t>Općina Vuka</t>
  </si>
  <si>
    <t>UP.02.1.1.05.0086</t>
  </si>
  <si>
    <t>Pomozi sebi, pomažući drugima</t>
  </si>
  <si>
    <t>UP.02.1.1.05.0087</t>
  </si>
  <si>
    <t>Zaželi - program zapošljavanja žena u gradu Belišću</t>
  </si>
  <si>
    <t>Matica umirovljenika grada Belišća</t>
  </si>
  <si>
    <t>UP.02.1.1.05.0088</t>
  </si>
  <si>
    <t>Sretno u starost</t>
  </si>
  <si>
    <t>Udruga žena "Sunčice"</t>
  </si>
  <si>
    <t>UP.02.1.1.05.0089</t>
  </si>
  <si>
    <t>Wheel of change (Kotač promjene)</t>
  </si>
  <si>
    <t>Grad Bjelovar</t>
  </si>
  <si>
    <t>UP.02.1.1.05.0090</t>
  </si>
  <si>
    <t>Općina Levanjska Varoš</t>
  </si>
  <si>
    <t>UP.02.1.1.05.0092</t>
  </si>
  <si>
    <t>Ostvari!</t>
  </si>
  <si>
    <t>UP.02.1.1.05.0093</t>
  </si>
  <si>
    <t>Radom za zajednicu i sebe!</t>
  </si>
  <si>
    <t>UP.02.1.1.05.0094</t>
  </si>
  <si>
    <t>Zaželi - Sveti Filip i Jakov</t>
  </si>
  <si>
    <t>Općina Sveti Filip i Jakov</t>
  </si>
  <si>
    <t>UP.02.1.1.05.0095</t>
  </si>
  <si>
    <t>Pomoć sebi i drugima</t>
  </si>
  <si>
    <t>Udruženje Baranja</t>
  </si>
  <si>
    <t>UP.02.1.1.05.0096</t>
  </si>
  <si>
    <t>Pomažemo sebi-pomažemo drugima</t>
  </si>
  <si>
    <t>UP.02.1.1.05.0097</t>
  </si>
  <si>
    <t>Grad Čazma</t>
  </si>
  <si>
    <t>UP.02.1.1.05.0098</t>
  </si>
  <si>
    <t>Program zapošljavanja žena u općinama Davor, Dragalić i Vrbje</t>
  </si>
  <si>
    <t>UP.02.1.1.05.0099</t>
  </si>
  <si>
    <t>MIPOS - MI Pomažemo Starijima</t>
  </si>
  <si>
    <t>Grad Zabok</t>
  </si>
  <si>
    <t>UP.02.1.1.05.0100</t>
  </si>
  <si>
    <t>Projekt zapošljavanja žena kroz pomoć starijima i nemoćnima</t>
  </si>
  <si>
    <t>Općina Ivankovo</t>
  </si>
  <si>
    <t>UP.02.1.1.05.0101</t>
  </si>
  <si>
    <t>Učim-Radim-Pomažem</t>
  </si>
  <si>
    <t>Udruga osoba s invaliditetom Daruvar</t>
  </si>
  <si>
    <t>UP.02.1.1.05.0102</t>
  </si>
  <si>
    <t>Zajedno za Općinu!</t>
  </si>
  <si>
    <t>Općina Sibinj</t>
  </si>
  <si>
    <t>UP.02.1.1.05.0103</t>
  </si>
  <si>
    <t>Općina Darda</t>
  </si>
  <si>
    <t>UP.02.1.1.05.0104</t>
  </si>
  <si>
    <t>Za žene Bjelovarsko-bilogorske županije</t>
  </si>
  <si>
    <t>Bjelovarsko-bilogorska županija</t>
  </si>
  <si>
    <t>UP.02.1.1.05.0105</t>
  </si>
  <si>
    <t>Zapošljavanje žena sa područja Knina, Biskupije, Kijeva i Civljana</t>
  </si>
  <si>
    <t>UP.02.1.1.05.0106</t>
  </si>
  <si>
    <t>Zaželi joj zapošljavanje!</t>
  </si>
  <si>
    <t>UP.02.1.1.05.0107</t>
  </si>
  <si>
    <t>Zaželi bolji život u općini Trnava</t>
  </si>
  <si>
    <t>Općina Trnava</t>
  </si>
  <si>
    <t>UP.02.1.1.05.0108</t>
  </si>
  <si>
    <t>Nauči i pruži potporu u lokalnoj zajednici</t>
  </si>
  <si>
    <t>UP.02.1.1.05.0109</t>
  </si>
  <si>
    <t>Zaželi, učini za druge i za sebe dobru stvar</t>
  </si>
  <si>
    <t>Općina Donja Motičina</t>
  </si>
  <si>
    <t>UP.02.1.1.05.0110</t>
  </si>
  <si>
    <t>Inkluzijom do zapošljavanja</t>
  </si>
  <si>
    <t>Udruga žena "Izvor"</t>
  </si>
  <si>
    <t>UP.02.1.1.05.0111</t>
  </si>
  <si>
    <t>Općina Sirač</t>
  </si>
  <si>
    <t>UP.02.1.1.05.0112</t>
  </si>
  <si>
    <t>Zaklada "Sandra Stojić"</t>
  </si>
  <si>
    <t>UP.02.1.1.05.0113</t>
  </si>
  <si>
    <t>Evo me!</t>
  </si>
  <si>
    <t>Centar za pomoć u kući Međimurske županije</t>
  </si>
  <si>
    <t>UP.02.1.1.05.0114</t>
  </si>
  <si>
    <t>Kreirajmo kvalitetniji život zajedno</t>
  </si>
  <si>
    <t>Općina Rešetari</t>
  </si>
  <si>
    <t>UP.02.1.1.05.0115</t>
  </si>
  <si>
    <t>Zapošljavanjem žena pomognimo Zagori</t>
  </si>
  <si>
    <t>Općina Unešić</t>
  </si>
  <si>
    <t>UP.02.1.1.05.0116</t>
  </si>
  <si>
    <t>Mislimo na njih</t>
  </si>
  <si>
    <t>UP.02.1.1.05.0118</t>
  </si>
  <si>
    <t>Općina Drenje</t>
  </si>
  <si>
    <t>UP.02.1.1.05.0119</t>
  </si>
  <si>
    <t>ŽENA - želim edukacijom nastaviti aktivno</t>
  </si>
  <si>
    <t>Građanska inicijativa "Moj grad Sisak"</t>
  </si>
  <si>
    <t>UP.02.1.1.05.0120</t>
  </si>
  <si>
    <t>Zadovoljni</t>
  </si>
  <si>
    <t>Udruga osoba s invaliditetom "Sveti Bartolomej" Knin</t>
  </si>
  <si>
    <t>UP.02.1.1.05.0121</t>
  </si>
  <si>
    <t>Program zapošljavanja žena za pomoć slijepim i slabovidnim osobama</t>
  </si>
  <si>
    <t>Organizacija slijepih Virovitičko-podravske županije</t>
  </si>
  <si>
    <t>UP.02.1.1.05.0122</t>
  </si>
  <si>
    <t xml:space="preserve">"Želim raditi"-projekt zapošljavanja žena </t>
  </si>
  <si>
    <t>Općina Draž</t>
  </si>
  <si>
    <t>UP.02.1.1.05.0123</t>
  </si>
  <si>
    <t xml:space="preserve">Pružimo dostajan život stanovništvu ruralnog područja </t>
  </si>
  <si>
    <t>Općina Ružić</t>
  </si>
  <si>
    <t>UP.02.1.1.05.0124</t>
  </si>
  <si>
    <t xml:space="preserve">Žene - snaga zajednice </t>
  </si>
  <si>
    <t>Općina Klakar</t>
  </si>
  <si>
    <t>UP.02.1.1.05.0125</t>
  </si>
  <si>
    <t>Grad Donji Miholjac</t>
  </si>
  <si>
    <t>UP.02.1.1.05.0126</t>
  </si>
  <si>
    <t>Program zapošljavanja žena u Općini Brinje</t>
  </si>
  <si>
    <t>Općina Brinje</t>
  </si>
  <si>
    <t>UP.02.1.1.05.0128</t>
  </si>
  <si>
    <t xml:space="preserve">Svi ZAjedno </t>
  </si>
  <si>
    <t>Grad Đakovo</t>
  </si>
  <si>
    <t>UP.02.1.1.05.0129</t>
  </si>
  <si>
    <t>Osnaživanje kroz edukaciju teško zapošljivih žena Općine Ernestinovo - OSNAŽENE ERNESTINE</t>
  </si>
  <si>
    <t>Općina Ernestinovo</t>
  </si>
  <si>
    <t>UP.02.1.1.05.0130</t>
  </si>
  <si>
    <t>ZAŽELI BOLJI ŽIVOT U OPĆINI ĐURĐENOVAC</t>
  </si>
  <si>
    <t>Općina Đurđenovac</t>
  </si>
  <si>
    <t>UP.02.1.1.05.0131</t>
  </si>
  <si>
    <t>Pomoć u kući starima i nemoćnima s područja općine Crnac</t>
  </si>
  <si>
    <t>Općina Crnac</t>
  </si>
  <si>
    <t>UP.02.1.1.05.0133</t>
  </si>
  <si>
    <t>Općina Koška</t>
  </si>
  <si>
    <t>UP.02.1.1.05.0134</t>
  </si>
  <si>
    <t>Općina Viškovci</t>
  </si>
  <si>
    <t>UP.02.1.1.05.0135</t>
  </si>
  <si>
    <t>Žene za Zagorje</t>
  </si>
  <si>
    <t>Hrvatski Crveni križ, Gradsko društvo Crvenog križa Krapina</t>
  </si>
  <si>
    <t>UP.02.1.1.05.0136</t>
  </si>
  <si>
    <t>Pomažem drugima - pomažem sebi</t>
  </si>
  <si>
    <t>UP.02.1.1.05.0137</t>
  </si>
  <si>
    <t>Partnerstvo za novi posao: zapošljavanje žena na području Vukovarsko-srijemske županije u svrhu podizanja kvalitete života osobama u nepovoljnom položaju"</t>
  </si>
  <si>
    <t>UP.02.1.1.05.0138</t>
  </si>
  <si>
    <t>Udruga za osobe s intelektualnim teškoćama "Jaglac" Orahovica</t>
  </si>
  <si>
    <t>UP.02.1.1.05.0139</t>
  </si>
  <si>
    <t>Klub za starije osobe "Mariška"</t>
  </si>
  <si>
    <t>UP.02.1.1.05.0140</t>
  </si>
  <si>
    <t xml:space="preserve">Žene za zajednicu </t>
  </si>
  <si>
    <t>Općina Skrad</t>
  </si>
  <si>
    <t>UP.02.1.1.05.0141</t>
  </si>
  <si>
    <t>Okreni pedalu, pokreni promjenu</t>
  </si>
  <si>
    <t>UP.02.1.1.05.0142</t>
  </si>
  <si>
    <t>Općina Viljevo</t>
  </si>
  <si>
    <t>UP.02.1.1.05.0143</t>
  </si>
  <si>
    <t>POMOĆ I RAD-DOBROBIT ZA CIJELU ZAJEDNICU</t>
  </si>
  <si>
    <t>Općina Podravska Moslavina</t>
  </si>
  <si>
    <t>UP.02.1.1.05.0144</t>
  </si>
  <si>
    <t xml:space="preserve">OsnaŽENA - Ojačajmo Starije i Nemoćne Aktiviranjem ŽENA </t>
  </si>
  <si>
    <t>UP.02.1.1.05.0145</t>
  </si>
  <si>
    <t>Udruga OSI - osoba s invaliditetom Kutina</t>
  </si>
  <si>
    <t>UP.02.1.1.05.0146</t>
  </si>
  <si>
    <t>ZAŽELI ZA ZAGREB</t>
  </si>
  <si>
    <t>Centar za promicanje europskih standarda u zdravstvu</t>
  </si>
  <si>
    <t>UP.02.1.1.05.0147</t>
  </si>
  <si>
    <t>Zaposlena žena, osnažena žena</t>
  </si>
  <si>
    <t>Humanitarna udruga "Majka Terezija"</t>
  </si>
  <si>
    <t>UP.02.1.1.05.0148</t>
  </si>
  <si>
    <t>ZAŽELI- Program zapošljavanja žena na području Grada Vrbovca i okolnih Općina Dubrava, Gradec, Farkaševac, Rakovec i Preseka</t>
  </si>
  <si>
    <t>UP.02.1.1.05.0149</t>
  </si>
  <si>
    <t>Kod kuće je najbolje: zapošljavanje žena u lokalnoj zajednici u sektoru socijalnih usluga</t>
  </si>
  <si>
    <t>Rehabilitacijski centar za stres i traumu</t>
  </si>
  <si>
    <t>UP.02.1.1.05.0150</t>
  </si>
  <si>
    <t>ZAŽELI BOLJE! - PROJEKT ZAPOŠLJAVANJA ŽENA NA PODRUČJU OPĆINE GUNDINCI</t>
  </si>
  <si>
    <t>Općina Gundinci</t>
  </si>
  <si>
    <t>UP.02.1.1.05.0151</t>
  </si>
  <si>
    <t>ZAŽELI- OPĆINA ČAĐAVICA</t>
  </si>
  <si>
    <t>Općina Čađavica</t>
  </si>
  <si>
    <t>UP.02.1.1.05.0152</t>
  </si>
  <si>
    <t>ZAŽELI- Program zapošljavanja žena na području Općine Plitvička Jezera</t>
  </si>
  <si>
    <t>Općina Plitvička Jezera</t>
  </si>
  <si>
    <t>UP.02.1.1.05.0153</t>
  </si>
  <si>
    <t>ZAŽELI ŠTEFANJE</t>
  </si>
  <si>
    <t>Općina Štefanje</t>
  </si>
  <si>
    <t>UP.02.1.1.05.0154</t>
  </si>
  <si>
    <t>Zaželi u Suhopolju</t>
  </si>
  <si>
    <t>Općina Suhopolje</t>
  </si>
  <si>
    <t>UP.02.1.1.05.0155</t>
  </si>
  <si>
    <t>Uključene</t>
  </si>
  <si>
    <t>Grad Delnice</t>
  </si>
  <si>
    <t>UP.02.1.1.05.0156</t>
  </si>
  <si>
    <t>ZAPOSLI - EDUCIRAJ - POMOZI, ZEP</t>
  </si>
  <si>
    <t>UP.02.1.1.05.0157</t>
  </si>
  <si>
    <t>Snaga pomoći</t>
  </si>
  <si>
    <t>Grad Đurđevac</t>
  </si>
  <si>
    <t>UP.02.1.1.05.0158</t>
  </si>
  <si>
    <t xml:space="preserve">Pomoć starijim i nemoćnim - pomoć zajednici </t>
  </si>
  <si>
    <t>Pomoć u kući starijim osobama</t>
  </si>
  <si>
    <t>UP.02.1.1.05.0159</t>
  </si>
  <si>
    <t>NIKADA NIJE KASNO</t>
  </si>
  <si>
    <t>Udruga tjelesnih invalida Kaštela</t>
  </si>
  <si>
    <t>UP.02.1.1.05.0160</t>
  </si>
  <si>
    <t>Općina Čačinci</t>
  </si>
  <si>
    <t>UP.02.1.1.05.0161</t>
  </si>
  <si>
    <t>ZAŽELI jednake mogućnosti - Program zapošljavanja žena u općini Đulovac</t>
  </si>
  <si>
    <t>Općina Đulovac</t>
  </si>
  <si>
    <t>UP.02.1.1.05.0162</t>
  </si>
  <si>
    <t>NIKAD NIJE KASNO!</t>
  </si>
  <si>
    <t>Grad Garešnica</t>
  </si>
  <si>
    <t>UP.02.1.1.05.0163</t>
  </si>
  <si>
    <t>Želim obrazovanje i posao</t>
  </si>
  <si>
    <t>UP.02.1.1.05.0164</t>
  </si>
  <si>
    <t xml:space="preserve">ZAŽELI - osposobljavanje i zapošljavanje u GDCK Sv. Ivan Zelina </t>
  </si>
  <si>
    <t>UP.02.1.1.05.0165</t>
  </si>
  <si>
    <t>ZAŽELI I MI SMO TU</t>
  </si>
  <si>
    <t>UP.02.1.1.05.0166</t>
  </si>
  <si>
    <t>Pruži ruku potrebitima</t>
  </si>
  <si>
    <t>Hrvatski Crveni križ, Gradsko društvo Crvenog križa Križevci</t>
  </si>
  <si>
    <t>UP.02.1.1.05.0167</t>
  </si>
  <si>
    <t xml:space="preserve">Zaželi kvalitetu života u Zmijavcima </t>
  </si>
  <si>
    <t>Općina Zmijavci</t>
  </si>
  <si>
    <t>UP.02.1.1.05.0168</t>
  </si>
  <si>
    <t>Zaželi bolji život u općini Strizivojna</t>
  </si>
  <si>
    <t>Općina Strizivojna</t>
  </si>
  <si>
    <t>UP.02.1.1.05.0169</t>
  </si>
  <si>
    <t>Program zapošljavanja žena u Općini Cestica</t>
  </si>
  <si>
    <t>Općina Cestica</t>
  </si>
  <si>
    <t>UP.02.1.1.05.0170</t>
  </si>
  <si>
    <t>Žene rade</t>
  </si>
  <si>
    <t>Općina Kistanje</t>
  </si>
  <si>
    <t>UP.02.1.1.05.0171</t>
  </si>
  <si>
    <t>NOVE MOGUĆNOSTI!</t>
  </si>
  <si>
    <t>Grad Vodice</t>
  </si>
  <si>
    <t>UP.02.1.1.05.0172</t>
  </si>
  <si>
    <t>Zaželi - Pomoć zajednici</t>
  </si>
  <si>
    <t>Općina Zdenci</t>
  </si>
  <si>
    <t>UP.02.1.1.05.0173</t>
  </si>
  <si>
    <t>Zaželi - provedi!</t>
  </si>
  <si>
    <t>Općina Virje</t>
  </si>
  <si>
    <t>UP.02.1.1.05.0174</t>
  </si>
  <si>
    <t>ZAŽELI I OSTVARI</t>
  </si>
  <si>
    <t>UP.02.1.1.05.0175</t>
  </si>
  <si>
    <t>Žene za zajednicu</t>
  </si>
  <si>
    <t>Udruga gluhih i nagluhih osoba Grada Siska</t>
  </si>
  <si>
    <t>UP.02.1.1.05.0185</t>
  </si>
  <si>
    <t>Nova prilika</t>
  </si>
  <si>
    <t>Općina Vinodolska općina</t>
  </si>
  <si>
    <t>UP.02.1.1.05.0186</t>
  </si>
  <si>
    <t>POMOĆ ZAJEDNICI - ZAŽELI</t>
  </si>
  <si>
    <t>Općina Josipdol</t>
  </si>
  <si>
    <t>UP.02.1.1.05.0187</t>
  </si>
  <si>
    <t>Pomoć ženama, ženama pomažu</t>
  </si>
  <si>
    <t>Ženska udruga Katarine Josipdol</t>
  </si>
  <si>
    <t>UP.02.1.1.05.0188</t>
  </si>
  <si>
    <t>„Zaposlena“ – pružanje podrške u svakodnevnom životu starijim osobama s područja grada Slavonskog Broda</t>
  </si>
  <si>
    <t>Grad Slavonski Brod</t>
  </si>
  <si>
    <t>UP.02.1.1.05.0189</t>
  </si>
  <si>
    <t>POKRET- Projekt Osnaživanja KonkuRentnosti i Efikasnosti žena na Tržištu rada</t>
  </si>
  <si>
    <t>UP.02.1.1.05.0190</t>
  </si>
  <si>
    <t>Oživi žene u zajednici</t>
  </si>
  <si>
    <t>Hrvatski Crveni križ, Gradsko društvo Crvenog križa Slunj</t>
  </si>
  <si>
    <t>UP.02.1.1.05.0191</t>
  </si>
  <si>
    <t>Zaželi i ostvari</t>
  </si>
  <si>
    <t>UP.02.1.1.05.0192</t>
  </si>
  <si>
    <t>ZAŽELI danas za bolje sutra-Grad Ploče</t>
  </si>
  <si>
    <t>UP.02.1.1.05.0193</t>
  </si>
  <si>
    <t>Zaželi i ostvari!</t>
  </si>
  <si>
    <t>Općina Lipovljani</t>
  </si>
  <si>
    <t>UP.02.1.1.05.0194</t>
  </si>
  <si>
    <t>Zaželi - Općina Plaški</t>
  </si>
  <si>
    <t>Općina Plaški</t>
  </si>
  <si>
    <t>UP.02.1.1.05.0195</t>
  </si>
  <si>
    <t>Solidarnost na djelu</t>
  </si>
  <si>
    <t>Općina Donji Kukuruzari</t>
  </si>
  <si>
    <t>UP.02.1.1.05.0196</t>
  </si>
  <si>
    <t>Zlatne žene za zlatnu dob</t>
  </si>
  <si>
    <t>Grad Popovača</t>
  </si>
  <si>
    <t>UP.02.1.1.05.0197</t>
  </si>
  <si>
    <t>Zaželi danas za sretnije i bolje sutra</t>
  </si>
  <si>
    <t>Kućna pomoć</t>
  </si>
  <si>
    <t>UP.02.1.1.05.0198</t>
  </si>
  <si>
    <t>ZAŽELI - VRGINMOST</t>
  </si>
  <si>
    <t>UP.02.1.1.05.0199</t>
  </si>
  <si>
    <t>Općina Topusko</t>
  </si>
  <si>
    <t>UP.02.1.1.05.0200</t>
  </si>
  <si>
    <t>Razvoj edukacijsko rehabilitacijskih usluga u zajednici</t>
  </si>
  <si>
    <t>Pro Mente Hrvatska, Klaster za razvoj ljudskih potencijala</t>
  </si>
  <si>
    <t>Bjelovarsko-bilogorska, Splitsko-dalmatinska</t>
  </si>
  <si>
    <t>UP.02.1.1.05.0201</t>
  </si>
  <si>
    <t>Spas u zadnji čas - ZAŽELI</t>
  </si>
  <si>
    <t>UP.02.1.1.05.0202</t>
  </si>
  <si>
    <t>ZAŽELI na području grada Ozlja i općina Kamanje, Žakanje i Ribnik</t>
  </si>
  <si>
    <t>Hrvatski Crveni križ, Gradsko društvo Crvenog križa Ozalj</t>
  </si>
  <si>
    <t>UP.02.1.1.05.0203</t>
  </si>
  <si>
    <t>ZAŽELI novu priliku u Pokuplju</t>
  </si>
  <si>
    <t>Udruga Sv. Martin Pisarovina</t>
  </si>
  <si>
    <t>Zagrebačka, Karlovačka</t>
  </si>
  <si>
    <t>UP.02.1.1.05.0204</t>
  </si>
  <si>
    <t>Zaželi</t>
  </si>
  <si>
    <t>Udruga za razvoj i bolji život Roma</t>
  </si>
  <si>
    <t>UP.02.1.1.05.0205</t>
  </si>
  <si>
    <t>ZaŽeli Krnjak</t>
  </si>
  <si>
    <t>Općina Krnjak</t>
  </si>
  <si>
    <t>UP.02.1.1.05.0206</t>
  </si>
  <si>
    <t>Snažno zaželi i ostvari</t>
  </si>
  <si>
    <t>Općina Donji Kraljevec</t>
  </si>
  <si>
    <t>UP.02.1.1.05.0207</t>
  </si>
  <si>
    <t>Zaželi - Program zapošljavanja žena na području Grada Senja</t>
  </si>
  <si>
    <t>Grad Senj</t>
  </si>
  <si>
    <t>UP.02.1.1.05.0208</t>
  </si>
  <si>
    <t>Zaželi posao na području Grada Omiša</t>
  </si>
  <si>
    <t>Grad Omiš</t>
  </si>
  <si>
    <t>UP.02.1.1.05.0209</t>
  </si>
  <si>
    <t>Zaželi u Jastrebarskom</t>
  </si>
  <si>
    <t>Hrvatski Crveni križ, Gradsko društvo Crvenog križa Jastrebarsko</t>
  </si>
  <si>
    <t>UP.02.1.1.05.0211</t>
  </si>
  <si>
    <t>NISI SAM-PROGRAM ZAPOŠLJAVANJA ŽENA KROZ USLUGU POMOĆI I NJEGE ZA STARIJE I NEMOĆNE</t>
  </si>
  <si>
    <t>UP.02.1.1.05.0212</t>
  </si>
  <si>
    <t>Ja to mogu, ja to želim</t>
  </si>
  <si>
    <t>Općina Hrvace</t>
  </si>
  <si>
    <t>UP.02.1.1.05.0213</t>
  </si>
  <si>
    <t>Program zapošljavanja žena sa područja Grada Vrlike</t>
  </si>
  <si>
    <t>Grad Vrlika</t>
  </si>
  <si>
    <t>UP.02.1.1.05.0214</t>
  </si>
  <si>
    <t>Vrijedne ruke pomoći</t>
  </si>
  <si>
    <t>UP.02.1.1.05.0215</t>
  </si>
  <si>
    <t>Posao i pomoć u zajednici</t>
  </si>
  <si>
    <t>Općina Kloštar Podravski</t>
  </si>
  <si>
    <t>UP.02.1.1.05.0217</t>
  </si>
  <si>
    <t>Zaželi žene triljskog kraja</t>
  </si>
  <si>
    <t>Grad Trilj</t>
  </si>
  <si>
    <t>UP.02.1.1.05.0218</t>
  </si>
  <si>
    <t>Bolja budućnost - moja budućnost!</t>
  </si>
  <si>
    <t>Općina Ravna Gora</t>
  </si>
  <si>
    <t>UP.02.1.1.05.0219</t>
  </si>
  <si>
    <t>ZAŽELI pomoć u kući - Osnaživanje i aktiviranje žena na tržištu rada</t>
  </si>
  <si>
    <t>Osječko-baranjska županija</t>
  </si>
  <si>
    <t>UP.02.1.1.05.0220</t>
  </si>
  <si>
    <t>Za bolju budućnost - program zapošljavanja žena u Gradu Drnišu</t>
  </si>
  <si>
    <t>Grad Drniš</t>
  </si>
  <si>
    <t>UP.02.1.1.05.0221</t>
  </si>
  <si>
    <t>Mi Uspijeti Ćemo (MUĆ)</t>
  </si>
  <si>
    <t>Općina Muć</t>
  </si>
  <si>
    <t>UP.02.1.1.05.0222</t>
  </si>
  <si>
    <t>Slatino, zaželi!</t>
  </si>
  <si>
    <t>Grad Slatina</t>
  </si>
  <si>
    <t>UP.02.1.1.05.0223</t>
  </si>
  <si>
    <t>Susjede brinu o susjedama</t>
  </si>
  <si>
    <t>Grad Sinj</t>
  </si>
  <si>
    <t>UP.02.1.1.05.0224</t>
  </si>
  <si>
    <t>Žene radeći pomažu</t>
  </si>
  <si>
    <t>Općina Promina</t>
  </si>
  <si>
    <t>UP.02.1.1.05.0225</t>
  </si>
  <si>
    <t>Pomoć u kući - život u sreći</t>
  </si>
  <si>
    <t>UP.02.1.1.05.0226</t>
  </si>
  <si>
    <t>Nova 50+ - Program zapošljavanja žena</t>
  </si>
  <si>
    <t>Hrvatski Crveni križ, Gradsko društvo Crvenog križa Dugo selo</t>
  </si>
  <si>
    <t>UP.02.1.1.05.0227</t>
  </si>
  <si>
    <t>UP.02.1.1.05.0228</t>
  </si>
  <si>
    <t>SOLIN ZA SVE!</t>
  </si>
  <si>
    <t>Grad Solin</t>
  </si>
  <si>
    <t>UP.02.1.1.05.0229</t>
  </si>
  <si>
    <t>Zaželi – aktivna u zajednici</t>
  </si>
  <si>
    <t>UP.02.1.1.05.0230</t>
  </si>
  <si>
    <t>Zaželi promjenu!</t>
  </si>
  <si>
    <t>Udruga tjelesnih invalida TOMS</t>
  </si>
  <si>
    <t>UP.02.1.1.05.0231</t>
  </si>
  <si>
    <t>Zaželi posao, obrazovanje i pomoć</t>
  </si>
  <si>
    <t>Općina Runovići</t>
  </si>
  <si>
    <t>UP.02.1.1.05.0232</t>
  </si>
  <si>
    <t>Općina Cista Provo</t>
  </si>
  <si>
    <t>UP.02.1.1.05.0233</t>
  </si>
  <si>
    <t>Zaželi, ostvari i pomozi</t>
  </si>
  <si>
    <t>Udruga žena "Bračevci"</t>
  </si>
  <si>
    <t>UP.02.1.1.05.0234</t>
  </si>
  <si>
    <t>Podrška u kućanstvu starijim i nemoćnim osobama</t>
  </si>
  <si>
    <t>Udruga tjelesnih invalida Sinj</t>
  </si>
  <si>
    <t>UP.02.1.1.05.0235</t>
  </si>
  <si>
    <t>Zaželi sretniju starost</t>
  </si>
  <si>
    <t>Grad Split</t>
  </si>
  <si>
    <t>UP.02.1.1.05.0236</t>
  </si>
  <si>
    <t>Prilika za rad</t>
  </si>
  <si>
    <t>Općina Klis</t>
  </si>
  <si>
    <t>UP.02.1.1.05.0237</t>
  </si>
  <si>
    <t>Brižne žene Podravske</t>
  </si>
  <si>
    <t>Općina Kalinovac</t>
  </si>
  <si>
    <t>UP.02.1.1.05.0238</t>
  </si>
  <si>
    <t>Zaželi - Program zapošljavanja / Grad Supetar</t>
  </si>
  <si>
    <t>Grad Supetar</t>
  </si>
  <si>
    <t>UP.02.1.1.05.0239</t>
  </si>
  <si>
    <t>Snaga zajedništva</t>
  </si>
  <si>
    <t>Općina Šandrovac</t>
  </si>
  <si>
    <t>UP.02.1.1.05.0240</t>
  </si>
  <si>
    <t>Zaposli pa pomozi!</t>
  </si>
  <si>
    <t>Općina Novigrad Podravski</t>
  </si>
  <si>
    <t>UP.02.1.1.05.0241</t>
  </si>
  <si>
    <t>UP.02.1.1.05.0242</t>
  </si>
  <si>
    <t>Zapošljavanje žena na području Gospića</t>
  </si>
  <si>
    <t>Grad Gospić</t>
  </si>
  <si>
    <t>UP.02.1.1.05.0243</t>
  </si>
  <si>
    <t>Program zapošljavanja žena u gradu Kutini i općini Velika Ludina</t>
  </si>
  <si>
    <t>Hrvatski Crveni križ, Gradsko društvo Crvenog križa Kutina</t>
  </si>
  <si>
    <t>UP.02.1.1.05.0244</t>
  </si>
  <si>
    <t>Zajedno za bolju i sretniju budućnost</t>
  </si>
  <si>
    <t>Hrvatski Crveni križ, Gradsko društvo Crvenog križa Beli Manastir</t>
  </si>
  <si>
    <t>UP.02.1.1.05.0245</t>
  </si>
  <si>
    <t>ZAŽELI na području grada Ogulina i općina Tounj i Saborsko</t>
  </si>
  <si>
    <t>UP.02.1.1.05.0246</t>
  </si>
  <si>
    <t>Sve je lakše uz ženske ruke</t>
  </si>
  <si>
    <t>Hrvatski Crveni križ, Gradsko društvo Crvenog križa Ivanić Grad</t>
  </si>
  <si>
    <t>UP.02.1.1.05.0247</t>
  </si>
  <si>
    <t>Briga za potrebite</t>
  </si>
  <si>
    <t>Općina Proložac</t>
  </si>
  <si>
    <t>UP.02.1.1.05.0248</t>
  </si>
  <si>
    <t>Općina Vladislavci</t>
  </si>
  <si>
    <t>UP.02.1.1.05.0249</t>
  </si>
  <si>
    <t>Zaželi - pomoć u zajednici za starije osobe</t>
  </si>
  <si>
    <t>Općina Petrijanec</t>
  </si>
  <si>
    <t>UP.02.1.1.05.0250</t>
  </si>
  <si>
    <t>ZAŽELI POŽELI</t>
  </si>
  <si>
    <t>Udruga osoba s invaliditetom Slatina</t>
  </si>
  <si>
    <t>UP.02.1.1.05.0251</t>
  </si>
  <si>
    <t>Zaželi – ostvari</t>
  </si>
  <si>
    <t xml:space="preserve">Općina Podbablje </t>
  </si>
  <si>
    <t>UP.02.1.1.05.0252</t>
  </si>
  <si>
    <t>Zaželi njegu, zaželi posao</t>
  </si>
  <si>
    <t>Općina Lovreć</t>
  </si>
  <si>
    <t>UP.02.1.1.05.0253</t>
  </si>
  <si>
    <t>ZAŽELI - Program zapošljavanja žena na području Općine Bosiljevo</t>
  </si>
  <si>
    <t>Općina Bosiljevo</t>
  </si>
  <si>
    <t>UP.02.1.1.05.0254</t>
  </si>
  <si>
    <t>ZAŽELI - Program zapošljavanja žena na području Općine Pokupsko</t>
  </si>
  <si>
    <t xml:space="preserve"> Općina Pokupsko </t>
  </si>
  <si>
    <t>UP.02.1.1.05.0255</t>
  </si>
  <si>
    <t>ZAŽELI - Program zapošljavanja žena na području Općine Kravarsko</t>
  </si>
  <si>
    <t>Općina Kravarsko</t>
  </si>
  <si>
    <t>UP.02.1.1.05.0256</t>
  </si>
  <si>
    <t>Pomoć u kući starima i nemoćnima s područja grada Orahovice</t>
  </si>
  <si>
    <t>Grad Orahovica</t>
  </si>
  <si>
    <t>UP.02.1.1.05.0257</t>
  </si>
  <si>
    <t>Zajedno želimo, zajedno možemo</t>
  </si>
  <si>
    <t>Općina Primorski Dolac</t>
  </si>
  <si>
    <t>UP.02.1.1.05.0258</t>
  </si>
  <si>
    <t>Nisi sam</t>
  </si>
  <si>
    <t>Općina Ston</t>
  </si>
  <si>
    <t>UP.02.1.1.05.0259</t>
  </si>
  <si>
    <t>Žene iz Lukača žele posao</t>
  </si>
  <si>
    <t>Općina Lukač</t>
  </si>
  <si>
    <t>UP.02.1.1.05.0260</t>
  </si>
  <si>
    <t>Žene Gradine žele posao</t>
  </si>
  <si>
    <t>Općina Gradina</t>
  </si>
  <si>
    <t>UP.02.1.1.05.0261</t>
  </si>
  <si>
    <t>DA - ŽELIM POSAO</t>
  </si>
  <si>
    <t>Općina Rovišće</t>
  </si>
  <si>
    <t>UP.02.1.1.05.0262</t>
  </si>
  <si>
    <t>Za život kakav zaslužuju</t>
  </si>
  <si>
    <t>Hrvatski Crveni križ, Gradsko društvo Crvenog križa Slatina</t>
  </si>
  <si>
    <t>UP.02.1.1.05.0263</t>
  </si>
  <si>
    <t>NISTE SAMI</t>
  </si>
  <si>
    <t>Društvo multiple skleroze Virovitičko-podravske županije</t>
  </si>
  <si>
    <t>UP.02.1.1.05.0264</t>
  </si>
  <si>
    <t>ZAŽELI - OSNAŽI SEBE I DRUGE</t>
  </si>
  <si>
    <t>Udruga osoba s invaliditetom "Agape" - Omiš</t>
  </si>
  <si>
    <t>UP.02.1.1.05.0265</t>
  </si>
  <si>
    <t>Ruke pomažu</t>
  </si>
  <si>
    <t>Općina Viškovo</t>
  </si>
  <si>
    <t>UP.02.1.1.05.0266</t>
  </si>
  <si>
    <t>Korisno i humano - Program zapošljavanja žena u svrhu potpore starijim osobama u nepovoljnom položaju</t>
  </si>
  <si>
    <t>Udruga za pomoć starijim i nemoćnim osobama "Imotsko srce"</t>
  </si>
  <si>
    <t>UP.02.1.1.05.0267</t>
  </si>
  <si>
    <t>Imam jednu želju</t>
  </si>
  <si>
    <t>UP.02.1.1.05.0268</t>
  </si>
  <si>
    <t>Projekt Zaželi u Lokvičićima</t>
  </si>
  <si>
    <t>UP.02.1.1.05.0269</t>
  </si>
  <si>
    <t>Radimo i pomažemo</t>
  </si>
  <si>
    <t>Općina Hrvatska Dubica</t>
  </si>
  <si>
    <t>UP.02.1.1.05.0270</t>
  </si>
  <si>
    <t>Trojačke ruže</t>
  </si>
  <si>
    <t xml:space="preserve"> Općina Veliko Trojstvo </t>
  </si>
  <si>
    <t>UP.02.1.1.05.0271</t>
  </si>
  <si>
    <t>Općina Brod Moravice</t>
  </si>
  <si>
    <t>UP.02.1.1.05.0272</t>
  </si>
  <si>
    <t>Zaželi – Martinska Ves</t>
  </si>
  <si>
    <t>Općina Martinska Ves</t>
  </si>
  <si>
    <t>UP.02.1.1.05.0273</t>
  </si>
  <si>
    <t>Zaželi za Vukovar</t>
  </si>
  <si>
    <t>UP.02.1.1.05.0274</t>
  </si>
  <si>
    <t>Pruži ruku pomoćnicu</t>
  </si>
  <si>
    <t>UP.02.1.1.05.0275</t>
  </si>
  <si>
    <t>Učim, radim, pomažem Slavoniji!</t>
  </si>
  <si>
    <t>Lokalna akcijska grupa "Karašica"</t>
  </si>
  <si>
    <t>UP.02.1.1.05.0276</t>
  </si>
  <si>
    <t>Pomozimo danas za bolje sutra</t>
  </si>
  <si>
    <t>Ekološka udruga "Krka" Knin</t>
  </si>
  <si>
    <t>UP.02.1.1.05.0277</t>
  </si>
  <si>
    <t>Pomoć u zajednici</t>
  </si>
  <si>
    <t>UP.02.1.1.05.0278</t>
  </si>
  <si>
    <t>Program zapošljavanja žena u Zrinskom Topolovcu</t>
  </si>
  <si>
    <t>Općina Zrinski Topolovac</t>
  </si>
  <si>
    <t>UP.02.1.1.05.0279</t>
  </si>
  <si>
    <t>ZAŽELI - Program zapošljavanja žena u Općini Bilje</t>
  </si>
  <si>
    <t>Općina Bilje</t>
  </si>
  <si>
    <t>UP.02.1.1.05.0280</t>
  </si>
  <si>
    <t>Općina Bizovac</t>
  </si>
  <si>
    <t>UP.02.1.1.05.0281</t>
  </si>
  <si>
    <t>Zaželi, ostvari, djeluj!</t>
  </si>
  <si>
    <t>Hrvatsko žensko društvo Pleternica</t>
  </si>
  <si>
    <t>UP.02.1.1.05.0282</t>
  </si>
  <si>
    <t>DONA - DOprinosim i NApredujem</t>
  </si>
  <si>
    <t>Općina Velika Kopanica</t>
  </si>
  <si>
    <t>UP.02.1.1.05.0283</t>
  </si>
  <si>
    <t>Poticanje socijalne uključenosti kroz podršku zapošljavanju žena i podizanju kvalitete života s područja općine Ervenik</t>
  </si>
  <si>
    <t>UP.02.1.1.05.0284</t>
  </si>
  <si>
    <t>UP.02.1.1.05.0285</t>
  </si>
  <si>
    <t>Žene u ruralnoj zajednici</t>
  </si>
  <si>
    <t>Općina Lokve</t>
  </si>
  <si>
    <t>UP.02.1.1.05.0286</t>
  </si>
  <si>
    <t>Zaželi- tvoja pomoć je potrebna drugima</t>
  </si>
  <si>
    <t>Općina Fužine</t>
  </si>
  <si>
    <t>UP.02.1.1.05.0287</t>
  </si>
  <si>
    <t>Grad Otočac</t>
  </si>
  <si>
    <t>UP.02.1.1.05.0288</t>
  </si>
  <si>
    <t>Povećanje kvalitete života gluhih i nagluhih osoba u zajednici</t>
  </si>
  <si>
    <t>Udruga gluhih i nagluhih Osječko-baranjske županije</t>
  </si>
  <si>
    <t>UP.02.1.1.05.0289</t>
  </si>
  <si>
    <t>Podrška socijalnoj koheziji</t>
  </si>
  <si>
    <t>Ženska udruga "IZVOR"</t>
  </si>
  <si>
    <t>UP.02.1.1.05.0290</t>
  </si>
  <si>
    <t>Korisno za zajednicu</t>
  </si>
  <si>
    <t>Lokalna akcijska grupa "Strossmayer"</t>
  </si>
  <si>
    <t>UP.02.1.1.05.0291</t>
  </si>
  <si>
    <t>Zaposlena žena za aktivnu zajednicu</t>
  </si>
  <si>
    <t>Udruga za promicanje aktivnog sudjelovanja "Studio B"</t>
  </si>
  <si>
    <t>UP.02.1.1.05.0292</t>
  </si>
  <si>
    <t>ZAJEDNO ZA BOLJU BUDUĆNOST</t>
  </si>
  <si>
    <t>UP.02.1.1.05.0293</t>
  </si>
  <si>
    <t>Još jednom zaželi!</t>
  </si>
  <si>
    <t>UP.02.1.1.05.0295</t>
  </si>
  <si>
    <t>Podrškom do zajedništva</t>
  </si>
  <si>
    <t>UP.02.1.1.05.0296</t>
  </si>
  <si>
    <t>Zajedno Možemo Sve!</t>
  </si>
  <si>
    <t>UP.02.1.1.05.0297</t>
  </si>
  <si>
    <t>Zaželi posao kojim pomažeš sebi ali i drugima</t>
  </si>
  <si>
    <t>UP.02.1.1.05.0298</t>
  </si>
  <si>
    <t>Ostani u svom domu uz 50 +</t>
  </si>
  <si>
    <t>Udruga Sv. Jeronim</t>
  </si>
  <si>
    <t>UP.02.1.1.05.0299</t>
  </si>
  <si>
    <t>ŽENE ZA ZAJEDNICU</t>
  </si>
  <si>
    <t>Općina Hercegovac</t>
  </si>
  <si>
    <t>UP.02.1.1.05.0300</t>
  </si>
  <si>
    <t>Samo zaželi posao</t>
  </si>
  <si>
    <t>Udruga za promicanje međugeneracijskog zajedništva (Udruga PROMEZA)</t>
  </si>
  <si>
    <t>UP.02.1.1.05.0301</t>
  </si>
  <si>
    <t>OSI za OSI - Integracija nezaposlenih gluhih žena na tržište rada</t>
  </si>
  <si>
    <t>Savez gluhih i nagluhih Grada Zagreba</t>
  </si>
  <si>
    <t>UP.02.1.1.05.0302</t>
  </si>
  <si>
    <t>Ispunjena želja</t>
  </si>
  <si>
    <t>Društvo DORO</t>
  </si>
  <si>
    <t>UP.02.1.1.05.0303</t>
  </si>
  <si>
    <t>Zaželi bolji život u općini Čepin</t>
  </si>
  <si>
    <t>Općina Čepin</t>
  </si>
  <si>
    <t>UP.02.1.1.05.0304</t>
  </si>
  <si>
    <t>Pomoć žene nema cijene</t>
  </si>
  <si>
    <t>UDRUGA MATANOVI DVORI ZA STARIJE I NEMOĆNE OSOBE</t>
  </si>
  <si>
    <t>UP.02.1.1.05.0305</t>
  </si>
  <si>
    <t>Jedna žena život mijenja</t>
  </si>
  <si>
    <t>UP.02.1.1.05.0306</t>
  </si>
  <si>
    <t>Zaželi=Ostvari u Gradu Hrvatska Kostajnica</t>
  </si>
  <si>
    <t>Grad Hrvatska Kostajnica</t>
  </si>
  <si>
    <t>UP.02.1.1.05.0307</t>
  </si>
  <si>
    <t>OAZA - Osnažene, Aktivne, Zaposlene, Ambiciozne</t>
  </si>
  <si>
    <t>Lokalna akcijska grupa "Slavonska Ravnica"</t>
  </si>
  <si>
    <t>UP.02.1.1.05.0308</t>
  </si>
  <si>
    <t>Pomoć u kući</t>
  </si>
  <si>
    <t>Hrvatski Crveni križ, Gradsko društvo Crvenog križa Opatija</t>
  </si>
  <si>
    <t>UP.02.1.1.05.0309</t>
  </si>
  <si>
    <t>Udruga osoba s invaliditetom Grubišno Polje</t>
  </si>
  <si>
    <t>UP.02.1.1.05.0310</t>
  </si>
  <si>
    <t>Zaželi bolji Donji Lapac</t>
  </si>
  <si>
    <t>Općina Donji Lapac</t>
  </si>
  <si>
    <t>UP.02.1.1.05.0311</t>
  </si>
  <si>
    <t>Želim pomagati</t>
  </si>
  <si>
    <t>Lokalna akcijska grupa "LAG 5"</t>
  </si>
  <si>
    <t>UP.02.1.1.05.0312</t>
  </si>
  <si>
    <t>Zaželi – Pružamo pomoć, primamo pomoć!</t>
  </si>
  <si>
    <t>Općina Gračac</t>
  </si>
  <si>
    <t>UP.02.1.1.05.0313</t>
  </si>
  <si>
    <t>Zaželimo,možemo!</t>
  </si>
  <si>
    <t>Grad Novalja</t>
  </si>
  <si>
    <t>UP.02.1.1.05.0314</t>
  </si>
  <si>
    <t>Udruga "Svijet kvalitete"</t>
  </si>
  <si>
    <t>UP.02.1.1.05.0315</t>
  </si>
  <si>
    <t>UP.02.1.1.05.0316</t>
  </si>
  <si>
    <t>Hrvatski savez slijepih</t>
  </si>
  <si>
    <t>UP.02.1.1.05.0317</t>
  </si>
  <si>
    <t>Podrška potrebitima na području općine Pirovac</t>
  </si>
  <si>
    <t>Općina Pirovac</t>
  </si>
  <si>
    <t>UP.02.1.1.05.0320</t>
  </si>
  <si>
    <t>Malonogometni klub "Tribunj 2011"</t>
  </si>
  <si>
    <t>UP.02.1.1.05.0321</t>
  </si>
  <si>
    <t>PomaŽE Nam Šibenik</t>
  </si>
  <si>
    <t>Šibenska košarkaška liga</t>
  </si>
  <si>
    <t>UP.02.1.1.05.0323</t>
  </si>
  <si>
    <t>UP.02.1.1.05.0324</t>
  </si>
  <si>
    <t>Pomozimo potrebitima</t>
  </si>
  <si>
    <t>Udruga za poticanje kreativnog izražaja "Kolajna" Tribunj</t>
  </si>
  <si>
    <t>UP.02.1.1.05.0325</t>
  </si>
  <si>
    <t>Zaželi bolji život u općini Garčin</t>
  </si>
  <si>
    <t>Općina Garčin</t>
  </si>
  <si>
    <t>UP.02.1.1.05.0326</t>
  </si>
  <si>
    <t>Bilogorski puteljak svjetlosti</t>
  </si>
  <si>
    <t>Lokalna akcijska grupa Sjeverna Bilogora</t>
  </si>
  <si>
    <t>UP.02.1.1.05.0327</t>
  </si>
  <si>
    <t>Grad Ivanić-Grad</t>
  </si>
  <si>
    <t>UP.02.1.1.05.0328</t>
  </si>
  <si>
    <t>Udruga invalida rada grada Siska</t>
  </si>
  <si>
    <t>UP.02.1.1.05.0329</t>
  </si>
  <si>
    <t>Općina Šodolovci</t>
  </si>
  <si>
    <t>UP.02.1.1.05.0330</t>
  </si>
  <si>
    <t>"Zaželi"-"Korak naprijed"</t>
  </si>
  <si>
    <t>Grad Benkovac</t>
  </si>
  <si>
    <t>UP.02.1.1.05.0331</t>
  </si>
  <si>
    <t>GENERACIJI S LJUBAVLJU</t>
  </si>
  <si>
    <t>Udruga umirovljenika Predavac</t>
  </si>
  <si>
    <t>UP.02.1.1.05.0332</t>
  </si>
  <si>
    <t>Zajedno u bolje sutra</t>
  </si>
  <si>
    <t>Društvo multiple skleroze Šibensko-kninske županije</t>
  </si>
  <si>
    <t>UP.02.1.1.05.0333</t>
  </si>
  <si>
    <t>Žene pomažu - Murter - Kornati</t>
  </si>
  <si>
    <t>Općina Murter-Kornati</t>
  </si>
  <si>
    <t>UP.02.1.1.05.0334</t>
  </si>
  <si>
    <t>Zaželi i zaposli se!</t>
  </si>
  <si>
    <t>Općina Rugvica</t>
  </si>
  <si>
    <t>UP.02.1.1.05.0335</t>
  </si>
  <si>
    <t>"Zaželi" dobro ženama i starijim osobama u nepovoljnom položaju</t>
  </si>
  <si>
    <t>Općina Vrsi</t>
  </si>
  <si>
    <t>UP.02.1.1.05.0336</t>
  </si>
  <si>
    <t>ZAŽELI, OSTVARI! - VUKOVAR 2018</t>
  </si>
  <si>
    <t>Savez sektora za zapošljavanje, neovisan život i cjelovitu integraciju osoba s invaliditetom Republike Hrvatske - Vukovar</t>
  </si>
  <si>
    <t>UP.02.1.1.05.0337</t>
  </si>
  <si>
    <t>Mi smo tu!</t>
  </si>
  <si>
    <t>Udruga za unapređenje kvalitete života "Victoria"</t>
  </si>
  <si>
    <t>UP.02.1.1.05.0338</t>
  </si>
  <si>
    <t>Zaželi R.A.D.O.S.T. - raditi, aktivirati se, doprinijeti, ojačati, suosjećati, truditi se!</t>
  </si>
  <si>
    <t>Humanitarna udruga Dar dobrote, Našice</t>
  </si>
  <si>
    <t>UP.02.1.1.05.0339</t>
  </si>
  <si>
    <t>AKCIJOM DO ZAJEDNIŠTVA</t>
  </si>
  <si>
    <t>Udruga za starije i nemoćne osobe "Budi uz mene" Nuštar</t>
  </si>
  <si>
    <t>UP.02.1.1.05.0340</t>
  </si>
  <si>
    <t>Općina Podgorač</t>
  </si>
  <si>
    <t>UP.02.1.1.05.0341</t>
  </si>
  <si>
    <t>Udruga žena Seona</t>
  </si>
  <si>
    <t>UP.02.1.1.05.0342</t>
  </si>
  <si>
    <t>Ražanac - moj dom</t>
  </si>
  <si>
    <t>Općina Ražanac</t>
  </si>
  <si>
    <t>UP.02.1.1.05.0343</t>
  </si>
  <si>
    <t>Želim živjeti bolje</t>
  </si>
  <si>
    <t>Udruga slijepih Sisačko-moslavačke županije</t>
  </si>
  <si>
    <t>UP.02.1.1.05.0344</t>
  </si>
  <si>
    <t>Suzbijanje siromaštva i promicanje socijalne uključenosti kroz zapošljavanje ciljne skupine žena u lokalnoj zajednici na području Općine Čeminac</t>
  </si>
  <si>
    <t>Dobrovoljno vatrogasno društvo Općine Čeminac</t>
  </si>
  <si>
    <t>Podrška socijalnom uključivanju i zapošljavanju marginaliziranih skupina</t>
  </si>
  <si>
    <t>UP.02.1.1.06.0001</t>
  </si>
  <si>
    <t>Centar za edukaciju nezaposlenih osoba - Staro Petrovo Selo</t>
  </si>
  <si>
    <t>UP.02.1.1.06.0002</t>
  </si>
  <si>
    <t>Pružanje podrške marginaliziranim skupinama za uključivanje na tržište rada</t>
  </si>
  <si>
    <t>UP.02.1.1.06.0003</t>
  </si>
  <si>
    <t>Centar kreativnih industrija</t>
  </si>
  <si>
    <t>Zagrebačka, Brodsko-posavska, Grad Zagreb</t>
  </si>
  <si>
    <t>UP.02.1.1.06.0004</t>
  </si>
  <si>
    <t>Jačanje kompetencija osoba s invaliditetom u svrhu prevladavanja socijalne isključenosti i povećanja zapošljivosti</t>
  </si>
  <si>
    <t>Zagrebačka, Sisačko-moslavačka, Grad Zagreb</t>
  </si>
  <si>
    <t>UP.02.1.1.06.0005</t>
  </si>
  <si>
    <t>Upoznaj me, nauči me, zaposli me!</t>
  </si>
  <si>
    <t>Humanitarna organizacija "Zajednica Susret"</t>
  </si>
  <si>
    <t>Zagrebačka, Brodsko-posavska, Grad Zagreb, Splitsko-dalmatinska</t>
  </si>
  <si>
    <t>UP.02.1.1.06.0006</t>
  </si>
  <si>
    <t>Export-expert</t>
  </si>
  <si>
    <t>UP.02.1.1.06.0007</t>
  </si>
  <si>
    <t xml:space="preserve">m-Aktiv - mentorstvom i aktivacijom do integracije </t>
  </si>
  <si>
    <t>Institut za razvoj tržišta rada</t>
  </si>
  <si>
    <t>Sisačko-moslavačka, Bjelovarsko-bilogorska, Virovitičko-podravska, Brodsko-posavska, Osječko-baranjska, Vukovarsko-srijemska</t>
  </si>
  <si>
    <t>UP.02.1.1.06.0008</t>
  </si>
  <si>
    <t>Grad Šibenik</t>
  </si>
  <si>
    <t>UP.02.1.1.06.0009</t>
  </si>
  <si>
    <t>Učim, radim…više vrijedim…</t>
  </si>
  <si>
    <t>UP.02.1.1.06.0010</t>
  </si>
  <si>
    <t>Pokreni</t>
  </si>
  <si>
    <t>UP.02.1.1.06.0011</t>
  </si>
  <si>
    <t>Za bolje i sigurnije sutra</t>
  </si>
  <si>
    <t>UP.02.1.1.06.0013</t>
  </si>
  <si>
    <t>OSIgurajmo bolju budućnost</t>
  </si>
  <si>
    <t>Centar za rehabilitaciju Varaždin</t>
  </si>
  <si>
    <t>Varaždinska, Međimurska</t>
  </si>
  <si>
    <t>UP.02.1.1.06.0014</t>
  </si>
  <si>
    <t>Iskoristi priliku!</t>
  </si>
  <si>
    <t>Zdravi grad</t>
  </si>
  <si>
    <t>UP.02.1.1.06.0015</t>
  </si>
  <si>
    <t>Učimo danas za bolje sutra</t>
  </si>
  <si>
    <t>UP.02.1.1.06.0016</t>
  </si>
  <si>
    <t>"PUZZLE" - Povećanje zapošljivosti liječenih ovisnika</t>
  </si>
  <si>
    <t>Zagrebačka, Brodsko-posavska, Primorsko-goranska, Splitsko-dalmatinska</t>
  </si>
  <si>
    <t>UP.02.1.1.06.0018</t>
  </si>
  <si>
    <t>MENTOintegRacija: Mentorstvo u socijalnoj i radnoj integraciji azilanata</t>
  </si>
  <si>
    <t>UP.02.1.1.06.0019</t>
  </si>
  <si>
    <t>Udruga paraplegičara i tetraplegičara Osječko-baranjske županije</t>
  </si>
  <si>
    <t>UP.02.1.1.06.0020</t>
  </si>
  <si>
    <t>OPGenije</t>
  </si>
  <si>
    <t>Sisačko-moslavačka, Požeško-slavonska, Brodsko-posavska</t>
  </si>
  <si>
    <t>UP.02.1.1.06.0021</t>
  </si>
  <si>
    <t>Putokaz do boljeg sutra</t>
  </si>
  <si>
    <t>UP.02.1.1.06.0022</t>
  </si>
  <si>
    <t>Znanjem za budućnost</t>
  </si>
  <si>
    <t>UP.02.1.1.06.0023</t>
  </si>
  <si>
    <t>Radi-Sebe izgradi</t>
  </si>
  <si>
    <t>UP.02.1.1.06.0024</t>
  </si>
  <si>
    <t>Mentorstvom do sigurnije budućnosti</t>
  </si>
  <si>
    <t>Centar za nestalu i zlostavljanu djecu</t>
  </si>
  <si>
    <t>Osječko-baranjska, Grad Zagreb</t>
  </si>
  <si>
    <t>UP.02.1.1.06.0025</t>
  </si>
  <si>
    <t>Postani aktivan Rom/kinja i zaposli se - PARIZ</t>
  </si>
  <si>
    <t>UP.02.1.1.06.0026</t>
  </si>
  <si>
    <t>Učimo, radimo, živimo</t>
  </si>
  <si>
    <t>Grad Karlovac</t>
  </si>
  <si>
    <t>UP.02.1.1.06.0027</t>
  </si>
  <si>
    <t>Korak koji nedostaje</t>
  </si>
  <si>
    <t>UP.02.1.1.06.0028</t>
  </si>
  <si>
    <t>TrAZILica - socijalna inkluzija i jačanje konkurentnosti azilanata na tržištu rada u RH</t>
  </si>
  <si>
    <t>Isusovačka služba za izbjeglice</t>
  </si>
  <si>
    <t>UP.02.1.1.06.0029</t>
  </si>
  <si>
    <t>Kotač uspjeha!</t>
  </si>
  <si>
    <t>Biciklistički klub "LUKS Racing Team"</t>
  </si>
  <si>
    <t>UP.02.1.1.06.0030</t>
  </si>
  <si>
    <t>Odškrinimo vrata zapošljavanju</t>
  </si>
  <si>
    <t>UP.02.1.1.06.0032</t>
  </si>
  <si>
    <t>Spona</t>
  </si>
  <si>
    <t>UP.02.1.1.06.0034</t>
  </si>
  <si>
    <t>Educiraj se!</t>
  </si>
  <si>
    <t>Baranjska razvojna agencija Grada Belog Manastira</t>
  </si>
  <si>
    <t>UP.02.1.1.06.0036</t>
  </si>
  <si>
    <t>KISS - Kreativne industriije, samozapošljavanje i samopouzdanje</t>
  </si>
  <si>
    <t>Društvo multiple skleroze Krapinsko-zagorske županije</t>
  </si>
  <si>
    <t>UP.02.1.1.06.0037</t>
  </si>
  <si>
    <t>Edukacijom do bolje integracije azilanata</t>
  </si>
  <si>
    <t>Inicijativa za engleski jezik i kulturu</t>
  </si>
  <si>
    <t>UP.02.1.1.06.0038</t>
  </si>
  <si>
    <t>Šibensko-kninska, Splitsko-dalmatinska</t>
  </si>
  <si>
    <t>UP.02.1.1.06.0039</t>
  </si>
  <si>
    <t>Jačanje kapaciteta osoba s invaliditetom za tržište rada, akronim: ActivOSI</t>
  </si>
  <si>
    <t>Športski savez osoba s invaliditetom Grada Rijeke</t>
  </si>
  <si>
    <t>Grad Zagreb, Primorsko-goranska</t>
  </si>
  <si>
    <t>UP.02.1.1.06.0040</t>
  </si>
  <si>
    <t>Požeško-slavonska županija</t>
  </si>
  <si>
    <t>UP.02.1.1.06.0041</t>
  </si>
  <si>
    <t>Na leđima konja do nove budućnosti</t>
  </si>
  <si>
    <t>UP.02.1.1.06.0042</t>
  </si>
  <si>
    <t>Korak Prema Uspjehu</t>
  </si>
  <si>
    <t>Udruga slijepih Međimurske županije</t>
  </si>
  <si>
    <t>Međimurska, Grad Zagreb, Zagrebačka, Sisačko-moslavačka</t>
  </si>
  <si>
    <t>UP.02.1.1.06.0043</t>
  </si>
  <si>
    <t>Osposobljavanjem za bolje sutra</t>
  </si>
  <si>
    <t>UP.02.1.1.06.0045</t>
  </si>
  <si>
    <t>Znanje je in - educiraj se na naš način!</t>
  </si>
  <si>
    <t>UP.02.1.1.06.0047</t>
  </si>
  <si>
    <t>Međusektorsko osnaživanje zapošljivosti mladih bez odgovarajuće roditeljske skrbi</t>
  </si>
  <si>
    <t>UP.02.1.1.06.0048</t>
  </si>
  <si>
    <t>Znanjem do kruha</t>
  </si>
  <si>
    <t>Sisačko-moslavačka, Koprivničko-križevačka, Bjelovarsko-bilogorska, Virovitičko-podravska, Brodsko-posavska, Osječko-baranjska, Vukovarsko-srijemska, Grad Zagreb</t>
  </si>
  <si>
    <t>UP.02.1.1.06.0050</t>
  </si>
  <si>
    <t>Novim znanjima i vještinama do radnog mjesta</t>
  </si>
  <si>
    <t>UP.02.1.1.06.0052</t>
  </si>
  <si>
    <t>Talentima do posla!</t>
  </si>
  <si>
    <t>Put do uspjeha</t>
  </si>
  <si>
    <t>Brodsko-posavska, Grad Zagreb, Splitsko-dalmatinska</t>
  </si>
  <si>
    <t>UP.02.1.1.06.0053</t>
  </si>
  <si>
    <t>Znanjem u lakšu budućnost</t>
  </si>
  <si>
    <t>UP.02.1.1.06.0054</t>
  </si>
  <si>
    <t>Temelj razvoja</t>
  </si>
  <si>
    <t>UP.02.1.1.06.0055</t>
  </si>
  <si>
    <t>Jednake mogućnosti svima - za bolju budućnost Hrvatskog Zagorja</t>
  </si>
  <si>
    <t>UP.02.1.1.06.0056</t>
  </si>
  <si>
    <t>Budi Uključen/a, Budi Aktivan/na - projekt podrške marginaliziranim skupinama kroz informiranje, edukacije i savjetovanje</t>
  </si>
  <si>
    <t>Udruga Terra</t>
  </si>
  <si>
    <t>UP.02.1.1.06.0057</t>
  </si>
  <si>
    <t>RadaЯ</t>
  </si>
  <si>
    <t>UP.02.1.1.06.0058</t>
  </si>
  <si>
    <t>Zajedno možemo naprijed!</t>
  </si>
  <si>
    <t>Grad Samobor</t>
  </si>
  <si>
    <t>UP.02.1.1.06.0059</t>
  </si>
  <si>
    <t>Aktivni i uključeni - mobilnošću i senzibilnošću do zaposlenja</t>
  </si>
  <si>
    <t>UP.02.1.1.06.0060</t>
  </si>
  <si>
    <t>ZMN Plus</t>
  </si>
  <si>
    <t>UP.02.1.1.06.0061</t>
  </si>
  <si>
    <t>Mi vas trebamo</t>
  </si>
  <si>
    <t>Srednja škola Kneza Branimira, Benkovac</t>
  </si>
  <si>
    <t>UP.02.1.1.06.0062</t>
  </si>
  <si>
    <t>UP.02.1.1.06.0063</t>
  </si>
  <si>
    <t>Aktiviraj se i zaposli!</t>
  </si>
  <si>
    <t>Udruga za kreativni socijalni rad</t>
  </si>
  <si>
    <t>UP.02.1.1.06.0064</t>
  </si>
  <si>
    <t>Znanjem do posla</t>
  </si>
  <si>
    <t>UP.02.1.1.06.0065</t>
  </si>
  <si>
    <t>Nova znanja za jednake mogućnosti</t>
  </si>
  <si>
    <t>UP.02.1.1.06.0066</t>
  </si>
  <si>
    <t>Škola za život</t>
  </si>
  <si>
    <t>Udruga za pomoć žrtvama BIJELI KRUG HRVATSKE</t>
  </si>
  <si>
    <t>Osječko-baranjska, Vukovarsko-srijemska, Grad Zagreb, Splitsko-dalmatinska</t>
  </si>
  <si>
    <t>UP.02.1.1.06.0067</t>
  </si>
  <si>
    <t>Edukacijom i cjeloživotnim učenjem do zapošljavanja marginaliziranih skupina</t>
  </si>
  <si>
    <t>Spiritus OS</t>
  </si>
  <si>
    <t>UP.02.1.1.06.0068</t>
  </si>
  <si>
    <t>Dajmo priliku svima</t>
  </si>
  <si>
    <t>Humanitarna udruga Zrno dobrote</t>
  </si>
  <si>
    <t>UP.02.1.1.06.0069</t>
  </si>
  <si>
    <t>Hrvatski Crveni križ, Gradsko društvo Crvenog križa Virovitica</t>
  </si>
  <si>
    <t>UP.02.1.1.06.0070</t>
  </si>
  <si>
    <t>Socijalno uključivanje i jačanje marginaliziranih skupina putem mobilnog mentora - SUJ3M</t>
  </si>
  <si>
    <t>UP.02.1.1.06.0071</t>
  </si>
  <si>
    <t>Nauči, usavrši, pokreni</t>
  </si>
  <si>
    <t>UP.02.1.1.06.0072</t>
  </si>
  <si>
    <t>Mi to možemo</t>
  </si>
  <si>
    <t>UP.02.1.1.06.0073</t>
  </si>
  <si>
    <t>Osnaživanjem i edukacijo do veće socijalne uključenosti</t>
  </si>
  <si>
    <t>UP.02.1.1.06.0076</t>
  </si>
  <si>
    <t>Nova znanja za nova zanimanja</t>
  </si>
  <si>
    <t>Zagrebačka, Osječko-baranjska, Grad Zagreb, Primorsko-goranska, Šibensko-kninska</t>
  </si>
  <si>
    <t>UP.02.1.1.06.0077</t>
  </si>
  <si>
    <t>Imam priliku</t>
  </si>
  <si>
    <t>UP.02.1.1.06.0078</t>
  </si>
  <si>
    <t>Unaprjeđenje kompetencija koje doprinose trajnoj socijalnoj uključenosti</t>
  </si>
  <si>
    <t>Udruga osoba s intelektualnim teškoćama Šibensko-kninske županije "Kamenčići"</t>
  </si>
  <si>
    <t>Šibensko-kninska, Virovitičko-podravska, Brodsko-posavska</t>
  </si>
  <si>
    <t>UP.02.1.1.06.0080</t>
  </si>
  <si>
    <t>Novim znanjem za sretnije sutra</t>
  </si>
  <si>
    <t>Udruženje za unapređivanje obrazovanja slijepih i slabovidnih osoba</t>
  </si>
  <si>
    <t>Zagrebačka, Krapinsko-zagorska, Sisačko-moslavačka, Karlovačka, Virovitičko-podravska, Grad Zagreb</t>
  </si>
  <si>
    <t>UP.02.1.1.06.0081</t>
  </si>
  <si>
    <t>Osposobljavanjem do zaposlenja</t>
  </si>
  <si>
    <t>UP.02.1.1.06.0082</t>
  </si>
  <si>
    <t>Nova znanja-nove prilike</t>
  </si>
  <si>
    <t>UP.02.1.1.06.0083</t>
  </si>
  <si>
    <t>Uključi se!</t>
  </si>
  <si>
    <t>UP.02.1.1.06.0084</t>
  </si>
  <si>
    <t>Želim znati i raditi</t>
  </si>
  <si>
    <t>UP.02.1.1.06.0085</t>
  </si>
  <si>
    <t>Centar inkluzivne potpore IDEM</t>
  </si>
  <si>
    <t>Zagrebačka, Karlovačka, Splitsko-dalmatinska</t>
  </si>
  <si>
    <t>UP.02.1.1.06.0086</t>
  </si>
  <si>
    <t>Nacionalna kampanja osnaživanja žena "Sofija"</t>
  </si>
  <si>
    <t>Udruga za zaštitu i promicanje ljudskih prava "Sofija"</t>
  </si>
  <si>
    <t>UP.02.1.1.06.0087</t>
  </si>
  <si>
    <t>UP.02.1.1.06.0089</t>
  </si>
  <si>
    <t>Aktiviraj se, razvijaj se</t>
  </si>
  <si>
    <t>UP.02.1.1.06.0090</t>
  </si>
  <si>
    <t>Za bolje sutra</t>
  </si>
  <si>
    <t>Udruga osoba s intelektualnim teškoćama i njihovih obitelji "Mali princ"</t>
  </si>
  <si>
    <t>UP.02.1.1.06.0094</t>
  </si>
  <si>
    <t>Bolje sutra - danas uključeni, sutra uspješni</t>
  </si>
  <si>
    <t>UP.02.1.1.06.0095</t>
  </si>
  <si>
    <t>Podržite nas!</t>
  </si>
  <si>
    <t>Udruga gluhih i nagluhih Šibensko-kninske županije</t>
  </si>
  <si>
    <t>Zagrebačka, Šibensko-kninska</t>
  </si>
  <si>
    <t>UP.02.1.1.06.0096</t>
  </si>
  <si>
    <t>Osposobljavanjem do konkurentnosti</t>
  </si>
  <si>
    <t>UP.02.1.1.06.0098</t>
  </si>
  <si>
    <t>PERSPEKTIVA - Povećanje zapošljivosti nezaposlenih osoba u Slavonskom Brodu</t>
  </si>
  <si>
    <t>UP.02.1.1.06.0099</t>
  </si>
  <si>
    <t>Razvoj socijalnog kapitala lokalne zajednice</t>
  </si>
  <si>
    <t>Novogradiška udruga za promicanje lokalne uprave i samouprave</t>
  </si>
  <si>
    <t>UP.02.1.1.06.0101</t>
  </si>
  <si>
    <t>DANAS OSNAŽENI - SUTRA UKLJUČENI</t>
  </si>
  <si>
    <t>Udruženje "Djeca prva"</t>
  </si>
  <si>
    <t>Brodsko-posavska, Osječko-baranjska, Grad Zagreb</t>
  </si>
  <si>
    <t>UP.02.1.1.06.0102</t>
  </si>
  <si>
    <t>Pokrenimo Otok - P_OTOK</t>
  </si>
  <si>
    <t>Općina Otok</t>
  </si>
  <si>
    <t>UP.02.1.1.06.0103</t>
  </si>
  <si>
    <t>Korak po korak do zaposlenja</t>
  </si>
  <si>
    <t>Projekt građanske demokratske inicijative - P.G.D.I.</t>
  </si>
  <si>
    <t>Virovitičko-podravska, Osječko-baranjska, Vukovarsko-srijemska</t>
  </si>
  <si>
    <t>UP.02.1.1.06.0104</t>
  </si>
  <si>
    <t>Be-vrt</t>
  </si>
  <si>
    <t>UP.02.1.1.06.0105</t>
  </si>
  <si>
    <t>AGROkompetencije za nove mogućnosti</t>
  </si>
  <si>
    <t>Udruga sveti Lovro - Zajednica Cenacolo</t>
  </si>
  <si>
    <t>Podrška razvoju i širenju rada s mladima u Hrvatskoj</t>
  </si>
  <si>
    <t>UP.02.1.1.07.0001</t>
  </si>
  <si>
    <t>Uključivanje djece i mladih u riziku od socijalne isključenosti te osoba s invaliditetom i djece s teškoćama u razvoju u zajednicu kroz šport</t>
  </si>
  <si>
    <t>UP.02.1.1.08.0001</t>
  </si>
  <si>
    <t>ONE WORLD, ONE LOVE. ONE COMMUNITY</t>
  </si>
  <si>
    <t>ŠPORTSKA UDRUGA GLUHIH NOVA GRADIŠKA</t>
  </si>
  <si>
    <t>Požeško-slavonska, Brodsko-posavska</t>
  </si>
  <si>
    <t>UP.02.1.1.08.0002</t>
  </si>
  <si>
    <t>Košarka za sve - KK Zapad</t>
  </si>
  <si>
    <t>KOŠARKAŠKI KLUB "ZAPAD"</t>
  </si>
  <si>
    <t>Zagrebačka, Grad Zagreb, Zadarska, Šibensko-kninska</t>
  </si>
  <si>
    <t>UP.02.1.1.08.0003</t>
  </si>
  <si>
    <t>Tjelesna aktivnost osoba s invaliditetom - URIHO</t>
  </si>
  <si>
    <t>STOLNOTENISKI KLUB INVALIDA URIHO</t>
  </si>
  <si>
    <t>Zagrebačka, Grad Zagreb, Istarska</t>
  </si>
  <si>
    <t>UP.02.1.1.08.0004</t>
  </si>
  <si>
    <t>Judo za djecu i mlade</t>
  </si>
  <si>
    <t>JUDO KLUB "PROFECTUS SAMOBOR"</t>
  </si>
  <si>
    <t>UP.02.1.1.08.0005</t>
  </si>
  <si>
    <t>Škola sjedeće odbojke i adaptivnih sportova</t>
  </si>
  <si>
    <t>Zagrebačka, Grad Zagreb, Sisačko-moslavačka, Karlovačka</t>
  </si>
  <si>
    <t>UP.02.1.1.08.0008</t>
  </si>
  <si>
    <t>Odaberi šport</t>
  </si>
  <si>
    <t>POKRET - AKTIVAN I ZDRAV, UDRUGA ZA POTICANJE TJELESNE AKTIVNOSTI</t>
  </si>
  <si>
    <t>UP.02.1.1.08.0009</t>
  </si>
  <si>
    <t>Sportsko rekreativne aktivnosti Veliko srce</t>
  </si>
  <si>
    <t>SPORTSKA UDRUGA ZA OSOBE S INTELEKTUALNIM POTEŠKOCAMA "VELIKO SRCE" KOPRIVNICA</t>
  </si>
  <si>
    <t>Koprivničko-križevačka, Grad Zagreb, Primorsko-goranska, Istarska, Splitsko-dalmatinska</t>
  </si>
  <si>
    <t>UP.02.1.1.08.0010</t>
  </si>
  <si>
    <t>JUDO Inclusion - AKTIVAN I ZDRAV - RIJEKA</t>
  </si>
  <si>
    <t>Zagrebačka, Grad Zagreb, Primorsko-goranska</t>
  </si>
  <si>
    <t>UP.02.1.1.08.0011</t>
  </si>
  <si>
    <t>Sportsko rekreacijske aktivnosti Champion</t>
  </si>
  <si>
    <t>KARATE KLUB "CHAMPION"</t>
  </si>
  <si>
    <t>UP.02.1.1.08.0012</t>
  </si>
  <si>
    <t>Sportsko rekreacijske aktivnosti IPON Zagreb</t>
  </si>
  <si>
    <t>KARATE KLUB "IPON" ZAGREB</t>
  </si>
  <si>
    <t>UP.02.1.1.08.0013</t>
  </si>
  <si>
    <t>Kajak za djecu i mlade</t>
  </si>
  <si>
    <t>KAJAK KANU KLUB "ZAGREB"</t>
  </si>
  <si>
    <t>Zagrebačka, Grad Zagreb, Karlovačka</t>
  </si>
  <si>
    <t>UP.02.1.1.08.0015</t>
  </si>
  <si>
    <t>Daj 5 za mene! - Izrazi se kretanjem</t>
  </si>
  <si>
    <t>UP.02.1.1.08.0017</t>
  </si>
  <si>
    <t>Šah za djecu i mlade</t>
  </si>
  <si>
    <t>ŠAHOVSKI KLUB NOVI ZAGREB</t>
  </si>
  <si>
    <t>UP.02.1.1.08.0018</t>
  </si>
  <si>
    <t>SPORTko za SVE!</t>
  </si>
  <si>
    <t>UP.02.1.1.08.0020</t>
  </si>
  <si>
    <t>Zajednica športskih udruga Grada Gline</t>
  </si>
  <si>
    <t>UP.02.1.1.08.0021</t>
  </si>
  <si>
    <t>Na leđima konja</t>
  </si>
  <si>
    <t>Konjički klub Kolan - udruga za aktivnosti i terapiju pomoću konja</t>
  </si>
  <si>
    <t>UP.02.1.1.08.0022</t>
  </si>
  <si>
    <t>I ja mogu</t>
  </si>
  <si>
    <t>UP.02.1.1.08.0023</t>
  </si>
  <si>
    <t>Zajedno u športu</t>
  </si>
  <si>
    <t>Požeški športski savez Požega</t>
  </si>
  <si>
    <t>UP.02.1.1.08.0024</t>
  </si>
  <si>
    <t>MALONOGOMETNI KLUB ZAGREB GIMKA</t>
  </si>
  <si>
    <t>UP.02.1.1.08.0026</t>
  </si>
  <si>
    <t>Sportsko rekreativne aktivnosti Lotos</t>
  </si>
  <si>
    <t>KARATE KLUB "LOTOS"</t>
  </si>
  <si>
    <t xml:space="preserve">Zagrebačka, Grad Zagreb </t>
  </si>
  <si>
    <t>UP.02.1.1.08.0027</t>
  </si>
  <si>
    <t>Sport za djecu i mlade Dynamite -Trojan</t>
  </si>
  <si>
    <t>KICKBOXING KLUB "DYNAMITE"</t>
  </si>
  <si>
    <t>Primorsko-goranska, Istarska</t>
  </si>
  <si>
    <t>UP.02.1.1.08.0028</t>
  </si>
  <si>
    <t>VESLAČKE I SPORTSKE AKTIVNOSTI ZA DJECU I MLADE</t>
  </si>
  <si>
    <t>VESLAČKI KLUB "GLAGOLJAŠ" OMIŠALJ</t>
  </si>
  <si>
    <t>Karlovačka, Osječko-baranjska, Vukovarsko-srijemska, Grad Zagreb, Ličko-senjska, Primorsko-goranska, Zadarska, Šibensko-kninska, Dubrovačko-neretvanska, Istarska</t>
  </si>
  <si>
    <t>UP.02.1.1.08.0029</t>
  </si>
  <si>
    <t>Plesne sportske aktivnosti za djecu i mlade</t>
  </si>
  <si>
    <t>UP.02.1.1.08.0030</t>
  </si>
  <si>
    <t>ZANSHIN - VJEŠTINA ZA ŽIVOT - BORBENI DUH</t>
  </si>
  <si>
    <t>KARATE KLUB "KAPTOL"</t>
  </si>
  <si>
    <t>UP.02.1.1.08.0031</t>
  </si>
  <si>
    <t>Košarka za sve!</t>
  </si>
  <si>
    <t>Omladinski košarkaški klub "Dražen Petrović" Šibenik</t>
  </si>
  <si>
    <t>UP.02.1.1.08.0032</t>
  </si>
  <si>
    <t>Judo inkluzija</t>
  </si>
  <si>
    <t>JUDO KLUB OSOBA S INVALIDITETOM "FUJI"</t>
  </si>
  <si>
    <t>UP.02.1.1.08.0033</t>
  </si>
  <si>
    <t>Zajedno u športu, zajedno u zdravlju</t>
  </si>
  <si>
    <t>Zajednica športskih udruga Grada Ploča</t>
  </si>
  <si>
    <t>UP.02.1.1.08.0034</t>
  </si>
  <si>
    <t>Podignimo letvicu visoko</t>
  </si>
  <si>
    <t>Zajednica sportova općine Konavle</t>
  </si>
  <si>
    <t>UP.02.1.1.08.0035</t>
  </si>
  <si>
    <t>Rukomet svima, rukomet za djecu i mlade</t>
  </si>
  <si>
    <t>UP.02.1.1.08.0036</t>
  </si>
  <si>
    <t>Šport uključi, probleme isključi</t>
  </si>
  <si>
    <t>Katolička gimnazija s pravom javnosti</t>
  </si>
  <si>
    <t>UP.02.1.1.08.0037</t>
  </si>
  <si>
    <t>I Ja mogu trenirati</t>
  </si>
  <si>
    <t>Body building klub Veli Jože</t>
  </si>
  <si>
    <t>UP.02.1.1.08.0038</t>
  </si>
  <si>
    <t>Taekwondo sport za sve</t>
  </si>
  <si>
    <t>Taekwondo klub Marjan</t>
  </si>
  <si>
    <t>UP.02.1.1.08.0039</t>
  </si>
  <si>
    <t>Picoki za sport</t>
  </si>
  <si>
    <t>Zajednica sportskih udruga grada Đurđevca</t>
  </si>
  <si>
    <t>UP.02.1.1.08.0042</t>
  </si>
  <si>
    <t>Šoprt za sve</t>
  </si>
  <si>
    <t>UP.02.1.1.08.0043</t>
  </si>
  <si>
    <t>Svi za jednog, sport za sve!</t>
  </si>
  <si>
    <t>Udruga kineziologa grada Vukovara</t>
  </si>
  <si>
    <t>Vukovarsko-srijemska, Osječko-baranjska</t>
  </si>
  <si>
    <t>UP.02.1.1.08.0044</t>
  </si>
  <si>
    <t>Sport za sve</t>
  </si>
  <si>
    <t>Školski sportski savez Sisačko-moslavačke županije</t>
  </si>
  <si>
    <t>UP.02.1.1.08.0045</t>
  </si>
  <si>
    <t>Košarka za sve</t>
  </si>
  <si>
    <t>KOŠARKAŠKI KLUB "GALEB" - ŠIBENIK</t>
  </si>
  <si>
    <t>UP.02.1.1.08.0046</t>
  </si>
  <si>
    <t>SPORTski INpuls</t>
  </si>
  <si>
    <t>Zajednica športskih udruga grada Makarske</t>
  </si>
  <si>
    <t>UP.02.1.1.08.0047</t>
  </si>
  <si>
    <t>Alpsko i nordijsko skijanje za djecu s teškoćama u razvoju</t>
  </si>
  <si>
    <t>Zagrebačka, Bjelovarsko-bilogorska, Vukovarsko-srijemska, Grad Zagreb, Primorsko-goranska</t>
  </si>
  <si>
    <t>UP.02.1.1.08.0048</t>
  </si>
  <si>
    <t>Sportske aktivnosti za djecu i mlade</t>
  </si>
  <si>
    <t>Malonogometni klub "Crnica"</t>
  </si>
  <si>
    <t>Grad Zagreb, Zadarska, Šibensko-kninska, Splitsko-dalmatinska</t>
  </si>
  <si>
    <t>UP.02.1.1.08.0049</t>
  </si>
  <si>
    <t>Boćanje i sportski kampovi za osobe s invaliditetom</t>
  </si>
  <si>
    <t>UP.02.1.1.08.0050</t>
  </si>
  <si>
    <t>Što sve sportom mogu ja!</t>
  </si>
  <si>
    <t>Udruga roditelja djece s poteškoćama u razvoju Vukovarski leptirići</t>
  </si>
  <si>
    <t>UP.02.1.1.08.0051</t>
  </si>
  <si>
    <t>TEMPOriranje</t>
  </si>
  <si>
    <t>Sportska udruga Fitness centar Tempo</t>
  </si>
  <si>
    <t>UP.02.1.1.08.0053</t>
  </si>
  <si>
    <t>Galopom do uključenosti</t>
  </si>
  <si>
    <t>Konjički klub "APPALOSSA"</t>
  </si>
  <si>
    <t>UP.02.1.1.08.0054</t>
  </si>
  <si>
    <t>INsport</t>
  </si>
  <si>
    <t>UP.02.1.1.08.0055</t>
  </si>
  <si>
    <t>Pridruži se timu - postani OBITELJ!</t>
  </si>
  <si>
    <t>Streljački klub Kustošija</t>
  </si>
  <si>
    <t>UP.02.1.1.08.0056</t>
  </si>
  <si>
    <t>Sportom kroz život</t>
  </si>
  <si>
    <t>Vukovarsko-srijemska, Šibensko-kninska</t>
  </si>
  <si>
    <t>UP.02.1.1.08.0057</t>
  </si>
  <si>
    <t>Karate sport jednakih mogućnosti</t>
  </si>
  <si>
    <t>UP.02.1.1.08.0058</t>
  </si>
  <si>
    <t>Volim rukomet</t>
  </si>
  <si>
    <t>Rukometni klub Spačva Vinkovci</t>
  </si>
  <si>
    <t>UP.02.1.1.08.0060</t>
  </si>
  <si>
    <t>Plivati mogu svi - nauči i ti!</t>
  </si>
  <si>
    <t>Plivački klub "More"</t>
  </si>
  <si>
    <t>UP.02.1.1.08.0061</t>
  </si>
  <si>
    <t>I ja sam sportaš</t>
  </si>
  <si>
    <t>UP.02.1.1.08.0064</t>
  </si>
  <si>
    <t>STOLNI TENIS JE IN</t>
  </si>
  <si>
    <t>Stolnoteniski klub "Cibalia" Vinkovci</t>
  </si>
  <si>
    <t>UP.02.1.1.08.0065</t>
  </si>
  <si>
    <t>Socijalna uključenost - pun pogodak!</t>
  </si>
  <si>
    <t>UP.02.1.1.08.0067</t>
  </si>
  <si>
    <t>Sport 4 All - Čačinci</t>
  </si>
  <si>
    <t>UP.02.1.1.08.0068</t>
  </si>
  <si>
    <t>Športski savez invalida grada Splita</t>
  </si>
  <si>
    <t>UP.02.1.1.08.0069</t>
  </si>
  <si>
    <t>Kad se sportske ruke slože</t>
  </si>
  <si>
    <t>Provedba javnih radova za teže zapošljive skupine - Faza 2</t>
  </si>
  <si>
    <t>UP.02.1.1.09.0001</t>
  </si>
  <si>
    <t>Ispunjavanje preduvjeta za učinkovitu provedbu politika usmjerenih na nacionalne manjine - faza I</t>
  </si>
  <si>
    <t>UP.02.1.1.11.0001</t>
  </si>
  <si>
    <t>Uključivanje Roma - Ispunjavanje preduvjeta za učinkovitu provedbu politika usmjerenih na nacionalne manjine (faza I)</t>
  </si>
  <si>
    <t>Ured za ljudska prava i prava nacionalnih manjina Vlade Republike Hrvatske</t>
  </si>
  <si>
    <t>Razvoj i provedba programa za socijalnu koheziju i povećanje zaposlenosti u gradovima: Kninu, Belom Manastiru i općini Darda, Benkovcu, Petrinji i Vukovaru</t>
  </si>
  <si>
    <t>UP.02.1.2.01.0001</t>
  </si>
  <si>
    <t>Srednja škola Lovre Montija</t>
  </si>
  <si>
    <t>UP.02.1.2.01.0002</t>
  </si>
  <si>
    <t>Sretniji branitelji</t>
  </si>
  <si>
    <t>UP.02.1.2.01.0003</t>
  </si>
  <si>
    <t>KNIN GRAD S PRIČOM</t>
  </si>
  <si>
    <t>UP.02.1.2.01.0004</t>
  </si>
  <si>
    <t>ČAROBNI SVIJET</t>
  </si>
  <si>
    <t>Udruga za djecu i mlade "Čarobni svijet"</t>
  </si>
  <si>
    <t>UP.02.1.2.01.0005</t>
  </si>
  <si>
    <t>SRETNIJA I AKTIVNIJA STAROST</t>
  </si>
  <si>
    <t>UP.02.1.2.01.0006</t>
  </si>
  <si>
    <t>UPRAVLJANJE KARIJEROM</t>
  </si>
  <si>
    <t>UP.02.1.2.01.0007</t>
  </si>
  <si>
    <t>Poludnevni boravak za odrasle</t>
  </si>
  <si>
    <t>UP.02.1.2.01.0008</t>
  </si>
  <si>
    <t>ZAPOŠLJAVANJE KROZ RIBOLOV</t>
  </si>
  <si>
    <t>ŠPORTSKO RIBOLOVNO DRUŠTVO "KRKA" KNIN</t>
  </si>
  <si>
    <t>UP.02.1.2.01.0009</t>
  </si>
  <si>
    <t>Tenis sport za mlade</t>
  </si>
  <si>
    <t>TENISKI KLUB "KRALJ ZVONIMIR" - KNIN</t>
  </si>
  <si>
    <t>UP.02.1.2.01.0010</t>
  </si>
  <si>
    <t>ŽIVI SPORT</t>
  </si>
  <si>
    <t>TAEKWONDO KLUB "OLYMPIC" KNIN</t>
  </si>
  <si>
    <t>UP.02.1.2.01.0011</t>
  </si>
  <si>
    <t>OSNOVNA ŠKOLA DOMOVINSKE ZAHVALNOSTI</t>
  </si>
  <si>
    <t>OSNOVNA ŠKOLA DOMOVINSKE ZAHVALNOSTI KNIN</t>
  </si>
  <si>
    <t>UP.02.1.2.01.0012</t>
  </si>
  <si>
    <t>Znanje je ključ</t>
  </si>
  <si>
    <t>Europski edukacijski forum</t>
  </si>
  <si>
    <t>UP.02.1.2.01.0013</t>
  </si>
  <si>
    <t>Generator kulture Benkovac</t>
  </si>
  <si>
    <t>UP.02.1.2.01.0014</t>
  </si>
  <si>
    <t>PROMIČIMO SPORT</t>
  </si>
  <si>
    <t>ZAJEDNICA SPORTOVA GRADA KNINA</t>
  </si>
  <si>
    <t>UP.02.1.2.01.0015</t>
  </si>
  <si>
    <t>Uključi se! - Razvoj sportskih i društveno zabavnih sadržaja</t>
  </si>
  <si>
    <t>Stolnoteniski klub "Knin"</t>
  </si>
  <si>
    <t>UP.02.1.2.01.0016</t>
  </si>
  <si>
    <t>Hokej u Kninu</t>
  </si>
  <si>
    <t>Hrvatski akademski hokejski klub "Mladost"</t>
  </si>
  <si>
    <t>UP.02.1.2.01.0017</t>
  </si>
  <si>
    <t>Aktivna mirovina</t>
  </si>
  <si>
    <t>UDRUGA UMIROVLJENIKA GRADA KNINA</t>
  </si>
  <si>
    <t>UP.02.1.2.01.0018</t>
  </si>
  <si>
    <t>ADRION OROS</t>
  </si>
  <si>
    <t>UP.02.1.2.01.0020</t>
  </si>
  <si>
    <t>Da.R.Da. Dajmo radost Dardi</t>
  </si>
  <si>
    <t>UP.02.1.2.01.0021</t>
  </si>
  <si>
    <t>Ekološko-informativni centar</t>
  </si>
  <si>
    <t>UP.02.1.2.01.0022</t>
  </si>
  <si>
    <t>Veteranski centar Knin</t>
  </si>
  <si>
    <t>UDRUGA HRVATSKIH RATNIH VETERANA "KNINSKA BOJNA" ŠIBENSKO-KNINSKE ŽUPANIJE</t>
  </si>
  <si>
    <t>UP.02.1.2.01.0023</t>
  </si>
  <si>
    <t>Budimo aktivni!</t>
  </si>
  <si>
    <t>UP.02.1.2.01.0024</t>
  </si>
  <si>
    <t>Skok u budućnost</t>
  </si>
  <si>
    <t>Atletski klub "Sveti Ante" Knin</t>
  </si>
  <si>
    <t>UP.02.1.2.01.0025</t>
  </si>
  <si>
    <t>Razvoj digitalne, informatičke i medijske pismenosti u Kninu</t>
  </si>
  <si>
    <t>Narodna knjižnica Knin</t>
  </si>
  <si>
    <t>UP.02.1.2.01.0031</t>
  </si>
  <si>
    <t>Uključimo isključene: zapošljavanje mladih za dobrobit populacije treće dobi s područja općine Darda</t>
  </si>
  <si>
    <t>Matica umirovljenika Općine Darda</t>
  </si>
  <si>
    <t>UP.02.1.2.01.0032</t>
  </si>
  <si>
    <t>Coooltura</t>
  </si>
  <si>
    <t>Javna ustanova u kulturi Hrvatski dom Vukovar</t>
  </si>
  <si>
    <t>UP.02.1.2.01.0033</t>
  </si>
  <si>
    <t>Dnevni centar za djecu i mlade</t>
  </si>
  <si>
    <t>UP.02.1.2.01.0034</t>
  </si>
  <si>
    <t>Otvoreni keramički atelje</t>
  </si>
  <si>
    <t>Građanski aktivizam</t>
  </si>
  <si>
    <t>UP.02.1.2.01.0035</t>
  </si>
  <si>
    <t>Aktivni u mladosti – aktivni u starosti</t>
  </si>
  <si>
    <t>UP.02.1.2.01.0037</t>
  </si>
  <si>
    <t>FoTo Muzej</t>
  </si>
  <si>
    <t>Gradski muzej Vukovar</t>
  </si>
  <si>
    <t>UP.02.1.2.01.0038</t>
  </si>
  <si>
    <t>Swim</t>
  </si>
  <si>
    <t>UP.02.1.2.01.0039</t>
  </si>
  <si>
    <t>Prema sigurnijoj socijalnoj budućnosti</t>
  </si>
  <si>
    <t>Prijatelji svetog Martina</t>
  </si>
  <si>
    <t>UP.02.1.2.01.0040</t>
  </si>
  <si>
    <t>Rastimo, igrajmo se i učimo zajedno! - program poludnevnog boravka za djecu Vukovara</t>
  </si>
  <si>
    <t>UP.02.1.2.01.0041</t>
  </si>
  <si>
    <t>Plesnim korakom do zdravlja i veselja</t>
  </si>
  <si>
    <t>Sportski plesni klub Petrinia</t>
  </si>
  <si>
    <t>UP.02.1.2.01.0042</t>
  </si>
  <si>
    <t>UP.02.1.2.01.0043</t>
  </si>
  <si>
    <t>Drugi dom</t>
  </si>
  <si>
    <t>Osnovna škola Dragutina Tadijanovića</t>
  </si>
  <si>
    <t>UP.02.1.2.01.0044</t>
  </si>
  <si>
    <t>Znanjem do uspjeha - IT akademija Darda</t>
  </si>
  <si>
    <t>UP.02.1.2.01.0045</t>
  </si>
  <si>
    <t>Super je biti različit</t>
  </si>
  <si>
    <t>Dječji vrtić Vukovar I</t>
  </si>
  <si>
    <t>UP.02.1.2.01.0046</t>
  </si>
  <si>
    <t>Uključi me! -  Osnaživanjem i edukacijom do socijalne uključenosti</t>
  </si>
  <si>
    <t>UP.02.1.2.01.0047</t>
  </si>
  <si>
    <t>Plivaj bolje, trči brže i kroz život vozi duže</t>
  </si>
  <si>
    <t>UP.02.1.2.01.0049</t>
  </si>
  <si>
    <t>Sinergijsko razvojni centar - Ekonomska škola Vukovar (SRCEšv)</t>
  </si>
  <si>
    <t>Ekonomska škola Vukovar</t>
  </si>
  <si>
    <t>UP.02.1.2.01.0054</t>
  </si>
  <si>
    <t>Evolucija zajednice</t>
  </si>
  <si>
    <t>UP.02.1.2.01.0055</t>
  </si>
  <si>
    <t>Godine nisu važne</t>
  </si>
  <si>
    <t>UP.02.1.2.01.0056</t>
  </si>
  <si>
    <t>TOP - Poboljšanje kvalitete života u Petrinji</t>
  </si>
  <si>
    <t>UP.02.1.2.01.0057</t>
  </si>
  <si>
    <t>Inkluzivna farma - Platforma zelenog poduzetništva</t>
  </si>
  <si>
    <t>UP.02.1.2.01.0058</t>
  </si>
  <si>
    <t>Inkluzivna farma - Temelj samostalnog života</t>
  </si>
  <si>
    <t>UP.02.1.2.01.0059</t>
  </si>
  <si>
    <t>Loptom kroz zajednicu</t>
  </si>
  <si>
    <t>Rukometni klub Petrinja</t>
  </si>
  <si>
    <t>UP.02.1.2.01.0061</t>
  </si>
  <si>
    <t>SuDjeluj - poticanje socijalne inkluzije kroz sport</t>
  </si>
  <si>
    <t>Društvo sportske rekreacije "Talent"</t>
  </si>
  <si>
    <t>UP.02.1.2.01.0062</t>
  </si>
  <si>
    <t>Centar za razvoj poduzetništva Petra!</t>
  </si>
  <si>
    <t>UP.02.1.2.01.0066</t>
  </si>
  <si>
    <t>Stvaranje tvrdih i mekih vještina lokalnog stanovništva Grada Petrinje kroz razvoj kapaciteta udruge Aeroklub »Petrinja« za provođenje škole letenja i škole modelarstva</t>
  </si>
  <si>
    <t>UP.02.1.2.01.0067</t>
  </si>
  <si>
    <t>#nauči#primjeni#promjeni</t>
  </si>
  <si>
    <t>Udruga studenata Bukovice i Kotara</t>
  </si>
  <si>
    <t>UP.02.1.2.01.0068</t>
  </si>
  <si>
    <t>Lov na znanje</t>
  </si>
  <si>
    <t>Lovačka udruga Benkovac</t>
  </si>
  <si>
    <t>UP.02.1.2.01.0069</t>
  </si>
  <si>
    <t>Aktivno za zdrav grad - Benkovac</t>
  </si>
  <si>
    <t>Odbojkaški klub Benkovac</t>
  </si>
  <si>
    <t>UP.02.1.2.01.0075</t>
  </si>
  <si>
    <t>Bokun ure kulture</t>
  </si>
  <si>
    <t>Klapa Asseria Benkovac</t>
  </si>
  <si>
    <t>Živjeti zdravo</t>
  </si>
  <si>
    <t>UP.02.2.1.01.0001</t>
  </si>
  <si>
    <t>Hrvatski zavod za javno zdravstvo</t>
  </si>
  <si>
    <t>Kontinuirano stručno usavršavanje liječnika opće/obiteljske medicine</t>
  </si>
  <si>
    <t>UP.02.2.1.01.0002</t>
  </si>
  <si>
    <t>Hrvatska liječnička komora</t>
  </si>
  <si>
    <t>Specijalističko usavršavanje doktora medicine</t>
  </si>
  <si>
    <t>UP.02.2.1.02.0005</t>
  </si>
  <si>
    <t>Specijalističko usavršavanje doktora medicine Doma zdravlja Zagrebačke županije</t>
  </si>
  <si>
    <t>Dom zdravlja Zagrebačke županije</t>
  </si>
  <si>
    <t>Zagrebačka županija</t>
  </si>
  <si>
    <t>UP.02.2.1.02.0006</t>
  </si>
  <si>
    <t>Specijalističko usavršavanje doktora medicine Doma zdravlja Ozalj</t>
  </si>
  <si>
    <t>Dom zdravlja Ozalj</t>
  </si>
  <si>
    <t>UP.02.2.1.02.0007</t>
  </si>
  <si>
    <t>Specijalističko usavršavanje doktora medicine za specijalistu pedijatrije Doma zdravlja Novalja</t>
  </si>
  <si>
    <t>Dom zdravlja Novalja</t>
  </si>
  <si>
    <t>UP.02.2.1.02.0008</t>
  </si>
  <si>
    <t>Specijalističko usavršavanje doktora medicine Doma zdravlja Ogulin</t>
  </si>
  <si>
    <t>Dom zdravlja Ogulin</t>
  </si>
  <si>
    <t>UP.02.2.1.02.0009</t>
  </si>
  <si>
    <t>Specijalističko usavršavanje doktora medicine Doma zdravlja Vojnić</t>
  </si>
  <si>
    <t>Dom zdravlja Vojnić</t>
  </si>
  <si>
    <t>UP.02.2.1.02.0016</t>
  </si>
  <si>
    <t>Specijalističko usavršavanje 10 doktora medicine iz obiteljske medicine, 4 iz pedijatrije te 2 iz ginekologije i opstetricije u Domu zdravlja Zagreb - Centar</t>
  </si>
  <si>
    <t>UP.02.2.1.02.0018</t>
  </si>
  <si>
    <t>Specijalizacijom do visokokvalitetnih usluga hitne medicine</t>
  </si>
  <si>
    <t>Zavod za hitnu medicinu Krapinsko-zagorske županije</t>
  </si>
  <si>
    <t>UP.02.2.1.02.0019</t>
  </si>
  <si>
    <t>Specijalističko usavršavanje doktora medicine Doma zdravlja Krapinsko - zagorske županije</t>
  </si>
  <si>
    <t>Dom zdravlja Krapinsko-zagorske županije</t>
  </si>
  <si>
    <t>UP.02.2.1.02.0020</t>
  </si>
  <si>
    <t>Specijalističko usavršavanje doktora medicine - Dom zdravlja Vinkovci</t>
  </si>
  <si>
    <t>Dom zdravlja Vinkovci</t>
  </si>
  <si>
    <t>UP.02.2.1.02.0021</t>
  </si>
  <si>
    <t>Specijalističko usavršavanje doktora medicine DZ SDŽ 2017</t>
  </si>
  <si>
    <t>Dom zdravlja Splitsko-dalmatinske županije</t>
  </si>
  <si>
    <t>UP.02.2.1.02.0023</t>
  </si>
  <si>
    <t>Specijalističko usavršavanje doktora medicine u Domu zdravlja "Dr. Ante Franulović"</t>
  </si>
  <si>
    <t>Dom zdravlja „Dr. Ante Franulović“</t>
  </si>
  <si>
    <t>UP.02.2.1.02.0024</t>
  </si>
  <si>
    <t>Specijalističko usavršavanje doktora medicine DZ Metković 2017</t>
  </si>
  <si>
    <t>Dom zdravlja Metković</t>
  </si>
  <si>
    <t>UP.02.2.1.02.0025</t>
  </si>
  <si>
    <t>Specijalizacija doktora medicine Doma zdravlja Bjelovarsko - bilogorske županije</t>
  </si>
  <si>
    <t>Dom zdravlja Bjelovarsko-bilogorske županije</t>
  </si>
  <si>
    <t>UP.02.2.1.02.0027</t>
  </si>
  <si>
    <t>Specijalističko usavršavanje doktora medicine iz pedijatrije (1) i kliničke radiologije (1) u Domu zdravlja Beli Manastir</t>
  </si>
  <si>
    <t>Dom zdravlja Beli Manastir</t>
  </si>
  <si>
    <t>UP.02.2.1.02.0028</t>
  </si>
  <si>
    <t xml:space="preserve">Specijalističko usavršavanje doktora medicine u Domu zdravlja Zadarske županije </t>
  </si>
  <si>
    <t>Dom zdravlja Zadarske županije</t>
  </si>
  <si>
    <t>UP.02.2.1.02.0029</t>
  </si>
  <si>
    <t>Specijalističko usavršavanje doktora medicine - Dom zdravlja Osijek</t>
  </si>
  <si>
    <t>Dom zdravlja Osijek</t>
  </si>
  <si>
    <t>UP.02.2.1.02.0032</t>
  </si>
  <si>
    <t>Specijalističko usavršavanje doktora medicine u Domu zdravlja Varaždinske županije</t>
  </si>
  <si>
    <t>Dom zdravlja Varaždinske županije</t>
  </si>
  <si>
    <t>UP.02.2.1.02.0033</t>
  </si>
  <si>
    <t>Zavod za hitnu medicinu Varaždinske županije</t>
  </si>
  <si>
    <t>UP.02.2.1.02.0034</t>
  </si>
  <si>
    <t>Specijalističko usavršavanje doktora medicine - Dom zdravlja Vukovar</t>
  </si>
  <si>
    <t>Dom zdravlja Vukovar</t>
  </si>
  <si>
    <t>UP.02.2.1.02.0035</t>
  </si>
  <si>
    <t>Specijalističko usavršavanje doktora medicine Doma zdravlja Korčula iz ginekologije i opstetricije</t>
  </si>
  <si>
    <t>Dom zdravlja Korčula</t>
  </si>
  <si>
    <t>UP.02.2.1.02.0036</t>
  </si>
  <si>
    <t>Specijalističko usavršavanje doktora medicine - Dom zdravlja Županja</t>
  </si>
  <si>
    <t>Dom zdravlja Županja</t>
  </si>
  <si>
    <t>UP.02.2.1.02.0037</t>
  </si>
  <si>
    <t>HITNA je Međimurju BITNA!</t>
  </si>
  <si>
    <t>Zavod za hitnu medicinu Međimurske županije</t>
  </si>
  <si>
    <t>UP.02.2.1.02.0039</t>
  </si>
  <si>
    <t>Specijalističko usavršavanje doktora medicine iz obiteljske medicine za Dom zdravlja Knin</t>
  </si>
  <si>
    <t>Dom zdravlja Knin</t>
  </si>
  <si>
    <t>UP.02.2.1.02.0041</t>
  </si>
  <si>
    <t>Specijalističko usavršavanje iz Medicinskog područja pedijatrije za potrebe Doma zdravlja Donji Miholjac</t>
  </si>
  <si>
    <t>Dom zdravlja Donji Miholjac</t>
  </si>
  <si>
    <t>UP.02.2.1.02.0042</t>
  </si>
  <si>
    <t>Specijalističko usavršavanje doktora obiteljske medicine Doma zdravlja Gospić</t>
  </si>
  <si>
    <t>Dom zdravlja Gospić</t>
  </si>
  <si>
    <t>UP.02.2.1.02.0043</t>
  </si>
  <si>
    <t>Specijalističko usavršavanje doktora medicine Doma zdravlja Ministarstva unutarnjih poslova Republike Hrvatske</t>
  </si>
  <si>
    <t>Dom zdravlja Ministarstva unutarnjih poslova Republike Hrvatske</t>
  </si>
  <si>
    <t>UP.02.2.1.02.0044</t>
  </si>
  <si>
    <t>Specijalističko usavršavanje doktora medicine u Domu zdravlja Đakovo - 2 izvršitelja</t>
  </si>
  <si>
    <t>Dom zdravlja Đakovo</t>
  </si>
  <si>
    <t>UP.02.2.1.02.0045</t>
  </si>
  <si>
    <t>Dom zdravlja Petrinja</t>
  </si>
  <si>
    <t>UP.02.2.1.02.0046</t>
  </si>
  <si>
    <t>Zavod za hitnu medicinu Šibensko-kninske županije</t>
  </si>
  <si>
    <t>UP.02.2.1.02.0048</t>
  </si>
  <si>
    <t>Specijalističko usavršavanje doktora medicine Zavoda za hitnu medicinu Zadarske županije</t>
  </si>
  <si>
    <t>Zavod za hitnu medicinu Zadarske županije</t>
  </si>
  <si>
    <t>UP.02.2.1.02.0049</t>
  </si>
  <si>
    <t>Specijalizacijom doktora medicine do visokokvalitetnih usluga hitne medicine</t>
  </si>
  <si>
    <t>Zavod za hitnu medicinu Ličko-senjske županije</t>
  </si>
  <si>
    <t>UP.02.2.1.02.0050</t>
  </si>
  <si>
    <t xml:space="preserve">Projekt specijalističkog usavršavanja iz hitne medicine - D </t>
  </si>
  <si>
    <t>Nastavni zavod za hitnu medicinu Grada Zagreba</t>
  </si>
  <si>
    <t>UP.02.2.1.02.0051</t>
  </si>
  <si>
    <t>Projekt specijalističkog usavršavanja iz hitne medicine - C</t>
  </si>
  <si>
    <t>UP.02.2.1.02.0052</t>
  </si>
  <si>
    <t>Projekt specijalističkog usavršavanja iz hitne medicine - B</t>
  </si>
  <si>
    <t>UP.02.2.1.02.0053</t>
  </si>
  <si>
    <t>Projekt specijalističkog usavršavanja iz hitne medicine - A</t>
  </si>
  <si>
    <t>UP.02.2.1.02.0054</t>
  </si>
  <si>
    <t>Dom zdravlja - Senj</t>
  </si>
  <si>
    <t>UP.02.2.1.02.0056</t>
  </si>
  <si>
    <t>Specijalističko usavršavanje doktora iz hitne medicine ZHMSDŽ br. 3</t>
  </si>
  <si>
    <t>Zavod za hitnu medicinu Splitsko-dalmatinske županije</t>
  </si>
  <si>
    <t>UP.02.2.1.02.0057</t>
  </si>
  <si>
    <t>Specijalističko usavršavanje doktora iz hitne medicine ZHMSDŽ br. 4</t>
  </si>
  <si>
    <t>UP.02.2.1.02.0058</t>
  </si>
  <si>
    <t>Specijalističko usavršavanje doktora iz hitne medicine ZHMSDŽ br. 2</t>
  </si>
  <si>
    <t>UP.02.2.1.02.0059</t>
  </si>
  <si>
    <t>Specijalističko usavršavanje doktora iz hitne medicine ZHMSDŽ br. 1</t>
  </si>
  <si>
    <t>UP.02.2.1.02.0060</t>
  </si>
  <si>
    <t>Specijalističko usavršavanje doktora iz hitne medicine ZHMSDŽ br. 5</t>
  </si>
  <si>
    <t>UP.02.2.1.02.0061</t>
  </si>
  <si>
    <t>Zavod za hitnu medicinu Karlovačke županije</t>
  </si>
  <si>
    <t>UP.02.2.1.02.0062</t>
  </si>
  <si>
    <t>Usavršavanjem do novih specijalista hitne medicine u Primorsko- goranskoj županiji</t>
  </si>
  <si>
    <t>Zavod za hitnu medicinu Primorsko-goranske županije</t>
  </si>
  <si>
    <t>UP.02.2.1.02.0069</t>
  </si>
  <si>
    <t>Specijalističko usavršavanje iz obiteljske medicine u Domu zdravlja Đakovo-1 izvršitelj</t>
  </si>
  <si>
    <t>UP.02.2.1.02.0072</t>
  </si>
  <si>
    <t>Specijalističko usavršavanje doktora medicine Doma zdravlja Zagreb - Zapad</t>
  </si>
  <si>
    <t>Dom zdravlja Zagreb - Zapad</t>
  </si>
  <si>
    <t>UP.02.2.1.02.0073</t>
  </si>
  <si>
    <t>Specijalističko usavršavanje doktora medicine Zavoda za hitnu medicinu Zagrebačke županije</t>
  </si>
  <si>
    <t>ZAVOD ZA HITNU MEDICINU ZAGREBAČKE ŽUPANIJE</t>
  </si>
  <si>
    <t>UP.02.2.1.02.0076</t>
  </si>
  <si>
    <t>Zavod za hitnu medicinu Požeško-slavonske županije</t>
  </si>
  <si>
    <t>UP.02.2.1.02.0077</t>
  </si>
  <si>
    <t>Specijalističko usavršavanje doktora medicine za Istarsku županiju</t>
  </si>
  <si>
    <t>Zavod za hitnu medicinu Istarske županije - Istituto per la medicina d’urgenza della Regione Istriana</t>
  </si>
  <si>
    <t>UP.02.2.1.02.0079</t>
  </si>
  <si>
    <t>Specijalističko usavršavanje pet doktora medicine iz obiteljske medicine i četiri doktora medicine iz ginekologije i opstetricije</t>
  </si>
  <si>
    <t>Dom zdravlja Zagreb-Istok</t>
  </si>
  <si>
    <t>UP.02.2.1.02.0080</t>
  </si>
  <si>
    <t>Specijalističko usavršavanje doktora medicine Doma zdravlja Primorsko-goranske županije</t>
  </si>
  <si>
    <t>Dom zdravlja Primorsko-goranske županije</t>
  </si>
  <si>
    <t>UP.02.2.1.02.0081</t>
  </si>
  <si>
    <t>Stručnim usavršavanjem doktora obiteljske medicine do povećanja kvalitete zdravstvene zaštite</t>
  </si>
  <si>
    <t>Dom zdravlja Slavonski brod</t>
  </si>
  <si>
    <t>UP.02.2.1.02.0082</t>
  </si>
  <si>
    <t>UP.02.2.1.02.0084</t>
  </si>
  <si>
    <t>Specijalističko usavršavanje doktora medicine u Domu zdravlja Čakovec</t>
  </si>
  <si>
    <t>Dom zdravlja Čakovec</t>
  </si>
  <si>
    <t>UP.02.2.1.02.0086</t>
  </si>
  <si>
    <t>Specijalizacijom do poboljšanja kvalitete usluga primarne zdravstvene zaštite-obiteljske medicine</t>
  </si>
  <si>
    <t>Dom zdravlja Požeško-slavonske županije</t>
  </si>
  <si>
    <t>UP.02.2.1.02.0087</t>
  </si>
  <si>
    <t>Projekt specijalističkog usavršavanja iz hitne medicine - E</t>
  </si>
  <si>
    <t>UP.02.2.1.02.0088</t>
  </si>
  <si>
    <t>SPECIJALISTIČKO USAVRŠAVANJE DOKTORA IZ HITNE MEDICINE ZHMSDŽ BR. 6</t>
  </si>
  <si>
    <t>UP.02.2.1.02.0089</t>
  </si>
  <si>
    <t>SPECIJALISTIČKO USAVRŠAVANJE DOKTORA IZ HITNE MEDICINE ZHMSDŽ BR. 7</t>
  </si>
  <si>
    <t>UP.02.2.1.02.0090</t>
  </si>
  <si>
    <t>SPECIJALISTIČKO USAVRŠAVANJE DOKTORA IZ HITNE MEDICINE ZHMSDŽ BR. 8</t>
  </si>
  <si>
    <t>UP.02.2.1.02.0091</t>
  </si>
  <si>
    <t>Dom zdravlja Valpovo - Specijalističko usavršavanje doktora medicine</t>
  </si>
  <si>
    <t>Dom zdravlja Valpovo</t>
  </si>
  <si>
    <t>UP.02.2.1.02.0092</t>
  </si>
  <si>
    <t>Specijalističko usavršavanje doktora medicine iz hitne medicine 2 (dva) u Zavodu za hitnu medicinu Osječko-baranjske
županije</t>
  </si>
  <si>
    <t>Zavod za hitnu medicinu Osječko-baranjske županije</t>
  </si>
  <si>
    <t>UP.02.2.1.02.0093</t>
  </si>
  <si>
    <t>Specijalističko usavršavanje doktora medicine Istarskih domova zdravlja</t>
  </si>
  <si>
    <t>Istarski domovi zdravlja - Case della salute dell’ Istria</t>
  </si>
  <si>
    <t>UP.02.2.1.02.0094</t>
  </si>
  <si>
    <t>UP.02.2.1.02.0095</t>
  </si>
  <si>
    <t>Specijalističko usavršavanje doktora medicine iz pedijatrije za Dom zdravlja Dubrovnik</t>
  </si>
  <si>
    <t>Dom zdravlja Dubrovnik</t>
  </si>
  <si>
    <t>UP.02.2.1.02.0096</t>
  </si>
  <si>
    <t>Specijalističko usavršavanje doktora ginekologije i opstetricije Doma zdravlja Kutina</t>
  </si>
  <si>
    <t>Dom zdravlja Kutina</t>
  </si>
  <si>
    <t>Kontinuirano stručno osposobljavanje radnika u djelatnosti hitne medicine</t>
  </si>
  <si>
    <t>UP.02.2.1.03.0001</t>
  </si>
  <si>
    <t>Hrvatski zavod za hitnu medicinu</t>
  </si>
  <si>
    <t>UP.02.2.1.04.0001</t>
  </si>
  <si>
    <t>Zdravi ljudi, zdrava općina</t>
  </si>
  <si>
    <t>UP.02.2.1.04.0002</t>
  </si>
  <si>
    <t>Povećanje znanja i svijesti opće populacije i osoba sa šećernom bolešću o važnosti prevencije bolesti i zaštite zdravlja sveobuhvatnim pristupom na razini primarne zdravstvene zaštite na području grada Donjeg Miholjca</t>
  </si>
  <si>
    <t>UP.02.2.1.04.0003</t>
  </si>
  <si>
    <t>Vještine za zdravlje</t>
  </si>
  <si>
    <t>UP.02.2.1.04.0004</t>
  </si>
  <si>
    <t>Pravilnom prehranom protiv dijabetesa</t>
  </si>
  <si>
    <t>UP.02.2.1.04.0006</t>
  </si>
  <si>
    <t>Razvoj palijativne skrbi u Virovitičko-podravskoj županiji</t>
  </si>
  <si>
    <t>Virovitičko-podravska županija</t>
  </si>
  <si>
    <t>UP.02.2.1.04.0007</t>
  </si>
  <si>
    <t>Vaša sigurnost je u našim rukama</t>
  </si>
  <si>
    <t>Opća bolnica Zadar</t>
  </si>
  <si>
    <t>UP.02.2.1.04.0008</t>
  </si>
  <si>
    <t>Povećanje stručnih znanja i IT vještina zdravstvenih djelatnika radi prevencije, te povećane dostupnosti ranog otkrivanja i intervencije kod postporodne depresije</t>
  </si>
  <si>
    <t>UP.02.2.1.04.0009</t>
  </si>
  <si>
    <t>Više znanja, manje raka</t>
  </si>
  <si>
    <t>Hrvatska liga protiv raka</t>
  </si>
  <si>
    <t>UP.02.2.1.04.0010</t>
  </si>
  <si>
    <t>Povećanje znanja i svijesti o ranom otkrivanju u prevenciji raka debelog crijeva</t>
  </si>
  <si>
    <t>Gradska liga protiv raka Osijek</t>
  </si>
  <si>
    <t>UP.02.2.1.04.0011</t>
  </si>
  <si>
    <t>Okreni list</t>
  </si>
  <si>
    <t>UP.02.2.1.04.0012</t>
  </si>
  <si>
    <t>Rokovi super junaci protiv pretilosti</t>
  </si>
  <si>
    <t>Zavod za javno zdravstvo "Sveti Rok" Virovitičko-podravske županije</t>
  </si>
  <si>
    <t>UP.02.2.1.04.0013</t>
  </si>
  <si>
    <t>Od prevencije do zdravlja</t>
  </si>
  <si>
    <t>UP.02.2.1.04.0014</t>
  </si>
  <si>
    <t>Prevencija i liječenje demencije</t>
  </si>
  <si>
    <t>Općina Hum na Sutli</t>
  </si>
  <si>
    <t>Hrvatski Crveni križ, Gradsko društvo Crvenog križa Makarska</t>
  </si>
  <si>
    <t>UP.02.2.1.04.0016</t>
  </si>
  <si>
    <t>Program prevencije bolesti u Specijalnoj bolnici Arithera</t>
  </si>
  <si>
    <t>UP.02.2.1.04.0017</t>
  </si>
  <si>
    <t>Volim zdravlje</t>
  </si>
  <si>
    <t>Karlovačka, Varaždinska, Bjelovarsko-bilogorska, Brodsko-posavska, Osječko-baranjska, Grad Zagreb, Primorsko-goranska, Zadarska, Šibensko-kninska, Splitsko-dalmatinska, Dubrovačko-neretvanska</t>
  </si>
  <si>
    <t>UP.02.2.1.04.0018</t>
  </si>
  <si>
    <t>Čuvajmo srce</t>
  </si>
  <si>
    <t>Općina Medulin</t>
  </si>
  <si>
    <t>Ličko-senjska, Istarska</t>
  </si>
  <si>
    <t>UP.02.2.1.04.0019</t>
  </si>
  <si>
    <t>4 godišnja doba</t>
  </si>
  <si>
    <t>Matica umirovljenika Grada Zagreba</t>
  </si>
  <si>
    <t>UP.02.2.1.04.0020</t>
  </si>
  <si>
    <t>Medico prevencijom prema zdravlju</t>
  </si>
  <si>
    <t>Specijalna bolnica za kirurgiju Medico</t>
  </si>
  <si>
    <t>UP.02.2.1.04.0021</t>
  </si>
  <si>
    <t>Biram zdravlje</t>
  </si>
  <si>
    <t>UP.02.2.1.04.0022</t>
  </si>
  <si>
    <t>Promicanje zdravlja i prevencija bolesti - kulture zdravog življenja</t>
  </si>
  <si>
    <t>Koordinacija hrvatske obiteljske medicine</t>
  </si>
  <si>
    <t>UP.02.2.1.04.0023</t>
  </si>
  <si>
    <t>Čuvajmo zdravlje otočana</t>
  </si>
  <si>
    <t>Grad Cres</t>
  </si>
  <si>
    <t>UP.02.2.1.04.0026</t>
  </si>
  <si>
    <t>Visoki krvni tlak - Tihi ubojica</t>
  </si>
  <si>
    <t>Općina Čavle</t>
  </si>
  <si>
    <t>Brodsko-posavska, Primorsko-goranska</t>
  </si>
  <si>
    <t>UP.02.2.1.04.0027</t>
  </si>
  <si>
    <t>Otvorimo vrata zdravlja</t>
  </si>
  <si>
    <t>Krugovi, Centar za edukaciju, savjetovanje i humanitarno djelovanje</t>
  </si>
  <si>
    <t>Sisačko-moslavačka, Bjelovarsko-bilogorska, Virovitičko-podravska, Požeško-slavonska</t>
  </si>
  <si>
    <t>UP.02.2.1.04.0032</t>
  </si>
  <si>
    <t>Jačanje kapaciteta za efikasnu prevenciju bolesti u Splitsko-dalmatinskoj županiji</t>
  </si>
  <si>
    <t>Klinički bolnički centar Split</t>
  </si>
  <si>
    <t>UP.02.2.1.04.0036</t>
  </si>
  <si>
    <t>PROMLOM Osnaživanje liječnika obiteljske medicine za promicanje zdravlja u svakodnevnom radu</t>
  </si>
  <si>
    <t>UP.02.2.1.04.0037</t>
  </si>
  <si>
    <t>Kompetentan djelatnik na putu izlaska iz ovisnosti o alkoholu</t>
  </si>
  <si>
    <t>Psihijatrijska bolnica Ugljan</t>
  </si>
  <si>
    <t>UP.02.2.1.04.0038</t>
  </si>
  <si>
    <t>Medico akademija</t>
  </si>
  <si>
    <t>UP.02.2.1.04.0039</t>
  </si>
  <si>
    <t>Moje zdravo dijete</t>
  </si>
  <si>
    <t>Zavod za javno zdravstvo Zadar</t>
  </si>
  <si>
    <t>UP.02.2.1.04.0040</t>
  </si>
  <si>
    <t>Klinička bolnica Dubrava - Unaprjeđenje znanja i vještina zdravstvenih djelatnika i zaposlenika zdravstvenih ustanova u promociji zdravlja i prevenciji bolesti</t>
  </si>
  <si>
    <t>Klinička bolnica Dubrava</t>
  </si>
  <si>
    <t>UP.02.2.1.04.0041</t>
  </si>
  <si>
    <t>Važnost prevencije glaukoma</t>
  </si>
  <si>
    <t>UP.02.2.1.04.0042</t>
  </si>
  <si>
    <t>SNAŽNA PATRONAŽNA - komunikacijski trening u području promicanja zdravlja i prevencije bolesti</t>
  </si>
  <si>
    <t>Nastavni zavod za javno zdravstvo „Dr. Andrija Štampar“</t>
  </si>
  <si>
    <t>UP.02.2.1.04.0043</t>
  </si>
  <si>
    <t>Jačanje kompetencija zdravstvenog osoblja u prevenciji šećerne bolesti i njenih komplikacija</t>
  </si>
  <si>
    <t>Klinička bolnica Merkur</t>
  </si>
  <si>
    <t>Karlovačka, Bjelovarsko-bilogorska, Brodsko-posavska, Vukovarsko-srijemska, Grad Zagreb, Šibensko-kninska, Splitsko-dalmatinska, Istarska, Dubrovačko-neretvanska</t>
  </si>
  <si>
    <t>UP.02.2.1.04.0044</t>
  </si>
  <si>
    <t>Jačanje kapaciteta za prevenciju i ranu detekciju rizika i stanja vezanih uz kronične nezarazne i maligne bolesti u PGŽ i RH</t>
  </si>
  <si>
    <t>Nastavni Zavod za javno zdravstvo Primorsko-goranske županije</t>
  </si>
  <si>
    <t>UP.02.2.1.04.0045</t>
  </si>
  <si>
    <t>Podizanje kompetencija zdravstvenih radnika za potrebe osoba s demencijom u cilju prevencije napredovanja bolesti i delirija</t>
  </si>
  <si>
    <t>UP.02.2.1.04.0047</t>
  </si>
  <si>
    <t>EDUPREVENT - Edukacijom do zdravlja</t>
  </si>
  <si>
    <t>Specijalna bolnica za medicinsku rehabilitaciju Krapinske Toplice</t>
  </si>
  <si>
    <t>UP.02.2.1.04.0048</t>
  </si>
  <si>
    <t>Edukacija edukatora i prenošenje znanja u Specijalnoj bolnici Arithera</t>
  </si>
  <si>
    <t>UP.02.2.1.04.0049</t>
  </si>
  <si>
    <t>Ćakule o zdravlju</t>
  </si>
  <si>
    <t>Zavod za javno zdravstvo Šibensko-kninske županije</t>
  </si>
  <si>
    <t>UP.02.2.1.04.0050</t>
  </si>
  <si>
    <t>Unapređenje znanja zdravstvenih djelatnika u području promocije ženskog reproduktivnog zdravlja</t>
  </si>
  <si>
    <t>UP.02.2.1.04.0051</t>
  </si>
  <si>
    <t>Danas učimo - sutra spašavamo!</t>
  </si>
  <si>
    <t>Zavod za hitnu medicinu Koprivničko-križevačke županije</t>
  </si>
  <si>
    <t>Optimizacija i poboljšanje učinkovitosti radiološke dijagnostike u sustavu zdravstva Republike Hrvatske</t>
  </si>
  <si>
    <t>UP.02.2.1.05.0001</t>
  </si>
  <si>
    <t>Optimizacija i poboljšanje učinkovitosti radiološke dijagnostike u sustavu zdravstva Republike Hrvatske - Radiološki edukacijski centar</t>
  </si>
  <si>
    <t>Program psihosocijalnog osnaživanja hrvatskih branitelja i stradalnika Domovinskog rata – Faza 1</t>
  </si>
  <si>
    <t>UP.02.2.2.01.0001</t>
  </si>
  <si>
    <t>Program psihosocijalnog osnaživanja hrvatskih branitelja i stradalnika Domovinskog rata - Faza 1</t>
  </si>
  <si>
    <t>Razvoj usluge osobne asistencije za osobe s invaliditetom</t>
  </si>
  <si>
    <t>UP.02.2.2.02.0001</t>
  </si>
  <si>
    <t>Osobni asistent za oboljele od multiple skleroze Zadarske županije II</t>
  </si>
  <si>
    <t>Društvo oboljelih od multiple skleroze Zadarske županije</t>
  </si>
  <si>
    <t>UP.02.2.2.02.0003</t>
  </si>
  <si>
    <t>OA2</t>
  </si>
  <si>
    <t>Spinalne ozljede Zagreb</t>
  </si>
  <si>
    <t>UP.02.2.2.02.0005</t>
  </si>
  <si>
    <t>Osiguravanje usluge osobne asistencije za korisnike Udruge "Prijatelj" - Omiš</t>
  </si>
  <si>
    <t>Udruga roditelja djece i odraslih s posebnim potrebama "Prijatelj" Omiš</t>
  </si>
  <si>
    <t>UP.02.2.2.02.0006</t>
  </si>
  <si>
    <t>Pružanje usluge tumača/prevoditelja hrvatskog znakovnog jezika za gluhe i nagluhe osobe</t>
  </si>
  <si>
    <t>UP.02.2.2.02.0007</t>
  </si>
  <si>
    <t>Osobni asistenti - bolji život osoba s invaliditetom!</t>
  </si>
  <si>
    <t>UP.02.2.2.02.0008</t>
  </si>
  <si>
    <t>Spin Asistent +</t>
  </si>
  <si>
    <t>Hrvatske udruge paraplegičara i tetraplegičara</t>
  </si>
  <si>
    <t>UP.02.2.2.02.0009</t>
  </si>
  <si>
    <t>UP.02.2.2.02.0010</t>
  </si>
  <si>
    <t>Moj asistent II</t>
  </si>
  <si>
    <t>UP.02.2.2.02.0011</t>
  </si>
  <si>
    <t>Razvoj usluge osobne asistencije za Udrugu OSI SB "Loco-Moto"</t>
  </si>
  <si>
    <t>Udruga osoba s invaliditetom Slavonski Brod "Loco-Moto"</t>
  </si>
  <si>
    <t>UP.02.2.2.02.0012</t>
  </si>
  <si>
    <t>Osobni asistent - neovisan život</t>
  </si>
  <si>
    <t>UP.02.2.2.02.0013</t>
  </si>
  <si>
    <t>Širenje usluge osobne asistencije za osobe s invaliditetom na širem području grada Daruvara - Faza II</t>
  </si>
  <si>
    <t>UP.02.2.2.02.0014</t>
  </si>
  <si>
    <t>Posve osobno: unaprjeđenje kvalitete života osoba s invaliditetom kroz razvoj usluge osobne asistencije</t>
  </si>
  <si>
    <t>UP.02.2.2.02.0015</t>
  </si>
  <si>
    <t>Osobni asistent - podrška samostalnom življenju osobama s multiplom sklerozom 2</t>
  </si>
  <si>
    <t>Savez društava multiple skleroze Hrvatske</t>
  </si>
  <si>
    <t>UP.02.2.2.02.0016</t>
  </si>
  <si>
    <t>Usluga osobne asistencije za osobe s cerebralnom paralizom</t>
  </si>
  <si>
    <t>CeDePe - Društvo osoba s cerebralnom i dječjom paralizom Zagreb</t>
  </si>
  <si>
    <t>UP.02.2.2.02.0017</t>
  </si>
  <si>
    <t>Razvoj usluge osobne asistencije za osobe s invaliditetom u Varaždinskoj županiji</t>
  </si>
  <si>
    <t>UP.02.2.2.02.0018</t>
  </si>
  <si>
    <t>Pružanje usluge osobne asistencije za osobe s invaliditetom</t>
  </si>
  <si>
    <t>Udruga invalida rada i ostalih osoba s invaliditetom grada Duga Resa</t>
  </si>
  <si>
    <t>UP.02.2.2.02.0019</t>
  </si>
  <si>
    <t>Usluge osobne asistencije II</t>
  </si>
  <si>
    <t>UP.02.2.2.02.0021</t>
  </si>
  <si>
    <t>Osobni asistent za osobe s invaliditetom</t>
  </si>
  <si>
    <t>Udruga za promicanje prava osoba s invaliditetom "VESTA"</t>
  </si>
  <si>
    <t>UP.02.2.2.02.0022</t>
  </si>
  <si>
    <t>Razvoj usluge OA Virovitica</t>
  </si>
  <si>
    <t>Udruga osoba s invaliditetom Virovitica</t>
  </si>
  <si>
    <t>UP.02.2.2.02.0023</t>
  </si>
  <si>
    <t>Razvoj usluge osobne asistencije za osobe s invaliditetom u Virovitičko-podravskoj županiji</t>
  </si>
  <si>
    <t>UP.02.2.2.02.0024</t>
  </si>
  <si>
    <t>Razvojem usluge osobne asistencije do kvalitetnijeg života</t>
  </si>
  <si>
    <t>Društvo multiple skleroze Bjelovarsko-bilogorske županije</t>
  </si>
  <si>
    <t>UP.02.2.2.02.0025</t>
  </si>
  <si>
    <t>Za bolji život II</t>
  </si>
  <si>
    <t>UP.02.2.2.02.0026</t>
  </si>
  <si>
    <t>Osobni asistenti</t>
  </si>
  <si>
    <t>Hrvatski savez udruga osoba s tjelesnim invaliditetom</t>
  </si>
  <si>
    <t>UP.02.2.2.02.0027</t>
  </si>
  <si>
    <t>AsistentOS</t>
  </si>
  <si>
    <t>UP.02.2.2.02.0028</t>
  </si>
  <si>
    <t>Osobni asistenti Split</t>
  </si>
  <si>
    <t>UP.02.2.2.02.0029</t>
  </si>
  <si>
    <t>Usluga osobne asistencije za jednake mogućnosti osoba s invaliditetom</t>
  </si>
  <si>
    <t>UP.02.2.2.02.0030</t>
  </si>
  <si>
    <t>Osobni asistent u zajednici</t>
  </si>
  <si>
    <t>Udruga slijepih Zagreb</t>
  </si>
  <si>
    <t>UP.02.2.2.02.0031</t>
  </si>
  <si>
    <t>Svaki dan uz OA olakšan 2</t>
  </si>
  <si>
    <t>UP.02.2.2.02.0032</t>
  </si>
  <si>
    <t>Osobni asistent- ruka ka neovisnom življenju</t>
  </si>
  <si>
    <t>UP.02.2.2.02.0033</t>
  </si>
  <si>
    <t>Širenje usluge osobne asistencije za osobe s najtežim stupnjem invaliditeta</t>
  </si>
  <si>
    <t>Udruga osoba s mišićnom distrofijom Primorsko-goranske županije</t>
  </si>
  <si>
    <t>UP.02.2.2.02.0034</t>
  </si>
  <si>
    <t>Kao prijatelji</t>
  </si>
  <si>
    <t>UP.02.2.2.02.0035</t>
  </si>
  <si>
    <t>Udruga distrofičara Krapina</t>
  </si>
  <si>
    <t>UP.02.2.2.02.0036</t>
  </si>
  <si>
    <t>Usluga osobne asistencije za oboljele od multiple skleroze PGŽ-a</t>
  </si>
  <si>
    <t>UP.02.2.2.02.0037</t>
  </si>
  <si>
    <t>UP.02.2.2.02.0038</t>
  </si>
  <si>
    <t>Zajedno u Život - Pružanje usluge osobne asistencije osobama s invaliditetom</t>
  </si>
  <si>
    <t>UP.02.2.2.02.0039</t>
  </si>
  <si>
    <t>Razvoj usluge osobne asistencije za osobe s invaliditetom oboljele od multiple skleroze u Vukovarsko-srijemskoj županiji</t>
  </si>
  <si>
    <t>Društvo multiple skleroze Vukovarsko-srijemske županije</t>
  </si>
  <si>
    <t>UP.02.2.2.02.0040</t>
  </si>
  <si>
    <t>Asistencijom do samostalnosti</t>
  </si>
  <si>
    <t>Centar za istraživanje, edukaciju i primjenu novih znanja UP2DATE</t>
  </si>
  <si>
    <t>UP.02.2.2.02.0041</t>
  </si>
  <si>
    <t>Zajedno kroz život</t>
  </si>
  <si>
    <t>Našički cvijet - udruga osoba s invaliditetom Našice</t>
  </si>
  <si>
    <t>UP.02.2.2.02.0042</t>
  </si>
  <si>
    <t>Osobna asistencija za osobe s multiplom sklerozom</t>
  </si>
  <si>
    <t>Društvo multiple skleroze Međimurske županije</t>
  </si>
  <si>
    <t>UP.02.2.2.02.0043</t>
  </si>
  <si>
    <t>Razvoj usluge osobne asistencije za osobe s invaliditetom u Primorsko-goranskoj županiji</t>
  </si>
  <si>
    <t>UP.02.2.2.02.0044</t>
  </si>
  <si>
    <t>S osobnim asistentom u bolji život</t>
  </si>
  <si>
    <t>Društvo distrofičara Zagreb</t>
  </si>
  <si>
    <t>UP.02.2.2.02.0046</t>
  </si>
  <si>
    <t>Širenje usluge osobne asistencije za osobe s invaliditetom</t>
  </si>
  <si>
    <t>Hrvatski savez udruga invalida rada</t>
  </si>
  <si>
    <t>UP.02.2.2.02.0047</t>
  </si>
  <si>
    <t>Jačanje socijalnog uključivanja gluhoslijepih građana RH kroz daljnji razvoj i povećanje usluga prevoditelja hrvatskog znakovnog jezika</t>
  </si>
  <si>
    <t>UP.02.2.2.02.0048</t>
  </si>
  <si>
    <t>Uz osobnu asistenciju do novih mogućnosti</t>
  </si>
  <si>
    <t>Karlovačka udruga spinalno ozlijeđenih</t>
  </si>
  <si>
    <t>UP.02.2.2.02.0049</t>
  </si>
  <si>
    <t>UP.02.2.2.02.0050</t>
  </si>
  <si>
    <t>Distrofičari vidljivi u zajednici - 2</t>
  </si>
  <si>
    <t>Savez društava distrofičara Hrvatske</t>
  </si>
  <si>
    <t>UP.02.2.2.02.0051</t>
  </si>
  <si>
    <t>Usluga osobne asistencije Omiš - Imotski</t>
  </si>
  <si>
    <t>UP.02.2.2.02.0052</t>
  </si>
  <si>
    <t>Pružanje usluge osobne asistencije na području Đakovštine 2</t>
  </si>
  <si>
    <t>Udruga za pomoć osobama s teškoćama u razvoju "Neven" Đakovo</t>
  </si>
  <si>
    <t>UP.02.2.2.02.0053</t>
  </si>
  <si>
    <t>UP.02.2.2.02.0055</t>
  </si>
  <si>
    <t>Širenje usluge osobne asistencije</t>
  </si>
  <si>
    <t>Društvo multiple skleroze - Split</t>
  </si>
  <si>
    <t>UP.02.2.2.02.0056</t>
  </si>
  <si>
    <t>Osobni asistenti u Grubišnom Polju</t>
  </si>
  <si>
    <t>UP.02.2.2.02.0057</t>
  </si>
  <si>
    <t>Osobna asistencija u mentalnom zdravlju</t>
  </si>
  <si>
    <t>Udruga za zaštitu i promicanje mentalnog zdravlja "Svitanje"</t>
  </si>
  <si>
    <t>UP.02.2.2.02.0058</t>
  </si>
  <si>
    <t>Pružanje usluga osobne asistencije osobama s invaliditetom - 2</t>
  </si>
  <si>
    <t>UDRUGA OSOBA S INVALIDITETOM SLATINA</t>
  </si>
  <si>
    <t>UP.02.2.2.02.0059</t>
  </si>
  <si>
    <t>Osiguravanje usluge osobne asistencije osobama s najtežom vrstom i stupnjem invaliditeta te osobama s intelektualnim i mentalnim oštećenjima i njihovim obiteljima na području Šibensko-kninske županije II</t>
  </si>
  <si>
    <t>UP.02.2.2.02.0060</t>
  </si>
  <si>
    <t>Razvoj usluge osobne asistencije za osobe s invaliditetom Požeško-slavonske županije</t>
  </si>
  <si>
    <t>UP.02.2.2.02.0061</t>
  </si>
  <si>
    <t>Širenje usluge osobne asistencije za osobe s invaliditetom (oboljele od MS-a)</t>
  </si>
  <si>
    <t>Društvo multiple skleroze Brodsko-posavske županije</t>
  </si>
  <si>
    <t>UP.02.2.2.02.0062</t>
  </si>
  <si>
    <t>UP.02.2.2.02.0063</t>
  </si>
  <si>
    <t>Usluga osobne asistencije za osobe s intelektualnim teškoćama Slavonski Brod</t>
  </si>
  <si>
    <t>UP.02.2.2.02.0064</t>
  </si>
  <si>
    <t>SLAMKA</t>
  </si>
  <si>
    <t>Udruga osoba oboljelih od ALS-a i drugih rijetkih bolesti "Neuron"</t>
  </si>
  <si>
    <t>Zagrebačka, Bjelovarsko-bilogorska, Osječko-baranjska, Vukovarsko-srijemska, Grad Zagreb, Istarska</t>
  </si>
  <si>
    <t>UP.02.2.2.02.0065</t>
  </si>
  <si>
    <t>Pružanje usluge osobne asistencije osobama s najtežom vrstom i stupnjem invaliditeta i osobama s intelektualnim teškoćama</t>
  </si>
  <si>
    <t>Udruga osoba s intelektualnim teškoćama Radost</t>
  </si>
  <si>
    <t>UP.02.2.2.02.0066</t>
  </si>
  <si>
    <t>Asistent i ja za kvalitetniju budućnost</t>
  </si>
  <si>
    <t>Krapinsko-zagorska županija</t>
  </si>
  <si>
    <t>UP.02.2.2.02.0068</t>
  </si>
  <si>
    <t>Tvoja ruka vodi me</t>
  </si>
  <si>
    <t>UP.02.2.2.02.0069</t>
  </si>
  <si>
    <t>Osobna asistencija ESF</t>
  </si>
  <si>
    <t>Društvo multiple skleroze Grada Zagreba</t>
  </si>
  <si>
    <t>UP.02.2.2.02.0071</t>
  </si>
  <si>
    <t>Plavo sunce</t>
  </si>
  <si>
    <t>UP.02.2.2.02.0073</t>
  </si>
  <si>
    <t>Uz tebe sam</t>
  </si>
  <si>
    <t>Udruga savjetovališta "Uz tebe sam"</t>
  </si>
  <si>
    <t>UP.02.2.2.02.0074</t>
  </si>
  <si>
    <t>Tumač nije "too much"</t>
  </si>
  <si>
    <t>Udruga gluhih i nagluhih osoba grada Požege i županije Požeško-slavonske</t>
  </si>
  <si>
    <t>UP.02.2.2.02.0075</t>
  </si>
  <si>
    <t>Izazov</t>
  </si>
  <si>
    <t>UP.02.2.2.02.0076</t>
  </si>
  <si>
    <t>Životna potreba OSI</t>
  </si>
  <si>
    <t>Udruga cerebralne i dječje paralize doline Neretve Leptirići</t>
  </si>
  <si>
    <t>UP.02.2.2.02.0078</t>
  </si>
  <si>
    <t>Uključivanje gluhih i nagluhih osoba u zajednicu</t>
  </si>
  <si>
    <t>UP.02.2.2.02.0079</t>
  </si>
  <si>
    <t>Gradsko društvo osoba s invaliditetom Đurđevac</t>
  </si>
  <si>
    <t>UP.02.2.2.02.0080</t>
  </si>
  <si>
    <t>VIDIM - vidljivi, integrirani, društveni i mobilni</t>
  </si>
  <si>
    <t>Udruga slijepih Koprivničko-križevačke županije</t>
  </si>
  <si>
    <t>UP.02.2.2.02.0081</t>
  </si>
  <si>
    <t>Videća asistencija - od isključenosti prevencija</t>
  </si>
  <si>
    <t>Udruga slijepih Varaždinske županije – Varaždin</t>
  </si>
  <si>
    <t>UP.02.2.2.02.0082</t>
  </si>
  <si>
    <t>Sigurno u nepoznatom</t>
  </si>
  <si>
    <t>UP.02.2.2.02.0083</t>
  </si>
  <si>
    <t>Vidjeti tuđim očima</t>
  </si>
  <si>
    <t>Udruga slijepih grada Požege i Požeško-slavonske županije</t>
  </si>
  <si>
    <t>UP.02.2.2.02.0084</t>
  </si>
  <si>
    <t>Razvoj usluge osobne asistencije Udruge "Sunce"</t>
  </si>
  <si>
    <t>Udruga osoba s invaliditetom "SUNCE"</t>
  </si>
  <si>
    <t>UP.02.2.2.02.0085</t>
  </si>
  <si>
    <t>Osobni asistenti za socijalnu uključenost</t>
  </si>
  <si>
    <t>UP.02.2.2.02.0086</t>
  </si>
  <si>
    <t>Usluga osobne asistencije - "nada za bolji život osoba s invaliditetom"</t>
  </si>
  <si>
    <t>Udruga osoba s invaliditetom Karlovačke županije</t>
  </si>
  <si>
    <t>UP.02.2.2.02.0087</t>
  </si>
  <si>
    <t>Za bolji život - pružanje usluge videćeg pratitelja osobi sa oštećenjem vida</t>
  </si>
  <si>
    <t>UP.02.2.2.02.0088</t>
  </si>
  <si>
    <t>UP.02.2.2.02.0090</t>
  </si>
  <si>
    <t>Videći pratitelj Udruge slijepih USKA</t>
  </si>
  <si>
    <t>Udruga slijepih USKA</t>
  </si>
  <si>
    <t>UP.02.2.2.02.0091</t>
  </si>
  <si>
    <t>Uz nas niste sami</t>
  </si>
  <si>
    <t>UP.02.2.2.02.0092</t>
  </si>
  <si>
    <t>Jednake mogućnosti za gluhe osobe</t>
  </si>
  <si>
    <t>UP.02.2.2.02.0093</t>
  </si>
  <si>
    <t>Život uz nas je lakši</t>
  </si>
  <si>
    <t>Udruga slijepih Ličko-senjske županije</t>
  </si>
  <si>
    <t>UP.02.2.2.02.0094</t>
  </si>
  <si>
    <t>U dvoje je lakše</t>
  </si>
  <si>
    <t>Udruga slijepih Nova Gradiška</t>
  </si>
  <si>
    <t>UP.02.2.2.02.0095</t>
  </si>
  <si>
    <t>Povećanje kvalitete života gluhih i naglihih osobapružanjem usluge tumačenja/prevođenja</t>
  </si>
  <si>
    <t>Hrvatsko društvo stručnih komunikacijskih posrednika za gluhe osobe</t>
  </si>
  <si>
    <t>UP.02.2.2.02.0096</t>
  </si>
  <si>
    <t>Gledajte svijet našim očima</t>
  </si>
  <si>
    <t>Udruga slijepih Istarske županije</t>
  </si>
  <si>
    <t>UP.02.2.2.02.0097</t>
  </si>
  <si>
    <t>Srce je sretno</t>
  </si>
  <si>
    <t>UP.02.2.2.02.0098</t>
  </si>
  <si>
    <t>Županijska udruga osoba s cerebralnom i dječjom paralizom</t>
  </si>
  <si>
    <t>UP.02.2.2.02.0099</t>
  </si>
  <si>
    <t>Moje oči</t>
  </si>
  <si>
    <t>Udruga slijepih Ogulin</t>
  </si>
  <si>
    <t>UP.02.2.2.02.0100</t>
  </si>
  <si>
    <t>Osobna asistencija za život bez prepreka</t>
  </si>
  <si>
    <t>Savez udruga osoba s invaliditetom Grada Siska</t>
  </si>
  <si>
    <t>UP.02.2.2.02.0101</t>
  </si>
  <si>
    <t>Pružanje usluge tumača gluhim i nagluhim osobama Šibensko-kninske županije</t>
  </si>
  <si>
    <t>UP.02.2.2.02.0102</t>
  </si>
  <si>
    <t>Osobni asistenti - podrškom do samostalnosti</t>
  </si>
  <si>
    <t>Hrvatski savez udruga za mlade i studente s invaliditetom SUMSI</t>
  </si>
  <si>
    <t>UP.02.2.2.02.0103</t>
  </si>
  <si>
    <t>Osnažimo mrežu osobnih asistenata na području Liburnije</t>
  </si>
  <si>
    <t>Udruga osoba s invaliditetom Grada Opatije</t>
  </si>
  <si>
    <t>Poboljšanje pristupa ranjivih skupina tržištu rada u sektoru turizma i ugostiteljstva</t>
  </si>
  <si>
    <t>UP.02.2.2.03.0003</t>
  </si>
  <si>
    <t>Ulaganje u znanje</t>
  </si>
  <si>
    <t>Pučko otvoreno učilište Libar</t>
  </si>
  <si>
    <t>UP.02.2.2.03.0004</t>
  </si>
  <si>
    <t>ArhKonTur - Arheološki konceptualno turističko vođenje za mlade i seniore</t>
  </si>
  <si>
    <t>Libertas Međunarodno sveučilište</t>
  </si>
  <si>
    <t>Zagrebačka, Krapinsko-zagorska, Sisačko-moslavačka, Karlovačka, Varaždinska, Vukovarsko-srijemska, Istarska</t>
  </si>
  <si>
    <t>UP.02.2.2.03.0005</t>
  </si>
  <si>
    <t>Ukusna dijetetika</t>
  </si>
  <si>
    <t>UP.02.2.2.03.0007</t>
  </si>
  <si>
    <t>Mjesto za nas</t>
  </si>
  <si>
    <t>UP.02.2.2.03.0009</t>
  </si>
  <si>
    <t>Improve life rural people</t>
  </si>
  <si>
    <t>UP.02.2.2.03.0010</t>
  </si>
  <si>
    <t>Osposobljavanje osoba u nepovoljnom položaju za zanimanja u turizmu i ugostiteljstvu</t>
  </si>
  <si>
    <t>Učilište LINK ustanova za obrazovanje odraslih</t>
  </si>
  <si>
    <t>UP.02.2.2.03.0011</t>
  </si>
  <si>
    <t>Za cijeli život</t>
  </si>
  <si>
    <t>UP.02.2.2.03.0016</t>
  </si>
  <si>
    <t>Inovativni obrazovni programi za ranjive skupine tržišta rada u sektoru turizma i ugostiteljstva</t>
  </si>
  <si>
    <t>Udruga "Za sport" grada Šibenika</t>
  </si>
  <si>
    <t>UP.02.2.2.03.0018</t>
  </si>
  <si>
    <t>Dobro došli, izvolite!</t>
  </si>
  <si>
    <t>Pučko otvoreno učilište Obris</t>
  </si>
  <si>
    <t>UP.02.2.2.03.0019</t>
  </si>
  <si>
    <t>Obrazovanjem do posla u sektoru turizma i ugostiteljstva – OPUS</t>
  </si>
  <si>
    <t>UP.02.2.2.03.0020</t>
  </si>
  <si>
    <t>Bookiraj(se)!</t>
  </si>
  <si>
    <t>Ustanova za obrazovanje odraslih Dante</t>
  </si>
  <si>
    <t>UP.02.2.2.03.0021</t>
  </si>
  <si>
    <t>Gastroturisteduca - Gastronomskom i turističkom edukacijom poboljšati pristup ranjivim skupinama u sektoru turizma i ugostiteljstva na tržište rada Međimurske i Zadarske županije</t>
  </si>
  <si>
    <t>Pučko otvoreno učilište Čakovec</t>
  </si>
  <si>
    <t>Međimurska, Zadarska</t>
  </si>
  <si>
    <t>UP.02.2.2.03.0022</t>
  </si>
  <si>
    <t>Edukacijom ranjivih skupina do zaposlenja u turizmu i ugostiteljstvu</t>
  </si>
  <si>
    <t>UP.02.2.2.03.0023</t>
  </si>
  <si>
    <t>Uključi se! Edukacijom u turizmu i ugostiteljstvu protiv socijalne isključivosti</t>
  </si>
  <si>
    <t>Centar za kulturu i cjeloživotno obrazovanje Zlatna vrata</t>
  </si>
  <si>
    <t>UP.02.2.2.03.0025</t>
  </si>
  <si>
    <t>Doživi "MULTI-KULTI" turizam!</t>
  </si>
  <si>
    <t>UP.02.2.2.03.0026</t>
  </si>
  <si>
    <t>Poticanje uključivanja ranjivih skupina na tržište rada u sektoru turizma i ugostiteljstva primjenom inovativnog pristupa</t>
  </si>
  <si>
    <t>Međimursko veleučilište u Čakovcu</t>
  </si>
  <si>
    <t>Međimurska, Primorsko-goranska</t>
  </si>
  <si>
    <t>UP.02.2.2.03.0027</t>
  </si>
  <si>
    <t>Nove vještine - nove mogućnosti</t>
  </si>
  <si>
    <t>Pučko otvoreno učilište OBZOR</t>
  </si>
  <si>
    <t>Zadarska, Splitsko-dalmatinska</t>
  </si>
  <si>
    <t>UP.02.2.2.03.0028</t>
  </si>
  <si>
    <t>EduTuriZaM - Edukacije u turizmu za mene</t>
  </si>
  <si>
    <t>UP.02.2.2.03.0029</t>
  </si>
  <si>
    <t>FIT4WORK- Povećanje zapošljivosti i socijalnog uključivanja ranjivih skupina kroz inovativan pristup i praktično osposobljavanje u sektoru turizma i ugostiteljstva</t>
  </si>
  <si>
    <t>Turističko-ugostiteljska škola, Split</t>
  </si>
  <si>
    <t>UP.02.2.2.03.0030</t>
  </si>
  <si>
    <t>INOVA II - Inovativne inicijative za zapošljavanje u turizmu i ugostiteljstvu</t>
  </si>
  <si>
    <t>Osječko-baranjska, Vukovarsko-srijemska, Šibensko-kninska</t>
  </si>
  <si>
    <t>UP.02.2.2.03.0031</t>
  </si>
  <si>
    <t>Nova znanja za nove poslove u turizmu u VSŽ</t>
  </si>
  <si>
    <t>UP.02.2.2.03.0035</t>
  </si>
  <si>
    <t>Brzo, zdravo - dostupno svima</t>
  </si>
  <si>
    <t>Udruga nastavnika u djelatnosti ugostiteljskog obrazovanja</t>
  </si>
  <si>
    <t>UP.02.2.2.03.0036</t>
  </si>
  <si>
    <t>Start IN Kamp</t>
  </si>
  <si>
    <t>Pučko otvoreno učilište Poreč</t>
  </si>
  <si>
    <t>UP.02.2.2.03.0037</t>
  </si>
  <si>
    <t>ISTRAžimo sa znanjem</t>
  </si>
  <si>
    <t>Pučko otvoreno učilište u Pazinu</t>
  </si>
  <si>
    <t>UP.02.2.2.03.0038</t>
  </si>
  <si>
    <t>Nova stručnost - Nova budućnost</t>
  </si>
  <si>
    <t>Ustanova za obrazovanje odraslih Galbanum</t>
  </si>
  <si>
    <t>UP.02.2.2.03.0040</t>
  </si>
  <si>
    <t>Zdrava radna mjesta u turizmu</t>
  </si>
  <si>
    <t>Zagrebačka, Karlovačka, Grad Zagreb, Primorsko-goranska, Istarska</t>
  </si>
  <si>
    <t>UP.02.2.2.03.0042</t>
  </si>
  <si>
    <t>Rudnici baštine</t>
  </si>
  <si>
    <t>Pučko otvoreno učilište Labin</t>
  </si>
  <si>
    <t>UP.02.2.2.03.0043</t>
  </si>
  <si>
    <t>Nautički gastro turizam</t>
  </si>
  <si>
    <t>KLIPER - Ustanova za obrazovanje kadrova u pomorstvu</t>
  </si>
  <si>
    <t>UP.02.2.2.03.0044</t>
  </si>
  <si>
    <t>Zaposli se znanjem</t>
  </si>
  <si>
    <t>Učilište Magistra, ustanova za obrazovanje odraslih</t>
  </si>
  <si>
    <t>Grad Zagreb, Istarska</t>
  </si>
  <si>
    <t>UP.02.2.2.03.0045</t>
  </si>
  <si>
    <t>Poučiti, uklopiti, zaposliti</t>
  </si>
  <si>
    <t>UP.02.2.2.03.0047</t>
  </si>
  <si>
    <t>Obrazovanjem do posla u turizmu</t>
  </si>
  <si>
    <t>Ivora - škola informatike</t>
  </si>
  <si>
    <t>UP.02.2.2.03.0049</t>
  </si>
  <si>
    <t>EDUKACIJA - KLJUČ USPJEHA U TURIZMU</t>
  </si>
  <si>
    <t>Pučko otvoreno učilište Andragog</t>
  </si>
  <si>
    <t>UP.02.2.2.03.0052</t>
  </si>
  <si>
    <t>EDU Tour - obrazovanje u sektoru turizma i ugostiteljstva u Vinkovcima</t>
  </si>
  <si>
    <t>Učilište Cibalae - Ustanova za obrazovanje odraslih</t>
  </si>
  <si>
    <t>UP.02.2.2.03.0053</t>
  </si>
  <si>
    <t>Znanjem i inovacijama prema rastu konkurentnosti turizma kontinentalne Hrvatske</t>
  </si>
  <si>
    <t>Učilište Janus</t>
  </si>
  <si>
    <t>UP.02.2.2.03.0054</t>
  </si>
  <si>
    <t>Destinacijska atrakcija Park prirode Lonjsko polje – inovativni programi dodatne turističko-ugostiteljske ponude</t>
  </si>
  <si>
    <t>Pučko otvoreno učilište Kutina</t>
  </si>
  <si>
    <t>UP.02.2.2.03.0055</t>
  </si>
  <si>
    <t>Gastro majstori</t>
  </si>
  <si>
    <t>Trgovačko-ugostiteljska škola Karlovac</t>
  </si>
  <si>
    <t>UP.02.2.2.03.0058</t>
  </si>
  <si>
    <t>CookingTour@Zadar - Inovativno obrazovanje u ugostiteljstvu</t>
  </si>
  <si>
    <t>Hotelijersko turistička i ugostiteljska škola Zadar</t>
  </si>
  <si>
    <t>UP.02.2.2.03.0063</t>
  </si>
  <si>
    <t>3D U HRVATSKOM TURIZMU – OSPOSOBLJAVANJE ZA DOMAĆINA/ICU BRODA, DOMAĆINA/ICU SMJEŠTAJNIH KAPACITETA I DOMAĆINA/ICU TURISTIČKOG SEOSKOG OBITELJSKOG GOSPODARSTVA</t>
  </si>
  <si>
    <t>UP.02.2.2.03.0064</t>
  </si>
  <si>
    <t>KLJUČNA KARIKA - Razvoj kvalitetnih zaposlenika za ugostiteljstvo i turizam</t>
  </si>
  <si>
    <t>Učilište VIRTUS, Ustanova za obrazovanje odraslih</t>
  </si>
  <si>
    <t>UP.02.2.2.03.0065</t>
  </si>
  <si>
    <t>Master Sommelier</t>
  </si>
  <si>
    <t>Srednja škola Stjepana Sulimanca</t>
  </si>
  <si>
    <t>Virovitičko-podravska, Grad Zagreb, Primorsko-goranska</t>
  </si>
  <si>
    <t>UP.02.2.2.03.0066</t>
  </si>
  <si>
    <t>ASPIRATUR - Obrazovanje za poslove u turizmu i ugostiteljstvu</t>
  </si>
  <si>
    <t>Visoka škola za menadžment i dizajn Aspira</t>
  </si>
  <si>
    <t xml:space="preserve">Zagrebačka, Grad Zagreb, Splitsko-dalmatinska </t>
  </si>
  <si>
    <t>Podrška daljnjem procesu deinstitucionalizacije i transformacije domova socijalne skrbi za osobe s invaliditetom</t>
  </si>
  <si>
    <t>UP.02.2.2.04.0001</t>
  </si>
  <si>
    <t>Mreža podrške za neovisnost</t>
  </si>
  <si>
    <t>Centar za pružanje usluga u zajednici Ozalj</t>
  </si>
  <si>
    <t>UP.02.2.2.04.0002</t>
  </si>
  <si>
    <t>Prilika</t>
  </si>
  <si>
    <t>Dom za odrasle osobe Turnić</t>
  </si>
  <si>
    <t>Primorsko-goranska, Zadarska, Grad Zagreb</t>
  </si>
  <si>
    <t>UP.02.2.2.04.0003</t>
  </si>
  <si>
    <t>Postani svoj</t>
  </si>
  <si>
    <t>UP.02.2.2.04.0004</t>
  </si>
  <si>
    <t>Život u mom domu</t>
  </si>
  <si>
    <t>Centar za rehabilitaciju Zagreb</t>
  </si>
  <si>
    <t>UP.02.2.2.04.0005</t>
  </si>
  <si>
    <t>Dva koraka dalje</t>
  </si>
  <si>
    <t>Centar za rehabilitaciju Stančić</t>
  </si>
  <si>
    <t>UP.02.2.2.04.0006</t>
  </si>
  <si>
    <t>Zajedno sretni</t>
  </si>
  <si>
    <t>Podrška procesu deinstitucionalizacije i prevencije institucionalizacije djece i mladih</t>
  </si>
  <si>
    <t>UP.02.2.2.05.0001</t>
  </si>
  <si>
    <t>Snaga zajednice</t>
  </si>
  <si>
    <t>Primorsko-goranska, Ličko-senjska</t>
  </si>
  <si>
    <t>UP.02.2.2.05.0002</t>
  </si>
  <si>
    <t>Nauči me vidjeti prave boje</t>
  </si>
  <si>
    <t>Centar za pružanje usluga u zajednici "Kuća sretnih ciglica"</t>
  </si>
  <si>
    <t>UP.02.2.2.05.0003</t>
  </si>
  <si>
    <t>Transformacija Dječjeg doma Zagreb - širenje mreže izvaninstitucionalnih usluga</t>
  </si>
  <si>
    <t>Dječji dom Zagreb</t>
  </si>
  <si>
    <t>UP.02.2.2.05.0004</t>
  </si>
  <si>
    <t>Naš trenutak</t>
  </si>
  <si>
    <t>Odgojni dom Bedekovčina</t>
  </si>
  <si>
    <t>UP.02.2.2.05.0005</t>
  </si>
  <si>
    <t>Osmijeh</t>
  </si>
  <si>
    <t>Dječji dom "Ivana Brlić Mažuranić" Lovran</t>
  </si>
  <si>
    <t>UP.02.2.2.05.0006</t>
  </si>
  <si>
    <t>Podržimo i osnažimo dijete i obitelj</t>
  </si>
  <si>
    <t>UP.02.2.2.05.0007</t>
  </si>
  <si>
    <t>Pružimo ruku podrške djeci, mladima i obiteljima</t>
  </si>
  <si>
    <t>Dječji dom Maestral Split</t>
  </si>
  <si>
    <t>UP.02.2.2.05.0008</t>
  </si>
  <si>
    <t>Centar u zajednici</t>
  </si>
  <si>
    <t>Centar za pružanje usluga u zajednici Split</t>
  </si>
  <si>
    <t>UP.02.2.2.05.0009</t>
  </si>
  <si>
    <t>Prevencijom za bolje sutra</t>
  </si>
  <si>
    <t>Dom za odgoj djece i mladeži Osijek</t>
  </si>
  <si>
    <t>Širenje mreže socijalnih usluga u zajednici - faza I</t>
  </si>
  <si>
    <t>UP.02.2.2.06.0038</t>
  </si>
  <si>
    <t>Centar podrške za ovisnike i osobe u riziku</t>
  </si>
  <si>
    <t>UP.02.2.2.06.0110</t>
  </si>
  <si>
    <t>Nauči me i uspjet ću!</t>
  </si>
  <si>
    <t>UP.02.2.2.06.0163</t>
  </si>
  <si>
    <t>Dječji svijet - zajedno do ljepše budućnosti</t>
  </si>
  <si>
    <t>UP.02.2.2.06.0178</t>
  </si>
  <si>
    <t xml:space="preserve">Bijeli štap u mojoj obitelji </t>
  </si>
  <si>
    <t>UP.02.2.2.06.0198</t>
  </si>
  <si>
    <t>Sigurna kuća - podizanje kvalitete psihosocijalne podrške i boravka</t>
  </si>
  <si>
    <t>UP.02.2.2.06.0202</t>
  </si>
  <si>
    <t>Prekriži nasilje</t>
  </si>
  <si>
    <t>UP.02.2.2.06.0220</t>
  </si>
  <si>
    <t>Kineziterapijskim aktivnostima do inkluzije djece s teškoćama u razvoju, akronim:KIDS</t>
  </si>
  <si>
    <t>UP.02.2.2.06.0223</t>
  </si>
  <si>
    <t>Socijalne usluge po mjeri za žene, trudnice i majke ovisnice</t>
  </si>
  <si>
    <t>UP.02.2.2.06.0257</t>
  </si>
  <si>
    <t>Projekt Put - psihosocijalna podrška u tugovanju za djecu i obitelj</t>
  </si>
  <si>
    <t>Udruga roditelja "Korak po korak"</t>
  </si>
  <si>
    <t>UP.02.2.2.06.0260</t>
  </si>
  <si>
    <t>USMJERi se! - uključeni, sposobni, mladi, jedinstveni, educirani i ravnopravni</t>
  </si>
  <si>
    <t>UP.02.2.2.06.0261</t>
  </si>
  <si>
    <t>MS NET - Mreža suradnje</t>
  </si>
  <si>
    <t>UP.02.2.2.06.0288</t>
  </si>
  <si>
    <t>Živjeti s nama</t>
  </si>
  <si>
    <t>UP.02.2.2.06.0322</t>
  </si>
  <si>
    <t>Putokaz</t>
  </si>
  <si>
    <t>UP.02.2.2.06.0329</t>
  </si>
  <si>
    <t>Savjetom i razgovorom protiv nasilja i socijalne isključenosti</t>
  </si>
  <si>
    <t>UP.02.2.2.06.0333</t>
  </si>
  <si>
    <t>Širenje usluge uključivanja terapijskih pasa za djecu s teškoćama u razvoju</t>
  </si>
  <si>
    <t>Hrvatska udruga za školovanje pasa vodiča i mobilitet</t>
  </si>
  <si>
    <t>UP.02.2.2.06.0347</t>
  </si>
  <si>
    <t>Mreža pružatelja socijalnih usluga u zajednici</t>
  </si>
  <si>
    <t>Udruga "Igra" za pružanje rehabilitacijsko-edukacijske i psiho-socijalno-pedagoške pomoći</t>
  </si>
  <si>
    <t>UP.02.2.2.06.0362</t>
  </si>
  <si>
    <t>Novi put - razvoj inovativnog programa socijalnog uključivanja beskućnika</t>
  </si>
  <si>
    <t>UP.02.2.2.06.0365</t>
  </si>
  <si>
    <t>UP.02.2.2.06.0373</t>
  </si>
  <si>
    <t>Deinstitucionalizacija usluga za osobe s problemima ovisnosti - Razvoj mreže socijalnih usluga</t>
  </si>
  <si>
    <t>UP.02.2.2.06.0404</t>
  </si>
  <si>
    <t>Dom izvan doma</t>
  </si>
  <si>
    <t>UP.02.2.2.06.0431</t>
  </si>
  <si>
    <t>Zakoračimo u život bez nasilja - unaprjeđenje usluge psihološkog savjetovanja žrtava obiteljskog nasilja</t>
  </si>
  <si>
    <t>UP.02.2.2.06.0473</t>
  </si>
  <si>
    <t>Centar za razvoj djece i mladih</t>
  </si>
  <si>
    <t>Udruga za prevenciju socijalnopatološkog ponašanja mladih "Prevencija"</t>
  </si>
  <si>
    <t>UP.02.2.2.07.0001</t>
  </si>
  <si>
    <t>Unaprjeđenje usluga za djecu u sustavu ranog i predškolskog odgoja i obrazovanja</t>
  </si>
  <si>
    <t>UP.02.2.2.08.0001</t>
  </si>
  <si>
    <t>Ispunimo njihov dan</t>
  </si>
  <si>
    <t>UP.02.2.2.08.0003</t>
  </si>
  <si>
    <t>Nove inkluzivne usluge za učenje, rad i rast u lokalnoj zajednici</t>
  </si>
  <si>
    <t>Općina Gornji Kneginec</t>
  </si>
  <si>
    <t>UP.02.2.2.08.0004</t>
  </si>
  <si>
    <t>Plan za sretan dan</t>
  </si>
  <si>
    <t>UP.02.2.2.08.0005</t>
  </si>
  <si>
    <t>Poslijepodnevni rad Dječjeg vrtića Cvrčak Virovitica</t>
  </si>
  <si>
    <t>Dječji vrtić Cvrčak Virovitica</t>
  </si>
  <si>
    <t>UP.02.2.2.08.0006</t>
  </si>
  <si>
    <t>"Pčelicino novo ruho" - Unaprjeđenje usluga za djecu u sustavu ranog i predškolskog odgoja i obrazovanja</t>
  </si>
  <si>
    <t>UP.02.2.2.08.0007</t>
  </si>
  <si>
    <t>"ZUJIMO" CIJELI DAN: PROGRAM SMJENSKOG RADA U DJEČJEM VRTIĆU KOŠNICA</t>
  </si>
  <si>
    <t>Dječji vrtić Košnica</t>
  </si>
  <si>
    <t>UP.02.2.2.08.0008</t>
  </si>
  <si>
    <t>Druga smjena - ispunjenije djetinjstvo</t>
  </si>
  <si>
    <t>Općina Bibinje</t>
  </si>
  <si>
    <t>UP.02.2.2.08.0009</t>
  </si>
  <si>
    <t>Unaprjeđenje usluga ranog i predškolskog odgoja i obrazovanja Montessori dječjeg vrtića Mali cvijetak u Splitu</t>
  </si>
  <si>
    <t>Montessori dječji vrtić Mali cvijetak</t>
  </si>
  <si>
    <t>UP.02.2.2.08.0010</t>
  </si>
  <si>
    <t>Unaprjeđenje usluga ranog i predškolskog odgoja i obrazovanja DV Mala Sirena na području Grada Solina i Općine Klis</t>
  </si>
  <si>
    <t>Dječji vrtić Mala sirena</t>
  </si>
  <si>
    <t>UP.02.2.2.08.0011</t>
  </si>
  <si>
    <t>Kastafski vrtić - cjelodnevni rad</t>
  </si>
  <si>
    <t>Grad Kastav</t>
  </si>
  <si>
    <t>UP.02.2.2.08.0012</t>
  </si>
  <si>
    <t>Unaprjeđenje usluga ranog i predškolskog odgoja i obrazovanja DV Cvrčak na području najmlađeg grada u RH - Grada Solina te Općina Klis, Muć i Dugopolje</t>
  </si>
  <si>
    <t>UP.02.2.2.08.0013</t>
  </si>
  <si>
    <t>GRADAC za mlade obitelji</t>
  </si>
  <si>
    <t>Općina Gradac</t>
  </si>
  <si>
    <t>UP.02.2.2.08.0014</t>
  </si>
  <si>
    <t>UP.02.2.2.08.0015</t>
  </si>
  <si>
    <t>Dječji vrtić Radost</t>
  </si>
  <si>
    <t>UP.02.2.2.08.0016</t>
  </si>
  <si>
    <t>Grad Split, Dječji vrtić Cvit Mediterana</t>
  </si>
  <si>
    <t>UP.02.2.2.08.0017</t>
  </si>
  <si>
    <t>"KidNet" - Unaprjeđenje mreže usluga u sustavu dječjih vrtića Čarobni pianino</t>
  </si>
  <si>
    <t>Dječji vrtić Čarobni pianino</t>
  </si>
  <si>
    <t>UP.02.2.2.08.0018</t>
  </si>
  <si>
    <t>I poslijepodne u vrtiću!</t>
  </si>
  <si>
    <t>Općina Velika</t>
  </si>
  <si>
    <t>UP.02.2.2.08.0019</t>
  </si>
  <si>
    <t>Maslačak za sve</t>
  </si>
  <si>
    <t>UP.02.2.2.08.0020</t>
  </si>
  <si>
    <t>UP.02.2.2.08.0021</t>
  </si>
  <si>
    <t>Dječji vrtić "Naša radost" Pregrada</t>
  </si>
  <si>
    <t>UP.02.2.2.08.0022</t>
  </si>
  <si>
    <t>Dječji vrtić Pčelica Čazma</t>
  </si>
  <si>
    <t>UP.02.2.2.08.0023</t>
  </si>
  <si>
    <t>UP.02.2.2.08.0024</t>
  </si>
  <si>
    <t>Dječji vrtić Trogir-partner obitelji</t>
  </si>
  <si>
    <t>Dječji vrtić Trogir</t>
  </si>
  <si>
    <t>UP.02.2.2.08.0025</t>
  </si>
  <si>
    <t>Budi mi prijatelj cijeli dan!</t>
  </si>
  <si>
    <t>UP.02.2.2.08.0026</t>
  </si>
  <si>
    <t>ZVONCE za obitelj je najbolji prijatelj!</t>
  </si>
  <si>
    <t>UP.02.2.2.08.0027</t>
  </si>
  <si>
    <t>Dječji vrtić 101 dalmatinac</t>
  </si>
  <si>
    <t>UP.02.2.2.08.0028</t>
  </si>
  <si>
    <t>UP.02.2.2.08.0029</t>
  </si>
  <si>
    <t>Vrtići po želji roditelja</t>
  </si>
  <si>
    <t>UP.02.2.2.08.0030</t>
  </si>
  <si>
    <t xml:space="preserve">Dječji vrtić Mudre glavice </t>
  </si>
  <si>
    <t>UP.02.2.2.08.0031</t>
  </si>
  <si>
    <t>DV Mrvica Supetar - proširenje usluga boravka vrtićke djece</t>
  </si>
  <si>
    <t>UP.02.2.2.08.0032</t>
  </si>
  <si>
    <t>Dječji vrtić Nemo</t>
  </si>
  <si>
    <t>UP.02.2.2.08.0033</t>
  </si>
  <si>
    <t>Dobar dan vrtiću</t>
  </si>
  <si>
    <t>Općina Ivanska</t>
  </si>
  <si>
    <t>UP.02.2.2.08.0034</t>
  </si>
  <si>
    <t>Veliko srce</t>
  </si>
  <si>
    <t>UP.02.2.2.08.0035</t>
  </si>
  <si>
    <t>Dječji vrtić Disneyland</t>
  </si>
  <si>
    <t>UP.02.2.2.08.0036</t>
  </si>
  <si>
    <t>Vrtić za svaku obitelj</t>
  </si>
  <si>
    <t>Dječji vrtić Gustav Krklec Krapina</t>
  </si>
  <si>
    <t>UP.02.2.2.08.0037</t>
  </si>
  <si>
    <t>Dječji vrtić Smjehuljica</t>
  </si>
  <si>
    <t>Varaždinska, Grad Zagreb</t>
  </si>
  <si>
    <t>UP.02.2.2.08.0038</t>
  </si>
  <si>
    <t>Nove usluge dječjih vrtića Duda i Ježić</t>
  </si>
  <si>
    <t>UP.02.2.2.08.0039</t>
  </si>
  <si>
    <t>UP.02.2.2.08.0040</t>
  </si>
  <si>
    <t>Dječji vrtić Ploče djeci i roditeljima</t>
  </si>
  <si>
    <t>UP.02.2.2.08.0041</t>
  </si>
  <si>
    <t>I ti imaš razloga za Osmijeh</t>
  </si>
  <si>
    <t>Dječji vrtić Osmijeh</t>
  </si>
  <si>
    <t>UP.02.2.2.08.0042</t>
  </si>
  <si>
    <t>Ustrojstvo smjenskog, te razvoj novih programa u Dječjem vrtiću Sunce</t>
  </si>
  <si>
    <t>Dječji vrtić Sunce</t>
  </si>
  <si>
    <t>UP.02.2.2.08.0043</t>
  </si>
  <si>
    <t>Odrastimo sretno u poticajnom okruženju</t>
  </si>
  <si>
    <t>UP.02.2.2.08.0044</t>
  </si>
  <si>
    <t>Unaprjeđenje usluga Dječjeg vrtića ČIGRA</t>
  </si>
  <si>
    <t>Dječji vrtić ČIGRA</t>
  </si>
  <si>
    <t>UP.02.2.2.08.0045</t>
  </si>
  <si>
    <t>Maslačak ispunjava želje</t>
  </si>
  <si>
    <t>UP.02.2.2.08.0046</t>
  </si>
  <si>
    <t>UP.02.2.2.08.0047</t>
  </si>
  <si>
    <t>UP.02.2.2.08.0048</t>
  </si>
  <si>
    <t>Igraonica sreće</t>
  </si>
  <si>
    <t>UP.02.2.2.08.0050</t>
  </si>
  <si>
    <t>MALIM KORACIMA DO SRETNOG DJETINJSTVA</t>
  </si>
  <si>
    <t>UP.02.2.2.08.0051</t>
  </si>
  <si>
    <t>Vrtić po mjeri djece i roditelja</t>
  </si>
  <si>
    <t>Dječji vrtić "Cvrčak i mrav"</t>
  </si>
  <si>
    <t>UP.02.2.2.08.0052</t>
  </si>
  <si>
    <t>Općina Blato</t>
  </si>
  <si>
    <t>UP.02.2.2.08.0053</t>
  </si>
  <si>
    <t>RIBICA - Unaprjeđenje usluga za djecu u sustavu ranog i predškolskog odgoja i obrazovanja</t>
  </si>
  <si>
    <t>UP.02.2.2.08.0054</t>
  </si>
  <si>
    <t>Mreža ZaDar - mreža inovativnih vrtića po mjeri djece i roditelja</t>
  </si>
  <si>
    <t>UP.02.2.2.08.0055</t>
  </si>
  <si>
    <t>Dajmo djeci budućnost</t>
  </si>
  <si>
    <t>UP.02.2.2.08.0056</t>
  </si>
  <si>
    <t>Dječji vrtić Smokvica</t>
  </si>
  <si>
    <t>UP.02.2.2.08.0057</t>
  </si>
  <si>
    <t>Produljeni boravak Bistrac</t>
  </si>
  <si>
    <t>UP.02.2.2.08.0058</t>
  </si>
  <si>
    <t>Maslačak - prijatelj djece</t>
  </si>
  <si>
    <t>UP.02.2.2.08.0060</t>
  </si>
  <si>
    <t>Grad ZA djecu - poboljšanje usluga i uvjeta za djecu u sustavu ranog i predškolskog odgoja i obrazovanja na području grada Dubrovnika</t>
  </si>
  <si>
    <t>Grad Dubrovnik</t>
  </si>
  <si>
    <t>UP.02.2.2.08.0061</t>
  </si>
  <si>
    <t>Vrtić po mjeri djeteta i roditelja - Osiguravanje usklađivanja privatnog i poslovnog života kroz organizaciju poslijepodnevnog rada vrtića</t>
  </si>
  <si>
    <t>Dječji vrtić Čarobna kućica</t>
  </si>
  <si>
    <t>UP.02.2.2.08.0062</t>
  </si>
  <si>
    <t>Dječji vrtić Opatija - suvremeni vrtić za suvremenu obitelj</t>
  </si>
  <si>
    <t>Dječji vrtić Opatija</t>
  </si>
  <si>
    <t>UP.02.2.2.08.0063</t>
  </si>
  <si>
    <t>Dječji vrtić Matulji - mjesto cjelovitog razvoja djeteta</t>
  </si>
  <si>
    <t>Općina Matulji</t>
  </si>
  <si>
    <t>UP.02.2.2.08.0064</t>
  </si>
  <si>
    <t>Dječji vrtić za skladniji obiteljski život i kvalitetniji razvoj djeteta</t>
  </si>
  <si>
    <t>UP.02.2.2.08.0065</t>
  </si>
  <si>
    <t>Otvorimo Južna vrata Lijepe naše</t>
  </si>
  <si>
    <t>Općina Konavle</t>
  </si>
  <si>
    <t>UP.02.2.2.08.0066</t>
  </si>
  <si>
    <t>Unaprjeđenje usluga za djecu u sustavu ranog i predškolskog odgoja i obrazovanja u Općini Selca</t>
  </si>
  <si>
    <t>Općina Selca</t>
  </si>
  <si>
    <t>UP.02.2.2.08.0067</t>
  </si>
  <si>
    <t>DV "Sardelice" Stari Grad - proširenje usluga boravka vrtićke djece</t>
  </si>
  <si>
    <t>UP.02.2.2.08.0068</t>
  </si>
  <si>
    <t>Dječji vrtić TITTI</t>
  </si>
  <si>
    <t>UP.02.2.2.08.0069</t>
  </si>
  <si>
    <t>Radost za radost</t>
  </si>
  <si>
    <t>Grad Crikvenica</t>
  </si>
  <si>
    <t>UP.02.2.2.08.0070</t>
  </si>
  <si>
    <t>Popodne u vrtiću</t>
  </si>
  <si>
    <t>Grad Klanjec</t>
  </si>
  <si>
    <t>UP.02.2.2.08.0072</t>
  </si>
  <si>
    <t>Unaprjeđenje usluga za djecu u sustavu ranog i predškolskog odgoja i obrazovanja dječjeg vrtića općine Župa Dubrovačka</t>
  </si>
  <si>
    <t>Dječji vrtić "Župa dubrovačka"</t>
  </si>
  <si>
    <t>Razvoj usluge osobne asistencije za osobe s invaliditetom - faza II</t>
  </si>
  <si>
    <t>UP.02.2.2.09.0001</t>
  </si>
  <si>
    <t>Pružanje usluge tumača/prevoditelja hrvatskog znakovnog jezika za gluhe i nagluhe osobe - faza II</t>
  </si>
  <si>
    <t>UP.02.2.2.09.0002</t>
  </si>
  <si>
    <t>Društvo jednakih mogućnosti</t>
  </si>
  <si>
    <t>UP.02.2.2.09.0003</t>
  </si>
  <si>
    <t>Širenje dostupnosti usluge tumača  znakovnog jezika</t>
  </si>
  <si>
    <t>Hrvatsko društvo prevoditelja znakovnog jezika za gluhe</t>
  </si>
  <si>
    <t>UP.02.2.2.09.0004</t>
  </si>
  <si>
    <t>Osobni asistenti Split 2</t>
  </si>
  <si>
    <t>UP.02.2.2.09.0005</t>
  </si>
  <si>
    <t>Tvoja ruka vodi me dalje</t>
  </si>
  <si>
    <t>Udruga slijepih županije Šibensko-kninske</t>
  </si>
  <si>
    <t>UP.02.2.2.09.0006</t>
  </si>
  <si>
    <t>Pružanje usluge osobne asistencije osobama oštećena sluha</t>
  </si>
  <si>
    <t>Udruga gluhih i nagluhih Brodsko-posavske županije</t>
  </si>
  <si>
    <t>UP.02.2.2.09.0007</t>
  </si>
  <si>
    <t>Uključivanje gluhih i nagluhih osoba u zajednicu - vol.2</t>
  </si>
  <si>
    <t>Zagrebačka, Krapinsko-zagorska, Koprivničko-križevačka, Grad Zagreb</t>
  </si>
  <si>
    <t>UP.02.2.2.09.0008</t>
  </si>
  <si>
    <t>Tumač/prevoditelj za osobe oštećena sluha OBŽ</t>
  </si>
  <si>
    <t>Osječki športski savez gluhih</t>
  </si>
  <si>
    <t>UP.02.2.2.09.0009</t>
  </si>
  <si>
    <t>U svijetu tišine gluhih osoba!</t>
  </si>
  <si>
    <t>UP.02.2.2.09.0010</t>
  </si>
  <si>
    <t>Osiguravanje usluge osobne asistencije za korisnike Udruge "Prijatelj" 2 - Omiš</t>
  </si>
  <si>
    <t>UP.02.2.2.09.0012</t>
  </si>
  <si>
    <t>Siguran korak</t>
  </si>
  <si>
    <t>UP.02.2.2.09.0014</t>
  </si>
  <si>
    <t>Razbijanje komunikacijskih prepreka</t>
  </si>
  <si>
    <t>Hrvatski sportski savez gluhih</t>
  </si>
  <si>
    <t>UP.02.2.2.09.0015</t>
  </si>
  <si>
    <t>Povećanje kvalitete života gluhih i nagluhih osoba pružanjem usluge tumačenja/prevođenja - faza 2</t>
  </si>
  <si>
    <t>UP.02.2.2.09.0018</t>
  </si>
  <si>
    <t>Zajedno u život II - Pružanje usluge osobne asistencije za osobe s invaliditetom</t>
  </si>
  <si>
    <t>UP.02.2.2.09.0019</t>
  </si>
  <si>
    <t>Osobna asistencija, dobitna kombinacija</t>
  </si>
  <si>
    <t>UP.02.2.2.09.0020</t>
  </si>
  <si>
    <t>Osobni asistent za oboljele od multiple skleroze Zadarske županije III</t>
  </si>
  <si>
    <t>UP.02.2.2.09.0021</t>
  </si>
  <si>
    <t>Za bolji život II - pružanje usluge videćeg pratitelja osobama sa oštećenjem vida</t>
  </si>
  <si>
    <t>UP.02.2.2.09.0022</t>
  </si>
  <si>
    <t>Podrška za bolji i kvalitetniji život</t>
  </si>
  <si>
    <t>UP.02.2.2.09.0023</t>
  </si>
  <si>
    <t>Videća asistencija. Od izoliranosti prevencija</t>
  </si>
  <si>
    <t>UP.02.2.2.09.0024</t>
  </si>
  <si>
    <t>Povedi me u Novi život</t>
  </si>
  <si>
    <t>UP.02.2.2.09.0025</t>
  </si>
  <si>
    <t>Usluga osobne asistencije za kvalitetniji život osoba s invaliditetom</t>
  </si>
  <si>
    <t>UP.02.2.2.09.0026</t>
  </si>
  <si>
    <t>Osobni asistent</t>
  </si>
  <si>
    <t>UP.02.2.2.09.0027</t>
  </si>
  <si>
    <t>Osobni asistent - podrška samostalnom življenju osobama s multiplom sklerozom 3</t>
  </si>
  <si>
    <t>UP.02.2.2.09.0028</t>
  </si>
  <si>
    <t>Plavo sunce 2</t>
  </si>
  <si>
    <t>Grad Zagreb, Splitsko-dalmatinska</t>
  </si>
  <si>
    <t>UP.02.2.2.09.0029</t>
  </si>
  <si>
    <t>Pomozi mi danas za bolje sutra</t>
  </si>
  <si>
    <t>UP.02.2.2.09.0030</t>
  </si>
  <si>
    <t>Pružanje usluge osobne asistencije osobama s intelektualnim teškoćama u Koprivničko-križevačkoj županiji</t>
  </si>
  <si>
    <t>UP.02.2.2.09.0031</t>
  </si>
  <si>
    <t>AsistentOS II</t>
  </si>
  <si>
    <t>UP.02.2.2.09.0032</t>
  </si>
  <si>
    <t>Ispunjen život osoba s invaliditetom uz osobnu asistenciju</t>
  </si>
  <si>
    <t>Udruga "KAS" Sisak</t>
  </si>
  <si>
    <t>UP.02.2.2.09.0033</t>
  </si>
  <si>
    <t>Širenje usluge osobne asistencije 2</t>
  </si>
  <si>
    <t>UP.02.2.2.09.0034</t>
  </si>
  <si>
    <t>USLUGA OSOBNE ASISTENCIJE OMIŠ - IMOTSKI</t>
  </si>
  <si>
    <t>UP.02.2.2.09.0035</t>
  </si>
  <si>
    <t>Osobni asistent - FAZA 2</t>
  </si>
  <si>
    <t>UP.02.2.2.09.0036</t>
  </si>
  <si>
    <t>Izazovnije - kontinuirana podrška slijepim osobama u Međimurskoj županiji</t>
  </si>
  <si>
    <t>UP.02.2.2.09.0038</t>
  </si>
  <si>
    <t>Samostalan život osoba s invaliditetom uz pomoć osobnih asistenata</t>
  </si>
  <si>
    <t>UP.02.2.2.09.0039</t>
  </si>
  <si>
    <t>Za bolji život III</t>
  </si>
  <si>
    <t>Koprivničko-križevačka, Međimurska</t>
  </si>
  <si>
    <t>UP.02.2.2.09.0040</t>
  </si>
  <si>
    <t>UP.02.2.2.09.0042</t>
  </si>
  <si>
    <t>Omogućimo im! Usluga osobne asistencije: neovisan model življenja za osobe s invaliditetom</t>
  </si>
  <si>
    <t>UP.02.2.2.09.0043</t>
  </si>
  <si>
    <t>Posve osobno: unaprjeđenje kvalitete života osoba sa invaliditetom kroz razvoj usluge osobne asistencije</t>
  </si>
  <si>
    <t>UP.02.2.2.09.0044</t>
  </si>
  <si>
    <t>Osvijetlimo im put</t>
  </si>
  <si>
    <t>Udruga slijepih Bjelovar</t>
  </si>
  <si>
    <t>UP.02.2.2.09.0045</t>
  </si>
  <si>
    <t>OAZA - Osobni Asistenti ZAgorje</t>
  </si>
  <si>
    <t>Krapinsko-zagorska, Varaždinska</t>
  </si>
  <si>
    <t>UP.02.2.2.09.0046</t>
  </si>
  <si>
    <t>Osobnom asistencijom do socijalne uključenosti</t>
  </si>
  <si>
    <t>Zadarska, Šibensko-kninska, Splitsko-dalmatinska, Dubrovačko-neretvanska</t>
  </si>
  <si>
    <t>UP.02.2.2.09.0047</t>
  </si>
  <si>
    <t>Osobni asistent za kvalitetniji život - II</t>
  </si>
  <si>
    <t>UP.02.2.2.09.0048</t>
  </si>
  <si>
    <t>Razvojem usluge osobne asistencije do kvalitetnijeg života II</t>
  </si>
  <si>
    <t>UP.02.2.2.09.0049</t>
  </si>
  <si>
    <t>Osobna asistencija za osobe s invaliditetom</t>
  </si>
  <si>
    <t>UP.02.2.2.09.0051</t>
  </si>
  <si>
    <t>Lakše kroz život uz osobnog asistenta</t>
  </si>
  <si>
    <t>UP.02.2.2.09.0052</t>
  </si>
  <si>
    <t>RAZVOJ OA FAZA II VIROVITICA</t>
  </si>
  <si>
    <t>Zagrebačka, Virovitičko-podravska</t>
  </si>
  <si>
    <t>UP.02.2.2.09.0053</t>
  </si>
  <si>
    <t>Osiguravanje usluge osobne asistencije osobama s najtežom vrstom i stupnjem invaliditeta te osobama s intelektualnim i mentalnim oštećenjima i njihovim obiteljima na području Šibensko-kninske županije III</t>
  </si>
  <si>
    <t>UP.02.2.2.09.0054</t>
  </si>
  <si>
    <t>UP.02.2.2.09.0055</t>
  </si>
  <si>
    <t>UP.02.2.2.09.0056</t>
  </si>
  <si>
    <t>UP.02.2.2.09.0057</t>
  </si>
  <si>
    <t>Olakšajmo život osobama s invaliditetom</t>
  </si>
  <si>
    <t>UP.02.2.2.09.0058</t>
  </si>
  <si>
    <t>Usluga osobne asistencije za oboljele od Ms-a i srodnih bolesti PGŽ-a</t>
  </si>
  <si>
    <t>UP.02.2.2.09.0059</t>
  </si>
  <si>
    <t>Usluga osobne asistencije</t>
  </si>
  <si>
    <t>UP.02.2.2.09.0060</t>
  </si>
  <si>
    <t>Osobni asistent - Faza 2</t>
  </si>
  <si>
    <t>Udruga osoba s invaliditetom Trilj</t>
  </si>
  <si>
    <t>UP.02.2.2.09.0061</t>
  </si>
  <si>
    <t>Usluga osobne asistencije - faza II</t>
  </si>
  <si>
    <t>UP.02.2.2.09.0062</t>
  </si>
  <si>
    <t>Uz tebe sam 2019.</t>
  </si>
  <si>
    <t>UP.02.2.2.09.0063</t>
  </si>
  <si>
    <t>Usluga osobne asistencije za osobe s multiplom sklerozom u Zagrebačkoj županiji</t>
  </si>
  <si>
    <t>UP.02.2.2.09.0064</t>
  </si>
  <si>
    <t>Osobna asistencija moja je frekvencija! 3.0.</t>
  </si>
  <si>
    <t>Zagrebačka, Varaždinska, Grad Zagreb, Primorsko-goranska, Zadarska</t>
  </si>
  <si>
    <t>UP.02.2.2.09.0065</t>
  </si>
  <si>
    <t>UP.02.2.2.09.0066</t>
  </si>
  <si>
    <t>Kao prijatelji 2</t>
  </si>
  <si>
    <t>UP.02.2.2.09.0067</t>
  </si>
  <si>
    <t>Usluga osobne asistencije za osobe s intelektualnim teškoćama i invaliditetom Slavonski Brod</t>
  </si>
  <si>
    <t>Brodsko-posavska, Dubrovačko-neretvanska</t>
  </si>
  <si>
    <t>UP.02.2.2.09.0068</t>
  </si>
  <si>
    <t>Svaki dan uz OA olakšan 3</t>
  </si>
  <si>
    <t>UP.02.2.2.09.0069</t>
  </si>
  <si>
    <t>Korak ka kvalitetnijem životu</t>
  </si>
  <si>
    <t>Bjelovarsko-bilogorska, Virovitičko-podravska, Vukovarsko-srijemska</t>
  </si>
  <si>
    <t>UP.02.2.2.09.0071</t>
  </si>
  <si>
    <t>Moj asistent III</t>
  </si>
  <si>
    <t>Virovitičko-podravska, Osječko-baranjska</t>
  </si>
  <si>
    <t>UP.02.2.2.09.0072</t>
  </si>
  <si>
    <t>Usluga osobne asistencije za osobe s cerebralnom paralizom - faza II</t>
  </si>
  <si>
    <t>UP.02.2.2.09.0073</t>
  </si>
  <si>
    <t>Usluga osobne asistencije za osobe s intelektualnim i/ili mentalnim teškoćama u Istri</t>
  </si>
  <si>
    <t>UP.02.2.2.09.0074</t>
  </si>
  <si>
    <t>UP.02.2.2.09.0075</t>
  </si>
  <si>
    <t>Osobna asistencija = kvalitetniji život osoba s invaliditetom</t>
  </si>
  <si>
    <t>UP.02.2.2.09.0076</t>
  </si>
  <si>
    <t>Razvoj usluge osobne asistencije za osobe s invaliditetom - faza II u Vukovarsko-srijemskoj županiji</t>
  </si>
  <si>
    <t>UP.02.2.2.09.0077</t>
  </si>
  <si>
    <t>Usluga osobne asistencije za osobe s intelektualnim i/ili mentalnim oštećenjem u Istri</t>
  </si>
  <si>
    <t>UP.02.2.2.09.0078</t>
  </si>
  <si>
    <t>Nepoznato učinimo poznatijim</t>
  </si>
  <si>
    <t>UP.02.2.2.09.0080</t>
  </si>
  <si>
    <t>PRUŽANJE USLUGA OSOBNE ASISTENCIJE OSOBAMA S INVALIDITETOM - 3</t>
  </si>
  <si>
    <t>UP.02.2.2.09.0081</t>
  </si>
  <si>
    <t>Širenje usluga osobne asistencije za osobe s invaliditetom</t>
  </si>
  <si>
    <t>Zagrebačka, Sisačko-moslavačka, Međimurska</t>
  </si>
  <si>
    <t>UP.02.2.2.09.0082</t>
  </si>
  <si>
    <t>Razvoj usluge osobne asistencije za osobe s invaliditetom – faza II</t>
  </si>
  <si>
    <t>Udruga osoba s cerebralnom i dječjom paralizom Rijeka</t>
  </si>
  <si>
    <t>UP.02.2.2.09.0083</t>
  </si>
  <si>
    <t>O! Asistent</t>
  </si>
  <si>
    <t>Zagrebačka, Grad Zagreb, Splitsko-dalmatinska, Istarska</t>
  </si>
  <si>
    <t>UP.02.2.2.09.0084</t>
  </si>
  <si>
    <t>Spin Asistent++</t>
  </si>
  <si>
    <t>Varaždinska, Brodsko-posavska, Vukovarsko-srijemska, Međimurska, Grad Zagreb, Ličko-senjska, Zadarska, Splitsko-dalmatinska, Istarska, Dubrovačko-neretvanska</t>
  </si>
  <si>
    <t>UP.02.2.2.09.0085</t>
  </si>
  <si>
    <t>Bedem ljubavi za OSI</t>
  </si>
  <si>
    <t>Bedem ljubavi Varaždin</t>
  </si>
  <si>
    <t>UP.02.2.2.09.0086</t>
  </si>
  <si>
    <t>Osigurajmo podršku socijalnoj uključenosti slijepih</t>
  </si>
  <si>
    <t>UP.02.2.2.09.0087</t>
  </si>
  <si>
    <t>Pružanje usluge osobne asistencije na području Đakovštine 3</t>
  </si>
  <si>
    <t>UP.02.2.2.09.0088</t>
  </si>
  <si>
    <t>Usluge osobne asistencije III</t>
  </si>
  <si>
    <t>Zagrebačka, Koprivničko-križevačka, Virovitičko-podravska, Grad Zagreb</t>
  </si>
  <si>
    <t>UP.02.2.2.09.0089</t>
  </si>
  <si>
    <t>Zajedno za ispunjeniji dan</t>
  </si>
  <si>
    <t>UP.02.2.2.09.0090</t>
  </si>
  <si>
    <t>Razvoj usluge osobne asistencije za Udrugu OSI SB "Loco-Moto" - faza II</t>
  </si>
  <si>
    <t>UP.02.2.2.09.0091</t>
  </si>
  <si>
    <t>UP.02.2.2.09.0092</t>
  </si>
  <si>
    <t>Vidjevši pratitelj Županijske udruge slijepih Split</t>
  </si>
  <si>
    <t>UP.02.2.2.09.0093</t>
  </si>
  <si>
    <t>UP.02.2.2.09.0094</t>
  </si>
  <si>
    <t>S asistentom u novi dan</t>
  </si>
  <si>
    <t>Udruga invalida Bedekovčina</t>
  </si>
  <si>
    <t>UP.02.2.2.09.0095</t>
  </si>
  <si>
    <t>Osobna asistencija za kvalitetniji život osoba s invaliditetom</t>
  </si>
  <si>
    <t>UP.02.2.2.09.0096</t>
  </si>
  <si>
    <t>UP.02.2.2.09.0098</t>
  </si>
  <si>
    <t>Slamka 2</t>
  </si>
  <si>
    <t>Zagrebačka, Krapinsko-zagorska, Požeško-slavonska, Brodsko-posavska, Osječko-baranjska, Vukovarsko-srijemska, Međimurska, Grad Zagreb, Zadarska, Splitsko-dalmatinska, Istarska, Dubrovačko-neretvanska</t>
  </si>
  <si>
    <t>UP.02.2.2.09.0099</t>
  </si>
  <si>
    <t>Životna potreba Osi 2</t>
  </si>
  <si>
    <t>UP.02.2.2.09.0100</t>
  </si>
  <si>
    <t>Osobna asistencija ESF (3)</t>
  </si>
  <si>
    <t>UP.02.2.2.09.0101</t>
  </si>
  <si>
    <t>Usluge osobne asistencije za osobe s invaliditetom</t>
  </si>
  <si>
    <t>UP.02.2.2.09.0102</t>
  </si>
  <si>
    <t>S OSOBNIM ASISTENTOM U BOLJI ŽIVOT - 3</t>
  </si>
  <si>
    <t>UP.02.2.2.09.0103</t>
  </si>
  <si>
    <t>Budi moje oči</t>
  </si>
  <si>
    <t>UP.02.2.2.09.0105</t>
  </si>
  <si>
    <t>Iznova vidjeti tuđim očima</t>
  </si>
  <si>
    <t>UP.02.2.2.09.0106</t>
  </si>
  <si>
    <t>Asistencijom do samostalnosti -2</t>
  </si>
  <si>
    <t>UP.02.2.2.09.0107</t>
  </si>
  <si>
    <t>Djetelina s četiri lista</t>
  </si>
  <si>
    <t>Udruga slijepih Našice</t>
  </si>
  <si>
    <t>UP.02.2.2.09.0109</t>
  </si>
  <si>
    <t>Videći pratitelj = prijatelj</t>
  </si>
  <si>
    <t>UP.02.2.2.09.0114</t>
  </si>
  <si>
    <t>Osobni asistenti u zajednici 2</t>
  </si>
  <si>
    <t>UP.02.2.2.09.0115</t>
  </si>
  <si>
    <t>UP.02.2.2.09.0117</t>
  </si>
  <si>
    <t>Govorimo rukama</t>
  </si>
  <si>
    <t>Udruga gluhih i nagluhih Primorsko-goranske županije</t>
  </si>
  <si>
    <t>UP.02.2.2.09.0118</t>
  </si>
  <si>
    <t>Osobna asistencija za život bez prepreka 2</t>
  </si>
  <si>
    <t>UP.02.2.2.09.0119</t>
  </si>
  <si>
    <t>Lakše kroz život osobnog asistenta</t>
  </si>
  <si>
    <t>UP.02.2.2.09.0120</t>
  </si>
  <si>
    <t>Osobni asistenti 2</t>
  </si>
  <si>
    <t>Sisačko-moslavačka, Grad Zagreb, Vukovarsko-srijemska</t>
  </si>
  <si>
    <t>UP.02.2.2.09.0121</t>
  </si>
  <si>
    <t>Zajedno kroz život 2</t>
  </si>
  <si>
    <t>UP.02.2.2.09.0122</t>
  </si>
  <si>
    <t>Vaše oko - naš prijatelj</t>
  </si>
  <si>
    <t>UP.02.2.2.09.0123</t>
  </si>
  <si>
    <t>Pružanje usluge tumača gluhim i nagluhim osobama Šibensko-kninske županije II</t>
  </si>
  <si>
    <t>UP.02.2.2.09.0125</t>
  </si>
  <si>
    <t>Usluga osobne asistencije za osobe s intelektualnim teškoćama "Latice" Koprivnica</t>
  </si>
  <si>
    <t>Udruga za pomoć osobama s intelektualnim teškoćama "Latice"</t>
  </si>
  <si>
    <t>UP.02.2.2.09.0126</t>
  </si>
  <si>
    <t>Razvojni europski centar inicijativa</t>
  </si>
  <si>
    <t>UP.02.2.2.09.0127</t>
  </si>
  <si>
    <t>Podrška za ljepši dan</t>
  </si>
  <si>
    <t>UP.02.2.2.09.0128</t>
  </si>
  <si>
    <t>Zajedno smo bolji</t>
  </si>
  <si>
    <t>Liga protiv raka grada Drniša</t>
  </si>
  <si>
    <t>UP.02.2.2.09.0130</t>
  </si>
  <si>
    <t>Podrška samostalnosti i uključivanja u zajednicu OSI kroz uslugu osobne asistencije</t>
  </si>
  <si>
    <t>UP.02.2.2.09.0131</t>
  </si>
  <si>
    <t>Osnažimo mrežu osobnih asistenata na području Liburnije II</t>
  </si>
  <si>
    <t>UP.02.2.2.09.0132</t>
  </si>
  <si>
    <t>Osobni asistenti u Grubišnom Polju - II</t>
  </si>
  <si>
    <t>UP.02.2.2.09.0136</t>
  </si>
  <si>
    <t>Širenje usluga osobne asistencije oboljelima od multiple skleroze</t>
  </si>
  <si>
    <t>UP.02.2.2.09.0139</t>
  </si>
  <si>
    <t>Osobna asistencija za osobe s invaliditetom: Budi aktivan-Budi uključen</t>
  </si>
  <si>
    <t>UP.02.2.2.09.0140</t>
  </si>
  <si>
    <t>Udruga slijepih Zadarske županije</t>
  </si>
  <si>
    <t>UP.02.2.2.09.0143</t>
  </si>
  <si>
    <t>S tumačem znakovnog jezika do samostalnosti</t>
  </si>
  <si>
    <t>UP.02.2.2.09.0146</t>
  </si>
  <si>
    <t>Komunikacija je jača, uz našeg tumača</t>
  </si>
  <si>
    <t>Sisački športski savez gluhih</t>
  </si>
  <si>
    <t>UP.02.2.2.09.0150</t>
  </si>
  <si>
    <t>UP.02.2.2.09.0155</t>
  </si>
  <si>
    <t>Život uz nas je lakši - faza II</t>
  </si>
  <si>
    <t>UP.02.2.2.09.0157</t>
  </si>
  <si>
    <t>Osiguravanje usluge videćih prijatelja za korisnike Športske udruge slijepih "Svjetlost"</t>
  </si>
  <si>
    <t>Športska udruga slijepih Svjetlost Osijek</t>
  </si>
  <si>
    <t>UP.02.2.2.09.0159</t>
  </si>
  <si>
    <t>Zajednički korak</t>
  </si>
  <si>
    <t>Zadarska, Šibensko-kninska</t>
  </si>
  <si>
    <t>Razvoj i širenje mreže izvaninstitucionalnih usluga za hrvatske branitelje i stradalnike Domovinskog rata</t>
  </si>
  <si>
    <t>UP.02.2.2.10.0001</t>
  </si>
  <si>
    <t>Širenje mreže pomoći braniteljima u potrebi</t>
  </si>
  <si>
    <t>UDRUGA HRVATSKIH BRANITELJA LIJEČENIH OD PTSP SPLITSKO-DALMATINSKE ŽUPANIJE</t>
  </si>
  <si>
    <t>UP.02.2.2.10.0002</t>
  </si>
  <si>
    <t>Osobnim naporom do zdravlja i bolje kvalitete života</t>
  </si>
  <si>
    <t>UP.02.2.2.10.0003</t>
  </si>
  <si>
    <t>Mreža podrške hrvatskim braniteljima i stradalnicima Domovinskog rata</t>
  </si>
  <si>
    <t>Županijska podružnica Udruge hrvatskih dragovoljaca Domovinskog rata Krapinsko-zagorske županije</t>
  </si>
  <si>
    <t>UP.02.2.2.10.0004</t>
  </si>
  <si>
    <t>Briga o Hrvatskim braniteljima Vukovara</t>
  </si>
  <si>
    <t>UP.02.2.2.10.0005</t>
  </si>
  <si>
    <t>Briga za branitelje</t>
  </si>
  <si>
    <t>Udruga veterana, vojnika i domoljuba</t>
  </si>
  <si>
    <t>Zagrebačka, Sisačko-moslavačka, Varaždinska, Grad Zagreb</t>
  </si>
  <si>
    <t>UP.02.2.2.10.0008</t>
  </si>
  <si>
    <t>Mreža podrške u zajednici</t>
  </si>
  <si>
    <t>Udruga Veterana Oklopno Mehanizirane Bojne 113. Šibenske Brigade HV ‘Cobra’</t>
  </si>
  <si>
    <t>UP.02.2.2.10.0010</t>
  </si>
  <si>
    <t>Socijalna i motivacijska potpora hrvatskim braniteljima - SIMPA</t>
  </si>
  <si>
    <t>Udruga policije vukovarskih branitelja Domovinskog rata Vukovar</t>
  </si>
  <si>
    <t>UP.02.2.2.10.0011</t>
  </si>
  <si>
    <t>POST PsihO Socijalni Tretman</t>
  </si>
  <si>
    <t>Udruga hrvatskih vojnih invalida Domovinskog rata Omiš</t>
  </si>
  <si>
    <t>UP.02.2.2.10.0012</t>
  </si>
  <si>
    <t xml:space="preserve">Pomoć u kući za hrvatske branitelje Vukovara - HELP </t>
  </si>
  <si>
    <t>Koordinacija udruga proisteklih iz Domovinskog rata grada Vukovara</t>
  </si>
  <si>
    <t>UP.02.2.2.10.0013</t>
  </si>
  <si>
    <t>Udruga ratnih veterana Domovinskog rata "Crne Mambe"</t>
  </si>
  <si>
    <t>UP.02.2.2.10.0014</t>
  </si>
  <si>
    <t>Socijalizacija hrvatskih branitelja i njihov povratak u društvo</t>
  </si>
  <si>
    <t>ZAJEDNICA UDRUGA HVIDR-a KARLOVAČKE ŽUPANIJE</t>
  </si>
  <si>
    <t>UP.02.2.2.10.0015</t>
  </si>
  <si>
    <t xml:space="preserve">Poboljšanje kvalitete života hrvatskih branitelja i stradalnika Domovinskog rata kroz razvijanje mreže izvaninstitucionalnih usluga </t>
  </si>
  <si>
    <t>Zajednica Veterana Oklopno Mehaniziranih Postrojbi Hrvatske Vojske</t>
  </si>
  <si>
    <t>Karlovačka, Požeško-slavonska, Brodsko-posavska, Grad Zagreb, Zadarska, Splitsko-dalmatinska</t>
  </si>
  <si>
    <t>UP.02.2.2.10.0019</t>
  </si>
  <si>
    <t>Unaprjeđenje kvalitete života hrvatskih branitelja</t>
  </si>
  <si>
    <t>UDRUGA RATNIH VETERANA 9. GARDIJSKE BRIGADE "VUKOVI" PODRUŽNICA PRIMORSKOGORANSKE ŽUPANIJE</t>
  </si>
  <si>
    <t>UP.02.2.2.10.0020</t>
  </si>
  <si>
    <t>Kreativne usluge i izvaninstitucionalne usluge za hrvatske branitelje i članove obitelji</t>
  </si>
  <si>
    <t>Udruga Specijalne policije iz Domovinskog rata "AJKULA"</t>
  </si>
  <si>
    <t>Sisačko-moslavačka, Grad Zagreb, Primorsko, Ličko-senjska, Zadarska, Istarska</t>
  </si>
  <si>
    <t>UP.02.2.2.10.0024</t>
  </si>
  <si>
    <t>Aktivnosti za povećanje socijalne uključenosti i unaprjeđenje kvalitete življenja</t>
  </si>
  <si>
    <t>Zagrebačka, Krapinsko-zagorska, Karlovačka, Požeško-slavonska, Vukovarsko-srijemska, Grad Zagreb, Ličko-senjska, Zadarska, Šibensko-kninska, Splitsko-dalmatinska</t>
  </si>
  <si>
    <t>UP.02.2.2.10.0026</t>
  </si>
  <si>
    <t>Poboljšanje kvalitete života i socijalne uključenosti branitelja i stradalnika Domovinskog rata</t>
  </si>
  <si>
    <t>Udruga veterana 122. br. HV Ðakovo</t>
  </si>
  <si>
    <t>Osječko-baranjska, Grad Zagreb, Ličko-senjska, Zadarska Splitsko-dalmatinska</t>
  </si>
  <si>
    <t>UP.02.2.2.10.0028</t>
  </si>
  <si>
    <t xml:space="preserve">Uvijek zajedno </t>
  </si>
  <si>
    <t>Udruga branitelja Grada Ploča</t>
  </si>
  <si>
    <t>UP.02.2.2.10.0029</t>
  </si>
  <si>
    <t>Budimo zajedno (Grad Zagreb i Zagrebačka županija)</t>
  </si>
  <si>
    <t>ZBOR UDRUGA VETERANA HRVATSKIH GARDIJSKIH POSTROJBI</t>
  </si>
  <si>
    <t>UP.02.2.2.10.0030</t>
  </si>
  <si>
    <t>Socijalna uključenost putem unapređenja kvalitete života branitelja i članova njihove obitelji</t>
  </si>
  <si>
    <t>Udruga hrvatskih vojnih invalida Domovinskog rata Split</t>
  </si>
  <si>
    <t>UP.02.2.2.10.0031</t>
  </si>
  <si>
    <t>Unaprjeđenje kvalitete života branitelja i njihove obitelji</t>
  </si>
  <si>
    <t>ZAJEDNICA UDRUGA HRVATSKIH DRAGOVOLJACA DOMOVINSKOG RATA</t>
  </si>
  <si>
    <t>Brodsko-posavska, Grad Zagreb, Primorsko-goranska, Ličko-senjska, Šibensko-kninska, Dubrovačko-neretvanska</t>
  </si>
  <si>
    <t>UP.02.2.2.10.0032</t>
  </si>
  <si>
    <t>Budimo zajedno (Bjelovarsko-bilogorska županija, Varaždinska županija i Zagrebačka županija)</t>
  </si>
  <si>
    <t>Udruga specijalne policije iz Domovinskog rata RH</t>
  </si>
  <si>
    <t>UP.02.2.2.10.0033</t>
  </si>
  <si>
    <t>Izvaninstitucionalne usluge za branitelje i članove obitelji</t>
  </si>
  <si>
    <t>UDRUGA HRVATSKIH VOJNIH INVALIDA DOMOVINSKOG RATA TREŠNJEVKA</t>
  </si>
  <si>
    <t>Zagrebačka, Osječko-baranjska, Vukovarsko-srijemska, Grad Zagreb, Ličko-senjska, Šibensko-kninska, Istarska, Dubrovačko-neretvanska</t>
  </si>
  <si>
    <t>UP.02.2.2.10.0034</t>
  </si>
  <si>
    <t>Budimo zajedno (Zagrebačka županija, Karlovačka županija, Krapinsko-zagorska županija i Sisačko-moslavačka županija)</t>
  </si>
  <si>
    <t>UDRUGA RATNIH VETERANA 2. GBR GROMOVI</t>
  </si>
  <si>
    <t>Zagrebačka, Krapinsko-zagorska, Sisačko-moslavačka, Karlovačka, Grad Zagreb</t>
  </si>
  <si>
    <t>UP.02.2.2.10.0035</t>
  </si>
  <si>
    <t>Jačanje osobnih kompetencija branitelja, socijalna integracija te pružanje izvaninstitucionalnih usluga</t>
  </si>
  <si>
    <t>UDRUGA ALBANACA BRANITELJA HRVATSKE U DOMOVINSKOM RATU</t>
  </si>
  <si>
    <t>Osječko-baranjska, Vukovarsko-srijemska, Grad Zagreb, Ličko-senjska, Zadarska, Splitsko-dalmatinska, Istarska</t>
  </si>
  <si>
    <t>UP.02.2.2.10.0037</t>
  </si>
  <si>
    <t>Neurotrening i biomehanika pokreta</t>
  </si>
  <si>
    <t>Udruga RAST</t>
  </si>
  <si>
    <t>Varaždinska, Bjelovarsko-bilogorska, Brodsko-posavska, Vukovarsko-srijemska, Grad Zagreb</t>
  </si>
  <si>
    <t>UP.02.2.2.10.0038</t>
  </si>
  <si>
    <t>Širenje institucionalnih usluga za branitelje i članove obitelji</t>
  </si>
  <si>
    <t>Udruga veterana domovinskog rata "Brodosplit"</t>
  </si>
  <si>
    <t>Zagrebačka, Grad Zagreb, Primorsko-goranska, Ličko-senjska, Zadarska, Splitsko-dalmatinska</t>
  </si>
  <si>
    <t>UP.02.2.2.10.0039</t>
  </si>
  <si>
    <t>REBRAND HR - REhabilitirani BRANitelj Domovine Hrvatske</t>
  </si>
  <si>
    <t>Humanitarna udruga "fra Mladen Hrkać"</t>
  </si>
  <si>
    <t>UP.02.2.2.10.0040</t>
  </si>
  <si>
    <t>Poboljšanje kvalitete života i socijalne uključenosti braniteljica, branitelja i njihovih obitelji kroz kreativne radionice</t>
  </si>
  <si>
    <t>VETERANKE DOMOVINSKOG RATA VUKOVARSKO-SRIJEMSKE ŽUPANIJE</t>
  </si>
  <si>
    <t>Zagrebačka, Karlovačka, Požeško-slavonska, Brodsko-posavska, Osječko-baranjska, Vukovarsko-srijemska, Grad Zagreb, Ličko-senjska, Zadarska, Istarska</t>
  </si>
  <si>
    <t>UP.02.2.2.10.0041</t>
  </si>
  <si>
    <t>Ja sam PAUK (Ponosan, Aktivan, Uključen, Koristan)</t>
  </si>
  <si>
    <t>Udruga veterana 4. Gardijske brigade</t>
  </si>
  <si>
    <t>UP.02.2.2.10.0042</t>
  </si>
  <si>
    <t>Krapinsko-zagorska, Sisačko-moslavačka, Ličko-senjska, Splitsko-dalmatinska</t>
  </si>
  <si>
    <t>UP.02.2.2.10.0043</t>
  </si>
  <si>
    <t>Za bolji i kvalitetniji život hrvatskih branitelja i članova njihovih obitelji</t>
  </si>
  <si>
    <t>UDRUGA MALOLJETNIH DRAGOVOLJACA DOMOVINSKOG RATA SPLITSKO-DALMATINSKE ŽUPANIJE</t>
  </si>
  <si>
    <t>Požeško-slavonska, Brodsko-posavska, Vukovarsko-srijemska, Zadarska, Šibensko-kninska, Splitsko-dalmatinska</t>
  </si>
  <si>
    <t>UP.02.2.2.10.0044</t>
  </si>
  <si>
    <t>POBOLJŠANJE KVALITETE ŽIVOTA BRANITELJA DARUVARA</t>
  </si>
  <si>
    <t>UDRUGA HVIDR-a DARUVAR</t>
  </si>
  <si>
    <t>UP.02.2.2.10.0045</t>
  </si>
  <si>
    <t>"Mreža SB" - Razvoj i širenje mreže izvaninstitucionalnih usluga za hrvatske vojne invalide Domovinskog rata u Slavonskom Brodu</t>
  </si>
  <si>
    <t>Udruga hrvatskih vojnih invalida Domovinskog rata Slavonski Brod</t>
  </si>
  <si>
    <t>UP.02.2.2.10.0046</t>
  </si>
  <si>
    <t>Kvalitetniji život za branitelje grada Lipika</t>
  </si>
  <si>
    <t>Udruga branitelja Lipika 1991. godine</t>
  </si>
  <si>
    <t>UP.02.2.2.10.0047</t>
  </si>
  <si>
    <t>Program pomoći braniteljima i članovima njihovih obitelji</t>
  </si>
  <si>
    <t>UP.02.2.2.10.0048</t>
  </si>
  <si>
    <t>Povežimo se u mrežu izvaninstitucionalnih usluga za braniteljsku populaciju</t>
  </si>
  <si>
    <t>Udruga hrvatskih branitelja liječenih od posttraumatskog stresnog poremećaja Sisačko-moslavačke županije</t>
  </si>
  <si>
    <t>UP.02.2.2.10.0049</t>
  </si>
  <si>
    <t>Ruka pomoći</t>
  </si>
  <si>
    <t>Udruga dragovoljaca i veterana Domovinskog rata Republike Hrvatske</t>
  </si>
  <si>
    <t>UP.02.2.2.10.0050</t>
  </si>
  <si>
    <t>Zajedno u miru</t>
  </si>
  <si>
    <t>GRADSKI OGRANAK UDRUGE HRVATSKIH DRAGOVOLJACA DOMOVINSKOG RATA GRADA ZAPREŠIĆA</t>
  </si>
  <si>
    <t>Zagrebačka, Krapinsko-zagorska, Grad Zagreb</t>
  </si>
  <si>
    <t>UP.02.2.2.10.0051</t>
  </si>
  <si>
    <t>Pomoć potrebitima</t>
  </si>
  <si>
    <t>UP.02.2.2.10.0052</t>
  </si>
  <si>
    <t>Športskom rekreacijom i radom do socijalne uključenosti i kvalitetnijeg življenja</t>
  </si>
  <si>
    <t>Udruga športskih ribolovaca invalida Domovinskog rata Republike Hrvatske</t>
  </si>
  <si>
    <t>UP.02.2.2.10.0053</t>
  </si>
  <si>
    <t>Poboljšanje kvalitete života hrvatskih branitelja u Šibensko-kninskoj županiji</t>
  </si>
  <si>
    <t>ZAJEDNICA UDRUGA HRVATSKIH VOJNIH INVALIDA DOMOVINSKOG RATA ŠIBENSKO - KNINSKE ŽUPANIJE</t>
  </si>
  <si>
    <t>UP.02.2.2.10.0054</t>
  </si>
  <si>
    <t>Širenje mreže socijalnih usluga za branitelje s područja Bjelovarsko-bilogorske županije</t>
  </si>
  <si>
    <t>Udruga Bilogorska sela</t>
  </si>
  <si>
    <t>UP.02.2.2.10.0056</t>
  </si>
  <si>
    <t>Osnaživanje branitelja</t>
  </si>
  <si>
    <t>UDRUGA ZAGREBAČKI DRAGOVOLJCI BRANITELJI VUKOVARA</t>
  </si>
  <si>
    <t>UP.02.2.2.10.0058</t>
  </si>
  <si>
    <t>Zajedno za branitelje</t>
  </si>
  <si>
    <t>UDRUGA HRVATSKIH BRANITELJA LIJEČENIH OD POSTTRAUMATSKOG STRESNOG POREMEĆAJA GRADA ZAGREBA</t>
  </si>
  <si>
    <t>UP.02.2.2.10.0059</t>
  </si>
  <si>
    <t>Zajedno u miru - psiho socijalna podrška i pomoć u kući hrvatskim ratnim veteranima</t>
  </si>
  <si>
    <t>Udruga hrvatskih branitelja RH</t>
  </si>
  <si>
    <t>Zagrebačka, Sisačko-moslavačka, Koprivničko-križevačka, Bjelovarsko-bilogorska, Grad Zagreb</t>
  </si>
  <si>
    <t>UP.02.2.2.10.0060</t>
  </si>
  <si>
    <t>Potpora za branitelje</t>
  </si>
  <si>
    <t>BODY BUILDING KLUB VETERANA SPECIJALNE POLICIJE "ORCINUS"</t>
  </si>
  <si>
    <t>Poticanje društvenog poduzetništva</t>
  </si>
  <si>
    <t xml:space="preserve">Kako postati društveni poduzetnik </t>
  </si>
  <si>
    <t>Studentski poduzetnički inkubator Sveučilišta u Zagrebu</t>
  </si>
  <si>
    <t>UP.02.3.1.01.0017</t>
  </si>
  <si>
    <t xml:space="preserve">Jačanje kapaciteta za doprinos razvoju društvenog poduzetništva </t>
  </si>
  <si>
    <t>Pčelarska braniteljska zadruga Tompojevci</t>
  </si>
  <si>
    <t>UP.02.3.1.01.0019</t>
  </si>
  <si>
    <t xml:space="preserve">IKSoC-inovativni koprivnički centar 'KopriVITA' </t>
  </si>
  <si>
    <t>Udruga osoba s invaliditetom "Bolje sutra" grada Koprivnice</t>
  </si>
  <si>
    <t>UP.02.3.1.01.0025</t>
  </si>
  <si>
    <t xml:space="preserve">Most prema uspjehu </t>
  </si>
  <si>
    <t>UP.02.3.1.01.0029</t>
  </si>
  <si>
    <t>Postani društveni poduzetnik!</t>
  </si>
  <si>
    <t>UP.02.3.1.01.0053</t>
  </si>
  <si>
    <t xml:space="preserve">FAIR net – Mreža FAIR (Financije, Administracija i Računovodstvo) poslovanja u društvenim poduzećima </t>
  </si>
  <si>
    <t>ACT Konto d.o.o.</t>
  </si>
  <si>
    <t>UP.02.3.1.01.0056</t>
  </si>
  <si>
    <t xml:space="preserve">Probudi kreativnost </t>
  </si>
  <si>
    <t>Hrvatski Crveni križ, Gradsko društvo Crvenog križa Vrbovec</t>
  </si>
  <si>
    <t>UP.02.3.1.01.0063</t>
  </si>
  <si>
    <t xml:space="preserve">RePlast 3D </t>
  </si>
  <si>
    <t>Udruga za rehabilitaciju i edukaciju VISOKI JABLANI</t>
  </si>
  <si>
    <t>UP.02.3.1.01.0067</t>
  </si>
  <si>
    <t xml:space="preserve">Dobra energija u društvenom poduzetništvu </t>
  </si>
  <si>
    <t>Zelena energetska zadruga za usluge</t>
  </si>
  <si>
    <t>UP.02.3.1.01.0075</t>
  </si>
  <si>
    <t xml:space="preserve">Upotrebom neiskorištenih resursa i edukacijom do održivog društvenog poduzeća </t>
  </si>
  <si>
    <t>UP.02.3.1.01.0087</t>
  </si>
  <si>
    <t xml:space="preserve">Educirani i zaposleni bili, lipičko pivo pili </t>
  </si>
  <si>
    <t>Udruga Nogometni klub Lipik 1925</t>
  </si>
  <si>
    <t>UP.02.3.1.01.0127</t>
  </si>
  <si>
    <t xml:space="preserve">I ja radim i doprinosim! </t>
  </si>
  <si>
    <t>UP.02.3.1.01.0131</t>
  </si>
  <si>
    <t xml:space="preserve">Razvoj društvenog poduzetništva Bartolomej </t>
  </si>
  <si>
    <t>UP.02.3.1.01.0144</t>
  </si>
  <si>
    <t>MIVA ART 2</t>
  </si>
  <si>
    <t>UP.02.3.1.01.0170</t>
  </si>
  <si>
    <t>Društveno-poduzetnički mozaik splitsko-dalmatinskog područja</t>
  </si>
  <si>
    <t>UP.02.3.1.01.0175</t>
  </si>
  <si>
    <t xml:space="preserve">Nešto se dobro kuha! </t>
  </si>
  <si>
    <t>UP.02.3.1.01.0177</t>
  </si>
  <si>
    <t>Poticanje razvoja zadružnog poduzetništva među braniteljskom populacijom</t>
  </si>
  <si>
    <t>Braniteljska zadruga Danica Zagreb</t>
  </si>
  <si>
    <t>Promicanje društvenog poduzetništva hrvatskih branitelja iz Domovinskog rata, organizacija civilnog društva i zadruga braniteljske i stradalničke populacije iz Domovinskog rata</t>
  </si>
  <si>
    <t>UP.02.3.1.02.0002</t>
  </si>
  <si>
    <t>Unapređenje sustava osiguravanja i unapređenja kvalitete visokog obrazovanja</t>
  </si>
  <si>
    <t>UP.03.1.1.01.0001</t>
  </si>
  <si>
    <t>Unapređenje sustava osiguravanja i unapređenje
kvalitete visokog obrazovanja</t>
  </si>
  <si>
    <t>Agencija za znanost i visoko obrazovanje</t>
  </si>
  <si>
    <t>Internacionalizacija visokog obrazovanja</t>
  </si>
  <si>
    <t>UP.03.1.1.02.0001</t>
  </si>
  <si>
    <t>Diplomski studijski program na engleskom jeziku "Chemical and Environmental Technology"</t>
  </si>
  <si>
    <t>UP.03.1.1.02.0002</t>
  </si>
  <si>
    <t>Uvođenje novog programa Eksperimentalne farmakologije i patologije i organizacija ljetne škole Klinička prehrana i dijetoterapija - EXPPAND</t>
  </si>
  <si>
    <t>UP.03.1.1.02.0004</t>
  </si>
  <si>
    <t>Sveučilište Josipa Jurja Strossmayera u Osijeku, Prehrambeno-tehnološki fakultet Osijek</t>
  </si>
  <si>
    <t>UP.03.1.1.02.0005</t>
  </si>
  <si>
    <t>Internacionalizacija stručnog specijalističkog studija Informacijska sigurnost i digitalna forenzika TVZ-a</t>
  </si>
  <si>
    <t>Tehničko veleučilište u Zagrebu</t>
  </si>
  <si>
    <t>UP.03.1.1.02.0007</t>
  </si>
  <si>
    <t>Internacionalizacija Šumarskog fakulteta “kod kuće” (InterSumfak)</t>
  </si>
  <si>
    <t>UP.03.1.1.02.0009</t>
  </si>
  <si>
    <t>InterRGN – Internacionalizacija Rudarsko-geološko-naftnog fakulteta</t>
  </si>
  <si>
    <t>Sveučilište u Zagrebu, Rudarsko-geološko-naftni fakultet</t>
  </si>
  <si>
    <t>UP.03.1.1.02.0010</t>
  </si>
  <si>
    <t>Razvoj internacionalnog diplomskog sveučilišnog studija biomedicinske matematike na PMF-u – BioMedMath</t>
  </si>
  <si>
    <t>UP.03.1.1.02.0012</t>
  </si>
  <si>
    <t>Međunarodni sveučilišni diplomski studijski programi iz elektrotehnike i računarstva (FER-IN)</t>
  </si>
  <si>
    <t>UP.03.1.1.02.0013</t>
  </si>
  <si>
    <t>Razvoj integriranog preddiplomskog i diplomskog studija Farmacije na engleskom jeziku (Pharma5.0)</t>
  </si>
  <si>
    <t>UP.03.1.1.02.0016</t>
  </si>
  <si>
    <t>Business Mathematics and Computer Science – Razvoj diplomskog studija</t>
  </si>
  <si>
    <t>Zagrebačka škola ekonomije i managementa</t>
  </si>
  <si>
    <t>UP.03.1.1.02.0019</t>
  </si>
  <si>
    <t>Strateška internacionalizacija diplomskih studija matematike i biotehnologije - OPTILIFE</t>
  </si>
  <si>
    <t>Sveučilište u Rijeci</t>
  </si>
  <si>
    <t>UP.03.1.1.02.0020</t>
  </si>
  <si>
    <t>Studij dentalne medicine na engleskom jeziku</t>
  </si>
  <si>
    <t>UP.03.1.1.02.0021</t>
  </si>
  <si>
    <t>ALGEBRA (TIIT) – Transformacija i Internacionalizacija IT studija Algebra</t>
  </si>
  <si>
    <t>Visoko učilište Algebra</t>
  </si>
  <si>
    <t>UP.03.1.1.02.0022</t>
  </si>
  <si>
    <t>Internacionalizacija doktorskog studija Tekstilna znanost i tehnologija</t>
  </si>
  <si>
    <t>UP.03.1.1.02.0024</t>
  </si>
  <si>
    <t>UP.03.1.1.02.0025</t>
  </si>
  <si>
    <t>SCM – internacionalizacija za poticaj mobilnosti</t>
  </si>
  <si>
    <t>Poslovno veleučilište Zagreb</t>
  </si>
  <si>
    <t>UP.03.1.1.02.0026</t>
  </si>
  <si>
    <t>Uspostava poslijediplomskih specijalističkih studija veterinarske medicine na engleskom jeziku</t>
  </si>
  <si>
    <t>Sveučilište u Zagrebu, Veterinarski fakultet</t>
  </si>
  <si>
    <t>UP.03.1.1.02.0027</t>
  </si>
  <si>
    <t>Razvoj internacionalnog obrazovnog programa Veleri-OI loT School</t>
  </si>
  <si>
    <t>Veleučilište u Rijeci</t>
  </si>
  <si>
    <t>UP.03.1.1.02.0028</t>
  </si>
  <si>
    <t>Internacionalni studijski program Konstrukcije otporne na izvanredna djelovanja – Resilient Structures - InterStruct</t>
  </si>
  <si>
    <t>Sveučilište Josipa Jurja Strossmayera u Osijeku, Građevinski i arhitektonski fakultet Osijek</t>
  </si>
  <si>
    <t>UP.03.1.1.02.0030</t>
  </si>
  <si>
    <t>Razvoj i osnivanje integriranog studijskog programa “Medicina na njemačkom jeziku”</t>
  </si>
  <si>
    <t>UP.03.1.1.02.0031</t>
  </si>
  <si>
    <t>Razvoj i izvedba poslijediplomskog specijalističkog studija prevencije i rehabilitacije sportskih ozljeda na engleskom jeziku</t>
  </si>
  <si>
    <t>UP.03.1.1.02.0032</t>
  </si>
  <si>
    <t>Specijalistički diplomski stručni studij optometrije - Specialist Graduate Professional Study in Optometry</t>
  </si>
  <si>
    <t>Veleučilište Velika Gorica</t>
  </si>
  <si>
    <t>UP.03.1.1.02.0033</t>
  </si>
  <si>
    <t>Hrvatsko katoličko sveučilište</t>
  </si>
  <si>
    <t>UP.03.1.1.02.0035</t>
  </si>
  <si>
    <t>Internacionalizacija studijskih programa svih razina na Medicinskom fakultetu Splitu</t>
  </si>
  <si>
    <t>UP.03.1.1.02.0037</t>
  </si>
  <si>
    <t>Internacionalizacija diplomskih studijskih programa na Prirodoslovnom-matematičkom fakultetu u Splitu</t>
  </si>
  <si>
    <t>UP.03.1.1.02.0040</t>
  </si>
  <si>
    <t>BE UNIZD – Internacionalizacija plavog obrazovanja Sveučilišta u Zadru</t>
  </si>
  <si>
    <t>Sveučilište u Zadru</t>
  </si>
  <si>
    <t>UP.03.1.1.02.0042</t>
  </si>
  <si>
    <t>Razvoj i uspostava zajedničkog studija “ICT u poljoprivrednim znanostima”</t>
  </si>
  <si>
    <t>UP.03.1.1.02.0046</t>
  </si>
  <si>
    <t>Internacionalizacija studijskih programa Morskog ribarstva i Vojnog pomorstva na Sveučilištu u Splitu</t>
  </si>
  <si>
    <t>Sveučilište u Splitu</t>
  </si>
  <si>
    <t>UP.03.1.1.02.0047</t>
  </si>
  <si>
    <t>STEM Eco&amp;Energetics</t>
  </si>
  <si>
    <t>UP.03.1.1.02.0049</t>
  </si>
  <si>
    <t>Internacionalizacija diplomskog studija strojarstva na Sveučilištu Sjever</t>
  </si>
  <si>
    <t>Sveučilište Sjever, Sveučilišni centar Varaždin</t>
  </si>
  <si>
    <t>Varaždinska, Brodsko-posavska, Grad Zagreb</t>
  </si>
  <si>
    <t>Provedba HKO-a na razini visokog obrazovanja</t>
  </si>
  <si>
    <t>UP.03.1.1.03.0004</t>
  </si>
  <si>
    <t>DIP2Future: Razvoj obrazovnih programa, standarda kvalifikacija i standarda zanimanja iz područja IKT-a u skladu s HKO-om</t>
  </si>
  <si>
    <t>Sveučilište u Zagrebu, Fakultet organizacije i informatike</t>
  </si>
  <si>
    <t>Varaždinska, Primorsko-goranska</t>
  </si>
  <si>
    <t>UP.03.1.1.03.0012</t>
  </si>
  <si>
    <t>LABIRINT – Razvoj i izrada standarda zanimanja, kvalifikacija i studijskih programa u geodeziji i geoinformatici</t>
  </si>
  <si>
    <t>Sveučilište u Zagrebu, Geodetski fakultet</t>
  </si>
  <si>
    <t>UP.03.1.1.03.0014</t>
  </si>
  <si>
    <t>ProLog – Razvoj visokoobrazovnih standarda zanimanja, standarda kvalifikacija i studijskih programa na osnovama Hrvatskog kvalifikacijskog okvira u području prometa i logistike</t>
  </si>
  <si>
    <t>Koprivničko-križevačka, Grad Zagreb, Primorsko-goranska</t>
  </si>
  <si>
    <t>UP.03.1.1.03.0017</t>
  </si>
  <si>
    <t>Izazovi za društvene i humanističke znanosti: novi studiji i sustav kvalitete Filozofskog fakulteta u Zagrebu</t>
  </si>
  <si>
    <t>Sveučilište u Zagrebu, Filozofski fakultet</t>
  </si>
  <si>
    <t>UP.03.1.1.03.0020</t>
  </si>
  <si>
    <t>Razvoj visokoobrazovanih standarda zanimanja, standarda kvalifikacije i unaprjeđenja integriranog preddiplomskog i diplomskog studija veterinarske medicine uz primjenu HKO-a na Veterinarskom fakultetu...</t>
  </si>
  <si>
    <t>UP.03.1.1.03.0021</t>
  </si>
  <si>
    <t>Primjena HKO-a u unaprjeđenju studijskih programa u području farmacije i medicinske biokemije (PharmMedQ)</t>
  </si>
  <si>
    <t>UP.03.1.1.03.0023</t>
  </si>
  <si>
    <t>Unaprjeđenje kvalitete studija logopedije, socijalne pedagogije i edukacijske rehabilitacije (ERF-LOSPER)</t>
  </si>
  <si>
    <t>UP.03.1.1.03.0024</t>
  </si>
  <si>
    <t>Inoviranje programa učiteljskih i odgojiteljskih studija primjenom HKO-a</t>
  </si>
  <si>
    <t>Sveučilište u Zagrebu, Učiteljski fakultet</t>
  </si>
  <si>
    <t>Osječko-baranjska, Grad Zagreb, Primorsko-goranska, Zadarska, Splitsko-dalmatinska, Istarska</t>
  </si>
  <si>
    <t>UP.03.1.1.03.0025</t>
  </si>
  <si>
    <t>Moderno obrazovanje stručnih prvostupnika/ca mehatronike usklađeno sa zahtjevima HKO-a</t>
  </si>
  <si>
    <t>Veleučilište u Bjelovaru</t>
  </si>
  <si>
    <t>Zagrebačka, Karlovačka, Koprivničko-križevačka, Bjelovarsko-bilogorska, Istarska</t>
  </si>
  <si>
    <t>UP.03.1.1.03.0029</t>
  </si>
  <si>
    <t>Primjena Hrvatskog kvalifikacijskog okvira u području biomedicinskog inženjerstva (HKO-BI)</t>
  </si>
  <si>
    <t>UP.03.1.1.03.0030</t>
  </si>
  <si>
    <t>Primjena Hrvatskog kvalifikacijskog okvira za sveučilišne studijske programe u području elektrotehnike – HKO-ELE</t>
  </si>
  <si>
    <t>Zagrebačka, Osječko-baranjska, Grada Zagreb, Primorsko-goranska, Splitsko-dalmatinska, Dubrovačko-neretvanska</t>
  </si>
  <si>
    <t>UP.03.1.1.03.0031</t>
  </si>
  <si>
    <t>Provedba HKO-a u području grafičkog inženjerstva, multimedije i vizualne komunikacije</t>
  </si>
  <si>
    <t>UP.03.1.1.03.0032</t>
  </si>
  <si>
    <t>Edu4Games – Izrada standarda zanimanja i kvalifikacija te novih studijskih programa za područje dizajna i razvoja videoigara</t>
  </si>
  <si>
    <t>Zagrebačka, Varaždinska</t>
  </si>
  <si>
    <t>UP.03.1.1.03.0033</t>
  </si>
  <si>
    <t>Akademija u hodu</t>
  </si>
  <si>
    <t>UP.03.1.1.03.0040</t>
  </si>
  <si>
    <t>Kroatistika, Andragogija, Filozofija i Kulturologija – usklađivanje s HKO-om (KAFKa)</t>
  </si>
  <si>
    <t>Osječko-baranjska, Grada Zagreb, Primorsko-goranska, Zadarska, Splitsko-dalmatinska</t>
  </si>
  <si>
    <t>UP.03.1.1.03.0042</t>
  </si>
  <si>
    <t>Pomorski obrazovni standard u brodarstvu i brodskom menadžmentu – MEDUSA</t>
  </si>
  <si>
    <t>Primorsko-goranska, Zadarska, Splitsko-dalmatinska</t>
  </si>
  <si>
    <t>UP.03.1.1.03.0044</t>
  </si>
  <si>
    <t>PROVIDENTIA STUDIORUM IURIS – Unaprjeđenje kvalitete studiranja na pravnim fakultetima u Hrvatskoj</t>
  </si>
  <si>
    <t>Sveučilište u Rijeci, Pravni fakultet</t>
  </si>
  <si>
    <t>UP.03.1.1.03.0046</t>
  </si>
  <si>
    <t>Razvoj studija fizike uz primjenu Hrvatskog kvalifikacijskog okvira - FizKO</t>
  </si>
  <si>
    <t>UP.03.1.1.03.0050</t>
  </si>
  <si>
    <t>Unapređenje postojećeg integriranog preddiplomskog i diplomskog studijskog programa Medicina</t>
  </si>
  <si>
    <t>UP.03.1.1.03.0051</t>
  </si>
  <si>
    <t>Razvoj programa cjeloživotnog učenja u području prehrambene tehnologije, biotehnologije i nutricionizma primjenom HKO-a (cu@PBN)</t>
  </si>
  <si>
    <t>UP.03.1.1.03.0056</t>
  </si>
  <si>
    <t>Kompetencijski standardi nastavnika, pedagoga i mentora</t>
  </si>
  <si>
    <t>Osječko-baranjska, Grad Zagreb, Primorsko-goranska, Ličko-senjska, Zadarska, Splitsko-dalmatinska</t>
  </si>
  <si>
    <t>UP.03.1.1.03.0061</t>
  </si>
  <si>
    <t>Dig IT – Izrada standarda zanimanja i standarda kvalifikacije u djelatnostima računarstva</t>
  </si>
  <si>
    <t>Zagrebačka, Osječko-baranjska, Grad Zagreb, Primorsko-goranska, Splitsko-dalmatinska, Dubrovačko-neretvanska</t>
  </si>
  <si>
    <t>UP.03.1.1.03.0063</t>
  </si>
  <si>
    <t>Provedba HKO u stručnim studijima računarstva</t>
  </si>
  <si>
    <t>Zagrebačka, Krapinsko-zagorska, Bjelovarsko-bilogorska, Virovitičko-podravska, Osječko-baranjska, Međimurska, Grad Zagreb, Splitsko-dalmatinska</t>
  </si>
  <si>
    <t>UP.03.1.1.03.0068</t>
  </si>
  <si>
    <t>KOZMOK – krizni menadžment, optometrija, održavanje zrakoplova i motornih vozila – okvir kvalifikacija</t>
  </si>
  <si>
    <t>UP.03.1.1.03.0070</t>
  </si>
  <si>
    <t>Razvoj i unapređenje studijskih programa sukladno HKO-u na Sveučilištu Jurja Dobrile u Puli</t>
  </si>
  <si>
    <t>Sveučilište Jurja Dobrile u Puli</t>
  </si>
  <si>
    <t>Zadarska, Istarska</t>
  </si>
  <si>
    <t>UP.03.1.1.03.0071</t>
  </si>
  <si>
    <t>IZVRSNOST I UČINKOVITOST U VISOKOM OBRAZOVANJU U POLJU EKONOMIJE (E4)</t>
  </si>
  <si>
    <t>Osječko-baranjska, Grad Zagreb, Primorsko-goranska, Zadarska, Splitsko-dalmatinska, Istarska, Dubrovačko-neretvanska</t>
  </si>
  <si>
    <t>Razvoj, unapređenje i provedba stručne prakse u visokom obrazovanju</t>
  </si>
  <si>
    <t>UP.03.1.1.04.0002</t>
  </si>
  <si>
    <t>Unapređenje i provedba stručne prakse na studiju sestrinstva</t>
  </si>
  <si>
    <t>Zdravstveno veleučilište</t>
  </si>
  <si>
    <t>UP.03.1.1.04.0004</t>
  </si>
  <si>
    <t>Unapređenje stručne prakse na preddiplomskim i diplomskim studijima Agronomskog fakulteta</t>
  </si>
  <si>
    <t>Brodsko-posavska, Osječko-baranjska, Međimurska, Grad Zagreb, Zadarska, Splitsko-dalmatinska, Istarska</t>
  </si>
  <si>
    <t>UP.03.1.1.04.0008</t>
  </si>
  <si>
    <t>Stručna praksa na Građevinskom fakultetu - GRASP</t>
  </si>
  <si>
    <t>UP.03.1.1.04.0010</t>
  </si>
  <si>
    <t>Promicanje izvrsnosti vještina za tržište rada kroz institucionalizaciju stručne prakse u pomorskom obrazovanju - PANDORA</t>
  </si>
  <si>
    <t>Sveučilište u Rijeci, Pomorski fakultet</t>
  </si>
  <si>
    <t>UP.03.1.1.04.0011</t>
  </si>
  <si>
    <t>PRAXIS IURIS – Besplatna primarna pravna pomoć i stručna praksa na Pravnom fakultetu u Rijeci</t>
  </si>
  <si>
    <t>UP.03.1.1.04.0012</t>
  </si>
  <si>
    <t>Održivi model stručne prakse na Građevinskom i arhitektonskom fakultetu Osijek - PRAG</t>
  </si>
  <si>
    <t>UP.03.1.1.04.0014</t>
  </si>
  <si>
    <t>Povećanje zapošljivosti studenata kroz unapređenje Centra za karijere i razvoj stručne prakse – CEZAR</t>
  </si>
  <si>
    <t>Sveučilište u Rijeci, Ekonomski fakultet</t>
  </si>
  <si>
    <t>UP.03.1.1.04.0023</t>
  </si>
  <si>
    <t>Study4Career: Razvoj cjelovite podrške ranom razvoju karijera studenata Fakulteta organizacije i informatike</t>
  </si>
  <si>
    <t>UP.03.1.1.04.0024</t>
  </si>
  <si>
    <t>Razvoj i provedba stručne prakse na Tekstilno-tehnološkom fakultetu - RAST</t>
  </si>
  <si>
    <t>UP.03.1.1.04.0026</t>
  </si>
  <si>
    <t>CeSaR na Fakultetu kemijskog inženjerstva i tehnologije</t>
  </si>
  <si>
    <t>UP.03.1.1.04.0027</t>
  </si>
  <si>
    <t>Učenje kroz rad i sustav upravljanja studentskim iskustvom na Filozofskom fakultetu u Zagrebu</t>
  </si>
  <si>
    <t>Zagrebačka, Sisačko-moslavačka, Požeško-slavonska, Osječko-baranjska, Vukovarsko-srijemska, Grad Zagreb, Splitsko-dalmatinska</t>
  </si>
  <si>
    <t>UP.03.1.1.04.0029</t>
  </si>
  <si>
    <t>UP.03.1.1.04.0043</t>
  </si>
  <si>
    <t>Razvoj novog modela stjecanja kliničkih vještina provedbom stručne prakse na studiju sestrinstva</t>
  </si>
  <si>
    <t>Sisačko-moslavačka, Karlovačka, Grad Zagreb</t>
  </si>
  <si>
    <t>UP.03.1.1.04.0044</t>
  </si>
  <si>
    <t>Stručnom praksom do ranog razvoja karijere</t>
  </si>
  <si>
    <t>UP.03.1.1.04.0045</t>
  </si>
  <si>
    <t>Unapređenje stručne prakse na farmskim životinjama i konjima na Veterinarskom fakultetu Sveučilišta u Zagrebu - VETFARM</t>
  </si>
  <si>
    <t>Zagrebačka, Bjelovarsko-bilogorska, Grad Zagreb</t>
  </si>
  <si>
    <t>UP.03.1.1.04.0046</t>
  </si>
  <si>
    <t>Unapređenje i provedba stručne prakse u grafičkoj tehnologiji</t>
  </si>
  <si>
    <t>Koprivničko-križevačka, Grad Zagreb</t>
  </si>
  <si>
    <t>UP.03.1.1.04.0047</t>
  </si>
  <si>
    <t>PRAG - PRvi korAk u karijeri - poslovi budućnosti u Graditeljstvu</t>
  </si>
  <si>
    <t>Sveučilište u Splitu, Fakultet građevinarstva, arhitekture i geodezije</t>
  </si>
  <si>
    <t>UP.03.1.1.04.0048</t>
  </si>
  <si>
    <t>STEP UP - unaprjeđenje i razvoj stručne prakse za studente VEVU</t>
  </si>
  <si>
    <t>Veleučilište Lavoslav Ružička u Vukovaru</t>
  </si>
  <si>
    <t>UP.03.1.1.04.0049</t>
  </si>
  <si>
    <t>Provedba i unapređenje stručne prakse na PMF-u - ProSPer PMF</t>
  </si>
  <si>
    <t>UP.03.1.1.04.0052</t>
  </si>
  <si>
    <t>Unaprjeđenje i provedba stručne prakse na Sveučilišnom odjelu za stručne studije</t>
  </si>
  <si>
    <t>UP.03.1.1.04.0053</t>
  </si>
  <si>
    <t>Povijest, Povijest umjetnosti, Talijanistika, Germanistika - razvoj, unapređenje i provedba stručne prakse (PerPeTuUm aGile)</t>
  </si>
  <si>
    <t>UP.03.1.1.04.0059</t>
  </si>
  <si>
    <t>Stjecanje ključnih praktičnih vještina u području inženjerstva okoliša</t>
  </si>
  <si>
    <t>Sveučilište u Zagrebu, Geotehnički fakultet</t>
  </si>
  <si>
    <t>Zagrebačka, Varaždinska, Grad Zagreb</t>
  </si>
  <si>
    <t>UP.03.1.1.04.0060</t>
  </si>
  <si>
    <t>Snaga vještina - unapređenje stručne prakse na stručnim studijima Veleučilišta u Karlovcu</t>
  </si>
  <si>
    <t>UP.03.1.1.04.0068</t>
  </si>
  <si>
    <t>PRISTUP FPZ- unaPReđenje I provedba STrUčne Prakse na Fakultetu Prometnih Znanosti</t>
  </si>
  <si>
    <t>UP.03.1.1.04.0070</t>
  </si>
  <si>
    <t>Razvoj, unapređenje i provedba stručne prakse na Medicinskom fakultetu u Splitu</t>
  </si>
  <si>
    <t>Sveučilište u Splitu, Medicinski fakultet</t>
  </si>
  <si>
    <t>UP.03.1.1.04.0082</t>
  </si>
  <si>
    <t>Praksom do veće zapošljivosti – obrazovanje temeljeno na iskustvu</t>
  </si>
  <si>
    <t>Veleučilište s pravom javnosti BALTAZAR ZAPREŠIĆ</t>
  </si>
  <si>
    <t>UP.03.1.1.04.0083</t>
  </si>
  <si>
    <t>Stručne prakse – nove tehnologije - sigurnija budućnost</t>
  </si>
  <si>
    <t>Osječko-baranjska, Grad Zagreb, Splitsko-dalmatinska</t>
  </si>
  <si>
    <t>UP.03.1.1.04.0089</t>
  </si>
  <si>
    <t>Razvoj i provedba stručne prakse na studijima Šumarskog fakulteta</t>
  </si>
  <si>
    <t>Krapinsko-zagorska, Sisačko-moslavačka, Bjelovarsko-bilogorska, Virovitičko-podravska, Požeško-slavonska, Vukovarsko-srijemska, Grad Zagreb, Primorsko-goranska, Ličko-senjska</t>
  </si>
  <si>
    <t>Dodjela stipendija studentima u prioritetnim područjima (STEM)</t>
  </si>
  <si>
    <t>UP.03.1.2.01.0001</t>
  </si>
  <si>
    <t>Ministarstvo znanosti i obrazovanja</t>
  </si>
  <si>
    <t>Dodjela stipendija studentima nižeg socio-ekonomskog statusa</t>
  </si>
  <si>
    <t>UP.03.1.2.02.0001</t>
  </si>
  <si>
    <t>Povećanje pristupa elektroničkim izvorima znanstvenih i stručnih informacija - e-Izvori</t>
  </si>
  <si>
    <t>UP.03.1.3.01.0001</t>
  </si>
  <si>
    <t>Povećanje pristupa elektroničkim izvorima znanstvenih i stručnih informacija - e-izvori</t>
  </si>
  <si>
    <t>Projekt razvoja karijera mladih istraživača – izobrazba novih doktora znanosti</t>
  </si>
  <si>
    <t>UP.03.1.3.02.0001</t>
  </si>
  <si>
    <t>Projekt razvoja karijera mladih istraživača - izobrazba novih doktora znanosti</t>
  </si>
  <si>
    <t>Hrvatska zaklada za znanost</t>
  </si>
  <si>
    <t>Program suradnje s hrvatskim znanstvenicima u dijaspori - ZNANSTVENA SURADNJA</t>
  </si>
  <si>
    <t>UP.03.1.3.03.0001</t>
  </si>
  <si>
    <t>Osiguravanje pomoćnika u nastavi i stručnih komunikacijskih posrednika učenicima s teškoćama u razvoju u osnovnoškolskim i srednjoškolskim odgojno-obrazovnim ustanovama </t>
  </si>
  <si>
    <t>UP.03.2.1.01.0002</t>
  </si>
  <si>
    <t>MOZAIK- pomoćnici u nastavi za integraciju učenika u Istri</t>
  </si>
  <si>
    <t>UP.03.2.1.01.0003</t>
  </si>
  <si>
    <t xml:space="preserve">Osiguranje pomoćnika u nastavi i stručnih komunikacijskih posrednika učenicima s teškoćama u razvoju u osnovnoškolskim i srednjoškolskim odgojno </t>
  </si>
  <si>
    <t>UP.03.2.1.01.0004</t>
  </si>
  <si>
    <t>Znanje za sve</t>
  </si>
  <si>
    <t>UP.03.2.1.01.0005</t>
  </si>
  <si>
    <t xml:space="preserve">Uz pomoćnike u nastavi do inkluzivnog obrazovanja u Primorsko - goranskoj županiji </t>
  </si>
  <si>
    <t>Primorsko-goranska županija</t>
  </si>
  <si>
    <t>UP.03.2.1.01.0006</t>
  </si>
  <si>
    <t>Škole jednakih mogućnosti u Međimurskoj županiji za školsku godinu 2015/2016</t>
  </si>
  <si>
    <t>UP.03.2.1.01.0007</t>
  </si>
  <si>
    <t>Osiguranje pomoćnika učenicima s teškoćama u osnovnim školama Grada Čakovca - II</t>
  </si>
  <si>
    <t>UP.03.2.1.01.0008</t>
  </si>
  <si>
    <t xml:space="preserve">DOprinosiMo razvoju INkluzivnog Obrazovanja - DOMINO </t>
  </si>
  <si>
    <t>Grad Varaždin</t>
  </si>
  <si>
    <t>UP.03.2.1.01.0009</t>
  </si>
  <si>
    <t>UP.03.2.1.01.0010</t>
  </si>
  <si>
    <t>UP.03.2.1.01.0011</t>
  </si>
  <si>
    <t>Svako dijete ima pravo na obrazovanje</t>
  </si>
  <si>
    <t>Grad Velika Gorica</t>
  </si>
  <si>
    <t>UP.03.2.1.01.0012</t>
  </si>
  <si>
    <t xml:space="preserve">ŠKOLA ZA SVE uz pomoćnike u nastavi </t>
  </si>
  <si>
    <t>UP.03.2.1.01.0013</t>
  </si>
  <si>
    <t>Grad Sisak</t>
  </si>
  <si>
    <t>UP.03.2.1.01.0014</t>
  </si>
  <si>
    <t>Zajedno do jednakih mogućnosti  - inkluzijom do cjelovitog obrazovanja</t>
  </si>
  <si>
    <t>Sisačko-moslavačka županija</t>
  </si>
  <si>
    <t>UP.03.2.1.01.0015</t>
  </si>
  <si>
    <t>Prsten potpore</t>
  </si>
  <si>
    <t>UP.03.2.1.01.0016</t>
  </si>
  <si>
    <t>Obrazujmo se zajedno II</t>
  </si>
  <si>
    <t>UP.03.2.1.01.0017</t>
  </si>
  <si>
    <t>Učimo zajedno</t>
  </si>
  <si>
    <t>Splitsko-dalmatinska županija</t>
  </si>
  <si>
    <t>UP.03.2.1.01.0018</t>
  </si>
  <si>
    <t>Inkluzija- korak bliže društvu bez prepreka</t>
  </si>
  <si>
    <t>UP.03.2.1.01.0019</t>
  </si>
  <si>
    <t>Učimo zajedno II</t>
  </si>
  <si>
    <t>UP.03.2.1.01.0020</t>
  </si>
  <si>
    <t xml:space="preserve">Korak u život jednakih mogućnosti </t>
  </si>
  <si>
    <t>Grad Virovitica</t>
  </si>
  <si>
    <t>UP.03.2.1.01.0021</t>
  </si>
  <si>
    <t>Rinkluzija - Riječki model pomoći učenicima s teškoćama</t>
  </si>
  <si>
    <t>UP.03.2.1.01.0022</t>
  </si>
  <si>
    <t>Baltazar2</t>
  </si>
  <si>
    <t>UP.03.2.1.01.0023</t>
  </si>
  <si>
    <t>Uz pomoćnike u nastavi prema obrazovnoj inkluziji u Karlovačkoj županiji</t>
  </si>
  <si>
    <t>Karlovačka županija</t>
  </si>
  <si>
    <t>UP.03.2.1.01.0025</t>
  </si>
  <si>
    <t>Pomoćnici u nastavi / stručni komunikacijski posrednici kao potpora inkluzivnom obrazovanju</t>
  </si>
  <si>
    <t>UP.03.2.1.01.0026</t>
  </si>
  <si>
    <t>Sinergijom do uspješne zajednice</t>
  </si>
  <si>
    <t>UP.03.2.1.01.0027</t>
  </si>
  <si>
    <t>UP.03.2.1.01.0028</t>
  </si>
  <si>
    <t>PRILIKA ZA SVE</t>
  </si>
  <si>
    <t>Koprivničko-križevačka županija</t>
  </si>
  <si>
    <t>UP.03.2.1.01.0029</t>
  </si>
  <si>
    <t>POMOZIMO JEDNI DRUGIMA</t>
  </si>
  <si>
    <t>Grad Križevci</t>
  </si>
  <si>
    <t>UP.03.2.1.01.0030</t>
  </si>
  <si>
    <t>Gradimo Obrazovanje S Pravom Inkluzijom  - prevladajmo teškoĆe</t>
  </si>
  <si>
    <t>UP.03.2.1.01.0031</t>
  </si>
  <si>
    <t>UP.03.2.1.01.0032</t>
  </si>
  <si>
    <t>S osmijehom u školu</t>
  </si>
  <si>
    <t>Brodsko-posavska županija</t>
  </si>
  <si>
    <t>UP.03.2.1.01.0033</t>
  </si>
  <si>
    <t>ODJEK- Odrastanje u jednakosti, Koprivnica</t>
  </si>
  <si>
    <t>Grad Koprivnica</t>
  </si>
  <si>
    <t>UP.03.2.1.01.0034</t>
  </si>
  <si>
    <t xml:space="preserve">OBRAZOVANJE BEZ TEŠKOĆA: IMPLEMENTACIJA USLUGE POMOĆNIKA U NASTAVI U SVRHU OSIGURENJA JEDNAKIH OBRAZOVNIH MOGUĆNOSTI </t>
  </si>
  <si>
    <t>Vukovarsko-srijemska županija</t>
  </si>
  <si>
    <t>UP.03.2.1.01.0035</t>
  </si>
  <si>
    <t xml:space="preserve">POMOĆ SE VRAĆA USPJEHOM: OSIGURANJE PODRŠKE POMOĆNIKA U NASTAVI DJECI S TEŠKOĆAMA U RAZVOJU  </t>
  </si>
  <si>
    <t>UP.03.2.1.01.0036</t>
  </si>
  <si>
    <t>PETICA ZA DVOJE - Pomoć - Edukacija- Tim - Integracija - Ciljanost- Afirmacija ZA DVOJE - II. Faza</t>
  </si>
  <si>
    <t>UP.03.2.1.01.0037</t>
  </si>
  <si>
    <t>S pomoćnikom mogu bolje</t>
  </si>
  <si>
    <t>UP.03.2.1.01.0039</t>
  </si>
  <si>
    <t xml:space="preserve">Pomoćnici u nastavi u Osnovnim školama Grada Dubrovnika </t>
  </si>
  <si>
    <t>UP.03.2.1.01.0041</t>
  </si>
  <si>
    <t>Škola PUNa mogućnosti</t>
  </si>
  <si>
    <t>UP.03.2.1.01.0042</t>
  </si>
  <si>
    <t>UP.03.2.1.01.0043</t>
  </si>
  <si>
    <t>OSIgurajmo im JEdnaKost 2</t>
  </si>
  <si>
    <t>Grad Osijek</t>
  </si>
  <si>
    <t>UP.03.2.1.01.0045</t>
  </si>
  <si>
    <t>Zajedno možemo sve! vol.2</t>
  </si>
  <si>
    <t>UP.03.2.1.01.0046</t>
  </si>
  <si>
    <t>"S osmijehom u školu" - Pomoćnici u nastavi makarskih školaraca</t>
  </si>
  <si>
    <t>Grad Makarska</t>
  </si>
  <si>
    <t>Osiguravanje pomoćnika u nastavi i stručnih komunikacijskih posrednika učenicima s teškoćama u razvoju u osnovnoškolskim i srednjoškolskim odgojno-obrazovnim ustanovama (faza II)</t>
  </si>
  <si>
    <t>UP.03.2.1.02.0001</t>
  </si>
  <si>
    <t>Sinergijom do uspješnije zajednice</t>
  </si>
  <si>
    <t>UP.03.2.1.02.0002</t>
  </si>
  <si>
    <t>Inkluzija korak bliže društvu bez prepreka</t>
  </si>
  <si>
    <t>UP.03.2.1.02.0003</t>
  </si>
  <si>
    <t>Osiguravanje pomoćnika učenicima s teškoćama u OŠ Grada Čakovca - III</t>
  </si>
  <si>
    <t>UP.03.2.1.02.0004</t>
  </si>
  <si>
    <t>ŠKOLA ZA SVE uz pomoćnike u nastavi II</t>
  </si>
  <si>
    <t>UP.03.2.1.02.0005</t>
  </si>
  <si>
    <t>Zajedno do inkluzivnog obrazovanja</t>
  </si>
  <si>
    <t>UP.03.2.1.02.0006</t>
  </si>
  <si>
    <t>Korak u život jednakih mogućnosti - Faza II</t>
  </si>
  <si>
    <t>UP.03.2.1.02.0007</t>
  </si>
  <si>
    <t>Zajedno do znanja</t>
  </si>
  <si>
    <t>UP.03.2.1.02.0008</t>
  </si>
  <si>
    <t>RInkluzija- Riječki model podrške učenicima s teškoćama</t>
  </si>
  <si>
    <t>UP.03.2.1.02.0009</t>
  </si>
  <si>
    <t>Uz pomoćnike u nastavi do inkluzivnog obrazovanja u Primorsko-goranskoj županiji</t>
  </si>
  <si>
    <t>UP.03.2.1.02.0010</t>
  </si>
  <si>
    <t>Obrazujmo se zajedno 3</t>
  </si>
  <si>
    <t>UP.03.2.1.02.0011</t>
  </si>
  <si>
    <t>S osmijehom u školu - Pomoćnici u nastavi makarskih školaraca</t>
  </si>
  <si>
    <t>UP.03.2.1.02.0012</t>
  </si>
  <si>
    <t>ZNANJE ZA SVE II</t>
  </si>
  <si>
    <t>UP.03.2.1.02.0013</t>
  </si>
  <si>
    <t>Škola PUNa mogućnosti 3</t>
  </si>
  <si>
    <t>UP.03.2.1.02.0014</t>
  </si>
  <si>
    <t>MOZAIK 2</t>
  </si>
  <si>
    <t>UP.03.2.1.02.0015</t>
  </si>
  <si>
    <t>VJETAR U LEĐA faza II.</t>
  </si>
  <si>
    <t>UP.03.2.1.02.0016</t>
  </si>
  <si>
    <t>UP.03.2.1.02.0017</t>
  </si>
  <si>
    <t>SVAKO DIJETE IMA PRAVO NA OBRAZOVANJE</t>
  </si>
  <si>
    <t>UP.03.2.1.02.0018</t>
  </si>
  <si>
    <t>UĈIMO ZAJEDNO II</t>
  </si>
  <si>
    <t>UP.03.2.1.02.0019</t>
  </si>
  <si>
    <t>UP.03.2.1.02.0020</t>
  </si>
  <si>
    <t>Karlovačka županija za inkluzivne škole</t>
  </si>
  <si>
    <t>UP.03.2.1.02.0021</t>
  </si>
  <si>
    <t>Znanje svima</t>
  </si>
  <si>
    <t>Grad Zaprešić</t>
  </si>
  <si>
    <t>UP.03.2.1.02.0022</t>
  </si>
  <si>
    <t>Rukom pod ruku - faza II</t>
  </si>
  <si>
    <t>UP.03.2.1.02.0023</t>
  </si>
  <si>
    <t>Baltazar 3</t>
  </si>
  <si>
    <t>UP.03.2.1.02.0024</t>
  </si>
  <si>
    <t>Pomoćnici u nastavi/stručni komunikacijski posrednici kao potpora inkluzivnom obrazovanju, faza II</t>
  </si>
  <si>
    <t>UP.03.2.1.02.0025</t>
  </si>
  <si>
    <t>Zajedno možemo sve! - 3</t>
  </si>
  <si>
    <t>UP.03.2.1.02.0026</t>
  </si>
  <si>
    <t>UP.03.2.1.02.0027</t>
  </si>
  <si>
    <t>PuNIDA</t>
  </si>
  <si>
    <t>UP.03.2.1.02.0028</t>
  </si>
  <si>
    <t>ŠKOLE JEDNAKIH MOGUĆNOSTI u Međimurskoj županiji za školsku godinu 2016./2017.</t>
  </si>
  <si>
    <t>UP.03.2.1.02.0029</t>
  </si>
  <si>
    <t>Mali korak-veliki uspjeh</t>
  </si>
  <si>
    <t>UP.03.2.1.02.0030</t>
  </si>
  <si>
    <t>Unaprijedi jer vrijedi!</t>
  </si>
  <si>
    <t>UP.03.2.1.02.0031</t>
  </si>
  <si>
    <t>POMOZIMO JEDNI 
DRUGIMA II</t>
  </si>
  <si>
    <t>UP.03.2.1.02.0032</t>
  </si>
  <si>
    <t>OSIGURAVANJE POMOĆNIKA U NASTAVI UĈENICIMA SA TEŠKOĆAMA U RAZVOJU U VINKOVCIMA</t>
  </si>
  <si>
    <t>UP.03.2.1.02.0033</t>
  </si>
  <si>
    <t>POmoćnici oSIguravaju nasTavak Inkluzije i obrazoVAnja – POSITIVA</t>
  </si>
  <si>
    <t>UP.03.2.1.02.0034</t>
  </si>
  <si>
    <t>PETICA ZA DVOJE - Pomoć - Edukacija - Tim - Integracija - Ciljanost - Afirmacija ZA DVOJE - III.faza</t>
  </si>
  <si>
    <t>UP.03.2.1.02.0035</t>
  </si>
  <si>
    <t>KORAK UZ KORAK</t>
  </si>
  <si>
    <t>Grad Vrbovec</t>
  </si>
  <si>
    <t>UP.03.2.1.02.0036</t>
  </si>
  <si>
    <t>OPATIJA - GRAD JEDNAKIH MOGUĆNOSTI</t>
  </si>
  <si>
    <t>Grad Opatija</t>
  </si>
  <si>
    <t>UP.03.2.1.02.0037</t>
  </si>
  <si>
    <t>Uz potporu sve je moguće, faza II</t>
  </si>
  <si>
    <t>UP.03.2.1.02.0038</t>
  </si>
  <si>
    <t>"Helping" - Projekt pružanja pomoći u nastavi učenicima s teškoćama u razvoju u osnovnim školama u Slavonskom Brodu - faza II.</t>
  </si>
  <si>
    <t>UP.03.2.1.02.0039</t>
  </si>
  <si>
    <t>OBRAZOVANJE BEZ TEŠKOĆA: IMPLEMENTACIJA USLUGE POMOĆNIKA U NASTAVI U SVRHU OSIGURAVANJA JEDNAKIH
OBRAZOVNIH MOGUĆNOSTI ZA SVU DJECU</t>
  </si>
  <si>
    <t>UP.03.2.1.02.0040</t>
  </si>
  <si>
    <t>POMOĆNICI U NASTAVI U OSNOVNIM ŠKOLAMA GRADA DUBROVNIKA II</t>
  </si>
  <si>
    <t>UP.03.2.1.02.0041</t>
  </si>
  <si>
    <t>Grad Kutina</t>
  </si>
  <si>
    <t>UP.03.2.1.02.0042</t>
  </si>
  <si>
    <t>Osiguravanje pomoćnika u nastavi učenicima s teškoćama u razvoju u OŠ Grgura Karlovčana, Đurđevac</t>
  </si>
  <si>
    <t>UP.03.2.1.02.0043</t>
  </si>
  <si>
    <t>PRILIKA ZA SVE 2</t>
  </si>
  <si>
    <t>UP.03.2.1.02.0044</t>
  </si>
  <si>
    <t>S osmijehom u školu 2</t>
  </si>
  <si>
    <t>UP.03.2.1.02.0045</t>
  </si>
  <si>
    <t>S pomoćnikom mogu bolje II</t>
  </si>
  <si>
    <t>UP.03.2.1.02.0046</t>
  </si>
  <si>
    <t>Zajedno do znanja, uz više elana</t>
  </si>
  <si>
    <t>Šibensko-kninska županija</t>
  </si>
  <si>
    <t>UP.03.2.1.02.0048</t>
  </si>
  <si>
    <t>Pomoćnici u nastavi za učenike s teškoćama u razvoju</t>
  </si>
  <si>
    <t>UP.03.2.1.02.0049</t>
  </si>
  <si>
    <t>ODJEK II - Odrastanje u jednakosti, Koprivnica</t>
  </si>
  <si>
    <t>UP.03.2.1.02.0050</t>
  </si>
  <si>
    <t>OSIgurajmo im JEdnaKost 3</t>
  </si>
  <si>
    <t>Osiguravanje pomoćnika u nastavi i stručnih komunikacijskih posrednika učenicima s teškoćama u razvoju u osnovnoškolskim i srednjoškolskim odgojno-obrazovnim ustanovama (faza III)</t>
  </si>
  <si>
    <t>UP.03.2.1.03.0001</t>
  </si>
  <si>
    <t>OBRAZOVANJE BEZ TEŠKOĆA: IMPLEMENTACIJA USLUGE POMOĆNIKA U NASTAVI U SVRHU OSIGURAVANJA JEDNAKIH OBRAZOVNIH MOGUĆNOSTI ZA SVU DJECU</t>
  </si>
  <si>
    <t>UP.03.2.1.03.0002</t>
  </si>
  <si>
    <t>Iskrice</t>
  </si>
  <si>
    <t>UP.03.2.1.03.0003</t>
  </si>
  <si>
    <t>Prilika za sve 3</t>
  </si>
  <si>
    <t>UP.03.2.1.03.0004</t>
  </si>
  <si>
    <t>UP.03.2.1.03.0005</t>
  </si>
  <si>
    <t>VJETAR U LEĐA - faza III</t>
  </si>
  <si>
    <t>UP.03.2.1.03.0006</t>
  </si>
  <si>
    <t>UP.03.2.1.03.0007</t>
  </si>
  <si>
    <t>Osiguravanje pomoćnika učenicima s teškoćama u OŠ Grada Čakovca - IV</t>
  </si>
  <si>
    <t>UP.03.2.1.03.0008</t>
  </si>
  <si>
    <t>Pomoćnici u nastavi/stručni komunikacijski posrednici kao potpora inkluzivnom obrazovanju, faza III</t>
  </si>
  <si>
    <t>UP.03.2.1.03.0009</t>
  </si>
  <si>
    <t>ZAJEDNO DO ZNANJA 2</t>
  </si>
  <si>
    <t>UP.03.2.1.03.0010</t>
  </si>
  <si>
    <t>ŠKOLA PUNa MOGUĆNOSTI⁴</t>
  </si>
  <si>
    <t>UP.03.2.1.03.0011</t>
  </si>
  <si>
    <t>Uz potporu sve je moguće, faza III</t>
  </si>
  <si>
    <t>UP.03.2.1.03.0012</t>
  </si>
  <si>
    <t>Pomozimo jedni drugima III</t>
  </si>
  <si>
    <t>UP.03.2.1.03.0013</t>
  </si>
  <si>
    <t>Korak u život jednakih mogućnosti - Faza III</t>
  </si>
  <si>
    <t>UP.03.2.1.03.0014</t>
  </si>
  <si>
    <t>Korak prema jednakosti</t>
  </si>
  <si>
    <t>UP.03.2.1.03.0015</t>
  </si>
  <si>
    <t>Osiguravanje pomoćnika u nastavi učenicima s teškoćama u razvoju u Vinkovcima II.</t>
  </si>
  <si>
    <t>UP.03.2.1.03.0016</t>
  </si>
  <si>
    <t>PETICA ZA DVOJE – Pomoć – Edukacija – Tim – Integracija – Ciljanost – Afirmacija ZA DVOJE – IV. Faza</t>
  </si>
  <si>
    <t>UP.03.2.1.03.0017</t>
  </si>
  <si>
    <t>OBRAZUJMO SE ZAJEDNO IV</t>
  </si>
  <si>
    <t>UP.03.2.1.03.0018</t>
  </si>
  <si>
    <t>UP.03.2.1.03.0019</t>
  </si>
  <si>
    <t>UP.03.2.1.03.0020</t>
  </si>
  <si>
    <t>UČIMO ZAJEDNO III</t>
  </si>
  <si>
    <t>UP.03.2.1.03.0021</t>
  </si>
  <si>
    <t>Uz pomoćnike u nastavi do inkluzivnog obrazovanja u Primorsko-goranskoj županiji IV</t>
  </si>
  <si>
    <t>UP.03.2.1.03.0022</t>
  </si>
  <si>
    <t>UP.03.2.1.03.0023</t>
  </si>
  <si>
    <t>ŠKOLA ZA SVE uz pomoćnike u nastavi III</t>
  </si>
  <si>
    <t>UP.03.2.1.03.0024</t>
  </si>
  <si>
    <t>Rukom po ruku- Faza III</t>
  </si>
  <si>
    <t>UP.03.2.1.03.0025</t>
  </si>
  <si>
    <t>PONOS- POmoćnika u Nastavi – OSigurajmo učenicima s teškoćama u razvoju</t>
  </si>
  <si>
    <t>UP.03.2.1.03.0026</t>
  </si>
  <si>
    <t>INkluzivne škole 5+</t>
  </si>
  <si>
    <t>Grad Pazin</t>
  </si>
  <si>
    <t>UP.03.2.1.03.0027</t>
  </si>
  <si>
    <t>Zajedno do znanja, uz više elana II</t>
  </si>
  <si>
    <t>UP.03.2.1.03.0028</t>
  </si>
  <si>
    <t>S osmijehom u školu 3</t>
  </si>
  <si>
    <t>UP.03.2.1.03.0029</t>
  </si>
  <si>
    <t>S pomoćnikom mogu bolje III.</t>
  </si>
  <si>
    <t>UP.03.2.1.03.0030</t>
  </si>
  <si>
    <t>UP.03.2.1.03.0031</t>
  </si>
  <si>
    <t>UP.03.2.1.03.0032</t>
  </si>
  <si>
    <t>Odrastanje u jednakosti, Koprivnica - ODJEK III</t>
  </si>
  <si>
    <t>UP.03.2.1.03.0034</t>
  </si>
  <si>
    <t>Ja mogu</t>
  </si>
  <si>
    <t>UP.03.2.1.03.0035</t>
  </si>
  <si>
    <t>MOZAIK 3</t>
  </si>
  <si>
    <t>UP.03.2.1.03.0036</t>
  </si>
  <si>
    <t>Obrazovanje jednakih mogućnosti</t>
  </si>
  <si>
    <t>UP.03.2.1.03.0037</t>
  </si>
  <si>
    <t>ŠKOLE JEDNAKIH MOGUĆNOSTI u Međimurskoj županiji</t>
  </si>
  <si>
    <t>UP.03.2.1.03.0038</t>
  </si>
  <si>
    <t>Baltazar 4</t>
  </si>
  <si>
    <t>UP.03.2.1.03.0039</t>
  </si>
  <si>
    <t>OSIgurajmo im JEdnaKost 4</t>
  </si>
  <si>
    <t>UP.03.2.1.03.0040</t>
  </si>
  <si>
    <t>UP.03.2.1.03.0041</t>
  </si>
  <si>
    <t>UP.03.2.1.03.0042</t>
  </si>
  <si>
    <t>ZNANJE ZA SVE III</t>
  </si>
  <si>
    <t>UP.03.2.1.03.0043</t>
  </si>
  <si>
    <t>POMOĆNICI U NASTAVI ZA UČENIKE S TEŠKOĆAMA U RAZVOJU 2</t>
  </si>
  <si>
    <t>UP.03.2.1.03.0044</t>
  </si>
  <si>
    <t>UP.03.2.1.03.0045</t>
  </si>
  <si>
    <t>»Helping, faza III.« - projekt pružanja pomoći u nastavi učenicima s teškoćama u razvoju u osnovnim školama u Slavonskom Brodu</t>
  </si>
  <si>
    <t>UP.03.2.1.03.0046</t>
  </si>
  <si>
    <t>Zajedno do obrazovanja</t>
  </si>
  <si>
    <t>UP.03.2.1.03.0047</t>
  </si>
  <si>
    <t>POMOĆNICI U NASTAVI U OSNOVNIM ŠKOLAMA GRADA DUBROVNIKA - FAZA III</t>
  </si>
  <si>
    <t>UP.03.2.1.03.0048</t>
  </si>
  <si>
    <t>UP.03.2.1.03.0049</t>
  </si>
  <si>
    <t>Učimo zajedno 4</t>
  </si>
  <si>
    <t>UP.03.2.1.03.0050</t>
  </si>
  <si>
    <t>Zajedno možemo sve! - 4</t>
  </si>
  <si>
    <t>Programska, stručna i financijska potpora obrazovanju djece i učenika pripadnika romske nacionalne manjine</t>
  </si>
  <si>
    <t>UP.03.2.1.04.0001</t>
  </si>
  <si>
    <t>Šareni kotač</t>
  </si>
  <si>
    <t>UP.03.2.1.04.0002</t>
  </si>
  <si>
    <t>Školuj se i uči – projekt socijalnog uključivanja djece i učenika Roma u odgojno-obrazovni sustav na području Grada Kutina</t>
  </si>
  <si>
    <t>UP.03.2.1.04.0004</t>
  </si>
  <si>
    <t>Win-Win – programi produženog boravka i predškole za djecu i učenike pripadnike romske nacionalne manjine u Slavonskom Brodu</t>
  </si>
  <si>
    <t>UP.03.2.1.04.0005</t>
  </si>
  <si>
    <t>INtegracija učenika Pripadnika romske nacionalne manjine U školski susTav – INPUT</t>
  </si>
  <si>
    <t>UP.03.2.1.04.0006</t>
  </si>
  <si>
    <t>Uključivanje učenika pripadnika romske nacionalne manjine s područja Varaždinske županije u odgojno-obrazovni sustav</t>
  </si>
  <si>
    <t>UP.03.2.1.04.0007</t>
  </si>
  <si>
    <t>UP.03.2.1.04.0008</t>
  </si>
  <si>
    <t>IŠKULICA – ŠKOLICA jednakih mogućnosti u obrazovanju</t>
  </si>
  <si>
    <t>UP.03.2.1.04.0010</t>
  </si>
  <si>
    <t>Produženi boravak u OŠ Kuršanec</t>
  </si>
  <si>
    <t>e-Škole: Uspostava sustava razvoja digitalno zrelih škola (pilot projekt)</t>
  </si>
  <si>
    <t>UP.03.2.2.01.0001</t>
  </si>
  <si>
    <t>Cjelovita informatizacija procesa poslovanja škola i nastavnih procesa u svrhu stvaranja digitalno zrelih škola za 21. st. (Pilot projekt)</t>
  </si>
  <si>
    <t>Poticanje rada s darovitom djecom i učenicima na predtercijarnoj razini</t>
  </si>
  <si>
    <t>UP.03.2.2.02.0060</t>
  </si>
  <si>
    <t>UP.03.2.2.02.0061</t>
  </si>
  <si>
    <t>1,2,3...PALIM LAMPICU! - razvoj sustava podrške (potencijalno) darovitim učenicima u Međimurskoj županiji</t>
  </si>
  <si>
    <t>UP.03.2.2.02.0066</t>
  </si>
  <si>
    <t>Podrška osnivanju i radu centara izvrsnosti u Splitsko-dalmatinskoj županiji</t>
  </si>
  <si>
    <t>UP.03.2.2.02.0082</t>
  </si>
  <si>
    <t>Kreativni laboratoriji - projekt poticanja darovitosti učenika osnovnih škola u Slavoniji</t>
  </si>
  <si>
    <t>UP.03.2.2.02.0088</t>
  </si>
  <si>
    <t>Znanje kao dar</t>
  </si>
  <si>
    <t>UP.03.2.2.02.0091</t>
  </si>
  <si>
    <t>EUREKA - Rad s darovitom djecom</t>
  </si>
  <si>
    <t>UP.03.2.2.02.0092</t>
  </si>
  <si>
    <t>Croatian Makers Plus – za darovitu djecu</t>
  </si>
  <si>
    <t>Zagrebačka, Primorsko-goranska, Istarska</t>
  </si>
  <si>
    <t>UP.03.2.2.02.0102</t>
  </si>
  <si>
    <t>ZadarZaDar Doživljajna pedagogija u prirodoslovnim predmetima za razvoj darovitih učenika</t>
  </si>
  <si>
    <t>Osnovna škola Bartula Kašića</t>
  </si>
  <si>
    <t>UP.03.2.2.02.0110</t>
  </si>
  <si>
    <t>DAROVITI OSNOVNOŠKOLCI@DIGITALNA FABRIKACIJA</t>
  </si>
  <si>
    <t>Elektrostrojarska škola</t>
  </si>
  <si>
    <t>Varaždinska, Splitsko-dalmatinska</t>
  </si>
  <si>
    <t>UP.03.2.2.02.0111</t>
  </si>
  <si>
    <t>LUMEN</t>
  </si>
  <si>
    <t>UP.03.2.2.02.0114</t>
  </si>
  <si>
    <t>Ja raSTEM! - višegodišnji interdisciplinarni STEM program inovativnog poučavanja darovitih osnovnoškolaca</t>
  </si>
  <si>
    <t>Osnovna škola Lauder-Hugo Kon</t>
  </si>
  <si>
    <t>Zagrebačka, Krapinsko-zagorska, Osječko-baranjska, Grad Zagreb, Ličko-senjska</t>
  </si>
  <si>
    <t>Unaprjeđenje pismenosti - temelj cjeloživotnog učenja</t>
  </si>
  <si>
    <t>UP.03.2.2.03.0004</t>
  </si>
  <si>
    <t>(P)ostanimo financijsko i digitalno pismeni</t>
  </si>
  <si>
    <t>Strukovna škola Vice Vlatkovića</t>
  </si>
  <si>
    <t>Sisačko-moslavačka, Grad Zagreb, Zadarska</t>
  </si>
  <si>
    <t>UP.03.2.2.03.0012</t>
  </si>
  <si>
    <t>Strukovna škola Virovitica</t>
  </si>
  <si>
    <t>UP.03.2.2.03.0014</t>
  </si>
  <si>
    <t>Pismenost za sadašnjost i budućnost</t>
  </si>
  <si>
    <t>Škola za montažu instalacija i metalnih konstrukcija</t>
  </si>
  <si>
    <t>UP.03.2.2.03.0017</t>
  </si>
  <si>
    <t>Festival multikulturalnosti – razvojem interkulturalnih kompetencija do umijeća komuniciranja</t>
  </si>
  <si>
    <t>Osnovna škola Laslovo</t>
  </si>
  <si>
    <t>Bjelovarsko-bilogorska, Osječko-baranjska, Šibensko-kninska</t>
  </si>
  <si>
    <t>UP.03.2.2.03.0024</t>
  </si>
  <si>
    <t>KAKO SMO ISPRAVLJALI PISIN TORANJ</t>
  </si>
  <si>
    <t>UP.03.2.2.03.0032</t>
  </si>
  <si>
    <t>Sva LIca KnjigA - "SLIKA"</t>
  </si>
  <si>
    <t>Osnovna škola Zrinskih Nuštar</t>
  </si>
  <si>
    <t>UP.03.2.2.03.0043</t>
  </si>
  <si>
    <t>PIN: Pismenost inicijativa napretka</t>
  </si>
  <si>
    <t>Obrtničko-industrijska škola Županja</t>
  </si>
  <si>
    <t>UP.03.2.2.03.0045</t>
  </si>
  <si>
    <t>INovA@skola</t>
  </si>
  <si>
    <t>UP.03.2.2.03.0052</t>
  </si>
  <si>
    <t>Višejezičnost u digitalnom i multikulturalnom okruženju</t>
  </si>
  <si>
    <t>Upravna škola Zagreb</t>
  </si>
  <si>
    <t>Krapinsko-zagorska, Varaždinska, Grad Zagreb</t>
  </si>
  <si>
    <t>UP.03.2.2.03.0055</t>
  </si>
  <si>
    <t>IN MEDIAS ReStart - integrativan pristup poučavanju medijske, digitalne, čitalačke, prirodoslovne, višejezične i multikulturalne pismenosti</t>
  </si>
  <si>
    <t>Osnovna škola Matije Gupca</t>
  </si>
  <si>
    <t>UP.03.2.2.03.0082</t>
  </si>
  <si>
    <t>FINAME PRO - Kompetencije za uspješnije cjeloživotno učenje i izazove suvremenog društva</t>
  </si>
  <si>
    <t>UP.03.2.2.03.0116</t>
  </si>
  <si>
    <t>Sve tajne pismenosti</t>
  </si>
  <si>
    <t>Sisačko-moslavačka, Osječko-baranjska, Splitsko-dalmatinska</t>
  </si>
  <si>
    <t>UP.03.2.2.03.0128</t>
  </si>
  <si>
    <t>Abeceda pismenosti</t>
  </si>
  <si>
    <t>Ekonomska i upravna škola Osijek</t>
  </si>
  <si>
    <t>UP.03.2.2.03.0141</t>
  </si>
  <si>
    <t>ZaČuDiMMo zajedno</t>
  </si>
  <si>
    <t>Osnovna škola Kneževi Vinogradi</t>
  </si>
  <si>
    <t>UP.03.2.2.03.0163</t>
  </si>
  <si>
    <t>SN4SD - Suvremena nastava za suvremeno društvo</t>
  </si>
  <si>
    <t>Pomorska škola Split</t>
  </si>
  <si>
    <t>UP.03.2.2.03.0164</t>
  </si>
  <si>
    <t>Glazbenom podukom do digitalne i medijske pismenosti</t>
  </si>
  <si>
    <t>Glazbena škola Ladislav Račić</t>
  </si>
  <si>
    <t xml:space="preserve">Virovitičko-podravska, Grad Zagreb </t>
  </si>
  <si>
    <t>UP.03.2.2.03.0173</t>
  </si>
  <si>
    <t>UMIJEĆE KORIŠTENJA INFORMACIJA</t>
  </si>
  <si>
    <t>Osnovna škola Klinča Sela</t>
  </si>
  <si>
    <t>UP.03.2.2.03.0182</t>
  </si>
  <si>
    <t>Škole različitih jednakosti</t>
  </si>
  <si>
    <t>UP.03.2.2.03.0185</t>
  </si>
  <si>
    <t>UNAPRJEĐENJE PISMENOSTI U ZDRAVSTVENOM UČILIŠTU</t>
  </si>
  <si>
    <t>Zdravstveno učilište</t>
  </si>
  <si>
    <t>Zagrebačka, Grad Zagreb, Ličko-senjska, Istarska</t>
  </si>
  <si>
    <t>UP.03.2.2.03.0197</t>
  </si>
  <si>
    <t>PAMETNO (ZA)RADI ZA SVOJU ODRŽIVU BUDUĆNOST - INTEGRATIVNO POUČAVANJE FINANCIJSKE I DRUGIH
PISMENOSTI</t>
  </si>
  <si>
    <t>UP.03.2.2.03.0206</t>
  </si>
  <si>
    <t>OD 3 do 300</t>
  </si>
  <si>
    <t>Osnovna škola Veliki Bukovec</t>
  </si>
  <si>
    <t>Varaždinska, Koprivničko-križevačka, Međimurska</t>
  </si>
  <si>
    <t xml:space="preserve">Podrška provedbi Cjelovite kurikularne reforme </t>
  </si>
  <si>
    <t>UP.03.2.2.04.0001</t>
  </si>
  <si>
    <t>Promocija cjeloživotnog učenja</t>
  </si>
  <si>
    <t>UP.03.2.3.01.0001</t>
  </si>
  <si>
    <t>Agencija za strukovno obrazovanje i obrazovanje odraslih</t>
  </si>
  <si>
    <t xml:space="preserve">Uspostava i upravljanje Registrom HKO-a kao podrška radu sektorskih vijeća i ostalih dionika u procesu provedbe HKO-a </t>
  </si>
  <si>
    <t>UP.03.2.3.01.0002</t>
  </si>
  <si>
    <t>Uspostava i upravljanje Registrom HKO-a kao podrška radu Sektorskih vijeća i ostalih dionika u procesu provedbe HKO-a</t>
  </si>
  <si>
    <t>Podrška obrazovanju odraslih polaznika uključivanjem u prioritetne programe obrazovanja, usmjerene unapređenju vještina i kompetencija polaznika u svrhu povećanja zapošljivosti</t>
  </si>
  <si>
    <t>UP.03.2.3.02.0001</t>
  </si>
  <si>
    <t>AGRO-TECH obrazovanje za integraciju na tržište rada</t>
  </si>
  <si>
    <t>Veleučilište u Požegi</t>
  </si>
  <si>
    <t>UP.03.2.3.02.0002</t>
  </si>
  <si>
    <t>Cjeloživotnim obrazovanjem i osposobljavanjem do sigurnog zapošljavanja i bolje budućnosti (COSB)</t>
  </si>
  <si>
    <t>UP.03.2.3.02.0004</t>
  </si>
  <si>
    <t>Nova znanja i vještine – multiplikator uspjeha</t>
  </si>
  <si>
    <t>UP.03.2.3.02.0005</t>
  </si>
  <si>
    <t>Mali korak za bolje sutra</t>
  </si>
  <si>
    <t>UP.03.2.3.02.0008</t>
  </si>
  <si>
    <t>Obrazovanjem do zaposlenja</t>
  </si>
  <si>
    <t>Instruktažni centar, ustanova za obrazovanje odraslih</t>
  </si>
  <si>
    <t>UP.03.2.3.02.0009</t>
  </si>
  <si>
    <t>Prekvalifikacijom do posla</t>
  </si>
  <si>
    <t>Gospodarska škola Varaždin</t>
  </si>
  <si>
    <t>UP.03.2.3.02.0010</t>
  </si>
  <si>
    <t>Učilište Lumen – osposobljavanje za poslove zavarivača</t>
  </si>
  <si>
    <t>UČILIŠTE LUMEN - ustanova za obrazovanje odraslih</t>
  </si>
  <si>
    <t>UP.03.2.3.02.0013</t>
  </si>
  <si>
    <t>Osobnom izgradnjom do uspješne gradnje</t>
  </si>
  <si>
    <t>Ustanova za obrazovanje odraslih - ZIRS učilište</t>
  </si>
  <si>
    <t>UP.03.2.3.02.0014</t>
  </si>
  <si>
    <t>Učenjem do zaposlenja</t>
  </si>
  <si>
    <t>Pučko otvoreno učilište POUKA</t>
  </si>
  <si>
    <t>UP.03.2.3.02.0015</t>
  </si>
  <si>
    <t>Nikad nije kasno</t>
  </si>
  <si>
    <t>Škola za grafiku, dizajn i medijsku produkciju</t>
  </si>
  <si>
    <t>UP.03.2.3.02.0018</t>
  </si>
  <si>
    <t>Učenjem do posla</t>
  </si>
  <si>
    <t>Obrtničko učilište Pouka</t>
  </si>
  <si>
    <t>UP.03.2.3.02.0024</t>
  </si>
  <si>
    <t>Revitalizacija vinogradarstva Splitsko-dalmatinske županije</t>
  </si>
  <si>
    <t>Srednja škola Braća Radić</t>
  </si>
  <si>
    <t>UP.03.2.3.02.0025</t>
  </si>
  <si>
    <t>Prvi sam izbor na tržištu rada - obrazovan, kompetentan i lako zapošljiv</t>
  </si>
  <si>
    <t>UP.03.2.3.02.0026</t>
  </si>
  <si>
    <t>EU PASSWORD - IT znanjem do boljeg položaja u društvu</t>
  </si>
  <si>
    <t>Pučko otvoreno učilište Vinkovci</t>
  </si>
  <si>
    <t>UP.03.2.3.02.0030</t>
  </si>
  <si>
    <t>Stručni i zapošljivi - nove kompetencije za nove prilike</t>
  </si>
  <si>
    <t>UP.03.2.3.02.0034</t>
  </si>
  <si>
    <t>UP.03.2.3.02.0039</t>
  </si>
  <si>
    <t>IT obrazovanje za sigurnije sutra</t>
  </si>
  <si>
    <t>Pučko otvoreno učilište ALGEBRA</t>
  </si>
  <si>
    <t>Grad Zagreb, Vukovarsko-srijemska, Sisačko-moslavačka, Primorsko-goranska</t>
  </si>
  <si>
    <t>UP.03.2.3.02.0040</t>
  </si>
  <si>
    <t>OZON - Obrazovanje za odrasle u nepovoljnom položaju</t>
  </si>
  <si>
    <t>UP.03.2.3.02.0042</t>
  </si>
  <si>
    <t>ELEKTRO-SD povećanje zapošljivosti u Splitsko-dalmatinskoj županiji obrazovanjem u sektoru elektrotehnike</t>
  </si>
  <si>
    <t>UP.03.2.3.02.0043</t>
  </si>
  <si>
    <t>Učenjem i proaktivnošću do zapošljavanja u prioritetnim sektorima i zanimanjima</t>
  </si>
  <si>
    <t>UP.03.2.3.02.0044</t>
  </si>
  <si>
    <t>Obrazovanje je prioritet - Uključivanje odraslih polaznika u prioritetne programe obrazovanja</t>
  </si>
  <si>
    <t>UP.03.2.3.02.0048</t>
  </si>
  <si>
    <t>EduAkcija - Edukacijom do povećanja zapošljivosti</t>
  </si>
  <si>
    <t>UP.03.2.3.02.0049</t>
  </si>
  <si>
    <t>Obrazovanjem odraslih do stručnih kadrova u turizmu</t>
  </si>
  <si>
    <t>Modernizacija sustava stručnog usavršavanja nastavnika strukovnih predmeta</t>
  </si>
  <si>
    <t>UP.03.3.1.01.0001</t>
  </si>
  <si>
    <t>Promocija učeničkih kompetencija i strukovnog obrazovanja kroz strukovna natjecanja i smotre</t>
  </si>
  <si>
    <t>UP.03.3.1.02.0001</t>
  </si>
  <si>
    <t>Modernizacija sustava strukovnog obrazovanja i osposobljavanja</t>
  </si>
  <si>
    <t>UP.03.3.1.03.0001</t>
  </si>
  <si>
    <t>UP.04.1.1.01.0001</t>
  </si>
  <si>
    <t>Jačanje znanja i vještina pripadnika vatrogasnih organizacija u RH</t>
  </si>
  <si>
    <t>Hrvatska vatrogasna zajednica</t>
  </si>
  <si>
    <t>Modernizacija poslovanja Carinske uprave u Republici Hrvatskoj</t>
  </si>
  <si>
    <t>UP.04.1.1.02.0001</t>
  </si>
  <si>
    <t>Tehnička obuka na alatima za praćenje i nadzor e-trgovine i nabava alata</t>
  </si>
  <si>
    <t>UP.04.1.1.03.0001</t>
  </si>
  <si>
    <t>Izrada standardne platforme za web upitnike</t>
  </si>
  <si>
    <t>UP.04.1.1.04.0001</t>
  </si>
  <si>
    <t>Državni zavod za statistiku Republike Hrvatske</t>
  </si>
  <si>
    <t>Sustav za upravljanje kvalitetom i dokumentiranje kvalitete statističkih istraživanja</t>
  </si>
  <si>
    <t>UP.04.1.1.04.0002</t>
  </si>
  <si>
    <t>UP.04.1.1.05.0001</t>
  </si>
  <si>
    <t>Uspostava integralnog sustava za upravljanje službenom dokumentacijom RH</t>
  </si>
  <si>
    <t>Središnji državni ured za razvoj digitalnog društva</t>
  </si>
  <si>
    <t>Uvođenje sustava upravljanja kvalitetom u javnu upravu RH</t>
  </si>
  <si>
    <t>UP.04.1.1.06.0003</t>
  </si>
  <si>
    <t>Ministarstvo uprave</t>
  </si>
  <si>
    <t>Razvoj kompetencijskog okvira za zaposlene u javnoj upravi</t>
  </si>
  <si>
    <t>UP.04.1.1.06.0004</t>
  </si>
  <si>
    <t>Jačanje kapaciteta tijela javne vlasti, udruga, medija i građana za provedbu Zakona o pravu na pristup informacijama</t>
  </si>
  <si>
    <t>UP.04.1.1.07.0001</t>
  </si>
  <si>
    <t>Povjerenik za informiranje</t>
  </si>
  <si>
    <t>Učinkovitiji sustav financijskog i statističkog izvještavanja</t>
  </si>
  <si>
    <t>UP.04.1.1.08.0001</t>
  </si>
  <si>
    <t>Ministarstvo financija</t>
  </si>
  <si>
    <t>Uspostava učinkovitog sustava ocjene i odobravanja investicijskih projekata koji se financiraju ili sufinanciraju sredstvima državnog proračuna i proračuna jedinica lokalne i područne (regionalne) samouprave</t>
  </si>
  <si>
    <t>UP.04.1.1.08.0002</t>
  </si>
  <si>
    <t>Unaprjeđenje Sustava za upravljanje rizicima - Improving the Risk Management System</t>
  </si>
  <si>
    <t>UP.04.1.1.09.0001</t>
  </si>
  <si>
    <t>Podrška edukaciji službenika DGU u provedbi procesa homogenizacije katastarskih planova</t>
  </si>
  <si>
    <t>UP.04.1.1.10.0001</t>
  </si>
  <si>
    <t>Državna geodetska uprava</t>
  </si>
  <si>
    <t>Jačanje kapaciteta službenika DGU kroz edukaciju o učinkovitoj primjeni mjernih metoda i servisa uz primjenu službenih geodetskih datuma</t>
  </si>
  <si>
    <t>UP.04.1.1.10.0002</t>
  </si>
  <si>
    <t>Jačanje kapaciteta za uspostavu Nacionalne infrastrukture prostornih podataka</t>
  </si>
  <si>
    <t>UP.04.1.1.10.0003</t>
  </si>
  <si>
    <t>Unaprijeđenje znanja, vještina i stručnih kompetencija državnih i javnih službenika za zastupanje nacionalnih interesa i usuglašavanje zakonodavnih prijedloga u tjelima EU</t>
  </si>
  <si>
    <t>UP.04.1.1.11.0001</t>
  </si>
  <si>
    <t>Ministarstvo vanjskih i europskih poslova</t>
  </si>
  <si>
    <t>UP.04.1.1.12.0001</t>
  </si>
  <si>
    <t>Ministarstvo turizma</t>
  </si>
  <si>
    <t>Priprema Strategije stručnog usavršavanja u javnoj upravi 2019.-2023.</t>
  </si>
  <si>
    <t>UP.04.1.1.13.0001</t>
  </si>
  <si>
    <t>Državna škola za javnu upravu</t>
  </si>
  <si>
    <t>e-Pristojbe</t>
  </si>
  <si>
    <t>UP.04.1.1.14.0001</t>
  </si>
  <si>
    <t>Unaprjeđenje sustava elektroničkih usluga</t>
  </si>
  <si>
    <t>UP.04.1.1.15.0001</t>
  </si>
  <si>
    <t>e-Poslovanje</t>
  </si>
  <si>
    <t>UP.04.1.1.16.0001</t>
  </si>
  <si>
    <t>Uspostava platforme sa elektroničkim uslugama za e/m-Potpis i e/m-Pečat</t>
  </si>
  <si>
    <t>UP.04.1.1.17.0001</t>
  </si>
  <si>
    <t>Informatizacija procesa i uspostava cjelovite elektroničke usluge upisa u odgojne i obrazovne ustanove</t>
  </si>
  <si>
    <t>UP.04.1.1.18.0001</t>
  </si>
  <si>
    <t>Prilagodba informacijskih sustava Tijela Javnog Sektora Portalu otvorenih podataka (open data)</t>
  </si>
  <si>
    <t>UP.04.1.1.19.0001</t>
  </si>
  <si>
    <t>Optimizacija sustava lokalne i područne (regionalne) samouprave</t>
  </si>
  <si>
    <t>UP.04.1.1.20.0001</t>
  </si>
  <si>
    <t>Edukacija službenika DGU u svrhu podrške korištenju Sustava digitalnih geodetskih elaborata</t>
  </si>
  <si>
    <t>UP.04.1.1.21.0001</t>
  </si>
  <si>
    <t>Razvoj i nadogradnja carinskih elektroničkih sustava za provedbu carinskih formalnosti pri uvozu robe</t>
  </si>
  <si>
    <t>UP.04.1.1.22.0001</t>
  </si>
  <si>
    <t>Unaprjeđenje Sustava za upravljanje rizicima – faza II</t>
  </si>
  <si>
    <t>UP.04.1.1.22.0002</t>
  </si>
  <si>
    <t>Modernizacija poslovanja Carinske uprave u Republici Hrvatskoj 2.0</t>
  </si>
  <si>
    <t>UP.04.1.1.22.0003</t>
  </si>
  <si>
    <t>Povećanje kvalitete javnih usluga kroz modernizaciju i povećanje dostupnosti edukacija za službenike javnog sektora u organizaciji DŠJU</t>
  </si>
  <si>
    <t>UP.04.1.1.24.0001</t>
  </si>
  <si>
    <t>Uvođenje i provedba programa edukacije iz područja stranih jezika za pravosudne dužnosnike, savjetnike i službenike u pravosuđu</t>
  </si>
  <si>
    <t>UP.04.1.2.01.0001</t>
  </si>
  <si>
    <t>Pravosudna akademija</t>
  </si>
  <si>
    <t>Unaprjeđenje i modernizacija pravosudnog sustava u Republici Hrvatskoj</t>
  </si>
  <si>
    <t>UP.04.1.2.02.0001</t>
  </si>
  <si>
    <t>Unapređenje i modernizacija pravosudnog sustava u Republici Hrvatskoj</t>
  </si>
  <si>
    <t>Ministarstvo pravosuđa</t>
  </si>
  <si>
    <t>Unaprjeđenje programa edukacija u borbi protiv kibernetičkog kriminala</t>
  </si>
  <si>
    <t>UP.04.1.2.03.0001</t>
  </si>
  <si>
    <t>Nastavak uspostave Digitalne arhive zemljišnih knjiga na razini Republike Hrvatske</t>
  </si>
  <si>
    <t>UP.04.1.2.04.0001</t>
  </si>
  <si>
    <t>Unaprjeđenje kvalitete pravosuđa kroz jačanje kapaciteta zatvorskog i probacijskog sustava te sustava za podršku žrtvama i svjedocima</t>
  </si>
  <si>
    <t>UP.04.1.2.05.0001</t>
  </si>
  <si>
    <t>Podrška organizatorima volontiranja za unaprjeđenje menadžmenta volontera i provedbu volonterskih programa</t>
  </si>
  <si>
    <t>UP.04.2.1.01.0009</t>
  </si>
  <si>
    <t>Darujmo vrijeme za dobra djela</t>
  </si>
  <si>
    <t>UP.04.2.1.01.0011</t>
  </si>
  <si>
    <t>Školski volonteri - osnaživanje i mentorstvo škola za koordiniranje volonterskih programa</t>
  </si>
  <si>
    <t>UP.04.2.1.01.0013</t>
  </si>
  <si>
    <t>UZOR - učimo zajedno, opažamo, reagiramo</t>
  </si>
  <si>
    <t>UP.04.2.1.01.0021</t>
  </si>
  <si>
    <t>Moj okoliš, moja budućnost!</t>
  </si>
  <si>
    <t>Društvo za oblikovanje održivog razvoja DOOR</t>
  </si>
  <si>
    <t>UP.04.2.1.01.0022</t>
  </si>
  <si>
    <t>ProŠIRI VIdike</t>
  </si>
  <si>
    <t>UP.04.2.1.01.0025</t>
  </si>
  <si>
    <t>Na valovima volonterstva – infrastruktura za snažne i povezane zajednice</t>
  </si>
  <si>
    <t>Volonterski centar Zagreb</t>
  </si>
  <si>
    <t>UP.04.2.1.01.0026</t>
  </si>
  <si>
    <t>(Ne)budi mi (ne)prijatelj!</t>
  </si>
  <si>
    <t>Udruga za podršku žrtvama i svjedocima, Vukovar</t>
  </si>
  <si>
    <t>UP.04.2.1.01.0028</t>
  </si>
  <si>
    <t>Unapređenje kapaciteta ženskih organizacija za učinkovit menadžment volontera</t>
  </si>
  <si>
    <t>UP.04.2.1.01.0031</t>
  </si>
  <si>
    <t>Vol ON: pojačaj volontiranje</t>
  </si>
  <si>
    <t>Zagrebačka, Vukovarsko-srijemska, Grad Zagreb, Splitsko-dalmatinska</t>
  </si>
  <si>
    <t>UP.04.2.1.01.0036</t>
  </si>
  <si>
    <t>VolontirAJMO - jačanje kapaciteta lokalnih zajednica za volontiranje</t>
  </si>
  <si>
    <t>UP.04.2.1.01.0038</t>
  </si>
  <si>
    <t>Hrvatska volontira – pozitivna struja volonterstva!</t>
  </si>
  <si>
    <t>Hrvatska mreža volonterskih centara Zagreb</t>
  </si>
  <si>
    <t>UP.04.2.1.01.0040</t>
  </si>
  <si>
    <t>PORIV - podrška razvoju infrastrukture volonterstva</t>
  </si>
  <si>
    <t>UP.04.2.1.01.0045</t>
  </si>
  <si>
    <t>UP.04.2.1.01.0049</t>
  </si>
  <si>
    <t>Kapacitiraj, organiziraj, volontiraj</t>
  </si>
  <si>
    <t>UP.04.2.1.01.0051</t>
  </si>
  <si>
    <t>VOLLUMEN – širenje mreže školskog volontiranja</t>
  </si>
  <si>
    <t>UP.04.2.1.01.0053</t>
  </si>
  <si>
    <t>Standardi i prakse - volonterski menadžment u organizacijama i ustanovama socijalne skrbi i zdravstva</t>
  </si>
  <si>
    <t>UP.04.2.1.01.0056</t>
  </si>
  <si>
    <t>ŠKOLONTIRANJE</t>
  </si>
  <si>
    <t>UP.04.2.1.01.0057</t>
  </si>
  <si>
    <t>Eko-Eko Volonterko</t>
  </si>
  <si>
    <t>UP.04.2.1.01.0064</t>
  </si>
  <si>
    <t xml:space="preserve">Činimo dobro - Volontirajmo! </t>
  </si>
  <si>
    <t>UP.04.2.1.01.0070</t>
  </si>
  <si>
    <t>Šalji dalje</t>
  </si>
  <si>
    <t>Virovitičko-podravska, Požeško-slavonska, Osječko-baranjska</t>
  </si>
  <si>
    <t>UP.04.2.1.01.0071</t>
  </si>
  <si>
    <t>FENIKS - Program volontiranja za pošumljavanje opožarenih područja</t>
  </si>
  <si>
    <t>UP.04.2.1.01.0072</t>
  </si>
  <si>
    <t>IskustVO života - Moja mladost za aktivnu starost</t>
  </si>
  <si>
    <t>Centar za civilne inicijative Zagreb</t>
  </si>
  <si>
    <t>UP.04.2.1.01.0075</t>
  </si>
  <si>
    <t>Volontiranje To Go</t>
  </si>
  <si>
    <t>Centar za građanske inicijative Poreč</t>
  </si>
  <si>
    <t>UP.04.2.1.01.0076</t>
  </si>
  <si>
    <t>Za zajednicu - Volonterski interventni timovi</t>
  </si>
  <si>
    <t>ACT grupa</t>
  </si>
  <si>
    <t>UP.04.2.1.01.0079</t>
  </si>
  <si>
    <t>Moja škola - zajednica sa srcem</t>
  </si>
  <si>
    <t>UP.04.2.1.01.0080</t>
  </si>
  <si>
    <t>RAZVOJ ŠKOLSKOG VOLONTIRANJA USPOSTAVOM MREŽE VOLONTERSKIH KLUBOVA CRVENOG KRIŽA</t>
  </si>
  <si>
    <t>UP.04.2.1.01.0085</t>
  </si>
  <si>
    <t>Volonterska šuma - Umrežavanje i podrška organizatorima volontiranja za održivi razvoj volonterstva</t>
  </si>
  <si>
    <t>UP.04.2.1.01.0091</t>
  </si>
  <si>
    <t>Volontiranje 2.0: Inovativnim volonterskim praksama do kompetencija u adolescentskoj dobi</t>
  </si>
  <si>
    <t>UP.04.2.1.01.0093</t>
  </si>
  <si>
    <t>VOLontiraj za PRIRODU, VOLontiraj za SEBE! - školski volonterski programi u zašitićenim područjima prirode</t>
  </si>
  <si>
    <t>Zadarska, Šibensko-kninska, Splitsko-dalmatinska</t>
  </si>
  <si>
    <t>UP.04.2.1.01.0096</t>
  </si>
  <si>
    <t>Volonterska platforma „STAV Našica“ – Standardizacija temelja anticipa vnog volonterstva Našica</t>
  </si>
  <si>
    <t>Centar za lokalne inicijative i poduzetništvo Našice</t>
  </si>
  <si>
    <t>UP.04.2.1.01.0099</t>
  </si>
  <si>
    <t>Unapređenjem menadžmenta volontera do kvalitetnijih socijalnih usluga u zajednici</t>
  </si>
  <si>
    <t>UP.04.2.1.01.0102</t>
  </si>
  <si>
    <t>Pod budnim okom volontera</t>
  </si>
  <si>
    <t>UP.04.2.1.01.0104</t>
  </si>
  <si>
    <t>UP.04.2.1.01.0110</t>
  </si>
  <si>
    <t>Q25 - Jačanje sustava volontiranja u ruralnim zajednicama središnje Hrvatske</t>
  </si>
  <si>
    <t>UP.04.2.1.01.0111</t>
  </si>
  <si>
    <t>Volonteri iz školskih klupa</t>
  </si>
  <si>
    <t>UP.04.2.1.01.0112</t>
  </si>
  <si>
    <t>VOLONTIRAMO I MI</t>
  </si>
  <si>
    <t>UP.04.2.1.01.0114</t>
  </si>
  <si>
    <t>Volonterska školica</t>
  </si>
  <si>
    <t>UP.04.2.1.01.0116</t>
  </si>
  <si>
    <t>VOLUNTEEN</t>
  </si>
  <si>
    <t>Podrška razvoju partnerstava organizacija civilnog društva i visokoobrazovnih ustanova za provedbu programa društveno korisnog učenja</t>
  </si>
  <si>
    <t>UP.04.2.1.02.0002</t>
  </si>
  <si>
    <t>Slavonska STEM evolucija</t>
  </si>
  <si>
    <t>Zajednica tehničke kulture Osječko-baranjske županije</t>
  </si>
  <si>
    <t>Osječko-baranjska, Vukovarsko-srijemska, Brodsko-posavska, Virovitičko-podravska, Požeško-slavonska</t>
  </si>
  <si>
    <t>UP.04.2.1.02.0010</t>
  </si>
  <si>
    <t>Aktivni građani resocijaliziraju isključene</t>
  </si>
  <si>
    <t>UP.04.2.1.02.0011</t>
  </si>
  <si>
    <t>(Hajdučkom) suradnjom i volonterstvom do društvenog razvoja</t>
  </si>
  <si>
    <t>Udruga „Naš Hajduk“</t>
  </si>
  <si>
    <t>Splitsko-dalmatinska, Zadarska</t>
  </si>
  <si>
    <t>UP.04.2.1.02.0021</t>
  </si>
  <si>
    <t>STEM revolucija u zajednici</t>
  </si>
  <si>
    <t>Institut za razvoj i inovativnost mladih</t>
  </si>
  <si>
    <t>UP.04.2.1.02.0022</t>
  </si>
  <si>
    <t>FER rješenja za bolju zajednicu</t>
  </si>
  <si>
    <t>UP.04.2.1.02.0024</t>
  </si>
  <si>
    <t>„Odrazi se znanjem — pokreni zajednicu” Fakultet i udruge zajedno za održivi razvoj lokalnih zajednica</t>
  </si>
  <si>
    <t>ODRAZ - Održivi razvoj zajednice</t>
  </si>
  <si>
    <t>Grad Zagreb, Zagrebačka, Osječko-baranjska, Međimurska, Istarska</t>
  </si>
  <si>
    <t>UP.04.2.1.02.0029</t>
  </si>
  <si>
    <t>Znanjem do Zvijezde— primjena društveno korisnog učenja na kulturnom nasljeđu zajednice</t>
  </si>
  <si>
    <t>UP.04.2.1.02.0045</t>
  </si>
  <si>
    <t>UniActive</t>
  </si>
  <si>
    <t>Erasmus Student Network Dubrovnik</t>
  </si>
  <si>
    <t>UP.04.2.1.02.0051</t>
  </si>
  <si>
    <t>EDUpolicy LAB — društveno korisnim učenjem do jednakih obrazovnih mogućnosti</t>
  </si>
  <si>
    <t>Institut za razvoj obrazovanja</t>
  </si>
  <si>
    <t>Osječko-baranjska, Brodsko-posavska, Grad Zagreb</t>
  </si>
  <si>
    <t>UP.04.2.1.02.0059</t>
  </si>
  <si>
    <t>Praktično-Aktivno-Zajedno-Interdisciplinarno! —programi društveno korisnog učenja za okoliš i održivi razvoj</t>
  </si>
  <si>
    <t>Udruga za prirodu, okoliš i održivi razvoj Sunce</t>
  </si>
  <si>
    <t>UP.04.2.1.02.0064</t>
  </si>
  <si>
    <t>P-S-I Podrška studenata u integraciji marginaliziranih skupina na tržište rada</t>
  </si>
  <si>
    <t>UP.04.2.1.02.0078</t>
  </si>
  <si>
    <t>Doprinos boljitku rane intervencije putem društveno korisnog učenja u Gradu Zagrebu i Brodsko-posavskoj županiji - Dobro</t>
  </si>
  <si>
    <t>Hrvatska udruga za ranu intervenciju u djetinjstvu (HURID)</t>
  </si>
  <si>
    <t>Brodsko-posavska, Grad Zagreb</t>
  </si>
  <si>
    <t>UP.04.2.1.02.0107</t>
  </si>
  <si>
    <t>Razvoj programa društveno korisnog učenja za aktivni angažman studenata u području prevencije beskućništva i socijalnog uključivanja beskućnika</t>
  </si>
  <si>
    <t>Grad Zagreb, Zagrebačka, Karlovačka, Primorsko-goranska, Šibensko-kninska, Splitsko-dalmatinska, Istarska</t>
  </si>
  <si>
    <t>UP.04.2.1.02.0108</t>
  </si>
  <si>
    <t>POP-UP ruralni društveno-inovativni hubovi</t>
  </si>
  <si>
    <t>Lokalna akcijska grupa Međimurski doli i bregi</t>
  </si>
  <si>
    <t>Međimurska, Splitsko-dalmatinska</t>
  </si>
  <si>
    <t>UP.04.2.1.02.0112</t>
  </si>
  <si>
    <t>Tesla za društveno korisno učenje</t>
  </si>
  <si>
    <t>LOKALNA AKCIJSKA GRUPA LIKA</t>
  </si>
  <si>
    <t>Ličko-senjska, Zadarska</t>
  </si>
  <si>
    <t>UP.04.2.1.02.0113</t>
  </si>
  <si>
    <t>Humano obrazovanje — odgovorno društvo</t>
  </si>
  <si>
    <t>Lezbijska organizacija Rijeka "LORI"</t>
  </si>
  <si>
    <t>UP.04.2.1.02.0120</t>
  </si>
  <si>
    <t xml:space="preserve">Hrana i zajednica </t>
  </si>
  <si>
    <t>Udruga Centar za kulturu dijaloga</t>
  </si>
  <si>
    <t>UP.04.2.1.02.0123</t>
  </si>
  <si>
    <t>Centar za društveno korisno učenje</t>
  </si>
  <si>
    <t>Klub Mladih Split</t>
  </si>
  <si>
    <t>UP.04.2.1.02.0125</t>
  </si>
  <si>
    <t>Društveno korisno učenje za organizaciju inkluzivnih zajednica</t>
  </si>
  <si>
    <t>Grad Zagreb, Sisačko-moslavačka</t>
  </si>
  <si>
    <t>UP.04.2.1.02.0127</t>
  </si>
  <si>
    <t>Razvoj profesionalnih kompetencija za zelenu gradnju</t>
  </si>
  <si>
    <t>Hrvatski inženjerski savez</t>
  </si>
  <si>
    <t>UP.04.2.1.02.0144</t>
  </si>
  <si>
    <t>Modeliranje društveno odgovornog učenja za zaštitu okoliša</t>
  </si>
  <si>
    <t>Zelena akcija</t>
  </si>
  <si>
    <t>Grad Zagreb, Karlovačka, Osječko-baranjska, Dubrovačko-neretvanska</t>
  </si>
  <si>
    <t>UP.04.2.1.02.0153</t>
  </si>
  <si>
    <t>U društvu mikroba</t>
  </si>
  <si>
    <t>Hrvatsko mikrobiološko društvo</t>
  </si>
  <si>
    <t>UP.04.2.1.02.0157</t>
  </si>
  <si>
    <t>Zdravstvo u zajednici</t>
  </si>
  <si>
    <t>UP.04.2.1.02.0162</t>
  </si>
  <si>
    <t>GONG</t>
  </si>
  <si>
    <t>Grad Zagreb, Bjelovarsko-bilogorska, Međimurska, Istarska</t>
  </si>
  <si>
    <t>UP.04.2.1.02.0164</t>
  </si>
  <si>
    <t>Plavi projekt - Doprinos razvoju programa društveno korisnog učenja na VFSZ-u</t>
  </si>
  <si>
    <t>Udruga za zaštitu prirode i okoliša te promicanje održivog razvoja Argonauta</t>
  </si>
  <si>
    <t>Grad Zagreb, Šibensko-kninska, Istarska</t>
  </si>
  <si>
    <t>UP.04.2.1.02.0175</t>
  </si>
  <si>
    <t>MA DA — Mladi, a društveno angažirani</t>
  </si>
  <si>
    <t>Šibensko-kninska, Zadarska</t>
  </si>
  <si>
    <t>UP.04.2.1.02.0186</t>
  </si>
  <si>
    <t>Razvoj društveno korisnog učenja uz terapijske aktivnosti pomoću konja</t>
  </si>
  <si>
    <t>Jačanje socijalnog dijaloga - faza III</t>
  </si>
  <si>
    <t>UP.04.2.1.03.0001</t>
  </si>
  <si>
    <t>Savez samostalnih sindikata Hrvatske</t>
  </si>
  <si>
    <t>UP.04.2.1.03.0002</t>
  </si>
  <si>
    <t>Granski sindikat zaposlenih u osiguranju Hrvatske</t>
  </si>
  <si>
    <t>UP.04.2.1.03.0003</t>
  </si>
  <si>
    <t>UP.04.2.1.03.0004</t>
  </si>
  <si>
    <t>Sindikat metalaca Hrvatske - Industrijski sindikat</t>
  </si>
  <si>
    <t>Zagrebačka, Krapinsko-zagorska, Sisačko-moslavačka, Karlovačka, Varaždinska, Bjelovarsko-bilogorska, Brodsko-posavska, Osječko-baranjska, Vukovarsko-srijemska, Međimurska, Grad Zagreb, Primorsko-goranska, Zadarska, Šibensko-kninska, Splitsko-dalmatinska, Istarska</t>
  </si>
  <si>
    <t>UP.04.2.1.03.0005</t>
  </si>
  <si>
    <t>Sindikat obrazovanja medija i kulture Hrvatske</t>
  </si>
  <si>
    <t>UP.04.2.1.03.0006</t>
  </si>
  <si>
    <t>Općina Magadenovac</t>
  </si>
  <si>
    <t>UP.04.2.1.03.0007</t>
  </si>
  <si>
    <t>Sindikat policije Hrvatske</t>
  </si>
  <si>
    <t>UP.04.2.1.03.0008</t>
  </si>
  <si>
    <t>Sindikat hrvatskih željezničara i radnika željezničke industrije</t>
  </si>
  <si>
    <t>Zagrebačka, Karlovačka, Varaždinska, Koprivničko-križevačka, Virovitičko-podravska, Požeško-slavonska, Brodsko-posavska, Osječko-baranjska, Grad Zagreb, Primorsko-goranska, Šibensko-kninska, Splitsko-dalmatinska, Dubrovačko-neretvanska</t>
  </si>
  <si>
    <t>UP.04.2.1.03.0009</t>
  </si>
  <si>
    <t>Sindikat hrvatskog vozača</t>
  </si>
  <si>
    <t>UP.04.2.1.03.0010</t>
  </si>
  <si>
    <t>Carinski sindikat Hrvatske</t>
  </si>
  <si>
    <t>UP.04.2.1.03.0012</t>
  </si>
  <si>
    <t>InCITY+ - nastavak izgradnje socijalnog dijaloga na području Grada Buzeta</t>
  </si>
  <si>
    <t>Grad Buzet</t>
  </si>
  <si>
    <t>UP.04.2.1.03.0013</t>
  </si>
  <si>
    <t>Sindikat zaposlenika u hrvatskom školstvu Preporod</t>
  </si>
  <si>
    <t>UP.04.2.1.03.0014</t>
  </si>
  <si>
    <t>Nezavisni sindikat radnika u proizvodnji hrane i pića</t>
  </si>
  <si>
    <t>UP.04.2.1.03.0015</t>
  </si>
  <si>
    <t>Nezavisni cestarski sindikat</t>
  </si>
  <si>
    <t>UP.04.2.1.03.0016</t>
  </si>
  <si>
    <t>Novi sindikat</t>
  </si>
  <si>
    <t>Grad Zagreb, Primorsko-goranska, Ličko-senjska</t>
  </si>
  <si>
    <t>UP.04.2.1.03.0017</t>
  </si>
  <si>
    <t>Sindikat turizma i usluga Hrvatske</t>
  </si>
  <si>
    <t>Grad Zagreb, Splitsko-dalmatinska, Istarska</t>
  </si>
  <si>
    <t>UP.04.2.1.03.0018</t>
  </si>
  <si>
    <t>Nezavisni sindikat znanosti i visokog obrazovanja</t>
  </si>
  <si>
    <t>UP.04.2.1.03.0019</t>
  </si>
  <si>
    <t>Doprinos tripartitnom socijalnom dijalogu - Perspektive tržišta rada</t>
  </si>
  <si>
    <t>Matica hrvatskih sindikata</t>
  </si>
  <si>
    <t>Varaždinska, Osječko-baranjska, Vukovarsko-srijemska, Grad Zagreb, Primorsko-goranska, Ličko-senjska, Zadarska, Šibensko-kninska, Splitsko-dalmatinska, Istarska, Dubrovačko-neretvanska</t>
  </si>
  <si>
    <t>UP.04.2.1.03.0020</t>
  </si>
  <si>
    <t>Sindikat hrvatskih učitelja</t>
  </si>
  <si>
    <t>UP.04.2.1.03.0021</t>
  </si>
  <si>
    <t>Sindikat zaposlenika osiguravajućih društava</t>
  </si>
  <si>
    <t>UP.04.2.1.03.0022</t>
  </si>
  <si>
    <t>Sindikat zaposlenika u djelatnosti socijalne skrbi</t>
  </si>
  <si>
    <t>UP.04.2.1.03.0023</t>
  </si>
  <si>
    <t>Regionalni industrijski sindikat</t>
  </si>
  <si>
    <t>Sisačko-moslavačka, Varaždinska, Grad Zagreb</t>
  </si>
  <si>
    <t>UP.04.2.1.03.0024</t>
  </si>
  <si>
    <t>UP.04.2.1.03.0025</t>
  </si>
  <si>
    <t>Sindikat strojovođa Hrvatske</t>
  </si>
  <si>
    <t>Sisačko-moslavačka, Karlovačka, Bjelovarsko-bilogorska, Varaždinska, Koprivničko-križevačka, Virovitičko-podravska, Brodsko-posavska, Osječko-baranjska, Vukovarsko-srijemska, Grad Zagreb, Primorsko-goranska, Zadarska, Šibensko-kninska, Splitsko-dalmatinska, Istarska, Dubrovačko-neretvanska</t>
  </si>
  <si>
    <t>UP.04.2.1.03.0026</t>
  </si>
  <si>
    <t>UP.04.2.1.03.0027</t>
  </si>
  <si>
    <t>Jačanje bipartitnog socijalnog dijaloga kroz osnaživanje poslodavaca za postupke mirenja</t>
  </si>
  <si>
    <t>Hrvatska udruga poslodavaca u odgoju, obrazovanju i znanosti</t>
  </si>
  <si>
    <t>Međimurska, Grad Zagreb</t>
  </si>
  <si>
    <t>UP.04.2.1.03.0028</t>
  </si>
  <si>
    <t>Javna ustanova RERA S.D. za koordinaciju i razvoj Splitsko-dalmatinske županije</t>
  </si>
  <si>
    <t>UP.04.2.1.03.0029</t>
  </si>
  <si>
    <t>Hrvatski sindikat male privrede, obrtništva, uslužnih djelatnosti i stranih predstavništava</t>
  </si>
  <si>
    <t>UP.04.2.1.03.0030</t>
  </si>
  <si>
    <t>Sindikat radnika u predškolskom odgoju i obrazovanju Hrvatske</t>
  </si>
  <si>
    <t>UP.04.2.1.03.0031</t>
  </si>
  <si>
    <t>Sindikat naftnog gospodarstva</t>
  </si>
  <si>
    <t>UP.04.2.1.03.0032</t>
  </si>
  <si>
    <t>Binarni kod 110</t>
  </si>
  <si>
    <t>Kultura u centru - potpora razvoju javno-civilnog partnerstva u kulturi</t>
  </si>
  <si>
    <t>UP.04.2.1.04.0022</t>
  </si>
  <si>
    <t>Hrvatski dom u centru</t>
  </si>
  <si>
    <t>Savez udruga Kaoperativa</t>
  </si>
  <si>
    <t>UP.04.2.1.04.0024</t>
  </si>
  <si>
    <t>Svi za Pogon - Pogon za sve!</t>
  </si>
  <si>
    <t>Savez udruga Operacija grad</t>
  </si>
  <si>
    <t>UP.04.2.1.04.0026</t>
  </si>
  <si>
    <t>Projekt "ZadrugArt - platforma za suradnju i razvoj nezavisne kulture grada Zadra"</t>
  </si>
  <si>
    <t>Zajednica udruga Centar nezavisne kulture</t>
  </si>
  <si>
    <t>UP.04.2.1.04.0036</t>
  </si>
  <si>
    <t>Kulturni centar Grada Skradina</t>
  </si>
  <si>
    <t>UP.04.2.1.04.0052</t>
  </si>
  <si>
    <t>Centar oblikovanja svakodnevice</t>
  </si>
  <si>
    <t>Hrvatsko dizajnersko društvo</t>
  </si>
  <si>
    <t>UP.04.2.1.04.0063</t>
  </si>
  <si>
    <t>Art radionica Lazareti</t>
  </si>
  <si>
    <t>UP.04.2.1.04.0065</t>
  </si>
  <si>
    <t>Nevidljiva Savičenta — prevođenje tradicije u suvremenu kulturu</t>
  </si>
  <si>
    <t>Općina Svetvinčenat</t>
  </si>
  <si>
    <t>UP.04.2.1.04.0066</t>
  </si>
  <si>
    <t>SuKultura</t>
  </si>
  <si>
    <t>Domino</t>
  </si>
  <si>
    <t>UP.04.2.1.04.0078</t>
  </si>
  <si>
    <t>Žiroskop – Civilno-javno partnerstvo u upravljanju prostorima kulture u Rijeci</t>
  </si>
  <si>
    <t>Udruga Drugo more</t>
  </si>
  <si>
    <t>UP.04.2.1.04.0081</t>
  </si>
  <si>
    <t>GRAD(imo) ROJC</t>
  </si>
  <si>
    <t>UP.04.2.1.04.0098</t>
  </si>
  <si>
    <t>KINO – Centar za Kulturu, INovaciju i Obrazovanje</t>
  </si>
  <si>
    <t>Udruga za kulturu i umjetnost U Pokretu</t>
  </si>
  <si>
    <t>UP.04.2.1.04.0101</t>
  </si>
  <si>
    <t>Kulturni centar mladih – Razvoj javno-privatnog partnerstva u kulturi u Slavonskom Brodu [KUL centar]</t>
  </si>
  <si>
    <t>Kazališna družina Ivana Brlić-Mažuranić</t>
  </si>
  <si>
    <t>UP.04.2.1.04.0102</t>
  </si>
  <si>
    <t>Platforma za društveni centar Čakovec</t>
  </si>
  <si>
    <t>Varaždinska, Koprivničko-križevačka, Međimurska, Grad Zagreb, Istarska</t>
  </si>
  <si>
    <t>UP.04.2.1.04.0115</t>
  </si>
  <si>
    <t>FUNK - Centar izvan centra</t>
  </si>
  <si>
    <t>Forum udruga nezavisne kulture FUNK</t>
  </si>
  <si>
    <t>UP.04.2.1.04.0151</t>
  </si>
  <si>
    <t>KRUG - KultuRa, Umjetnost i Građani</t>
  </si>
  <si>
    <t>Požeško-slavonska, Grad Zagreb, Splitsko-dalmatinska, Istarska</t>
  </si>
  <si>
    <t>UP.04.2.1.04.0153</t>
  </si>
  <si>
    <t>Svi smo mi kultura</t>
  </si>
  <si>
    <t>Udruga mladih Varaždinski underground klub (V.U.K.)</t>
  </si>
  <si>
    <t>UP.04.2.1.04.0155</t>
  </si>
  <si>
    <t>Kultura svima</t>
  </si>
  <si>
    <t>Pučko otvoreno učilište Hrvatski dom Petrinja</t>
  </si>
  <si>
    <t>UP.04.2.1.04.0158</t>
  </si>
  <si>
    <t>TIK-TAK, VRIJEME JE ZA KULTURU</t>
  </si>
  <si>
    <t>UP.04.2.1.04.0162</t>
  </si>
  <si>
    <t>KULTajmo u Šibeniku!: Razvoj civilnog sektora kroz aktivnosti u kulturi</t>
  </si>
  <si>
    <t>UP.04.2.1.04.0168</t>
  </si>
  <si>
    <t>MI plus</t>
  </si>
  <si>
    <t>Udruga za razvoj audio vizualne umjetnosti Metamedij</t>
  </si>
  <si>
    <t>UP.04.2.1.04.0169</t>
  </si>
  <si>
    <t>DKC: Plan K</t>
  </si>
  <si>
    <t>Savez platFORma Hvar</t>
  </si>
  <si>
    <t>UP.04.2.1.04.0171</t>
  </si>
  <si>
    <t>Knjige naših ulica</t>
  </si>
  <si>
    <t>Udruga Lastin rep</t>
  </si>
  <si>
    <t>UP.04.2.1.04.0174</t>
  </si>
  <si>
    <t>GALEROKAZ - Implementacija pripovjedačkih i lutkarskih vještina u muzejsku edukaciju Galerije Ružić po modelu sudioničkog upravljanja javnog i civilnog sektora</t>
  </si>
  <si>
    <t>UP.04.2.1.04.0178</t>
  </si>
  <si>
    <t>KREŠIMIR - KREativna ŠIbenska Mreža Integriranog kulturnog Razvoja</t>
  </si>
  <si>
    <t>Javna ustanova u kulturi Tvrđava kulture Šibenik</t>
  </si>
  <si>
    <t>Grad Zagreb, Šibensko-kninska</t>
  </si>
  <si>
    <t>UP.04.2.1.04.0180</t>
  </si>
  <si>
    <t>Ključ kulture za sve generacije</t>
  </si>
  <si>
    <t>Zagrebačka, Krapinsko-zagorska, Međimurska</t>
  </si>
  <si>
    <t>UP.04.2.1.04.0182</t>
  </si>
  <si>
    <t>Muzej budućnosti - Građansko muzejsko vijeće kao model sudioničkog upravljanja</t>
  </si>
  <si>
    <t>Pomorski i povijesni muzej Hrvatskog primorja Rijeka</t>
  </si>
  <si>
    <t>UP.04.2.1.04.0187</t>
  </si>
  <si>
    <t>Muzej susjedstva Trešnjevka - izgradnja odozdo</t>
  </si>
  <si>
    <t>UP.04.2.1.04.0193</t>
  </si>
  <si>
    <t>Klaritac kulture SU-OL-TA</t>
  </si>
  <si>
    <t>Šoltanski glazbeni zbor "OLINTA" - Grohote</t>
  </si>
  <si>
    <t>UP.04.2.1.04.0196</t>
  </si>
  <si>
    <t>DKC-HR: Mreža društveno-kulturnih centara</t>
  </si>
  <si>
    <t>Savez udruga Klubtura</t>
  </si>
  <si>
    <t>Karlovačka, Međimurska, Grad Zagreb, Primorsko-goranska, Splitsko-dalmatinska, Istarska, Dubrovačko-neretvanska</t>
  </si>
  <si>
    <t>UP.04.2.1.04.0198</t>
  </si>
  <si>
    <t>Psst! - Partnerstvo u scenskom stvaralaštvu - Razvoj modela sudioničke scenske kulture u Vukovaru</t>
  </si>
  <si>
    <t>UP.04.2.1.04.0201</t>
  </si>
  <si>
    <t>Korak dalje - prema uključivoj kulturi</t>
  </si>
  <si>
    <t>UP.04.2.1.04.0207</t>
  </si>
  <si>
    <t>Gradimo Dom zajedno</t>
  </si>
  <si>
    <t>Platforma Doma mladih</t>
  </si>
  <si>
    <t>UP.04.2.1.04.0210</t>
  </si>
  <si>
    <t>Štruca kulture</t>
  </si>
  <si>
    <t>Fantastično dobra institucija - Fade In</t>
  </si>
  <si>
    <t>Zagrebačka, Sisačko-moslavačka, Osječko-baranjska, Međimurska, Primorsko-goranska, Istarska</t>
  </si>
  <si>
    <t>UP.04.2.1.04.0212</t>
  </si>
  <si>
    <t>Društveno - kulturni centar Lamparna</t>
  </si>
  <si>
    <t>Jačanje kapaciteta organizacija civilnoga društva za podršku učinkovitoj resocijalizaciji i reintegraciji počinitelja kaznenih djela u društvenu zajednicu</t>
  </si>
  <si>
    <t>UP.04.2.1.05.0001</t>
  </si>
  <si>
    <t>"PERO" - PROGRAM EDUKACIJE, RESOCIJALIZACIJE I OSNAŽIVANJA - reintegracija počinitelja kaznenih djela u društvenu zajednicu</t>
  </si>
  <si>
    <t>UP.04.2.1.05.0002</t>
  </si>
  <si>
    <t>M.O.R.E. mrežom i obrazovanjem za rehabilitaciju i edukaciju mladih kažnjenika</t>
  </si>
  <si>
    <t>UP.04.2.1.05.0004</t>
  </si>
  <si>
    <t>TREBAM SUSTAV</t>
  </si>
  <si>
    <t>Stijena Resoc</t>
  </si>
  <si>
    <t>UP.04.2.1.05.0005</t>
  </si>
  <si>
    <t>Novi početak</t>
  </si>
  <si>
    <t>Udruga za unaprjeđenje kvalitete življenja "LET"</t>
  </si>
  <si>
    <t>UP.04.2.1.05.0006</t>
  </si>
  <si>
    <t>Uključenje zajednice - UZ</t>
  </si>
  <si>
    <t>Varaždinska, Osječko-baranjska, Grad Zagreb, Zadarska</t>
  </si>
  <si>
    <t>UP.04.2.1.05.0007</t>
  </si>
  <si>
    <t>Stambena zajednica za bivše zatvorenike Terra</t>
  </si>
  <si>
    <t>UP.04.2.1.05.0008</t>
  </si>
  <si>
    <t>S.N.A.G.A. (Samopouzdanje, Nesebičnost, Aktivizam, Govor istine, Asistencija) ŽIVOTA</t>
  </si>
  <si>
    <t>Zaštitarsko ekološka udruga "Prijatelji životinja i prirode</t>
  </si>
  <si>
    <t>Varaždinska, Međimurska, Grad Zagreb, Ličko-senjska</t>
  </si>
  <si>
    <t>UP.04.2.1.05.0009</t>
  </si>
  <si>
    <t>"RESTART" (RE - resocijalizacija &amp;start)</t>
  </si>
  <si>
    <t>Otvorena medijska grupacija</t>
  </si>
  <si>
    <t>Zagrebačka, Sisačko-moslavačka, Karlovačka, Koprivničko-križevačka, Virovitičko-podravska, Grad Zagreb, Zadarska</t>
  </si>
  <si>
    <t>UP.04.2.1.05.0010</t>
  </si>
  <si>
    <t>moto#R - Motiviranjem i osnaživanjem do resocijalizacije</t>
  </si>
  <si>
    <t>Roditelji u akciji - RODA</t>
  </si>
  <si>
    <t>Osječko-baranjska, Međimurska, Grad Zagreb, Splitsko-dalmatinska</t>
  </si>
  <si>
    <t>UP.04.2.1.05.0011</t>
  </si>
  <si>
    <t>Iskoristi novu priliku</t>
  </si>
  <si>
    <t>UP.04.2.1.05.0013</t>
  </si>
  <si>
    <t>START POINT</t>
  </si>
  <si>
    <t>UP.04.2.1.05.0014</t>
  </si>
  <si>
    <t>Pokretači promjene - podrška resocijalizaciji i reintegraciji mladih počinitelja kaznenih djela</t>
  </si>
  <si>
    <t>Varaždinska, Osječko-baranjska, Primorsko-goranska, Zadarska, Splitsko-dalmatinska</t>
  </si>
  <si>
    <t>Osiguranje učinkovite pripreme, upravljanja, provedbe, praćenja, vrednovanja i kontrole Operativnog programa</t>
  </si>
  <si>
    <t>UP.05.1.1.01.0001</t>
  </si>
  <si>
    <t>Ministarstvo rada i mirovinskog sustava</t>
  </si>
  <si>
    <t>UP.05.1.1.01.0002</t>
  </si>
  <si>
    <t xml:space="preserve">Ministarstvo znanosti, obrazovanja i sporta </t>
  </si>
  <si>
    <t>UP.05.1.1.01.0003</t>
  </si>
  <si>
    <t xml:space="preserve">Ministarstvo socijalne politike i mladih </t>
  </si>
  <si>
    <t>UP.05.1.1.01.0004</t>
  </si>
  <si>
    <t xml:space="preserve">Ministarstvo turizma </t>
  </si>
  <si>
    <t>UP.05.1.1.01.0005</t>
  </si>
  <si>
    <t>Ministarstvo zdravlja</t>
  </si>
  <si>
    <t>Ministarstvo zdravstva</t>
  </si>
  <si>
    <t>UP.05.1.1.01.0006</t>
  </si>
  <si>
    <t>Ministarstvo kulture</t>
  </si>
  <si>
    <t>UP.05.1.1.01.0007</t>
  </si>
  <si>
    <t xml:space="preserve">Ministarstvo financija </t>
  </si>
  <si>
    <t>UP.05.1.1.01.0008</t>
  </si>
  <si>
    <t xml:space="preserve">Agencija za strukovno obrazovanje i obrazovanje odraslih </t>
  </si>
  <si>
    <t>UP.05.1.1.01.0009</t>
  </si>
  <si>
    <t>Ured za udruge Vlade Republike Hrvatske</t>
  </si>
  <si>
    <t>UP.05.1.1.01.0010</t>
  </si>
  <si>
    <t>UP.05.1.1.01.0011</t>
  </si>
  <si>
    <t>Agencija za reviziju sustava provedbe programa Europske unije</t>
  </si>
  <si>
    <t>UP.05.1.1.01.0012</t>
  </si>
  <si>
    <t xml:space="preserve">Nacionalna zaklada za razvoj civilnoga društva </t>
  </si>
  <si>
    <t>Podrška potencijalnim korisnicima i regionalnim dionicima u uspješnom prijavljivanju i provedbi ESF projekata jačanjem njihovih kapaciteta i razvijanjem kvalitetne zalihe budućih projekata</t>
  </si>
  <si>
    <t>UP.05.1.2.01.0002</t>
  </si>
  <si>
    <t>UP.05.1.2.01.0003</t>
  </si>
  <si>
    <t>UP.05.1.2.01.0004</t>
  </si>
  <si>
    <t>UP.05.1.2.01.0005</t>
  </si>
  <si>
    <t>UP.05.1.2.01.0006</t>
  </si>
  <si>
    <t>Državna geodetska uprava, Središnji ured</t>
  </si>
  <si>
    <t>UP.05.1.2.01.0007</t>
  </si>
  <si>
    <t>Ministarstvo financija, Carinska uprava</t>
  </si>
  <si>
    <t>UP.05.1.2.01.0008</t>
  </si>
  <si>
    <t>Državni zavod za statistiku</t>
  </si>
  <si>
    <t>UP.05.1.2.01.0009</t>
  </si>
  <si>
    <t>UP.05.1.2.01.0010</t>
  </si>
  <si>
    <t>UP.05.1.2.01.0011</t>
  </si>
  <si>
    <t>UP.05.1.2.01.0012</t>
  </si>
  <si>
    <t>UP.05.1.2.01.0013</t>
  </si>
  <si>
    <t>UP.05.1.2.02.0001</t>
  </si>
  <si>
    <t>MU - Tehnička pomoć OPULJP, KI</t>
  </si>
  <si>
    <t>UP.05.1.2.02.0002</t>
  </si>
  <si>
    <t>AAZ-Tehnička pomoć OPULJP, KI</t>
  </si>
  <si>
    <t>Agencija za kvalitetu i akreditaciju u zdravstvu i socijalnoj skrbi</t>
  </si>
  <si>
    <t>Jačanje mobilnosti kroz EURES mrežu i podrška regularnim migracijama</t>
  </si>
  <si>
    <t>UP.02.2.2.06.0171</t>
  </si>
  <si>
    <t>Integrativna podrška djeci bez pratnje</t>
  </si>
  <si>
    <t>UP.02.2.2.06.0179</t>
  </si>
  <si>
    <t>UP.02.2.2.06.0210</t>
  </si>
  <si>
    <t>UP.02.2.2.06.0439</t>
  </si>
  <si>
    <t>Zajednički kroz život</t>
  </si>
  <si>
    <t>UP.02.2.2.06.0411</t>
  </si>
  <si>
    <t>Uspostava mobilnih timova peer podrške zajednici za osobe sa psihosocijalnim teškoćama</t>
  </si>
  <si>
    <t>Udruga Ludruga</t>
  </si>
  <si>
    <t>UP.02.2.2.06.0047</t>
  </si>
  <si>
    <t>Pruži mi ruku - idemo zajedno</t>
  </si>
  <si>
    <t>UP.02.2.2.06.0311</t>
  </si>
  <si>
    <t>Rijetke bolesti - čvrsta mreža podrške</t>
  </si>
  <si>
    <t>UP.02.2.2.06.0352</t>
  </si>
  <si>
    <t>Centar stabilne podrške</t>
  </si>
  <si>
    <t>UP.02.2.2.06.0359</t>
  </si>
  <si>
    <t>Nismo sami</t>
  </si>
  <si>
    <t>UP.02.2.2.06.0170</t>
  </si>
  <si>
    <t>Izgradnja sustavne i sveobuhvatne podrške osobama pod međunarodnom zaštitom razvojem uključivih socijalnih usluga</t>
  </si>
  <si>
    <t>Hrvatski Crveni križ</t>
  </si>
  <si>
    <t>UP.02.2.2.06.0401</t>
  </si>
  <si>
    <t>Program integracije slijepih osoba u društvo</t>
  </si>
  <si>
    <t>UP.02.2.2.06.0408</t>
  </si>
  <si>
    <t>SocNet za 5!</t>
  </si>
  <si>
    <t>Uključivanje djece u sustav zdravog odgoja i obrazovanja s posebnim naglaskom na integraciju djece u nepovoljnom položaju kroz uređenje Doma Branjin Vrh</t>
  </si>
  <si>
    <t>UP.02.1.2.03.0001</t>
  </si>
  <si>
    <t>Grad Beli Manastir</t>
  </si>
  <si>
    <t>Zagrebačka, Krapinsko-zagorska, Sisačko-moslavačka, Karlovačka, Koprivničko-križevačka, Požeško-slavonska, Grad Zagreb, Ličko-senjska, Šibensko-kninska</t>
  </si>
  <si>
    <t>Grad Zagreb, Zagrebačka, Sisačko-moslavačka, Bjelovarsko-bilogorska, Virovitičko-podravska, Brodsko-posavska, Osječko-baranjska, Vukovarsko-srijemska</t>
  </si>
  <si>
    <t>Virovitičko-podravska, Osječko-baranjska, Grad Zagreb</t>
  </si>
  <si>
    <t>Virovitičko-podravska, Požeško-slavonska, Osječko-baranjska, Vukovarsko-srijemska</t>
  </si>
  <si>
    <t>Grad Zagreb, Primorsko-goranska, Ličko-senjska, Istarska</t>
  </si>
  <si>
    <t>Bjelovarsko-bilogorska, Grad Zagreb</t>
  </si>
  <si>
    <t>Varaždinska, Brodsko-posavska, Vukovarsko srijemska, Međimurska, Grad Zagreb, Ličko senjska, Zadarska, Splitsko dalmatinska, Istarska, Dubrovačko neretvanska</t>
  </si>
  <si>
    <t>Grad Zagreb, Zagrebačka, Varaždinska, Primorsko-goranska, Zadarska</t>
  </si>
  <si>
    <t>Koprivničko-križevačka, Grad Zagreb, Zagrebačka</t>
  </si>
  <si>
    <t>Virovitičko-podravska, Grad Zagreb</t>
  </si>
  <si>
    <t>Grad Zagreb, Sisačko-moslavačka, Primorsko-goranska</t>
  </si>
  <si>
    <t>Krapinsko-zagorska, Zadarska, Istarska</t>
  </si>
  <si>
    <t>Zagrebačka, Koprivničko-križevačka, Vukovarsko-srijemska, Grad Zagreb, Splitsko-dalmatinska</t>
  </si>
  <si>
    <t>Grad Zagreb, Zagrebačka, Sisačko-moslavačka, Krapinsko-zagorska</t>
  </si>
  <si>
    <t>Grad Zagreb, Varaždinska, Osječko-baranjska, Primorsko-goranska, Splitsko-dalmatinska</t>
  </si>
  <si>
    <t>Zagrebačka, Grad Zagreb, Koprivničko-križevačka</t>
  </si>
  <si>
    <t>Brodsko-posavska, Požeško-slavonska, Osječko-baranjska</t>
  </si>
  <si>
    <t>Zadarska, Dubrovačko-neretvanska</t>
  </si>
  <si>
    <t>Splitsko-dalmatinska, Dubrovačko-neretvanska</t>
  </si>
  <si>
    <t>Zagrebačka, Varaždinska, Bjelovarsko-bilogorska, Grad Zagreb</t>
  </si>
  <si>
    <t>Sisačko-moslavačka, Bjelovarsko-bilogorska, Požeško-slavonska, Brodsko-posavska</t>
  </si>
  <si>
    <t>Zagrebačka, Osječko-baranjska, Grad Zagreb, Primorsko-goranska, Splitsko-dalmatinska</t>
  </si>
  <si>
    <t>Sisačko-moslavačka, Virovitičko-podravska, Brodsko-posavska, Osječko-baranjska, Grad Zagreb</t>
  </si>
  <si>
    <t>Koprivničko-križevačka, Bjelovarsko-bilogorska, Virovitičko-podravska, Međimurska</t>
  </si>
  <si>
    <t>Sisačko-moslavačka, Vukovarsko-srijemska, Grad Zagreb</t>
  </si>
  <si>
    <t>Karlovačka, Bjelovarsko-bilogorska, Brodsko-posavska, Osječko-baranjska, Vukovarsko-srijemska, Primorsko-goranska, Ličko-senjska, Istarska</t>
  </si>
  <si>
    <t>Bjelovarsko-bilogorska, Osječko-baranjska, Vukovarsko-srijemska, Šibensko-kninska</t>
  </si>
  <si>
    <t>Zagrebačka, Sisačko-moslavačka, Karlovačka, Varaždinska, Požeško-slavonska, Brodsko-posavska, Vukovarsko-srijemska, Međimurska, Grad Zagreb, Šibensko-kninska, Splitsko-dalmatinska</t>
  </si>
  <si>
    <t>Krapinsko-zagorska, Sisačko-moslavačka, Karlovačka, Vukovarsko-srijemska</t>
  </si>
  <si>
    <t>Sisačko-moslavačka, Karlovačka, Varaždinska, Požeško-slavonska, Brodsko-posavska, Osječko-baranjska, Vukovarsko-srijemska, Grad Zagreb, Primorsko-goranska, Zadarska, Splitsko-dalmatinska, Istarska</t>
  </si>
  <si>
    <t>Krapinsko-zagorska, Sisačko-moslavačka, Karlovačka, Koprivničko-križevačka, Bjelovarsko-bilogorska, Virovitičko-podravska, Požeško-slavonska, Brodsko-posavska, Osječko-baranjska, Vukovarsko-srijemska, Grad Zagreb, Ličko-senjska, Šibensko-kninska</t>
  </si>
  <si>
    <t>Krapinsko-zagorska, Sisačko-moslavačka, Karlovačka, Koprivničko-križevačka, Bjelovarsko-bilogorska, Virovitičko-podravska, Požeško-slavonska, Brodsko-posavska, Osječko-baranjska, Vukovarsko-srijemska, Grad Zagreb, Šibensko-kninska</t>
  </si>
  <si>
    <t>Koprivničko-križevačka, Bjelovarsko-bilogorska, Virovitičko-podravska, Požeško-slavonska, Grad Zagreb</t>
  </si>
  <si>
    <t>Zagrebačka, Krapinsko-zagorska, Sisačko-moslavačka, Karlovačka, Varaždinska, Koprivničko-križevačka, Bjelovarsko-bilogorska, Virovitičko-podravska, Požeško-slavonska, Brodsko-posavska, Osječko-baranjska, Vukovarsko-srijemska, Međimurska, Grad Zagreb, Istarska</t>
  </si>
  <si>
    <t>Karlovačka, Brodsko-posavska, Primorsko-goranska, Ličko-senjska</t>
  </si>
  <si>
    <t>Zagrebačka, Sisačko-moslavačka, Karlovačka, Brodsko-posavska</t>
  </si>
  <si>
    <t>Virovitičko-podravska, Požeško-slavonska, Brodsko-posavska, Osječko-baranjska, Vukovarsko-srijemska</t>
  </si>
  <si>
    <t>Sisačko-moslavačka, Brodsko-posavska, Osječko-baranjska</t>
  </si>
  <si>
    <t>Krapinsko-zagorska, Virovitičko-podravska, Požeško-slavonska, Osječko-baranjska, Grad Zagreb</t>
  </si>
  <si>
    <t>Zagrebačka, Sisačko-moslavačka, Karlovačka, Koprivničko-križevačka, Vukovarsko-srijemska, Međimurska, Grad Zagreb, Zadarska</t>
  </si>
  <si>
    <t>Krapinsko-zagorska, Osječko-baranjska, Vukovarsko-srijemska, Grad Zagreb, Primorsko-goranska, Istarska</t>
  </si>
  <si>
    <t>Karlovačka, Osječko-baranjska, Vukovarsko-srijemska, Šibensko-kninska</t>
  </si>
  <si>
    <t>Zagrebačka, Krapinsko-zagorska, Sisačko-moslavačka, Karlovačka, Požeško-slavonska, Osječko-baranjska, Grad Zagreb, Primorsko-goranska, Zadarska, Šibensko-kninska, Splitsko-dalmatinska, Istarska</t>
  </si>
  <si>
    <t>Krapinsko-zagorska, Karlovačka, Vukovarsko-srijemska, Ličko-senjska, Splitsko-dalmatinska</t>
  </si>
  <si>
    <t>Sisačko-moslavačka, Bjelovarsko-bilogorska, Virovitičko-podravska, Požeško-slavonska, Brodsko-posavska, Izvan RH</t>
  </si>
  <si>
    <t>Krapinsko-zagorska, Karlovačka, Koprivničko-križevačka, Grad Zagreb, Šibensko-kninska</t>
  </si>
  <si>
    <t>Zagrebačka, Karlovačka, Brodsko-posavska, Osječko-baranjska, Vukovarsko-srijemska, Grad Zagreb, Splitsko-dalmatinska, Dubrovačko-neretvanska</t>
  </si>
  <si>
    <t>Zagrebačka, Krapinsko-zagorska, Varaždinska, Zadarska, istarska</t>
  </si>
  <si>
    <t>Bjelovarsko-bilogorska, Virovitičko-podravska, Požeško-slavonska, Brodsko-posavska, Osječko-baranjska, Vukovarsko-srijemska</t>
  </si>
  <si>
    <t>Grad Zagreb, Karlovačka</t>
  </si>
  <si>
    <t>Zagrebačka, Krapinsko-zagorska, Međimurska, Grad Zagreb, Ličko-senjska, Splitsko-dalmatinska</t>
  </si>
  <si>
    <t>Sisačko-moslavačka, Karlovačka, Grad Zagreb, Splitsko-dalmatinska</t>
  </si>
  <si>
    <t>Splitsko-dalmatinska, Karlovačka, Ličko-senjska, Zadarska, Šibensko-kninska, Dubrovačko-neretvanska</t>
  </si>
  <si>
    <t xml:space="preserve">Grad Zagreb, Zagrebačka, Bjelovarsko-bilogorska, Osječko- baranjska, Vukovarsko-srijemska, Brodsko-posavska, Splitsko-dalmatinska </t>
  </si>
  <si>
    <t xml:space="preserve">Primorsko-goranska, Vukovarsko-srijemska, Šibensko-kninska </t>
  </si>
  <si>
    <t>Grad Zagreb, Zagrebačka, Krapinsko-zagorska, Sisačko-moslavačka, Međimurska</t>
  </si>
  <si>
    <t>Bjelovarsko-bilogorska, Požeško-slavonska, Grad Zagreb, Primorsko-goranska, Ličko-senjska</t>
  </si>
  <si>
    <t>Karlovačka, Primorsko-goranska, Istarska</t>
  </si>
  <si>
    <t xml:space="preserve">Grad Zagreb, Međimurska, Karlovačka, Primorsko-goranska, Splitsko-dalmatinska, Bjelovarsko-bilogorska, Osječko-baranjska, Zadarska, Istarska, Požeško-slavonska </t>
  </si>
  <si>
    <t>Razvojna agencija Sisačko-moslavačke županije SI-MO-RA d.o.o.</t>
  </si>
  <si>
    <t>CRVENI NOSOVI klaunovi doktori, udruga za podršku ljudima koju su bolesni i pate, pomoću humora i životne radosti</t>
  </si>
  <si>
    <t>Udruga za promicanje kreativnog i zdravog života za "OTOK"</t>
  </si>
  <si>
    <t>Talenti su moji temeljni kapital</t>
  </si>
  <si>
    <t>Edukacijom do aktivacije na tržištu rada</t>
  </si>
  <si>
    <t>Mali nogomet i sportska rekreacija za djecu i mlade</t>
  </si>
  <si>
    <t>Varaždinska, Grad Zagreb, Primorsko-goranska</t>
  </si>
  <si>
    <t>Športski savez invalida grada Vinkovaca</t>
  </si>
  <si>
    <t>Nogometni klub Mladost Čačinci</t>
  </si>
  <si>
    <t>Paraolimpijska škola za mlade osobe s invaliditetom</t>
  </si>
  <si>
    <t>Specijalističko usavršavanje doktora medicine iz hitne medicine za ZHM Šibensko-kninske županije</t>
  </si>
  <si>
    <t>Specijalističko usavršavanje doktora medicine za specijalizaciju iz kliničke radiologije doma zdravlja Senj</t>
  </si>
  <si>
    <t>Klinički bolnički centar Sestre milosrdnice - Referentni centar Ministarstva zdravstva RH za radiologijsku prevenciju, dijagnostiku, terapiju i rehabilitaciju bolesti glave i vrata</t>
  </si>
  <si>
    <t>Diljem naše lijepe, integrirajmo slijepe</t>
  </si>
  <si>
    <t>Suvremene socijalne usluge za osobe oštećena sluha</t>
  </si>
  <si>
    <t>Jačanje kapaciteta stručnjaka koji pružaju psihosocijalnu skrb za hrvatske branitelje i stradalnike Domovinskog rata - Faza 1</t>
  </si>
  <si>
    <t>Uspostava novih usluga i jačanje kapaciteta dječjeg vrtića na području općine Blato</t>
  </si>
  <si>
    <t>Pružanje usluge videćeg pratitelja osobama s invaliditetom</t>
  </si>
  <si>
    <t>Zagrebačka, Grad Zagreb, Koprivničko-križevačka, Zadarska, Splitsko-dalmatinska</t>
  </si>
  <si>
    <t>Udruga osoba s intelektualnim teškoćama Grada Siska</t>
  </si>
  <si>
    <t>Videća pratnja za bolju integraciju!</t>
  </si>
  <si>
    <t>Promocija i umrežavanje usluga psihosocijalne pomoći i zdravstvene skrbi za hrvatske branitelje i stradalnike Domovinskog rata</t>
  </si>
  <si>
    <t>Sveučilište u Zagrebu, Medicinski fakultet</t>
  </si>
  <si>
    <t>Razvoj i uspostava interdisciplinarnog diplomskog studija “Biotehnologija” na engleskom jeziku</t>
  </si>
  <si>
    <t>Sveučilište u Zagrebu, Šumarski fakultet</t>
  </si>
  <si>
    <t>Sveučilište Josipa Jurja Strossmayera u Osijeku, Medicinski fakultet Osijek</t>
  </si>
  <si>
    <t>Razvoj združenog diplomskog studija softverskog inženjerstva Hrvatskog katoličkog sveučilišta i Katoličkog sveučilišta Pazmany Peter</t>
  </si>
  <si>
    <t>Osječko-baranjska, Grad Zagreb, Zadarska</t>
  </si>
  <si>
    <t>"Helping"- projekt pružanja pomoći u nastavi učenicima s teškoćama u razvoju u osnovnim školama u Slavonskom Brodu</t>
  </si>
  <si>
    <t>Učimo zajedno 3</t>
  </si>
  <si>
    <t>Osnovna škola "Ivan Filipović" Račinovci</t>
  </si>
  <si>
    <t>Aktivni studenti — korisni građani —pravedno društvo: partnerstvo u razvoju programa društveno korisnog učenja za razvoj kompetencija studenata i studentski doprinos zajednici</t>
  </si>
  <si>
    <t>Mjesto zajednice - Razvoj društveno-kulturnog centra Lazareti</t>
  </si>
  <si>
    <t>Nove prakse - sudioničko upravljanje zgradom Scheier</t>
  </si>
  <si>
    <t>UP.04.2.1.07.0003</t>
  </si>
  <si>
    <t>Društveni centar Šibenik</t>
  </si>
  <si>
    <t>UP.04.2.1.07.0014</t>
  </si>
  <si>
    <t>STUB - KULTURA</t>
  </si>
  <si>
    <t>KAJKAVIANA - Društvo za prikupljanje, čuvanje i promicanje hrvatske kajkavske baštine</t>
  </si>
  <si>
    <t>UP.04.2.1.07.0017</t>
  </si>
  <si>
    <t>Društveni centar Novo Čiče</t>
  </si>
  <si>
    <t>Kulturno umjetničko društvo Čiče Novo Čiče</t>
  </si>
  <si>
    <t>UP.04.2.1.07.0025</t>
  </si>
  <si>
    <t>Udruga ZDENČINA 1562</t>
  </si>
  <si>
    <t>UP.04.2.1.07.0029</t>
  </si>
  <si>
    <t>Društveni centar Promina</t>
  </si>
  <si>
    <t>UP.04.2.1.07.0032</t>
  </si>
  <si>
    <t>Društveni centar Tribunj</t>
  </si>
  <si>
    <t>Klub dragovoljnih darivatelja krvi "Jurjevgrad" Tribunj</t>
  </si>
  <si>
    <t>UP.04.2.1.07.0033</t>
  </si>
  <si>
    <t>Revitalizacija Društveno - kulturnog centra Daruvar</t>
  </si>
  <si>
    <t>Astronomsko društvo Kumova slama</t>
  </si>
  <si>
    <t>UP.04.2.1.07.0039</t>
  </si>
  <si>
    <t>Revitalizacija Primoštena</t>
  </si>
  <si>
    <t>Udruga građana Općine Primošten "Krč"</t>
  </si>
  <si>
    <t>UP.04.2.1.07.0040</t>
  </si>
  <si>
    <t>Društveni centar Prečko</t>
  </si>
  <si>
    <t>Matica umirovljenika Hrvatske</t>
  </si>
  <si>
    <t>UP.04.2.1.07.0044</t>
  </si>
  <si>
    <t>Društveno - kulturni centar Biskupija</t>
  </si>
  <si>
    <t>Urbani društveni centar Šibenik</t>
  </si>
  <si>
    <t>UP.04.2.1.07.0047</t>
  </si>
  <si>
    <t>Koprivnička incijativa volontera i aktivista (Udruga Kopriva)</t>
  </si>
  <si>
    <t>koprivničko-križevačka</t>
  </si>
  <si>
    <t>UP.04.2.1.07.0051</t>
  </si>
  <si>
    <t>Zajedno smo jači</t>
  </si>
  <si>
    <t>UP.04.2.1.07.0052</t>
  </si>
  <si>
    <t>JEDRO - Jadranski međusektorski edukacijski i društveni centar za održivi razvoj otoka</t>
  </si>
  <si>
    <t>UP.04.2.1.07.0053</t>
  </si>
  <si>
    <t>Živjeti u Primoštenu</t>
  </si>
  <si>
    <t>UP.04.2.1.07.0054</t>
  </si>
  <si>
    <t>Centar raDOSTI</t>
  </si>
  <si>
    <t>međimurska</t>
  </si>
  <si>
    <t>UP.04.2.1.07.0056</t>
  </si>
  <si>
    <t>Revitalizacija Društvenog centra Pakrac</t>
  </si>
  <si>
    <t>UP.04.2.1.07.0057</t>
  </si>
  <si>
    <t>"Energetski, kulturni i održivi razvoj Buševca - ulaganje u programe i infrastukturu lokalne zajednice"  Buš - Eko</t>
  </si>
  <si>
    <t>UP.04.2.1.07.0058</t>
  </si>
  <si>
    <t>OST SURADNJE - društveni centar za rekreaciju i rehabilitaciju osoba sa invaliditetom</t>
  </si>
  <si>
    <t>Društvo multiple skleroze Požeško slavonske županije</t>
  </si>
  <si>
    <t>UP.04.2.1.07.0063</t>
  </si>
  <si>
    <t>Za Jedno - ZAJEDNO!</t>
  </si>
  <si>
    <t>Mirovna grupa mladih Dunav</t>
  </si>
  <si>
    <t>UP.04.2.1.07.0066</t>
  </si>
  <si>
    <t>Društveno - kulturni centar u Općini Brinje</t>
  </si>
  <si>
    <t>UP.04.2.1.07.0067</t>
  </si>
  <si>
    <t>Izvor znanja</t>
  </si>
  <si>
    <t>zagrebačka</t>
  </si>
  <si>
    <t>Kuća ideja - prostor zajedništva</t>
  </si>
  <si>
    <t>Kulturno umjetničko društvo Prigorec Sveti Petar Orehovec</t>
  </si>
  <si>
    <t>UP.04.2.1.07.0070</t>
  </si>
  <si>
    <t>Zdrav život za sve!</t>
  </si>
  <si>
    <t>Atletski klub Križevci</t>
  </si>
  <si>
    <t>UP.04.2.1.07.0075</t>
  </si>
  <si>
    <t>Društveni centar Gradac</t>
  </si>
  <si>
    <t>Udruga Mladi svijet</t>
  </si>
  <si>
    <t>UP.04.2.1.07.0076</t>
  </si>
  <si>
    <t>Pokrenimo KOK!</t>
  </si>
  <si>
    <t>Udruga PET PLUS</t>
  </si>
  <si>
    <t>UP.04.2.1.07.0080</t>
  </si>
  <si>
    <t>MALI DOM KULTURE</t>
  </si>
  <si>
    <t>Kulturno umjetničko društvo Svilenika iz Buka</t>
  </si>
  <si>
    <t>UP.04.2.1.07.0081</t>
  </si>
  <si>
    <t>Društveni centar Valpovo</t>
  </si>
  <si>
    <t>Karašicka republika</t>
  </si>
  <si>
    <t>UP.04.2.1.07.0088</t>
  </si>
  <si>
    <t>Društveni centar "Dinarsko srce"</t>
  </si>
  <si>
    <t>Kulturno umjetničko društvo "Dinara"</t>
  </si>
  <si>
    <t>UP.04.2.1.07.0091</t>
  </si>
  <si>
    <t>Društveni centar Sesvete</t>
  </si>
  <si>
    <t>Hrvački klub Sesvete</t>
  </si>
  <si>
    <t>UP.04.2.1.07.0026</t>
  </si>
  <si>
    <t>Društveni centar IN - mreža podrške za djecu s teškoćama u razvoju i osobe s invaliditetom grada vukovara</t>
  </si>
  <si>
    <t>UP.02.2.2.06.0427</t>
  </si>
  <si>
    <t>Potpuni u zajednici</t>
  </si>
  <si>
    <t>UP.02.2.2.06.0085</t>
  </si>
  <si>
    <t>Prozor u svijet</t>
  </si>
  <si>
    <t>UP.04.1.1.25.0001</t>
  </si>
  <si>
    <t>Unaprjeđenje i razvoj informacijskog sustava u sportu</t>
  </si>
  <si>
    <t>UP.02.1.2.01.0051</t>
  </si>
  <si>
    <t>Dobar posao u Benkovcu</t>
  </si>
  <si>
    <t>zadarska</t>
  </si>
  <si>
    <t>UP.02.2.2.06.0245</t>
  </si>
  <si>
    <t>Centar za integraciju</t>
  </si>
  <si>
    <t>UP.02.2.2.06.0246</t>
  </si>
  <si>
    <t>Mreža za mlade za socijalno uključivanje</t>
  </si>
  <si>
    <t>UP.01.3.2.12.0001</t>
  </si>
  <si>
    <t>UP.02.2.2.09.0149</t>
  </si>
  <si>
    <t>Uz pratnju za sigurnije danas</t>
  </si>
  <si>
    <t>Udruga slijepih Karlovačke županije</t>
  </si>
  <si>
    <t>karlovačka</t>
  </si>
  <si>
    <t>Unaprjeđenje sustava evidencije i upravljanja državne imovine</t>
  </si>
  <si>
    <t>UP.02.1.2.01.0065</t>
  </si>
  <si>
    <t>Djeca Petrinje u srcu</t>
  </si>
  <si>
    <t>I. osnovna škola Petrinja</t>
  </si>
  <si>
    <t>UP.02.1.2.01.0050</t>
  </si>
  <si>
    <t>POKRET - uključivanje osoba u nepovoljnom položaju kroz ujetnost i kulturu</t>
  </si>
  <si>
    <t>UP.02.2.2.06.0116</t>
  </si>
  <si>
    <t>Kuća smijeha</t>
  </si>
  <si>
    <t>UP.04.1.1.27.0002</t>
  </si>
  <si>
    <t>Uspostava regionalnih centara kompetentnosti u sektoru turizma i ugostiteljstva</t>
  </si>
  <si>
    <t>UP.03.3.1.05.0005</t>
  </si>
  <si>
    <t>KLIK Pula - Centar za Kompetentno cjeLoživotno razvijanje Inovativnih znanja i vještina u seKtoru ugostiteljstva i turizma</t>
  </si>
  <si>
    <t>Škola za turizam, ugostiteljstvo i trgovinu</t>
  </si>
  <si>
    <t>UP.03.3.1.05.0003</t>
  </si>
  <si>
    <t>RCK RECEPT - Regionalni centar profesija u turzmu</t>
  </si>
  <si>
    <t>UP.04.2.1.09.0001</t>
  </si>
  <si>
    <t>UP.04.2.1.09.0002</t>
  </si>
  <si>
    <t>UP.04.2.1.09.0003</t>
  </si>
  <si>
    <t>UP.04.2.1.09.0004</t>
  </si>
  <si>
    <t>UP.04.2.1.09.0005</t>
  </si>
  <si>
    <t>UP.04.2.1.09.0007</t>
  </si>
  <si>
    <t>UP.04.2.1.09.0008</t>
  </si>
  <si>
    <t>UP.04.2.1.09.0009</t>
  </si>
  <si>
    <t>UP.04.2.1.09.0010</t>
  </si>
  <si>
    <t>UP.04.2.1.09.0012</t>
  </si>
  <si>
    <t>UP.04.2.1.09.0014</t>
  </si>
  <si>
    <t>UP.04.2.1.09.0015</t>
  </si>
  <si>
    <t>UP.04.2.1.09.0016</t>
  </si>
  <si>
    <t>UP.04.2.1.09.0017</t>
  </si>
  <si>
    <t>UP.04.2.1.09.0018</t>
  </si>
  <si>
    <t>UP.04.2.1.09.0019</t>
  </si>
  <si>
    <t>UP.04.2.1.09.0020</t>
  </si>
  <si>
    <t>UP.04.2.1.09.0021</t>
  </si>
  <si>
    <t>Sportom, zabavom, edukacijom i glazbom za sretnije umirovljeničke dane</t>
  </si>
  <si>
    <t>Aktivni Goranovci</t>
  </si>
  <si>
    <t>Uključi se i ti</t>
  </si>
  <si>
    <t>Aktivno starenje na području Općine Tribunj</t>
  </si>
  <si>
    <t>Aktivni zajedno</t>
  </si>
  <si>
    <t>Treća zlatna dob</t>
  </si>
  <si>
    <t>SENIOR PROGRAM – Poticanje aktivnog starenja u općini Klinča Sela</t>
  </si>
  <si>
    <t>AKTIVNI UMIROVLJENICI U GORSKOM KOTARU - Program poticanja aktivnog starenja na području Delnica i Gorskog
kotara</t>
  </si>
  <si>
    <t>ZA SVAKOG PONEŠTO – projekt usmjeren na fizičku, psihološku i društvenu aktivaciju umirovljenika</t>
  </si>
  <si>
    <t>I MI SMO TU - Aktivni u zajednici</t>
  </si>
  <si>
    <t>AKTIVNI ZAJEDNO</t>
  </si>
  <si>
    <t>Kretanje nam je zapisano u genima</t>
  </si>
  <si>
    <t>Aktivnost za sve</t>
  </si>
  <si>
    <t>Uvođenje i provedba programa dnevnih aktivnosti slobodnog vremena za umirovljenike</t>
  </si>
  <si>
    <t>AKTIVNA 3DOB</t>
  </si>
  <si>
    <t>AKTIVNI U MIROVINI</t>
  </si>
  <si>
    <t>Aktivna i kvalitetna starost</t>
  </si>
  <si>
    <t>SENIOR AKTIV PROGRAM - Poticanje aktivnog starenja u Krapinsko-zagorskoj županiji</t>
  </si>
  <si>
    <t>Sportsko društvo Spartak</t>
  </si>
  <si>
    <t>Studentsko kulturno-umjetničko društvo "Ivan Goran Kovačić"</t>
  </si>
  <si>
    <t>Gradski ogranak udruge hrvatskih dragovoljaca Domovinskog rata Grada Zaprešića</t>
  </si>
  <si>
    <t>Udruga umirovljenika Općine Tribunj</t>
  </si>
  <si>
    <t>Županijska podružnica udruge hrvatskih dragovoljaca Domovinskog rata Zagrebačke županije</t>
  </si>
  <si>
    <t>Općinska udruga umirovljenika Klinča Selo</t>
  </si>
  <si>
    <t>Udruga umirovljenika Grada Delnica</t>
  </si>
  <si>
    <t>Hrvatski savez nordijskog hodanja</t>
  </si>
  <si>
    <t>Matica umirovljenika Maksimir</t>
  </si>
  <si>
    <t>Košarkaški klub Dinamo Zagreb</t>
  </si>
  <si>
    <t>Matica umirovljenika Krapinsko-zagorske županije</t>
  </si>
  <si>
    <t>Karlovačka, Varaždinska, Grad Zagreb, Primorsko-goranska, Zadarska</t>
  </si>
  <si>
    <t>UP.03.3.1.05.0002</t>
  </si>
  <si>
    <t>UP.03.3.1.05.0004</t>
  </si>
  <si>
    <t>UP.03.3.1.05.0006</t>
  </si>
  <si>
    <t>Uspostava regionalnog centra kompetentnosti u sektoru turizma i ugostiteljstva Split</t>
  </si>
  <si>
    <t>Uspostava regionalnog centra kopetentnosti u turizmu i ugostiteljstvu</t>
  </si>
  <si>
    <t>Turistička i ugostiteljska škola Dubrovnik</t>
  </si>
  <si>
    <t>VirtuOS - uspostava regionalnog centra kompetentnosti u sektoru turizma i ugostiteljstva</t>
  </si>
  <si>
    <t>UP.02.1.1.13.0004</t>
  </si>
  <si>
    <t>UP.02.1.1.13.0008</t>
  </si>
  <si>
    <t>UP.02.1.1.13.0012</t>
  </si>
  <si>
    <t>UP.02.1.1.13.0017</t>
  </si>
  <si>
    <t>UP.02.1.1.13.0018</t>
  </si>
  <si>
    <t>UP.02.1.1.13.0019</t>
  </si>
  <si>
    <t>UP.02.1.1.13.0027</t>
  </si>
  <si>
    <t>UP.02.1.1.13.0029</t>
  </si>
  <si>
    <t>UP.02.1.1.13.0031</t>
  </si>
  <si>
    <t>UP.02.1.1.13.0037</t>
  </si>
  <si>
    <t>UP.02.1.1.13.0046</t>
  </si>
  <si>
    <t>UP.02.1.1.13.0048</t>
  </si>
  <si>
    <t>UP.02.1.1.13.0049</t>
  </si>
  <si>
    <t>UP.02.1.1.13.0059</t>
  </si>
  <si>
    <t>UP.02.1.1.13.0060</t>
  </si>
  <si>
    <t>UP.02.1.1.13.0062</t>
  </si>
  <si>
    <t>UP.02.1.1.13.0070</t>
  </si>
  <si>
    <t>UP.02.1.1.13.0090</t>
  </si>
  <si>
    <t>UP.02.1.1.13.0092</t>
  </si>
  <si>
    <t>UP.02.1.1.13.0093</t>
  </si>
  <si>
    <t>UP.02.1.1.13.0095</t>
  </si>
  <si>
    <t>UP.02.1.1.13.0112</t>
  </si>
  <si>
    <t>UP.02.1.1.13.0114</t>
  </si>
  <si>
    <t>UP.02.1.1.13.0134</t>
  </si>
  <si>
    <t>UP.02.1.1.13.0151</t>
  </si>
  <si>
    <t>UP.02.1.1.13.0153</t>
  </si>
  <si>
    <t>UP.02.1.1.13.0158</t>
  </si>
  <si>
    <t>UP.02.1.1.13.0003</t>
  </si>
  <si>
    <t>UP.02.1.1.13.0023</t>
  </si>
  <si>
    <t>UP.02.1.1.13.0025</t>
  </si>
  <si>
    <t>UP.02.1.1.13.0042</t>
  </si>
  <si>
    <t>UP.02.1.1.13.0051</t>
  </si>
  <si>
    <t>UP.02.1.1.13.0054</t>
  </si>
  <si>
    <t>UP.02.1.1.13.0057</t>
  </si>
  <si>
    <t>UP.02.1.1.13.0061</t>
  </si>
  <si>
    <t>UP.02.1.1.13.0064</t>
  </si>
  <si>
    <t>UP.02.1.1.13.0067</t>
  </si>
  <si>
    <t>UP.02.1.1.13.0068</t>
  </si>
  <si>
    <t>UP.02.1.1.13.0077</t>
  </si>
  <si>
    <t>UP.02.1.1.13.0079</t>
  </si>
  <si>
    <t>UP.02.1.1.13.0082</t>
  </si>
  <si>
    <t>UP.02.1.1.13.0084</t>
  </si>
  <si>
    <t>UP.02.1.1.13.0087</t>
  </si>
  <si>
    <t>UP.02.1.1.13.0088</t>
  </si>
  <si>
    <t>UP.02.1.1.13.0104</t>
  </si>
  <si>
    <t>UP.02.1.1.13.0105</t>
  </si>
  <si>
    <t>UP.02.1.1.13.0106</t>
  </si>
  <si>
    <t>UP.02.1.1.13.0108</t>
  </si>
  <si>
    <t>UP.02.1.1.13.0111</t>
  </si>
  <si>
    <t>UP.02.1.1.13.0115</t>
  </si>
  <si>
    <t>UP.02.1.1.13.0116</t>
  </si>
  <si>
    <t>UP.02.1.1.13.0118</t>
  </si>
  <si>
    <t>UP.02.1.1.13.0120</t>
  </si>
  <si>
    <t>UP.02.1.1.13.0133</t>
  </si>
  <si>
    <t>UP.02.1.1.13.0136</t>
  </si>
  <si>
    <t>UP.02.1.1.13.0138</t>
  </si>
  <si>
    <t>UP.02.1.1.13.0141</t>
  </si>
  <si>
    <t>UP.02.1.1.13.0145</t>
  </si>
  <si>
    <t>UP.02.1.1.13.0152</t>
  </si>
  <si>
    <t>UP.02.1.1.13.0161</t>
  </si>
  <si>
    <t>UP.02.1.1.13.0164</t>
  </si>
  <si>
    <t>UP.02.1.1.13.0097</t>
  </si>
  <si>
    <t>UP.02.1.1.13.0098</t>
  </si>
  <si>
    <t>UP.02.1.1.13.0131</t>
  </si>
  <si>
    <t>UP.02.1.1.13.0140</t>
  </si>
  <si>
    <t>UP.02.1.1.13.0172</t>
  </si>
  <si>
    <t>UP.02.1.1.13.0177</t>
  </si>
  <si>
    <t>UP.02.1.1.13.0180</t>
  </si>
  <si>
    <t>UP.02.1.1.13.0117</t>
  </si>
  <si>
    <t>Zaželi u Općini Bistra</t>
  </si>
  <si>
    <t>Zaželi u KAS-u</t>
  </si>
  <si>
    <t>ŽENE BILOGORKE</t>
  </si>
  <si>
    <t>Važna si - zaposli se i pomozi</t>
  </si>
  <si>
    <t>ZA žene - ZA zajednicu 2</t>
  </si>
  <si>
    <t>ZAPOŠLJAVANJE ŽENA ZA DOBROBITI ZAJEDNICE</t>
  </si>
  <si>
    <t>Budimo im podrška II</t>
  </si>
  <si>
    <t>Pružam ti ruku</t>
  </si>
  <si>
    <t>Ruka podrške za bolje sutra</t>
  </si>
  <si>
    <t>PUK50</t>
  </si>
  <si>
    <t>ZAŽELI – NOVA PRILIKA ZA ŽENE U RURALNOM PODRUČJU</t>
  </si>
  <si>
    <t>Zaželi bolji život u Lepoglavi i Klenovniku</t>
  </si>
  <si>
    <t>Zapošljavanje i socijalno uključivanje nezaposlenih žena</t>
  </si>
  <si>
    <t>Zajedno u trećoj dobi</t>
  </si>
  <si>
    <t>Novim vještinama za bolju zajednicu</t>
  </si>
  <si>
    <t>Zaželi u Općini Jakovlje</t>
  </si>
  <si>
    <t>ZAŽELI za Općinu Vojnić</t>
  </si>
  <si>
    <t>Briga za bližnje</t>
  </si>
  <si>
    <t>Nastavi željeti u Petrijevcima!</t>
  </si>
  <si>
    <t>Zaželi - Program zapošljavanja žena na području Grada Vinkovci 2</t>
  </si>
  <si>
    <t>Zaželi i pomozi Feričancima!</t>
  </si>
  <si>
    <t>Aktiviraj se i pomozi!</t>
  </si>
  <si>
    <t>ZAŽELI – PROGRAM ZAPOŠLJAVANJA ŽENA CARITASA SISAČKE BISKUPIJE</t>
  </si>
  <si>
    <t>Zaželim i pomognem</t>
  </si>
  <si>
    <t>Zaželim i ostvarim II</t>
  </si>
  <si>
    <t>ZAŽELI za Općinu Orle</t>
  </si>
  <si>
    <t>Snaga žena - skrbim za druge, brinem za sebe II</t>
  </si>
  <si>
    <t>ZAŽELI – Općina Tovarnik, faza II</t>
  </si>
  <si>
    <t>ZAŽELI - Općina Tompojevci, faza II</t>
  </si>
  <si>
    <t>Ojačaj svoj radni potencijal II</t>
  </si>
  <si>
    <t>Program zapošljavanja žena Grad Županja 2</t>
  </si>
  <si>
    <t>U potrebi zajedno</t>
  </si>
  <si>
    <t>SAD - "Sudjeluj aktivno danas"</t>
  </si>
  <si>
    <t>POMOĆ ZAJEDNICI-faza II</t>
  </si>
  <si>
    <t>Zaželi posao, pruži pomoć!</t>
  </si>
  <si>
    <t>Zaželi za Vrpolje</t>
  </si>
  <si>
    <t>Zaposli se, osnaži se 2!</t>
  </si>
  <si>
    <t>ZAželi - ZAposli 2</t>
  </si>
  <si>
    <t>Pomozi i razveseli u svojoj zajednici</t>
  </si>
  <si>
    <t>KAD SE NAŠE RUKE SLOŽE</t>
  </si>
  <si>
    <t>Udruga osoba s invaliditetom Krapinsko-zagorske županije</t>
  </si>
  <si>
    <t>Snažna žena – Snažna zajednica</t>
  </si>
  <si>
    <t>Pomoć na dlanu</t>
  </si>
  <si>
    <t>ZAPOSLENA ŽENA ZA JAKO I SOLIDARNO DRUŠTVO – FAZA II</t>
  </si>
  <si>
    <t>PRIHVAĆENI, UKLJUČENI, JEDNAKI!</t>
  </si>
  <si>
    <t>ZAŽELI za Udrugu žena Vrtnjakovec</t>
  </si>
  <si>
    <t>Zajedno za žene</t>
  </si>
  <si>
    <t>ZAJEDNO S OSMIJEHOM</t>
  </si>
  <si>
    <t>Žena ispred vremena</t>
  </si>
  <si>
    <t>Radim i pomažem</t>
  </si>
  <si>
    <t>Program zapošljavanja žena Općina Drenovci 2</t>
  </si>
  <si>
    <t>Zaželi i ostvari - faza II</t>
  </si>
  <si>
    <t>Zaželi u Općini Vođinci-II.faza</t>
  </si>
  <si>
    <t>PROGRAM ZAPOŠLJAVANJA ŽENA OPĆINE VRBANJA 2</t>
  </si>
  <si>
    <t>Žene u fokusu</t>
  </si>
  <si>
    <t>ŽELIM RADITI - ŽELIM POMOĆI FAZA II</t>
  </si>
  <si>
    <t>Zaželi bolji život u općini Magadenovac</t>
  </si>
  <si>
    <t>Pomoć u kući za starije i nemoćne osobe – faza 2</t>
  </si>
  <si>
    <t>A1 via A2</t>
  </si>
  <si>
    <t>ŽeŽa - Žene za Zaželi</t>
  </si>
  <si>
    <t>Naše malo misto</t>
  </si>
  <si>
    <t>Socijalno uključivanje kroz zapošljavanje žena u Cetinskom kraju</t>
  </si>
  <si>
    <t>POMOĆ I SREĆA - FAZA II</t>
  </si>
  <si>
    <t>UKLJUČIMO IH U DRUŠTVO - FAZA II</t>
  </si>
  <si>
    <t>„ZAŽELI 2“ - Program zapošljavanja žena na području Općine Bogdanovci</t>
  </si>
  <si>
    <t>Zaželi posao - prihvati izazov! II. faza</t>
  </si>
  <si>
    <t>Zajednička budućnost</t>
  </si>
  <si>
    <t>Općina Bistra</t>
  </si>
  <si>
    <t>UDRUGA BILOGORSKA SELA</t>
  </si>
  <si>
    <t>UDRUGA SVJETLOST</t>
  </si>
  <si>
    <t>Centar društvenih inovacija</t>
  </si>
  <si>
    <t>Humanitarna udruga Duga Vukovar</t>
  </si>
  <si>
    <t>Udruga mladih Feniks</t>
  </si>
  <si>
    <t>Grad Lepoglava</t>
  </si>
  <si>
    <t>Općina Nedelišće</t>
  </si>
  <si>
    <t>Udruga za razvoj lokalne zajednice “Naš život” Petrinja</t>
  </si>
  <si>
    <t>Općina Jakovlje</t>
  </si>
  <si>
    <t>Općina Vojnić</t>
  </si>
  <si>
    <t>Udruga Matice umirovljenika Petrijevci</t>
  </si>
  <si>
    <t>Caritas Sisačke biskupije</t>
  </si>
  <si>
    <t>Grad Glina</t>
  </si>
  <si>
    <t>Općina Orle</t>
  </si>
  <si>
    <t>Lokalna akcijska grupa Vuka-Dunav</t>
  </si>
  <si>
    <t>Udruga Ruka podrške</t>
  </si>
  <si>
    <t>Općina Vrpolje</t>
  </si>
  <si>
    <t>LOKALNA AKCIJSKA GRUPA UNA</t>
  </si>
  <si>
    <t>Udruga Pomoć starijim osobama</t>
  </si>
  <si>
    <t>Udruga žena Vrtnjakovec</t>
  </si>
  <si>
    <t>Općina Vrbje</t>
  </si>
  <si>
    <t>Udruga hrvatskih umirovljenika općine Nova Kapela</t>
  </si>
  <si>
    <t>Općina Drenovci</t>
  </si>
  <si>
    <t>GRAD OTOK</t>
  </si>
  <si>
    <t>Centar LInk 2 EU</t>
  </si>
  <si>
    <t>Centar za kreativni razvoj Vedri Dani</t>
  </si>
  <si>
    <t>Zajednica održivog razvoja ZORA</t>
  </si>
  <si>
    <t>UP.02.1.2.01.0064</t>
  </si>
  <si>
    <t>Život nas uvijek voli, Petrinja</t>
  </si>
  <si>
    <t>Hrvatsko društvo za autogeni trening, hipnozu i terapiju</t>
  </si>
  <si>
    <t>UP.02.1.2.01.0072</t>
  </si>
  <si>
    <t>Tri, četiri - sad</t>
  </si>
  <si>
    <t>Dječji vrtić Bubamara Benkovac</t>
  </si>
  <si>
    <t>UP.03.3.1.05.0001</t>
  </si>
  <si>
    <t>ReCeZa - Regionalni Centar Zabok</t>
  </si>
  <si>
    <t>Srednja škola Zabok</t>
  </si>
  <si>
    <t>UP.03.2.3.03.0001</t>
  </si>
  <si>
    <t>Razvoj sustava osiguravanja kvalitete u obrazovanju odraslih</t>
  </si>
  <si>
    <t>Regionalni centar kompetentnosti u strukovnom obrazovanju u strojarstvu - Industrija 4.0</t>
  </si>
  <si>
    <t>Razvoj kompetencija kroz učenje temeljeno na radu</t>
  </si>
  <si>
    <t>Obrtnička škola Koprivnica</t>
  </si>
  <si>
    <t>Budi spreman i kompetentan!</t>
  </si>
  <si>
    <t>Uspostava Regionalnog centra kompetentnosti inovativnih zdravstvenih tehnologija pri Medicinskoj školi Varaždin</t>
  </si>
  <si>
    <t>Medicinska škola Varaždin</t>
  </si>
  <si>
    <t>UP.03.3.1.04.0005</t>
  </si>
  <si>
    <t>Uspostava regionalnog centra kompetentnosti u poljoprivredi "Arboretum Opeka"</t>
  </si>
  <si>
    <t>Srednja škola "Arboretum Opeka"</t>
  </si>
  <si>
    <t>Uspostava RCK u strojarstvu SJEVER - TŠČ</t>
  </si>
  <si>
    <t>Tehnička škola Čakovec</t>
  </si>
  <si>
    <t>Tehnička škola Karlovac</t>
  </si>
  <si>
    <t>Uspostava Regionalnog centra kompetentnosti Panonika</t>
  </si>
  <si>
    <t>Regionalni centar kompetentnosti u SMŽ - prema novim i inovativnim znanjima i vještinama</t>
  </si>
  <si>
    <t>Tehnička škola Sisak</t>
  </si>
  <si>
    <t>USPOSTA VA REGIONALNOG CENTRA KOMPETENTNOSTI MEDICINSKE ŠKOLE BJELOVAR</t>
  </si>
  <si>
    <t>Medicinska škola Bjelovar</t>
  </si>
  <si>
    <t>RCK Ruđera Boškovića</t>
  </si>
  <si>
    <t>Tehnička škola Ruđera Boškovića, Zagreb</t>
  </si>
  <si>
    <t>Regionalni centar kompetentnosti Faust-strojarstvo</t>
  </si>
  <si>
    <t>ARS MECHANICA za nove kompetencije</t>
  </si>
  <si>
    <t>Industrijsko-obrtnička škola Šibenik</t>
  </si>
  <si>
    <t>RCK ELPROS</t>
  </si>
  <si>
    <t>MEDICINSKA+: Unaprjeđenje rada Medicinske škole Ante Kuzmanića Zadar - regionalnog centra kompetentnosti u sektoru zdravstva</t>
  </si>
  <si>
    <t>Uspostava regionalnog centra kompetentnosti za elektrotehniku i računalstvo Splitsko-dalmatinske županije</t>
  </si>
  <si>
    <t>Obrtna tehnička škola, Split</t>
  </si>
  <si>
    <t>Regionalni centar kompetentnosti "Slavonika 5.1"</t>
  </si>
  <si>
    <t>Tehnička škola</t>
  </si>
  <si>
    <t>Centar za suvremene tehnologije i obrazovanje u poljoprivredi, II. Faza</t>
  </si>
  <si>
    <t>Poljoprivredno šumarska škola Vinkovci</t>
  </si>
  <si>
    <t>Regionalni centar kompetentnosti Mlinarska</t>
  </si>
  <si>
    <t>Uspostava regionalnih centara kompetentnosti u strukovnom obrazovanju u (pod)sektorima: strojarstvo, elektrotehnika i računalstvo, poljoprivreda i zdravstvo</t>
  </si>
  <si>
    <t>UP.02.2.2.06.0215</t>
  </si>
  <si>
    <t>Razvoj usluge Odmor od skrbi uz osnaživanje osoba s intelektualnim teškoćama i njihovih obitelji</t>
  </si>
  <si>
    <t>UP.02.2.2.06.0379</t>
  </si>
  <si>
    <t>More, more!</t>
  </si>
  <si>
    <t>Centar za socijalnu skrb Virovitica</t>
  </si>
  <si>
    <t>UP.02.2.2.06.0264</t>
  </si>
  <si>
    <t>Siguran dom</t>
  </si>
  <si>
    <t>UP.02.2.2.06.0086</t>
  </si>
  <si>
    <t>Zajedno i mudro na putu bez ovisnosti</t>
  </si>
  <si>
    <t>Udruženje klubova liječenih alkoholičara Slatina</t>
  </si>
  <si>
    <t>UP.02.2.2.09.0156</t>
  </si>
  <si>
    <t>Gledajte svijet našim očima 2</t>
  </si>
  <si>
    <t>UP.02.2.2.06.0258</t>
  </si>
  <si>
    <t>Moj prijatelj u zajednici</t>
  </si>
  <si>
    <t>UP.02.2.2.06.0451</t>
  </si>
  <si>
    <t>PLAN - Planned Lifetime Assitance Network</t>
  </si>
  <si>
    <t>šibensko-kninska</t>
  </si>
  <si>
    <t>Zagrebačka, Krapinsko-zagorska</t>
  </si>
  <si>
    <t>požeško-slavonska</t>
  </si>
  <si>
    <t>Krapinsko-zagorska, Zadarska, Splitsko-dalmatinska</t>
  </si>
  <si>
    <t>Sisačko-moslavačka, Karlovačka, Osječko-baranjska, Grad Zagreb</t>
  </si>
  <si>
    <t>UP.02.3.1.01.0004</t>
  </si>
  <si>
    <t>Bjelovarsko-bilogorska, Požeško-slavonska, Grad Zagreb</t>
  </si>
  <si>
    <t>Osječko-baranjska, Vukovarsko-srijemska, Grad Zagreb, Primorsko-goranska</t>
  </si>
  <si>
    <t>Zaželi - Program zapošljavanja žena</t>
  </si>
  <si>
    <t>Zaželi - program zapošljavanja žena - faza II</t>
  </si>
  <si>
    <t>Arheološki muzej u Zagrebu</t>
  </si>
  <si>
    <t>Vukovarsko-srijemska, Grad Zagreb</t>
  </si>
  <si>
    <t>Zagrebačka, Sisačko-moslavačka, Požeško-slavonska, Osječko-baranjska, Vukovarsko-srijemska, Grad Zagreb</t>
  </si>
  <si>
    <t>Krapinsko-zagorska, Karlovačka, Osječko-baranjska, Grad Zagreb, Šibensko-kninska</t>
  </si>
  <si>
    <t>Krapinsko-zagorska, Karlovačka, Osječko-baranjska, Grad Zagreb</t>
  </si>
  <si>
    <t>Koprivničko-križevačka, Virovitičko-podravska, Brodsko-posavska, Osječko-baranjska</t>
  </si>
  <si>
    <t>Karlovačka, Koprivničko-križevačka, Šibensko-kninska</t>
  </si>
  <si>
    <t>Zagrebačka, Karlovačka, Primorsko-goranska, Ličko-senjska, Zadarska</t>
  </si>
  <si>
    <t>Sisačko-moslavačka, Karlovačka, Grad Zagreb, Primorsko-goranska, Ličko-senjska, Zadarska, Splitsko-dalmatinska</t>
  </si>
  <si>
    <t>UP.01.3.2.10.0001</t>
  </si>
  <si>
    <t>UP.02.1.1.06.0106</t>
  </si>
  <si>
    <t>Zelena zanimanja i komunikacija za posao - garancija bolej budućnosti u Slavoniji</t>
  </si>
  <si>
    <t>Udruga EU Centar</t>
  </si>
  <si>
    <t>UP.02.1.1.13.0007</t>
  </si>
  <si>
    <t>Podrška za sve</t>
  </si>
  <si>
    <t>UP.02.1.1.13.0006</t>
  </si>
  <si>
    <t>Koračajmo skupa</t>
  </si>
  <si>
    <t>UP.02.1.1.13.0014</t>
  </si>
  <si>
    <t>Čarobni zaželi</t>
  </si>
  <si>
    <t>UP.02.1.1.13.0015</t>
  </si>
  <si>
    <t>Imamo priliku</t>
  </si>
  <si>
    <t>UP.02.1.1.13.0016</t>
  </si>
  <si>
    <t>UP.02.1.1.13.0021</t>
  </si>
  <si>
    <t>Podrškom za njih</t>
  </si>
  <si>
    <t>UP.02.1.1.13.0022</t>
  </si>
  <si>
    <t>Budimo sretni skupa</t>
  </si>
  <si>
    <t>Razvojni centar poduzetništva</t>
  </si>
  <si>
    <t>UP.02.1.1.13.0024</t>
  </si>
  <si>
    <t>Ruka ljubavi</t>
  </si>
  <si>
    <t>UP.02.1.1.13.0026</t>
  </si>
  <si>
    <t>Za njih smo uvijek tu</t>
  </si>
  <si>
    <t>Udruga Dijabetes klub tip 1</t>
  </si>
  <si>
    <t>UP.02.1.1.13.0030</t>
  </si>
  <si>
    <t>Aduro žena</t>
  </si>
  <si>
    <t>Aduro projekti</t>
  </si>
  <si>
    <t>UP.02.1.1.13.0032</t>
  </si>
  <si>
    <t>Žene humanosti</t>
  </si>
  <si>
    <t>H projekti</t>
  </si>
  <si>
    <t>UP.02.1.1.13.0035</t>
  </si>
  <si>
    <t>Socijalnim uključivanjem do razvoja zajednice</t>
  </si>
  <si>
    <t>Udruga Antalubeju</t>
  </si>
  <si>
    <t>UP.02.1.1.13.0038</t>
  </si>
  <si>
    <t>Zajedno za njih II</t>
  </si>
  <si>
    <t>UP.02.1.1.13.0044</t>
  </si>
  <si>
    <t>Zaželi Čakovec</t>
  </si>
  <si>
    <t>UP.02.1.1.13.0045</t>
  </si>
  <si>
    <t>Zaželi pravu stvar!</t>
  </si>
  <si>
    <t>Udruga djece obljele od dijabetesa i njihovih roditelja Čakovec</t>
  </si>
  <si>
    <t>UP.02.1.1.13.0053</t>
  </si>
  <si>
    <t>Zaželi sunce</t>
  </si>
  <si>
    <t>Udruga osoba s invaliditetom "Sunce"</t>
  </si>
  <si>
    <t>UP.02.1.1.13.0055</t>
  </si>
  <si>
    <t>Radom do osmijeha</t>
  </si>
  <si>
    <t>Udruga invalida rada Đakovo</t>
  </si>
  <si>
    <t>UP.02.1.1.13.0071</t>
  </si>
  <si>
    <t>Zaželi i pokreni promjenu!</t>
  </si>
  <si>
    <t>UP.02.1.1.13.0074</t>
  </si>
  <si>
    <t>Žena želi, žena može</t>
  </si>
  <si>
    <t>Rame uz rame</t>
  </si>
  <si>
    <t>UP.02.1.1.13.0075</t>
  </si>
  <si>
    <t>Zaželi - Grad kaštela</t>
  </si>
  <si>
    <t>Grad Kaštela</t>
  </si>
  <si>
    <t>UP.02.1.1.13.0078</t>
  </si>
  <si>
    <t>Snažne žene u općini Punitovci</t>
  </si>
  <si>
    <t>UP.02.1.1.13.0080</t>
  </si>
  <si>
    <t>ZAŽELI - Grad Ilok, faza II</t>
  </si>
  <si>
    <t>UP.02.1.1.13.0081</t>
  </si>
  <si>
    <t>ZAŽELI - Općina Lovas, faza II</t>
  </si>
  <si>
    <t>UP.02.1.1.13.0083</t>
  </si>
  <si>
    <t>ZAŽELI - OPĆINA NEGOSLAVCI</t>
  </si>
  <si>
    <t>UP.02.1.1.13.0085</t>
  </si>
  <si>
    <t>UP.02.1.1.13.0086</t>
  </si>
  <si>
    <t>Uključivanje žena iz ranjivih skupina na tržište rada</t>
  </si>
  <si>
    <t>UP.02.1.1.13.0089</t>
  </si>
  <si>
    <t>Tu smo za vas - faza II</t>
  </si>
  <si>
    <t>UP.02.1.1.13.0091</t>
  </si>
  <si>
    <t>Ruka ruci</t>
  </si>
  <si>
    <t>UP.02.1.1.13.0094</t>
  </si>
  <si>
    <t>Žena zaželi. Žena radi 2</t>
  </si>
  <si>
    <t>UP.02.1.1.13.0096</t>
  </si>
  <si>
    <t>Zajedno možemo više! - faza II</t>
  </si>
  <si>
    <t>UP.02.1.1.13.0100</t>
  </si>
  <si>
    <t>Podrška za naše stare</t>
  </si>
  <si>
    <t>UP.02.1.1.13.0102</t>
  </si>
  <si>
    <t>Otočka žena</t>
  </si>
  <si>
    <t>Općina Preko</t>
  </si>
  <si>
    <t>UP.02.1.1.13.0109</t>
  </si>
  <si>
    <t>Zaželi-Želim više</t>
  </si>
  <si>
    <t>Hrvatski Crveni križ, Općinsko društvo Crvenog križa Dvor</t>
  </si>
  <si>
    <t>UP.02.1.1.13.0110</t>
  </si>
  <si>
    <t>Osnaži me, uključi me</t>
  </si>
  <si>
    <t>UP.02.1.1.13.0119</t>
  </si>
  <si>
    <t>Ponovno zaželi i ti biti jedna od njih</t>
  </si>
  <si>
    <t>UP.02.1.1.13.0122</t>
  </si>
  <si>
    <t>POMOZI, ZAPOSLI, USREĆI II</t>
  </si>
  <si>
    <t>UP.02.1.1.13.0132</t>
  </si>
  <si>
    <t>Ja sam žena</t>
  </si>
  <si>
    <t>Romski resursni centar</t>
  </si>
  <si>
    <t>UP.02.1.1.13.0135</t>
  </si>
  <si>
    <t>Program zapošljavanja žena u Cerni, Gradištu i Gunji 2</t>
  </si>
  <si>
    <t>Hrvatski Crveni križ, Gradsko društvo Crvenog križa Županja</t>
  </si>
  <si>
    <t>UP.02.1.1.13.0137</t>
  </si>
  <si>
    <t>NISA - Nismo sami II</t>
  </si>
  <si>
    <t>UP.02.1.1.13.0139</t>
  </si>
  <si>
    <t>Osnaživanje žena u lokalnoj zajednici - faza II</t>
  </si>
  <si>
    <t>UP.02.1.1.13.0142</t>
  </si>
  <si>
    <t>Zaželi - dobro svima</t>
  </si>
  <si>
    <t>Udruga za psiho-socijalne potrebe "Amadea"</t>
  </si>
  <si>
    <t>UP.02.1.1.13.0143</t>
  </si>
  <si>
    <t>Zaželi bolje!</t>
  </si>
  <si>
    <t>UP.02.1.1.13.0144</t>
  </si>
  <si>
    <t>Zaželi - Općina Trpinja II</t>
  </si>
  <si>
    <t>UP.02.1.1.13.0146</t>
  </si>
  <si>
    <t>DOSTOJANSTVENA - SNAGOM DOBRA ZA STARIJE I NEMOĆNE</t>
  </si>
  <si>
    <t>Hrvatski Crveni križ, Gradsko društvo Crvenog križa Valpovo</t>
  </si>
  <si>
    <t>UP.02.1.1.13.0147</t>
  </si>
  <si>
    <t>Uključi se - faza II</t>
  </si>
  <si>
    <t>UP.02.1.1.13.0148</t>
  </si>
  <si>
    <t>Želim, radim</t>
  </si>
  <si>
    <t>Zajedničko vijeće općina Vukovar</t>
  </si>
  <si>
    <t>UP.02.1.1.13.0150</t>
  </si>
  <si>
    <t>Šjora za otok</t>
  </si>
  <si>
    <t>Lokalna akcijska grupa Mareta</t>
  </si>
  <si>
    <t>UP.02.1.1.13.0155</t>
  </si>
  <si>
    <t>SOS pomoć</t>
  </si>
  <si>
    <t>Požeško-slavonska, Brodsko-posavska, Osječko-baranjska, Vukovarsko-srijemska</t>
  </si>
  <si>
    <t>UP.02.1.1.13.0156</t>
  </si>
  <si>
    <t>ZAŽELI I ostvarimo bolje sutra</t>
  </si>
  <si>
    <t>UP.02.1.1.13.0157</t>
  </si>
  <si>
    <t>Zaželi, odvaži se i ostvari</t>
  </si>
  <si>
    <t>UP.02.1.1.13.0166</t>
  </si>
  <si>
    <t>UP.02.1.1.13.0167</t>
  </si>
  <si>
    <t>I nama je pomoć potrebna</t>
  </si>
  <si>
    <t>UP.02.1.1.13.0168</t>
  </si>
  <si>
    <t>Zaželi - Regoč</t>
  </si>
  <si>
    <t>UP.02.1.1.13.0169</t>
  </si>
  <si>
    <t>Zaželi za Općinu Udbina</t>
  </si>
  <si>
    <t>Općina Udbina</t>
  </si>
  <si>
    <t>UP.02.1.1.13.0170</t>
  </si>
  <si>
    <t>Zaželi dobro bližnjemu!</t>
  </si>
  <si>
    <t>Udruga Obnova</t>
  </si>
  <si>
    <t>UP.02.1.1.13.0171</t>
  </si>
  <si>
    <t>Zaželi bolji život u Općini Čeminac</t>
  </si>
  <si>
    <t>UP.02.1.1.13.0173</t>
  </si>
  <si>
    <t>Sretno u starosti</t>
  </si>
  <si>
    <t>UP.02.1.1.13.0174</t>
  </si>
  <si>
    <t>UP.02.1.1.13.0175</t>
  </si>
  <si>
    <t>Zaželi pomoć za starije osobe u Donjem Miholjcu</t>
  </si>
  <si>
    <t>Hrvatski Crveni križ, Gradsko društvo Crvenog križa Donji Miholjac</t>
  </si>
  <si>
    <t>UP.02.1.1.13.0176</t>
  </si>
  <si>
    <t>Zaželi - za bolje sutra</t>
  </si>
  <si>
    <t>Grad Kutjevo</t>
  </si>
  <si>
    <t>UP.02.1.1.13.0179</t>
  </si>
  <si>
    <t>Zaželi u Ludbregu</t>
  </si>
  <si>
    <t>Razvojna udruga Ludbreg</t>
  </si>
  <si>
    <t>UP.02.1.1.13.0181</t>
  </si>
  <si>
    <t>Zaposlena i aktivna</t>
  </si>
  <si>
    <t>Udruga Romski nacionalni forum</t>
  </si>
  <si>
    <t>UP.02.1.1.13.0184</t>
  </si>
  <si>
    <t>Novi početak - faza II</t>
  </si>
  <si>
    <t>UP.02.1.1.13.0185</t>
  </si>
  <si>
    <t>Vratimo im osmijeh</t>
  </si>
  <si>
    <t>UP.02.1.1.13.0189</t>
  </si>
  <si>
    <t>Bolji dani</t>
  </si>
  <si>
    <t>Udruga Bardi za poboljšanje kvalitete života</t>
  </si>
  <si>
    <t>UP.02.1.2.01.0060</t>
  </si>
  <si>
    <t>Zajedno u sportu - Aktiviraj se!</t>
  </si>
  <si>
    <t>Petrinjski sportski savez</t>
  </si>
  <si>
    <t>UP.02.1.2.01.0070</t>
  </si>
  <si>
    <t>Kolo tkanja</t>
  </si>
  <si>
    <t>UP.02.1.2.01.0073</t>
  </si>
  <si>
    <t>Športsko društvo "Vukšić"</t>
  </si>
  <si>
    <t>Kreativan start</t>
  </si>
  <si>
    <t>Gradska knjižnica Benkovac</t>
  </si>
  <si>
    <t>UP.02.1.2.02.0001</t>
  </si>
  <si>
    <t>Dodjela bespovratne potpore za razvoj poduzetništva na području Grada petrinje</t>
  </si>
  <si>
    <t>Grad Petrinja</t>
  </si>
  <si>
    <t>UP.02.1.2.01.0076</t>
  </si>
  <si>
    <t>UP.02.2.2.05.0010</t>
  </si>
  <si>
    <t>Zajednica za novi početak</t>
  </si>
  <si>
    <t>Dom za odgoj djece i mladeži Rijeka</t>
  </si>
  <si>
    <t>UP.02.2.2.06.0030</t>
  </si>
  <si>
    <t>Pružanje socijalnih usluga za najranjivije skupine u zajednici</t>
  </si>
  <si>
    <t>Požeško-slavonska, Brodsko-posavska, Osječko-baranjska, Vukovarsko-srijemska, Grad Zagreb</t>
  </si>
  <si>
    <t>UP.02.2.2.06.0051</t>
  </si>
  <si>
    <t>Nova optika 65+</t>
  </si>
  <si>
    <t>Zagrebačka, Sisačko-moslavačka, Karlovačka, Osječko-baranjska, Ličko-senjska</t>
  </si>
  <si>
    <t>UP.02.2.2.06.0077</t>
  </si>
  <si>
    <t>Aktivni i nakon 65-e!</t>
  </si>
  <si>
    <t>Općina Radoboj</t>
  </si>
  <si>
    <t>Krapinsko-zagorska, Sisačko-moslavačka, Karlovačka, Korpivničko-križevačka, Bjelovarsko-bilogorska, Požeško-slavonska, Osječko-baranjska, Vukovarsko-srijemska, grad Zagreb, Ličko-senjska</t>
  </si>
  <si>
    <t>UP.02.2.2.06.0084</t>
  </si>
  <si>
    <t>Živim(o) s Alzheimerom</t>
  </si>
  <si>
    <t>Dom za starije i nemoćne osobe Sisak</t>
  </si>
  <si>
    <t>Sisačko-moslavačka, Karlovačka, Bjelovarsko-bilogorska, Osječko-baranjska</t>
  </si>
  <si>
    <t>UP.02.2.2.06.0088</t>
  </si>
  <si>
    <t>Mobilnost za samostalnost</t>
  </si>
  <si>
    <t>UP.02.2.2.06.0093</t>
  </si>
  <si>
    <t>Mobilni tim u zajednici</t>
  </si>
  <si>
    <t>Centar za socijalnu skrb Sisak</t>
  </si>
  <si>
    <t>Sisačko-moslavačka, Bjelovarsko-bilogorska, Požeško-slavonska, Osječko-baranjska, Vukovarsko-srijemska, Primorsko-goranska</t>
  </si>
  <si>
    <t>UP.02.2.2.06.0101</t>
  </si>
  <si>
    <t>"Od vrata do vrata" - dostupne usluge za dostojanstvenu treću dob</t>
  </si>
  <si>
    <t>Srpsko narodno vijeće - nacionalna koordinacija vijeća srpske nacionalne manjine u Republici Hrvtaskoj</t>
  </si>
  <si>
    <t>Sisačko-moslavačka, grad Zagreb, Ličko-senjska, Zadarska</t>
  </si>
  <si>
    <t>UP.02.2.2.06.0147</t>
  </si>
  <si>
    <t>UVIJEK ZAJEDNO - sprječavanje diskriminacije i izolacije gluhoslijepih osoba te osiguravanje dostojanstvenog starenja</t>
  </si>
  <si>
    <t>UP.02.2.2.06.0153</t>
  </si>
  <si>
    <t>Rješenje za 5</t>
  </si>
  <si>
    <t>Zagrebačka, Sisačko-moslavačka, Karlovačka, Varaždinska, Požeško-slavonska, Osječko-baranjska, Grad Zagreb, Šibensko-kninska, Izvan RH</t>
  </si>
  <si>
    <t>UP.02.2.2.06.0162</t>
  </si>
  <si>
    <t>Svi smo mi zajednica</t>
  </si>
  <si>
    <t>Sisačko-moslavačka, Šibensko-kninska</t>
  </si>
  <si>
    <t>UP.02.2.2.06.0173</t>
  </si>
  <si>
    <t>Stariji za starije - umrežavanje socijalnih usluga u zajednici</t>
  </si>
  <si>
    <t>Sisačko-moslavačka, Karlovačka, Vukovarsko-srijemska, Grad Zagreb, Šibensko-kninska</t>
  </si>
  <si>
    <t>UP.02.2.2.06.0203</t>
  </si>
  <si>
    <t>Novi Jelkovec - mjesto neovisnog življenja</t>
  </si>
  <si>
    <t>Sisačko-moslavačka, Bjelovarsko-bilogorska, Vukovarsko-srijemska, Grad Zagreb</t>
  </si>
  <si>
    <t>UP.02.2.2.06.0237</t>
  </si>
  <si>
    <t>Veselo, veselo, seniori: socijalno uključivanje stariijih osoba sa sela kroz učinkovite socijalne usluge</t>
  </si>
  <si>
    <t>Hrvatski Crveni križ, Gradsko društvo Crvenog križa Pregrada</t>
  </si>
  <si>
    <t>UP.02.2.2.06.0239</t>
  </si>
  <si>
    <t>Novi početak - podrška beskućnicima za uključivanje u društvenu zajednicu</t>
  </si>
  <si>
    <t>Dom nade - udruga za podršku beskućnicima i ostalim socijalno ugroženim skupinama</t>
  </si>
  <si>
    <t>Karlovačka, Grad Zagreb, Šibensko-kninska</t>
  </si>
  <si>
    <t>UP.02.2.2.06.0303</t>
  </si>
  <si>
    <t>Zajedno sretni u starosti</t>
  </si>
  <si>
    <t>UP.02.2.2.06.0325</t>
  </si>
  <si>
    <t>Zajedno do doma</t>
  </si>
  <si>
    <t>UP.02.2.2.06.0332</t>
  </si>
  <si>
    <t>Socijalno uključivanje osoba s intelektualnim teškoćama kroz njihov aktivni doprinos društvu</t>
  </si>
  <si>
    <t>Korablja</t>
  </si>
  <si>
    <t>Krapinsko-zagorska, Sisačko-moslavačka, Bjelovarsko-bilogorska, Osječko-baranjska, Grad Zagreb</t>
  </si>
  <si>
    <t>UP.02.2.2.06.0374</t>
  </si>
  <si>
    <t>Socijalne usluge 65+</t>
  </si>
  <si>
    <t>Karlovačka, Bjelovarsko-bilogorska, Virovitičko-podravska, Brodsko-posavska, Osječko-baranjska, Šibensko-kninska</t>
  </si>
  <si>
    <t>UP.02.2.2.06.0382</t>
  </si>
  <si>
    <t>PRUŽI RUKU</t>
  </si>
  <si>
    <t>Krapinsko-zagorska, Koprivničko-križevačka, Požeško-slavonska, Osječko-baranjska, Međimurska</t>
  </si>
  <si>
    <t>UP.02.2.2.06.0460</t>
  </si>
  <si>
    <t>Podrška po mjeri korisnika</t>
  </si>
  <si>
    <t>Dom za odrasle osobe Vila Maria</t>
  </si>
  <si>
    <t>Krapinsko-zagorska, Požeško-slavonska, Brodsko-posavska, Istarska</t>
  </si>
  <si>
    <t>UP.02.2.2.06.0475</t>
  </si>
  <si>
    <t>Socijalno uključivanje 65+</t>
  </si>
  <si>
    <t>Općina Brodski Stupnik</t>
  </si>
  <si>
    <t>Krapinsko-zagorska, Požeško-slavonska, Brodsko-posavska, Osječko-baranjska</t>
  </si>
  <si>
    <t>UP.02.2.2.06.0478</t>
  </si>
  <si>
    <t>Putujući dnevni boravak za osobe starije životne dobi</t>
  </si>
  <si>
    <t>Bjelovarsko-bilogorska, Požeško-slavonska, Brodsko-posavska</t>
  </si>
  <si>
    <t>UP.02.1.1.13.0069</t>
  </si>
  <si>
    <t>Zaželi - Pokreni</t>
  </si>
  <si>
    <t>Udruga za brigu o ženi i obitelji</t>
  </si>
  <si>
    <t>virovitičko-podravska</t>
  </si>
  <si>
    <t>osječko-baranjska</t>
  </si>
  <si>
    <t>121. Priprema, provedba, praćenje i nadzor</t>
  </si>
  <si>
    <t>121. Priprema, provedba, praćenje i nadzor;
122. Vrednovanje i studije;
123. Informiranje i komunikacija</t>
  </si>
  <si>
    <t>Ovim projektom se želi osigurati potpuno i učinkovito korištenje financijskih sredstava dodijeljenih Operativnom programu Učinkoviti ljudski potencijali 2014.-2020, u skladu s relevantnim pravilima i zakonskim okvirima. Ulaganjem u administrativne kapacitete osigurati će se nesmetana i pravodobna provedba aktivnosti predviđenih navedenim OP-om te će se osigurati održivost sustava Upravljačkog tijela nad provedbom svih projekata financiranih sredstvima Europskog socijalnog fonda.</t>
  </si>
  <si>
    <t>Prijaviteljima će se osigurati pravovremene informacije i potpora prilikom pripreme projektnih prijedloga. Jačanjem kapaciteta unaprijedit će se znanja i vještine djelatnika što će rezultirati učinkovitom provedbom poslova. Sudjelovanjem na događanjima vezanima uz provedbu OP-a osigurat će se razmjena znanja i usvajanje najboljih praksi što će rezultirati boljom suradnjom unutar tijela. Informiranjem i vidljivošću doprinijet će se boljoj promociji OP-a. Projekt će doprinijeti ostvarenju kvalitetnije i učinkovitije komunikacije unutar tijela Sustava i potencijalnih korisnika.</t>
  </si>
  <si>
    <t>S ciljem apsorpcije sredstava ESF-a za provedbu planirane baze projekata MSPM-u kao PT1 pružit će se potpora za razvoj institucionalnog kapaciteta te stvoriti održivo radno okruženje kroz sufinanciranje plaća. Potpora će se pružiti i za izobrazbu zaposlenika s ciljem podizanja razine njihove stručne osposobljenosti i djelotvornosti kao i za osiguravanje komunikacijskih aktivnosti prema potencijalnim korisnicima projekata, čime će se povećati učinkovitost akreditirane organizacijske jedinice u obavljanju delegiranih funkcija upravljanja i provedbe OP ULJP.</t>
  </si>
  <si>
    <t>Sredstva tehničke pomoći koristit će se kao podrška aktivnostima koje su potrebne za uspješnu provedbu operativnog programa Učinkoviti ljudski potencijali. Sredstva će se koristiti za naknadu troškova u vezi s radom Ministarstva turizma. Financirat će se troškovi kojima se sufinanciraju rashodi za zaposlene, materijalni troškovi, troškovi edukacija i rashodi potrebni za učinkovitu provedbu aktivnosti Posredničkog tijela razine 1 s ciljem osiguravanja i jačanja administrativne sposobnosti Ministarstva turizma.</t>
  </si>
  <si>
    <t>Ministarstvo zdravlja će kao tijelo u Sustavu upravljanja i kontrole korištenja Europskog socijalnog fonda, a vezi s ciljem "Ulaganje u rast i radna mjesta" (SUK) provoditi tehničku pomoć u skladu s Uvjetima korištenja sredstava Prioritetne osi 5 - Tehnička pomoć te će doprijeti trima specifičnim ciljevima određenim na razini Prioritetne osi 5.</t>
  </si>
  <si>
    <t>Problemi koje ovaj projekt adresira odnose se na upravljačke i administrativne kapacitete MK/PT1 te apsorpcijske kapacitete potencijalnih korisnika u okviru operacija iz nadležnosti MK. Ciljana skupina su djelatnici MK/PT1 te potencijalni korisnici. Aktivnosti koje će doprinijeti rješavanju navedenih problema uključuju osnaživanje ljudskih kapaciteta djelatnika MK/PT1, osiguranje adekvatnih radnih uvjeta, osiguravanje neophodnih stručnih usluga, osnaživanje kapaciteta potencijalnih korisnika, aktivnosti informiranja i vidljivosti i dr.</t>
  </si>
  <si>
    <t>Projektnim aktivnostima će se podržati obavljanje funkcija Tijela za ovjeravanje, tijela nadležnog za plaćanje, tijela nadležnog za sprječavanje nepravilnosti i tijela nadležnog za državne potpore kroz mjere zapošljavanja i zadržavanja službenika, kontinuirano osposobljavanje i stručno usavršavanje, angažiranje vanjskih stručnjaka te nabavu opreme za Tijelo za ovjeravanje.</t>
  </si>
  <si>
    <t>Projekt će doprinjeti jačanju kapaciteta Agencije za strukovno obrazovanje i obrazovanje odraslih kao PT-a 2 u svakodnevnom obavljanju zadaća i odgovornosti. Projekt je nužan za učinkovitije upravljanje i veću apsorpciju sredstava Europskog socijalnog fonda. Projekt će omogućiti veću kvalitetu i dugoročno učinkovitiju provedbu Operativnog programa ULJP-a u području obrazovanja te će indirektno doprinjeti boljoj koordinaciji i komunikaciji između tijela Operativne strukture.</t>
  </si>
  <si>
    <t>Radi osiguranja nesmetanog rada na provedbi OP ULJP i utjecanja na povećanje apsorpcije sredstava OCD-a, UZUVRH će provoditi razne aktivnosti čime će se dodatno ojačiti, pripremiti, educirati djelatnici te ojačati i ljudske i materijalne kapacitete UZUVRH-a, a kroz razne promotivne aktivnosti povećati će se vidljivost ESF projekata, UZUVRH-a i općenito OP ULJP.</t>
  </si>
  <si>
    <t>Projektom će se osigurati učinkovito izvršavanje aktivnosti Ureda za financiranje i ugovaranje projekata EU, Hrvatskog zavoda za zapošljavanje koji djeluje kao Posredničko tijelo razine 2 u Sustavu upravljanja i kontrole za provedbu Operativnog programa Razvoj ljudskih potencijala 2007.-2013 i Operativnog programa Učinkoviti ljudski potencijali 2014.-2020. Europskog socijalnog fonda. Kroz projekt će se financirati troškovi zaposlenika Ureda te ostali troškovi rada Ureda vezani uz upravljanje spomenutim Operativnim programima.</t>
  </si>
  <si>
    <t>Kroz dostatne, kvalificirane, specijalizirane i odgovarajuće plaćene kapacitete ARPA-e, a prije svega u Službi za reviziju Europskog socijalnog fonda, osigurat će se učinkovitost i djelotvornost provedenih revizija što će u konačnici rezultirati povećanjem učinkovitosti, djelotvornosti i apsorpcije korištenja EU fondova u Republici Hrvatskoj.</t>
  </si>
  <si>
    <t>Nacionalna zaklada za razvoj civilnoga društva je osnovana 2003. godine sa svrhom promicanja i razvoja civilnoga društva u Republici Hrvatskoj. Organizacije civilnoga društva unapređuju međusektorsku suradnju, pokreću različite sektorske reforme, imaju važnu ulogu u kulturi, zaštiti okoliša, zapošljavanju a sve više preuzimaju i odgovornosti državnih službi. Jačanjem sposobnosti Nacionalne zaklade za učinkovito praćenje projekata doprinijeti će se i osnaživanju OCD-a i ostalih dionika za djelotvorno upravljanje i provođenje projekata ugovorenih u financijskom razdoblju 2021.-2027.</t>
  </si>
  <si>
    <t>Odobravanjem tehničke pomoći osigurat će se Izrada sažetka operacije i projektne/natječajne dokumentacije za Projekt "Uspostava učinkovitijeg sustava financijskog i statističkog izvještavanja" te pravovremeni početak njegove provedbe.</t>
  </si>
  <si>
    <t>Odobravanjem tehničke pomoći osiguarat će se izrada projektne/natječajne dokumentacije za Projekt "Uspostava učinkovitog sustava ocjene i odobravanja investicijskih projekata koji se financiraju ili sufinanciraju sredstvima državnog proračuna i proračuna jedinica lokalne i područne (regionalne) samouprave" te pravovremeni početak njegove provedbe.</t>
  </si>
  <si>
    <t>Kroz ovaj projekt Pravosudna akademija će, u suradnji s vanjskim konzultantima i svojim voditeljima za područje kibernetičkog kriminala, u razdoblju od studenoga 2016. do travnja 2017. Pripremiti sažetak operacije, proračun, gantogram i natječajnu dokumentaciju za projekt "Unaprjeđenje programa edukacija u borbi protiv kibernetičkog kriminala".</t>
  </si>
  <si>
    <t>Projektom tehničke pomoći želi se postići kvalitetna priprema za provedbu Operacija koje su financirane putem OPULJP 2014.-2020. U nadležnosti MRMS. Tehničkom pomoći predviđena je izrada dokumentacije potrebne za provedbu Operacija (izrada sažetka operacija, izrada analiza i preporuka), te povezivanje baza podataka državne i javne uprave. Ciljane skupine koje će biti obuhvaćene projektnim aktivnostima prvenstveno su zaposlenici MRMS, ali i zaposlenici drugih državnih i javnih ustanova uključenih u provedbu pojedinih Operacija.</t>
  </si>
  <si>
    <t>Osnovni cilj usluge je priprema šest ESF projekata DGU sukladno Pozivu na dostavu projektnih prijedloga za dodjelu bespovratnih sredstava u okviru Prioritetne osi 4 "Dobro upravljanje" Operativnog programa Učinkoviti ljudski potencijali 2014-2020. te edukacija djelatnika DGU za samostalnu pripremu i provedbu budućih projekata. Priprema projekata uključuje: popunjavanje MIS obrasca uključujući detaljnu procjenu troškova projekta, izradu Sažetka operacija i edukacija djelatnika DGU.</t>
  </si>
  <si>
    <t>Carinska uprava ovim projektom planira provesti javnu nabavu i angažirati vanjske stručnjake za pripremu projektne dokumentacije za 11 nepripremljenih projekata, od ukupno planiranih 18, koje kroz OP ULJP namjerava financirati iz ESF-a. Prema Višegodišnjem strateškom planu, ključnom dokumentu Carinske unije, projekti koji još nisu krenuli bi trebali krenuti u provedbu 1. 1. 2017., osim „Razvoj sustava upravljanja garancijama (GUM) - UCC Guarantee Management , koji bi trebao krenuti u 2018. Ostali su navedeni u Tablici 18 ESF projekata Carinske uprave dostavljenoj u UT MRMS ranije ove godine</t>
  </si>
  <si>
    <t>DZS planira pripremiti projektni prijedlog „Unaprjeđenja provođenja popisa stanovništva“ te prijeći s klasičnog načina na kombinirani način popisa stanovništva čime bi se znatno unaprijedio popis i smanjili troškovi budućih popisa. DZS zbog stručnih i financijskih ograničenja nije u stanju pripremiti projektni prijedlog unaprjeđenja popisa koji bi kvalitetno obuhvatio sva metodološka i tehnološka pitanja. Projektom tehničke pomoći, DZS bi osigurao kvalitetnu analizu osnovnih metodoloških i tehnoloških pitanja nužnih za pripremu projekta, te kvalitetnu izradu projektne dokumentacije.</t>
  </si>
  <si>
    <t>Prijavitelj će ugovoriti usluge vanjskih stručnjaka u svrhu pružanja pomoći u pripremi SO kojom će se provesti analize projektnih ideja iz djelokruga pravosudne uprave te pripremiti sažetak operacija i proračun. Analiza obuhvaća identifikaciju problema u pravosuđu, ograničenja u ljudskim, materijalnim i financijskim kapacitetima, definiranje općeg cilja i specifičnih ciljeva. U pripremi sažetka operacije, identificirati će se ciljane skupine, projektne komponente i povezane aktivnosti, potencijalni rizici, analiza troškova, održivost projekta i vremenski slijed provedbi komponenti projekta.</t>
  </si>
  <si>
    <t>Sredstva tehničke pomoći koristit će se kao podrška Ministarsatvu turizma u cilju uspješne pripreme projekta "Hrvatski digitalni turizam", odnosno osiguravanja financiranja istog u okviru Europskog socijalnog fonda. Sredstva će se koristiti za naknadu troškova vanjskim stručnjacima u njihovoj podršci, odnosno jačanju administrativnih kapaciteta Ministarstva turizma.</t>
  </si>
  <si>
    <t>Strategijom razvoja ICT sustava za period od 10 godina osigurat će se izgradnja novog, sigurnog, cjelovitog i učinkovitog ICT sustava. Prilikom izrade strategije potrebno je provesti detaljnu analizu cjelokupnog postojećeg sustava, analizu vanjskog okružja i uskladiti strategiju sa ostalim strategijama na razini RH i EU i relevantnim projektima. Novi učinkoviti ICT sustav Zavoda smanjit će troškove, unaprijediti poslovne procese te omogućiti transparentnost i dostupnost podacima iz javnih registara Zavoda uz provođenje aktivne sigurnosne politike.</t>
  </si>
  <si>
    <t>Uvođenje kontrolinga u Zavod riješit će se problem adekvatnog planiranja, analize i praćenja ostvarivanja ciljeva te racionalno korištenje proračunskih sredstava i problem koordinacije i integracije poslovnih procesa.Cilj je povećati učinkovitost poslovanja na način da se omogući kvalitetnije planiranje i upravljanje, bolja koordinacija na različitim razinama upravljanja,praćenje i analiza izvršenja planova te ostvarivanje zadanih ciljeva. Osigurat će se transparentnost poslovanja i financiranja te uštede na način da se kroz primjenu kontrolinga za manje sredstava postigne bolja učinkovitost</t>
  </si>
  <si>
    <t>U okviru provedbe ovog projekta tehničke pomoći, vanjski pružatelj usluga u uskoj suradnji s djelatnicima DŠJU provest će detaljnu analizu stanja i potencijala, kao i potrebe za uključivanjem određenih dionika u provedbu pripremljenog projekta. Temeljem provedene analize izradit će Sažetak operacije sa svim potrebnim sastavnicama i elementima.</t>
  </si>
  <si>
    <t>Ministarstvo uprave će uz pomoć vanjskih stručnjaka izraditi analize nužne za pripremu operacija, pripremiti i izraditi projektnu dokumentaciju, izraditi natječajnu dokumentaciju (dokumentaciju za nadmetanje) za projekte koje Ministarstvo uprave putem izravne dodjele planira financirati kroz Operativni program „Učinkoviti ljudski potencijali“ 2014. – 2020.</t>
  </si>
  <si>
    <t>Osnovni cilj projekta je priprema projektne dokumentacije za prijavu projekta na Poziv na dostavu projektnih prijedloga koji će biti otvoren i Prioritetnoj osi 4. Priprema projekta uključuje pripremu dokumentaciju ti. Prijavni obrazac A, dokumentaciju za nadmetanje i za nabavu usluga (vezano uz projekt akreditacije bolnica).</t>
  </si>
  <si>
    <t>102. Pristup zapošljavanju za osobe koje traže posao i neaktivne ljude, uključujući dugoročno nezaposlene i ljude udaljene od tržišta rada, također provedbom lokalnih inicijativa zapošljavanja i potpore pokretljivosti radne snage</t>
  </si>
  <si>
    <t>Operacija "Podrška samozapošljavanju - Faza 2" pridonijet će adresiranju problema s kojima se susreću nezaposlene osobe u RH koje se odlučuju pokrenuti vlastiti posao kroz dodjelu potpora male vrijednosti zainteresiranim korisnicima. Cilj je operacije olakšati pristup samozapošljavanju nezaposlenim osobama prijavljenima na evidenciju HZZ-a te potaknuti održivo samozapošljavanje pružanjem financijske potpore i kontinuirane podrške samozapošljavanju odnosno povećati broj samozaposlenih osoba kroz pružanje financijske potpore i kontinuirane podrške pri i tijekom samozapošljavanja.</t>
  </si>
  <si>
    <t>U okviru ove operacije financirat će se aktivnosti u svrhu olakšanja pristupa samozapošljavanju na tržištu rada nezaposlenim hrvatskim braniteljima, nezaposlenoj djeci smrtno stradalih ili nestalih hrvatskih branitelja iz Domovinskog rata, nezaposlenoj djeci dragovoljaca iz Domovinskog rata i nezaposlenoj djeci hrvatskih ratnih vojnih invalida iz Domovinskog rata. Operacija je posebno usmjerena na poticanje održivog samozapošljavanja osoba iz ciljane skupine kroz dodjelu financijskih potpora za samozapošljavanje.</t>
  </si>
  <si>
    <t>103. Održiva integracija u tržište radne snage za mlade, posebno nezaposlene, one koji se obrazuju ili osposobljavaju, uključujući mlade s rizikom od socijalne isključenosti i mlade iz marginaliziranih zajednica, uključujući primjenom programa Garancije za mlade</t>
  </si>
  <si>
    <t>Operacija "Zadržavanje radnika - Faza 2" pozitivno će utjecati na problematiku sezonskog zapošljavanja na tržištu rada Republike Hrvatske kroz doprinos očuvanju radnih mjesta radnika izloženih sezonskim varijacijama u zapošljavanju odnosno kroz izravnu intervenciju u ostanak u zaposlenosti radnika koji kontinuirano rade kod poslodavca sa sezonskim obilježjem poslovanja. Financiranjem produženog mirovinskog osiguranja i novčane pomoći nastoji se potaknuti sezonske radnike na kontinuitet u radu te se istovremeno adresira poslodavca čije je poslovanje obilježeno sezonskim varijacijama.</t>
  </si>
  <si>
    <t>Hrvatski zavod za zapošljavanje prepoznaje mlade kao posebno ranjivu skupinu na tržištu rada te nastavlja nuditi niz aktivnosti i usluga upravo za tu ciljanu skupinu. Operacijom „Provedba mjera APZ za mlade (IZM) – Faza 2“, uz već u prvoj fazi ponuđene aktivnosti i usluge dodatno se nudi i mogućnost sudjelovanja u mjeri pripravništva za mlade. Navedene mjere su usmjerene na brzu reakciju na nezaposlenost mladih, unutar 4 mjeseca od ulaska u nezaposlenost, kako je propisano nacionalnim Planom implementacije GZM-a, a uz potporu Inicijative za zapošljavanje</t>
  </si>
  <si>
    <t>Hrvatski nacionalni Plan implementacije Garancije za mlade fokus je stavio na brzu reakciju na nezaposlenost mladih. No, kako gotovo polovina svih mladih nezaposlenih pripada kategoriji dugotrajne nezaposlenosti, jasna je potreba za usmjeravanjem aktivnosti i prema ovoj specifičnoj ciljnoj skupini. Hrvatski zavod za zapošljavanje pripremio je stoga niz aktivnosti, usluga i intervencija kojima će se poticati daljnje usavršavanje, stručno osposobljavanje, stjecanje novih vještina i kompetencija, samozapošljavanja, stjecanja iskustva na radnom mjestu te uključivanje u javne radove za mlade.</t>
  </si>
  <si>
    <t>Postoji problem teškog zapošljavanja žena i pripadnica nacionalnih manjina u SDŽ i PGŽ te GZ. U ovim županijama turizam je u snažnoj ekspanziji a u našoj turističkoj ponudi nedostaje traženih izvorno hrvatskih suvenira. Upravo tu je prilika za zaposlenje naše ciljne skupine 1.
Zato ćemo projektom ojačati kompetencije ciljne skupine 1.i povećati njihovu zapošljivost razvojem i provedbom inovativnog Programa za izradu izvornih lokalnih suvenira i podići njihovo samopouzdanje te potaknuti cilju skupinu 2.na kreativnost i usmjeriti ih u odabiru svog budućeg zanimanja.</t>
  </si>
  <si>
    <t>Projektom će se educirati 60 Operatera/ka u tonskom studiju, uz verifikaciju programa od strane Ministarstva znanosti i obrazovanja s upisom u radnu knjižicu, čime će osobe koje spadaju u kategoriju ranjivih skupina na tržištu rada dobiti vrijedno znanje i kvalifikaciju, što će im povećati konkurentnost na tržištu rada te dugoročno doprinijeti njihovom položaju u društvu.</t>
  </si>
  <si>
    <t>Projekt "Ja želim raditi" ima za cilj omogućiti učinkovitu provedbu strategije razvoja ljudskih potencijala Šibensko-kninske županije u području jačanja kompetencija osoba sa invaliditetom i starijih osoba sa šireg kninskog područja. Navedene osobe će ujedno biti i ciljana skupina na projektu koji će trajati ukupno 24 mjeseca. Projekt će se sastojati od 3 elementa i to: Intervencija na tržištu rada i klub za zapošljavanje osoba s invaliditetom i starijih osoba; Promidžba i vidljivost, te Upravljanje projektom i administracija.</t>
  </si>
  <si>
    <t>Razvojem sustava za potporu održivom zapošljavanju ranjivih skupina kroz provedbu projekta „Učenjem do znanja-znanjem do zapošljavanja“, unapređenjem stručnih znanja i vještina 85 polaznika trening programa u skladu s lokanim i regionalnim razvojnim potrebama te jačanjem samopouzdanja pojedinaca, potaknut će usklađivanje ponude i potražnje na tržištu rada i socijalno jačanje, što će doprinijeti povećanju konkurentnosti gospodarstva i kvalitete života u Brodsko-posavskoj županiji.</t>
  </si>
  <si>
    <t>Vijeće tržišta rada Istarske županije (VTR IŽ) provodi aktivnosti koje pridonose razvoju tržišta rada i jačanju ljudskih potencijala u Istarskoj županiji. Ovim projektnim prijedlogom provode se mjere Strategije razvoja ljudskih potencijala Istarske županije 2016-2020 te se osigurava kontinuitet rada VTR IŽ i njegovih članova/ica na daljnjem razvoju ljudskih potencijala u skladu s potrebama tržišta rada u Istarskoj županiji.</t>
  </si>
  <si>
    <t>Opći cilj je pridonijeti izjednačavanju gospodarskih aktivnosti između županija povećanjem kvalitete produktivnosti rada uslijed lokalnih inicijativa za zapošljavanje kojima se osnažuju ljudski potencijali. Projekt je usmjeren na provedbu ciljanih intervencija namijenjenih identificiranim nezaposlenim osobama (dugotrajno nezaposleni, mladi, žene i osobe starije od 50 godina), a koje su prilagođene potrebama i uvjetima na lokalnom tržištu rada sa svrhom povećanja kompetencija i zapošljivosti korisnika intervencija čineći ih konkurentnijima što dalje doprinosi smanjenju nezaposlenosti.</t>
  </si>
  <si>
    <t>Cilj projekta je doprinijeti zapošljivosti nezaposlenih osoba na tržištu rada Koprivničko-križevačke županije, dok je specifičan cilj poboljšati učinkovitost provedbe Strategije razvoja ljudskih potencijala.</t>
  </si>
  <si>
    <t>Projektne aktivnosti osiguravaju jačanje kapaciteta Lokalnog partnerstva za zapošljavanje, unaprjeđenje partnerskog pristupa, razvoj tehničkih kapaciteta tajništva kao operativnog tijela za praćenje provedbe Strategije razvoja ljudskih potencijala KZŽ te će pružati cjelovitu podršku nezaposlenima i poduzetnicima početnicima u pokretanju poslovanja i poduzetničkom učenju, kao i poticati deficitarna zanimanja kao jedan od alata poticanja zapošljivosti mladih na području KZŽ.</t>
  </si>
  <si>
    <t>Ciljevi projekta su razvoj kompetencija usmjerenih povećanju konkurentnosti lokalnog gospodarstva te (samo)zapošljivosti stanovništva temeljenog na načelima uključivosti, inovativnosti i cjeloživotnog učenja u skladu sa Lokalnom strategijom razvoja ljudskih potencijala Varaždinske županije 2016.-2020. i daljnji razvoj i povećanje kvalitete (administrativnih, financijskih, operativnih i ljudskih) kapaciteta Lokalnog partnerstva za zapošljavanje VŽ županije. Projekt će doprinijeti poboljšanju položaja pripadnika ciljnih skupina na tržištu rada te održivom funkcioniranju LPZ-a VŽ županije.</t>
  </si>
  <si>
    <t>Cilj projekta je osigurati učinkovitu provedbu važeće SRLJP KKŽ i održivo funkcioniranje LPZ-a KKŽ. Ciljne skupine u projektu su 20 nezaposlenih žena, 30 mladih do 29 godina, 20 dugotrajno nezaposlenih osoba i 15 zaposlenika institucija članova LPZ-a KKŽ. Ukupno trajanje projekta je 30 mjeseci.</t>
  </si>
  <si>
    <t>Projekt će doprinijeti jačanju kompetencija i poboljšanju pristupa zapošljavanju 30 nezaposlenih mladih ljudi do 29 godina sa područja mini regije TINTL, te pružiti podršku u zapošljavanju uvođenjem cjelokupnog sustava učenja o know-how u organskoj proizvodnji povrća na demonstracijskim plastenicima, ali i mogućnost za daljnju stalnu proizvodnju. Osnažiti će se ranjiva skupina mladih provedbom specifičnih edukacijsko-praktičnih programa osiguravajući im nova znanja i vještine za povećanje zapošljivosti i pružiti mogućnosti za samozapošljavanje.</t>
  </si>
  <si>
    <t>Projekt će doprinijeti povećanju zapošljivosti i motiviranosti nezaposlenih branitelja na tržištu rada Vukovarsko-srijemske županije jačajući samopouzdanje i vještine provedbom programa osposobljavanja, razmjene iskustva i umrežavanja sudionika, te u skladu sa aktualnim potrebama osigurati će se nova znanja i pružiti podrška za aktivnije uključivanje na tržište rada kroz oformljen klub za zapošljavanje.</t>
  </si>
  <si>
    <t>Projekt UPS! doprinosi rješavanju problema neusklađenosti znanja i vještina pripadnika ciljnih skupina (55 nezaposlenih i 40 učenika) s potrebama tržišta rada. Cilj projekta je omogućiti učinkovitu provedbu Akcijskog plana provedbe Strategije razvoja LJP VSŽ 2016-2020 kroz unaprjeđenje obrazovnog sustava i koncepta cjeloživotnog učenja, što će rezultirati povećanjem zapošljivosti korisnika intervencija te vrsta i broja usluga prilagođenih lokalnim prilikama, koje su osobito usmjerene pripadnicima ciljnih skupina.</t>
  </si>
  <si>
    <t>Prijavitelj projekta Učilište EU PROJEKTI s 4 člana LPZ-a Grada Zagreba: HZZ Regionalni ured Zagreb, Razvojna agencija Zagreb, Grad Zagreb, Zagrebački Holding te obrtom EU PROJEKTI, provest će projekt „EDUBIZ – Edukacijom do zaposlenja“ s ciljem poboljšanja pristupu tržištu rada 42 pripadnika ranjivih skupina i stvaranja kompetencija o pisanju o provedbi EU projekata prema Strategiji razvoja ljudskih potencijala grada Zagreba te stvaranjem sustava podrške putem kluba za zapošljavanje za zainteresirane predstavnike ranjivih skupina i učenike srednjih škola. Trajanje projekta je 13 mjeseci.</t>
  </si>
  <si>
    <t>Cilj projekta je edukacija 42 nezaposlene osobe u području psihologije, menadžmenta, prodaje, prava, računovodstva, financija, korištenja bespovratnih potpora, marketinga društvenih mreža u svrhu jačanje njihove konkurentnosti, fleksibilnosti i samoodrživosti što će omogućiti budući Inkubator zapošljavanja sa sjedištem u Splitu.</t>
  </si>
  <si>
    <t>Projekt se bavi dvjema najbrojnijim skupinama nezaposlenih OSI u Gradu Zagrebu. Cilj je povećati zapošljivost OSI sa zanimanjem pomoćnog kuhara i čistačice ostvarivanjem specifičnog cilja sukladno Strategiji razvoja ljudskih potencijala Grada Zagreba 2017. – 2020., kroz slijedeće aktivnosti: 1.Razviti i provesti Program osposobljavanja OSI za čistačice, 2.Provesti radni trening OSI sa zanimanjem pomoćnog kuhara.
3.Provesti Program za osnaživanje i motiviranje OSI za aktivaciju i ulazak u svijet rada, 4.Provesti Program informatičkog opismenjavanja OSI.
Ciljna skupina su 55 nezaposlenih OSI.</t>
  </si>
  <si>
    <t>Projekt se bavi razvojem inovativnih pristupa u obrazovanju liječenih ovisnika. Cilj je povećati zapošljivost liječenih ovisnika ostvarivanjem specifičnog cilja sukladno SRLJP Split.-dalm. županije 2014.-2020. kroz aktivnosti: 1. Analiza obrazovnih potencijala korisnika, izrada individualnih planova obrazovanja i potrebnih prilagodbi, odabir obrazovnih programa i praćenje 2. Provedba prilagođenih obrazovnih programa 3. Osnaživanje liječenih ovisnika za obrazovanje i zapošljavanje kroz jačanje kognitivnih kapaciteta i razvoj mekih vještina 4. Nabava opreme za učionicu i adaptaciju prostora.</t>
  </si>
  <si>
    <t>Cilj je projekta doprinijeti povećanju zapošljivosti ranjivih skupina na tržištu rada u Zagrebačkoj županiji kroz pripremu i provedbu inovativnih lokalnih inicijativa za poticanje zapošljavanja usklađenih sa SRLJP ZŽ za inkluzivno tržište rada. Inovativna inicijativa se temelji s jedne strane na intervencijama prema trenutnim nezaposlenim osobama ciljne skupine mladih i starijih od 50g kroz implementaciju klubova za zapošljavanje i umrežavanje s postojećim poduzetnicima i obrtnicima, dok s druge strane na ranim intervencijama kroz savjetovanje učenika osnovnih i srednjih škola.</t>
  </si>
  <si>
    <t>Zagrebačka županija suočena je s velikom nezaposlenošću mladih do 29 i starijih od 50 godina. Stoga su članovi LPZ-a osmislili ovaj projekt kako bi spomenutim ciljanim skupinama osigurali strukturiranu podršku u procesu traženja posla te umrežavanje s potencijalnim poslodavcima kroz klubove za zapošljavanje kao i podizanje stručnih kompetencija. Djelovat će se i na prevenciju nezaposlenosti mladih kroz provedbu motivacijskih radionica za ulazak u svijet rada za učenike završnih razreda srednjih škola. Sve navedeno doprinijet će učinkovitoj provedbi SRLJP Zagrebačke županije 2014.-2020.</t>
  </si>
  <si>
    <t>Članovi LPZ-a ujedinjeni u ovom partnerstvu usmjereni su na učinkovitu provedbu mjera SRLJP GZ 2017.-2020. u svrhu povećanja zapošljivosti žena koje se ubrajaju u najugroženije ranjive skupine. Provedbom prilagođenih usluga za aktivno traženje posla, osnivanjem kluba za zapošljavanje, provedbom radionica za osnaživanje i razvoj komunikacijskih vještina te provedbom prilagođenih programa edukacije stvorit će se preduvjeti za (samo)zapošljavanje žena, poboljšanje njihovog položaja na tržištu te stvaranje bolje socijalne i društvene prilike koje ujedno utječu i na gospodarski razvoj RH.</t>
  </si>
  <si>
    <t>Kroz projekt "Edukacijom o Strukturnim i Investicijskim Fondovima do Inovacija u Poduzetništvu - ESIFIP" razvit će se novi program na Fakultetu strojarstva i brodogradnje u sklopu kojega će polaznici steći znanja o europskim strukturnim i investicijskim fondovima te ta znanja u
suradnji s malim i srednjim poduzetnicima i primijeniti na konkretnim inovativnim projektnim prijavama iz STEM područja s ciljem poticanja njihovog zapošljavanja.</t>
  </si>
  <si>
    <t>Projekt ProAktivno provodi grupa SELECTIO u partnerstvu s URIHO Zagreb, učilišta Algebra i Andragog, udrugom Institut za razvoj tržišta rada i Hrvatskim zavodom za zapošljavanje RU Zagreb. Kroz projekt se ciljano osnažuje, razvija i educira 50 nezaposlenih osoba prema potrebama poslodavaca u Zagrebu i ostvaruje se lokalna sinergija: poslodavci, učilišta, udruge i posrednici na tržištu rada. Projektom se realizira Strategija razvoja ljudskih potencijala Grada Zagreba.</t>
  </si>
  <si>
    <t>Projekt „Osnaži se, motiviraj, aktiviraj“ odgovara na potrebe i probleme nezaposlenih žena s područja OBŽ, BPŽ i VSŽ za sustavnom i kontinuiranom podrškom usmjerenom jačanju kompetencija iz područja neprofitnog menadžmenta, razvoja socijalnih vještina potrebnih za tržište rada, osobnog osnaživanja i povećanja motivacije te kroz to jačanja samopouzdanja i samopoštovanja kroz grupe podrške i volontiranje kao alat uključivanja i razvoja kompetencija cjeloživotnog učenja te jačanjem međusektorske suradnje za poticanje zapošljavanja žena.</t>
  </si>
  <si>
    <t>Poduzetničke ideje nezaposlenog stanovništva Požeško-slavonske županije predstavljaju potencijal koji može pridonijeti njihovom zapošljavanju, time smanjenju iseljavanja radno aktivnog stanovništva iz županije i boljem korištenju prirodnih resursa i pogodnosti prostora. Lokalno partnerstvo za zapošljavanje vidi lokalno stanovništvo kao nositelja razvoja svoga kraja. Ovim projektom će se nastojati informirati što veći broj nezaposlenih posebno pripadnika ranjivih skupina o mogućnostima samozapošljavanja, o potporama koje se nude i institucijama koje im mogu pomoći.</t>
  </si>
  <si>
    <t>Projektom „Partnerstvom i podrškom do zapošljavanja – PARTNER NET II“ želi se utjecati na jačanje kompetencija nezaposlenih osoba radi povećanja njihove zapošljivosti, stjecanje znanja potrebnih za pokretanje vlastitog poduzetništva i samozapošljavanje te povećanje operativnih kapacitete Lokalnog partnerstva za zapošljavanje OBŽ. Aktivnostima edukacije / osposobljavanja / mentoriranja bit će obuhvaćeno cca 340 korisnika i 33 članice Lokalnog partnerstva.</t>
  </si>
  <si>
    <t>Opći cilj ovog projekta je poticanje poduzetničke kulture u društvu radi rasta i razvoja poduzetništva i obrtništva te povećanja stope samozapošljavanja i zapošljavanja. Specifični ciljevi: "Jačanje kompetencija i povećanje (samo)zapošljivosti dionika na tržištu rada na području Bjelovarsko-bilogorske županije" te "Jačanje kapaciteta Lokalnog partnerstva za zapošljavanje Bjelovarsko-bilogorske županije".</t>
  </si>
  <si>
    <t>Provedbom projekta "AlterNET - Edukacijom i umrežavanjem do zaposlenja na ruralnom području" povećat će se zapošljivost dugotrajno nezaposlenih osoba na ruralnom području Zadarske županije kroz stjecanje kompetencija za obavljanje poslova potrebnih na ruralnom području, umrežavanje s lokalnim dionicima i svladavanje vještina poslovnog komuniciranja.</t>
  </si>
  <si>
    <t>Projektom D.O.N.A.U. će se osigurati implementacija SRLJP OBŽ kroz rad s dugotrajno nezaposlenim osobama i njihovim usmjeravanjem u održivu poljoprivredu zasnovanu na inovativnom pristupu i uzgoju na malim parcelama. Aktivnostima motiviranja, edukacije i praćenja u
pokretanju poslovanja kroz rad Info točke, ranjivim skupinama pružiti će se prilagođene usluge osnaživanja i osposobljavanja s ciljem zapošljavanja. U projekt će biti uključeni i učenici srednjih škola poljoprivrednog smjera koji će se upoznati s poduzetništvom i potaknuti na
pokretanje posla nakon završenog obrazovanja.</t>
  </si>
  <si>
    <t>Projekt 'Razvoj mreže klubova za zapošljavanje u Šibensko-kninskoj županiji" bavit će se problemom slabe zapošljivosti ranjivih skupina ljudi. Provoditelj: Inkluzija Šibenik Partneri: HZZ PU Šibenik, CZSS Šibenik, IOSŠ, Medicinska škola Šibenik i Srednja škola Lovre Montija Knin. Opći cilj: doprinijeti učinkovitoj provedbi županijskih strategija razvoja ljudskih potencijala. Specifični cilj: povećati zapošljivost ranjivih skupina na području Šibensko-kninske županije. Ciljne skupine: a) 50 pripadnika ranjivih skupina b) 200 učenika osnovnih i srednjih škola</t>
  </si>
  <si>
    <t>Projekt KORAK NAPRIJED u suradnji sa partnerima stvara uvjete za jačanje rada socijalne zadruge i promicanja društvenog poduzetništva na ruralnim područjima, gdje je znatno teže zapošljavanje posebice marginaliziranih skupina. Projektom će se osposobiti 36 osoba za stjecanje znanja i vještina potrebnih za jačanje zapošljivosti i poticanje samozapošljavanja u sektoru poljoprivredne proizvodnje, pomoći u kući ili radu sa osobama sa invaliditetom.
Trajanje projekta: 24 mjeseca; Ukupno troškovi projekta: 552.345,00 kn</t>
  </si>
  <si>
    <t>Projekt “Financije i tržište (FIT)” će unaprijediti zapošljivost učenika srednjih škola i mladih NEET-ova s područja Grada Zagreba. Putem programa obrazovanja/izvannastavnih aktivnosti te e-učenja ojačat će se kompetencije ciljnih skupina na području digitalne i financijske pismenosti. Oformit će se info klubovi u srednjim školama te klub za zapošljavanje kako bi korisnici projekta, ali i drugi pripadnic ciljnih skupina mogli dugoročno jačati svoje kompetencije i dobivati informacije koje će im pomoći na njihovom putu prema tržištu rada.</t>
  </si>
  <si>
    <t>"Oblak znanja za otok mogućnosti" omogućuje nezaposlenima na Korčuli stjecanje tržišno potrebnih kompetencija putem e-učenja te provodi ranu intervenciju za profesionalno usmjeravanje učenika srednjih škola. Projekt doprinosi zapošljavanju na razini Dubrovačko-neretvanske županije i smanjenju iseljavanja s otoka. Provodi ga tvrtka angažirana u aktivnostima lokalne zajednice - Katus d.o.o., u partnerstvu sa članovima LPZ-a - Udrugom Novi otok i LAG-om 5.</t>
  </si>
  <si>
    <t>Projektom Osnaživanje tržišta rada i lokalnog partnerstva Virovitičko-podravske županije će se osnažiti i motivirati pripadnike ranjivih skupina kroz edukacije za aktivaciju i ulazak na tržište rada te ojačati svijest o poduzetništvu istih, pružit će se potpore pri samozapošljavanju i omogućiti održivo funkcioniranje Lokalnog partnerstva Virovitičko-podravske županije kroz integrirani razvoj, umrežavanje i poticanje veće suradnje u formi regionalnih partnerstva.</t>
  </si>
  <si>
    <t>Projekt "Obrazovanje za budućnost" provodi se s ciljem povećanja zapošljivosti nezaposlenih osoba kroz pripremu i provedbu novih programa obrazovanja, razvoja vještina kroz specijalizirane treninge te razvoj Youth Job kluba u svrhu motivacije, umrežavanja i profesionalnog usmjeravanja svih sudionika projekta.</t>
  </si>
  <si>
    <t>Projektom „Razvoj partnerskog vijeća za tržište rada Šibensko-kninske županije faza III“ će se omogućiti učinkovita provedba Strategije razvoja ljudskih potencijala Šibensko-kninske županije 2014.-2020. te osigurati održivo funkcioniranje Partnerskog Vijeća za tržište rada Šibensko -kninske županije, čime će se doprinijeti razvoju ciljane skupine i najugroženijih članova našeg društva. Ovim projektom se poboljšava situacija za ciljnu skupinu projekta, stvara se održiv okvir u kojem će se ove i slične aktivnosti moći provoditi i u budućnosti.</t>
  </si>
  <si>
    <t>Projekt će pridonijeti smanjenu nezaposlenosti kroz dva pravca: prvi je vezan za mlade, odnosno učenike srednjih škola te ostale pripadnike ranjivih skupina među kojima će se promovirati poduzetništvo, omogućiti dobivanje potpore male vrijednosti te mentoriranje kao budućih poduzetnika, a drugi se odnosi na daljnje jačanje kapaciteta PVZŽ i partnerskog pristupa između javnog privatnog i civilnog sektora kroz niz aktivnosti kojima će se PVZŽ omogućiti pozicioniranje kao važnog čimbenika tržišta rada te promociju Centra za inicijative u zapošljavanju i razvoju ljudskih potencijala.</t>
  </si>
  <si>
    <t>Projektom se planiraju osnažiti kapaciteti Lokalnog partnerstva za zapošljavanje Brodsko-posavske županije kako bi se omogućilo njegovo održivo funkcioniranje te učinkovita provedba Strategije razvoja ljudskih potencijala Brodsko-posavske županije. Uključivanjem ranjivih skupina (mladih, žena, dugotrajno nezaposlenih i osoba s psihičkim oboljenjima) te učenika u edukativne aktivnosti za ulazak u svijet rada doprinijet će se povećanju njihove socijalne uključenosti i zapošljivosti. Poticanje poduzetništva provest će se kroz edukativne aktivnosti te dodjelom potpora za samozapošljavanje.</t>
  </si>
  <si>
    <t>Projekt "Istarska mreža znanja" objedinjuje Učilište Diopter kao nositelja projetka i partnere: POU Umag, POU Labin, Ekonomska škola Pula, udruga ZUM i Institut za razvoj tržišta rada. Zajednički cilj je umrežavanje resursa radi povećanja zapošljivosti 42 korisnika projekta kroz Klubove za zapošljavanje po Istri te inovativne obrazovne programe u području prerađivačke industrije (monter za optičke mrežei), voditelj društvenih mreža i učenjem talijanskog jezika s dodatnom specijalizacijom prema potrebama lokalnog poslodavca.</t>
  </si>
  <si>
    <t>Cilj projekta je edukacija 50 nezaposlenih osoba I minimalno 10 učenika srednjih škola u području prava, poreza i računovodstva, financija, korištenja EU i nacionalnih fondova, menadžmenta i korištenja društvenih mreža u svrhu njihovog samozapošljavanja koje će omogućiti generiranje novih radnih mjesta i jačanje kulture poduzetništva u RH.</t>
  </si>
  <si>
    <t>Projekt je usmjeren na problematiku nezaposlenosti, nisku razinu strukovnih znanja i vještina, nedostatak općih kompetencija, nedostatak iskustva, demotiviranost i nisku razinu samosvijesti te socijalnu isključenost ranjivih društvenih skupina. Opći cilj projekta je doprinijeti
povećanju zapošljivosti najranjivijih skupina na tržištu rada KZŽ i SMŽ kroz pripremu i provedbu inovativnih lokalnih inicijativa usklađenih s lokalnim potrebama i strateškim prioritetima. Ciljanu skupinu čine nezaposleni:mladi do 29 g. oba spola, žene i dugotrajno nezaposleni.</t>
  </si>
  <si>
    <t>Projekt "Obrazovanjem do posla i sporta u zagrebačkom turizmu" izvodi se s ciljem povećanja zapošljivosti 42 nezaposlene osoba iz Zagreba i Zagrebačke županije, pripadnika ranjive skupine osoba mlađih od 30 godina, kroz stjecanje stručnih znanja, općih kompetencija i mekih vještina putem novih, inovativnih, tržišno opravdanih i na ishodima učenja utemeljenih programa osposobljavanja za učitelja jedrenja, učitelja jedrenja na dasci i učitelja kanuinga.</t>
  </si>
  <si>
    <t>Cilj projekta je edukacija 60 nezaposlenih osoba u području prava, financija, korištenja EU i nacionalnih fondova, menadžmenta i zaštite inovacija, u svrhu njihovog samozapošljavanja koje će omogućiti generiranje novih radnih mjesta i jačanje kulture poduzetništva u RH.</t>
  </si>
  <si>
    <t>Projekt "Nove vještine su moja šansa" pridonosi rješavanju problema teške zapošljivosti 50 nezaposlenih osoba bez ili s niskom razinom kvalifikacija s područja Imotske i Cetinske krajine povećanjem njihove zapošljivosti kroz osposobljavanja za deficitarna zanimanja na tržištu rada.
U Imotskom će se osnovati klub za zapošljavanje koji će pružati kontinuiranu podršku i pripremiti ciljnu skupinu za aktivno sudjelovanje na tržištu rada stjecanjem potrebnih znanja i vještina.</t>
  </si>
  <si>
    <t>Projekt "Klub za zapošljavanje Varaždin" izvodi se s ciljem povećanja zapošljivosti 45 nezaposlenih osoba iz Varaždinske županije, pripadnika ranjive skupine nezaposlenih mladih osoba u dobi 15-29 godina, kroz stjecanje stručnih znanja, općih kompetencija i mekih vještina u Klubu za zapošljavanje Varaždin.</t>
  </si>
  <si>
    <t>Projekt JobCollege Sava doprinosi rješavanju problema nezaposlenost mladih, žena i dugotrajno nezaposlenih u suradnji civilnog i javnog sektora na području LAG Sava provedbom Klubova za zapošljavanje i organizacijom obrazovanja s posebnim naglaskom na deficitarna obrtnička zanimanja te uspostavom suradnje s lokalnim poslodavcima čime se doprinosi Strategiji razvoja ljudskih potencijala Zagrebačke županije.</t>
  </si>
  <si>
    <t>Povećanje zapošljivosti mladih nezaposlenih osoba s područja grada Virovitice i općina Špišić Bukovice i Pitomače putem edukacija i pružanjem individualne kontinuirane podrške za aktivno traženje posla.</t>
  </si>
  <si>
    <t>Cilj EDUSIS-Educiranje Socijalno Isključivih Skupina za poboljšanje njihovog uključivanja na tržište rada na području Dubrovačko - neretvanske je unaprjeđenje zapošljavanja na području Dubrovačko - neretvanske županije za 30 nezaposlenih pripadnika ranjivih skupina i 10 učenika srednjih škola pružajući im sustav podrške razvijanjem kompetencija i vještina edukacijama i radionicama da povećaju zapošljivost u Dubrovačko - neretvanskoj županiji da bi se riješio problem njihove dugotrajne nezaposlenost kao posljedice manjka sustava podrške za razvoj kompetencija i loše psihosocijalne osnaženosti.</t>
  </si>
  <si>
    <t>Visoka poslovna škola PAR će uz partnerstvo HZZ-a – Regionalni ured u Rijeci, udruge UMKI te tvrtki: Centar za inovacije i poduzetništvo d.o.o., P.A.R. d.o.o. i Silos Group d.o.o., u svrhu rješavanja problema dugotrajne nezaposlenosti 100 mladih osoba do 29 godina i provedbe Strategije i akcijskog plana razvoja ljudskih potencijala PGŽ, osnovati E-partner klub za zapošljavanje. Klub će uz provedbu 16 motivacijskih radionica i edukacija doprinijeti rješavanju problema nedostatka vještina ciljne skupine kako bi stvorili temelj za lakši prijelaz s učenja na rad te na trajnu zapošljivost.</t>
  </si>
  <si>
    <t>IT industrija kao najbrže rastući sektor u Hrvatskoj suočena je sa stalnim nedostatkom radne snage, osobama koje imaju znanja i vještine potrebne za razvoj softwerskih rješenja prema zahtjevima klijenata. Projekt Bootcamp IT smanjit će razliku između potreba tržišta i dostupne radne snage intenzivnom osposobljavanjem za zanimanje Junior Developer uz razvoj osnovnih poslovnih vještina koja će biti provedena u dva ciklusa za 42 nezaposlene osobe. Donositelji odluka bit će potaknuti da kvalitetnije planiraju politike vezane zazapošljavanje i usklađuju ih s razvojem gospodarstva.</t>
  </si>
  <si>
    <t>Projektom se sa umrežavanjem i partnerstvom sadašnjih i budućih članova LPZ-a iz privatnog i javnog sektora ostvaruje cilj projekta odnosno doprinosi rješavanju problema nedovoljne zapošljivosti ranjivih skupina mladih i žena u Istarskoj županiji. Potiče se rast zaposlenosti kroz
inovativni pristup osposobljavanju, stručnoj potpori i pripremi za ulazak na tržište rada. Ujedno, održavanjem neformalnih edukacija motiviraju se, osnažuju i aktiviraju nezaposleni mladi i žene kao najranjivije skupine na tržištu rada Istarske županije.</t>
  </si>
  <si>
    <t>Projekt Klub za zapošljavanje mladih Karlovačke županije usmjeren je na razvijanje usluga koje će mladima nezaposlenima u Županiji omogućiti stjecanje vještina aktivnog traženja posla i povezati ih s poslodavcima u Županiji i šire. To će se postići pokretanjem Kluba za zapošljavanje unutar kojeg će 200 mladih nezaposlenih stjecati vještine aktivnog traženja posla kroz grupne radionice i individualna savjetovanja te održavanjem online platforme s profilima i životopisima korisnika projekta koju će poslodavci registrirani na platformu moći pretraživati i tako pronalaziti nove zaposlenike.</t>
  </si>
  <si>
    <t>Klub za zapošljavanje Međimurske županije osnovna je s ciljem pružanja individualizirane potpore nezaposlenim osobama, a funkcionira prema načelu intenzivnog rada i pristupu da za svakog sudionika postoji posao. Sudionici kluba rade na svojim vještinama i kompetencijama, jačanju slabih strana i svladavanju prepreka zapošljavanju, otkrivanju potencijala i kreiranju akcijskih planova.</t>
  </si>
  <si>
    <t>Projekt „Moja karijera u hipoterapiji - GeT a Ride“ ima za cilj omogućiti učinkovitu provedbu Strategije razvoja ljudskih potencijala Brodskoposavske žup. uspostavom Centra za terapijsko jahanje i Kluba za zapošljavanje "Moja karijera u hipoterapiji". Očekivani rezultati su kreiranje i provedba 3 inovativna programa: Hipoterapeut, Voditelj terapijskog jahanja i Pomoćnik voditelja terapijskog jahanja, osposobljavanje 45 nezaposlenih osoba i uspostava trajne podrške smanjenju socijalne isključenosti edukacijom i volontiranjem. U školama će se kao izvannastavne aktivnosti uvesti Škole jahanja.</t>
  </si>
  <si>
    <t>PREMA - HORTI je projekt jačanja lokalnog partnerstva za zapošljavanje u Zadarskoj županiji. Poljoprivredna, prehrambena i veterinarska škola Stana Ožanića, Sveučilišta u Zadru i Nasadi d.o.o. kreirat će inovativni program osposobljavanja odraslih za poslove permakulturnog dizajna i urbane hortikulture, kojim će 45 nezaposlenih žena povećati svoju zapošljivost, a dio programa i dodatnih sadržaja bit će uključeno u Osnovnu školu Voštarnica i školu prijavitelja, te će 90 učenika steći nova znanja, Agencija AGRAA i Udruga Porat ključni su partneri za suradnju s ranjivim skupinama.</t>
  </si>
  <si>
    <t>Provedbom projekta "Challenge IT", odnosno neformalnog obrazovanja u području IK tehnologije i računarstva te razvoja poduzetničkih kapaciteta i sposobnosti samozapošljavanja, osiguravaju se uvjeti za povećanje zapošljivosti DODATI BROJ ranjivih skupina definiranih Strategijom razvoja ljudskih potencijala Brodsko-posavske županije 2016.-2020</t>
  </si>
  <si>
    <t>Cilj projekta „AKO – Aktiviraj se i konkuriraj!“ jest povećati zapošljivost mladih osoba do 29 godina s područja Sisačko - moslavačke županije koristeći sveobuhvatan partnerski pristup u podršci njihovom zapošljavanju. Omogućit će mladima pristup kvalitetnom obrazovanju i praktičnom osposobljavanju u skladu s potrebama lokalnih IT poslodavaca te inovativnim uslugama za mlade kroz modernizirani Centar za mlade pri Hrvatskom zavodu za zapošljavanje.</t>
  </si>
  <si>
    <t>Ciljna skupina projekta su mlade visokoobrazovane nezaposlene osobe i dugotrajno nezaposlene visokoobrazovane osobe u Osječko-baranjskoj županiji. Specifični cilj je razvoj i unaprjeđenje kompetencija osoba u nepovoljnom položaju - mladih, visokoobrazovanih nezaposlenih osoba i dugotrajno nezaposlenih visokoobrazovanih osoba u pogledu vještina (know-how), znanja (know-that) i razumijevanja (know-why)  u području prijave i provedbe projketa i poduzetništva s ciljem povećanja njihove konkurentnosti na tržištu rada i/ili samozapošljavanja.</t>
  </si>
  <si>
    <t>Projekt doprinosi povećanju zapošljivosti najranjivijih skupina na tržištu rada Vukovarsko – srijemske županije (VSŽ) kroz provedbu inovativnih lokalnih inicijativa za poticanje zapošljavanja usklađenih sa lokalnim potrebama i akcijskim planom provedbe strategije razvoja ljudskih potencijala VSŽ. Najranjiviju skupinu na tržištu rada VSŽ čine: žene(58,2%), zatim dugotrajno nezaposlene osobe starije od 29 god. (43,4%), te mladi od 15 do 29 god. (27,0%), koji su i definirane ciljane skupine projekta.</t>
  </si>
  <si>
    <t>Svrha projekta je doprinijeti učinkovitoj provedbi Strategije razvoja ljudskih potencijala OBŽ-a 2020. kroz provedbu prilagođenih intervencija na tržištu rada i osnivanje Kluba za zapošljavanje s ciljem povećanje zapošljivosti 61 osobe pripadnika ranjivih skupina te oko 260 učenika na području Valpovštine. Ciljna skupine su: 1) 61 nezaposlena osoba pripadnik ranjivih skupina, od toga će 51 osoba će završiti programe osposobljavanja i program razvoja mekih vještina, a 10 osoba će proći tečaj informatičkog opismenjavanja; 2) 260 učenika (130 SS Valpovo, 130 osnovne škole).</t>
  </si>
  <si>
    <t>Grad Pleternica u suradnji sa partnerima kroz projekt CVJETNA BUDUĆNOST II provodi inicijativu sa ranije postavljenim temeljima, kojim će izravno doprinijeti većoj zapošljivosti najranjivijih skupina na tržištu rada. Inovativnim programima omogućava učinkovitu provedbu Županijske strategije razvoja ljudskih potencijala.</t>
  </si>
  <si>
    <t>Projekt se bavi povećanjem zapošljivosti poglavito osoba sa neodgovoarajućom stručnom spremom za lokalno tržište rada. Cilj projekta je povećana zapošljivost najranjivijih skupina na tržištu rada kako je definirano županijskim strategijama za razvoj ljudskih potencijala kroz edukaciju, savjetovanje i posredovanje. Udruga "Prospero" sa partnerskim organizacijama Krka Knin i Eko-Zrmanja provest će edukacije za ciljane skupine za zanimanja: mljekar/sirar, uzgajivača goveda i proizvođač mlijeka, pčelar, turistički vodič, varioca/zavarivača REL aparatom i montera solarnih sustava.</t>
  </si>
  <si>
    <t>CILJ projekta je doprinijeti povećanju zapošljivosti i samozapošljivosti ranjivih skupina kroz provedbu inovativnih programa u poljoprivredi na području VSŽ.
CILJANU SKUPINU čine: žene, mladi i dugotrajno nezaposlene osobe. GLAVNE PROJEKTNE AKTIVNOSTI su:
1. Informiranje i motiviranje ciljne skupine za ulazak na tržište rada
2. Provedba prilagođenih programa obrazovanja u poljoprivredi za nezaposlene pripadnike ranjivih skupina u VSŽ
3. Provedba radionica i savjetovanja o mogućnostima samozapošljavanja
V Promidžba i vidljivost
PM Upravljanje projektom i administracija</t>
  </si>
  <si>
    <t>Cilj projekta je pružiti podršku i edukaciju ranjivim skupinama nezaposlenih osoba na području ŠKŽ za povećanje njihove zapošljivosti i uključivanje na tržište rada, što će omogućiti učinkovitu provedbu SRLJP ŠKŽ. Korisnicima će biti izrađeni individualni karijerni planovi na temelju kojih će biti educirani i usavršeni za tražena zanimanja te time uključeni u radno-socijalnu aktivaciju. Organizirani Klubovi za zapošljavanje će korisnicima i ostalim nezaposlenima pružati savjetodavne usluge, direktnu pomoć i mogućnost sudjelovanja u radionicama za razvoj socijalno-interpersonalnih vještina.</t>
  </si>
  <si>
    <t>Stjecanjem novih znanja i vještina kroz nova zanimanja koja se traže na tržištu rada, sudionicima u projektu omogućava se novi profesionalni identitet, a time i veće mogućnosti za zaposlenje i bolju kvalitetu života. Osim novih zanimanja i formalne edukacije, kroz kontinuiranu dostupnost Job cluba, ciljna se skupina pravovremeno upoznaje sa trenutnim potrebama tržišta rada i u tom smjeru nadograđuje postojeće znanje kroz neformalne oblike obrazovanja što joj i dalje omogućava da bude konkurentna i kompetentna osoba na tržištu rada.</t>
  </si>
  <si>
    <t>Projekt doprinosi povećanju zapošljivosti ranjivih skupina provedbom INOVATIVNIH LOKALNIH INCIJATIVA. S obzirom da se provodi u sklopu Komp. 2 usmjeren je na učinkovitu provedbu SRLJPMŽ i održivo funkcioniranje LPZMŽ. Osim toga, cilj je utjecati na zapošljivost i konkurentnost nezaposlenih mladih 15-29 g. po završetku struk. obrazovanja aktivnostima osnaživanja i motiviranja za ulazak u svijet rada. Ovime rješavamo glavni problem neadekvatne pripremljenosti mladih nezaposlenih za tržište rada. Projektom omogućavamo i samozapošljavanje nezaposlenim osobama dodjelom potpora za samozapošljavanje.</t>
  </si>
  <si>
    <t>Grad Metković (prijavitelj) i Općina Kula Norinska (partner) će razvojem i provedbom osposobljavanja u području agroturizma, 7 motivacijskih radionica te provođenjem aktivnosti novoosnovanog Kluba za zapošljavanje osnažiti 90 pripadnika ranjivih skupina na tržištu rada te 40 osnovnoškolaca i srednjoškolaca za potrebe aktivnog integriranja na formalno tržište rada što će dovesti do povećanja razine zapošljivosti i socijalne kohezije na području Dubrovačko-neretvanske županije.</t>
  </si>
  <si>
    <t>Projekt povezuje ključne dionike politike zapošljavanja zbog stvaranja novog modela poticanja i razvoja (samo)zapošljavanja nezaposlenih mladih i srednjoškolaca putem profesionalnog usmjeravanja i popularizacije i provođenja programa cjeloživotnog obrazovanja u pet strateških gospodarskih područja za Grad Ploče: ICT, EU fondovi, obiteljski turizam, društveno poduzetništvo i OPG. Suradnjom s partnerima: HZZ-om, regionalnom razvojnom agencijom, udrugom društvenog poduzetništva i srednjom školom, stvara se platforma za nova rješenja u području kreiranja i provođenja politike zapošljavanja.</t>
  </si>
  <si>
    <t>Projektom "Job clubs ADRION - Uđi i TI u svijet rada" želi se utjecati na povećanje zapošljivosti mladih do 29 na području Splitsko-dalmatinske županije. Cilj projekta je uspostavom 4 Kluba za zapošljavanje mladih (Vrgorac, Omiš, Imotski i Makarska) omogućiti mladima s područja LAG-a "Adrion" i Makarske usvajanje vještina i kompetencija potrebnih za uspješno traženje posla. 80 mladih s područja LAG-a „Adrion“ proći će trotjedne cikluse radionica za traženje posla te tako povećati svoju integraciju na tržište rada.</t>
  </si>
  <si>
    <t>Projektom Web 'n' work želimo uspostaviti e-learning platformu na kojoj će nezaposlene žene i mladi moći kontinuirano pregledavati edukacijske materijale, on-line tečajeve, videa, prezentacije i dokumente koji će im pomoći pri usvajanju novih znanja i vještina u svrhu samozapošljavanja i jačanja kompetencija na tržištu rada.</t>
  </si>
  <si>
    <t>Projektom UČI DALJE! udruga Novi otok u suradnji s partnerima - Sveučilištem u Dubrovniku i Lokalnom akcijskom grupom LAG 5 - provest će osposobljavanje mladih nezaposlenih osoba otoku Korčula, koje će im olakšati zapošljavanje i educirati ih za samozapošljavanje. Ujedno će se oformiti potrebni ljudski resursi za potrebe daljnjeg razvoja kulturnog turizma na otoku, te će lokalna zajednica i posjetitelji dobiti bogatiju kulturnu ponudu.</t>
  </si>
  <si>
    <t>Projektom Znanjem do nove šanse rješavamo problem socijalne isključenosti nezaposlenih koji zbog nedostatka osnovnog obrazovanja nisu konkurentni na tržištu rada. Opći cilj projekta je pridonijeti jačanju socijalnog uključivanja i integracija osoba u nepovoljnom položaju na tržištu rada u skladu sa županijskom Strategijom razvoja ljudskih potencijala, a specifični cilj je osnaživanje, educiranje i motiviranje dugotrajno nezaposlenih i ranjivih skupina na području LAG-a Una s ciljem povećanja njihove zapošljivosti. Ciljne skupine koje ćemo obuhvatiti projektom su nezaposlene ranjive skupine.</t>
  </si>
  <si>
    <t>Inkluzivni poljoprivredni lanac je projekt koji doprinosi rješavanju otežanog pristupa tržištu rada i socijalnoj isključenosti pripadnicima ranjivih skupina. Cilj projekta je povećati zapošljivost 45 pripadnika ranjivih skupina iz Siska, Petrinje i Zagreba kroz provedbu integriranog programa
osposobljavanja za uzgoj, preradu i pripremu povrća i jestivog bilja. U sklopu provedbe projekta korisnicima se pružaju usluge stručne potpore uključivanja u radne procese kroz koje unaprijeđuju životne vještine i stvaraju preduvjete za ravnopravno sudjelovanje u društvu.</t>
  </si>
  <si>
    <t>Projektom će se provesti analiza stanja u području cjeloživotnog profesionalnog usmjeravanja te izrada preporuka za bolju koordinaciju rada Foruma kao i poboljšavanje kanala povezivanja kroz uspostavu i razvoj web platforme za dionike sustava cjeloživotnog profesionalnog usmjeravanja odnosno za članove Foruma i dionike na tržištu rada na kojem bi se objavljivale i pratile aktualnosti vezane uz cjeloživotno profesionalno usmjeravanje, čime će se ojačati rad Foruma.</t>
  </si>
  <si>
    <t>Sustavnim pristupom s nacionalne razine izravno se utječe na ravnomjeran regionalni razvoj Republike Hrvatske i daju se jednake mogućnosti za poticanje obrazovanja za vezane obrte temeljene na sustavu naukovanja. Glavne aktivnosti projekta su: Poboljšanje i unapređenje sustava naukovanja- unapređenje e-naukovanja, Naukovanje za obrtnička zanimanja i Stipendiranje učenika  u obrtničkim zanimanjima. Sustavnim poticanjem i promocijom obrtničkih zanimanja doći će do povećanja broja upisanih učenika u obrtnička zanimanja i usklađenja s potrebama tržišta rada.</t>
  </si>
  <si>
    <t>Implementacijom projekta SHARE ublažit će se problem nedostatka kvalitetnih i međunarodno usporedivih podataka, a radom s podacima prilikom formulacije, implementacije ili evaluacije politika temeljenih na dokazima, razvijat će se i ojačati vještine i znanja kapaciteta javne uprave. Jačanje administrativnih kapaciteta tijela, nadležnih za provođenje politika temeljenih na dokazima, preduvjet je za kreiranje i provedbu sustavnih reformi. Prikupljeni podaci poslužit će kao znanstvena podloga za donošenje efikasnijih politika s ciljem poboljšanja kvalitete života građana i uštede javnog novca.</t>
  </si>
  <si>
    <t>Problem koji se želi riješiti su neodgovarajuća dodatna znanja i vještine radnika HZMO-a. Cilj projekta je unaprijediti stručna znanja i opće vještine radnika HZMO-a s ciljem povećanja učinkovitosti i kvalitete usluga te dostupnosti relevantnih informacija i podataka korisnicima i javnosti. Ciljana skupina su zaposlenici HZMO-a (210 radnika) kojima se želi podići razina stručne osposobljenosti i unaprijediti stručna znanja i opće vještine radi jačanja kapaciteta HZMO-a kao jedne od institucija na tržištu rada.</t>
  </si>
  <si>
    <t>Cilj projekta Razvoj sustava e-učenja, upravljanja i praćenja zaštite na radu je unapređivanje sustava zaštite na radu u Republici Hrvatskoj. Zavod za unapređivanje zaštite na radu kao ključni dionik razvit će vlastite kapacitete usavršavanjem u europskim institucijama i izradom potrebnih alata ojačati ulogu servisa građanima. Razvit će se informacijski sustavi upravljanja i praćenja zaštite na radu u RH, metodološki online alat za procjenu rizika i deset OiRA alata, sustav e-učenja i edukativni alati za preventivne aktivnosti u području sigurnosti i zaštite zdravlja radnika.</t>
  </si>
  <si>
    <t>Opći cilj projekta je razvoj institucionalnih kapaciteta institucija tržišta rada i provedba HKO-a kroz razvoj SZ-a. Ciljne skupine su institucije tržišta rada i dionici bitni za razvoj i implementaciju HKO-a. Provedbom projekta želi se omogućiti primjena HKO-a kao ključnog instrumenta za usklađivanje potreba tržišta rada s obrazovanjem. Želi se stvoriti nove SZ-a kao temelj za izradu standarda kvalifikacija te potom kreiranje novih i unaprjeđenje postojećih obrazovnih programa u RH. Time će se unaprijediti prepoznavanje budućih potreba, odnosno usklađivanje ponude i potražnje na tržištu rada.</t>
  </si>
  <si>
    <t>Poziv za dostavu prijedloga operacije „Uspostava sustava za upravljanje ljudskim potencijalima Hrvatskog zavoda za mirovinsko osiguranje“ namijenjen je povećanju učinkovitosti rada Hrvatskog zavoda za mirovinsko Stranica 2 od 4 osiguranje kroz modernizaciju, optimizaciju i automatizaciju procesa upravljanja ljudskim resursima, odnosno unapređenje procesa i procedura za upravljanje ljudskim potencijalima koji će biti implementirani na platformi novog IT alata, kao podrške za postizanje strateških ciljeva.</t>
  </si>
  <si>
    <t>Projektom će se, kroz prethodno uspoostavljene kapacitete, metodologiju i praksu provedbe ASZ-a, identificirati opće kompetencije i aktivnosti specifične za 40 zanimanja koja će biti definirana prema podacima o potražnji za zanimanjem na tržištu rada, a u suradnji s relevantnim institucijama. Nadalje, definirat će se postupci implementacije kompetencija i ključnih poslova iz standarda zanimanja u obrazac prijave potrebe za radnicama, životopise nezaposlenih te u vodiče kroz zanimanja. Specificirane kompetencije poslužit će za uspostavu modela radionica samoprocjene.</t>
  </si>
  <si>
    <t>Projekt se bavi problematikom nedefinirane strukture NEET osoba u RH. Aktivnostima nadogradnje i povezivanja baza podataka MZOS-a (koje vodi Srce i CARNet), HZMO-a i HZZ-a, generirati će se kvalitativni i kvantitativni podaco o NEET osobama. Također, izvršit će se analiza podataka i dati preporuke za djelovanje MRMS-a, MZOS-a i HZZ-a kao institucija tržišta rada (što je ujedno i cilj projekta). Na taj će se način dugoročno pridonijeti cilju poboljšanja položaja na tržištu rada i povećanja zapošljivosti NEET osoba.</t>
  </si>
  <si>
    <t>Naglasak ove operacije je na provedbi aktivnosti koje razvijaju nove i unapređuju postojeće usluge HZZ-a, a vezano za međunarodno posredovanje, mobilnost kroz EURES mrežu i podršku regularnim migracijama. To nužno zahtijeva jačanje kapaciteta HZZ-a, odnosno odgovarajuću edukaciju i osposobljavanje osoblja, kako u pogledu stručnog znanja tako i općeg razvoja vještina upravljanja, komunikacijskih vještina, nadogradnje vještina na području ICT-a, itd., a sve radi poboljšanja opsega i kvalitete pruženih usluga.</t>
  </si>
  <si>
    <t>Opći cilj je povećati kvalitetu javno dostupnih informacija i usluga na tržištu rada povećanjem učinkovitosti poslovanja kroz uvođenje novih usluga.Kroz aktivnosti i jačanja kapaciteta osigurat će se kvaliteta pruženih usluga,razvoj i unaprjeđenje stručnog znanja.Uspostavljanjem MIC-ova povećat će se dostupnost i kvaliteta dostupnih informacija. Portal "Moja mirovina" i mobilna aplikacija"mREGOS" omogućit će objedinjen i pristupačan kanal za dohvat cjelovitih informacija,proaktivnu dvosmjernu komunikaciju prema korisnicima te jednostavniju provedbu digitaliziranih procesa.</t>
  </si>
  <si>
    <t>Kako bi se poboljšalo funkcioniranje sudaca, državnih odvjetnika, savjetnika u pravosudnim tijelima te službenika Ministarstva pravosuđa i Pravosudne akademije nakon stupanja RH u Europsku uniju, posebice u radu na predmetima s međunarodnom dimenzijom, projektom će se osigurati njihovo stručno usavršavanje u području stranih jezika pravne struke, a time ujedno i unaprijediti sustav stručnog usavršavanja u pravosuđu i programska ponuda Pravosudne akademije kao središnje nacionalne institucije zadužene za stručno usavršavanje pravosudnih dužnosnika i službenika.</t>
  </si>
  <si>
    <t>Opći cilj projekta je osiguranje učinkovitijeg, modernijeg i profesionalnijeg pravosuđa. Ciljanu skupinu čine suci, državni odvjetnici i zamjenici državnih odvjetnika, službenici i namještenici u pravosudnim i kaznenim tijelima Ministarstva pravosuđa. Projekt je usmjeren na unaprjeđenje sustava mjerenja, praćenja i evaluacije rada u pravosuđu, optimizaciju organizacije rada i poslovnih procesa, jačanje kompetencija i kapaciteta čelnika pravosudnih tijela i službenika u pravosudnim tijelima te unaprjeđenje razine i obuhvatnosti korištenja IT alata.</t>
  </si>
  <si>
    <t>Kako bi se unaprijedili kapaciteti i funkcioniranjae pravosuđa za borbu protiv kibernetičkog kriminala u okviru operacije će se razviti edukativni programi o kibernetičkom kriminalu u Pravosudnoj akademiji te ojačati kapaciteti pravosudnih dužnosnika, savjetnika i službenika u pravosuđu o kibernetičkom kriminalu.</t>
  </si>
  <si>
    <t>Opći cilj projekta je unaprjeđenje kvalitete funkcioniranja zemljišnoknjižne administracije. Projekt je usmjeren na digitalizaciju ručno vođenih zemljišnih knjiga, čime će se poboljšati učinkovitost i ubrzati poslovni procesi u zemljišnoknjižnim odjelima. Ciljanu skupinu čine djelatnici u pravosudnim tijelima Ministarstva pravosuđa (zemljišnoknjižnim odjelima).</t>
  </si>
  <si>
    <t xml:space="preserve">Opći cilj projekta je podizanje kvalitete rada službenika zatvorskog i probacijskog sustava te sustava za podršku žrtvama i svjedocima. Ciljanu skupinu čine pravosudni službenici Uprave za zatvorski sustav i probaciju i Službe za podršku žrtvama i svjedocima na županijskim sudovima te suci i državni odvjetnici. Projekt je usmjeren na razvoj i jačanje ljudskih potencijala, koje će se provesti na tri važne razine: unaprijeđenje poslovnih procesa, jačanje profesionalnih kompetencija te osnaživanje službenika i povećanje njihove sigurnosti. </t>
  </si>
  <si>
    <t>Podići stupanj svijesti o važnosti volontiranja kod djece i mladih te povećati broj mladih volontera kroz organiziranje kvalitetnih volonterskih programa i osnivanje volonterskih klubova u partnerskim organizacijama. provesti tri grupe volonterskih programa: pomoć starijim i nemoćnim osobama, prikupljanje prehrambenih i neprehrambenih artikala za socijalnu samoposlugu i pomoć u školi</t>
  </si>
  <si>
    <t>Implementirati koncept školskog volontiranja koji podrazumijeva promoviranje i kvalitetno organiziranje volonterskih aktivnosti za učenike u lokalnim zajednicama uz podršku organizacija civilnoga društva. Projekt želi povezati studente i mlade nezaposlene stručnjake u radu s djecom i mladima, organizacije civilnoga društva i škole kako bi osmislili održive i kvalitetne volonterske programe u školama i tako izgradili dugoročne volonterske programe i akcije u zajednicama koje organiziraju odgojno-obrazovni djelatnici i učenici</t>
  </si>
  <si>
    <t>Projekt "UZOR – učimo zajedno, opažamo, reagiramo" provode B.a.B.e. – Budi aktivna. Budi emancipiran, Volonterski centar Vukovarsko-srijemske županije, Gimnazija Županja i Centar za socijalnu skrb Županja. Ciljevi projekta su: ojačati kapacitete organizatora volontiranja za menadžment volontera na području Vukovarsko-srijemske županije; povećati broj programa školskog volontiranja; pružiti pomoć u učenju djeci u udomiteljskim obiteljima; uspostaviti model suradnje centara za socijalnu skrb i organizatora volontiranja; i ojačati institucionalno
prepoznavanje i vrednovanje volontiranja mladih.</t>
  </si>
  <si>
    <t>Projektom „Moj okoliš, moja budućnost!“ izgradit će se kapaciteti zaposlenika OCD-a i javnih ustanova za menedžment volontera, izraditi, provesti i diseminirati program školskog volontiranja za okoliš, klimu i održivi razvoj za osnovne škole te povećati broj djece i mladih koji volontiraju.</t>
  </si>
  <si>
    <t>projekt uključuje 50 volontera srednjih škola u 3 županije, od čega je minimalno 10 volontera s invaliditetom. Projektne aktivnosti usmjerene su na angažman volontera u tri OCD-a, uključivanje u ljetne volonterske kampove u Rijeci i Šibeniku te edukaciju 10 djelatnika srednjih škola/OCD u području menadžmenta volontera</t>
  </si>
  <si>
    <t>Zajedničkim snagama, volonterski centri u Zagrebu, Petrinji, Sisku, Zaboku i Čakovcu osiguravaju kvalitetan i održiv sustav podrške organizatorima volontiranja i volonterima u regiji središnje Hrvatske. Projektom se unaprjeđuju kapaciteti organizatora volontiranja – OCD-a i javnih ustanova za kvalitetno vođenje volonterskih programa u svrhu poboljšanja usluga od općeg interesa. Volonterski centri i brojni organizatori volontiranja „Na valovima volonterstva – grade infrastrukturu za snažne i povezane zajednice“ i osiguravaju korištenje golemih potencijala koji građani žele i mogu dati društvu</t>
  </si>
  <si>
    <t>„(Ne)budi mi (ne)prijatelj!“ će uvesti održivi i kvalitetni volonterski program u škole, kroz edukaciju o menadžmentu volontera i provedbu volonterskog programa koji uključuje: edukaciju po modulima, istraživanje i izradu edukacijskih vlogova o nenasilju i aktivizmu. Tijekom ljetnih i zimskih praznika, odžat će se treninzi za 30 mladih o nenasilnoj komunikaciji i promicanju solidarizma. Projekt završava osmišljavanjem
volonterskih akcija povodom Dana volontera, izradom priručnika te održavanjem okruglog stola na kojem će se predstaviti razultati i utvrditi
ciljevi za iduću godinu.</t>
  </si>
  <si>
    <t>Cilj projekta je unaprjeđenje kapaciteta OCD-a i institucija na području Bjelovarsko-bilogorske, Grada Zagreba, Ličko-senjske, Požeškoslavonske i Primorsko-goranske županije za menadžment volontera u svrhu poboljšanja kvalitete pružanja pomoći i podrške ženama koje su preživjele rodno utemeljeno nasilje i diskriminaciju. Aktivnosti projekta usmjerene su na edukacije za predstavnice partnerskih organizacija i volonterke za menadžment volontera te za pružanje pomoći i podrške ženama kao i na promotivne aktivnosti o mogućnostima volontiranja u OCD-ima koje pružaju pomoć i podršku ženama.</t>
  </si>
  <si>
    <t xml:space="preserve">Projektom „Vol ON: pojačaj volontiranje“ razvit će se i provesti kvalitetan i održiv program školskog volontiranja „Školski volonterski klub“ za 120 učenika u 6 odgojno-obrazovnih ustanova u Zagrebu, Dugom Selu, Splitu i Vukovaru te volonterski program „Ljetna volonterska škola NOVO izvrsNO volontiranje“ za 30 učenika i 20 volontera mentora i koordinatora za vrijeme 
školskih praznika. Projektom će se unaprijediti kapaciteti 29 OCD-a i javnih ustanova organizatora volontiranja za učinkovit menedžment volontera u svrhu poboljšanja kvalitete usluga od općeg interesa  
</t>
  </si>
  <si>
    <t>Jačanje kapaciteta ciljane skupine organizatora volontiranja za planiranje, kreiranje i provedbu kvalitetnih i održivih volonterskih programa, kao i na pružanje sustavne i kontinuirane podrške u uvođenju i provedbi istih. Javna kampanja i poticanje vrednovanja i nagrađivanja volonterskog rada usmjerena je na razvoj svijesti o važnosti i vrijednostima volontiranja šire javnosti</t>
  </si>
  <si>
    <t>Doprinijeti daljnjoj afirmaciji i izgradnji infrastrukture za razvoj volonterstva kroz razvoj različitih alata vezanih uz standardizaciju i kvalitetu rada volonterskih centara i organizatora volontiranja, jačanje trenerskih kapaciteta za prijenos znanja i vještina u području menadžmenta volontera, uspostavljanje nacionalne informatičke platforme organizatora volontiranja i volontera, 
       uključivanje građana u volonterske akcije i promocije kulture volontiranja</t>
  </si>
  <si>
    <t>Projekt je usmjeren ka rješavanju problema nedostatne razvijenosti kapaciteta ključnih dionika u razvoju i promociji volonterstva – organizatora volontiranja i volonterskih centara. Svrha je projekta, s jedne strane osigurati visoku razinu kvalitete volonterskih programa, a s druge strane adekvatnu podršku organizatorima volontiranja, veću vidljivost volonterstva na regionalnoj i lokalnoj razini te posljedično veću uključenost građana u volontiranje</t>
  </si>
  <si>
    <t>Povećati broj kvalitetnih i održivih volonterskih programa te programa školskog volontiranja i odgoja za volontiranje. Projektom će se ojačati kapaciteti Gradskog društva Crvenog križa Koprivnica edukacijom zaposlenih i zapošljavanjem koordinatora volontera, educirat će se voditelji u školama gdje će se osnovati volonterske grupe i uspostaviti volonterske točke, a učenici će se odgajati za volontiranje koje će biti sastavni dio školskih kurikuluma. Organizirat će se volonterske akcije prikupljanja donacija uz pomoć volontera čime će se osigurati nastavak rada Socijalne samoposluge</t>
  </si>
  <si>
    <t>Povećanje kapaciteta i izobrazba za menadžment volontera u partnerskim organizacijama te diseminacija, implementacija i mentoriranje volonterskog programa rada udruge Pogled  prilagođenog  djeci  s poremećajem iz spektra autizma u članicama Saveza udruga za autizam Hrvatske kao i pilotiranje volonterskog programa za osobe s autizmom od strane CZSS Čakovec</t>
  </si>
  <si>
    <t>Doprinijeti unaprjeđenju kapaciteta organizatora volontiranja (OCD-a i ustanova) u području socijalne skrbi i zdravstva radi poboljšanja kvalitete rada s volonterima i usluge krajnjim korisnicima</t>
  </si>
  <si>
    <t>Partnerskim radom na jačanju kapaciteta djece i mladih (učenika osnovnih i srednjih škola), njihovih roditelja, školskih djelatnika i OCD-a, te razvoju njihove suradnje, povećati broj kvalitetnih i održivih volonterskih programa, posebice programa školskog volontiranja i volontiranja u zajednici, kroz obrazovanje i odgoj za volontiranje u školskim ustanovama i OCD-ima u dvije županije u kojima se projekt provodi</t>
  </si>
  <si>
    <t>Projekt je usmjeren na problem nedostatnih kapaciteta škola i OCD-a za organiziranje školskog volontiranja te niskom stopom volontiranja djece i mladih u Brodsko-posavskoj županiji. Projekt će doprinijeti izgradnji društvenog kapitala u zajednici i porastu školskog volontiranja u Brosko-posavskoj županiji. Unaprijedit će se kapaciteti i osnažiti suradnja škola i OCD-a za pripremu i provedbu programa školskog volontiranja, razviti i provesti pilot volonterski programi u lokalnoj zajednici te povećati motivacija učenika i nastavnika/stručnih suradnika za školsko volontiranje</t>
  </si>
  <si>
    <t>Cilj kojem težimo je poticanje i razvoj suradnje između OCD-a, javnih ustanova te jedinica lokalne i područne samouprave kako bi se uspostavili kvalitetni i održivi volonterski programi koji će doprinijeti razvoju lokalnih zajednica. Kroz aktivnosti projekta, primjenu inovativnih pristupa podrške i uvođenje novih volonterskih praksi poticat će se aktivizam kod mladih, a predstavnici OCD-a imat će podršku za razvoj kvalitetnih volonterskih programa. Kroz aktivnosti projekta širit će se pozitivna iskustva inkluzivnog volontiranja te će se organizirati aktivnosti za opću dobrobit u tri županije.</t>
  </si>
  <si>
    <t>Doprinos kvalitetnom i dugoročnom upravljanju šumskih područja kroz uključivanje mladih uz jedinstven program volontiranja za srednjoškolske uzraste koji će se moći lako replicirati. Unapređuju se kapaciteti partnera u sudjelovanju u kreiranju programa volontiranja, te se izravno unaprjeđuju kapaciteti partnera za dugoročan i kvalitetan menadžment volontera kroz obuku njihovih nastavnika i imenovanje koordinatora volontera. Učenici su uključeni u program volontiranja pošumljavanja, dok su svi pripadnici zajednice potaknuti na volontiranje kroz sveobuhvatnu kampanju</t>
  </si>
  <si>
    <t>Povećati broj organizatora volontiranja srednjoškolske populacije i broj mladih volontera, učenika srednjih škola te kroz povećan broj sati volontiranja u zdravstvenim i ustanovama socijalne skrbi u tri lokalne zajednice djelovati na razvoj javne svijesti o važnosti održivih volonterskih programa u školama</t>
  </si>
  <si>
    <t>Povećanje broja mladih koji volontiraju u Poreču putem jačanja kapaciteta organizatora volontiranja (organizacije civilnog društva, ustanove i institucije) za provođenje kvalitetnih i održivih volonterskih programa, putem dugoročnog informiranja i motiviranja srednjoškolaca/ki za volontiranje i njihovim povezivanjem kroz interaktivnu web platformu. Ciljane skupine projekta su srednjoškolci/ke i organizatori volontiranja u Gradu Poreču</t>
  </si>
  <si>
    <t>U slučaju prirodnih katastrofa i kriznih situacija veliku ulogu u pomoći pogođenom stanovništvu, uz nadležne institucije, imaju volonteri. Radi povećanja učinkovitosti, ali i zaštite volontera od mogućih opasnosti za njihovo zdravlje i život, nužna je priprema za intervenciju. Cilj projekta "Za zajednicu- Volonterski interventni timovi" je uspostava funkcionalnih volonterskih kriznih timova kroz razvoj kvalitetnog i održivog volonterskog programa i programa školskog volontiranja te promicanje vrijednosti volonterstva i značaja volonterskog rada za lokalnu zajednicu u izvanrednim situacijama.</t>
  </si>
  <si>
    <t>Provedbom projekta „Moja škola – zajednica sa srcem“ povećat će se doprinos školskih zajednica u razvoju volonterstva kao pokretačke snage u provedbi reformi za društveni i gospodarski rast i demokratski razvoj. Unaprjeđenjem kapaciteta 8 osnovnih škola Sisačko-moslavačke županije na području s indeksom razvijenosti manjim od 50% RH doprinosimo stvaranju novih generacija mladih pokretača promjena koji vrijednosti volontiranja primjenjuju kao temelj u svom svakodnevnom životu i razvoju svojih zajednica.</t>
  </si>
  <si>
    <t>Povećati broj učenika koji volontiraju a time unaprijediti kvalitetu usluga gradskih društava Crvenog križa u Zagrebačkoj županiji. Cilj projekta je potaknuti uključivanje učenika na volontiranje i povećati broj održivih školskih volonterskih programa uspostavom mreže volonterskih klubova Crvenog Križa, osposobljavanjem koordinatora i mentora volontera te edukacijom i uključivanjem učenika u provedbu volonterskih programa: Mali interventni timovi, Vršnjačka podrška učenicima i djeci imigrantima te Klinci čuvalice životinja</t>
  </si>
  <si>
    <t>odgoja za volontiranje u slabije razvijenim dijelovima Zadarske županije. Projektom će se ojačati kapaciteti organizatora volontiranja kako bi se provodili održivi volonterski programi te osnažio doprinos volonterstva u provođenju aktivnosti za društveni i ekonomski rast i participativan model razvoja. Ciljane skupine projekta su: OCD-i, odgojno-obrazovne i javne ustanove i njihovi zaposlenici, srednjoškolci i volonteri</t>
  </si>
  <si>
    <t>Podizanje kapaciteta organizacija za provedbu održivih volonterskih programa, promicanje ekološke i humanitarne aktivnosti, vršnjačke edukacije u učeničkim domovima te povećavanje kvalitete života mladih usvajanjem znanja i vještina s područja kulturne i medijske produkcije, ljudskih prava, prevencije ponašanja rizičnih za zdravlje te kroz inovativne volonterske prakse osnaživanje za aktivnu građansku ulogu. Uz razvoj online alata za menadžment volonterskih programa projekt doprinosi društvenoj koheziji i razvoju te povećanju građanskog sudjelovanja u RH</t>
  </si>
  <si>
    <t>Projekt „VOLontIraj za PRIRODU, VOLontIraj za SEBE!“ promovira i potiče provedbu programa školskog volontiranjau zaštićenim područjima prirode te uključuje i rad na razvoju socijalnih vještina mladih. Putem edukacije djelatnika partnerskih organizacija, škola, Doma, javnih ustanova i OCD-a razvit će se i unaprijediti kapaciteti za organizaciju volontiranja mladih te osigurati uspješna provedba programa. Prijenos znanja i iskustava te promocija programa školskog volontiranja osigurat će se putem radio emisija, Priručnika o volontiranju u zaštiti okoliša te održavanja završne Konferencije“</t>
  </si>
  <si>
    <t>Cilj je tvoriti platformu za anticipativno volontersko djelovanje osnivanjem lokalnog volonterskog centra, educiranjem organizatora volontera za primjenu učinkovitog volonterskog menadžmenta i praktičnim osposobljavanjem volontera za rad u specifičnim sektorima. Inovativna pozadina platforme bit će kroz praktično osposobljavanje volontera dobivene analitičke podloge-studije o stanju volonterstva u socijalnom, zdravstvenom, poslovnom i sektoru kulture, a koje će služiti za izradu volonterskih programa i njihovo pilot provođenje te izradu Strategije razvoja volonterstva u Našicama 2018. – 2025</t>
  </si>
  <si>
    <t>Unaprjeđenje znanja, vještina i procedura rada za menadžment volontera, te provedba inkluzivnih volonterskih programa na području Vukovarsko-srijemske, Brodsko-posavske te Istarske županije</t>
  </si>
  <si>
    <t xml:space="preserve">Kroz niz radionica osnažiti škole za kontinuirani razvoj volonterstva kroz sustav odgoja i obrazovanja te naučiti djecu novim inovativnim tehnološkim vještinama i znanjima. Kroz niz dobno prilagođenih radionica za učenike postaviti ćemo temelje za kontinuirane volonterske akcije koje započinju postavljanjem meteoroloških postaja u školska dvorišta. Steći će nova znanja i vještine te će volonterski doprinositi dobrobiti zajednice praćenjem vremenskih pojava na mikrolokacijama, a škola će ostati mjesto volontiranja  i sakupljanja znanja malih i velikih školaraca i nakon završetka projekta.
</t>
  </si>
  <si>
    <t>Razvoj volonterskih programa srednjoškolaca doprinosi povećanju broja i promociji kvalitetnih i održivih volonterskih programa u odgojno-obrazovnim ustanovama temeljenih na principima rada s mladima u dvije lokalne zajednice – Zagrebu i Karlovcu. Unaprjeđenjem kapaciteta organizatora volontiranja i volontera u području menadžmenta volontera te rada s mladima, omogućava se uključivanje učenika srednjih škola u volonterske aktivnosti u vlastitim lokalnim zajednicama</t>
  </si>
  <si>
    <t>Doprinijeti socio-ekonomskom i demokratskom razvoju na području Karlovačke, Zagrebačke i Sisačko-moslavačke županije kroz unapređenje sustava volonterstva u pružanju socijalnih usluga. Projekt doprinosi povećanju broja OCD-a i ustanova u području zdravstva i socijalne skrbi osposobljenih za korištenje i upravljanje volonterima u svom redovnom radu te povećanju broja kvalitetnih volonterskim programa u području zdravstva i socijalne skrbi koji doprinose boljoj i raznovrsnijoj ponudi socijalnih usluga</t>
  </si>
  <si>
    <t>Kroz projektne aktivnosti učenici-volonteri razvit će i unaprijediti profesionalne i osobne kapacitete, partnerske organizacije će poboljšati kapacitete za pripremu i provedbu programa volontiranja u lokalnim zajednicama. Provedbom ovog projekta unaprijedit će se svijest o važnosti i vrijednostima volontiranja ne samo među učenicima uključenima u projekt, već i njihovim roditeljima i profesorima te doprinijeti razvoju aktivnog građanstva među mladima</t>
  </si>
  <si>
    <t>Projektom se nastoji ojačati kapacitete OCD-a za provedbu volonterskih programa te menadžment volontiranja u osnovnoj školi. Provedbom edukacija za ciklus menadžmenta volontiranja i koordinatora volontiranja osigurava se platforma za provedbu kvalitetnih i održivih volonterskih programa i jačanje školskog volontiranja. Promoviranje volonterstva, poticanje inkluzivnog volontiranja u svrhu doprinosa integraciji i društvenom odnosno demokratskom razvoju te jačanje volonterstva kod djece ciljevi su programa, a usmjereni su na OCD i ustanove, voditelje, nastavnike i učenika kao ciljnu skupinu.</t>
  </si>
  <si>
    <t>Doprinijeti povećanju društvenog i gospodarskog rasta te demokratskog razvoja u Karlovačkoj i Sisačko-moslavačkoj županiji kroz jačanje partnerstva OCD-a i odgojno-obrazovnih ustanova u području volontiranja te uključivanja kvalitetnih volonterskih programa u školski kurikulum i poticanje razvoja odgoja i obrazovanja za volontiranje</t>
  </si>
  <si>
    <t>Izgradnja kapaciteta organizacija civilnoga društva i odgojno-obrazovnih ustanova kroz uspostavu volonterskih programa u uključenim školama</t>
  </si>
  <si>
    <t>Projektom će se doprinijeti povećanju korištenja modela DKU i istovremeno smanjiti problem nedovoljne digitalne pismenosti djece osnovnoškolskog uzrasta. Razvit će se održivi programi DKU u suradnji FERIT i OCD u području razvoja STEM i digitalne pismenosti djece osnovnoškolskog uzrasta na području 5 slavonskih županija. Unaprijedit će se kapaciteti profesora (15), predstavnika OCD-a (10) i studenata (30) o principima DKU te će se razviti i provesti DKU programi za djecu u zajednici (180).</t>
  </si>
  <si>
    <t>Projekt Aktivni građani resocijaliziraju isključene okupit će 30 studenata i 10 nastavnika Sveučilišta u Zagrebu te 30 volontera i 10 zaposlenika OCD-a s ciljem provođenja programa DKU pri Studijskom centru socijalnog rada. Aktivnosti stručne edukacije, provođenja programa te javnih debata i stručnih seminara za cilj imaju jačanje društvene odgovornosti sudionika kroz razvoj praktičnih znanja i vještina za rješavanje konkretnih društvenih problema te razvoj lokalne zajednice kroz osnaživanje stručnih, zagovaračkih i analitičkih kapaciteta OCD-a.</t>
  </si>
  <si>
    <t>Projekt (Hajdučkom) suradnjom i volonterstvom do društvenog razvoja okuplja tri visoka učilišta, dvije OCD i Grad Split, s ciljem provedbe tri nova programa mentorstva za minimalno 40 studenata. Na ovaj način ostvaruje se sinergija da se kroz isti proces ponudi studentima prilika za praktičan stručni rad, odgovori na tri konkretna društvene probleme u lokalnoj zajednici (u području demokratske kulture, ekonomskog razvoja i sportske aktivnosti mladih), povećavajući u isto vrijeme zagovaračke kapacitete uključenih OCD-a te nastavnika za daljnje provođenje akademskog društveno korisnog učenja.</t>
  </si>
  <si>
    <t>Projektom će se doprinijeti povećanju korištenja modela društveno korisnog učenja i istovremeno smanjiti problem nedovoljne digitalne pismenosti djece osnovnoškolskog uzrasta. Unaprijediti će se kapaciteti nastavnika fakulteta (11), predstavnika OCD-a (8) i studenata (40) o principima DKU te će se razviti i provesti DKU programi prijenosa STEM kompetencija za djecu u zajednici (240) u obliku aktivnosti Croatian Makers lige na području Karlovačke, Međimurske i Zagrebačke županije te Zagreba.</t>
  </si>
  <si>
    <t>Opći cilj projekta „FER rješenja za bolju zajednicu“ jest izgradnja kapaciteta organizacija civilnog društva (OCD) i razvoj društvene odgovornosti na visokoobrazovnim ustanovama (VOU) uspostavom programa društveno korisnog učenja i njegovom testiranju na primjeru energetskog siromaštva te kapacitiranjem predstavnika OCD od strane zaposlenika VOU. Program će se provoditi kroz vještinu Primjena tehničkog znanja u društveno korisne svrhe te kroz Centar karijera koji će proširiti svoje područje djelovanja na suradnju s OCD.</t>
  </si>
  <si>
    <t>Opći cilj projekta je omogućiti studentima Ekonomskog i Grafičkog fakulteta u Zagrebu stjecanje novih znanja i vještina za razvoj zajednice, uspostavom održivog programa društveno korisnog učenja i suradnje s OCD-ima i međufakultetske suradnje. Projekt uključuje studente i nastavnike s dva fakulteta te 20 udruge u kojima će se provoditi DKU metoda na osam kolegija. Kroz edukativne radionice, treninge i studentski rad na konkretnim zadacima uz mentorsku podršku u udrugama želi se unaprijediti promocija i upravljanje u udrugama te povećati društvena
odgovornost i doprinos razvoju zajednice.</t>
  </si>
  <si>
    <t>Udruga za društveni razvoj KA-MATRIX, u suradnji s partnerom na projektu Veleučilištem u Karlovcu, putem projekta „Znanjem do Zvijezde – primjena društveno korisnog učenja na kulturno nasljeđe zajednice“ doprinijet će uspostavi održivog partnerstva primjenom programa DKU sa ciljem jačanja društvene odgovornosti ciljane skupine. Ciljanu skupinu projekta čine studenti, profesori i zaposlenici OCD-a, a jačanjem njihovih kapaciteta te održivom suradnjom radit će na rješavanju konkretnog društvenog problema grada Karlovca s ciljem razvoja zajednice.</t>
  </si>
  <si>
    <t>Projekt je osmišljen u suradnji Sveučilišta u Dubrovniku, studenata i partnerskih organizacija. Cilj projekta je uvođenje metodologije programa DKU u nastavni plan i program Sveučilišta u Dubrovniku koje bi na ovaj način ojačalo ulogu relevantnog dionika u razvoju lokalne zajednice, zajedno s udrugama. Studenti uključeni u projekt imat će priliku dodatno se razviti na osobnoj, društvenoj i profesionalnoj razini kroz mentorske programe. Suradnja koja se ostvarila na razini profesor-student-udruga postiže rješavanje konkretnih društvenih problema s kojima se suočavaju udruge u svakodnevnom radu.</t>
  </si>
  <si>
    <t>EDUpolicy LAB je inovativan i interdisciplinaran projekt usmjeren na povećanje broja društveno aktivnih studenata s razvijenim građanskim kompetencijama za rješavanje problema lokalne zajednice u području obrazovne integracije. U sklopu projekta će: i) biti izrađen i pilotiran program društveno korisnog učenja (DKU), integriran u 4 silabusa na 2 visoka učilišta u sklopu kojeg će 35 studenata s 4 partnerska fakulteta raditi na obrazovnoj integraciji 3 socijalno isključene skupine; ii ) ukupno 80 nastavnika i predstavnika OCD-a će biti osposobljeno za razvoj i provedbu programa DKU.</t>
  </si>
  <si>
    <t>Jedan od ključnih razloga lošeg stanja okoliša je nedovoljno znanje te osobito posvećivanje pažnje primjeni znanja iz područja zaštite okoliša i održivog razvoja. Stoga projekt „PAZI!“ ima za opći cilj jačati svijest o važnosti usvajanja i primjene znanja i vještina, građanskog angažmana i međusektorske suradnje za zaštitu okoliša i održivi razvoj. Putem projekta i provedbom programa društveno korisnog učenja potaknuti će se aktivan angažman studenata, nastavnika, ojačati međusektorska suradnja te promovirati i poticati društveno korisno učenje za zaštitu okoliša iodrživi razvoj.</t>
  </si>
  <si>
    <t>Projekt P-S-I Podrška studenata u integraciji marginaliziranih skupina na tržište rada ostvaruje sljedeći cilj: Razviti i provesti održive programe društveno korisnog učenja na Filozofskom fakultetu u Zagrebu uključivanjem studenata u aktivnostima
podrške zapošljavanju marginaliziranih skupina te u suradnji s organizacijama civilnog društva na području Republike Hrvatske (opcionalno samo na području Grada Zagreba i Sjeverozapadne Hrvatske).</t>
  </si>
  <si>
    <t>Hrvatska udruga za ranu intervenciju u djetinjstvu (HURID) u partnerstvu s dva fakulteta implementirat će u Gradu Zagrebu i Brodsko-posavskoj županiji društveno korisno učenje i pridonijeti javnoj dostupnosti podataka o pružateljima usluga u ranoj intervenciji, osnaživanju organizacija civilnog društva i kvaliteti obrazovanja budućih stručnjaka za intersektorsko i interdisciplinarno područje rane intervencije. Ciljane skupine u projektu su zaposlenici fakulteta, studenti, zaposlenici i članovi organizacija civilnog društva te volonteri.</t>
  </si>
  <si>
    <t>Projektom će se izgraditi kapaciteti organizacija okupljenih u Hrvatsku mrežu za beskućnike u partnerstvu sa Studijskim centrom socijalnog rada Pravnog fakulteta u Zagrebu za civilni angažman studenata u lokalnoj zajednici. Pripremit će se i provesti programi društveno korisnog učenja na Studijskom centru socijalnog rada kroz kolegije "Metode analize u socijalnoj politici" i "Civilno društvo i socijalna politika". Ciljana skupina su studenti, nastavno osoblje Studijskog centra socijalnog rada Pravnog fakulteta, OCD-i, skupine u riziku od siromaštva i socijalne isključenosti i
volonteri.</t>
  </si>
  <si>
    <t>Projekt kroz suradnju visokoobrazovnih ustanova, organizacija civilnog društva, studenata i lokalnog stanovništva u konkretnim ruralnim zajednicama Međimurske i Splitsko-dalmatinske županije razvija, testira i validira inkluzivni i participativni program društveno-korisnog učenja u području održivog ruralnog razvoja. Uz razvijenu replikabilnu metodologiju i alate, projekt inicira i daje podršku novim i postojećim društvenoinovativnim
mikrooduzetničkim pothvatima, generatorima društveno-ekonomskog razvoja lokalnih zajednica.</t>
  </si>
  <si>
    <t>LAG LIKA, Veleučilište Nikola Tesla u Gospiću i HGSS Stanica Gospić osmislili su projekt „Tesla za društveno korisno učenje“ u cilju jačanja kapaciteta ključnih dionika, povećanja broja OCD-a i visokoobrazovnih ustanova koje provode DKU, stvaranju preduvjeta za kontinuirano provođenje programa DKU te poticanja studenata na aktivnije sudjelovanje u rješavanju društvenih problema i razvoju zajednice.Predstavljanjem OCD-a, promocijom volonterstva i organizacijom volonterskih akcija potaknuti uključivanje u oblikovanje zajednice te ojačati stručne, analitičke i zagovaračke kapacitete kod studenata.</t>
  </si>
  <si>
    <t>Projektom se uspostavlja program društveno korisnog učenja o rodnoj ravnopravnosti i povezanim ljudskim pravima na Sveučilištu u Rijeci, izgrađuju znanja i vještine studenata/ica za aktivno građansko djelovanje te se doprinosi daljnjem razvoju ovakvog programa u području ljudskih prava. Projekt će omogućiti povećanje kapaciteta organizacija civilnog društva za djelovanje u zajednici te će doprinijeti jačanju civilne misije
sveučilišta. Značaj projekta leži i u sadržajnoj usmjerenosti aktivnosti na obrazovanje za ljudska prava, što je ključan doprinos pitanjima današnjeg kompleksnog društva.</t>
  </si>
  <si>
    <t>Projektom „Hrana i zajednica“ želimo stvoriti održivo partnerstvo između Ekonomskog i Filozofskog fakulteta u Rijeci i 6 organizacija civilnoga društva s ciljem uključivanja studenata u društveno korisni rad na kreiranju inovativnih rješenja za problem nedovoljnog doniranja i prekomjerenog bacanja hrane gradu. Kroz projekt, studenti će udrugama pomoći unaprijediti zagovaračke i stručne kapacitete, ali i steći vrijedno iskustvo koje će im pomoći pri zapošljavanju.</t>
  </si>
  <si>
    <t>Projektom se osniva Centar za DKU na Ekonomskom fakultetu u Splitu te uvodi u nastavu program DKU u sklopu kolegija Stručna praksa. Time se adresira problem nedostatka stabilnih ljudskih potencijala koji sprječava održivi razvoj organizacija civilnog društva. Projektom će se ojačati suradnja između OCD-ova i visokoobrazovnih institucija u zajedničkom rješavanju društvenih problema u zajednici te izgradnji mladih ljudi kao društveno aktivnih i osviještenih građana. Ciljane skupine projekta su: studenti, zaposlenici u OCD-ovima, zaposlenici visokoobrazovnih ustanova, volonteri.</t>
  </si>
  <si>
    <t>Opći cilj projekta je doprinijeti razvoju inovativnih i inkluzivnih socijalnih usluga u zajednici za osobe s invaliditetom kroz suradnju organizacija civilnog društva i Studijskog centra za socijalni rad u području društveno korisnog učenja i društvenog aktivizma studenata u lokalnim zajednicama. Na taj način se želi doprinjeti rješavanju nedostataka u formalnom obrazovanju socijalnih radnika i nedostatnih kapaciteta
OCD. Projektom će biti obuhvaćeno 70 studenata i 5 nastvanika Studijskig centra za socijalni rad i 4 OCD koje pružaju socijalne usluge osobama s invaliditetom u zajednici.</t>
  </si>
  <si>
    <t>Ključni problem koji se projektom želi riješiti je odgovoriti na izazove održivosti i zaštite okoliša na području graditeljstva uspostavljanjem programa društveno korisnog učenja za zelenu gradnju kojim će studenti dobiti priliku učiti te, kroz rad s mentorima na relevantnim projektima, primjenjivati stečena znanja i vještine te razviti profesionalne kompetencije za zelenu gradnju. Glavni cilj projekta je osposobiti studente za rad na području zelene gradnje, uspostaviti održiv program društveno korisnog učenja te osnažiti stručne i analitičke kapacitete udruga-partnera.</t>
  </si>
  <si>
    <t>Projekt doprinosi sistemskom rješavanju problema iz područja zaštite okoliša unapređenjem sustava procjene utjecaja zahvata na okoliš. Osim identificiranja primarnog problema ovaj projekt identificira sistemske izazove rješavanju primarnog problema te doprinosi njihovu rješavanju što je primjenjivo i u drugim sektorskim politikama. Ti su izazovi nedostajući kapaciteti javne uprave za analizu problema i postavljanje ciljeva za njihovo rješavanje, čemu dijelom doprinosi i deficit fakultetskih kadrova s praktičnim iskustvom u tom području.</t>
  </si>
  <si>
    <t>Svrha projekta je doprinijeti razvoju održivih programa društveno korisnog učenja na fakultetima kroz jačanje suradnje OCD-a i fakulteta PMF-a, PBF-a, Medicinskog fakulteta, Veterinarskog fakulteta i HKS-a i poboljšati stjecanje znanja i vještina studenata aktivnim sudjelovanjem i stjecanjem praktičnih iskustava kroz DKU. Ciljne skupine: 11 zaposlenika visokoobrazovnih ustanova , 2 zaposlenika OCD-a nastavnika i 8 volontera/članova udruga HMD, BIUS i Bioteka i 18 studenata s 5 visokoškolskih ustanova.</t>
  </si>
  <si>
    <t>Kroz suradnju Fakulteta političkih znanosti s GONG-om i Hrvatskim novinarskim društvom će se na strukturirani način organizirati programi društveno korisnog učenja za studente politologije i novinarstva te će se društveno korisno učenje uklopiti u akademski kurikulum na tri kolegija čime će se povećati broj studenata koji doprinose zajednici. Društveno korisno učenje uključuje studente u angažman u zajednici te koristi taj angažman kao dodatno sredstvo produbljivanja kompetencija koje se razvijaju kroz pojedine fakultetske kolegije.</t>
  </si>
  <si>
    <t>Partnerske organizacije će kroz ovaj projekt pripremiti i provesti program društveno korisnog učenja na Veterinarskom fakultetu u Zagrebu. Primarna ciljana skupina su studenti veterinarske medicine koji će, stjecanjem iskustva i primjenom znanja u očuvanju zaštićenih morskih životinja, pokušati odgovoriti na iskazane potrebe zajednice planiranjem i provođenje lokalnih projekata.</t>
  </si>
  <si>
    <t>Šibensko- kninska i Zadarska županija su uglavnom ruralna područja s velikim potencijalima za razvoj, ali nedovoljno iskorištenim. Cilj projekta je uspostavljen održivi program društveno korisnog učenja na Veleučlištu „Marko Marulić“ u Kninu u cilju osnaživanja lokalnih organizacija civilnog društva koje se bave ruralnim razvojem. Ostvarit ćemo ga kroz izradu programa i metodologije društveno korisnog učenja za 3 stručna studija, osposobljavanje studenata, profesora i djelatnika OCD-a te kroz promociju društveno korisnog učenja kao i uključivanje studenata u radl lokalnih LAG-ova.</t>
  </si>
  <si>
    <t>Ovim projektom se želi uspostaviti inovativna metoda obrazovanja namjenjena studentima Studija fizioterapije i sestrinstva kroz društveno korisno učenje, te na temelju Ugovora o suradnji uspostaviti održivu suradnju između Fakulteta za dentalnu medicinu i zdravstvo i Konjičkog kluba Dunavski raj s obzirom na srodnost zanimanja studenata i radu udruge čiji je jedan od ciljeva djelovanja povećati svoje stručne kapacitete kroz provedbu programa terapijskog jahanja namjenjene djeci s teškoćama u razvoju.</t>
  </si>
  <si>
    <t>SSSH i udruženi sindikati imaju premalo informacija o stvarnim potrebama svojih članova. Članovi, a posebno mladi, nedovoljno su informirani o sindikalnim aktivnostima i svojoj ulozi u njima. Aktivnosti različitih razina sindikalnog djelovanja nedovoljno su usklađene. Cilj projekta je doprinijeti jačanju kapaciteta SSSH i udruženih sindikata za socijalni dijalog, unapređenjem tijeka informacija i koordinacije među različitim razinama sindikalnog djelovanja, kao i sposobnosti predstavljanja mladih radnika. Ciljnu skupinu čine SSSH i 27 udruženih sindikata s više od 1000.000 članova.</t>
  </si>
  <si>
    <t>Potaknuti nerazumijevanjem uloge i značaja sektorskih vijeća te sporim i često neučinkovitim dijalogom pri rješavanju pitanja važnih za radnika projektom „OSNAŽIMO SOCIJALNI DIJALOG - OSIGURAJMO BUDUĆNOST „ želimo osigurati preduvjete za unapređenje sektorskog socijalnog dijaloga u osiguranju, ojačati stručne, komunikacijske i pregovaračke kapacitete sindikalnih predstavnika GSZOH-a, RIS-a, HURS-a i sindikata udruženih u središnjicu HURS-a, te razmjenom iskustva i najboljih praksi osnažiti socijalni dijalog na lokalnoj, regionalnoj, granskoj i nacionalnoj razini na kojoj djelujemo.</t>
  </si>
  <si>
    <t>Projekt „Dijalog i znanje napredak grade“ Sindikata grafičara i Zavoda ima za cilj osposobiti predstavnike radnika za vođenje kvalitetnog socijalnog dijaloga, te poboljšati opću informiranost radnika. Projektom će se obuhvatiti predstavnike radnika Sindikata grafičara i srodnih sindikata te predstavnike poslodavca.</t>
  </si>
  <si>
    <t>Projekt "Znanjem i vještinama do uspješnog socijalnog dijaloga" usmjeren je na jačanje organzacijskih struktura sindikata, poboljšanje kapaciteta radničkih vijeća, unaprjeđenje razmjene informacija unutar sindikata te povećanje vidljivosti rada sindikata i novoučlanjivanja. Ciljne skupine čine povjerenici na razini regija i podružnica, članovi radničkih vijeća u poduzećima te osoblje SMH-IS i SSSH. Jačanje kapaciteta ciljnih skupina doprinijeti će njihovu aktivnijem i učinkovitijem djelovanju u socijalnom dijalogu.</t>
  </si>
  <si>
    <t>SOC-KAP će na sektorskoj, regionalnoj i međunarodnoj razini razviti kapacitete SOMK-a. Kroz provođenje istraživanja, osim razvoja socijalnog dijaloga u sektoru i Hrvatskoj, doprinijet će se razvoju predškolskog odgoja i obrazovanja u skladu s relevantnim strateškim dokumentima na nacionalnoj i europskoj razini. Edukacijama, studijskim putovanjem, konferencijom i okruglim stolovima, dodatno će se razviti kapaciteti projektnih partnera u vidu organiziranja radnika, kao i u pogledu jačanja kapaciteta u administrativnom i stručnom pogledu kroz nova zapošljavanja.</t>
  </si>
  <si>
    <t>Projektom "RESPECT + Povjerenjem do socijalnog dijaloga" nastaviti će se razvoj socijalnog dijaloga na lokalnoj razini. Projektom će se educirati 13 članova lokalnog GSV-a radi povećanja učinkovitosti i održivosti socijalnog dijaloga. Na području 5 JLS potrebno je provesti analizu radnih odnosa i uvjeta rada. Ovakvo istraživanje je potrebno zbog kvalitetnijeg razvoja socijalnog dijaloga te poboljšanja komunikacije između socijalnih partnera. Ciljne skupine su:1. JLS (Grad Donji Miholjac, Općina Magadenovac, Općina Marijanci, Općina Viljevo i Općina Podravska Moslavina), 2.Poslodavci (HUP), 3. Sindikati.</t>
  </si>
  <si>
    <t>Projektom se provodi istraživanje o pravnoj analizi uređenja položaja policijskih službenika te se putem konferencija promiče zaštita dostojanstva radnika i prava radnika, gradi se bipartitni socijalni dijalog s ciljem unaprjeđenja sustava kolektivnog pregovaranja i naglašava se važnost organizacijske strukture usmjerene na uspostavu modela za efikasnije umrežavanje organizacija socijalnih partnera. U projektu sudjeluju članovi Sindikata policije Hrvatske i članovi Instituta za javnu upravu.</t>
  </si>
  <si>
    <t>Projekt ima za cilj unapređenje znanja i kompetencija željezničkog sektora o mehanizmima socijalnog dijaloga te stvaranja uvjeta za sudjelovanje u procesu donošenja odluka o pravima radnika u kontekstu promjena i novih gospodarskih izazova. Ciljom se žele ojačati kapaciteti sindikalnih organizacija u svrhu pronalaska rješenja u promjenama u području željezničkog sektora. Ciljnu skupinu čine povjerenici, regionalni povjerenici i djelatnici SHŽ i partnera SŽH.</t>
  </si>
  <si>
    <t>Projekt „VIP u cestovnom prometu“ ima za cilj podignuti kvalitetu i osigurati kontinuitet socijalnog dijaloga jačanjem administrativnih i stručnih kapaciteta socijalnih dionika kroz bolju informiranost, veće razumijevanje, edukaciju, razmjenu iskustava pozitivne prakse i poticanja na bipartitni socijalni dijalog. Ciljne skupine su: poslodavci, profesionalni vozači, sindikalni povjerenici, članovi Socijalnog vijeća za cestovni promet, članovi "Koordinacije za srednju i jugoistočnu Europu", te članovi Međunarodne organizacije vozača U.I.C.R. iz Hrvatske, Slovenije, Srbije i BiH.</t>
  </si>
  <si>
    <t>Projekt „Aktivizmom i znanjem do cilja“ CSH i SPUH imaju za cilj unapređenje i razvoj ljudskih potencijala unutar sindikata s fokusom na podizanje razine odgovornosti, poboljšanje kvalitete rada, povećanje učinkovitosti i održivosti socijalnog dijaloga. Cilj ćemo ostvariti uz pomoć znanstvenog istraživanja, sustavne edukacije i provedbe kampanje za promicanje sindikalnog aktivizma. Ciljne skupine su: predstavnici iz četiri sindikata, sindikalni povjerenici iz dva sindikata, članovi i ne članovi iz dva sindikata, predstavnik poslodavca CSH-a i predstavnici iz NHS-a.</t>
  </si>
  <si>
    <t>Glavni cilj projekta je nastavak izgradnje održivog "socijalnog dijaloga" između socijalnih partnera. Osim toga, cilj je provesti i detaljnu analizu i provedbu aktivnosti radi unapređenja socijalnog dijaloga na cijelom području Grada Buzeta koja će se podići na višu razinu i obuhvatiti sindikat, radnike te veći broj poslodavaca.</t>
  </si>
  <si>
    <t>Projekt "Znanjem do prava" omogućit će razvoj kapaciteta dvaju sindikata i drugih socijalnih partnera te ojačati civilni i socijalni dijalog radi boljeg upravljanja javnim resursima. Kroz projekt će se utvrditi koliko su uopće radno aktivni građani upoznati s pravima iz radnog odnosa, definirati najdjelotvorniji način edukacije, provesti edukacija za članove sindikata te postaviti temelje za kontinuirano educiranje građana s posebnim naglaskom na one koji tek ulaze u svijet rada.</t>
  </si>
  <si>
    <t>Projektom „ZAŠTITA NA RADU – PRILIKA I IZAZOV U SOCIJALNOM DIJALOG„ istražit ćemo kvalitetu socijalnog dijaloga u provedbi zaštite zdravlja i sigurnosti na radu, unaprijediti znanja i vještine dionika važnih za osnaženje socijalnog dijaloga iz zaštite na radu, ojačati razmjenu iskustva i najboljih praksi za kvalitetniji i snažniji socijalni dijalog po pitanjima važnim za zdravlje i sigurnost radnika te stvoriti nužne stručne kapacitete potrebne za pokretanje „Škole socijalnog dijaloga“.</t>
  </si>
  <si>
    <t>Cilj projekta je unaprijediti kvalitetu, održivost i učinkovitost socijalnog dijaloga u sektoru cestovnog prometa RH-a jačanjem kapaciteta cestarskih sindikata kroz nacionalno i međunarodno umrežavanje, razvoj sektorskih politika te primjenu inovativnih pristupa informiranja, edukacije i promocije sindikalnog djelovanja. Okosnica ovog projekta je razvoj kvalitetnog i održivog socijalnog dijaloga u sektoru cestovnog prometa temeljenog na znanju, komunikaciji i suradnji na svim razinama djelovanja socijalnih partnera, ali i drugih uključenih dionika.</t>
  </si>
  <si>
    <t>Razvoj kvalitetnog socijalnog dijaloga i međusobnog povjerenja među socijalnim partnerima otežano je zbog nedostatka iskustva i znanja socijalnih partnera za učinkovito zastupanje svojih članova, ali i zbog nedostatka sustavnog prikupljanja podataka, istraživanja i analize industrijskih odnosa. Projektom će biti predloženi hrvatski okviri za socijalni dijalog u okolnostima promijenjenih indistrijskih odnosa 2030. te osnaženi ljudski potencijali socijalnih partnera.</t>
  </si>
  <si>
    <t>Projekt predstavlja ključna pitanja od zajedničkog interesa za predstavnike poslodavaca turističkog sektora. Kroz alate korištene za jačanje kapaciteta, uspostavu modela za efikasnije umređavanje i rezultate provedenih analiza projekt nudi prijedlog rješenja na postavljena pitanja odabrana iz sektorskih politika. Kroz grupiranje u interesnu skupinu težnja je na unificiranoj komunikaciji prema socijalnim partnerima, tijelima državne uprave i partnerskim institucijama unutar EU.</t>
  </si>
  <si>
    <t>Opći cilj je povećanje učinkovitosti bipartitnog socijalnog dijaloga kroz edukaciju sindikalnih predstavnika, a usmjereno na održavanje kontinuiteta socijalnog dijaloga u sektoru znanosti i visokog obrazovanja. Kroz ostvarenje projektnih ciljeva postiže se jačanje sindikalnih predstavničkih kapaciteta u sustavu i doprinosi se bipartitnom socijalnom dijalogu pružanjem relevantnih podataka za rješavanje nagomilanih problema vezanih uz područje upravljanja ljudskim resursima u sustavu znanosti i vosokog obrazovanja.</t>
  </si>
  <si>
    <t>Opći cilj projekta je doprinijeti kontinuitetu tripartitnog socijalnog dijaloga korz razvoj proaktivnog socijalnog partnerstva u RH. Svrha projekt postiže se kroz implementaciju specifičnih ciljeva usmjerenih na razvoj tržišta rada i aktivnog sindikalnog predstavništva. Projektne aktivnosti provode se u suradnji s lokalnom zajednicom - Gradom Šibenikom i Zavodom za unapređivanje zaštite na radu. Ciljane skupine ovog projekta su matica hrvatskih sindikata, sindikati udruženi u Maticu hrvatskih sindikata, Grad Šibenik i Zavod za unapređivanje zaštite na radu.</t>
  </si>
  <si>
    <t>Sindikat hrvatskih učitelja projekt provodi u partnerstvu s organizacijom civilnog društva, Hrvatskom udrugom za mirenje (HUM). Na taj način izravno uključujemo organizaciju civilnog društva u prošireni socijalni dijalog koji uz predstavnike Vlade, sindikata i poslodavaca čine organizacije civilnog društva. SHU redovito surađuje s organizacijama civilnog društva, a kao jedan od posljednjih primjera je i suradnja s udrugama vezano uz pitanja kurikularne reforme. Predstavnici NGO-a redovito će se pozivati na javna događanja u sklopu projekta.</t>
  </si>
  <si>
    <t>Opći cilj projekta je povećati učinkovitost socijalnog dijaloga u sektoru osiguravajućih društava. Specifični cilj projekta je razvoj i jačanje administrativnih i stručnih kapaciteta Sindikata zaspolenika osiguravajućih društava u svrhu pozitivnog doprinosa bipartitnom socijalnom dijalogu. Projektom se želi povećati zastupljenost predstavnika radnika u randičkim vijećima i doprinijeti razvoju kvalitetnih radnih mjesta u sustavu (okruženju bez stresa).</t>
  </si>
  <si>
    <t>Opći cilj je povećanje učinkovitosti socijalnog dijaloga u RH korz jačanje uloge radničkih vijeća u sektorima socijalne skrbi. Opći cilj izravno doprinosi specifičnom cilju Unapređenje kvalitete socijalnog dijaloga kroz jačanje stručnih kapaciteta sindikalnih i predstavnika poslodavaca na sektorskoj razini i kroz razmjenu iskustava s međunarodnim organizacijama. Svrha projekta je povećati razinu participacije radnika u radničkim i upravnim vijećima u sektoru socijalne skrbi, a radi stvaranja okruženja zdravih radnih mjesta i unapređenja sustava u upravljaćkom i kadrovskom smislu.</t>
  </si>
  <si>
    <t>Provođenjem projekta osigurat će se razvoj socijalnog dijaloga u regijama gdje djeluju partnerske organizacije kroz edukacije sindikalnih povjerenika, članova i organizacija civilnog društva. Zahvaljujući međunarodnoj razmjeni iskustva, omogućit će se i inovativnost u socijalnom dijalogu čime će se njegova kvaliteta dodatno podići na regionalnoj, nacionalnoj i međunarodnoj razini.</t>
  </si>
  <si>
    <t>Ovaj projekt ima za cilj unaprijediti kakvoću socijalnog dijaloga kroz razvoj i jačanje administrativnih i stručnih sposobnosti socijalnih partnera, a što se postiže s jedne strane pojačanom razmjenom iskustava s naprednijim sustavima socijalnog dijaloga, te s druge strane novostečenim vještinama. Dodatno, k tome se sam budući rad socijalnih partnera može osloniti na znanstvenu podlogu u vidu relevantnih podataka koja će biti znanstvenim istraživanjem prikupljeni za područja radnih odnosa i uvjeta i služit će kao temelj usustavljenog rada u budućnosti socijalnog dijaloga.</t>
  </si>
  <si>
    <t>Radni uvjeti u željezničkom sektoru prošli su kroz značajne transformacije, posebni izazvane deregulacijom, podugovaranjem i outsourcingom. Promjene su utjecale na način djelovanja željezničkih poduzeća te nisu bez posljedica na prava i uvjete rada kao i na psihosocijalna pitanja koja u ovom sektoru najviše pogađaju strojovođe. Cilj projekta je jačanje kapaciteta SSH za efikasnije djelovanje u zaštiti dostojanstva i prava radnika na sektorskoj razini. Ciljnu skupinu čine povjerenici, člnavoi radničkih vijeća u poduzećima unutar željezničkog sektora i drugi članovi SSH-a.</t>
  </si>
  <si>
    <t>Projekt doprinosi kvaliteti i kontinuitetu socijalnog dijaloga u sjeverozapadnoj Hrvatskoj kroz osnaživanje stručnih i administrativnih kapaciteta dionika socijalnog dijaloga na području Varaždinske, Koprivničko-križevačke i Međimurske županije. Stečena znanja i vještine socijalnim partnerima će u prvom redu omogućiti učinkovitije zastupanje interesa svojih članova, a svim dionicima socijalnog dijaloga da na višu razinu dignu međusobni razgovor, razumijevanje i motivaciju te se fokusiraju na rezultate koji će osigurati relevantni utjecaj i doprinos ostvarenju ciljeva socijalne politike.</t>
  </si>
  <si>
    <t>Opći cilj projekta je održivost rezultata socijalnog dijaloga kroz unapređenje mehanizama za mirno rješavanje sporova. Svrha projekta je doprinijeti povećanoj razini primjene postupka mirenja u rješavanju radnih sporova. Navedeno se postiže kroz istraživačke i edukacijske aktivnosti usmjerene na predstavnike poslodavaca, a u partnerstvu s organizacijom civilnog društva . Udrugom miritelja Hrvatske u radnim i drugim vrstama sporova i jedinicom lokalne uprave - Gradom Čakovcem.</t>
  </si>
  <si>
    <t>Projekt SPARTAK – Socijalno partnerstvo za razvoj i konkurentnost usmjeren je rješavanju ključnih razvojnih problema Splitsko-dalmatinske županije vezanih za pitanje rada, zapošljavanja, konkurentnosti i održivog gospodarskog razvoja. Cilj projekta je daljnjim osnaživanjem socijalnog dijaloga između poslodavaca i njihovih udruga, sindikata, te javnog i civilnog sektora unaprijediti lokalne, županijske i nacionalne politike i mjere kako bi se osigurali kvalitetniji uvjeti rada i poslovanja za tvrtke i njihove zaposlenike korištenjem sinergije interesa svih uključenih socijalnih partnera.</t>
  </si>
  <si>
    <t>Projektom se jačaju stručni i administrativni kapaciteti hrvatskih socijalnih partnera za bipartitni socijalni dijalog, stjeću se relevantna znanja i poboljšavaju vještine svih sektorskih dionika, na tržištu rada i u budućnosti, preuzimanjem obveza koje proizlaze iz Kozmetičkog zakonodavstva MSP, jača svijest hrvatskih potrošača o pravima koja imaju s osnova građanstva u EU u odnosu na kozmetičku industriju i oglašivače.</t>
  </si>
  <si>
    <t>Sindikat radnika u predškolskom odgoju i obrazovanju Hrvatske provodi projekt u partnerstvom s Udrugom za pomoć i edukaciju žrtava mobbinga, a teži afirmirati zaštitu dostojanstva i prava radnika unutar socijalnog dijaloga s gradovima i općinama - osnivačima predškolskih ustanova. Edukacijom sindikalnih povjerenica o kolektivnom pregovaranju i mehanizmima zaštite dostojanstva i prava, istraživanjem stavova i znanja poslodavaca te on-line kampanjom želi se uvesti mehanizme zaštite dostojanstva i prava radnika u kolektivne ugovore te preokrenuti trend povećanja povreda dostojanstva i prava.</t>
  </si>
  <si>
    <t>„Širenje područja socijalnog dijaloga“ SING provodi s Udrugom za pomoć i edukaciju žrtava mobbinga, afirmirajući zaštitu dostojanstva radnika unutar socijalnog dijaloga s poslodavcima - kompanijama naftnog gospodarstva. Projektom se unaprjeđuje kvaliteta dijaloga na nacionalnoj i sektorskoj razini uvođenjem novog fokusa u kolektivno pregovaranje. Projekt će educirati sindikalne povjerenike o zaštiti istraživanje o stanju svijesti i znanja o zaštiti dostojanstva među zaposlenicima kompanija te podići tehnička znanja sindikata potrebna za pregovaranje o toj temi.</t>
  </si>
  <si>
    <t>Socijalni partneri mogu korz socijalni dijalog snažno ubrzati oblikovanje politika izlaska iz krize i društvene demoraliziranosti u kojoj se nalazimo, pomoći afimarciji vrijednosti univerzalnih ljudskih i radničkih prava, solidarnosti, jednakosti i socijalne pravde. Navedeno će direktno utjecati na otvaranje novih radnih mjesta, omogućiti dostojanstven rad svih radnika, unaprjeđenje radnih standarda u cilju veće produktivnosti i kvalitetnijeg tržišta rada koje karakteriziraju manji disperziteti u zapošljavanju.</t>
  </si>
  <si>
    <t>"Hrvatski dom u centru" je izvorište nezavisne kulture i sudioničkog upravljanja u Karlovcu. Kroz provedbu pilot edukacijskog programa jačanja upravljačkog i organizacijskog kapaciteta udruga i javnih ustanova u kulturi i razvoj modela sudioničkog upravljanja u kulturi, razviti će civilno-javno partnerstvo i pokrenut će se “Urbani park” Hrvatskog doma kao novo mjesto okupljanja i društvenosti. Proces razvoja modela kroz provedbu projekta predstavlja osnovu za daljnji razvoj i omogućuje stabilne, transparentne i sudioničke temelje pokretanja budućeg društveno kulturnog centra u Karlovcu.</t>
  </si>
  <si>
    <t>Projekt ima za cilj unaprijediti postojeći model upravljanja Pogonom uključujući u obrazovne, istraživačke, kulturne i promotivne aktivnosti sve dionike uključene u upravljanje i korištenje ove ustanove koja je prva u Hrvatskoj osnovana na temelju civilno-javnog partnerstva. Suradnja OCD-a, zaposlenika JLP(R)S i kulturnih ustanova te građana kao su-kreatora i konzumenata kulturnih i umjetničkih programa, usmjerena je na pomno sagledavanje postojećeg modela upravljanja, testiranje njegove nadogradnje te edukaciju o primjerima dobre prakse na temelju vlastitog iskustva i europskih praksi.</t>
  </si>
  <si>
    <t xml:space="preserve">Projekt "ZadrugArt - platforma za suradnju i razvoj nezavisne kulture grada Zadra" adresira probleme slabe umreženosti i suradnje između javnog i civilnog sektora te nedostatnih kapaciteta za donošenje politika bitnih za razvoj nezavisne kulture grada utemeljenih na sudioničkom upravljanju. Projekt se bavi izgradnjom modela javno-civilnog partnerstva koji treba omogućiti provedbu sudioničkog upravljanja u razvoju Centra za mlade te promovira pristup uključivanja građana, međusektorske suradnje i dobrog upravljanja kod donošenja politika od važnosti za razvoj nezavisne kulture grada.
</t>
  </si>
  <si>
    <t>Centar oblikovanja svakodnevice projekt je Hrvatskog dizajnerskog društva, Muzeja za umjetnost i obrt, ULUPUH-a, Bacača Sjenki te Grada Zagreba, koji ostvaruje preduvjete za pokretanje polivalentnog društveno kulturnog centra osnaživanjem uključenih dionika u upravljanju kulturnim resursima te razvojem i usvajanjem održivog programa suradnje partnerskih organizacija, kako bi se osnažili kapaciteti za umrežavanje arhivske i istraživačke građe na temu dizajna, primjene umjetnosti i arhitekture, u suradnji i prema potrebama lokalne zajednice Grada Zagreba.</t>
  </si>
  <si>
    <t>Osnova pokretačka ideja projekta Mjesto zajednice-razvoj DKC Lazareti jest unaprijediti produktivnost i suradnju između svih dionika (postojećih i potencijalnih korisnika, Grada Dubrovnika, FA Linđo, Baštine d.o.o, građana), a s vizijom razvoja i aktivnog doprinosa stavljanju u funkciju čitavih Lazareta kao horizontalno integriranog te programski povezanog DKC-a koji svoje djelovanje temelji na kulturnim i društvenim potrebama zajednice te vrijednostima sudioništva i očuvanja kulturne baštine.</t>
  </si>
  <si>
    <t xml:space="preserve">“Nevidljiva Savičenta — prevođenje tradicije u suvremenu kulturu” projekt je koji ostvaruje održivi kulturni razvoj općine Svetvinčenat stvaranjem preduvjeta za uspješno sinergijsko sudioničko djelovanje i upravljanje u sektoru kulture svih uključenih dionika, jačanjem njihovihm kapaciteta, razvojem institucionalnog okvira i svih potrebnih smjernica za osnivanje Vijeća za kulturu općine Svetvinčenat, te provođenjem pokaznog kulturnog programa koji nastaje u dijalogu s lokalnom zajednicom.
</t>
  </si>
  <si>
    <t>Osnažit će glavna ciljna skupina iz UOa, OCDova i ustanova u kulturi za kvalificirano sudjelovanje u novoformiranom sudioničkom programskom tijelu za kulturu SuKulutra u općinama Novi Zagreb Istok i Zapad pri KC Travno i KC Novi Zagreb, koje će odlučivati o planiranju i izvedbi suradničkih programa u Novom Zagrebu. Uvest će se programske šifre u proračunsku klasifikaciju u riznici Grada Zagreba kako bi se ubuduće pratilo kulturne programe ostvarene kroz javno-civilna partnerstva. Provest će se umjetnički programi koji u proces oblikovanja i izvedb iuključuju stanovništvo Novog Zagreba.</t>
  </si>
  <si>
    <t>Projekt doprinosi razvoju kapaciteta OCD-ova i javne uprave za sudioničko upravljanje, jačanju socijalnog dijaloga kojemu je svrha kvalitetnije upravljanje i uključivanju građana u upravljanje javnim resursima. Projekt se temelji na desetljeću iskustva dijeljenja odgovornosti za upravljanje, a iskustvo zajedničkog upravljanja stečeno u OCD-ima prenosi se na javnu upravu i podiže na razinu civilno-javnog partnerstva. Održivost se temelji na potrebi za učinkovitim upravljanjem resursima u kulturi i interesu uključenih aktera i kulturne javnosti za uspostavljanjem modela sudioničkog upravljanja.</t>
  </si>
  <si>
    <t>SUR u partnerstvu s Gradom Pula i udrugama Čarobnjakov šešir, Merlin, Metamedij i Zelena Istra osmislili su projekt GRAD(imo) ROJC čija svrha je unapređenje modela upravljanja u DKC Rojc. Kroz projekt će provoditi aktivnosti kojima će osnažiti kapacitete OCD-a i Grada Pule za učinkovitije upravljanje, senzibilizirati javnost za vrijednosti sudioničkog upravljanja, donijeti Plan sudioničkog upravljanja te će kulturnim programima uključiti zajednicu. Uključit će: 20 OCD-a, 130 članova i zaposlenika OCD-a i Grada Pula, 30 stručnih suradnika, 40 umjetnika, 20 osoba s invaliditetom, 4 volontera.</t>
  </si>
  <si>
    <t>Aktivnosti projekta KINO usmjerene su na jačanje kapaciteta članova lokalnih OCD-a iz područja kulture te zaposlenika JL(R)S, na stvaranje modela sudioničkog upravljanja kulturom i na povećanje uključenosti građana u stvaranje kulturnih sadržaja. Aktivnosti planirane ovim projektom na inovativan i osebujan način generiraju kulturni sadržaj dostupan svim dobnim skupinama, opet pazeći na preferencije i želje lokalnog stanovništva u kulturno-umjetničkom smislu. Projekt se fizički smješta u prostor starog kina.</t>
  </si>
  <si>
    <t>Kazališna družina Ivana Brlić-Mažuranić u partnerstvu Grada Slavonskog Broda, Kazališno-koncertne dvorane Ivana Brlić Mažuranić, udruga Paluba 7, SB film, Kameleon i Mreža te Fotoklub Kadar SB kroz zajednički projekt trajanja 24 mjeseci u kojem sudjeluju predstavnici javnog i civilnog sektora cilja na uspostavu "Kulturnog centra mladih" u Slavonskom Brodu uz primjenu modernog modela sudioničkog upravljanja.</t>
  </si>
  <si>
    <t>Projektom se želi riješiti problem nepostojanja javnog društveno-kulturnog prostora koji bi povezivao građane, organizacije, ustanove u kulturi i donositelje odluka u uzajamnom učenju i kreiranju novih vrijednosti u zajednici. Svrha projekta je unaprijediti model sudioničkog upravljanja, organizacijske i prostorne kapacitete lokalnih vlasti i (članica) Platforme, kao i participativni program u zgradi Scheier u Čakovcu te aktivno uključiti građane u procese kreiranja sadržaja, politika i procese suupravljanja javnim prostorom u kulturi. Projekt traje 24 mjeseci.</t>
  </si>
  <si>
    <t xml:space="preserve">Uspostava kulturnog centra FUNK odraz je potrebe lokalne zajednice za zajedničkim, univerzalnim i multimedijalnim prostorom u kojem je moguće stvarati i konzumirati razne kulturne i umjetničke sadržaje. Projektom „FUNK – centar izvan centra“ revitalizirat će se zapušteni prostor u koprivničkom kampusu na bazi civilno-javnog partnerstva, kao nastavak već postojeće suradnje između FUNK-a i Grada Koprivnice s ciljem oživljavanja nezavisne kulture i jačanja kapaciteta civilnog društva u Koprivnici 5 i regiji.
</t>
  </si>
  <si>
    <t xml:space="preserve">Projekt KRUG - KultuRa, Umjetnost i Građani doprinosi razvijanju civilno-javnog partnerstva u provođenju inkluzivne misije lokalnih kulturnih organizacija koristeći modele sudioničkog upravljanja provodeći edukativne radionice (5) u Zagrebu, Splitu, Labinu i Općini Brestovac, kulturne i umjetničke projekte (9) koji sadrže aktivnosti (70) podizanja javne svijesti o civilnom-javnom partnerstvu i sudioničkom upravljanju u kulturi. Realizacijom predviđenih aktivnosti partneri će doprinijeti kreiranju i provedbi modela (1) novog koncepta civilno-javnog i inkluzivnog partnerstva u kulturi.
</t>
  </si>
  <si>
    <t>Cilj projekta je povezivanje i osposobljavanje OCD-a, lokalnih vlasti i važnih čimbenika u kulturi i umjetnosti na području grada Varaždina u svrhu razvijanja sudioničkog upravljanja te povećanja kulturnih sadržaja i većeg uključenja građana u kulturni život lokalne zajednice. Provedbom projekta predstavnici ciljnih skupina steći će nova znanja i iskustva iz područja sudioničkog upravljanja te uspostaviti mrežu u svrhu njegovog razvoja.</t>
  </si>
  <si>
    <t>Svrha projekta je kvalitetnije i učinkovitije iskoristiti dio prostornih resursa POU Hrvatski dom Petrinja u odnosu na konvencionalne i tradicionalne pristupe. Jačanjem kapaciteta lokalnih dionika, zajedničkim radom i dijalogom između javnog i civilnog sektora te razvojem svijesti građana o njihovim pravima i mogućem angažmanu izgradit će se održiv lokalni model suradničkog upravljanja i korištenja postojećih resursa što će dovesti do povećanja kulturnih sadržaja te sudjelovanja građana u kulturnom i društvenom životu lokalne zajednice.</t>
  </si>
  <si>
    <t>Glavni problem Projekta je nepostojanje dovoljno kvalitetnih i raznolikih aktivnosti za jačanje kapaciteta u području sudioničkog upravljanja u kulturi u Gradu Kutini, te nedovoljna uključenost građana u procese donošenja odluka u lokalnoj zajednici. Cilj projekta je doprinijeti razvoju i unaprjeđenju postojećih i uspostavih novih modela sudioničkog upravljanja u kulturi u Gradu Kutini kroz jačanje kapaciteta 25 predstavnika OCD-a i zaposlenika javnog sektora, te provedbom 1 predstave, 1 festivala, 2 manifestacije te 2 panel rasprave s ciljem poticanja uključenosti građana u razvoj istih.</t>
  </si>
  <si>
    <t>Projekt KULTajmo u Šibeniku! je višerazinski projekt koji 1. donosi jačanje obrazovnih kapaciteta policy makera o optimalnom modelu mrežavanja javnog i civilnog sektora koji će se definirati kroz Program suradnje u zajedničkom dijalogu; 2. umrežava udruge različitih djelatnosti koje rezultiraju zajedničkim aktivnostima i postaju platforme buduće suradnje; 3. jača kpacitet Muzeja u povećanju dostupnosti kulturnog / edukativnog sadržaja građanima Šibenika, smanjujući socijalnu isključenost.</t>
  </si>
  <si>
    <t xml:space="preserve">Cilj projekta MI plus je osigurati dugoročni i održivi okvir za suradnju OCD-a i javnog sektora te razvoj suradničkih programa nezavisne kulture i novomedijske umjetnosti i time stvoriti uvjete za osnivanje centra za produkciju i nezavisnu kulturu u Istri po principu civilno-javnog partnerstva. Projekt je rezultat višegodišnje suradnje OCD-a koji se bave nezavisnom kulturom i novomedijskom umjetnošću te zagovaranjem
boljeg pozicioniranja iste u cijeloj županiji, zbog čega će se aktivnosti projekta provoditi u 7 različitih gradova IŽ.
</t>
  </si>
  <si>
    <t>Opći je cilj projekta “DKC: Plan K” doprinijeti razvoju povjerenja između Grada Hvara, organizacija civilnoga društva i građana u svrhu ajedničkog djelovanja u društveno kulturnom životu grada i otoka Hvara. Tijekom naših zagovaračkih aktivnosti protekle 3 godine zaključili smo da je nepovjerenje među navedenim dionicima najveća prepreka u zajedničkom radu i suradnji. Smatramo da je edukacija i umrežavanje ključ u izgradnji povjerenja te će to biti okosnica naših aktivnosti.</t>
  </si>
  <si>
    <t>Projektom "Knjige naših ulica" oplemeniti će naselje „Botinec-naselje književnih djela“- kulturom i umjetnošću kroz uređenje prostora, potaknuti zajedničko planiranje i provedbu kulturnih aktivnosti od strane organizacija civilnog društva, javnih ustanova u kulturi kojima su osnivači jedinice lokalne samouprave, a u suradnji sa stanovnicima Botinca. Projektom će se povećati uključenost građana u procese donošenja odluka u lokalnoj zajednici, te povećati njihov pristup kulturnim i umjetničkim sadržajima.</t>
  </si>
  <si>
    <t xml:space="preserve">Galerija umjetnina Grada Sl. Broda u partnerstvu Grada Sl.Broda,Kazališne družine,Dječjeg centra Logos i Udruge Vilinput će zajedničkim ktivnostima koje će kroz zajednički projekt u suradnji javnog i civilnog sektora realizirati igrokazom koji će „oživjeti“ odabrane umjetnine iz ostava Galerije Ružić, uključiti djecu i ostalo stanovništvo te ih upoznati sa sadržajem Galerije Ružić. Provedbom zajedničkih aktivnosti dat će s primjer dobre prakse sudioničkog upravljanja u kulturi te se na taj način podići razina javne svijesti o ovakvom modelu upravljanja.
</t>
  </si>
  <si>
    <t xml:space="preserve">Projektom se jačaju suradnja i umrežavanje javnog i civilnog kulturnog sektora te ljudski kapaciteti dionika za sudioničko upravljanje uspostavom mreže KREŠIMIR - KREativna ŠIbenska Mreža Integriranog kulturnog Razvoja. Mreža će okupiti i educirati dionike u kulturi, promovirati javno-civilno partnerstvo, uključiti OCD-ove u procese kreiranja kulturnih politika u lokalnoj sredini i povećati pristup građana kulturno-umjetničkim sadržajima. Ciljne skupine su zaposlenici/članovi udruga partnera, zaposlenici JU TKŠ i Grada Šibenika, udruge u kulturi i umjetnosti, lokalne ustanove u kulturi.
</t>
  </si>
  <si>
    <t>Projektom se želi doprinijeti razvoju dobrog upravljanja u kulturi Krapine. Ciljne skupine educirat će se o dobrom upravljanju u kulturi, donijet će se mjere za razvoj sudioničkog upravljanja, partneri će se umrežiti. Građani će se uključiti u planiranje i provedbu edukacijskih programa u umjetnosti i kulturi te u planiranje i provedbu novih kulturno- umjetničkih programa u Krapini. Ciljne skupine projekta su udruge i njihovi članovi, Grad Krapina i Pučko otvoreno učilište Krapina te njihovi zaposlenici.</t>
  </si>
  <si>
    <t>Cilj projekta je uspostaviti održivi model suradnje građanstva i civilnog sektora PGŽ s Pomorskim i povijesnim muzejom Hrvatskog primorja Rijeka kroz formirano Građansko muzejsko vijeće namijenjeno participativnom kreiranju kulturnog programa u skladu s potrebama zajednice. Održivi model vijeća postiže se kroz umrežavanja s korisnikom, jačanje kapaciteta relevantnih dionika te provedbu kampanje u cilju promocije sudioničkog upravljanja.</t>
  </si>
  <si>
    <t>"Muzej susjedstva Trešnjevka – izgradnja odozdo" je projekt pokretanja kvartovskog muzeja zasnovanog na demokratskim načelima i sudioničkom pravljanju, kojoj je zajednica motor i svrha, a temelj suživot čovjeka, njegove okoline i baštine (prema muzeološkoj definiciji muzeja susjedstva). Početnu platformu MST čini pet raznorodnih aktera: udruge BLOK, K-zona i CMS, Tehnički muzej N. Tesla, svi na trešnjevačkim adresama, te udruga SF:ius koja djeluje u polju inovativnog pristupa baštini.</t>
  </si>
  <si>
    <t>Šolta kao otok bogate kulturno povijesne baštine raspolaže brojnim mladim i obrazovanim ljudskim kadrom. Provedbom projekta educirati će se i osvijestiti lokalno stanovništvo, postojeće udruge i predstavnici lokalne samouprave o značaju zajedničkog upravljanja, aktivnoj participaciji dionika, dugoročnoj održivosti i podizanju kvalitete izvedbe kulturnog programa. Umrežavanjem aktera u kulturi, njihovim zajedničkim djelovanjem u smjeru sudioničkog upravljanja te korištenje javne infrastrukture stvorit će se čvrsti temelji za daljnji, održivi razvoj umjetničkog i kulturnog stvaralaštva na otoku.</t>
  </si>
  <si>
    <t xml:space="preserve">Projekt adresira nedovoljnu povezanost lokalnih procesa uspostave društveno-kulturnih centara (DKC), a svrha mu je umrežiti te procese na razini RH. Ciljevi: 1. Prijenijeti znanja i iskustava o sudioničkom planiranju i upravljanju između DKC-a te o sudioničkom upravljanju u EU; 2. Umrežiti DKC-e i uspostaviti model programske suradnje; 3. Upoznati javnost i dionike s civilno-javnim partnerstvom i sudioničkim upravljanjem u kulturi. Ciljane skupine: DKC-i, lokalni OCD-i, njihovi predstavnici, zaposlenici JRLS i javnih ustanova u kulturi iz 7 gradova te OCD-i koji
pokreću slične procese drugdje.
</t>
  </si>
  <si>
    <t>Korak dalje - prema uključivoj kulturi bavi se jačanjem kapaciteta te umrežavanjem OCD-a, neformalnih inicijativa i pojedinaca u području sdioničkog upravljanja specifično usmjerenog interkulturnom dijalogu kroz zagovaranje osnivanja Interkulturnog društvenog centra u Zagrebu IDC). Projekt utječe na jačanje svijesti o sudioničkom upravljanju kroz uključivanje zajednice i svih dionika u programiranje i pristup kulturnim adržajima sa specifičnim fokusom na interkulturalnost.</t>
  </si>
  <si>
    <t>Problemi adresirani projektom su nedovršenost i neadekvatnost postojeće infrastrukture i tehničkih uvjeta te suboptimalan model upravljanja Domom mladih. Cilj je osnažiti kapacitete dionika kulture grada Splita u području sudioničkog upravljanja, unaprijediti postojeći model upravljanja Domom mladih te promovirati Split i Dom kao žarište kulturne i umjetničke emancipacije kroz veću uključenost lokalne zajednice.
Ciljne skupine su udruge i umjetničke organizacije, gradska uprava, MKC Split i druge javne ustanove u kulturi, ali i lokalna zajednica, osobito mladi.</t>
  </si>
  <si>
    <t>Projekt Štruca kulture odgovara na problem nedostatka javno civilnog partnerstva u procesima kreiranja kulturno- umjetničkih sadržaja u Osijeku te modelom proširene suradnje i participativnog odlučivanja udruga te zainteresiranih građana postiže održivost u razvoju, implementaciji i proizvodnji interkulturnih i urbanih sadržaja u društveno- kulturnom centru Stara pekara. Fade In s partnerima, sudjelovat će u postavljanju okvira DKC-a i realizirati Muzej osobnih povijesti -jedinstvenu kulturnu i turističku destinaciju koja interkulturalnost postavlja za osnovicu identiteta grada i regije.</t>
  </si>
  <si>
    <t>Cilj projekta je izraditi sudionički model upravljanja te testirati razne polivalentne društveno-kulturne aktivnosti -program budućeg društvenokulturnog centar Lamparna u Labinu. U sudionički model upravljanja Lamparnom bili bi uključeni svi partneri i sudionici projekta koji bi u budućnosti koristili prostor za vlastite aktivnosti. Uspostava društveno-kulturnog centra Lamparna s navedenim, novim modelom upravljanja planirana je tokom provedbe projekta (nakon prve godine provedbe).</t>
  </si>
  <si>
    <t>Svrha projekta je odgovoriti na potrebe počinitelja kaznenih djela kroz razvoj i pružanje inovativnih socijalnih usluga u obliku PERO - programa edukacije, resocijalizacije i osnaživanja te aktivnostima za povećanje zapošljivosti na tržištu rada s ciljem učinkovite resocijalizacije i integracije počinitelja kaznenih djela u društvenu zajednicu i unaprjeđenjem kapaciteta i suradnji organizacija civilnog društva s ustanovama u sustavu socijalne skrbi.</t>
  </si>
  <si>
    <t>Povezujući i koristeći javne usluge te dodajući njima ciljane i svrsishodne edukacije, ali prije svega osobnu komunikaciju i osjećaj pripadnosti te zapošljavanje, želimo izgraditi nepropusni sustav koji će biti kvalitetan i praktično koristan za svakog onog zatvorenika koji se nakon zatvora želi na zdravi način uključiti u društvo. Zato nam je važno da im pružimo smještaj i zapošljavanje jer društveno poduzetništvo vidimo kao jedan od najboljih alata za uspješnu socijalnu reintegraciju. Za to sve skupa i nama su potreban neka znanja, neka međunarodna iskustva i neka oprema.</t>
  </si>
  <si>
    <t>Projekt se temelji na izgradnji kapaciteta organizacija civilnog društva kako bi iste mogle pružati kvalitetne i učinkovite usluge u zajednici korisnicima. Kreće sa premisom da se manji broj udruga bavi ovom problematikom te da im je potrebno prenijeti stručna znanje i povezati ih sa raznim dionicima. Ovim ćemo projektom kroz direktne usluge pružati podršku i potporu počiniteljima kaznenih djela i njihovim obiteljima. Predviđen je prijenos znanja i primjera dobre prakse iz država Europske unije. Održat će se stručni skupovi na kojima će se moći direktno progovoriti o ovoj problematici.</t>
  </si>
  <si>
    <t>Svrha projekta Uključene zajednice - UZ je stvaranje uvjeta za učinkovitiju resocijalizaciju i reintegraciju počinitelja kaznenih djela u zajednicu. Uključivanjem lokalnih OCD-a s područja 4 županije RH te ostvarivanjem intersektorske suradnje i izradom lokalne politike postpenalnog prihvata izravno se doprinosi osnaživanju OCD-ova kao i lokalne zajednice za uključivi postpenalni prihvat. Aktivnostima se doprinosi senzibilizaciji zajednice kao i stvaranju uvjeta za dodatno širenje usluga namijenjenih bivšim zatvorenicima.</t>
  </si>
  <si>
    <t>Svrha ovog projekta je bivšim zatvorenicima ponuditi adekvatan i detaljno strukturiran program, koji će im pomoći u stambenom zbrinjavanju, zapošljavanju, učenju preuzimanja odgovornosti, osamostaljivanju te u konačnici i socijalnoj integraciji. Projekt osigurava prijelaznu fazu između života u zatvoru i samostalnog života bivših zatvorenika.</t>
  </si>
  <si>
    <t>Cilj projekta S.N.A.G.A. ŽIVOTA je uspostaviti održivi, inkluzivan i inovativan model za uspješnu integraciju 16 do 24 bivših počinitelja kaznenih djela do 36 godine starosti s područja Međimurske i Varaždinske županije u svoje lokalne zajednice, a koji će se realizirati kroz multidisciplinarni pristup i aktivnu suradnju 7 organizacija javnog i civilnog sektora. Provedbom aktivnosti, ojačati će se kapaciteti udruga te kreirati novi program za rad s postpenalnim počiniteljima kaznenih djela.</t>
  </si>
  <si>
    <t>RE-START u partnerstvu dva OCD-a (ljudsko pravaške i braniteljske udruge) želi pripomoći reintegraciji maloljetnika u postpenalnom periodu u vlastite lokalne zajednice. Vođenjem grupa samo-pomoći i mentorstvom koje pomaže u uključenje u obrazovni sustav ili na tržište rada temeljito educirani volonteri u 7 županija će pomoći reintegraciji najmanje 30 maloljetnika. Kako bi lokalne zajednice bile spremne prihvatiti povratnike, provest će se lokalizirane javne kampanje osvještavanja široke javnosti lokalih zajednica.</t>
  </si>
  <si>
    <t>Projekt moto#R - Motiviranjem i osnaživanjem do resocijalizacije doprinosi umrežavanju i jačanju kapaciteta OCD-a za učinkovitu resocijalizaciju počinitelja kaznenih djela, jačanju njihovih roditeljskih kompetencija i osnaživanju za ulazak na tržište rada. To ćemo postići osnivanjem platforme OCD-a s ciljem razmjene informacija i znanja te pružanjem konkretnih usluga edukacije i podrške krajnjim korisnicima. Ciljane skupine su organizacije civilnoga društva iz cijele RH, počinitelji kaznenih djela i njihove obitelji, akteri iz ključnih institucija, mediji, poslodavci, šira javnost.</t>
  </si>
  <si>
    <t>Problem počinitelja kaznenih djela, nakon odsluženja kazne je teška zapošljivost, zbog čega se vraćaju starim navikama. Projekt je osmišljen tako da se počinitelji kaznenih djela kroz edukaciju društvenih vještina lakše uklope u društvenu zajednicu, a kroz prekvalifikaciju osposobe za zanimanja koja se upisuju u radnu knjižicu i tražena su na tržištu rada. Na taj način bi se mogli odmah nakon završene škole zaposliti što bi doprinijelo njihovom lakšem uključivanju u društvenu zajednicu i smanjenju recidiva.</t>
  </si>
  <si>
    <t>Projekt "START POINT" provodi Udruga PET PLUS, Udruga Institut Pula i Ustanova Callidus s naglaskom na inovativno rješenje problematike počinitelja kaznenih djela u resocijalizaciji i reintegraciji u društvenu zajednicu kao i problemom beskućništva ciljane skupine. Ciljevi projekta su jačanje kompetencije OCD-a za podršku u rješavanju problema kroz razvoj programa i edukaciju članova i zaposlenika OCD-ova te postpenalni prihvat i osnaživanje samih kažnjenika provedbom ciljanog programa razvijenog za njih te mentorstvom i mogućnošću smještaja u "Kući na pola puta".</t>
  </si>
  <si>
    <t>Svrha projekta je pridonijeti učinkovitoj resocijalizaciji i reintegraciji mladih počinitelja kaznenih djela kroz jačanje kapaciteta stručnjaka iz organizacija civilnog društva i iz područja socijalne skrbi, obrazovanja i zdravstva za razvoj socijalnih vještina i znanja, motivacije i konkurentnosti mladih počinitelja kaznenih djela na tržištu rada te razvoj međusektorske suradnje, informiranje i senzibiliziranje građana o važnosti resocijalizacije i reintegracije mladih počinitelja kaznenih djela.</t>
  </si>
  <si>
    <t>Projekt STUB-KULTURA stvara društveni centar kao javni prostor u kojem se lokalna zajednica okuplja radi provedbe aktivnosti koje rezultiraju većom društvenom vrijednošću za sve stanovnike. Projektom je uspostavljeno partnerstvo 3 udruge i Grada Donja Stubica. Aktivnosti uključuju edukacije članova partnerskih udruga, ali i drugih zainteresiranih udruga o metodama i alatima upravljanja zajednicom, uspostavlja se platforma za održivi dijalog i usmjeren razvoj zajednice. Ovim pristupom stvara se mreža civilnog i javnog sektora koja ima dovoljne kapacitete za upravljanje razvojem.</t>
  </si>
  <si>
    <t>Društveni centar Novo Čiče projekt je kojim se osigurava javni prostor za službu lokalnoj zajednici, uspostavlja partnerstvo grada i organizacija civilnog društva i potiče aktivno sudjelovanje lokalne zajednice u razvoju i provedbi programa. Osigurani su uvjeti za provedbu programa folklorno-plesne radionice, tamburaške radionice, pjevačke radionice, radionica sjetve i prerade lana, informatičke radionice, tematskih radionica, okruglih stolova.</t>
  </si>
  <si>
    <t>Projekt Društveni centar ZDENČINA doprinosi rješavanju problema neadekvatnog prostora za rad lokalnih udruga u općini Klinča Sela te će se provedbom osigurati adaptacija i opremanje javne zgrade, unaprijediti kapacitete 3 OCDa te osigurati provedba edukativnih, kulturnih, društvenih i rekreativnih aktivnosti s uključivanjem 250 djece, mladih i odraslih osoba te predstavnika pravnih osoba a sve u sklopu pokrenutog Društvenog centra Zdenčina te prema principima razvoja vođenim zajednicom.</t>
  </si>
  <si>
    <t>Društveni centar IN – mreža podrške za djecu s teškoćama u razvoju i osobe s invaliditetom grada Vukovara</t>
  </si>
  <si>
    <t>Cilj projekta Revitalizacija Društveno-kulturnog centra Daruvar je unaprijediti suradnju OCD-a i lokalne zajednice na području grada Daruvara kroz revitalizaciju Društveno kulturnog-doma Daruvar i razvoj kulturnih programa za lokalni razvoj kroz jačanje civilno-javnog partnerstva i kapaciteta OCD-a. NOSITELJ PROJEKTA je Astronomsko društvo Kumova slama. PARTNERI PROJEKTA su: Ženska klapa Stentoria, Grad Daruvar, Razvojna agencija Daruvar, Pučko otvoreno učilište Daruvar, Foto film klub Daruvar.</t>
  </si>
  <si>
    <t>Ovim projektom općina Primošten nastoji unaprijediti sustav suradnje mnogobrojnih udruga na području općine Primošten, povećati kvalitetu i broj edukativnih i rekreativnih sadržaja i time povećati broj posjetitelja lokalnog stanovništva, a i šire i to ulaganjem u javni prostor kao informativnog žarišta svih aktivnosti lokalnih udruga koji će objedinjavati sve elemente suradnje organizacija civilnoga društva i lokalne  zajednice kroz model participativnog upravljanja prostorom.</t>
  </si>
  <si>
    <t>Projekt Društveni centar PREČKO doprinosi rješavanju problema doprinosi rješavanju problema nedovoljno razvijenih usluga za starije osobe, umirovljenike, nezaposlen te djeci u mlade u zapadno dijelu Grada Zagreba. te će se provedbom osigurati adaptacija i opremanje javne zgrade, unaprijediti kapacitete 3 OCDa te osigurati provedbu edukativnih, rekreativnih, savjetodavnih i društvenih aktivnosti s uključivanjem 400 starijih, umirovljenika, nezaposlenih te djece i mladih u sklopu pokrenutog Društvenog centra Prečko te prema principima razvoja vođenim zajednicom.</t>
  </si>
  <si>
    <t>Projekt će tijekom 24 mjeseca trajanja unaprijediti suradnju OCD-a i lokalne zajednice Općine Biskupija u korištenju javnih prostora kroz razvoj modela civilno-javnog partnerstva. Kroz različite programe će se povećati raspon usluga OCD koje su od općeg interesa za građane, a kojima se unapređuje kvaliteta življenja svih stanovnika. Kroz osnivanje Volonterskog centra i mapiranje potreba zajednice unaprijedit će se kapaciteti OCD-a za lokalni razvoj vođen zajednicom.</t>
  </si>
  <si>
    <t>Projekt KUPID - Koprivničke Udruge Ponovno Imaju DOM usmjeren je revitalizaciji prostora u javnom vlasništvu kroz koji će se, iz pasivnog prostora, pretvoriti u aktivan društveni centar čije korištenje će donijeti pojačan organizacijski i programski razvoj organizacija civilnog društva koje će ga koristiti kao ciljne skupine. Cilj projekta je kroz koordinaciju i vođenje društvenog centra nuditi širok spektar raznolikih programa i aktivnosti s ciljem povećanja participacije svih dionika u društveno – kulturnom životu zajednice.</t>
  </si>
  <si>
    <t>Projektna intervencija predstavlja potrebu lokalne zajednice za revitalizacijom neiskorištenih javnih prostora, jačanje građanskih kompetencija stanovništva te uvođenje pristupa "odozdo prema gore" u razvoju programa i centara kao prostora sudjelovanja. Opći cilj projekta "Zajedno smo jači" je jačati kapacitete organizacija civilnog društva za razvoj novih i održivost postojećih programa u zajednici kroz poticanje suradnje javno-civilnog partnerstva i participativnog upravljanja na području grada Novske.</t>
  </si>
  <si>
    <t>Projekt adresira probleme neodgovarajućih uvjeta rada i kapaciteta udruga za održivo društveno djelovanje u otočnim zajednicama. Cilj projekta je unaprijediti kvalitetu življenja u Općini Murter-Kornati i širem okruženju osnivanjem društvenog razvojnog centra. Projektom će se staviti u funkciju neiskorišteni javni prostor u vlasništvu Općine koji je kroz povijest služio kao ishodište društvenih i razvojnih aktivnosti otoka. Ovim će se proširiti raspon usluga od općeg interesa za lokalnu zajednicu, ali i stvoriti preduvjeti za održivi društveno-razvojni rad sukladan potrebama današnjeg vremena.</t>
  </si>
  <si>
    <t>Ovim projektom općina Primošten nastoji unaprijediti sustav suradnje mnogobrojnih udruga na području općine Primošten, povećati kvalitetu i broj edukativnih i rekreativnih sadržaja i time povećati broj posjetitelja lokalnog stanovništva, a i šire i to ulaganjem u javni prostor kao informativnog žarišta svih aktivnosti lokalnih udruga koji će objedinjavati sve elemente suradnje organizacija civilnoga društva i lokalne zajednice kroz model participativnog upravljanja prostorom.</t>
  </si>
  <si>
    <t>Na području Grada Mursko Središće djeluje veliki broj udruga koje trenutno nemaju adekvatan prostor za kvalitetno djelovanje u skladu s svojim potrebama. Kroz projekt Centar raDOSTI Grad Mursko Središće ustupiti će javni prostor na korištenje OCD-ima čime se stvara mogućnost za kvalitetnije i sadržajnije djelovanje. Povećanjem raspona usluga i aktivnosti koje će nuditi OCD-i pridonijeti će obogaćivanju različitih sadržaja za kvalitativne i kvantitativne pomake u njihovom djelovanju te svakako pridonijeti unapređenju kvaliteta življenja svih građana na projektom području.</t>
  </si>
  <si>
    <t>Lokalna zajednica zaslužuje društvo koje odgovara na njihove potrebe i potencijale kroz stvaranje uvjeta za kvalitetniji i sadržajni život. Projektom se želi stvoriti poticajnu lokalnu zajednicu u kojoj djeluje društveni centar koji pruža edukaciju te aktivno i kvalitetno provođenje slobodnog vremena članova lokalne zajednice. Lokalna zajednica je velika snaga i resurs znanja te neizostavan segment promjena i razvoja lokalne zajednice jer se ulaganjem u lokalnu zajednicu dugoročno unapređuje kvaliteta života.</t>
  </si>
  <si>
    <t>Opći cilj projekta je kapacitirati OCD-e za lokalni razvoj vođen zajednicom te unaprijediti suradnju OCD-a i lokalne zajednice kroz povećanje iskorištenosti javnih prostora za društveni život kroz civilno- javno partnerstvo i međusektorsku suradnju. Specifični ciljevi su: 1. Razviti i provesti plan revitalizacije društvenog doma u Buševcu 2. Kapacitirati lokalne OCD-e za participativno upravljanje javnim dobrima koristeći načela održivosti 3. Stvoriti preduvjete za energetski, kulturni i održivi društveni i ekonomski napredak na lokalnoj razini koristeći pristup „odozdo prema gore“</t>
  </si>
  <si>
    <t>Društvo multiple skleroze Požeško slavonske županije, Grad Požega i Udruga "Oppidum" žele kroz planirane aktivnosti projekta stvoriti preduvjete za smanjenje socijalne isključenosti osoba sa invaliditetom. Provedbom aktivnosti očuvanja zdravlja, edukacije za korištenje IT tehnologije, individualnom podrškom stručnjaka, organizacijom raznih aktivnosti i slobodnog vremena uz potporu volontera osigurati ćemo socijalnu integraciju marginaliziranih skupina, te uz navedeno , osigurati ćemo adekvatan prostorni kapacitet za potrebe osoba sa invaliditetom u zajednici.</t>
  </si>
  <si>
    <t>Projekt „Za jedno – ZAJEDNO“ ima za cilj povećati iskorištenost javnih prostora za društveni život u lokalnoj zajednici kroz civilno-javno partnerstvo i međusektorsku suradnju unapređenjem kapaciteta na razini partnerstva te osiguranjem društvenih sadržaja na dobrobit zajednice u Vukovarsko-srijemskoj županiji. Projektno partnerstvo uključuje 13 dionika: 11 OCD-a, Grad Vukovar i Javnu ustanovu Sportski objekti Vukovar. Tijekom projekta predviđena je izrada 9 društvenih programa, te uključivanje najmanje 45 volontera.</t>
  </si>
  <si>
    <t>Udruga žena Pavenka sa Partnerima će unaprijediti društveni i kulturni život u Općini Brinje kroz revitalizaciju prostora u vlasništvu JLS na način da će se isti adaptirati te ponuditi aktivnosti koji su prijeko potrebno u općini da zaživi društveni i kulturni život. Provedbom projekta će se razvijati i jačati dodatno organizacijski i ljudski resursi na samo Prijavitelja i Partnera nego i ostalih dionika koji će sudjelovati u Projektu.</t>
  </si>
  <si>
    <t>Projekt "Izvor znanja" vodi Sv. Martin Pisarovina, u partnertsvu s Op. Pisarovina, OŠ Vladimir Nazor i Dječjim vrtićem Potočić te 3 KUD-a i LAG Vallis Colapis. Cilj je osnažiti postojeće javno-civilno partnerstvo i uhodanu praksu sudjelovanja članova zajednice u upravljanju i donošenju odluka kroz širenje raspona socijalnih, kulturnih, obrazovnih i gospodarskih sadržaja i usluga koje se pokreću ili već provode u lokalnom društvenom centru. Ciljane skupine su 5 OCD na području kulture, pružanja socijalnih usluga i lokalnog razvoja vođenog od strane zajednice na području Općine Pisarovina.</t>
  </si>
  <si>
    <t>UP.04.2.1.07.0068</t>
  </si>
  <si>
    <t>Projekt „Kuća ideja - prostor zajedništva“ cilja doprinijeti razvoju aktivnosti organizacija civilnog društva tako što će im omogućiti korištenje adekvatnog prostora, nabavu potrebne opreme te osigurati unaprjeđenje suradnje organizacija civilnog društva s jedinicom lokalne samouprave zahvaljujući edukaciji o sudioničkom upravljanju i modelu suradnje ustanovljenom ovim projektom. Projekt traje 24 mjeseca.</t>
  </si>
  <si>
    <t>Cilj projekta je osnaživanje javno-civilnog partnerstva i suradnja organizacija civilnog društva i lokalne zajednice u području promicanja zdravog načina života i širenja dostupnosti aktivnosti usmjerenih na zdravlje pripadnika osjetljivih društvenih skupina u lokalnoj zajednici, ali i građana općenito. Prostor koji je u vlasništvu Grada Križevaca ustupljen je na korištenje Atletskom klubu Križevci, koji će u partnerstvu s Udrugom "Maslačak" i Igre mladih, pokrenuti društveni centar, organizirajući niz sportsko-rekreativnih, kulinarskih i kreativnih aktivnosti.</t>
  </si>
  <si>
    <t>Projektom Društveni centar Gradac omogućit ćemo proširenje usluga i aktvnosti organizacija civilnog društva s područja Općine Gradac u cilju razvoja društveno-kulturnog života i građanske partcipacije pripadnika lokalne zajednice te u konačnici unaprijeđenja kvalitete života stanovnika i općine. Kroz projektne aktivnosti koje će trajati 24 mjeseci razviti će se 17 programa za različite skupine stanovništva. U sklopu projekta prijavitelj i partneri će jačati svoje kapacitete kroz 2 radionice.</t>
  </si>
  <si>
    <t>Projekt "Pokreni KOK (kultura u Općini Kravarsko)!" provodi Udruga Pet Plus u partnerstvu s Općinom Kravarsko, Udrugom umirovljenika Kravarsko, KUD-om Kravarsko i LAG-om Vallis Colapis. Cilj projekta je osnažiti javno-civilno partnerstvo i praksu sudjelovanja članova zajednice u upravljanju i donošenju odluka kroz širenje raspona socijalnih, kulturnih, obrazovnih i gospodarskih sadržaja i usluga koje se pokreću ili već provode u lokalnom društvenom centru te jačanje kapaciteta lokalnih OCD.</t>
  </si>
  <si>
    <t>Projekt „Mali dom kulture“ se temelji na održivom modelu partnerstva između JLS-a (Grada Pleternice) i OCD-a (KUD-a Svilenka), a radi se o prenamjeni prostora u javnom vlasništvu u svrhu poticanja aktivnog sudjelovanja i razvoja društveno-kulturnog života na selu, također radi se na izgradnji kapaciteta OCD-a. Ciljana skupina su OCD-ovi (min 5), a krajnji korisnici lokalno stanovništvo sa cijelog područja JLS Pleternica (11.343) koje se direktno ili indirektno uključuje u projektne aktivnosti.</t>
  </si>
  <si>
    <t>Prijavitelj "Karašicka republika" zajedno s projektnim partnerima prijavljuje projekt pod nazivom "Društveni centar Valpovo", kroz koji projekt će se adaptirati i opremiti društveni centar u kojem će prijavitelj i projektni partneri provoditi svoje aktivnosti u uspostaviti programe predviđene ovim projektom. Predviđeno trajanje projekta je 24 mjeseca. U sklopu projekta će se zaposliti 4 osobe na puno radno vrijeme.</t>
  </si>
  <si>
    <t>Projekt "Dinarsko srce" će doprinijeti kvaliteti življenja u lokalnoj zajednici kroz razvoj društveno-kulturnih sadržaja, jačanje uloge OCD-ova te multisektorsku suradnju za lokalni razvoj vođen zajednicom. Specifični cilj projekta je unaprijediti društveni život i povećati iskorištenost javnog prostora u Kijevu kroz razvoj društvenog centra s programom iz područja tradicijske kulture, ruralnog razvoja i poduzetništva. Ciljane skupine projekta su OCD-ovi iz Općine i ostatka Hrvatske, a krajnji korisnici stanovništvo Općine, posebno mladi, osobe starije životne dobi i potencijalni poduzetnici.</t>
  </si>
  <si>
    <t>Projektna intervencija predstavlja potrebu lokalne zajednice za revitalizacijom neiskorištenih javnih prostora, jačanje građanskih kompetencija stanovništva te uvođenje pristupa "odozdo prema gore" u razvoju programa i centara kao prostora sudjelovanja. Opći cilj projekta "Društveni centar Sesvete" je jačati kapacitete organizacija civilnog društva za razvoj novih i održivost postojećih programa u zajednici kroz poticanje suradnje javno-civilnog partnerstva i participativnog upravljanja na području grada Zagreba.</t>
  </si>
  <si>
    <t>Projektom „Sportom, zabavom, edukacijom i glazbom za sretnije umirovljeničke dane“ uspostavit će se platforma za pružanje socijalne usluge koja će doprinijeti ostvarenju temeljnih ljudskih prava starih i nemoćnih osoba te omogućiti njihovu bolju socijalnu uključenost i unaprjeđenje kvalitete njihova života.</t>
  </si>
  <si>
    <t>Projektom će SKUD „Ivan Goran Kovačić“ uključiti osobe starije životne dobi u aktivni život zajednice kako bi obogatili svoj život, povećali kvalitetu života, stekli nova znanja i vještine, a sve kroz kulturno-umjetničke aktivnosti koje će se bazirati na međugeneracijskoj suradnji. Za vrijeme trajanja projekta biti će organizirane radionice folklornog plesanja, pjevanja, sviranja, radionice muškog pjevanja, plesanja međunarodnih plesova i radionice izrade tradicijskog nakita, a na kraju svake godine biti će organiziran zajednički koncert sudionika projekta.</t>
  </si>
  <si>
    <t>Projektom „Uključi se i ti“, cilj je kroz dokazano djelotvorne programe, doprinijeti povećanju socijalne uključenosti i unaprjeđenju kvalitete života 265 umirovljenika članova udruge prijavitelja projekta.</t>
  </si>
  <si>
    <t>Projekt doprinosi povećanju kvalitete života i socijalne uključenosti umirovljenika te jačanju organizacija civilnoga društva u području aktivnog starenja.</t>
  </si>
  <si>
    <t>Projektom „Treća zlatna dob“, cilj je doprinijeti povećanju socijalne uključenosti i unaprjeđenju kvalitete života 265 umirovljenika članova udruge prijavitelja projekta.</t>
  </si>
  <si>
    <t>Projekt se bavi jačanjem kapaciteta Općinske udruge umirovljenika Klinča Selo za provedbu programa aktivnog starenja kako bi se povećala kvaliteta života i socijalna uključenost umirovljenika na području Općine Klinča Sela. Projektom se razvijaju i provode programi za povećanje socijalne uključenosti, razvoj znanja i vještina, unaprjeđenje zdravlja te poticanje uključivanja u aktivnosti zajednice. U projekt je ukupno uključeno 250 umirovljenika.</t>
  </si>
  <si>
    <t>Projekt se bavi jačanjem kapaciteta Udruge umirovljenika Grada Delnica za provedbu programa aktivnog starenja kako bi se povećala kvaliteta života i socijalna uključenost umirovljenika na području Delnica i Gorskog kotara. Projektom se razvijaju i provode programi za razvoj znanja i vještina, savjetovanja, međugeneracijske suradnje, promocije zdravlja te poticanja na ponovno uključivanje u aktivnosti lokalne zajednice. U projekt je ukupno uključeno 300 umirovljenika i 20 mladih osoba.</t>
  </si>
  <si>
    <t>Projektom “ZA SVAKOG PONEŠTO“ će se ojačati organizacijski kapaciteti prijavitelja i partnera zapošljavanjem stručnih osoba koje će razviti i provoditi besplatne programe i aktivnosti za socijalnu, psihološku i fizičku aktivnost umirovljenika. Također, provodit će se aktivnosti međugeneracijske suradnje te razviti i provesti socijalna inovacija digitalna akademija "E-umirovljenik"</t>
  </si>
  <si>
    <t>Projektom “I mi smo tu- Aktivni u zajednici” želimo povećati kvalitetu svakodnevnog života i umirovljenika na području BBŽ (Daruvar, Bjelovar s okolicom) i Grada Zagreba. Kroz interaktivne svakodnevne radionice umirovljenicima će se omogućiti besplatne redovite aktivnosti i povezivanje sa zajednicom. Uz to, projekt će ojačati i sve organizacije koje se na bave umirovljenicima omogućivši im besplatnu promociju, predstavljanje aktivnosti koje se nude za umirovljenike na jednom mjestu.</t>
  </si>
  <si>
    <t>Projekt Aktivni zajedno rješava problem nedovoljnog kapaciteta Udruge umirovljenika Krešimirova grada za provođenje različitih programa za pomoć umirovljenicima i njihovom socijalnom uključivanju. Razvijeno je 18 programa za 250 umirovljenika s ciljem rješavanja problema deficita programa za umirovljenike, nezainteresiranost umirovljenika, te neadekvatna ili zastarjela oprema za provedbu aktivnosti kao i uključivanje volontera u projekt kojima će se osigurati osnovni standardi kvalitete i Etički kodeks volontiranja.</t>
  </si>
  <si>
    <t>Cilj projekta je provedba inovativnog programa za 250 umirovljenika u svrhu njihovog uključivanja u društveni život zajednice, poboljšanja psihofizičkog zdravstvenog stanja i podizanja razine svijesti o zdravom životu. Projekt će se odvijati u 5 gradova: Zagreb, Karovac, Zadar, Varaždin i Rijeka. Krajnji korisnici su umirovljenici i njihove obitelji stvarajući međugeneracijsku solidarnost širenjem iskustava i entuzijazma zajedničkim rekreativnim aktivnostima.</t>
  </si>
  <si>
    <t>Društvo sportske rekreacije „Sport za sve“ Knin (Prijavitelj) zajedno sa gradom Skradinom (Partner) prijavljuje projekt koji ima za cilj ojačati kapacitete organizacija civilnog društva (Prijavitelja) na području gradova Knina i Skradina (područje provedbe projekta) u području aktivnog starenja i povećavanja kvalitete života umirovljenika.</t>
  </si>
  <si>
    <t>Cilj projekta „Uvođenje i provedba programa dnevnih aktivnosti slobodnog vremena za umirovljenike“ jest da se umirovljenicima pozitivno utječe na kvalitetu života, da im se poveća stupanj socijalizacije, da ih se ponovno integrira u društvo i da im se poveća stupanj socijalne interakcije s osobama različite dobi, zanimanja, djelatnosti i preferencija.</t>
  </si>
  <si>
    <t>Projekt “Aktivna 3dob” provodi prijavitelj KK “Rudeš” u suradnji sa KK “Appaloosa”. Projektna intervencija predstavlja potrebu lokalne zajednice za jačanjem kapaciteta organizacija civilnog društva za razvoj i provedbu rekreativno edukativnih programa u području rada sa starijim osobama.Projekt adresira probleme nedostatka i nedostupnost sadržaja umirovljenike, neosposobljenost osoblja za rad sa umirovljenicima i neaktivnost umirovljenika.</t>
  </si>
  <si>
    <t>Projektna intervencija predstavlja potrebu lokalne zajednice za jačanjem kapaciteta organizacija civilnog društva. Opći cilj projekta “Aktivni u mirovini” je ojačati kapacitete organizacije civilnog društva za razvoj novih programa za osobe starije dobi kroz poticanje civilnog partnerstva.Projekt provode “Društvo sportske rekreacije “2life” u partnerstvu sa Udrugom invalida rada “Zagreb” i Hrvatskim planinarskim društvom “Kapela”.</t>
  </si>
  <si>
    <t>Projekt Aktivna i kvalitetna starost u partnerstvu (7) doprinosi socijalnoj uključenosti i većoj kvaliteti života (300) umirovljenika na lokalnoj razini jačanjem kapaciteta 5 udruga iz Splita, Kaštela, Podstrane i Solina za provedbu 11 programa kroz različite aktivnosti u 24 mjeseca. Znanstvenim analizama, poticanjem međugeneracijske suradnje, razvojem inovativnih programa izobrazbe u turizmu/kulturi i zapošljavanjem umirovljenika, mobilizacijom zajednice kroz volonterstvo te promocijom aktivnog načina života osiguravaju se održivi socijalni programi usmjereni umirovljenicima.</t>
  </si>
  <si>
    <t>Projekt se bavi jačanjem kapaciteta 4 umirovljeničke udruge za provedbu programa poticanja aktivnog starenja kako bi se povećala kvaliteta života i socijalna uključenost umirovljenika na području Zaboka, Oroslavja, Velikog Trgovišća i Krapinsko- zagorske županije. Projektom se razvijaju i provode programi za razvoj znanja i vještina, podrške, međugeneracijske suradnje te promocije zdravlja. U projekt je ukupno uključeno 500 umirovljenika.</t>
  </si>
  <si>
    <t>Postojeće ICT aplikacije HVZ-a pokrivaju radne procese u vatrogastvu i trenutno ih koristi samo dio vatrogasaca (njih 2780). Aplikacije  HVZ-a zahtijevaju upućenost u način korištenja i poznavanje vatrogasnih procesa. Nužno je podizanje znanja vatrogasaca u primjeni informatičkih tehnologija kako bi se mogla koristiti opisana aplikativna rješenja. eHVZ će kroz projektne cikluse (5 u 5 godina) omogućiti sistematiziranu edukaciju u svim vatrogasnim organizacijama i poboljšavanje operativne funkcionalnosti usluga HVZ-a na cijelom teritoriju Republike Hrvatske.</t>
  </si>
  <si>
    <t>Kroz navedeni projekt planira se poboljšanje povezanosti i suradnje s carinskim uprava država članica EU, te modernizacija poslovanja CU radi unaprjeđenja pružanja usluga građanima i gospodarstvenicima. Osigurati će se poboljšanje sigurnosti i transparentnosti protoka robe i usluga u RH kroz osiguravanje ispravne naplate carina, PDV-a i ostalih davanja, poboljšanje pristupa centralnim servisima europskog  informacijskog sustava uvođenje jedinstvenog sučelja te unaprjeđenje sustava za upravljanje carinksim odlukama i elektroničku razmjenu informacija.</t>
  </si>
  <si>
    <t>Glavni cilj projekta je povećanje efikasnosti PURH u području praćenja i nadzora e trgovine, kroz aktivnosti: - Analiza znanja i vještina te alata i izrada metodologije za implementaciju u PU - Implementacija alata - paketa Xenon I ostalih alata te trening 50 inspektora uz korištenje metodologije i primjenu znanja - Upravljanje projektom kroz pripremu natječajne dokumentacije za odabir konzultanta za analizu znanja, vještina i metodologije te isporučitelja i konzultanta za isporuku paketa Xenon I ostalih alata- Aktivnosti u cilju razvoja i održanja projekta</t>
  </si>
  <si>
    <t>U svrhu daljnjeg razvoja statistike i modernizacije statističkih istraživanja DZS prelazi s klasičnog načina prikupljanja podataka na primjenu web-upitnika za provedbu različitih statističkih istraživanja. Ovakav način provedbe je daleko jefitniji, kako za DZS, tako i za korisnike (ispitanike) jer iziskuje znatno manje vremena i smanjuje troškove. Kako bi uveo standardizirani pristup te još više msanjio troškove razvoja novih i izmjene postojećih web upitnika, DZS ovim projektom namjerava razviti standardnu platformu za web upitnike.</t>
  </si>
  <si>
    <t>Jedan od glavnih zadataka statističkog sustava jest učinkovita i pravodobna priprema i diseminacija kvalitetnih statisičkih pokazatelja koji odražavaju ekonomske i društvene pojave i procese te osiguravaju korisnicima pouzdan izvor za analizu postojećeg stanja i donošenje odluka. Uvođenjem alata za sustav upravljanja kvalitetom ide se u smjeru postizanja najviše moguće kvalitete službenih statisičkih podataka te ih se čini dostupnima korisnicima u većoj mjeri i u kraćem roku, s ciljem donošenja pravodobnih i utemeljenih odluka na svim razinama upravljanja.</t>
  </si>
  <si>
    <t>Provedbom projekta uspostave integralnog Sustava za upravljanje službenom dokumentacijom Republike Hrvatske  u Središnjem državnom uredu za razvoj digitalnog društva, osigurat će se kvalitetnije upravljanje službenim dokumentima, dostupnost dokumenata krajnjim korisnicima i bolja informiranost državnih službenika o zakonskim obvezama sukladno Zakonu o pravu na pristup informacija.</t>
  </si>
  <si>
    <t>U cilju povećanja učinkovitost javne uprave uvest će se sustav kvalitete u javnu upravu kroz razvoj mehanizama i alata za osiguravanje kvalitete kojima će se opseg i kvaliteta usluga koje pruža javna uprava uskladiti sa stvarnim potrebama korisnika, izraditi IT sustav za potporu upravljanju sustavom kvalitete u javnoj upravi te podići svijest dionika (korisnika) o njihovoj ulozi u poboljšanju kvalitete u javnoj upravi.</t>
  </si>
  <si>
    <t>Cilj projekta je razvoj kompetencijskog okvira za efikasnije upravljanje ljudskim potencijalima u javnoj upravi za sva tri dijela javne uprave u Republici Hrvatskoj: državna tijela, pravne osobe s javnim ovlastima te upravna tijela jedinica lokalne i područne (regionalne) samouprave. Aktivnosti predviđene za ostvarenje toga cilja su razvoj kompetencijskog okvira te metodologije za procjenu i analizu radnih mjesta i izrada smjernica za uspostavu organizacijske strukture, testiranje kompetencijskog modela, izobrazba zaposlenih te aktivnosti informiranja/promicanja okvira.</t>
  </si>
  <si>
    <t>Operacija Jačanje kapaciteta tijela javne vlasti, udruga, medija i građana za provedbu Zakona o pravu na pristup informacijama svojim će projektnim aktivnostima doprinijeti podizanju razine znanja i ekpertize za primjenu odredbi Zakona o pravu na pristup informacijama u tijelima javne vlasti (pri čemu su ciljne skupine službenici za informiranje, web content manageri, koordinatori za savjetovanja), te podići razinu svijesti o korištenju ovog Ustavom i Zakonom zajamčenog prava kod korisnika (udruge, mediji).</t>
  </si>
  <si>
    <t>MFIN prikuplja fin. izvještaje pomoću zastarjele tehnologije koja otežava njihovo korištenje za statističke svrhe te se planira razvoj novog informacijskog sustava za fin. izvještaje koji će omogućiti napredan način postavljanja specifičnih upita bez dodatnih troškova. 50  djelatnika MFIN i 550 krajnjih korisnika educirat će se za rad u aplikaciji, izradit će korisnički priručnik i uspostaviti služba za korisnike. Razvit će se vezne tablice koje će definirati način iskazivanja transakcija u prorač. računovodstvu kako bi se povećala kvaliteta statistič. izvještavanjasukladno metodologiji ESA 2010.</t>
  </si>
  <si>
    <t>U Republici Hrvatskoj trenutno ne postoji specifičan, jedinstven i sveobuhvatan zakonski i/ili podzakonski propis koji bi uredio stručno vrednovanje i ocjenu opravdanosti te učinkovitosti investicijskog projekta, odnosno, priprema i odobravanje investicijskih projekata na razini države zakonski nisu regulirani. Stoga je potrebna uspostava učinkovitog sustava ocjene i odobravanja investicijskih projekata financiranih ili sufinanciranih sredstvima državnog proračuna i proračuna JLP (R)S kako bi se odobrenja tih značajnih iznosa temeljila na ocjeni opravdanosti i isplativosti tih projekata.</t>
  </si>
  <si>
    <t>Projektom "Unaprjeđenje Sustava za upravljanje rizicima" u trajanju od 2014. do 2018. godine provest će se aktivnosti nadogradnje sustava kako bi se moderniziralo poslovanje Carinske uprave, odnosno ostvarile obveze ispunjavanja zahtjeva Uredbe (EU) br. 952/2013 Europskog parlamenta i Vijeća o Carinskom zakoniku Unije koje su stupile na snagu 1. svibnja 2016. godine, a koje je Republika Hrvatska obvezna ispuniti.</t>
  </si>
  <si>
    <t>Iako je homogenizacija katastarskih planova propisana Zakonom o državnoj izmjeri i katastru nekretnina te Pravilnikom o katastarskoj izmjeri i tehničkoj reambulaciji, ona se u Republici Hrvatskoj do danas ne primjenjuje jer ne postoji tehnički opis koji bi definirao aktivnosti te načine njihovog provođenja u okviru katastarskih ureda. Stoga je cilj predloženog projekta kroz edukaciju službenika Državne geodetske uprave iste osposobiti za provođenje postupka homogenizacije čime će se pokrenuti poboljšanje trenutno nezadovoljavajuće kvalitete ranije spomenutih katastarskih planova.</t>
  </si>
  <si>
    <t>Odluka Vlade Republike Hrvatske o usvajanju novih službenih geodetskih datuma obvezala je Državnu geodetsku upravu na usvajanje i implementaciju novih geodetskih datuma u sve službene prostorne podatke te će se, provedbom predloženog projekta doprinijeti izgradnji i doprinosu jačanja kapaciteta i edukacije u vezi s novim geodetskim datumima i mjernim metodama, mogućnostima prikupljanja terenskih prostornih podataka i upravljanju istima kroz kompatibilna web/GIS rješenja.</t>
  </si>
  <si>
    <t>Prema Zakonu o Nacionalnoj infrastrukturi prostornih podataka (NN 56/2013, 52/2018) sva tijela javne vlasti obvezna su učiniti svoje prostorne podatke i usluge dostupnima u okviru Nacionalne infrastrukture prostornih podataka (NIPP). S obzirom da je prema Zakonu o NIPP-u nužno u NIPP uključiti sve jedinice područne (regionalne) i lokalne samouprave koje u svojoj nadležnosti imaju prostorne podatke, projektom će se ojačati kapaciteti službenika Državne geodetske uprave i zaposlenika jedinica lokalne i područne (regionalne) samouprave kako bi se aktivno uključili u uspostavu i provedbu NIPP-a.</t>
  </si>
  <si>
    <t>MVEP će, u partnerstvu s DŠJU, tijekom 18 mjeseci koordinirati i provoditi obuku 800 državnih službenika. Riječ je o intenzivnoj i kontinuiranoj provedbi odgovarajućih obuka državnih službenika i ostalih zaposlenika uključenih u koordinaciju europskih poslova, a s ciljem što kvalitetnije pripreme i provedbe predsjedanja Republike Hrvatske Vijećem EU.</t>
  </si>
  <si>
    <t>Razvojem i stavljanjem u funkciju 3 nove javne e-usluge u turizmu i platforme za e-Učenje te nabavom informatičke opreme i dizanjem svijesti javnosti o novim e-uslugama poboljšat će se komunikacija između građana i javne uprave u turizmu te povećati učinkovitost i transparentnost javne uprave u pružanju javnih usluga u turizmu prema građanima kroz uspostavu kvalitetnih, brzih i korisnički orijentiranih usluga na višim razinama informatiziranosti, kao i ojačati institucionalni kapaciteti tijela javne uprave i ostalih dionika za rad i korištenje novih suvremenih usluga e-turizma.</t>
  </si>
  <si>
    <t>Državna škola za javnu upravu, u partnerstvu s Ministarstvom uprave, će tijekom 12 mjeseci provedbe izraditi strateški okvir za stručno usavršavanje zaposlenih u javnoj upravi u cilju doprinosa oblikovanju profesionalnog, djelotvornog i učinkovitog javnog sektora te ojačati svoje kapacitete za strateško planiranje, provedbu i praćenje strateških dokumenata u području upravljanja ljudskim potencijalima u javnoj upravi.</t>
  </si>
  <si>
    <t>Sustav e-Pristojbi treba omogućiti krajnjem korisniku (građanu ili poslovnom subjektu) da jednom bezgotovinskom uplatom (bilo putem e-usluge, bilo na šalteru) plati ukupnu cijenu usluge, a da ona putem sustava bude distribuirana na one dijelove i subjekte kojima pripada prema važećim propisima. Implementacijom sustava uspostavit će se platforma koja će osigurati standardiziranu i postupnu integraciju svih pružatelja javnih usluga s podacima o njihovim uslugama, uvesti nove alate za transparentan uvid u vrste, količinu i financijske pokazatelje usluga.</t>
  </si>
  <si>
    <t xml:space="preserve">Javni sektor u RH digitalne tehnologije primjenjuje sporadično koristeći rješenja razvijena za uska funkcionalna područja bez sagledavanja cjelokupnog procesa i integracije procesa različitih tijela javne uprave pa stoga e-usluge u RH koristi tek 31,9 % građana i 92,7% poslovnih subjekata. Kako bi se navedena situacija poboljšala te kako bi se ostvario cilj povećanja kvalitete e-usluga javne uprave, projektom će se standardizirati okvir za unificirani i brži razvoj i implementaciju e-usluga te će se ojačati kapaciteti zaposlenika državne i javne uprave za razvoj i implementaciju e-usluga. </t>
  </si>
  <si>
    <t>Uspostavljanje sustava e-Poslovanje doprinosi smanjenju administrativnog tereta za poslovne subjekte, olakšava njihovu komunikaciju s javnom upravom, postižu se financijske i vremenske uštede za poslovne subjekte, povećava se dostupnost samih usluga (e-usluge dostupne svima pod jednakim uvjetima, bez obzira na lokaciju poslovanja), a ujedno i doprinosi poboljšanju ekonomičnosti i efikasnosti javne uprave te jačanju kapaciteta službenika i zaposlenika.</t>
  </si>
  <si>
    <t>Uspostavom ove platforme omogućiti će se potpisivanje i pečatiranje raznih dokumenata. Ova platforma uspostaviti će se kao zajednički dijeljeni servis javne uprave. Sustav će biti dizajniran na način da omogući jednostavno korištenje platforme od strane drugih elektroničkih usluga koja tijela javne vlasti pružaju svojim korisnicima, koje će biti nadograđene modulom za potpisivanje odnosno pečatiranje. U sklopu ovog projekta potrebno je pribaviti odgovarajuće digitalne certifikate za potrebe javnopravnih tijela.</t>
  </si>
  <si>
    <t>Cilj projekta je uspostava kompleksnih elektroničkih usluga prema korisnicima odgojno-obrazovnih institucija, a obuhvaća upis u vrtiće, upise u osnovne i srednje škole i prijama u učeničke domove, prijavu i provedbu ispita državne mature te prijave na visokoškolske ustanove, odnosno evidenciju o upisu i praćenje obrazovanja odraslih i evidenciju o ključnim podacima o školama, učenicima i djelatnicima u centralnoj evidenciji. Ovaj sustav će omogućiti krajnjim korisnicima korištenje javnih usluga upisa bez dodatnih administrativnih obveza.</t>
  </si>
  <si>
    <t>Otvaranje podataka javnog sektora za ponovnu uporabu dovodi do znatnih društveno-ekonomskih koristi. Podaci koje generira javni sektor mogu se upotrijebiti kao sirovina za inovativne usluge i proizvode s dodanom vrijednošću, koji su poticaj gospodarstvu u smislu otvaranja novih radnih mjesta i poticanja ulaganja u sektorima temeljenima na podatcima. Stoga je nužno osigurati da svi standardi ili smjernice na tom području ne bi trebale biti propisane pojedinim modelima, već potaknute inovacijama i ponovnoj upotrebi podataka.</t>
  </si>
  <si>
    <t>Optimizacijom sustava lokalne i područne (regionalne) samouprave treba omogućiti jedinicama lokalne i područne (regionalne) samouprave učinkovitije obavljanje poslova iz njihovog djelokruga, što za rezultat treba imati povećanje kvalitete javnih usluga koje se pružaju građanima u jedinicama.</t>
  </si>
  <si>
    <t xml:space="preserve">Državna geodetska uprava (DGU) kontinuirano provodi aktivnosti i programe vezane uz zemljišne evidencije kako bi se cijeli proces rada modernizirao i ubrzao. Stoga će ovim projektom DGU nastaviti infomatizaciju i modernizaciju te poboljšati učinkovitost rada uprave kroz unapređenje poslovnog procesa izrade digitalnih geodetskih elaborata putem Sustava digitalnih geodetskih elaborata i njihove predaje elektroničkim putem. </t>
  </si>
  <si>
    <t>Aktivnosti ove operacije predstavljaju razvoj dva potpuno nova sustava, HRAIS II i ODPRPS. CZU jasno propisuje modernizaciju carinksog poslovanja u smislu pojednostavljenja i ujednačavanja carinskih procedura koje se odnose na carinsku uniju u svrhu rješavanja problema i provedbe međunarodne trgovine, informatizacije carinskih deklaracija i razmjene podataka te unaprjeđenje interoperabilnosti nacionalnihcarinskih IT sustava stoga je nužno provesti navedene razvoje sustava te za iste provesti edukaciju carinskih službenika.</t>
  </si>
  <si>
    <t>Aktivnosti ove operacije predstavljaju faza II unaprjeđenje Sustava za upravljanje rizicima (koji se sastoji od više neovisnih modula koji se nadograđuju) koje se provode s ciljem pružanja usluge održavanja i nadogradnje. Nužno je osigurati punu funkcionalnost i pravilan rad svakog pojedinog modula, te eliminirati pogreške kroz preventivno i interventno održavanjem, a kroz proaktivno je nužno uskladiti, olakšati i unaprijediti korisničku uporabu, kao i nabaviti opremu. Također važna je edukacija carinskih službenika za korištenje novog sustava.</t>
  </si>
  <si>
    <t>Rezultat provedenih aktivnosti rezultirati će učinkovitijim i ujednačenijim carinskim kontrolama te usklađenosti podataka između država članica EU, kao i boljom i bržom razmjenom informacija, te sigurnijim i bržim provođenjem carinskih kontrola. Također će se unaprijediti znanje carinskih službenika za provođenje svega navedenog. Cilj je pojednostavljenje carinskih postupaka, unaprjeđenje komunikacije i razmjene podataka država članica, razvoj kvalitetnih usluga, te stvaranje moderne carinske službe za 21. stoljeće.</t>
  </si>
  <si>
    <t>Središnji državni ured za šport ustrojio je Informacijski sustav u sportu kao središnji sustav koji čini skup međusobno povezanih elektroničkih registara,evidencija i drugih važnih podataka za sustav športa RH. Kroz razvoj i unaprjeđenje Informacijskog sustava u sportu jačat će se kapaciteti i unaprijediti učinkovitost javne uprave te povećati dostupnost usluga i informacija za dionike u sustavu športa i za sve građane,odnosno povećat će se dostupnost usluga i informacija vezanih uz natjecateljski,rekreativni i šport u sustavu obrazovanja kroz razvoj i unaprjeđenje Informacijskog sustava.</t>
  </si>
  <si>
    <t>Postojeći Informacijski sustav za upravljanje državnom imovinom je potrebno nadograditi na moderan i dinamičan način, kako bi obveznici dostave unašali temeljem uvoza svoijh podataka, povezivanjem na neke svoje sustave ili korištenjem API sustava razmjene podataka sa internim sustavima obveznika dostave podataka. Uz analitiku, izvještaje, Središnji registar mora nuditi javni pregled imovine, a nakon toga i omogućiti pregled imovine koja je za prodaju/najam, intuitivno na jednom mjestu, pregledno i transparentno.</t>
  </si>
  <si>
    <t>Projekt Unapređenje sustava osiguravanja i unapređenje kvalitete visokog obrazovanja (2016.-18.) provodi Agencija za znanost i visoko obrazovanje (AZVO) u svrhu razvoja novih i unapređenja postojećih postupaka vanjskog vrednovanja hrvatskih visokih učilišta i studijskih programa, kao i unapređenja kvalitete studijskih programa i jačanja kompetencija zaposlenika visokih učilišta koji ih provode. Projektom će se uvesti i nove aktivnosti prikupljanja podataka i informiranja javnosti o visokom obrazovanju te razviti savjetodavne usluge namijenjene
postojećim i budućim studentima.</t>
  </si>
  <si>
    <t>U RH ne postoji diplomski studij na engleskom jeziku kojim se obrazuju stručnjaci za zapošljavanje u kemijskoj i srodnim industrijama sa znanjima o zaštiti okoliša a po načelima održivosti i kružnog gospodarstva. Svrha ovog projekta je upravo razvoj i uspostava diplomskog studijskog programa na engleskom jeziku "Chemical and Environmental Technology" temeljenog na ishodima učenja i usklađenog s potrebama tržišta rada s ciljem obrazovanja studenata s predtercijarnim obrazovanjem iz RH i Europe, koji će steći znanja, vještine i kompetencije za rad u internacionalnom okruženju.</t>
  </si>
  <si>
    <t>Razvojem, akreditacijom i provedbom novih dvaju programa na engleskom jeziku, izbornim premetom Eksperimentalna farmakologija i patologija te ljetnom školom Kliničke prehrane i dijetoterapije, Medicinski fakultet u Zagrebu će zajedno s partnerskim fakultetima Sveučilišta u Zagrebu i Hrvatskim liječničkim zborom osigurati uvjete za dodatnu internacionalizaciju obrazovanja uz usavršavanje nastavnog i nenastavnog kadra, opremanje fakulteta potrebnim didaktičkim sredstvima te razvoj nastavnih materijala na engleskom i e-učenjem što ce doprinijeti povećanju dolazne i odlazne mobilnosti studenata.</t>
  </si>
  <si>
    <t>Projektom ,"Internacionalizacija stručnog specijalističkog diplomskog studija Informacijska sigurnost i digitalna forenzika TVZ-a", Tehničko veleučilište u Zagrebu će u suradnji sa partnerima Sedam IT d.o .o. i Diverto d.o.o. omogućiti izvođenje studijskog programa na engleskom jeziku te tako omogućiti studiranje stranim studentima u RH . Projekt obuhvaća razvoj nastavnih i didaktičkih materijala na engleskom jeziku, te izvođenje prva dva semestra na engleskom jeziku. U sklopu projekta nastavnici TVZ-a usavršavaju jezične kompetencije, te se odvijaju aktivnosti promidžbe studijskog programa.</t>
  </si>
  <si>
    <t>Nepostojanje studijskih programa na stranom jeziku istaknuto je kao značajna slabost Šumarskog fakulteta. Trenutno se na svim razinama studija izvode samo dva kolegija na engleskom jeziku. Cilj projekta je povećati broj kolegija na engleskom jeziku na diplomskim studijima fakulteta, tzv. "lnternacionalizacija u kući". Rezultati projekta pridonose jačanju kompetencija nastavnog i nenastavnog osoblja i preduvjet su za povećanje izrazito niske mobilnosti studenata. Također, predstavljaju prvi korak prema ponudi cjelokupnih studija na stranim jezicima što je jedan od strateških ciljeva fakulteta .</t>
  </si>
  <si>
    <t>Nuzno je ojačati međunarodnu prepoznatljivost Rudarsko-geološko-naftnog fakulteta kroz razvoj studijskih programa i kolegija na engleskom jeziku, što će utjecati na povećanje odlazne i dolazne mobilnosti studenata i nastavnika kao ciljanih skupina ovoga projekta. Projekt ima tri cilja: 1. doprinijeti internacionalizaciji studijskih programa RGNF-a; 2. ojačati kompetencije nastavnika i studenata diplomskih studija RGNF-a; 3. povećati postotak dolazne mobilnosti studenata i doprinijeti međunarodnoj prepoznatljivosti RGNF-a kroz sudjelovanje na relevantnim sajmovima visokog obrazovanja.</t>
  </si>
  <si>
    <t>Projektom BioMedMath će se izraditi i predati na akreditaciju sveučilišno dvogodišnji  diplomski studijski program iz biomedicinske matematike na engleskom jeziku. Promotivnim aktivnostima osigurat će se vidljivost polja biomedicinske matematike i budućeg programa. Ciljne sku pine čine nastavno i nenastavno osoblje Prijavitelja te studenti, koji će sudjelovanjem u aktivnostima povećati kompetencije u izradi inovativnih studijskih programa i interaktivnih metoda. Također, osposobit će ih se za diseminaciju tih kompetencija te će usvojiti nova znanja o mogućnostima razvoja u STEM području.</t>
  </si>
  <si>
    <t>Projekt će razviti tri nova modern a sveučilišna diplomska studijska program a iz elektrotehnike i računarstva na engleskom jeziku, povećati broj stručnjaka u STEM području , povećati priljev stranih studenata u Hrvatsku i povećati dvosmjernu mobilnost studenata i nastavnika. Programi će biti usklađeni s najboljim svjetskim uzorima te dugoročno zadovoljavati potrebe ciljnih skupina (studenata, osoblja visokog učilišta). Partner na projektu je tvrtka Schneider Electric, odabrana kao uzoran poslodavac koji nudi kreativna i inovativna radna mjesta u vise od 100 zemalja svijeta.</t>
  </si>
  <si>
    <t>Unatoč brojnim upitima, relativno mali broj stranih studenata je ostvario dolaznu mobilnost na Farmaceutsko-biokemijskom fakultetu Sveučilišta u Zagrebu. Razlog tome je nedostatan broj predmeta na engleskom jeziku. Cilj projekta Pharma 5.0 je razviti visokokvalitetan suvremeni studij farmacije na engleskom jeziku, ojačati jezične kompetencije osoblja, izraditi didaktički materijal te promovirati studij. Ciljne skupine su nastavno i nenastavno osoblje te studenti. Uvođenjem predloženog studijskog programa postavlja se temelj dugotrajnoj internacionalizaciji.</t>
  </si>
  <si>
    <t>Osiguravanjem podizanja razine stručnih nastavničkih i tehničkih kapaciteta ZŠEM - a, projekt će rezultirati uspostavom dvogodišnjeg diplomskog studija Business Mathematics and Computer Science (BMCS) na engleskom jeziku. Svojim sadrhjem i izvedbenim planom razvijat će ključne vještine i kompetencije studenata na način koji će im omogućiti prisutstvo na globalnom trzištu rada, a stečena znanja biti aplikativna u čitavom svijetu. Time će se stvoriti kvalitetni i samoodrživi uvjeti za privlačenje većeg broja inozemnih studenata u skladu s idejom i ciljevima Poziva.</t>
  </si>
  <si>
    <t>Obzirom na deficit studija Sveučilišta u Rijeci na stranim jezicima i nove zahtjeve tržišta rada, projektom OPTILIFE razvit će se i dijelom izvesti diplomski studij na engleskom jeziku "Biotechnology for the Life Sciences" te razviti novi modul i dijelom izvesti diplomski studij na engleskom jeziku "Discrete Mathematics and Its Applications". Usavršit će se i jezične kompetencije nastavnog i nenastavnog osoblja te studenata. Projekt će poticati znanstvenu izvrsnost, mobilnost, poboljšati kvalitetu i relevantnost visokog obrazovanja kroz internacionalizaciju visokog obrazovanja.</t>
  </si>
  <si>
    <t>Provedbom projekta riješit će se problemi nedostupnosti obrazovnih programa i kolegija na engleskom jeziku pri ustanovi prijavitelja te će se djelovati u smjeru podizanja kvalitete nastavnih djelatnosti te pozicioniranju ustanove na međunarodnoj razini. Razvijeni program ljetne škole i izvedba kolegija zadovoljit će sve veće potrebe nastavnog osoblja za jačanjem jezičnih kompetencija, studenti će postati konkurentniji na trzištu rada, a dugoročno će se povećati i njihova mobilnost.</t>
  </si>
  <si>
    <t>Projektom se želi kroz razvoj združenog studija sa visokim učilištem EPITECH te kroz razvoj i provedbu obrazovnih programa na engleskom, u području računarstva, doprinijeti prekograničnoj suradnji u visokom obrazovanju u RH i pritom ostvariti zacrtane ciljeve Učilišta vezano za internacionalizaciju. Kroz projekt će se osigurati sve preduvjete za daljnji razvoj mobilnosti, kako studenata tako i nastavnog osoblja. U partnerstvu sa BHV-om, učinkovitim promotivno-informativnim aktivnostima osigurat će se održivost i multipliciranje rezultata projekta.</t>
  </si>
  <si>
    <t>Doktorski studij Tekstilna znanost i tehnologija internacionalizirat će se razvojem i izvedbom studija na engleskom jeziku, uvođenjem suvremenih pristupa izvođenju nastave, podizanjem jezičnih kompetencija nastavnog i nenastavnog osoblja, povećanjem ćmobilnosti studenata, angažmanom gostujućih profesora i komentora doktoranada te promocijom na sajmovima visokog obrazovanja. Provedena internacionalizacija rezultirat će povećanjem broj upisa stranih studenata (30%) vee za vrijeme provedbe projekta.</t>
  </si>
  <si>
    <t>Projektom će se povećati kvaliteta i konkurentnost 2 fakulteta kroz razvoj 1 studijskog programa te pripremi 12 kolegija na eng. jeziku. FOI će podići kvalitetu programa s kompetencijama iz područja poslovanja i digitalizacije. Svrha projekta: povećati kvalitetu i relevantnost na trzištu rada FPZ i FSB-a, kroz internacionalizaciju novih programa i kolegija. Specifični cilj projekta: povećati broj studijskih programa i kolegija na eng. jeziku na FPZ i FSB-u uz podizanje kompetencija nastavnika i studenata.
Ciljne skupine: 24 nastavnika i 68 studenata iz ustanova prijaviteija i partnera.</t>
  </si>
  <si>
    <t>Projektom se planira razvoj 1 studijskog programa na engleskom jeziku za PVZ te edukacija nastavnika i studenata. Svrha projekta je povećati kvalitetu i prepoznatljivost PVZ i VHZK kroz internacionalizaciju studijskog programa. Povećati broj studijskih
programa na engleskomjeziku na PVZ uz podizanje kompetencija nastavnika i studenata. Ciljne skupine su 8 nastavnika i 12 studenata s PVZ i VHZK.</t>
  </si>
  <si>
    <t>Provedbom projekta riješit će se problemi nedostatka specijalističkih studija na engleskom jeziku u jedinoj visokoobrazovnoj ustanovi veterinarske medicine na području Hrvatske te će se pridonijeti jačanju jezičnih kompetencija nastavnika, podizanju kvalitete studijskih programa te pozicioniranju ustanove prijavitelja na međunarodnoj razini. Razvijeni i akreditirani studijski programi zadovoljit će sve veće potrebe ciljnih skupina i krajnjih korisnika, a dugoročno će se povećati mobilnost studenata i nastavnika i ostvariti temelji za združene studije.</t>
  </si>
  <si>
    <t>Projekt Veleri-OI IoT School obuhvaća razvoj novog internacionalnog obrazovnog programa na području "Internet of Things" (loT) i provedbu pilot projekta kojim će se provesti edukacija prve generacije polaznika. Važan je element projekta i izrada poslovnog plana kojim će se planirati održivost obrazovnog program a nakon završetka projekta. Obrazovni program je na engleskom jeziku, uključuje moderan pristup poučavanju, individualne projekte te osigurava kompetencije koji pozitivno utječu na mogućnost zapošljavanja i samozapošljavanja.</t>
  </si>
  <si>
    <t>Projektom se predlaže izrada novog studijskog programa sveuč. dipl. studija Konstrukcije otporne na izvanredna djelovanja na engleskom jeziku. Program se temelji na projektnoj nastavi (Project based learning) kao najmodernijem načinu podučavanja studenata. Primjenom novih tehnologija iz područja Building Information Modelling, unapređenjem znanja stručnog engleskog jezika i projektnom nastavom studenti će steći vrhunske kompetencije za rad na europskom trtištu. Atraktivnost načina izvođenja nastave i tema studijskog programa doprinijeti će značajno internacionalizaciji visokog obrazovanja.</t>
  </si>
  <si>
    <t>Svrha projekta je uspostavljanje integriranog studijskog programa "Medicina na njemačkom jeziku" kroz izradu programa i jačanje kompetencija nastavnog i nenastavnog osoblja na području Osječko-baranjske županije. Problemi čijem rješavanju projekt doprinosi: mali broj studija na stranim jezicima u RH, slaba internacionalizacija te odlazna i dolazna mobilnost studenata.
Trajanje projekta: 15 mjeseci.
Ciljne skupine: nenastavno osoblje (sudionici s predtercijarnim obrazovanjem ISCED 1-4) te nenastavno i nastavno osoblje (sudionici s tercijarnim obrazovanjem ISCED 5-8).</t>
  </si>
  <si>
    <t>KIF i Sv.Katarina će razviti poslijediplomski specijalistički studij prevencije i rehabilitacije sportskih ozljeda na engleskom jeziku iz područja biomedicine i zdravstva u trajanju od 11 kolegija, za hrvatske i strane studente koristećci nove tehnologije (e -kolegiji , digitalni materijali) i tako pridonijeti rješavanju problema manjka programa u ovom području kao i internacionalizaciji visokog obrazovanja i relevantnosti za trzište rada te mobilnosti .Studenti će steći konkurentne kompetencije za rad u sektorima zdravlja i sporta u RH i EU, gdje postoji stalna potreba za ovim stručnjacima.</t>
  </si>
  <si>
    <t>Veleučište Velika Gorica i Učilište Ambitio provode projekt "Specijalistički diplomski stručni studij optometrije- Specialist Graduate Professional Study in Optometry" sa svrhom doprinosa poboljšanju kvalitete i relevantnosti hrvatskog visokog obrazovanja kroz internacionalizaciju. Cilj ovog projekta je razviti novi Specijalistički diplomski stručni studij optometrije koji će se izvoditi na engleskom jeziku. Ciljne skupine projekta su nastavno osoblje i studenti Veleučilišta Velika Gorica, kojima će se kroz aktivnosti projekta dodatno ojačati osobne jezične i digitalne kompetencije.</t>
  </si>
  <si>
    <t>Projekt se sastoji od razvoja, inicijalne akreditacija i operativnog postavljanja novog diplomskog združenog studija softverskog inzenjerstva, u suradnji Hrvatskog katoličkog sveučilišta i Katoličkog sveučilišta Pazmany Peter (Budimpešta), na engleskom jeziku, uz partnerstvo s tvrtkom Oracle. Kroz projekt će se razviti kurikulum i pripremiti početak novog, međunarodno kompetitivnog studija do ak. g. 2020/21. koji će obrazovati diplomirane magistre iz područja programskog inženjerstva sa znanjima i vještinama potrebnima za rad u globalnoj softverskoj industriji.</t>
  </si>
  <si>
    <t>Projektni prijedlog se odnosi na razvoj devet ljetnih škola kroz suradnju Medicinskog fakulteta u Splitu i Kliničkog bolničkog centra Split, čime će se postići internacionalizacija studijskih programa svih razina na Medicinskom fakultetu u Splitu</t>
  </si>
  <si>
    <t>Ovaj projekt Prirodoslovno-matematičkog fakulteta Sveučilišta u Splitu i partnera (MediLS, FESB, ORACLE), ima za cilj razviti i uspostaviti sljedeće studije na engleskom jeziku: Molekularna biologija; Podatkovna znanost i inženjerstvo; Fizika, usmjerenja: Astrofizika i fizike elementarnih čestica, Fizika okoliša. Prijavitelj će zajedno s Partnerima povećati kvalitetu i konkurentnost u obrazovnom segmentu kako u zemlji tako i u inozemstvu. lmplementacijom projekta će se ojačati interni kapaciteti Prijavitelja i Partnera za provedbu studijskih programa na stranim jezicima.</t>
  </si>
  <si>
    <t>Razvoj i promocija novog združenog diplomskog studija iz područja pomorskog menadžmenta te novih kolegija iz područja ekologije i akvakulture na engleskom jeziku dio su nastojanja znanstveno-nastavnog i nenastavnog osoblja SVEUČILISTA U ZADRU, STUDENATA i predstavnika TANKERSKE PLOVIDBE d.d. da zajedničkim aktivnostima u okviru projekta BE UNIZD učine značajan doprinos prema INTERNACIONALIZACIJI i, samim time, unaprjeđenju kvalitete VISOKOG OBRAZOVANJA U PODRUČJU PLAVOG SEKTORA.</t>
  </si>
  <si>
    <t>Svrha projekta- razvijanje i uspostava zajedničkog diplomskog studija "ICT u poljoprivrednim znanostima" na engleskom jeziku kojim se poboljšava kvaliteta visokog obrazovanja i relevantnost u odnosu na potrebe tržišta rada. Problemi čijem rješavanju projekt doprinosi : zanemariv broj zajedničkih studija u RH, slaba internacionalizacija te odlazna i dolazna mobilnost studenata i akademskog osoblja.
Trajanje projekta: 36 mj.
Ciljne skupine: nenastavno osoblje i studenti preddiplomskih studija (ISCED 1-4); nastavno osoblje i studenti diplomskih studija (ISCED 5-8).</t>
  </si>
  <si>
    <t>Projekt planira razvoj i izvedbu diplomskog studija Morskog ribarstva i integriranog preddiplomskog i diplomskog studija Vojnog pomorstva. Projekt će omogućiti osoblju usavršavanje didaktičko pedagoških kompetencija, IKT i jezičnih vještina te opremanje nastavnom literaturom i tehničkom opremom. Kroz planirane studijske posjete na renomirana europska visoka učilišta, nastavno osoblje će upoznati praksu i resurse jednih od najboljih stručnjaka tog područja. U dijelu razvoja i izvedbe studijskih programa za koja su potrebna specijalistička znanja predviđen je angažman vanjskih stručnjaka</t>
  </si>
  <si>
    <t>Unaprjeđenjem jezičnih i komunikacijskih vještina nastavnog osoblja, nabavkom i prevođenjem nastavnog materijala na engleski jezik, povećanjem stupnja informiranosti studenata i akademske zajednice, nabavkom opreme za kvalitetnije izvođenje praktičnog dijela nastave unaprijedit će se kvaliteta STEM studijskih programa, povećati mobilnost te pridonijeti internacionalizaciji visokog obrazovanja na VUSB i VUP.</t>
  </si>
  <si>
    <t>Sveučilište Sjever najmlađe sveučilište u RH ima studentsku i nastavnu mobilnost značajno ispod prosjeka RH i EU. Projekt će utjecati na povećanje mobilnosti studenata i nastavnika kroz pripremu dvadeset kolegija diplomskog sveučilišnog studija strojarstva na stranom jeziku, uređenje infrastrukture za mobilnost, poticanje odlazne mobilnosti studenata i nastavnika te promociju novo razvijenog programa na specijaliziranim sajmovima visokog školstva. Realizacijom projekta značajno će se povećati kvaliteta nastave na diplomskom studiju strojarstva te mobilnosti približiti nacionalnom prosjeku.</t>
  </si>
  <si>
    <t>Cilj je projekta razviti nove studijske programe iz područja IKT-a kojima će se zadovoljiti potrebe za stjecanjem odgovarajucih vještina i kompetencija IKT profesionalaca sukladno zahtjevima tržišta rada i trendovima u tehnoloSkom napretku. Predviden je razvoj 4 nova studijska programa: 1) Podatkovne tehnologije i umjetna inteligencija, 2) Upravljanje sustavima informacijske sigurnosti i privatnosti, 3) Distribuirani i interaktivni sustavi i 4) Upravljanje transformacijom i inovacijom poslovnih sustava.</t>
  </si>
  <si>
    <t>Projekt LABIRINT adresira problem potreba kvalitetnog obrazovanja i potreba sadašnjeg i buduceg tržišta rada u domeni geodezije i geoinformatike. Konkretno, u Republici Hrvatskoj ne postoje visokoobrazovni standardi zanimanja i standardi kvalifikacija u domeni geodezije i geoinformatike koji su usklađeni s potrebama tržišta rada. Kroz ovaj projekt izradit ce se 10 standarda zanimanja, 3 standarda kvalifikacija, dva nova diplomska studijska programa te unaprijediti jedan preddiplomski studijski program iz domene geodezije i geoinformatike (GIS).</t>
  </si>
  <si>
    <t>U suradnji 8 visokoobrazovnih ustanova projektom će se razviti 7 standarda zanimanja i 11 standarda kvalifikac ija. Na temelju novoizrađenih standarda, revidirati će se postojeći studijski programi u područj u psihologije, lingvistike, fonetike i anglistike, uz izradu i 3 posve nova diplomska studijska programa na Filozofskom fakultetu u Zagrebu . U svrhu jačanja kapaciteta, projektom će biti educirano oko 160 članova nastavnog i nenastavnog osoblja te će se značajno unaprijediti sustav osiguravanja kvalitete prijavitelja, značajno doprinoseći efikasnosti i transparetnosti upravljanja.</t>
  </si>
  <si>
    <t>Provedbom projekta bit će izrađeni standardi zanimanja i kvalifikacija temeljeni na ishodima učenja za integrirani diplomski i preddiplomski studij veterinarske medicine koji se izvodi na hrvatskom i engleskom jeziku. Tijekom projekta bit će unaprijeđena nastavna djelatnost, kapaciteti nastavnog osoblja, te postupci internog osiguravanja kvalitete. Time će se modernizirati studijski program i podići kvaliteta stečenih kvalifikacija te njihova relevantnost u odnosu na tržište rada.</t>
  </si>
  <si>
    <t>Primjenom HKO-a u PharmMedQ unaprijedit će se sveučilišni integrirani preddiplomski i diplomski studijski programi farmacije i medicinske biokemije zajedničkim aktivnostima ciljnih skupina i krajnjih korisnika. Temeljem ankete među poslodavcima izradit će se prijedlozi 3 standarda zanimanja i 2 standarda kvalifikacija, te uskladiti potrebe tržišta rada suvremene kompetencije i ishodi učenja studijskih programa. Kroz aktivnosti projekta naprijedit će se nastavna djelatnost i visoka učilišta u cjelini te promovirati kultura kvalitete.</t>
  </si>
  <si>
    <t>Projekt ERF-LOSPER usmjeren je na razvoj standarda zanimanja i kvalifikacija za područje logopedije, socijalne pedagogije i edukacijske rehabilitacije primjenom HKO-a. Integrirajući potrebe tržišta (poduzetnika i alumnija, uz podršku partnera-strukovnih udruženja) i viziju akademske zajednice (ERF-a, nastavnog, nenastavnog osoblja i studenata), provest će se revizija postojećih studijskih programa, utemeljenih na specifičnim generičkim dostižnim ishodima učenja te na realnom opterećenju studenata u nastavnom procesu.</t>
  </si>
  <si>
    <t>Tijekom provedbe projekta izradit će se prijedlog standarda zanimanja za učitelje primarnog obrazovanja, inovirati studijske programe za učitelja primarnog obrazovanja, prvostupnika i magistra ranog i predškolskog odgoja i obrazovanja, izraditi program cjeloživotnog učenja za ravnatelje odgojno-obrazovnih ustanova. U svrhu unaprijeđenja nastavne djelatnosti i kvalitete poslovanja provest će se edukativne aktivnosti kojima će se zaposlenici svih ustanova koje provode programe učiteljskog i odgojiteljskog studija usavršiti u nastavničkim kompetencijama i upravljanju kvalitetom.</t>
  </si>
  <si>
    <t>Svrha projekta je usklađivanje programa preddiplomskog stručnog studija Mehatronika sa zahtjevima HKO-a i razgraničavanje kompetencija mehatroničara na 4, 6. i 7. razini. Ciljevi projekta su unaprjeđenje programa studija uz izradu standarda zanimanja i kvalifikacije, unaprijeđenje nastavničkih kompetencija te modernizacija opreme i sustava osiguravanja kvalitete. Ciljne skupine projekta su pet visokoškolskih ustanova koje izvode program preddiplomskog stručnog studija Mehatronika i njihovo nastavno i nenastavno osoblje.</t>
  </si>
  <si>
    <t>Budući da u HR ne postoji zanimanje, kvalifikacija niti studijski program iz biomedicinskog inžinjerstva (BI), cilj projekta HKO-BI je razvoj prvog diplomskog sveučilišnog studija iz BI, temeljenog na izrađenom standardu zanimanja i standardu kvalifikacija. Kroz edukacijske radionice nastavnici FER-a, FSB-a i MEF-a će unaprijediti didaktičke kompetencije i vještine o provedbi HKO-a. Sustav osiguravanja kvalitete biti će poboljšan unaprijeđenjem softverskih alata za vođenjem evidencija o SP i opremljeni labaratoriji za razvoj modela provedbe nastave i pripremu nastavnih sadržaja.</t>
  </si>
  <si>
    <t>Projekt Primjena Hrvatskog kvalifikacijskog okvira u području elektrotehnike (HKO-ELE) će urediti sustav kvalifikacija u području elektrotehnike uključujući informacijsku i komunikacijsku tehnologiju, na temelju Zakona o Hrvatskom kvalifikacijskom okviru (HKO) te metodologije propisane Pravilnikom o Registru HKO-a. Izradit će se standardi zanimanja i kvalifikacija, te unaprijediti 14 studijskih programa u skladu s novom paradigmom zasnovanom na ishodima učenja, za što će se nastavnici posebno educirati.</t>
  </si>
  <si>
    <t>Projektom Provedba HKO-a u području grafičkog inžinjerstva, multimedije i vizualne komunikacije ostvaruju se ciljevi kvalitetnog obrazovanja relevantnog u odnosu na tržište rada, pojedinca i društva u cjelini. Projektom će se izraditi 4 nova sveučilišna studijska programa (2 diplomska i 2 preddiplomska) u području grafičke tehnologije, multimedije i vizualne komunikacijeu skladu sa standardima kvalifikacije (4 nova) koja će se izraditi u okviru ove operacije. Izradit će se 4 standarda zanimanja i ojačati kompetencije osoblja visokog učilišta.</t>
  </si>
  <si>
    <t>Projektom Edu4Games Akademija dramskih umjetnosti i partnerske organizacije razviti će novi inovativni studijski program Dizajn i razvoj videoigara te četiri nova programa cjeloživotnog učenja, te će se osnažiti stručna i pedagoška znanja nastavnika i nabaviti opremu za održavanje uz unaprijeđenje postojegeg sustava osiguranja kvalitete. Novi programi razvit će se uz pomoć nastavnika, stručnjaka iz gospodarstva i civilnog sektora, te će u njihovom razvoju u sadržaj programa biti uneseni elementi koji omogućavaju odvijanje praktičnog dijela nastave.</t>
  </si>
  <si>
    <t>Projektom se želi rješiti PROBLEM neusklađenost obrazovne ponude ALU i UMAS s načelima HKO-a i potrebama tržišta rada u područjima umjetnosti i kreativnih industrija. Ciljevi projekta uključuju: unaprjeđenje 2 postojeća studijska programa, te razvoj 2 nova programa cjeloživotnog učenja; unaprjeđenje sustava osiguranja kvalitete; unaprjeđenje kvalitete i relevantnosti nastavne djelatnosti.</t>
  </si>
  <si>
    <t>Projektom se zeli riješiti PROBLEM neusklađenost obrazovne ponude FFRi s načelima HKO-a i potrebama tržišta rada u području kroatistike, andragogije, filozofije i kulturologije. CILJEVI projekta uključuju: (i) razvijanje novog sveučilišnog diplomskog programa Andragogije te unaprjeđenje 11 postojećih studijskih programa; (ii) unaprjeđenje sustava osiguranja kvalitete; (iii) unaprjeđenje kvalitete i relevantnostinastavne djelatnosti . CILJNE SKUPINE uključuju 9 visokoobrazovnih ustanova te nastavno i nenastavno osoblje Korisnika i Partnera, zaposlenika visokih učlišta.</t>
  </si>
  <si>
    <t>Projektom Pomorski obrazovni standard u brodarstvu i brodskom menadžmentu-MEDUSA prilagodit će se obrazovna ponuda suvremenim potrebama tržišta rada u domeni pomorstva kroz razvoj 1 novog i unaprjeđenje 5 diplomskih studijskih programa utemeljenih na standadima zanimanja i standardima cjelovitih kvalifikacija sukladno načelima HKO unaprijedit će se postupci i osiguravanja kvalitete visokog obrazovanja sukladno ESG smjernicama te unaprijediti nastavna djelatnost u visokom obrazovanju u širem kontekstu kako bi se dugoročno osiguralo kvalitetno, učinkovito i inovativno visoko obrazovanje.</t>
  </si>
  <si>
    <t xml:space="preserve">Predloženim projektom unaprijedit će se kvaliteta studiranja na integriranim, preddiplomskim i diplomskim studijima pravnih fakulteta izradom standarda kvalifikacije za stručnog specijalista javne uprave, te izradom 6 standarda zanimanja, čemu će predhoditi istraživanje tržišta i izrada analitičke podloge. Studijski programi će se uskladiti s HKO-om i ostvariti nacionalni i europski strateški ciljevi. </t>
  </si>
  <si>
    <t xml:space="preserve">Predloženim projektom FizKO uskladit će se postojeći studijski programi fizike s potrebama tržišta rada izradom četiri standarda zanimanja i tri standarda kvalifikacija u skladu s načelima HKO. Razvojem i osiguranjem kvalitete studijskih programa unaprijedit će se nastavna djelatnost te ojačati kompetencije nastavnog i nenastavnog osoblja s institucija Prijavitelja i Partnera za primjenu rezultata projekta na druge studijske programe. Projektom će se povećati mobilnost studenata i njihova kompetitivost na tržištu rada. </t>
  </si>
  <si>
    <t>Projekt se odnosi na unaprjeđenje postojećeg integriranog preddiplomskog i diplomskog studijskog programa Medicina kroz razvoj standarda zanimanja i kvalifikacije osiguravanje kvalitete i jačanje nastavnog kadra kroz suradnju s partnerima.</t>
  </si>
  <si>
    <t>U okviru projekta PBF će s partnerima PTFOS, HGK i MUH primjenom metodologije HKO-a razviti 5 visokoškolskih programa cjeloživotnog učenja: Razvojni prehrambeni tehnolog, Razvojni biotehnolog, Stručnjak za zbrinjavanje i konverziju otpadne biomase, Nutricionistički savjetnik u farmakoterapiji i Nutricionistički savjetnik za osobe smanjene pokretljivosti. Razvijeni programi temeljit će se na odgovarajućim standardima zanimanja i standardima djelomičnih kvalifikacija u čiju će izradu biti uključeni predstavnici poslodavaca, relevantni vanjski stručnjaci, te potencijalni krajnji korisnici.</t>
  </si>
  <si>
    <t>Projekt Kompetencijski standardi nastavnika, pedagoga i mentora dio je nastojanja 7 visokoškolskih institucija i MORH-a, Središta za obuku HRZ i PZO "Rudolf Perešin" da kroz primjenu instrumenata Hrvatskog kvalifikacijskog okvira, razvoj postupaka osiguravanja kvalitete i modela projektne nastave, vježbaonica i sustava mentoriranja te kompetencija nastavnog i nenastavnog osoblja unaprijedi i razvije programe cjeloživotnog učenja za stjecanje nastavničkih kompetencija.</t>
  </si>
  <si>
    <t>Izradom standarda zanimanja i standarda kvalifikacija za zanimanja iz područja računarstva te tehničkih rješenja za povezivanje studijskih programa sa tržištem rada i gospodarstvom povećat će se relevantnost navedenih studijskih programa, a jačanjem kompetencija nastavnika i stvaranjem odgovarajućeg institucionalnog  i tehnološkog okvira unaprijediti nastavna djelatnost i kvaliteta studijskih programa prijavitelja i partnera.</t>
  </si>
  <si>
    <t xml:space="preserve">Projekt Provedba HKO u stručnim studijima računarstva okupio je sve potencijalne izvoditelje stručne studije koji rezultiraju kvalifikacijama "stručni prvostupnik inženjer računarstva" i "stručni specijalist inženjer računarstva". Zbog heterogenosti postojećih kvalifikacija, a držeći se temeljne postavke HKO-a usklađenosti naziva i sadržaja kvalifikacije, ovim projektom želimo urediti područje stručnih studija računarstva kroz razvoj 9 standarda kvalifikacija, te unaprijediti/razviti 10 studijskih programa sukladno kvalifikacijskom okviru. </t>
  </si>
  <si>
    <t>Ovim projektom kroz unaprjeđenje studijskih programa prema izrađenim standardima zanimanja i kvalifikacija Veleučilište Velika Gorica nastoji dati svoj doprinos povećanju kvalitete i relevantnosti sustava visokog obrazovanja u Hrvatskoj. Projektom će se unaprijediti kvaliteta i nastavna djelatnost Veleučilišta, te opremiti optometrijski labaratorij. Veleučilište ovaj projekt izvodi u partnerstvu s Državnom upravom za zaštitu i spašavanje i Hrvatskim društvom optičara i optometrista.</t>
  </si>
  <si>
    <t>Realizacijom projekta riješit će se problem Sveučilišta Jurja Dobrile u Puli koji se odnosi na nedostatak studijskih programa koji su u skladu s HKO-om te će se omogućiti povećanje kvalitete i relevantnosti nastavne djelatnosti. Nastavno i nenastavno osoblje prijavitelja i partnera ojačat će svoje kompetencije, dok će se budućim prvostupnicima kulture i turizma, te prvostupnicima i magistrima sestrinstva omogućiti upisivanje i završavanje programa koji su u skladu sa tržištem rada.</t>
  </si>
  <si>
    <t>Cilj projekta je poboljšanje kvalitete, relevantnosti i učinkovitosti visokog obrazovanja kroz razvoj standarda zanimanja i standarda kvalifikacija u polju ekonomije te unaprjeđenje studijskih programa uz razvoj i korištenje modernih metoda učenja i poučavanja. Ostvarenje specifičnih ciljeva projekta temeljit će se na ESG standardima i HKO-u, a obuhvatit će jačanje kompetencija nastavnog i nenastavnog osoblja, rad centara za razvoj karijera, gospodarskih savjeta, informiranja javnosti te svekolikog unaprijeđenja sustava kvalitete (stvaranje institucionalnih i financijskih okvira održivosti).</t>
  </si>
  <si>
    <t>U obrazovanju prvostupnika sestrinstva pri Zdravstvenom veleučilištu uočena je nedovoljna kvaliteta stručne prakse, nedostatne kompetencije osoblja (mentora) te studenti procjenjuju da nisu spremni za tržište rada. Cilj projekta je unaprijediti kvalitetu postojećeg modela stručne prakse te jačanje kompetencija osoblja uz osiguravanje stjecanja radnog iskustva studentima putem veće zastupljenosti i kvalitete stručne prakse tijekom studijskog programa. Ciljne skupine su: nastavno osoblje i nenastavno osoblje, studenti studija sestrinstva i Zdravstveno veleučilište.</t>
  </si>
  <si>
    <t>Agronomski fakultet će unaprijediti stručnu praksu i terensku nastavu izradom ishoda učenja i modela provođenja, osnivanjem službe za praćenje prakse te nabavom opreme. Unaprijedit će se kompetencije osoblja za podršku studentima u razvoju transverzalnih vještina i provođenju metoda učenja kroz rad. Za povezivanje s poslodavcima i praćenje tržišta rada izradit će se aplikacija „Burza stručne prakse“ te baza za praćenje zapošljavanja alumnija. Povećat će se zastupljenost prakse, a studenti će steći radno iskustvo i praktične vještine sudjelovanjem u praksi i edukativnim radionicama.</t>
  </si>
  <si>
    <t>40% poslodavaca u EU upućuje na teškoće u pronalaženju zaposlenika s odgovarajućim kompetencijama. Prema izvješću o reakreditaciji Građevinskog fakulteta iz 2018. godine „stjecanje praktičnog iskustva trebalo bi se formalno implementirati u studij, čak i po cijenu smanjenja i broja teorijskih predmeta“. Projektom GRASP predlaže se osnivanje Centra karijera i uvođenje izbornih predmeta Preddiplomska stručna praksa i Diplomska stručna praksa, s ciljem prilagodbe rezultata učenja potrebama tržišta rada i povećanja zapošljivosti alumnija omogućavanjem stjecanja praktičnih vještina tijekom studija.</t>
  </si>
  <si>
    <t>Projektom Promicanje izvrsnosti vještina za tržište rada kroz institucionalizaciju stručne prakse u pomorskom obrazovanju - PANDORA izgradit će se institucionalni kapacitet učilišta za provedbu stručne prakse, unaprijedit će se modeli učenja kroz rad i stjecanja praktičnih vještina studenata u cilju bolje zapošljivosti i spremnosti za obavljanje poslova najviše složenosti na hrvatskom i svjetskom pomorskom tržištu, te unaprijediti nastavna i nenastavna djelatnosti u visokom obrazovanju u širem kontekstu, kako bi se dugoročno osiguralo kvalitetno, učinkovito i inovativno visoko obrazovanje.</t>
  </si>
  <si>
    <t>Predloženim projektom povećat će se zapošljivost studenata integriranog i upravnog studija PRAVRI uspostavom novog modela stručne prakse pružanjem besplatne primarne pravne pomoći te unapređenjem kvalitete i povećanjem zastupljenosti postojećih modela stručne prakse. Na taj način otklonit će se problem nedovoljne zastupljenosti stručne prakse u nastavi i osigurati trajno povećanje njezine kvalitete. Aktivnostima će se, kao ciljne skupine, obuhvatiti najmanje 420 studenata, 20 nastavnika, 6 članova nenastavnog osoblja i visoko učilište.</t>
  </si>
  <si>
    <t>Projekt studentima Građevinskog i arhitektonskog fakulteta Osijek omogućava stjecanje izravnog radnog iskustva tijekom studija, nedovoljno zastupljenog na hrvatskim građevinskim fakultetima, a ključnog za postizanje ishoda učenja i kompetencija za rad u praksi. Ciljevi projekta, prikazani kroz pozitivne utjecaje na ciljne skupine, su povećanje zapošljivosti završenih studenata, jačanje kompetencija nastavnog i nenastavnog osoblja za provedbu stručne prakse i razvoj karijera te unaprjeđivanje postojećih oblika stručne prakse u održivi model u okviru kurikula preddiplomskog sveučilišnog studija.</t>
  </si>
  <si>
    <t>Svjesni važnost praktičnih vještina za rad i radnog iskustva kod studenata sveučilišnih studija, EFRI će ovim projektom i u suradnji s HGK unaprijediti izvođenje stručne prakse razvojem ishoda učenja iz kolegija Stručna praksa na način da će se definirati kompetencije koje studenti trebaju steći tijekom obavljanja prakse, a koje će biti u skladu s potrebama tržišta rada. Unapređenjem Centra za karijere te jačanjem kompetencija nastavnog osoblja osigurat će se dugoročno izvođenje projekata i aktivnosti usmjerenih na povećanje zapošljivosti i rani razvoj karijere studenata EFRI.</t>
  </si>
  <si>
    <t>Projektnim prijedlogom „Study4Career: Razvoj cjelovite podrške ranom razvoju karijera studenata Fakulteta organizacije i informatike“ želi se doprinijeti sveobuhvatnom ranom razvoju karijera studenata Fakulteta organizacije i informatike (FOI) kroz 1) unapređenje kvalitete postojećih i razvoj novog modela stručne prakse i modela učenja kroz rada te 2) provedbu stručne prakse i unapređenje rada Centra za podršku studentima i razvoj karijera (CPSRK).</t>
  </si>
  <si>
    <t>Projektom Razvoj i provedba stručne prakse na TTF-u – RAST uvest će se izborni kolegij Stručna praksa na preddiplomski i diplomski studij te na taj način omogućiti studentima razvijanje radnih vještina. Provedbom projekta razvit će se i model stručne prakse, pojačati kompetencije nastavnog i nenastavnog osoblja te povećati zapošljivost studenata kroz stjecanje radnog iskustva tijekom provedbe stručne prakse. Isto tako, osnovat će se Centar za karijere i stručnu praksu koji će pružiti potporu studentima u postizanju potrebnih kompetencija za rani razvoj karijere i ulazak na tržište rada.</t>
  </si>
  <si>
    <t>S ciljem unapređenja praktičnih i mekih vještina studenata i suradnje FKITa s poslodavcima uspostavit će se Centar za savjetovanje i razvoj karijera studenata (CeSaR), uvest će se novi kolegij Stručna praksa na diplomskim studijima i ustrojiti vježbalište sa suvremenom opremom za preddiplomske i diplomske studije. Rezultati projekta obuhvatit će ciljne skupine: (ne)nastavno osoblje, studente i FKIT koji 2019. Obilježava stogodišnjicu osnutka. Razrađene su mjere financijske i institucionalne održivosti kojima je osiguran nastavak provođenja aktivnosti i po završetku projekta.</t>
  </si>
  <si>
    <t>U okviru projekta minimalno 500 studenata preddiplomskih i diplomskih studija će sudjelovati u različitim oblicima stručne prakse, uvest će se stručna praksa u ishode i aktivnosti minimalno 15 obveznih i izbornih kolegija te će se educirati minimalno 70 nastavnog i nenastavnog osoblja za provedbu i vrednovanje stručne prakse. Uspostavit će se suradnja s mentorima i poslodavcima. Kako bi rezultati bili održivi provest će se reorganizacija i podizanje kapaciteta studentskih službi za organizaciju stručne prakse i pružanje odgovarajućih usluga studentima.</t>
  </si>
  <si>
    <t>Ciljevi „RGN START – STručnA pRaksa za živoT“ su: 1.Doprinijeti unapređenju kvalitete stručne prakse i ojačati kompetencije nastavnog i nenastavnog osoblja RGNF-a za razvoj višestrukih oblika stručne prakse; 2.Omogućiti studentima RGNF-a stjecanje radnog iskustva i praktičnih vještina za rad, te 3.Povećati interes poslodavaca za uključivanje u razvoj i provedbu stručne prakse. Ostvarivanjem ciljeva te uključivanjem ciljanih skupina (studenata, nastavnika i visokog učilišta) omogućit će se stjecanje radnog iskustva za ulazak studenata RGNF-a na tržište rada, te povećanje njihove zapošljivosti.</t>
  </si>
  <si>
    <t>Projektni prijedlog se odnosi na unaprjeđenje kvalitete stručne prakse, jačanje kompetencija osoblja za razvoj modela učenja kroz rad te provedbu stručne prakse na studiju sestrinstva kroz suradnju projektnih partnera.</t>
  </si>
  <si>
    <t>Realizacijom projekta riješit će se problem nedostatne kvalitete stručne prakse i drugih oblika učenja kroz rad u studijskim programima Sveučilišta Jurja Dobrile u Puli te će se omogućiti poboljšanje njihove relevantnosti i učinkovitosti. Nastavno i nenastavno osoblje ojačat će svoje kompetencije za razvoj modela učenja kroz rad, povećat će se prepoznatljivost i važnost Centra za razvoj karijera, a nakon završetka projekta očekuje se povećanje zapošljivosti studenata radi stjecanja praktičnih vještina za rad.</t>
  </si>
  <si>
    <t>Provedbom projekta zadovoljit će se potrebe studenata u postizanju najviših standarda i kvalitete obrazovanja iz područja farmskih životinja i konja te higijene animalnih namirnica i javnog zdravstva unaprjeđenjem postojećih oblika stručne prakse. Nastavno i nenastavno osoblje ojačat će svoje kompetencije za razvoj modela učenja kroz rad, a mentori na terenu unaprijediti nastavničke kompetencije. Uspostavljen će biti Ured za razvoj karijere, akademsko i psihološko savjetovanje koji će pružati pomoć pri zapošljavanju te razvoju životnih vještina.</t>
  </si>
  <si>
    <t>Stručna praksa na Grafičkom fakultetu obvezan je dio tijekom preddiplomskog studija u sklopu koJegija Završni rad i stručna praksa ( 6 ECTS bodova). Postojeći sustav stručne prakse je zastario, ne pruža adekvatnu podršku studentima te ne odgovara potrebama na tržištu. Temeljni cilj projekta je unaprjeđenje postojećeg programa stručne prakse u okviru studijskog programa grafička tehnologija. Prilagodbom sustava stručne sustav prakse očekuje se bolja pripremljenost za zahtjeve budućih poslodavaca, povećanje zapošljivosti studenata, bolja reputacija fakulteta.</t>
  </si>
  <si>
    <t>Projekt je usmjeren na unapređenje postojećih, razvoj novih te provedbu stručnih praksi na Fakultetu građevinarstva, arhitekture i geodezije u Splitu. Nove i poboljšane postojeće stručne prakse, kao i pripadajući ishodi učenja izrađeni u suradnji s gospodarskom komorom i predstavnicima poslodavaca omogućit će prilagodbu stručne prakse i njenih ishoda učenja zahtjevima tržišta rada što posljedično vodi k većem stupnju zapošljivosti studenata.</t>
  </si>
  <si>
    <t>Cilj projekta "STEP UP" je unaprjeđenje i provedba stručne prakse za studente Veleučilišta "Lavoslav Ružička" u Vukovaru kako bi im se omogućilo stjecanje praktičnih znanja i vještina te povećanje zapošljivosti. Ciljne skupine projekta su studenti koji sudjeluju u projektnim aktivnostima, studenti koji pohađaju stručnu praksu, nastavno i nenastavno osoblje.</t>
  </si>
  <si>
    <t>Provedbom projekta "Provedba i unapređenje stručne prakse na PMF-u -ProSPer PMF" uvest će se 9 izbornih kolegija "Stručna praksa" s jasno definiranim ishodima učenja i sustavom vrednovanja na preddiplomskim i diplomskim programima na 5 odsjeka (Biološki, Geofizički, Geološki, Kemijski i Matematički) i unaprijediti terenska nastava. Ciljne skupine projekta su: 50 nastavnog i nenastavnog osoblja, 700 studenata i 1 visokoobrazovna ustanova.</t>
  </si>
  <si>
    <t>U okviru svih prediplomskih stručnih studija i specijalističkih diplomskih stručnih studija u području društvenih i tehničkih znanosti koje izvodi SOSS stručna praksa je obvezni predmet te ju godišnje pohada više od 250 studenata. Kako bi se ojačali postojeći kapaciteti kojima se pruža potpora studentima u obavljanju stručne prakse te unaprijedili modeIi stručne prakse koje provodi SOSS ovim projektom će se unaprijediti rad stručnih službi, ojačati kapaciteti SOSS-a i kompetencije osoblja te znanja i vještine studenata potrebni za završavanje studija i izlazak na tržište rada.</t>
  </si>
  <si>
    <t>Projektom se želi riješiti PROBLEM nedovoljne zastupljenosti stručne prakse u studijskim programima posebno na preddiplomskoj razini FFRi što rezultira nedostatnim kompetencijama studenata prilikom uključivanja na tržište rada. CILJEVI projekta uključuju (i) unapređivanje postojećih i razvijanje novih modela provedbe stručne prakse studenata FFRi kroz osmišljavanje ishoda učenja, (ii) organizaciju i provedbu stručne prakse studenata FFRi. ClLJNE SKUPINE uključuju studente svih godina, nastavno i nenastavno osoblje, FFRi kao Prijavitelja, kao i sve partnerske organizacije.</t>
  </si>
  <si>
    <t>Cilj projekta je stjecanje ključnih znanja i kompetencija studenata tijekom studija kroz razvoj stručne prakse u području inženjerstva okoliša koja uključuje i usavršavanje kompetencija nastavnog i nenastavnog osoblja visokih učilišta te razvoj partnerstva s poslodavcima. Rezultat projekta je razvijen institucijski sustav stručne prakse s pripadajućim online sustavom planiranja i praćenja njezine kvalitete te pozitivan utjecaj na povećanje zapošljivosti u području zaštite okoliša, s naglaskom na primjenu inovativnih rješenja u gospodarstvu.</t>
  </si>
  <si>
    <t>Ciljevi projekta su unaprijediti postojeći, razviti i provesti novj model stručne prakse na Poslovnom odjelu i Odjelu lovstva i zaštite prirode Veleučilišta u Karlovcu te uspostaviti i pokrenuti uslugu karijernog savjetovanja i podrške studentima. Novi modeli stručne prakse primijenit će se na ukupno 15 kolegija. Projektom će se znatno unaprijediti organizacijski, kadrovski i materijalni kapaciteti Veleučilišta u Karlovcu za provedbu kvalitetne stručne prakse u skladu s potrebama poslodavaca.</t>
  </si>
  <si>
    <t>FPZ će unaprijediti organizaciju i provedbu SP i uskladiti je s potrebama tržišta rada te će uspostaviti Ured za stručnu praksu i razvoj karijera koji će davati podršku studentima i mentorima korištenjem novih tehnologija. U projektu će se razviti web aplikacija te će se digitalizirati procesi vezani uz SP. Web aplikaciju koristit će Ured u svrhu organizacije SP, a nastavno i nenastavno osoblje FPZ-a, studenti i mentori/poslodavci za provedbu SP. Projektom će se unaprijediti kompetencije organizacije i pružanja SP svih prethodno navedenih sudionika, a koje su u skladu s potrebama tržišta rada.</t>
  </si>
  <si>
    <t>Projektni prijedlog odnosi se na unapređenje kvalitete stručne prakse, jačanje kompetencija osoblja za razvoj modela učenja kroz rad te provedbu stručne prakse na Medicinskom fakultetu u Splitu suradnjom projektnih partnera.</t>
  </si>
  <si>
    <t>Projekt "Praksom do veće zapošljivosti -obrazovanje temeljeno na iskustvu" doprinosi poboljšanju vještina i kompetencija studenata kroz unapređenje stručne prakse na Veleučilištu Baltazar Zaprešić u svrhu povećanja njihove konkurentnosti na tržištu rada s ciljem brže zapošljivosti. Prijavitelj će unaprijediti stručnu praksu na 6 studijskih programa kroz izradu ishoda učenja i silabusa stručne prakse i uvesti terensku nastavu  na sve programe. Partner na projektu je Grad Zaprešić. Ciljne skupine: 1 visokoobrazovna ustanova, 28 nastavnika i nenastavnog osoblja i 550 studenata VBZ-a.</t>
  </si>
  <si>
    <t>Projekt "Stručne prakse - nove tehnologije - sigurnija budućnost" doprinosi povećanju praktičnih kompetencija studenata kroz unapređenje stručne prakse na ZŠEM-u u svrhu povećanja njihove konkurentnost na tržištu rada i sukladno tome brže zapošljivosti. Prijavitelj će unaprijediti stručnu praksu na 4 studijska programa kroz izradu ishoda učenja i silabusa stručne prakse i povećati udio terenske nastave. Ciljne skupine: 1 visokoobrazovna ustanova, 31 nastavno i nenastavno osoblje i 500 studenata ZŠEM-a.</t>
  </si>
  <si>
    <t>Svrha projekta " Razvoj i provedba stručne prakse na studijima Šumarskog fakulteta" jest pružanje podrške povećanju zapošljivosti studenata ŠF na tržištu rada putem omogućavanja stjecanja praktičnih vještina za rad kroz unapređenje i provedbu konkretne stručne prakse za 404 studenta, uspostavom Centra za stručnu praksu ŠF te stručnom edukacijom nastavnika u suradnji s partnerima iz industrije: Hrvatska komora inženjera šumarstva i drvne tehnologije, Centar kompetencija d.o.o. za istraživanje i razvoj i Slavonski hrast drvni klaster.</t>
  </si>
  <si>
    <t>116. Poboljšanje kvalitete i učinkovitosti visokog i istovrsnog obrazovanja s ciljem povećanja sudjelovanja i razina obrazovnih postignuća, te pristup istome, posebno za skupine u nepovoljnijem položaju</t>
  </si>
  <si>
    <t>Provedbom projekta riješit će se problem Fakulteta prometnih znanosti u Zagrebu koji se odnosi na nedostatak studijskih programa koji su u skladu s HKO-om te će se omogućiti povećanje relevantnosti nastavne djelatnosti razvojem i unapređenjem studijskih programa iz područja prometa i logistike te jačanjem kompetencija nastavnog i nenastavnog osoblja. Postojećim i budućim studentima omogućit će se upisivanje i završavanje studijskih programa koji su u skladu s tržištem rada, što će povećati njihovu zapošljivost.</t>
  </si>
  <si>
    <t>Cilj ovog projekta je doprinijeti povećanju dostupnosti i završnosti u visokom obrazovanju u STEM područjima putem dodjele državnih stipendija redovitim studentima koji su upisani na visoka učilišta u RH na preddiplomske sveučilišne, integrirane preddiplomske i diplomske sveučilišne i preddiplomske stručne studije u STEM područjima znanosti (studijski programi u biotehničkom, tehničkom, biomedicinskom i prirodnom području znanosti te studijski programi kojima se stječe akademski odnosno stručni naziv prvostupnik informatike, poslovne
informatike, informacijskih znanosti i informatologije).</t>
  </si>
  <si>
    <t>Cilj ove operacije je povećati broj izravnih potpora putem dodjele dodatnih 29 400 državnih stipendija studentima nižeg socio-ekonomskog statusa u razdoblju od 5 akademskih godina. Komplementarno na ulaganja iz državnog proračuna RH ovim će se povećanjem dostići ce se brojka od 10 000 državnih stipendija godišnje za studente nižeg socio-ekonomskog statusa a time i doprinijeti dostupnosti visokog obrazovanja i unaprjeđenju socijalne dimenzije visokog obrazovanja te povećanju završnosti u visokom obrazovanju.</t>
  </si>
  <si>
    <t>Svrha Projekta je razviti cjelovit i stabilan program financiranja razvoja karijera doktoranada i omogućiti mentorima da u svoja znanstvena istraživanja uključe doktorande koji žele sudjelovati u istraživačkom radu te usmjeriti svoju karijeru prema vrhunskoj znanosti. Konačni cilj Projekta je izobrazba novih doktora znanosti koji će karijeru nastaviti u kompetitivnim istraživanjima i/ili gospodarstvu. Natječajem se financira ukupan trošak plaće doktoranda, koji će za vrijeme trajanja Projekta izraditi doktorat ali i usvojiti znanja o temeljnim postavkama znanstvenog rada i istraživanja.</t>
  </si>
  <si>
    <t>Svrha Program a je prijenos znanja i privlačenja ulaganja u sustav znanosti RH te posredno i u sustav gospodarstva, a kroz suradnju domaćih i znanstvenika iz dijaspore. Konačni cilj Programa je poticanje zapošljavanja znanstvenika u ranoj fazi razvoja karijere i ćumrežavanje sa znanstvenicima u dijaspori. Također, razvijaju se i osnažuju kompetencije za sudjelovanje u natjecajima europskih i međunarodnih organizacija. Financirat ce se provođenje znanstvenog istraživanja, ukupan trošak plaća mladih znanstvenika, mobilnost i neizravni troškovi.</t>
  </si>
  <si>
    <t>Projekt predviđa edukaciju i zapošljavanje 5 pomoćnika/ce u nastavi za osnovnoškolce s teškoćama u razvoju s područja Grada Crikvenice. Projektom će se povećati njihova socijalna uključenost, vještine i kompetencije te će im se pružiti stručna potpora. 5 nezaposlenih osoba će steći ili nadograditi potrebna znanja i vještine za rad s učenicima s teškoćama, a njihov rad će zadovoljiti potrebe za pomoćnicima u nastavi u obje crikveničke osnovne škole.</t>
  </si>
  <si>
    <t>Projektom se osigurava potpora primjerenom obrazovanju za 74 učenika s teškoćama koji su uključeni u redovne odgojno-obrazovne programe u 21 osnovnu i 8 srednjih škola na području Primorsko-goranske županije. Škole, koje su partneri u projektu provest će selekciju kandidata koji će svladati program uvođenja u rad pomoćnika te biti zaposleni i raspoređeni u neposredan rad s učenicima. Uz jednakost u obrazovanju, projekt osigurava bolja obrazovna postignuća i emocionalno funkcioniranje učenicima s teškoćama kao i uspješniju socijalnu klimu u 64 razredna odjeljenja.</t>
  </si>
  <si>
    <t>Realizacijom projekta "Zajedno do jednakih mogućnosti - inkluzijom do cjelovitog obrazovanja" pruža se potpora za 90 učenika s teškoćama u vidu poticanja inkluzivnog obrazovanja u osnovnim i srednjim školama kroz osiguravanje 78 pomoćnika u nastavi. Osiguravanjem pomoćnika u nastavi učenicima s teškoćama osigurava se ovim projektom socijalna uključenost i integracija te potiče osamostaljenje u svakodnevnim izazovima
i aktivnostima.</t>
  </si>
  <si>
    <t>Projekt PRSTEN POTPORE omogućuje socijalnu uključenost i integraciju učenika s teškoćama u razvoju u redoviti obrazovni sustav Zagrebačke županije. Projektom će se osigurati stručna pomoć za 80 učenika s teškoćama u razvoju putem angažiranja 70 stručno osposobljenih pomoćnika u nastavi u 28 škola Zagrebačke županije. Neposrednim radom pomoćnika s učenicima s teškoćama u razvoju omogućit će se postizanje boljih obrazovnih postignuća i uspješnije socijalizacije učenika, a stjecanjem vještina i stručnih kompetencija pomoćnika, osigurat će se njihovo bolje pozicioniranje na tržištu rada.</t>
  </si>
  <si>
    <t>Pružiti potporu uključivanju učenika s teškoćama u razvoju u odgojno-obrazovnim osnovnoškolskim i srednjiškolskim ustanovama te pružiti podršku uspostavi sustava neposredne profesionalne potpore učenicima s teškoćama u razvoju kako bi se osigurali uvjeti za poboljšanje njihovih obrazovnih postignuća, uspješniju socijalizaciju i emocionalno funkcioniranje. Ciljne skupine projekta su pomoćnici u nastavi i učenici s teškoćama u razvoju. Projektom se omogućuje ravnopravno sudjelovanje u nastavi za 33 učenika s teškoćama, te edukacija za 30 osoba koje će biti zaposlene kao pomoćnici u nastavi.</t>
  </si>
  <si>
    <t>Projekt pod nazivom "Obrazovanje bez teškoća: implementacija usluge pomoćnika u nastavi u svrhu osiguravanja jednakih obrazovnih mogućnosti za svu djecu" osigurava podršku uključivanja 53 učenika s teškoćama u razvoju u Vukovarsko-srijemskoj županiji u osnovnoškolske i srednjoškolske ustanove u svrhu podizanja kvalitete njihova obrazovanja, socijalizacije i samopoštovanja.</t>
  </si>
  <si>
    <t>Svrha projekta je osigurati učenicima s teškoćama u razvoju adekvatnu podršku u učenju zapošljavanjem pomoćnika u nastavi čime će se ostvariti bolji obrazovni rezultati te osigurati preduvjeti za socijalizaciju i uključenost djece s teškoćama u razvoju u zajednicu. Ujedno će se projektom podići svijest učenika, javnosti i medija o problemima s kojima se djeca s poteškoćama u razvoju svakodnevno susreću i važnosti uključivanja djece s teškoćama u redovne odgojno-obrazovne programe.</t>
  </si>
  <si>
    <t>Projektom Znanje svima omugućena je socijalna uključenost i integracija 22 učenika s teškoćama u proces odogoja i obrazovanja uz potporu stučno osposobljenih pomoćnika u nastavi. Na ovaj način učenicima će biti pružene jednake mogućnosti obrazovanja čime se omogućuje njihovo daljnje aktivno sudjeovanje u društvu.</t>
  </si>
  <si>
    <t>Učenici s teškoćama u razvoju dio su ranjive skupine djece kojima je potrebno pružiti posebnu pozornost. Nastavak provedbe dvogodišnjeg projekta kojim se toj skupini pruža pomoć u vidu osiguravanja pomoćnika u nastavi logičan je slijed kod njihovog obrazovanja te se na taj način omogućavaju svima jednaka prava. Aktivnosti projekta osigurat će socijalnu uključenost i integraciju učenika s teškoćama u razvoju te ih tako dodatno pripremiti za samostalan život. Projektom će se u prvoj godini provedbe osigurati 28 pomoćnika u nastavi koji će raditi s ukupno 31 djetetom u 5  osnovnih škola.</t>
  </si>
  <si>
    <t>Projekt RInkluzija pridonosi socijalnoj uključenosti i integraciji učenika s teškoćama u razvoju (TUR) zapošljavanjem educiranih pomoćnika u nastavi (PUN) u 17 redovitih škola i 1 posebnoj odgojno-obrazovnoj ustanovi kojima je osnivač Grad Rijeka. PUN-ovi će pružati podršku 78 učenika s TUR u odgojno-obrazovnom procesu čime će se osigurati uvjeti za poboljšanje njihovih obrazovnih postignuća, uspješnu socijalizaciju i emocionalno funkcioniranje. Također, ovaj projekt doprinosi široj viziji formiranja Centra podrške učenicima s TUR na području PGŽ-a.</t>
  </si>
  <si>
    <t>Nedostatak potpore svim učenicima s teškoćama u OŠ Grada Čakovca koji imaju protrebu za pomoćnicima predstavlja problem koji želimo riješiti ovim projektnim prijedlogom. Pružanjem jednakih obrazovnih mogućnosti učenicima s teškoćama u razvoju sukladno s njihovim sposobnostima želimo postići njihovu integraciju u život lokalne zajednice, podići kvalitetu života i povećati mogućnost za samostalan život i rad. Uključivanjem pomoćnika, škola i koordinatora u obrazovni proces, vodeći se načelom obrazovne jednakosti, potičemo osjećaj pripadnosti, povezanosti i integracije navedenih skupina.</t>
  </si>
  <si>
    <t>Projektom „Pomoćnici u nastavi/stručni komunikacijski posrednici kao potpora inkluzivnom obrazovanju, faza III“, Grad Zagreb nastoji unaprijediti i povećati uključivanje učenika s teškoćama u razvoju u proces obrazovanja u mjestu njihovog prebivališta, u njima primjerenim programima školovanja i uz kvalitetnu potporu osposobljenih pomoćnika u nastavi i stručnih komunikacijskih posrednika. Na taj način učenicima s teškoćama u razvoju osigurava se pravo na kvalitetno  obrazovanje te ih se priprema za samostalno sudjelovanje u društvu i na tržištu rada.</t>
  </si>
  <si>
    <t>Projektom se ostvaruju načela obrazovanja usklađena s kulturnim i civilizacijskim vrijednostima,ljudskim pravima, pravima djece,poštivanjem različitosti i tolerancije s ciljem uključivanja u demokratski razvoj društva. PUN/SKP učenicima s teškoćama omogućuju integraciju,socijalizaciju,obrazovni napredak,razvoj vještina i sposobnosti te razvoj kompletne ličnosti. Kapacitetima i projektnim iskustvom, Grad Pula izvršit će sve zadane aktivnosti i ciljeve,komplementirati ih sa strateškom ciljevima okruženja i osigurati održivost rezultata po završetku projekta različitim modelima financiranja.</t>
  </si>
  <si>
    <t>Svrha ovog projekta jest pružiti podršku uključivanju 68 učenika s TUR u OŠ GZ-a tijekom 4 god. čime će se izravno doprinijeti povećanju socijalne uključenosti i integracije učenika s TUR u redovnom školovanju. Sve projektne aktivnosti bit će usmjerene na ostvarenje sljedećih ciljeva: povećanje socijalne uključenosti i integracije učenika s TUR u osnovnoškolskim odgojno-obrazovnim ustanovama i pružanje podrške uključivanju učenika s TUR u OŠ GZ-a kako bi se osigurali uvjeti za poboljšanje njihovih obrazovnih postignuća, uspješniju socijalizaciju i emocionalno funkcioniranje.</t>
  </si>
  <si>
    <t>Unaprijediti socijalno uključivanje djece i mladih s teškoćama u razvoju u redovit sustav obrazovanja i olakšati im pristup budućem tržištu rada osiguranjem neposredne potpore za 58 učenika s teškoćama i doprinijeti podizanju kvalitete njihova života kao i osiguranju uvjeta za poboljšanje učeničkih obrazovnih postignuća, uspješnijoj socijalizaciji i emocionalnom funkcioniranju s tendencijom osamostaljivanja učenika u školskoj sredini i zajednici.</t>
  </si>
  <si>
    <t>Problem: Velik broj djece s poteškoćama koje nemaju pomoćnike u nastavi i otežana im je društvena integracija. Opći cilj: doprinijeti povećanju socijalne uključenosti učenika s teškoćama u razvoju u osnovnoškolske ustanove na području Grada . Specifični cilj; pružiti potporu uključivanju učenika s teškoćama u razvoju u osnovnoškolske ustanove na području grada Križevaca s ciljem boljih obrazovnih postignuća, uspješnijeg socijalnog i emocionalnog funkcioniranja. Ciljna skupina: 27 učenika s teškoćama u razvoju uključenih u osnovnoškolske programe u OŠ LJ. Modeca, OŠ "V. Nazor" i COOR KŽ.</t>
  </si>
  <si>
    <t>Svrha projekta je pružiti adekvatnu pomoć učenicima s teškoćama u razvoju kako bi se poboljšala njihova obrazovna postignuća, povećala socijalizacija i integracija, razvila tolerancija i prihvaćanje različitosti te ojačala osobnost učenika s teškoćama u razvoju koja su uključena u redovni sustav osnovnoškolskog obrazovanja.</t>
  </si>
  <si>
    <t>Projekt će doprinijeti jačanju socijalne uključenosti i integracije u odgojno-obrazovne procese za 16 učenika s teškoćama s područja Gospića, osiguravanjem uvjeta za poboljšanje njihovih obrazovnih postignuća, uspješniju socijalizaciju i emocionalno funkcioniranje. Aktivnosti promidžbe i vidljivosti su također usmjerene na dugoročno poboljšanje odnosa i senzibilizaciju članova zajednice prema učenicima s teškoćama, što će dovesti do većeg prihvaćanja i poštivanja individualnih razlika svakog pojedinca.</t>
  </si>
  <si>
    <t>Projektom "Osiguravanje pomoćnika u nastavi djeci s teškoćama u razvoju u Vinkovcima II." osigurat će se kvalitetna integracija 32 učenika s teškoćama u redoviti odgojno-obrazovni sustav u sedam osnovnih škola na području Grada Vinkovaca kroz program edukacije i rad pomoćnika u nastavi.</t>
  </si>
  <si>
    <t>Ciljna skupina projekta su učenici s teškoćama koji zbog svoje ovisnosti o pomoći drugih i nesamostalnosti ne mogu samostalno svladavati nastavne sadržaje,kroz uključivanje pomoćnika biti će im omogućeno kvalitetnije i bolje svladavanje gradiva,razvitak socijalnih vještina, emocionalni razvoj,potaknuti će se razvoj osjećaja pripadnosti zajednici,svijesti o vlastitim mogućnostima,osjećaj motivacije te želje za unapređenjem njihovih znanja i vještima. Aktivnostima promidžbe i vidljivosti javnost će se senizibilizirati i upoznati s teškoćama s kojima se susreću učenici s teškoćama u razvoju.</t>
  </si>
  <si>
    <t>Projektom će biti osigurano da u četiri šk. godine (2017./2018., - 2020./2021.) pomoćnici u nastavi (njih oko 46) pružaju potporu uključivanju učenika s teškoćama (koji su ciljna skupina projekta, oko 55 učenika svake godine) u OS i SŠ na području Požeško-slavonske županije, kako bi se osigurali uvjeti za poboljšanje njihovih obrazovnih postignuća, uspješniju socijalizaciju i emocionalno funkcioniranje.</t>
  </si>
  <si>
    <t>Projektom se aktivno djeluje na stvaranje inkluzivnih uvjeta za školovanje djece s teškoćama u razvoju u školi i zajednici. Izravno se ostvaruje pravo djece s teškoćama u razvoju na primjeren oblik obrazovanja uz podršku pomoćnika u nastavi u osnovnim školama. Tijekom projekta 74-ero djece s teškoćama u razvoju školovat će se na taj način. Projekt omogućava zapošljavanje pomoćnika u nastavi, financiranje njihovih plaća i osposobljavanje. Projekt poboljšava odrastanje i kvalitetu života djece, njihovih obitelji te utječe na pozitivnu klimu u školi i zajednici.</t>
  </si>
  <si>
    <t>Projekt PRSTEN POTPORE omogućuje socijalnu uključenost učenika s teškoćama u razvoju u redoviti obrazovni sustav Zagrebačke županije. Projektom se osiguravaju pomoćnici u nastavi za 160 učenika s teškoćama u razvoju u osnovnim i srednjim školama kojima je osnivač Zagrebačka županija. Neposrednim radom pomoćnika u nastavi s učenicima s teškoćama u razvoju omogućit će se postizanje boljih obrazovnih postignuća i uspješnije socijalizacije učenika, a stjecanjem vještina i stručnih kompetencija pomoćnika, osigurat će se njihovo bolje pozicioniranje na tržištu rada.</t>
  </si>
  <si>
    <t>Kroz četvorogodišnju provedbu projekta za 240 učenika s teškoćama integrirana u odgojno-obrazovni proces u više od 50 školskih ustanova Splitsko-dalmatinske županije, osigurava se neposredna podrška primjerenom obrazovanju potporom 185 pomoćnika, čime će se osigurati uvjeti za poboljšanje njihovih obrazovnih postignuća, uspješniju socijalizacija i emocionalno funkcioniranje. Projekt će doprinijeti povećanju socijalne uključenosti i integracije učenika s teškoćama u razvoju u osnovnoškolskim i srednjoškolskim odgojno-obrazovnim ustanovama u Splitsko-dalmatinskoj županiji.</t>
  </si>
  <si>
    <t>Projektom se planira osigurati potpora za 83 učenika s teškoćama u razvoju, koji se obrazuju u 21 osnovnoj i 12 srednjih škola na području Primorsko-goranske županije.Županija i projektni partneri-osnovne i srednje škole provest će selekciju kandidata koji će savladati program uvođenja u rad pomoćnika te će biti zaposleni i raspoređeni u neposredan rad s učenicima. Kroz jednakost u obrazovanju, projekt će promovirati prihvaćanje različitosti u lokalnoj zajednici te osigurati bolja obrazovna postignuća te socijalnu uključenost i integraciju učenika s teškoćama u razvoju.</t>
  </si>
  <si>
    <t>Osnovni cilj projekta je učenicima s teškoćama koji pohađaju OŠ i SŠ iz nadležnosti Županije, putem podrške PUN, osigurati uvjete za kvalitetno obrazovanje i uspješniju socijalizaciju. Škole partneri će nakon selekcije i osposobljavanja zaključiti ugovore o radu s PUN koji će tijekom provedbe projekta u razdoblju nastavne godine 2017/18 - 2020/21 pružati podršku za oko 70 učenika koji imaju znatne razvojne teškoće u socijalizaciji i usvajanju nastavnog programa vodeći računa o razvoju samostalnosti učenika. Pomoćnici imaju podršku u radu od koordinatora škole – stručnog suradnika.</t>
  </si>
  <si>
    <t>Projektom će se pružati četvorogodišnja potpora obrazovanju 50 učenika s teškoćama u skladu s njihovim individualnim potrebama. Uz podršku pomoćnika u nastavi osigurat će se uvjeti za postizanje boljih obrazovnih uspjeha, uspješniju socijalizaciju i emocionalno funkcioniranje. Projekt će doprinijeti povećanju socijalne uključenosti i integracije učenika s teškoćama te unaprijediti suradničko poučavanje u svih 9 karlovačkih osnovnih škola.</t>
  </si>
  <si>
    <t>Projektom „Rukom pod ruku-faza III“ pružiti će se podrška za 51 učenika s teškoćama za njihovo uključivanje u redovni sustav odgoja i obrazovanja u rad osam osnovnih škola na području grada Siska. Škole – partneri provesti će selekciju kandidata koji će biti zaposleni i raspoređeni u neposredan rad s učenicima. Uvođenjem 50 pomoćnika u nastavu pomaže se svim sudionicima odgojno-obrazovnoga procesa, a time se stvara pozitivno ozračje, jača emocionalna sigurnost i socijalno prihvaćanje učenika.</t>
  </si>
  <si>
    <t>Osnovni problem učenika s teškoćama je praćenje nastave, što negativno utječe na obrazovne rezultate te problem uspostave socijalnog kontakta sa vršnjacima i nastavnicima. Glavni cilj projekta je inkluzija učenika s teškoćama u obrazovni sustav i društvo općenito. Projekt obuhvaća ciljnu skupinu - minimalno 60 učenika s teškoćama koji će radom pomoćnika lakše unaprijediti svoja obrazovna postignuća, socijalizaciju, inkluziju i samostalnost u zajednici.</t>
  </si>
  <si>
    <t>Prijedlogom projekta INkluzivne škole 5+ želi se nastaviti dobra praksa i podrška učenicima s teškoćama u razvoju (ciljna skupina) osiguravanjem PUN/SKP u osnovnoškolskim odgojno - obrazovnim ustanovama čiji su osnivači Grad Labin, Pazin, Poreč, Rovinj i Umag kako bi se osigurali uvjeti za još bolja obrazovna postignuća, socijalizaciju i emocionalno funkcioniranje učenika s teškoćama u razvoju i pridonijelo razvoju inkluzivnog obrazovanja. Nositelj projekta je Grad Pazin, a gradovi-partneri Labin, Poreč, Rovinj i Umag kao osnivači pripadajućih škola.</t>
  </si>
  <si>
    <t>Projekt "Zajedno do znanja, uz više elana II" adresira problem neadekvatne podrške za učenike s teškoćama u razvoju, te se kroz uvođenje u rad pomoćnika u nastavi žele ostvariti cilj projekta, a to je smanjenje stope ranog napuštanja školovanja i pristup inkluzivnom obrazovanju kako bi učenici s teškoćama poboljšali vlastite akademske mogućnosti. Ciljna skupina projekta su 48 učenika s teškoćama u razvoju koji pohađaju odgojno-obrazovne ustanove čiji je osnivač Šibensko-kninska županija.</t>
  </si>
  <si>
    <t>S OSMIJEHOM U ŠKOLU 3 – 21 škola u Brodsko-posavskoj županiji za 54 učenika s teškoćama u razvoju - inkluzivno obrazovanje, uspješnija socijalizacija i emocionalno funkcioniranje za samostalan život i rad.</t>
  </si>
  <si>
    <t>Projektom se adresira problem socijalne uključenosti i integracije učenika s teškoćama u splitskim osnovnim školama. Cilj projekta je pružanje potpore uključivanju učenika s teškoćama u razvoju u osnovnoškolske odgojno-obrazovne ustanove Grada Splita kako bi se osigurali uvjeti za poboljšanje njihovih obrazovnih postignuća, uspješniju socijalizaciju i emocionalno funkcioniranje u primarnom obrazovanju. Ciljna skupna koja će biti obuhvaćena projekta je 130 učenika s teškoćama s osiguranom stručnom podrškom PUN/SKP u splitskim osnovnim školama.</t>
  </si>
  <si>
    <t>Nositelj projekta je Virovitičko-podravska županija sa 17 škola partnera. Specifični cilj projekta je pružiti potporu uključivanju učenika s teškoćama u razvoju u osnovnoškolske i srednjoškolske OU VPŽ kako bi se osigurali uvjeti za uspješnu socijalizaciju i emocionalno funkcioniranje, izravno doprinijeti napretku razvoja i vještina , osnažiti sustav potpore za sudionike odgojno-obrazovnog procesa. Ciljna skupina projekta je 44 učenika s teškoćama u razvoju uključenih u osnovnoškolske i srednjoškolske OU VPŽ.</t>
  </si>
  <si>
    <t>Projektom “Inkluzija korak bliže društvu bez prepreka” u razdoblju provedbe za 103 (procjena) učenika s teškoćama, uključenih u osnovne i srednje škole Zadarske županije osigurati će se pomoćnici u nastavi.Djeci će se pružiti mogućnost da unatoč svojim teškoćama i različitostima postanu i ostanu aktivni i ravnopravni članovi školske zajednice i društva, a pomoćnicima uključivanje na tržište rada, te unapređivanje znanja i vještina. Isticanjem pozitivnih primjera koje pruža model inkluzivnog obrazovanja, dobivamo priliku da svi zajedno napravimo korak bliže društvu bez prepreka i predrasuda.</t>
  </si>
  <si>
    <t>Projektom se želi odgovoriti na problem nejednakih obrazovnih mogućnosti s kojim se suočavaju učenici s teškoćama te im je potrebna podrška u vidu pomoćnika u nastavi čime će se kroz 4 godine pridonijeti izjednačavanju i boljem obrazovnom uspjehu, te boljoj prihvaćenosti u društvu. Projekt učenicima s teškoćama u razvoju u osnovnoškolskim odgojno-obrazovnim ustanovama na području grada Koprivnice osigurava dodatnu profesionalnu potporu u nastavi u svrhu poboljšanja obrazovnih postignuća, uspješnije socijalizacije i emocionalnog funkcioniranja.</t>
  </si>
  <si>
    <t>Projekt će povećati socijalnu uključenost i integraciju te osiguravanje uvjeta za poboljšanje obrazovnih postignuća, uspješnu socijalizaciju i emocionalno funkcioniranje za 27 učenika s teškoćama u razvoju kroz pružanje potpore od strane 27 pomoćnika u nastavi, u 5 osnovnih škola Grada Kutine. Projekt doprinosi rješavanju problema sustavnim uključivanjem djece s teškoćama u razvoju u redovne programe osnovnoškolskih odgojno-obrazovnih ustanova te će doprinijeti izgradnji dugoročnih kapaciteta škola Grada Kutine, kao odgovora na njihove potrebe u budućnosti.</t>
  </si>
  <si>
    <t>Projekt kroz osiguravanje pomoćnika u nastavi i stručnih komunikacijskih posrednika učenicima s teškoćama olakšava njihovo sudjelovanje u socijalnim i odgojno-obrazovnim procesima, odnosno doprinosi poboljšanju njihovih obrazovnih postignuća, uspješnijoj socijalizaciji i njihovom emocionalnom funkcioniranju s ciljem ostvarivanja napretka u razvoju njihovih vještina i sposobnosti te osposobljavanjem za samostalni život i rad.</t>
  </si>
  <si>
    <t>Pomoćnici u nastavi i stručno komunikacijski posrednici za učenike s teškoćama u razvoju u odgojno-obrazovnim ustanovama čiji je osnivač Istarska županija, omogućuju im potpunu integraciju te stvaraju preduvjete za njihovo buduće djelovanje u društvu i osposobljenost za život i rad. Ciljanu grupu projekta čini 124 učenika s teškoćama u razvoju koji pohađaju redovne i posebne školske škole, a za koje se osiguravaju pomoćnici u nastavi i stručno komunikacijski posrednici tijekom četiri školske godine.</t>
  </si>
  <si>
    <t>Ovim projektom će se pružiti potpora uključivanju učenika s teškoćama u razvoju u osnovne i srednje škole kojima je osnivač LSŽ angažiranjem pomoćnika u nastavi/SKP-a kako bi se osigurali uvjeti za poboljšanje njihovih obrazovnih postignuća, uspješniju socijalizaciju i emocionalno funkcioniranje.Ciljna skupina projekta je 44 učenika s teškoćama u razvoju uključeni u osnovnoškolske ili srednjoškolske programe u osnovnoškolskim i srednjoškolskim odgojno-obrazovnim ustanovama kojima je osnivač LSŽ.Ovim projektom osigurat će se za 44 učenika s teškoćama u razvoju 44 pomoćnika u nastavi/SKP-a.</t>
  </si>
  <si>
    <t>Projektom ŠKOLE JEDNAKIH MOGUĆNOSTI Međimurska županija će dugoročno unaprijediti sustav neposredne podrške učenicima s teškoćama u razvoju za sljedeće 4 školske godine i time riješiti PROBLEM nedostatka potpore učenicima s teškoćama u MŽ koji ne mogu samostalno funkcionirati bez podrške pomoćnika u nastavi. Projektom ćemo OSIGURATI DUGOROČNU PODRŠKU ZA UKUPNO 70 UČENIKA S TEŠKOĆAMA i na taj način poboljšati njihova obrazovna postignuća, uspješniju socijalizaciju i emocionalno funkcioniranje.</t>
  </si>
  <si>
    <t>Projektom Baltazar 4 će se u OŠ i SŠ Krapinsko-zagorske županije u razdoblju od šk. god. 2017/2018. do 2020/2021. osigurati potrebna podrška za ukupno 60 učenika s teškoćama u razvoju putem zapošljavanja 60 pomoćnika u nastavi. Partnerski pristup i projektne aktivnosti jačaju uspostavu stručnog i održivog sustava osiguravanja podrške učenicima s teškoćama, što doprinosi ostvarivanju prava na primjereno i inkluzivno obrazovanje, jednake mogućnosti za poboljšanje odgojno-obrazovnog uspjeha, uspješnu socijalizaciju i emocionalno funkcioniranje, osamostaljenje i razvoj vještina.</t>
  </si>
  <si>
    <t>S ciljem povećanja socijalne uključenosti i integracije učenika s teškoćama u razvoju u Gradu Makarskoj te omogućavanja njihova kvalitetnog obrazovanja u 2 osnovne škole predmetnim projektom će se kroz 4 godine osigurati pomoćnici u nastavi za 25 učenika s teškoćama u razvoju. Projekt pomoćnika u nastavi uspješno se provodi uz financijsku potporu EU-a već tri godine i ukazuje na inkluzivnu strategiju obrazovanja Grada Makarska.</t>
  </si>
  <si>
    <t>Projektom "Sinergijom do uspješnije zajednice" osigurat će se suradničko podučavanje za 43 učenika s teškoćama u razvoju u 5 osnovnih škola u Bjelovaru pri čemu će se zaposliti 40 pomoćnika u nastavi/stručnih komunikacijskih posrednika za razdoblje 2017./2020. Inkluzivnim obrazovanjem pridonijet će se jačanju osjećaja pripadnosti i samopoštovanja kod učenika s teškoćama u razvoju, olakšavanju procesa učenja te razvoja empatije kod drugih učenika, prihvaćanja i poštivanja individualnih razlika.</t>
  </si>
  <si>
    <t>Projektom ZNANJE ZA SVE III osigurava se potpora pomoćnika učenicima s teškoćama u razvoju u crikveničkim osnovnim školama Vladimira Nazora i Zvonka Cara. Kroz stručnu potporu pomoćnika u nastavi učenici će poboljšati svoj školski uspjeh, unaprijediti vještine i poboljšati socijalizaciju. Novozaposleni pomoćnici u nastavi će kroz program stručne edukacije steći potrebna znanja i vještine za uspješan rad s učenicima s teškoćama.</t>
  </si>
  <si>
    <t>Projektom „Pomoćnici u nastavi za učenike s teškoćama u razvoju 2“ doprinijeti će se rješavanju problema jedne ciljne skupine, 40 učenika s teškoćama u razvoju. Cilj ovog projekta je osigurati podršku učenicima s teškoćama u razvoju za kvalitetno uključivanje u redovni odgojno-obrazovni sustav kroz uvođenje educiranih pomoćnika u nastavi. Projektom je obuhvaćeno 7 osnovnih škola na području Grada Šibenika.</t>
  </si>
  <si>
    <t>Učenici s teškoćama u razvoju predstavljaju posebno ranjivu skupinu djece. Recentna istraživanja ukazuju na važnost inkluzivnog obrazovanja. Cilj je pomoći učenici drugog razreda L.F. da poboljša svoj odgojno-obrazovni uspjeh, olakšati joj socijalizaciju i emocionalno funkcioniranje kao i napredak u razvoju vještina i sposobnosti te poticati njezino uključivanje u izvannastavne aktivnosti.</t>
  </si>
  <si>
    <t>Provedbom ovog projekta i kroz angažman pomoćnika u nastavi i stručnih komunikacijskih posrednika osiguravaju se uvjeti za poboljšanje obrazovnih postignuća, socijalizaciju i emocionalno funkcioniranje za 56 učenika s značajnim teškoćama u razvoju za vrijeme njihovog obrazovanja u osnovnim školama u Sl. Brodu kroz naredne četiri školske godine.</t>
  </si>
  <si>
    <t>Realizacijom projekta "Zajedno do obrazovanja" pružit će se podrška za učenike s teškoćama u razvoju u vidu poticanja inkluzivnog obrazovanja u osnovnim i srednjim školama na području SMŽ. Osiguravanjem pomoćnika u nastavi učenicima s teškoćama omogućuje se socijalna uključenost i integracija te potiče osamostaljenje u svakodnevnim izazovima i aktivnostima. Projekt će trajati od rujna 2017. do kolovoza 2021. godine.</t>
  </si>
  <si>
    <t>Cilj ovog projekta je pružanje potpore uključivanju 39 učenika s teškoćama u razvoju u osnovnim školama Grada Dubrovnika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t>
  </si>
  <si>
    <t>Centralni problem koji se želi riješiti ovim projektom je nedostatna potpora uključivanju učenika s teškoćama u razvoju u osnovnoškolskim ustanovama Grada Vrbovca. Projektom se planira osiguranje 14 pomoćnika za 14 učenika s teškoćama u razvoju. Projektne aktivnosti obuhvaćaju raspisivanje javnog poziva, potrebnu edukaciju, sanitarne preglede, police osiguranja, uvođenje u rad pomoćnika, te sam rad sa učenicima.</t>
  </si>
  <si>
    <t>Umreženim partnerstvom 38 dionika sa područja Osječko-baranjske županije u provedbi socijalne inkluzije i integracije učenika s teškoćama u razvoju osigurat će se uvjeti za poboljšanje obrazovnih postignuća, uspješniju socijalizaciju i emocionalno funkcioniranje 62 učenika s teškoćama u razvoju sa osiguranom ciljanom stručnom podrškom 60 pomoćnika u nastavi te će se time povećati socijalna uključenost i integracija u redovit sustav obrazovanja na vrijeme od četiri nastavne godine.</t>
  </si>
  <si>
    <t>Cilj projekta je osigurati pomoćnike u nastavi za razdoblje od 2017./18. do 2020./21. šk.god. za učenike s teškoćama sukladno potrebama škola partnera na području DNŽ te na taj način poticati inkluzivno obrazovanje, povećati mogućnost ravnopravnog sudjelovanja u svim oblicima obrazovnog procesa te doprinijeti njihovoj boljoj socijalizaciji. Škole-partneri zaključit će ugovore o radu s pomoćnicima koji će tijekom provedbe projekta za 70 učenika s teškoćama (procjena za 4 godine) pružati pomoć pri svladavanju nastavnog programa te podršku pri ostvarivanju njihovih punih potencijala.</t>
  </si>
  <si>
    <t>Provedbom projekta će 27 učenika pripadnika romske nacionalne manjine biti uključeno u produženi boravak s ciljem povećavanja socijalne uključenosti i pružanja podrške uključivanju učenika romske nacionalne manjine u OŠ Grgura Karlovčana radi po boljšanja obrazovnih rezultata i uspješne socijalizacije. Projektom će se zaposliti 3 učiteljice razredne nastave te 2 romska pomagača koji će provoditi program produženog boravka u 3 mješovite grupe.</t>
  </si>
  <si>
    <t>Projektom će se povećati kvaliteta i učinkovitost obrazovanja, obrazovna postignuća te komunikacijske i socijalne vještine 17 djece pripadnika romske nacionalne manjine i 102 učenika pripadnika romske nacionalne manjine od 1 do 4. razreda u 5 odgojno-obrazovnih ustanova na području Grada Kutine. Učinak provedbe Projekta doprinosi socijalnoj komponenti održivog razvoja lokalne zajednice.</t>
  </si>
  <si>
    <t>Projektom Win-Win-programi produženog boravka i predškole za djecu i učenike pripadnike romske nacionalne manjine u Sl. Brodu projektni partneri Grad Sl. Brod, Osnovna škola Hugo Badalić, Dječji vrtić Ivana Brlić Mažuranić, Romska udruga mladih i Razvojna agencija Grada Sl. Broda nastoje u Školskoj godini 2018./20I8. pružiti potporu uključivanju 25 djece romske nacionalne pripadnosti u program predškole te 100 učenika romske nacionalne pripadnosti razreda 1. do 4. osnovne škole u program produženog boravka u svrhu poboljšanja njihovih obrazovnih postignuća i uspješnije socijalizacije.</t>
  </si>
  <si>
    <t>Cilj projekta je provedbom aktivnosti produženog boravka i izvannastavnih aktivnosti za 15 učenika romske nacionalne manjine od 1. do 4. razreda u V. osnovnoj školi Varaždin i Centru Tomislav Špoljar poboljšati pristup kvalitetnom obrazovanju te doprinijeti povećanju njihove socijalne uključenosti i integracije.</t>
  </si>
  <si>
    <t>Učenici pripadnici romske nacionalne manjine ne uspijevaju ostvariti svoje pune obrazovne mogućnosti zbog siromaštva, diskriminacije, marginalizacije, nedostatka samopouzdanja i sporo mijenjajućih obrazaca svakodnevnog funkcioniranja romskih zajednica. Projektom će se u produženi boravak uključiti 60 učenika romske nacionalne manjine s područja općina Petrijanec i Cestica te grada Ludbrega, kako bi se poboljšala njihova obrazovna po tignuća i dodatno potaknula njihova socijalizacija i inkluzija u širu zajednicu.</t>
  </si>
  <si>
    <t>Projektom "Učimo zajedno" SMŽ će osigurati produženi boravak za 23 učenika romske nacionalne manjine koji pohađaju OŠ Popovača, OŠ Ludina i OS Novska. Projekt će obuhvatiti besplatan produženi boravak, prijevoz iz škole, besplatnu prehranu te besplatne materijale koji će se u boravku koristiti . Osim prema učenicima romske nacionalne manjine projekt je usmjeren i prema svim učiteljima koj i rade s učenicima romske nacionalne manjine na način da će proći dodatna usavršavanja i stjeći znanja i vještine rada s navedenim učenicima uz očuvanje njihovih kulturoloških posebnosti.</t>
  </si>
  <si>
    <t>IšKULICĂ- ŠKOLICA jednakih mogućnosti u obrazovanju rješava problem nedovoljne uključenosti i integracije djece i učenika pripadnika romske nacionalne manjine u odgojno-obrazovni sustav u Medimurskoj žtupaniji. Cilj projekta je pruštiti potporu uključivanju djece i učenika romske nacionalne manjine u integrirane predškolske programe i produženi boravak (ukupno njih 321) te im osigurati uvjete za poboljšanje njihovih obrazovnih postignuća i uspješniju socijalizaciju.</t>
  </si>
  <si>
    <t>Produženim boravkom, organiziranjem prehrane i pravovremenog dolaska u školu kroz organiziranje prijevoza učenicima ćemo pružiti preduvjete za kvalitetnije obrazovanje, bolje ispunjavanje svojih školskih zadaca, učenje hrvatskog jezika i na kraju postizanje boljeg obrazovnog uspjeha učenika romske nacionalne manjine . Sve navedeno potaknut će bolju integraciju te spriječiti prijevremeni izlazak iz osnovnoškolskog
obrazovanja.</t>
  </si>
  <si>
    <t xml:space="preserve">Ključni problem kojeg rješava projekt jest niska razina iskorištenosti IKT-a u obrazovnom sustavu, koju uzrokuje nesustavan pristup uvođenju IKT-a u škole, kao i nedostatak strategije i sustava digitalne zrelosti škola. Projekt odgovara na potrebu za sustavnim pristupom uvođenju IKT-a uspostavom sustava razvoja digitalno zrelih škola tako što će pilotirati organizacijske, tehnološke i obrazovne koncepte uvođenja IKT-a u odabranim školama i razviti strategiju za implementaciju sustava digitalno zrelih škola. Ciljane skupine: Nastavnici, ravnatelji, stručno i administrativno osoblje pilot škola. </t>
  </si>
  <si>
    <t>Cilj projekta je jačanje kapaciteta odgojno-obrazovnih djelatnika za prepoznavanje i identificiranje potencijalno darovitih učenika te pristupiti im s razvijenim modelom rada prilagođenim potrebama darovitih učenika. Ciljne skupine projekta su: 541 potencijalno darovit učenik iz 14 OŠ (302 učenika) i 7 SŠ (239 učenika) VPŽ; 27 identificiranih darovitih učenika za STEM područja (15 učenika OŠ; 12 učenika SŠ); 47 odgojno obrazovnih djelatnika u osnovnim i srednjim školama na području VPŽ (21 OŠ; 26 SŠ).</t>
  </si>
  <si>
    <t>Problem koji projekt ‘1, 2, 3…PALIM LAMPICU!’ rješava je nedostatak sustavne institucionalne potpore (potencijalno) darovitim učenicima te nastavnicima/mentorima I stručnim suradnicima iz osnovnih I srednjih škola koji s njima rade. Cilj ovog projekta je uspostaviti sustav podrške (potencijalno) darovitim učenicima u sklopu redovnog obrazovanja u Međimurskoj županiji provedbom projektnih aktivnosti. Ciljne skupine projekta su (potencijalno) daroviti učenici osnovnih škola, nastavnici i stručni suradnici OŠ i SŠ kojima je osnivač MŽ te odgojno-obrazovni stručnjaci javnih institucija.</t>
  </si>
  <si>
    <t>Projektom „Podrška osnivanju centara izvrsnosti u Splitsko-dalmatinskoj županiji“ osigurat će se rad s darovitim učenicima u području matematike, informatike te novih tehnologija kroz spajanje vertikale obrazovanja u učinkovit sustav podrške potencijalno darovitim učenicima kroz sustav centara izvrsnosti Splitsko-dalmatinske županije. Projekt će rezultirati instrumentarijem rada s darovitim učenicima u području opće i više specifičnih darovitosti, a bit će dostupan svim školama u RH.</t>
  </si>
  <si>
    <t>Svrha projekta je jačanje institucionalnih kapaciteta osnovnih škola na području Vukovarsko-srijemske i Osječko-baranjske županije za provedbu programa poticanja iznadprosječnih sposobnosti i specifičnih interesa darovite djece. Projektno partnerstvo čine škole iz Račinovaca, Drenovaca i Ladimirevaca koje će implementirati sustav podrške darovitim učenicima te OŠ Nuštar koja će biti škola mentor. Ciljne skupine projekta su: 28 članova stručnih timova (uključujući 3 mentora) i 55 darovite djece.</t>
  </si>
  <si>
    <t>Cilj projekta je doprinos sustavnoj skrbi i razvoju potencijala darovitih učenika u skladu s njihovim sklonostima, sposobnostima i interesima u osnovnim školama na području grada Koprivnice. Grad Koprivnica u partnerstvu sa osnovnim školama nastoji doprinijeti rješavanju osnovnog problema, razvoju sustava podrške u obrazovanju darovitih učenika na području grada.</t>
  </si>
  <si>
    <t>EUREKA - Rad s darovitom djecom uspješno rješava sistematsko identificiranje i individualizirani rad s darovitom djecom. Odabirom učenika i odgojno obrazovnih djelatnika u 10 osnovnih i srednjih škola BPŽ i nastavkom aktivnosti iz prijašnjih projekata slične tematike ojačat će se kapaciteti projektnih partnera za prepoznavanje i rad s darovitim učenicima u STEM i ICT područjima znanosti (preduvjet za njihov daljnji akademski razvoj).</t>
  </si>
  <si>
    <t>Cilj projekta je razviti i provesti program individualiziranog rada za odgoj i obrazovanje te sustavno poticanje za razvoj i napredak darovitih učenika osnovnih škola primjenom inženjerstva, robotike i automatike u STEM područjima – Croatian Makers Plus te razviti kapaciteti za provedbu u 3 partnerske škole. Projekt se temelji na partnerstvu lokalnih dionika s područja Grada Ivanić-Grada, Instituta za razvoj i inovativnost mladih, Instituta za razvoj tržišta rada u suradnji s tvrtkom Oracle.</t>
  </si>
  <si>
    <t xml:space="preserve">Svrha projekta je ojačati kapacitete škola za uspostavu sustava koji će omogućiti: a) uočavanje i utvrđivanje darovitih učenika, te b) primjenu doživljajne pedagogije i druge oblike razvoja darovitih učenika u predmetima biologije, kemije, fizike i geografije, a kroz primjere razvoja turizma uz očuvanje prirodne i kulturne baštine. Razvit će se i „Online centar Zadar za darovite“. </t>
  </si>
  <si>
    <t xml:space="preserve">Svrha projekta „DAROVITI OSNOVNOŠKOLCI@DIGITALNA FABRIKACIJA“ je unaprijediti kapacitete Elektrostrojarske škole i ključnih dionika na županijskoj razini vezane uz didaktičko-metodičke pristupe u radu s darovitim učenicima viših razreda osnovnih škola (5.-8. razred) iz Varaždinske županije na temelju koncepta „laboratorij digitalne fabrikacije“. U kontekstu podrške razvoju darovitih učenika, koncept „laboratorij digitalne fabrikacije“ predstavlja multidisciplinarni odgojno-obrazovni sadržaj/didaktičko-metodički pristup (primarno na području 2D/3D dizajna, elektronike i programiranja). </t>
  </si>
  <si>
    <t>Projekt osigurava temeljnu edukacija o darovitosti za 400 nastavnika, stručnih suradnika i predstavnika institucija, dodatne edukacije za 113 članova radnih skupina koje će u okviru 5 tematskih grupa razviti inovativne sadržaje rada s darovitima i pilotno ih provesti sa 160 učenika u 9 škola, budućim centrima izvrsnosti. Svi materijali će biti dostupni na novoj platformi zainteresiranim nastavnicima, učenicima i roditeljima. Projekt predviđa i podršku roditeljima darovitih, izravnu  komunikaciju učenika s poslovnim sektorom te javnu promociju postignuća učenika.</t>
  </si>
  <si>
    <t>LHK će s partnerima razviti 3 interdisc. STEM programa (3 x 60 h) za darovite osnovnoškolce od 3. do 8. razreda i tako im omogućiti razvoj vlastitih potencijala u STEM području. Tim pedagoga i psihologa će razviti metode uočavanja i provesti identifikaciju darovitosti učenika OŠ. IRB, FFZG, DAR i GGG će ojačati kompetencije učitelja i stručnih suradnika OŠ dijeljenjem znanja i iskustva te će kao mentori pomagati u izradi programa koje će učitelji OŠ s darovitim učenicima provesti tijekom projekta.</t>
  </si>
  <si>
    <t>Projektom će se unaprijediti digitalna i financijska pismenost odgojno-obrazovnih djelatnika i učenika 4 srednje škole. Projekt će obuhvatiti aktivnosti koje su usmjerene na usavršavanje odgojno-obrazovnih djelatnika za razvoj i provedbu izvannastavnih aktivnosti za unaprjeđenje digitalne i financijske pismenosti učenika. Usavršavanjem odgojno-obrazovnih djelatnika, intenzivnim radom s učenicima i nabavom nove opreme unaprijedit će se razvojni potencijal svih škola, te partnerskih ustanova.</t>
  </si>
  <si>
    <t>Nositelj projekta je Strukovna škola Virovitica s 8 projektnih partera na projektu, 7 srednjih škola VPŽ i Virovitičko-podravska županija. Specifični cilj projekta je stručno usavršavanje 24 odgojno-obrazovna djelatnika iz područja financijske i digitalne pismenosti te podizanje razine financijske i digitalne pismenosti razvojem ključnih kompetencija 160 učenika srednjih škola kroz provedbu izvannastavnih aktivnosti. Ciljne skupine projekta su 160 učenika i 24 odgojno obrazovna djelatnika srednjih škola na području VPŽ koji će sudjelovati u projektnim aktivnostima.</t>
  </si>
  <si>
    <t>Projekt je usmjeren na razvoj i provedbu izvannastavnih aktivnosti za unaprjeđenje čitalačke, digitalne i financijske pismenosti u dvije škole. U te svrhe projekt će obuhvatiti edukaciju odgojno-obrazovnih radnika za izradu i provedbu kurikuluma, edukaciju za primjenu interaktivnih metoda i projektne nastave i edukaciju za unaprjeđenje spomenutih pismenosti. Također, projekt će obuhvatiti izradu digitalnih repozitorija i nabavu suvremene opreme za provedbu novoizrađenih izvannastavnih aktivnosti za unaprjeđenje čitalačke, digitalne i financijske pismenosti.</t>
  </si>
  <si>
    <t>Projektom Festival multikulturalnosti - razvojem interkulturnih kompetencija do umijeća komuniciranja, OŠ Laslovo će sa partnerima OŠ Dežanovac, OŠ Kistanje, POU Vinkovci i Općina Ernestinovo, razviti nove kurikulume za izvannastavne aktivnosti. Stručnim usavršavanjem nastavnika, upoznavanja primjera dobre prakse, i nabavkom opreme, unaprijedit će se nastavničke kompetencije i razvojni potencijal škola za rad
na razvoju interkulturne pismenosti učenika. Nove izvannastavne aktivnosti usmjerene na razvoj interkulturne pismenosti, povećat će kompetencije učenika neophodne za cjeloživotno učenje.</t>
  </si>
  <si>
    <t>Srednja škola Kneza Branimira Benkovac ovim će projektom provoditi aktivnosti obrazovanja nastavnika SŠKBB kako bi osmislili i proveli 15 osuvremenjenih vannastavnih kurikuluma kojima bi doprinijeli unapređenju pismenosti kod učenika i obrazovanju učenika s ciljem unaprjeđivanja njihovih znanja, vještina i sposobnosti kao temelja za cjeloživotno učenje. Kao rezultat provedbe projekta do 2019. godine 20 nastavnika i 40 učenika aktivno će sudjelovati i obrazovati se u području medijske i digitalne pismenosti.</t>
  </si>
  <si>
    <t>Postojeći obrazovni sustav nedovoljno prati interese djece te je potrebno unijeti novitete koji će doprinijeti stvaranju spoja između onoga što djeca žele i što 'moraju' koristeći dostupne informacije i 'moderne alate' u obrazovne svrhe. S tim u vidu, kroz projekt će se osigurati uvjeti za kvalitetno cjeloživotno učenje jačanjem kompetencija 41 djelatnika OŠ Zrinskih Nuštar, Gimnazije MAR Vinkovci i DV Vrtuljak i uvođenjem pet izvannastavnih aktivnosti koje će obogatiti školske kurikulume s ciljem razvoja čitalačke i digitalne, a neposredno i drugih oblika, pismenosti
kod 120 učenika.</t>
  </si>
  <si>
    <t>Projekt PIN će povećati kapacitete Obrtničko-industrijske škole Županja te osnovnih škola iz Babine Grede i Štitara za provedbu aktivnosti u okviru školskog kurikuluma usmjerenih na razvoj čitalačke, prirodoslovne, multikulturalne i financijske pismenosti. CILJNE SKUPINE: Učenici i Odgojno-obrazovani radnici.</t>
  </si>
  <si>
    <t>Projekt "INovA@skola" ima za cilj razviti inovativne interdisciplinarne izvannastavne aktivnosti za unaprjeđenje digitalne, čitalačke, medijske, financijske, prirodoslovne i višejezične pismenosti te osigurati ljudske i materijalne kapacitete za njihovu provedbu u 4 OŠ u Gradu Zadru. Učenicima će se omogućiti stjecanje ključnih kompetencija u području različitih vrsta pismenosti koje će ih osposobiti za uspješniji nastavak školovanja i cjeloživotno učenje, te pridonijeti stvaranju društva znanja gdje je cjeloživotno učenje temeljna odrednica i preduvjet gospodarskog i socijalnog napretka.</t>
  </si>
  <si>
    <t>Projekt rješava problem nezadovoljavajuće razine višejezične, digitalne i multikulturalne/ interkulturalne pismenosti učenika u Upravnoj školi
Zagreb, Srednjoj školi Zlatar, Srednjoj školi Krapina i Srednjoj školi Ivanec. Cilj projekta je povećati kapacitete škola razvojem i provedbom 1 izvannastavne aktivnosti i 4 fakultativna predmeta iz integrirane višejezične ( njemački, engleski i talijanski jezik), digitalne i multikulturalne / interkuluralne pismenosti. Stručno će se usavršiti 65 nastavnika, a kroz fakultativne predmete i izvannastavnu aktivnost educirat će se 147 učenika.</t>
  </si>
  <si>
    <t>Cilj projekta je povećati kapacitete dviju osnovnih i jedne srednje škole za provedbu izvannastavnih aktivnosti usmjerenih na pripremu učenika za cjeloživotno učenje kroz unaprijeđenje njihove medijske, digitalne, čitalačke, prirodoslovne, višejezične i multikulturalne pismenosti. Specifično, nadogradit će se materijalna baza uključenih škola, kao i znanje njihovih odgojno-obrazovnih radnika.</t>
  </si>
  <si>
    <t>Kurikulumi "Mediji u suvremenom društvu" i "Upravljanje osobnim financijama" povećat će medijsku, čitalačku, multikulturalnu, višejezičnu, financijsku i digitalnu pismenost učenika, a kroz izvannastavnu aktivnost Upravljanje projektima i društveno poduzetništvo učenici će steći
vještine projektnog pristupa rješavanju problema, što pridonosi boljoj pripremljenosti učenika za daljnje obrazovanje i izazove suvremenog društva. Edukacija, studijski posjet i tjedan projektne nastave ojačat će kompetencije nastavnika u području, medija i financija, izrade kurikuluma te projektnog učenja i poučavanja.</t>
  </si>
  <si>
    <t>Projekt Abeceda pismenosti sastoji se od stručnog usavršavanje odgojno-obrazovnih djelatnika nositelja Ekonomske i upravne škole Osijek, te partnera Osnovne škole Vladimir Becić, za područje izrade i provedbe kurikuluma digitalne, medijske, financijske i multikulturalne pismenosti koja će se realizirati kroz radionice i rad s 80 učenika obje škole. Učenici će kroz izvannastavne aktivnosti učiti na nove načine i metode, prakticiranjem projektnog i problemskog razmišljanja u svrhu stvaranja konkretnog znanja i temelja za cjeloživotno učenje.</t>
  </si>
  <si>
    <t>Projektom se provodi stručno usavršavanje 15 odgojno-obrazovnih djelatnika OŠ Kneževi Vinogradi za izradu i provedbu kurikuluma za čitalačku, digitalnu/medijsku i multikulturalnu pismenost koji će se realizirati kroz 30 radionica s 50 učenika s ciljem osnaživanja kapaciteta
škole, stvaranja novih kompetencija i temelja za cjeloživotno učenje kod učenika.</t>
  </si>
  <si>
    <t>Fakultativna nastava predmeta "Osnove kemije mora" i "Upravljanje financijama i financijsko okruženje" povećat će prirodoslovnu, financijsku i digitalnu pismenost učenika, a kroz izvannastavnu aktivnost „Kulture svijeta“ učenici će povećati svoju multikulturalnu, čitalačku i višejezičnu
pismenost, što pridonosi boljoj pripremljenosti učenika za daljnje obrazovanje i/ili tržište rada. Edukacija nastavnika, studijski posjet i nabava opreme ojačat će kadrovski i materijalni okvir dviju škola i povećati njihove kapacitete za povećanje pismenosti učenika.</t>
  </si>
  <si>
    <t>Projekt „Glazbenom podukom do digitalne i medijske pismenosti“ želi na pristupačan, zabavan i kreativan način podići digitalnu i medijsku pismenost srednjoškolaca te ih iz konzumenata pretvoriti u proizvođače digitalnih medijskih sadržaja. Nakon obrazovanja nastavnika za e-learning i produkciju audiovizualnih sadržaja, napravit će se e-learning platforma za učenje sviranja 4 instrumenta i pjevanje za pop i jazz glazbu. Učenici će učiti svirati rabeći on-line sustav, te snimati AV materijale o svom napretku koje će zatim podizati na adekvatne on-line platforme.</t>
  </si>
  <si>
    <t>Projektom Umijeće korištenje informacija će se doprinijeti rješavanju problema nedovoljne informacijske pismenosti učenika OŠ Klinča Sela i područnih škola u Repišću i Kupincu razvojem kapaciteta 40 odgojno obrazovnih djelatnika te provedbom 8 modernih izvannastavnih aktivnosti
i terenske nastave usmjerenih na razvoj vještina digitalne, medijske, čitalačke, multikulturalne i prirodoslovne pismenosti te razvoj kompetencija pismenosti na engleskom jeziku za 250 učenika.</t>
  </si>
  <si>
    <t>Projektom Škole jednakih različitosti odgojno obrazovnih ustanova u Vukovarsko-srijemskoj županiji za razvoj interkulturalne i digitalne pismenosti kroz izradu i provedbu novih izvannastavnih aktivnosti.</t>
  </si>
  <si>
    <t>Ovim se projektom razvija i u Školski kurikulum Zdravstvenog učilišta iz Zagreba implementira 10 novih fakultativnih i izvannastavnih programa
usmjerenih na razvoj prirodoslovne, matematičke, digitalne, medijske, čitalačke, multikulturalne i višejezične pismenosti učenika. Projektom će se razviti kompetencije učenika potrebne za usvajanje koncepta cjeloživotnog učenja u kasnijem životu, kao i kompetencije nastavnika u naprednim oblicima poučavanja.</t>
  </si>
  <si>
    <t>Svrha projekta „PAMETNO (ZA)RADI ZA SVOJU ODRŽIVU BUDUĆNOST - INTEGRATIVNO POUČAVANJE FINANCIJSKE I DRUGIH
PISMENOSTI“ je unaprijediti kapacitete i međusektorsku suradnju Elektrostrojarske škole i Osnovne škole Tužno za integrativno poučavanje financijske i drugih pismenosti u okviru školskog kurikuluma prilagođeno potrebama pojedinih obrazovnih ciklusa. Temelj za relevantna unapređenja bit će novi kurikulum s (radnim) nazivom „Pametno (za)radi za svoju održivu budućnost“ koji će se razraditi i testirati u okviru projekta.</t>
  </si>
  <si>
    <t>Razvojem i provedbom izvannastavnih aktivnosti unutar školskih kurikuluma usmjerenih na razvoj čitalačke, medijske, digitalne, matematičke i višejezične pismenosti, unaprijedit će se kapaciteti odgojno-obrazovnih radnika u osnovnim školama u Varaždinskoj, Međimurskoj i Koprivničkokriževačkoj županiji za inovativne pristupe poučavanju, a učenicima omogućiti stjecanje ključnih kompetencija za cjeloživotno učenje.</t>
  </si>
  <si>
    <t>Cilj cjelovite kurikularne reforme je uspostava usklađenog i učinkovitog sustava odgoja i obrazovanja. U ovom projektu provest će eksperimentalni program u 74 osnovne i srednje škole u ciljanim razredima, stručno usavršiti barem 2000 odgojno-obrazovnih djelatnika za primjenu kurikuluma temeljenih na ishodima učenja, izradit će se 122 digitalni metodički priručnik te će se opremiti 73 škole.</t>
  </si>
  <si>
    <t>Svrha projekta je odgovoriti na problem nedovoljnog uključivanja građana RH u sustav cjeloživotnog učenja kroz pojačane (širenje postojećih i uvođenje novih), ciljane (različite skupine, lokalne i regionalne kampanje) i dugoročno osmišljene (strategija kontinuirane promocije CU) aktivnosti promocije cjeloživotnog učenja, a posebice obrazovanje odraslih. Također ojačat će se kapaciteti tijela i dionika sustava obrazovanja odraslih kroz razvoj i uvođenje modernih andragoških pristupa, kao i osmišljavanje obrazovne ponude koja odgovara na potrebe pojedinca, tržišta rada i visokih učilišta.</t>
  </si>
  <si>
    <t>Projekt ima cilj poboljšati status dugotrajno nezaposlenih osoba, povećavajući razinu socijalne uključenosti i pristup tržištu rada u STEM sektoru. Nezaposleni polaznici će steći osposobljavanje za računalnog operatera i vinogradara/podrumara i izraditi poslovni plan što će ih učiniti konkurentnijim i stvoriti mogućnost zapošljavanja ili samozapošljavanja.</t>
  </si>
  <si>
    <t>Projekt COBS usmjeren je na unaprjeđenje vještina odraslih polaznika financiranjem i uključivanjem u programe obrazovanja odraslih koji su potrebni na tržištu rada, koji će im omogućiti stjecanje ključnih kompetencija, odnosno višu razinu kvalifikacija i povećati njihovu zapošljivost. Radi se o programima osposobljavanja za poslove zavarivača/-ice MAG, REL, TIG te plinskim postupkom zavarivanja (60 polaznika) te programu usavršavanja za poslove montera/-ke fotonaponskih sustava (20 polaznika) koji su vrlo popularni i traženi na tržištu te ciljanoj skupini mogu omogućiti zapošljavanje.</t>
  </si>
  <si>
    <t>Projekt "Nova znanja i vještine – multiplikator uspjeha" provodi se s ciljem obrazovanja 80 odraslih nezaposlenih osoba sa završenom minimalno osnovnom školom sa područja Osječko-baranjske i Vukovarsko-srijemske županije za program "Njegovatelj/ica starijih i nemoćnih osoba". Osposobljavanjem od 500 sati polaznici će steći tržišno potrebna znanja iz područja brige o starijim i nemoćnim osobama za rad na traženim pozicijama u djelatnosti zdravstvene i socijalne skrbi u svrhu uključenja u proces cjeloživotnog učenja i povećanja konkurentnosti na tržištu rada.</t>
  </si>
  <si>
    <t>Projekt će osigurati promociju i provedbu 3 besplatna programa osposobljavanja za 60 polaznika članova ciljne skupine te će njegovi rezultati pružiti konkretan doprinos rješavanju problema nedovoljne uključenost pripadnika ciljne skupine u programe obrazovanja odraslih te time
utjecati na unapređenje njihovih znanja, vještina, a posljedično i kvalifikacija s ciljem osnaživanja položaja pojedinaca na tržištu rada te mogućnosti pronalaska zaposlenja što je u skladu s idejom Poziva iskazanom kroz sadržaj općeg i specifičnog cilja.</t>
  </si>
  <si>
    <t>Instruktažni centar za obrazovanje odraslih ovim će projektom provoditi aktivnosti usmjerene prema stručnom osposobljavanju i usavršavanju polaznika. Cilj projekta je unaprijediti znanja, vještina i sposobnosti 28 polaznika programa kako bi mogli konkurirati na tržištu rada sa suvremenim znanjima. Kao rezultat provedbe projekta do 2019. godine biti će osposobljeno 12 polaznika programa usavršavanja za montere fotonaponskih sustava i 16 polaznika programa obrazovanja za kuhare.</t>
  </si>
  <si>
    <t>Sudjelovanje odraslih osoba u cjeloživotnom učenju izrazito je na niskoj razini što negativno utječe na njihovu konkurentnost na tržištu rada. Cilj projekta je povećanje razine znanja, vještina i kompetencija 40 odraslih osoba te jačanje njihove konkurentnosti na tržištu rada provedbom i stjecanjem prekvalifikacije za zanimanje Kuhar/ Kuharica i Slastičar/ Slastičarka. Time će se povećati broj odraslih na tržištu rada sa novom kvalifikacijom te i njihova mogućnost zapošljivosti. Partneri na projektu su Gospodarska škola Varaždin i Hrvatski zavod za zapošljavanje.</t>
  </si>
  <si>
    <t>Projekt adresira stjecanje kvalifikacija te prekvalifikacija kako bi se povećala razina znanja, vještina i kompetencija odraslih osoba i njihova konkurentnost na tržištu rada. Cilj projekta je osposobljavanje 40 odraslih osoba za zavarivača/ice MIG/MAG postupak zavarivanja. Ciljne skupine su dugotrajno nezaposlene osobe starije od 34 godine, odrasle osobe s nižim razinama kvalifikacija, odrasle osobe u dobi između 15-34 godine bez kvalifikacija.</t>
  </si>
  <si>
    <t>Svrha projekta je programima osposobljavanja za osnovne poslove u građevinarstvu povećati zapošljivost 120 odraslih polaznika. Kao ključni izazov nameće se vrlo niska stopa zapošljivosti osoba s nižim razinama kvalifikacija u kombinaciji s vrlo niskim udjelom sudjelovanja odraslih u cjeloživotnom učenju u RH. Ciljne skupine uključuju dugotrajno nezaposlene odraslih osobe starije od 34 godine bez tercijarnih kvalifikacija (60 polaznika), odrasle osobe s nižim razinama kvalifikacija (50 polaznika) te mlade odrasle osobe u dobi između 18-34 godine bez kvalifikacija (10
polaznika).</t>
  </si>
  <si>
    <t>Projekt „Učenjem do zaposlenja“ se bavi problemom vrlo niske zapošljivosti socijalno ranjivih skupina, odnosno uzrokom niske zapošljivosti – neadekvatnom educiranošću i praktičnim znanjem za specifična zanimanja od posebnog interesa na aktualnom tržištu radne snage. Cilj je obrazovati ciljnu skupinu i partnera u projektu kao zalog stvaranja sigurnije i stabilnije egzistencije, zapošljivosti, te u konačnici integraciji socijalno ranjivih skupina u društvo. Odnosno, kvalitetno odgovoriti na aktualne intenzivne potrebe tržišta rada.</t>
  </si>
  <si>
    <t>Svrha projekta je uključivanje odraslih osoba u obrazovanje za zanimanje web dizajnera kako bi stekli tražena znanja, vještine i kompetencije i bili konkurentni na tržištu rada. Upisati će se 2 grupe polaznika: grupa koja je završila 3-ogodišnju sr.školu (razlika ispita + 4.g.) te grupa koja je završila 4-ogodišnju školu (predmeti razlike). Ciljne skupine su: odrasle osobe s nižim razinama kvalif. uključujući i razinu 4.1 prema HKO (3-godišnje sr.obraz.), njih 24 te dugotrajno nezaposlene osobe starije od 34 g. s razinom kvalif. koja odgovara razini 1-4.2 prema HKO., njih također 24.</t>
  </si>
  <si>
    <t>Cilj projekta "Učenjem do posla" je unaprjeđenje znanja i vještina osoba s nižom razinom kvalifikacije ili bez kvalifikacije te dugotrajno nezaposlenih radi povećanja njihove zapošljivosti. 30 pripadnika ove ciljne skupine sudjelovati će u provedbi 3 obrazovna programa za zanimanja tražena na tržištu rada: program osposobljavanja za jednostavne poslove u zanimanju tesar/ica, program osposobljavanja za obavljanje poslova elektrozavarivača/ice i program usavršavanja za obavljanje poslova montera/ke solarno toplovodnih sustava.</t>
  </si>
  <si>
    <t>Projektom u kojem uz prijavitelja SŠBR kao partner sudjeluje RERA doprinijet će se dugoročnom unaprjeđenju obrazovanja odraslih na području SDŽ-a. U projektu će sudjelovati 48 dugotrajno nezaposlenih osoba starijih od 34 g. Projektom će se podignuti razina svijesti o važnosti cjeloživotnog obrazovanja, stvoriti idealni uvjeti za suvremenu nastavu odraslih uz korištenje digitalnog sadržaja, praktičnu nastavu u eksperimentalnom vinogradu i specijalizirane edukacije. Time će se ciljano djelovati na stvaranje idealnih uvjeta za zapošljavanje i samozapošljavanje kandidata po završetku programa.</t>
  </si>
  <si>
    <t>Projekt "Prvi sam izbor na tržištu rada - obrazovan, kompetentan i lako zapošljiv" će unaprijediti sustav cjeloživotnog obrazovanja u Međimurskoj županiiji te će pridonijeti zapošljivosti 103 odraslih sudionika edukacije te njihovoj konkurentnosti na tržištu rada kroz provedbu programa osnovnog školovanja odraslih (40 polaznika) te osposobljavanja za zavarivača MIG MAG postupkom (24 polaznika), za poslove izrade obuće (24 polaznika) i operatera na računalu (15 polaznika)</t>
  </si>
  <si>
    <t>Projektom „EU Password“ pridonijet će se rješavanju problema niske zastupljenosti odraslih osoba, tzv. skupini NEET, u programima obrazovanja kako bi se povećala razina znanja, vještina i kompetencija a u svrhu mobilizacije i njihovog aktivnog uključivanja u cjeloživotno učenje. Cilj projekta je uključivanje 80 osoba u program osposobljavanja za obavljanje poslova računalnog operatera, unapređenje IT vještina i povećanje zapošljivosti. Ciljne skupine su dugotrajno nezaposlene osobe starije od 34 g. i osobe s nižim razinama kvalifikacije. Partner na projektu je HZZ PU VK.</t>
  </si>
  <si>
    <t>Projektom Stručni i zapošljivi - nove kompetencije za nove prilike organizirat će se i provesti programi obrazovanja odraslih za čak 90 nezaposlenih osoba u Požeško-slavonskoj županiji (55 u dobi od 15-34g. bez srednje škole, a 35 dugotrajno nezaposlenih u dobi starijoj od 34g.). Srednjoškolsko obrazovanje za vozače/ice, te programi osposobljavanja za kuhare/ice i njegovatelje/ice osnažit će i strukovno osposobiti nezaposlene osobe te im dati novi poticaj i priliku za uključivanje na tržište rada. Projekt promovira cjeloživotno učenje i inspirira na sudjelovanje.</t>
  </si>
  <si>
    <t>Na razini Ka-ŽUP postoji visok udio nezaposlenih s niskom razinom obrazovanja.Cilj projekta "Znanjem do posla" je omogućiti stjecanje prve ili nove kvalifikacije odraslih osoba radi porasta konkurentnosti na tržištu rada i zapošljavanja. Tijekom provedbe projekta educirat će se ciljana skupina osoba bez ili niže razine kvalifikacija te organizirati stručna praksa kod lokalnih poslodavaca, gdje će imati priliku praktično primijeniti stečena znanja i vještine.S ciljem učinkovite prilagodbe i integracije u društvo, za sve polaznike održat će se motivacijske i komunikacijske radionice.</t>
  </si>
  <si>
    <t>Projekt je usmjeren ka povećanju br. odraslih u obrazovanju izvan inicijalnog obrazovanja, povećanju ključnih kompetencija nove pismenosti te smanjenju nezaposlenosti jačanjem upošljivosti i mobilnosti polaznika 5 programa (Web dizajner, Računalni operater, ECDL specijalist, Sistemski i mrežni administrator - specijalist i Računalni programer Internet aplikacija). Nezaposlene osobe starije od 34 godine, odrasle osobe u dobi između 15-34 godine bez kvalifikacija te osobe s nižim razinama kvalifikacija uključujući i razinu 4.1., steći će prvu ili višu kvalifikaciju i ojačati kompetencije.</t>
  </si>
  <si>
    <t>Projekt OZON – Obrazovanje za odrasle osobe u nepovoljnom položaju, u provedbi Pučkog otvorenog učilišta Zagreb, povećat će uključivanje odraslih osoba u obrazovanje za zapošljavanje u skladu s Pozivom i Preporukama HZZ-a za 2017. godinu kako bi se odraslim osobama u nepovoljnom položaju s područja Zagreba i Zagrebačke županije omogućilo stjecanje prve kvalifikacije, više razine kvalifikacije i prekvalifikacije kako bi stekli nova znanja, vještine i kompetencije i povećali vlastitu konkurentnost na tržištu rada i spriječili vlastitu isključenost iz društva.</t>
  </si>
  <si>
    <t>Svrha projekta „ELEKTRO-SD Povećanje zapošljivosti u Splitsko-dalmatinskoj županiji obrazovanjem u sektoru elektrotehnike” je doprinijeti smanjenju nezaposlenosti i odgovoriti na potrebe tržišta rada za deficitarnim strukovnim zanimanjima: elektroinstalater/ka i instalatera/ke fotonaponskih sustava. 72 odrasle osobe steći će kvalifikacije za lakše i bolje zapošljavanje. Projekt provode Obrtna tehnička škola i Javna ustanova RERA S.D. za koordinaciju i razvoj Splitsko-dalmatinske županije.</t>
  </si>
  <si>
    <t>Učilište Janus provodi projekt koji doprinosi uključivanju odraslih polaznika u obrazovanje i stjecanje kvalifikacija i povećanje zapošljivosti u zanimanjima: njegovatelj (osposobljavanje - 30 polaznika), kuhar (osposobljavanje - 30 polaznika) i instalater solarnih sustava (20 polaznika). Provest će se nastava za 8 obrazovnih skupina a ostvarit će se i suradnja s poslodavcima u području Osječko-baranjske županije.</t>
  </si>
  <si>
    <t>Cilj projekta Obrazovanje je prioritet - Uključivanje odraslih polaznika u prioritetne programe obrazovanja je, edukacijom odraslih osoba u prioritetna zanimanja doprinijeti povećanju zapošljivosti na području VSŽ. Edukacija ciljne skupine za barmene, njegovateljice i pčelare olakšat će zapošljavanje ciljnih skupina koje su teže zapošljive zbog nižih razina obrazovanja.</t>
  </si>
  <si>
    <t>Uključivanje odraslih osoba u obrazovne programe ugostiteljskog sektora s ciljem povećanja njihovih kompetencija i vještina za zapošljavanje u skladu s potrebama tržišta rada.</t>
  </si>
  <si>
    <t>Projektom se planira razvoj sustava osiguravanja kvalitete u obrazovanju odraslih kroz provođenje nacionalnog ispitivanja kompetencija odraslih (PIAAC), izradu modela osiguravanja kvalitete, uvođenje samovrjednovanja i vanjskog vrjednovanja ustanova za obrazovanje odraslih. Obrazovnim stručnjacima, kao ciljnoj skupini, omogućit će se jačanje kapaciteta za provedbu osiguravanja i praćenja kvalitete, a za razvoj i provedbu politika obrazovanja temeljeno na relevantnim istrazivačkim podatcima i pokazateljima.</t>
  </si>
  <si>
    <t>Projekt ima za cilj unapređenje strukovnih natjecanja i smotri, jačanje kompetencija ciljnih skupina projekta učenika, nastavnika i ravnatelja, kroz provedbu i sudjelovanje na natjecanjima i smotrama. Projektom će se doprinijeti promoviranju i podizanju privlačnosti i izvrsnosti strukovnog
obrazovanja i osposobljavanja, provesti usklađivanje natjecanja sa suvremenim metodama i praksama te dati veći naglasak na praktične vještine. Razvit će se novi koncept natjecanja i smotri te povećati sudjelovanje na međunarodnim natjecanjima.</t>
  </si>
  <si>
    <t>Projektom će se provesti sveobuhvatna modernizacija sustava strukovnog obrazovanja i osposobljavanja kroz razvoj fleksibilnih i modularnih sektorskih i strukovnih kurikuluma temeljenih na potrebama poslodavaca, a kojima će se podići kvaliteta i relevantnost obrazovne ponude strukovnih škola. Provest će se stručna usavršavanja odgojno-obrazovnih djelatnika, razvoj priručnika za nastavnike te će se uspostaviti mreža podrške školama za uvođenje novog modela. Budućim polaznicima omogućit će se stjecanje kompetencija za osobni i profesionalni razvoj te nastavak obrazovanja i cjeloživotno učenje.</t>
  </si>
  <si>
    <t>Krapinsko-zagorska županija kao nagrađivana regija kontinentalnog turizma orijentira se prema stvaranju kvalitetne specijalizirane radne snage za potrebe rada u turizmu i ugostiteljstvu na kontinentu, ali i na području cijele RH. Projekt je orijentiran na transformaciju SŠ Zaboku u Centar kvalitetnog, praktičnog i međunarodno orijentiranog obrazovanja za turizam i ugostiteljstvo namijenjen učenicima, studentima, nastavnicima i mentorima, poslodavcima i osoblju svih dionika u turizmu na regionalnoj razini.</t>
  </si>
  <si>
    <t>Kreiranjem tržišno oblikovanih programa u suradnji s poslodavcima te primjenom inovativnih modela učenja, tehnologija i trendova, učenici i polaznici RCK-a poboljšat će izlazne kompetencije, razinu kreativnosti i zapošljivosti. Poticanjem mobilnosti i suradnje te stručnim usavršavanjem unaprjeđuju se stručne i metodičko didaktičke vještine predavača i mentora koji lakše odgovaraju promjenjivim zahtjevima tržišta rada. Promocijom zanimanja i inovativnih sadržaja koje nudi RCK povećavat će se privlačnost istih, a korisnike usmjeriti na aktivnosti koje povećavaju konkurentnost na tržištu rada.</t>
  </si>
  <si>
    <t>Regionalni centar kompetentnosti Ugostiteljske škole Opatija uspostavlja se kao centar izvrsnosti strukovnog obrazovanja i osposobljavanja te cjeloživotnog učenja u sektoru ugostiteljstva i turizma na području Primorsko-goranske i Karlovačke županije. RCK će biti usmjeren na inovativne metode poučavanja, osposobljavanje i usavršavanje temeljeno na radu te povezivanje obrazovnog, javnog, privatnog i civilnog sektora u svrhu kvalitetnijeg stjecanja znanja i kompetencija njegovih korisnika za tržište rada.</t>
  </si>
  <si>
    <t>Projekt Uspostava regionalnog centra kompetentnosti u T&amp;U Dubrovnik obuhvaća jačanje kapaciteta i stručnosti ljudskih resursa u sektoru T&amp;U kroz uspostavu programskih i kadrovskih uvjeta u RCK DU, koji će, među ostalim, unaprijediti mogućnosti za učenje temeljeno na radu učenicima i odraslim polaznicima SO te potaknuti suradnju obrazovnog, javnog, privatnog i civilnog sektora. Projektom će 350 učenika SOO, 100 nastavnika, uključujući 500 sudionika s predtercijalnim i 150 sudionika s tercijalnim obrazovanjem primiti potporu kroz obrazovne aktivnosti i stručna usavršavanja u RCK DU.</t>
  </si>
  <si>
    <t xml:space="preserve">Regionalni centar kompetentnosti u ugostiteljstvu i turizmu u Puli osnovat će se kao Centar za Kompetentno cjeLoživotno razvijanje lnovativnih znanja i vještina u seKtoru ugostiteljstva i turizma Pula- KLIK Pula. KLIK Pula će nastati nadogradnjom i opremanjem postojeće infrastrukture ŠTUT Pula te usavršavanjem nastavnika strukovnih predmeta i uvođenjem moderniziranih programa obrazovanja, osposobljavanja i usavršavanja. Glavne aktivnosti KLIK-a bit će usmjerene na provedbu obrazovanja, usavršavanja i osposobljavanja u ugostiteljstvu i turizmu temeljenog na radu, a prema potrebama poslodavaca. </t>
  </si>
  <si>
    <t>Cilj projekta je unaprijediti kvalitetu obrazovanja u sektoru turizma i ugostiteljstva uspostavom mjesta izvrsnosti – RCK VirtuOS kroz jačanje kompetencija odgojno-obrazovnih radnika i provedbu novih i moderniziranih obrazovnih programa za različite kategorije korisnika čime će se doprinijeti usklađivanju programa strukovnog obrazovanja s potrebama tržišta rada. Jačanjem ljudskih potencijala u turističko-ugostiteljskom sektoru i sinergijom svih partnera unaprijediti će se praktična znanja i vještine što će posljedično dovesti i do veće zapošljivosti u sektoru turizma i ugostiteljstva.</t>
  </si>
  <si>
    <t xml:space="preserve">118. Poboljšanje relevantnosti sustava obrazovanja i osposobljavanja za tržište radne snage, olakšavajući prijelaz s obrazovanja na rad, te jačanje sustava strukovnog obrazovanja i osposobljvanja i njihove kvalitete, uključujući putem mehanizama za predviđanje vještina, prilagodbu obrazovnih programa i uspostavljanje i razvoj sustava učenja temeljenih na radu, uključujući dvostruke sustave učenja i programe naukovanja
</t>
  </si>
  <si>
    <t>Provedbom projekta stvorit će se kriteriji za uspostavu RCK koji će biti središte tehnološke, pedagoške i andragoške izvrsnosti u sektoru strojarstva, a koji će se bazirati na konceptu Industrije 4.0. Stručnim usavršavanjem odgojno-obrazovnih djelatnika, moderniziranim obrazovnim i stručnim programima i provedbom učenja temeljenog na radu, RCK će poticati i podupirati inovativnost, razvoj i primjenu digitalnih proizvodnih tehnologija kod učenika i odraslih polaznika s ciljem bržeg gospodarskog i svekolikog razvoja Zagrebačke županije i Republike Hrvatske u cjelini.</t>
  </si>
  <si>
    <t>Projekt „Razvoj kompetencija kroz učenje temeljeno na radu“ doprinosi rješavanju problema pada broja upisanih učenika u zanimanjima iz (pod)sektora elektrotehnike i računalstva u Obrtničkoj školi Koprivnica i partnerskoj ustanovi Strukovnoj školi Đurđevac kroz uspostavu programskih i kadrovskih uvjeta u Reg. centru kompetentnosti u Koprivničko-križevačkoj županiji koji će unaprijediti mogućnosti za učenje temeljeno na radu.Ciljane skupine projekta su učenici (400), odrasli polaznici strukovnog obrazovanja (100) i odgojno-obrazovni radnici (100) u (pod)sektoru elektrotehnike i računalstva.</t>
  </si>
  <si>
    <t>Područje strojarstva važna je sastavnica brojnih gosp. grana, a unaprjeđenje (pod)sektora strojarstva pozitivno će se odraziti i na napredak cjelokupnog gosp. Projektom "Budi spreman i kompetentan!" jačanjem organizacijskih sposobnosti RCK-a, uspostavom sustava kvalitete i prof. usmjeravanja učenika i dr. polaznika, unaprjeđenjem kompetencija nastavnika i mentora kod poslodavaca uspostavit će se suradnja za povećanje relevantnosti i učinkovitosti SOO-a u (pod)sektoru strojarstva te će se osnažiti kapaciteti RCK-a za razvoj i provedbu strukovnih zanimanja sukladno potrebama trž. rada.</t>
  </si>
  <si>
    <t>Projektom se u RCK Medicinska škola Varaždin uspostavlja nova organizacijska struktura, intenzivira suradnja s relevantnim dionicima, osnažuju se znanja, vještine i kompetencije odgojno-obrazovnih radnika za razvoj/unaprjeđenje i provedbu programa redovitog strukovnog obrazovanja i programa obrazovanja odraslih, RCK se oprema specijaliziranom opremom za teorijsku i praktičnu nastavu, laboratorijske i kliničke vježbe, a radi postizanja agilnosti odgojno-obrazovnog sustava RCK naspram potreba tržišta rada u zdravstvu i profiliranja budućih radnika s praktičnim znanjima.</t>
  </si>
  <si>
    <t>Uspostavom programskih i kadrovskih uvjeta u Regionalnom centru kompetentnosti "Arboretum Opeka" unaprijedit će se mogućnosti za učenje temeljeno na radu učenicima i odraslim polaznicima strukovnog obrazovanja u (pod)sektoru poljoprivrede. Provedbom projekta će se stvoriti uvjeti za pružanje teorijskih i praktičnih vještina učenicima i odraslim polaznicima u strukovnom obrazovanju te će se povećati njihova mogućnost ulaska u tržište rada.</t>
  </si>
  <si>
    <t>Problem kojeg projekt „Uspostava RCK u strojarstvu SJEVER – TŠČ“ želi umanjiti je nedostatak kvalificirane radne snage u području strojarstva. Specifični cilj projekta je podizanje kvalitete strukovnog obrazovanja u području strojarstva u SZ RH uspostavljanjem RCK SJEVER – TŠČ. Ciljne skupine su 114 odgojno-obrazovna radnika TŠČ i partnerskih ustanova, 700 učenika, 60 odraslih polaznika, minimalno 2 mentora kod poslodavca koji sudjeluju u provođenju projektnih aktivnosti; zaposleni i nezaposleni kojima će se omogućiti stjecanje kompetencija te 20 osoba s invaliditetom i učenici s teškoćama.</t>
  </si>
  <si>
    <t>Projekt „KaRijERA i JA“ odnosi se na rješavanje problema sustava strukovnog obrazovanja u vidu zastarjelosti standarda zanimanja i kvalifikacija, kurikuluma, programa osposobljavanja i usavršavanja odraslih i osoba s invaliditetom. Cilj projekta je uspostaviti organizacijske i programske uvjete Regionalnog centra kompetentnosti u podsektoru elektrotehnike i računalstva u svrhu modernizacije strukovnog obrazovanja u Karlovačkoj županiji. Projektom će biti obuhvaćene tri ciljne skupine: odgojno obrazovni radnici u ustanovama za strukovno obrazovanje, učenici upisani u iste i odrasli polaznici.</t>
  </si>
  <si>
    <t>Projekt „STRuKA i TI“ odnosi se na rješavanje problema sustava strukovnog obrazovanja u vidu zastarjelosti standarda zanimanja i kvalifikacija, kurikuluma, programa osposobljavanja i usavršavanja odraslih i osoba s invaliditetom te opreme. Cilj projekta je uspostaviti organizacijske i programske uvjete Regionalnog centra kompetentnosti u podsektoru strojarstva u svrhu modernizacije strukovnog obrazovanja u Karlovačkoj županiji. Projektom će biti obuhvaćene tri ciljne skupine: odgojno obrazovni radnici u ustanovama za strukovno obrazovanje, učenici upisani u iste i odrasli polaznici.</t>
  </si>
  <si>
    <t>Projektom osnivanja RCK Panonika stvaraju se neophodni programski i kadrovski uvjeti koji će unaprijediti mogućnosti za učenje temeljeno na radu i praktičnoj nastavi. Programski uvjeti se stvaraju modernizacijom postojećih obrazovnih programa i stvaranjem novog standarda zanimanja,kvalifikacija i kurikuluma. Kadrovski uvjeti osiguravaju se organiziranjem specijaliziranih edukacija i studijskih putovanja namijenjenih nastavnom osoblju. Organizacija RCK, njegovo djelovanje i razvojni ciljevi temelje se na inovativnom i multidisciplinarnom pristupu.</t>
  </si>
  <si>
    <t>Projekt Regionalni centar kompetentnosti u SMŽ - prema novim i inovativnim znanjima i vještinama trajat će 46 mjeseci te će imati za cilj poboljšanje uvjeta za strukovno obrazovanje na području SMŽ i razvoj učenja temeljenog na radu. Projekt će uključivati stvaranje programskih i kadrovskih uvjeta za učenje temeljeno na radu u sektoru elektrotehnike i računalstva za učenike upisane u ustanove strukovnog obrazovanja, odgojno obrazovne radnike i odrasle polaznike.</t>
  </si>
  <si>
    <t>Projekt će donijeti temeljne organizacijske akte i edukacijske programe koji će Centar ustrojiti kao mjesto osuvremenjenih strukovnih programa za učenike, edukacije na nastavnike i mentore, te stručno osposobljavanje i usavršavanje kao i cjeloživotno učenje za gospodarske subjekte, nezaposlene i ostale. Programi će nastati suradnjom s poslodavcima i stručnjacima, a rezultat će biti učenje temeljeno na radu, kvalitetna praktična nastava i vježbe, te time i kompetentna radna snaga. Uz promociju strukovnih zvanja, organizirat će se i održavanje programa prilagođenih učenicima s teškoćama.</t>
  </si>
  <si>
    <t>Provedbom predloženog projekta uspostavit će se programski i kadrovski uvjeti u RCK Ruđera Boškovića koji će unaprijediti mogućnosti za učenje temeljeno na radu učenicima i odraslim polaznicima strukovnog obrazovanja a kako bi se povećale njihove mogućnosti za ulazak na tržište rada. Ovime će se ujedno doprinijeti ciljanim skupinama: odgojno-obrazovnim radnicima u ustanovama za strukovno obrazovanje, učenicima upisanim u ustanove za strukovno obrazovanje te odraslim polaznicima u sektoru elektrotehnike i računalstva.</t>
  </si>
  <si>
    <t>Razvojem i modernizacijom kvalifikacija u redovnom strukovnom obrazovanju i obrazovanju odraslih i cjeloživotnom učenju, kroz povezivanje novih sadržaja i ishoda učenja povećati će se dinamika osuvremenjivanja obrazovnih programa što će rezultirati jačom povezanošću strukovnog obrazovanja sa zahtjevima tržišta rada. Nastavno i nenastavno osoblje će unaprijediti znanja i vještine te steći nove kompetencije za provedbu programa obrazovanja, a učenici i odrasli polaznici će kroz osposobljavanje, stručno usavršavanje te kroz cjeloživotno učenje poboljšati potrebna znanja i vještine za tržište rada.</t>
  </si>
  <si>
    <t>Projektom „ARS MECHANICA za nove kompetencije“ osnažit će se kompetencije odgojno-obrazovnih djelatnika, učenika i odraslih polaznika Regionalnog centra kompetentnosti (RCK) u (pod) sektoru strojarstva za Šibensko-kninsku, Splitsko-dalmatinsku i Dubrovačko-neretvansku županiju u skladu s potrebama tržišta rada regije, te će se uspostaviti suradnja s ustanovama za strukovno obrazovanje u RH i EU, Visokim učilištima i gospodarskim sektorom regije, ali i šire. Projekt traje 44 mjeseca.</t>
  </si>
  <si>
    <t>Cilj projekta je unaprijediti kvalitetu obrazovanja u sektoru elektrotehnike i računalstva kroz razvoj/modernizaciju strukovnih kurikuluma, novih obrazovnih programa osposobljavanja i usavršavanja, jačanjem kompetencija odgojno-obrazovnih radnika vezanih za provedbu programa redovitog strukovnog obrazovanja i formalnih/neformalnih programa za obrazovanje odraslih u skladu s potrebama tržišta rada što će posljedično utjecati na veću zapošljivost u sektoru elektrotehnike i računarstva. Projektnim aktivnostima bit će obuhvaćeno 420 korisnika.</t>
  </si>
  <si>
    <t>Projektom MEDICINSKA+: Unaprjeđenje rada Medicinske škole Ante Kuzmanića Zadar - regionalnog centra kompetentnosti u sektoru zdravstva pridonosi se modernizaciji strukovnog obrazovanja i osposobljavanja prilagođenog potrebama gospodarstva uz poticanje inkluzivnosti. Prijavitelj i partnerske institucije kroz projektne aktivnosti (edukacije, obrazovanje, nabava opreme, promocija zdravih životnih navika) obuhvaćaju odgojno-obrazovne radnike, učenike te odrasle polaznike u ustanovama za strukovno obrazovanje.</t>
  </si>
  <si>
    <t>Projekt je usmjeren ka unapređenju kadrovskih i programskih uvjeta u RCK-u Obrtnoj tehničkoj školi, čime će se unaprijediti mogućnost učenja temeljenog na radu za učenike i odrasle polaznike strukovnog obrazovanja u podsektoru elektrotehnike i računalstva. Navedeno će rezultirati unapređenjem kompetencija učenika i polaznika obrazovanja odraslih te ih uskladiti s potrebama tržišta rada.</t>
  </si>
  <si>
    <t>Projektom "Slavonika 5.1" Tehnička škola Slavonski Brod, u suradnji s partnerima, uspostavlja Regionalni centar kompetentnosti u sektoru strojarstva kako bi u regiji od 5 županija stvorili privlačan, inovativan i tehnološki napredan sustav obrazovanja i osposobljavanja spreman za provedbu učenja temeljenog na radu. Uspostavom inovacija u poučavanju, opremanjem i internacionalizacijom ojačat će se 12 strukovnih škola u Slavoniji za plasiranje stručnjaka iz sektora strojarstva na tržište rada.</t>
  </si>
  <si>
    <t>S obzirom na razinu i kvalitetu obrazovnih programa koji su do sada pružali, osnivanjem Regionalnog centra kompetentnosti za poljoprivredu proširit će se i modernizirati programi stručnog usavršavanja i strukovnog obrazovanja u podsektoru poljoprivrede te razviti kompetencije i vještine koje se na HZZ-u unazad 5 godina evidentiraju kao deficitarna zanimanja. Cilj projekta je razviti i kontinuirano pružati kvalitetne i inovativne programe strukovnog obrazovanja i obrazovanja odraslih, kao i educirati odgojno-obrazovne radnike kroz aktivnosti jačanja njihovih kompetencija.</t>
  </si>
  <si>
    <t>Svrha ovog projekta je uspostava programskih i kadrovskih uvjeta rada RCK Mlinarska, koji će unaprijediti mogućnosti za učenje temeljeno na radu, kako učenicima, tako i odraslim polaznicima te poticati izvrsnost nastavnika i mentora kroz aktivnosti jačanja njihovih stručnih i nastavničkih kompetencija. Kroz suradnju s drugim relevantnim zainteresiranim dionicima, projektni konzorcij teži postići izvrsnost regionalnog centra kompetentnosti. Posebnost Centra je posvećenost ergonomiji i to ga čini jedinstvenim u ovom dijelu Europe.</t>
  </si>
  <si>
    <t>Projekt PJESMA ZA SVE MLADE! će kroz održavanje 158 dostupnih i otvorenih radionica u kojima će 80 mladih steći nova znanja i vještine čime će se omogućiti njihov osobni razvoj i njihovu bolju integraciju u društvo posebice 50 mladih u nepovoljnom položaju.</t>
  </si>
  <si>
    <t>Projekt X ima za cilj transformirati uobičajeno ponašanje mladih, u dobi od 17 – 22 godine, u konstruktivno i kreativno izražavanje te promovirati kreativnosti mladih kao prihvatljivi oblik ponašanja prvenstveno u njihovoj generaciji. Projekt je organiziran poput sliva gdje se niz manjih aktivnosti, poput radionica i mentorskog rada, povezuje u glavne struje koje na koncu vode ka stvaranju zajedničkog događaja, koji u formi festivala prikazuje stvaralaštvo mladih nastalo u okviru i izvan projekta.</t>
  </si>
  <si>
    <t xml:space="preserve">Projekt „Koliko se poznajemo“ zajednički provode CeKaPe i Plavi telefon u Islamskoj gimnaziji u Zagrebu i tehničkoj školi u Vukovaru. Cilj projekta je uključiti mlade osobe, većinom pripadnika nacionalnih manjina, u kulturne aktivnosti kroz njihovo sudjelovanje u književnim radionicama te radionicama pisanja i izgradnje kulture nenasilja. Tijekom 12 mjeseci provedbe projekta u Zagrebu i Vukovaru, 60 mladih osoba će,radionicama te radionicama pisanja i izgradnje kulture nenasilja. </t>
  </si>
  <si>
    <t>Projekt „Muzej iz prve ruke“ provodio bi Muzej hrvatskih arheoloških spomenika Split u suradnji s Graditeljsko-geodetsko tehničkom školom Split. Na projektu bi sudjelovalo ukupno 130 učenika trećih razreda. Ciljna skupina projekta su učenici srednjih strukovnih škola kojima su kroz sustav obrazovanja u najvećoj mjeri uskraćeni kulturni i umjetnički sadržaji. Sudjelovanjem na projektu mladi stječu nova znanja i vještine koje mogu povećati njihovu konkurentnost na tržištu rada, usmjerava ih se prema visokom obrazovanju dok ujedno postaju sudionicima kulturnih aktivnosti u zajednici.</t>
  </si>
  <si>
    <t>Pristup mladih kulturno umjetničkim sadržajima u geografski izoliranim i slabije razvijenim područjima ZŽ glavni je problem koji će se u okviru projekta rješavati organizacijom projektnih aktivnosti u područjima gdje nedostaje kulturno umjetničkih sadržaja. Kroz edukacije i praktični rad, mladi će steći znanja i razviti određene vještine u području kulture i umjetnosti, što će doprinijeti njihovoj boljoj socijalnoj uključenosti. Ciljne skupine projekta čini 20 učenika u dobi od 15 do 18 godina iz SŠ Obrovac i 10 učenika u iste dobi iz SŠ Gračac.</t>
  </si>
  <si>
    <t>Projekt je osmišljen kao platforma za suradnju udruge BLOK, profesionalnih umjetnika i srednjih škola, a uključuje mlade, posebno one u nepovoljnom položaju u kulturne i umjetničke aktivnosti kroz proizvodnju participativnih projekata suvremenog umjetničkog stvaralaštva od interesa za opće dobro. Umjetničko obrazovanje koristimo kao alat socijalizacije i mehanizam širenja načela otvorenosti, solidarnosti, raznolikosti kako bi stvorili uvjete za razvoj odgovornog, uključivog, tolerantnog i ravnopravnog društva.</t>
  </si>
  <si>
    <t>Projektom će se putem umjetničkih aktivnosti unaprijediti mogućnosti za 30 romske djece i mladih osoba. Provođenjem aktivnosti doći će do jačanja njihovih vještina i osnaživanja pa tako i konkurentnosti na tržištu rada. Provođenjem dramskih radionica i radionica osobnog razvoja, prilagođenih ciljanoj skupini, te produkcijom dramske predstave, djeca i mladi će se educirati u umjetničkom izražavanju te za produkciju kulturno-umjetničkih događaja, ojačati svoje komunikacijske vještine, čime će se omogućiti njihova bolja socijalna uključenost u daljnje obrazovne procese i zapošljavanje.</t>
  </si>
  <si>
    <t>Cilj Projekta je omogućiti mladima bez rod. skrbi koji se nalaze u Dječjim domovima i stam. zajednicama mladih sudjelovanje u kulturnim i umjetničkim sadržajima te potaknuti njihovo kreativno izražavanje, osamostaljivanje i socijalno uključivanje kroz plesne radionice u Zagrebu, Lekeniku i Osijeku s ciljem izvođenja završnog ples. performansa. U projektu će se izraditi koreografski priručnik za rad s mladima u nepovoljnom položaju koji će pridonijeti provođenju ples. radionica za mlade bez odg.rod.skrbi i nakon završetka projekta.</t>
  </si>
  <si>
    <t>Kroz projekt Glumim, dakle jesam! razvijaju se socijalne i kreativne vještine te jača samopouzdanje mladih kroz umjetničko/kreativne radionice i rada na stvaranju kazališne predstave u svrhu prevencije antisocijalnog ponašanja. Polaznici će kroz 12 umjetničko/kreativnih radionica imati priliku upoznati sve segmente kazališne predstave. Na kraju projekta će, uz pomoć voditelja radionica, producirati kazališnu izvedbu koja će biti prikazana u Pakracu i Zagrebu.</t>
  </si>
  <si>
    <t>Unutar 12 mjeseci projekt kroz 5 edukacijskih modula razvija specifične kreativne prakse mladih u IŽ, njihove praktične i socijalne vještine. Uključivanje šire populacije mladih u kulturne programe omogućit će se razvojem sustava podrške. Javnim prezentacijama vlastitih umjetničkih produkcija mladi će osnažiti svoj status u društvu. Promovirajući kulturu i umjetnost kao katalizatore uključivanja mladih u širu društvenu zajednicu, projekt doprinosi razvoju refleksivnosti, inovativnosti i socijalnoj inkluziji, posvećujući naročitu pažnju uključivanju mladih iz socijalno ugroženih skupina.</t>
  </si>
  <si>
    <t>Projekt "Otisnuti pokreti - uključivanje mladih kroz umjetnost i kulturu" bavi se socijalnim uključivanjem mladih u nepovoljnom položaju kroz razvoj kreativnih i socijalnih vještina i znanja. Putem umjetničkih radionica, posjeta galerijama, muzejima i Akademiji likovne umjetnosti i susreta s eminentnim hrvatskim umjetnicima. Ciljana skupina 32 mladih iz sustava socijalne sktbi, mladih nezaposlenih i ostalih mladih imat će priliku razviti dodatne kompetencije te će im se osigurati bolji pristup kultrunim i umjetničkim aktivnostima i sadržajima.</t>
  </si>
  <si>
    <t>Sam sadržaji etnološkog i kulturnog karaktera nisu dovoljni za premošćivanje predrasuda prema Romima i njihove socijalne isključenosti koji samim time negativno utječu i na socio-ekonomske elemente društva. Iz tog razloga se okrećemo Romima osobno i pokrećemo Muzej osobne povijesti Roma, kojeg zamišljamo kao virtualni web muzej i putujuću izložbu. Kroz edukaciju, radno osposobljavanje i razvijanje kreativnih vještina mladih Roma ujedno ćemo stvoriti i održivi model približavanja kulturnog sadržaja mladima i cijeloj zajednici sukladno svrsi i ciljevima ovog Poziva.</t>
  </si>
  <si>
    <t>LABORATORIJ ARHITEKTURE pod vodstvom Grada Čakovca i Udruženja arhitekata Međimurja, kroz edukacije, radionice, festival i stvaranje konkretne prostorne intervencije pridonosi boljoj socijalnoj uključenosti 60 srednjoškolaca, razvijanju socijalnih kompetencija, kreativnog mišljenja te znanja i vještina iz područja arhitekture. Participacija u svim fazama procesa stvaranja novog javnog prostora u Čakovcu, omogućava sagledavanje kompleksnosti, važnosti i snage arhitekture, ujedno je jasna poruka mladima da aktivnim djelovanjem u kulturi i umjetnosti mogu biti dio vidljivih društvenih promjena.</t>
  </si>
  <si>
    <t>Mlade osobe s ruralnog područja Baranje će kroz projekt VRISAK imati model izražavanja svojih stavova o kulturnoj i povijesnoj baštini tog područja i prezentirati ih na prihvatljiv način lokalnoj zajednici tijekom 14 mjeseci. Njihovi radovi bit će dostupni široj javnosti i svim zainteresiranim građanima i nakon završetka projekta putem mobilne knjižnice. Partnerstvo sa GISKOM doprinijeti će održivosti projekta, a bibliobus će podići razinu čitalačke kulture i dostupnost kulturno umjetničkih sadržaja.</t>
  </si>
  <si>
    <t>Projekt se bavi problemom marginalizacije, socijalne i ekonomske isključenosti mladih. Opći cilj je unaprjeđenje kvalitete života i socijalno uključivanje mladih kroz aktivno sudjelovanje u kulturno-umjetničkom programu. Ciljana skupina su mladi koji su preboljeli maligna oboljenja te volonteri koje okuplja udruga Krijesnica. Praktične radionice, sudjelovanje u izradi edukativnih animiranih filmova te razgovori s umjetnicima dio su projektnih aktivnosti koje doprinose razvoju društvenih i kreativnih vještina mladih sa svrhom ostvarivanja općeg cilja.</t>
  </si>
  <si>
    <t>Projektne aktivnosti pridonijet će razvoju kulturno-umjetničkih i socijalnih vještina i znanja mladih te stvaranju i jačanju socijalnih veza, čime će ojačati njihovi individualni kapaciteti kako bi postali konkurentniji na tržištu rada i aktivniji članovi zajednice. Ulagat će se u prevladavanje barijera koje otežavaju uključivanje mladih u društvo poput diskriminacije i geografske izolacije, a više od 80% ciljne skupine činit će mladi u nepovoljnom položaju, odnosno mladi korisnici prava iz sustava socijalne skrbi koji su ujedno i OSI, kako bi se smanjio rizik upadanja u NEET skupinu.</t>
  </si>
  <si>
    <t>Projekt “Iznad zemlje” adresira nedovoljnu zastupljenost interaktivnih programa iz područja suvremene umjetnosti u Labinu, Puli i Rijeci a koji su namijenjeni mladima i to posebno onima u nepovoljnom položaju. Stoga je cilj projekta uključiti u niz umjetničkih aktivnosti mlade iz srednjih škola te pripadnike nacionalnih manjina, nezaposlene i invalide kako bi se educirali o suvremenoj umjetnosti, razvili svoje kreativne potencijale i socijalne vještine te kroz zajednički rad doprinjeli socijalnoj koheziji i razvoju u svojim zajednicama.</t>
  </si>
  <si>
    <t>Projektom 5. ansambl ostvaruju se uvjeti za zapošljavanje mladih osoba s invaliditetom u kazalištu. Mladi će kroz kreativne radionice izvedbenih i likovnih umjetnosti steći potrebne vještine i znanja koje će im omogućiti lakši pristup tržištu rada. Kroz projekt će se senzibilizirati javnost na problem nedovoljne uključenosti mladih osoba s invaliditetom u kulturno-umjetničke aktivnosti te mogućnostima potencijalnog zapošljavanja u sektoru kulture.</t>
  </si>
  <si>
    <t>U projektu "Ne živi snove dok spavaš - probudi se!" će KPD "SLOGA Pakrac u partnerstvu s Udrugom LATICA aktivnim sudjelovanjem 50 mladih producirati i izvesti mjuzikl "Tko pjeva, zlo ne misli". Mladi će aktivno sudjelovati u svakom segmentu uz asistenciju i edukaciju stručnjaka i članova udruge, u dva modula koja se međusobno isprepliću:     1. kazalište/mjuzikl 2. film/kino</t>
  </si>
  <si>
    <t>Kroz niz umjetničkih radionica, postavljanje i izvedbu kazališne predstave, mladi (ciljna skupina) upozant će se s konceptom postavljanja kazališne predstave a aktivnom participacijom u cijelom procesu obogatiti svoj kulturni život i steći bitne socijalne vještine korisne za daljnji život i rad.</t>
  </si>
  <si>
    <t>Problem koji projekt SUKUS - Srednjoškolci U Kulturnim i Umjetničkim Sadržajima - rješava je ograničeno sudjelovanje srednjoškolaca iz Međimurske županije, a posebno onih u nepovoljnom položaju,u kulturno-umjetničkim sadržajima. Cilj ovog projekta je intenzivno uključiti 50 mladih iz srednjih škola koji borave u učeničkim domovima u Čakovcu u različite participativne kulturno-umjetničke radionice,događanja i posjete. Ciljna skupina projekta su mladi do 25 godina u srednjim školama, posebno mladi u nepovoljnom položaju.</t>
  </si>
  <si>
    <t>Projektom „Pokretne slike kulture i umjetnosti“ PRONI Centar za socijalno podučavanje, udruga „Hedgehog Perfections“ i KUD „Jószef Attila Zmajevac“ će kroz 18 mjeseci razviti socijalne i kreativne vještine i znanja 80 mladih u nepovoljnom položaju (pripadnika nacionalnih manjina, nezaposlenih i primatelja socijalne skrbi) iz OBŽ i VSŽ, omogućavanjem pristupa kulturnim, umjetničkim sadržajima i njihovim sudjelovanjem u kreiranju i promociji novih kroz aktivnosti u području primjenjenog dizajna, plesa i multimedije u 4 lokalne zajednice čime će se potaknuti njihova bolja integracija.</t>
  </si>
  <si>
    <t>Provedbom projekta realizirat će se 21 kulturni, umjetnički i edukativni program za mlade i širu publiku og. kraja, čime će se povećati kulturna i umjetnička ponuda u ogulinskom kraju i svijest mladih o vlastitom kulturnom identitetu. Mladi og. kraja u dobi od 15 do 25 godina, osobe s invaliditetom/teškoćama u razvoju, korisnici socijalne skrbi i nezaposleni, projektom će razviti soc. i kreativne vještine i znanja, aktivno se uključiti u stvaranje novih sadržaja, povećati svoju konkurentnost na tržištu rada te poboljšati svoju soc. integraciju kroz veće sudjelovanje u kult. životu Ogulina.</t>
  </si>
  <si>
    <t xml:space="preserve">Kroz projekat namjeravamo uključiti 8 mladih osoba s invaliditetom i teškoćama u razvoju te ih naučiti kako predstaviti svoje mogućnosti kroz dramsko izražavanje, izvedbu predstave u lokalnoj zajednici, te nastupom na INKAZ-u i Festivalu jednakih mogućnosti. Kroz organizirani odlazak u kazalište približiti im sudjelovanje u kulturnim aktivnostima i sadržajima, što doprinosi osobnom razvoju i boljoj integraciji u društvo. </t>
  </si>
  <si>
    <t>OD STRUKOVNIH ZANIMANJA DO KREATIVNE INDUSTRIJE je participativni kulturno-umjetnički projekt s ciljem osnaživanja za tržište rada 84 mlade nezaposlene osobe strukovnih zanimanja iz 5 županija i Grada Zagreba, kroz edukaciju te kreaciju inovativnih umjetničkih proizvoda. Upoznavanjem 6 različitih muzejskih zbirki te umjetničkim radionicama iz područja dizajna razvit će kompetencije potrebne za izradu novih proizvoda pod mentorstvom lokalnih obrtnika. Rezultati procesa-inovativni proizvodi temeljeni na reinterpretaciji baštine bit će  predstavljeni izložbom u svih 5 muzeja sudionika u projektu.</t>
  </si>
  <si>
    <t>CILJ: Poboljšati pristup kulturno-umjetničkim sadržajima i intenzivnije uključivanje mladih u nepovoljnom položaju u kulturni život zajednice OČEKIVANI REZULTATI: poboljšan pristup kulturno-umjetničkim sadržajima i programima; unaprijeđena kvaliteta života i provođenja slobodnog vremena; stečene kreativne i komunikacijske vještine koje će doprinijeti osobnom razvoju i oblikovanju osobnosti; povećana razina informiranosti o mogućnostima školovanja i zapošljavanja u području umjetnosti i kulture TRAJANJE: 18 mjeseci</t>
  </si>
  <si>
    <t>Projekt Orkestar Dobre Vibracije NVO-a Klub Dobre Vibracije bavi se problemom nedovoljne zastupljenosti kulturno-umjetničkih sadržaja za mlade s teškoćama u razvoju. Cilj je organiziranje radionica bubnjanja i javnih nastupa za 20 mladih s višestrukim komunikacijskim teškoćama, korisnika Centra za odgoj i obrazovanje Slava Raškaj, Zagreb, u trajanju od 18 mjeseci. Realizacijom projekta također će se ojačati kapaciteti udruge (osposobljavanje minimalno 4 samostalna voditelja takvih radionica, nabavka opreme), čime će se omogućiti multipliciranje rezultata projekta nakon njegova završetka.</t>
  </si>
  <si>
    <t>Cilj projekta je kroz izradu i provedbu Programa participativnih radionica te pripremu predstave i dokumentarnog filma kroz koji će 60 mladih od 15-25 godina prikazati svijet iz svoje perspektive, razviti kod mladih u nepovoljnijem položaju socijalne vještine,radne navike,osvijestiti ih o  vrijednosti vlastitog identiteta,podići im samopoštovanje te razviti ostale vještine koje će povećati socijalno uključivanje mladih u nepovoljnijem položaju te doprinijeti većoj mogućnosti njihovog zapošljavanja.</t>
  </si>
  <si>
    <t>Projekt "CoolTour Lab" ima za cilj doprinijeti socijalnoj uključenosti mladih (osobito mladih u nepovoljnom položaju) u BPŽ kroz jačanje njihovih kompetencija i socijalnih i kreativnih vještina, kroz poboljšanje i približavanje ponude kulturno-umjetničkih sadržaja za mlade u BPŽ te kroz motiviranje mladih za uključivanje u kulturno-umjetničke sadržaje i podizanje svijesti javnosti o postignućima mladih u području kulture i umjetnosti. Projektom je obuhvaćeno 110 mladih, od čega 60 u nepovoljnom položaju.</t>
  </si>
  <si>
    <t>Osobe starije životne dobi često su nedovoljno uključene u život zajednice te iz različitih razloga u ograničenoj mjeri sudjeluju u kulturnim i umjetničkim aktivnostima. Cilj je projekta olakšati pristup kulturi i umjetnosti osobama starijima od 54. godine kroz sudjelovanje u kreativnim radionicama iz područja vizualnih i primijenjenih umjetnosti i dizajna te izvedbenih i scenskih umjetnosti. Radionice se realiziraju na području grada Zagreba. Od srpnja 2018. do kolovoza 2019. realizirale bi se ukupno 12 radionice na kojima bi sudjelovalo ukupno 112 korisnika.</t>
  </si>
  <si>
    <t>Projekt "Umjetnost bez granica" obuhvaća osobe starije od 54 godine iz ruralnih sredina koji pripadaju ranjivim skupinama kao što su pripadnici nacionalnih manjina, nezaposlene osobe i umirovljenici. Cilj projekta je potaknuti nedovoljnu zastupljenost kulturnih i umjetničkih aktivnosti u ruralnim sredinama i unaprijediti socijalne, kognitivne, emocionalne i kreativne vještine ciljne skupine provedbom ciklusa umjetničkih radionica te povećati njihovu vidljivost i prepoznavanje u društvu u svrhu veće socijalne uključenosti.</t>
  </si>
  <si>
    <t>'Kreativne radionice - Kazališni projekt Jelenovac', čiji će konačni proizvod biti kazališna predstava, potiče članove zajednice starije od 54 godinena razvoj sposobnosti, socijalnu uključenost i bolju kvalitetu života te promovira njihovu vidljivost. Po završetku projekta planiramo nastaviti aktivnosti s istim ciljevima kao na projektu, te ih proširiti radionicama za sudionike u drugim županijama, daljnjim izvođenjem kazališne predstave i kreiranjem FB stranice specijalizirane za osobe 54+.</t>
  </si>
  <si>
    <t>Projekt ˝Mladi za 54+˝ okupit će 50 osoba starijih od 54 godine i 8 kulturnih djelatnika i umjetnika s ciljem provođenja stručnog usavršavanja kulturnih djelatnika i umjetnika u području kulture te umjetničkih edukacija, te provedbe participativnih kulturnih i umjetničkih aktivnosti usmjerenih na socijalno uključivanje osoba starijih od 54 godine. Navedene aktivnosti će poboljšati socijalne, kognitivne, emocionalne i kreativne vještina osoba starijih od 54 godine te ojačati kapacitete kulturnih djelatnika i umjetnika za rad usmjeren na socijalno uključivanje osoba starijih od  54 godine.</t>
  </si>
  <si>
    <t>Projekt "U potrazi za istinom” objedinjuje razvoj umjetničkih i digitalnih vještina osoba starijih od 54 godine s primjenom stečenih kompetencija pri realizaciji multimedijske izložbe. Stavljanjem kulturne baštine Grada Zagreba i Zagrebačke županije u širi povijesni kontekst, propituje se njezin utjecaj na moderne trendove u kulturi i obrazovanju i nastanak takozvanog društva poslije istine. Projekt adresira dva problema digitalne kulture i to nedovoljnu ponudu digitalnih kulturnih sadržaja i nedovoljne digitalne kompetencije autora i korisnika potrebne za njihovo kreiranje i korištenje.</t>
  </si>
  <si>
    <t>Projekt obuhvaća minimalno 78 osoba starijih od 54 godine i 9 umjetnika s područja Zagreba koji tijekom projekta kroz aktivnosti umjetničke medijacije razvijaju socijalne, kognitivne, emocionalne i kreativne vještine. Kroz proces umjetničke medijacije umjetnici i osobe 54+ rade na umjetničkim aktivnostima, rezultati kojih će biti prezentirani na zajedničkoj izložbi te dokumentirani u katalogu i videu o projektu. Osim umjetničkih aktivnosti, tijekom projekta za osobe 54+ organizirat će se i 12 posjeta atelijerima zagrebačkih umjetnika. Za uključene umjetnike organizirat će se stručna edukacija</t>
  </si>
  <si>
    <t>Projekt "Nove ideje u starim prostorima - socijalno uključivanje kroz kulturu i umjetnost", izravno povećava socijalnu uključenost osoba starijih od 54 godine kroz provedbu kulturno umjetničkog sadržaja te utječe na povećanje njihovog samopouzdanja i umanjuje socijalnu izolaciju kroz umjetnost koja se bavi zajednicom. Kreativnim radionicama, posjetima kulturno umjetničkim sadržajima i javnom prezentacijom svog rada postaju vidljiviji članovi društva što izravno doprinosi njihovom unapređenju kvalitete života.</t>
  </si>
  <si>
    <t>Participativni kulturno-umjetnički projekt "Skrojene budućnosti?" usmjeren je na osnaživanje osoba 54+ kroz sudjelovanje u programima osmišljenim s ciljem pružanja znanja, informacija i aktivnosti na temu tekstilne industrije. Uključivanjem u kulturno-umjetničke aktivnosti te diseminacijom znanja o različitim društvenim inicijativama, pruža se mogućnost generiranja novih inicijativa. Inicijative posjeduju kapacitet da postanu samoodržive te da pridonesu socijalnom uključivanju, zaštiti okoliša te poboljšanju kvalitete života.</t>
  </si>
  <si>
    <t>Problem koji se ovim projektom adresira je socijalna isključenost, nedostupnost kulturnih sadržaja i nedovoljna informiranost ciljne skupine o kulturnim sadržajima koji su im dostupni i koji su prilagođeni njihovim potrebama i interesima. Kroz uključivanje ciljne skupine u projektne aktivnosti kao što su radionica filmske kritike, projekcije filmova, analiza i razgovori o filmu te osmišljavanje modela za ocjenu kvalitete filmova direktno utječemo na njihovu kreativnost koja je vrlo važan čimbenik aktivnog i zdravog starenja te utječe na mentalno i fizičko zdravlje pojednica.</t>
  </si>
  <si>
    <t>Na području MŽ 65 % osoba starijih od 55 godina živi u ruralnim područjima u kojima nedostaju kulturni, umjetnički i drugi kreativni sadržaja u skladu s njihovim interesima. Osnovni cilj projekta je uključivanje dionika u više različitih kulturnih i umjetničkih aktivnosti, razvoj njihovih kreativnih vještina, prepoznavanje vlastitih potencijala i kvalitetno ispunjavanje slobodnog vremena radi smanjenja rizika od socijalne isključenosti i omogućavanje zdravog starenja. Projekt im omogućava da ostvare sebe, povećaju kvalitetu života uključujući i potrebe osoba s invaliditetom.</t>
  </si>
  <si>
    <t>Cilj projekta je poboljšanje kvalitete života unapređenjem pristupačnosti kulturnim sadržajima te razvojem socijalnih i kreativnih vještina osoba starijih od 54. godine u ruralnim područjima Varaždinske županije. Tijekom trajanja projekta provest će se kreativne radionice na kojima će sudjelovati 100 osoba starijih od 54 godine iz najmanje 8 ruralnih općina Varaždinske županije. Predviđeno je uvođenje dodatne potpore za rad s osobama s invaliditetom.</t>
  </si>
  <si>
    <t>PROBLEM čijem rješavanju projekt doprinosi je ograničena dostupnost kult.-um. sadržaja starijim osobama, a posebno sadržaja prilagođenih njihovim interesima/potrebama. CILJ PROJEKTA IMPULS za 54+ je povećati soc.uključenost osoba starijih od 54 g. iz depriviranih područja Međimurske županije pritom koristeći kulturno-umjetničke aktivnosti kao impuls za njihovu aktivaciju. CILJNE SKUPINE su 110 osobe starijh od 54 g. koje su uključene u participativne kult.-um. radionice i 8 kulturnih djelatnika ojačavaju svoje kapacitete u području kult.-um. medijacije za rad sa starijima.</t>
  </si>
  <si>
    <t>Projekt Samo nebo nam je granica doprinosi demistifikaciji medija i pojma starosti te pomaže socijalnom uključivanju osoba iznad 54 godine u informacijsku kulturu života, društvene interakcije i stvaranja. Stručno-tematski osposobljeni timovi vode kreativne radionice medijskog opismenjavanja i izravne primjene stečenih znanja. Cilj je podržati i realizirati inicijativu polaznika koji uviđaju životnu važnost tih znanja i vještina, te teže za emancipacijom i novim samopotvrđivanjem. Time se podmlađuje mentalna dob, poboljšava međugeneracijski dijalog te kulturna i društvena klima u RH.</t>
  </si>
  <si>
    <t>Svrha projekta je poboljšati socijalne, kognitivne, emocionalne i kreativne vještina najmanje 70 osoba starijih od 54 godine te povećati njihovu socijalnu uključenost provedbom prilagođenih kulturno- umjetničkih aktivnosti na području općine Petrijevci i Grada Valpova. Ciljna skupina su starije osobe 54+, njih minimalno 70. Projektne aktivnosti su predviđene za ukupno 70 osoba (umjetničko –kulturne radionice-70, umjetnički kamp-50, umjetničko-kulturni izlet –70). Ukupna vrijednost projekta je 665.369,00 kn.</t>
  </si>
  <si>
    <t>Projekt „Nikad nije kasno“ zajednički provode CeKaPe i Udruga za zaštitu i promicanje prava ljudi treće životne dobi. Cilj projekta je uključiti osobe starije od 55 godina u kulturne aktivnosti kroz njihovo sudjelovanje u radionicama čitanja i pisanja. Tijekom 10 mjeseci provedbe projekta u Zagrebu i Petrinji, 60 starijih osoba će, uz pomoć profesora, pisaca, stručnih trenera i voditelja, steći nova znanja i vještine te dobiti priliku da budu aktivni stvaratelji u kulturi.</t>
  </si>
  <si>
    <t>Projekt Kreativa 54+ provodi Narodno učilište, ustanova za obrazovanje i kulturu u partnerstvu s Maticom umirovljenika grada Rijeke. Projektom se nastoji povećati socijalna uključenosti i vidljivosti starijih osoba (54+) u Primorsko-goranskoj županiji kroz poboljšanje njihovih socijalnih, kognitivnih, emocionalnih i kreativnih vještina. Ciljna skupina je 90 osoba 54+ za koje će se kreirati novi edukativni programi koji će uključiti glazbene, likovne i keramičke radionice. U radionice će se uključiti i 10 gluhih i nagluhih osoba.</t>
  </si>
  <si>
    <t>Projekt nastoji riješiti problem prisutan među 54+ populacijom kojoj zbog nedostupnosti kulturnih sadržaja prijeti rizik od socijalne isključenosti. Kroz niz radionica uključuje ciljnu skupnu u kulturno-umjetničke aktivnosti. Idejno polazište je dramski tekst Iluzije, iz kojega će se tema ljubavi, nade, očekivanja, razočaranja, tj. skrivene niti od kojih se sastoji život, uzeti kao polazište za umjetničke radionice. Tekst Iluzije koji izvode glumci ispreplest će se s izvedbama osoba iz ciljne skupine 54+ koji su aktivni dio predstave, otkrivajući nam i onu nevidljivu, čipku svog života.</t>
  </si>
  <si>
    <t>Cilj projekta je povećanje vidljivosti i prepoznavanje potencijala osoba starijih od 54 godine u Krapini i Krapinsko- zagorskoj županiji te poboljšanje njihovih socijalnih, kognitivnih, emocionalnih i kreativnih vještina uključivanjem u kulturne i umjetničke aktivnosti. Tijekom trajanja projekta provest će se ukupno 5 ciklusa umjetničkih radionica i održati 5 izložbi radova s radionica. U kreativnim radionicama će sudjelovati 45 osoba starijih od 54 godine.</t>
  </si>
  <si>
    <t>Cilj projekta „Radost življenja“ je poboljšanje kvalitete života i socijalne kohezije te jačanje društvenih i kreativnih sposobnosti osoba 54+ kroz omogućavanje sudjelovanja u kulturno-umjetničkim aktivnostima i tradicijskoj promociji grada Dugog Sela. Zamišljen kao spoj tradicijske kulture i vrijednosti, obogaćen elementima moderne glazbe i dramske umjetnosti, projekt omogućuje razvijanje povezanosti s tradicijom i teritorijem, jačanje kulturnog identiteta i razvoj umjetničke publike. Ciljnu skupinu čine svi stanovnici grada u dobi 54+ (4.162), posebice žene (2.370) i nezaposleni (153).</t>
  </si>
  <si>
    <t>Sugrađanke i sugrađani u srednjim pedesetim godinama i stariji suočavaju se s rizikom socijalne i kulturne isključenosti ponajviše zato jer su im financijske prilike ograničene, a prostora gdje se mogu aktivno uključiti u kulturna događanja je malo. Ovaj projekt namijenjen je 54+ dobnoj skupini, pogotovo nezaposlenim i umirovljenim osobama, kojima će omogućiti da sudjelovanjem na radionicama kreativnog pisanja, u čitateljskim klubovima, pripovjednim događanjima i umjetničkim performansima iz područja književnosti razviju svoje kreativne vještine i aktivno doprinesu kulturnom životu zajednice.</t>
  </si>
  <si>
    <t>"Kultura bez granica i prepreka i za gluhoslijepe osobe sa 54 +" je projekt koji ima za cilj potaknuti svijest cjelokupnog građanstva o mogućoj kvaliteti života, neovisno o dobi, mjestu življenja ili oštećenju. Gluhoslijepi građani starije životne dobi, organizirati će i interaktivno provoditi predstave o svome životu, kulturi i podneblju, stvarajući pozitivnu sliku o sebi i za sebe ali i za društvo.</t>
  </si>
  <si>
    <t>Živjeti u Prološcu je projekt Dramske udruge Proložac, a financiran iz Europskog socijalnog fonda koji za cilj ima povećati razinu aktivnog sudjelovanja osoba starijih od 54 godine u kreiranju kulturnog života u općini Proložac Donji razvijajući njihove kreativne i socijalne vještine u svrhu sprječavanja socijalne isključenosti te skupine. Pokazatelj uspješnosti provedbe projekta je najmanje 30 osoba, pripadnika ciljne skupine uključenih u radionice Daske koje život znače, Glazba nas spaja i Kazalište kroz objektiv.</t>
  </si>
  <si>
    <t>Starijim osobama grada Rijeke i okolice omogućit će se pristup kulturnim i umjetničkim te neformalnim obrazovnim programima te potaknuti socijalno uključivanje, razvoj i njegovanje kreativnih, socijalnih, kognitivnih i emocionalnih vještina. Oživljavanjem zaboravljene kulturne baštine isti će djelovati kao ambasadori kulturne tradicije grada Rijeke, aktivni stvaratelji današnje kulturno - umjetničke scene, a zatim ipromotori značaja starijih osoba u Zajednici.</t>
  </si>
  <si>
    <t>Projekt će obuhvatiti 60 osoba starijih od 54 godine s perifernih dijelova grada Splita te će se nizom radionica, edukacijskih predavanja, organiziranih izložbi i druženja djelovati na razvijanje njihove kreativnosti, poticanja samopouzdanja i osjećaja pripadnosti.</t>
  </si>
  <si>
    <t>CRVENI NOSOVI klaunovidoktori projektom će doprinijeti socijalnom uključivanju korisnika domova za starije i nemoćne osobe. Korisnici će biti uključeni u dvije vrste umjetničkih aktivnosti: interaktivne radionice varijetea u domovima u Zagrebu, Osijeku, Rijeci i Splitu te umjetničke posjete klaunovadoktora korisnicima na stacionarnoj njezi. U ovom projektu uloga kulture je u socijalnoj funkciji, doprinosi prevenciji i smanjenju socijalne isključenosti starijih osoba u domovima te povećanju kvalitete života potičući razvoj njihovih umjetničkih vještina i stvarajući kulturni sadržaj u domu.</t>
  </si>
  <si>
    <t>Projekt nastoji razviti model uključivih praksi i aktivnosti u polju kazališne djelatnosti za osobe starije od 54 godine kako bi utjecao na pojačan interes za kazališnim izvedbama u i za lokalnu zajednicu te kako bi predloženi model uključivanja utjecao na smanjenje socijane isključenosti ciljne skupine jačanjem njihovih socijalnih, informacijsko-komunikacijskih i kreativnih vještina. Projektom se nastoje postaviti temelji čvršće veze ustanove u kulturi, nezavisnih umjetnika čije projekte ustanova podržava sa stanovnicima lokalne zajednice.</t>
  </si>
  <si>
    <t>Značajan udio stanovništva starijeg od 54 godine (30,8%) na području Križevaca zahtijeva proaktivan pristup donositelja lokalnih politika i civilnog društva u sprječavanju socijalne isključenosti i podizanju kvalitete života starijih osoba. S obzirom na specifičnosti JLS Grad Križevci, projekt pristupa svakoj ciljnoj skupini na način prilagođen njenim karakteristikama, interesima i potrebama kroz set aktivnosti grupiranih u 1 element.</t>
  </si>
  <si>
    <t>"Moja filmska priča" projekt je usmjeren na poboljšanje socijalnih, kognitivnih, emocionalnih i kreativnih osobina osoba starijih od 54 godine kroz različite aktivnosti povezane s filmom. Projekt pruža mogućnost starijim osobama da aktivno sudjeluju u stvaranju kulturnih sadržaja za sebe, ali i za širu zajednicu grada Rijeke i regije. Radionički program razvijat će kreativnost, poticati rad u skupinama te razvijanje kreativnih i društvenih vještina. Volonterskim radom u Art-kinu aktivno će doprinositi ostvarenju programa te usko surađivati s timom radnika u kulturi.</t>
  </si>
  <si>
    <t>Projekt ISKRA – iskustvo kreativnih aktivnosti će uključiti osobe starije od 54 godine s područja Međimurske, Krapinsko-zagorske, Požeškoslavonske, Osječko-baranjske županije, i Grada Zagreba, u kulturne i kreativne aktivnosti razvijene u partnerskim organizacijama POU Zagreb, POU Čakovec, POU Obris i POU Zabok, zajedničkom suradnjom od polaznika i stručnjaka iz područja kulture i umjetnosti koji su stručnim usavršavanjem stekli znanja i vještine za rad sa starijim osobama, s ciljem stvaranja uvjeta za dugoročni rad sa ciljanim skupinama u formi sveučilišta za treću životnu dob.</t>
  </si>
  <si>
    <t>Unaprjeđenje kvalitete života osoba s invaliditetom starijih od 54 godine kroz aktivnu participaciju u kulturnim aktivnostima i razvojem socijalnih, kognitivnih, emocionalnih i kreativnih vještina kroz radionice osobnog izražavanja i osnova vokalnog izričaja te potvrdom usvojenih novih znanja i vještina kroz javnu izvedbu</t>
  </si>
  <si>
    <t>Kultura dopolavora-jučer, danas, sutra je participativni projekt s 2 cilja: str.osposobljavanje stručnjaka u kulturi i umjetnika za približavanje umjetnosti i kulture osobama 54+ te soc.uklj. osoba 54+ kroz edukaciju i aktivno sudjelovanje u umjetnosti i kulturi. Ciljna skupina 54+ će u 6 radionica (performans, fotografija, slikarstvo, kulturna kritika, vodiči po izložbama i ambasadori Rijeke-EPK2020) pod vodstvom mentora steći kompetencije za produkciju zajedničke izložbe o kulturi dopolavora-zajedničkog slobodnog vremena poslijeratne radničke Rijeke, čiji su mnogi bili aktivni protagonisti.</t>
  </si>
  <si>
    <t>Hrvatsko narodno kazalište u Zagrebu ovim projektom želi osobe niskog socioekonomskog statusa starije od 54 godine uključiti u kazališne aktivnosti i sadržaje, kako bi kao najveća kulturna ustanova u zemlji doprinijela u borbi protiv socijalne isključenost i marginalizacije određenih društvenih skupina. Programi će biti koncipirani tako da se osobama starije životne dobi (54+) omogući aktivno i zdravo starenje kroz teoretsko i iskustveno upoznavanje dramske, operne i baletne umjetnosti s ciljem nastavka praćenja i sudjelovanja u kulturnim aktivnostima ili programima.</t>
  </si>
  <si>
    <t>Mala proračunska izdvajanja za kult.umj.sadržaje i slaba informiranost uzrok su povećanog rizika od soc.isključenosti osoba 54+. Svrha projekta je povećati uključenost osoba 54+ u kulturne sadržaje te povećati vidljivosti njihovih potencijala na području Grada NM i VŽ županije. To će se postići povećanom dostupnošću kult.umj. sadržaja osobama 54+ i informiranja o sadržajima za osobe 54+ na području Grada NM i Vž županije.</t>
  </si>
  <si>
    <t>Projekt omogućuje poboljšanje kvalitete života građana starije dobi na Trešnjevci kroz kontinuirani angažman kulturnih radnika i umjetnica unutar lokalne zajednice, te inovativnim i participativnim radionicama se bavi se bilježenjem lokalne povijesti putem umjetničkog izričaja te istovremeno kroz diskusije progovara o aktualnim kulturnim i društvenim temama.</t>
  </si>
  <si>
    <t>Projektom će se osigurati socijalno uključivanje više od dvjesto osoba starijih od 55 godina u kulturna i umjetnička događanja društvene zajednice s ciljem socio-emocionalnog i kreativnog razvoja. Kroz kulturno-umjetničke radionice za starije osobe te sudjelovanjem na raznim kulturnim događanjima osigurati ćemo istima prepoznatljivost kao aktivnih dionika društva u kojem žive. Edukacijskim radionicama za jačanje komunikacijskih i medijacijskih procesa u odnosima sa starijim osobama namijenjenih stručnjacima u području kulture i umjetnosti osnažiti će se kapaciteti za rad sa starijim osobama.</t>
  </si>
  <si>
    <t>Cilj projekta Scenska kreativnost u starijoj dobi: Pjesma cvrčka je unaprijeđenje vještina osoba 54+ kroz participativne umjetničke aktivnosti radi povećanja njihove socijalne uključenosti i vidljivosti. Kroz produkciju i izvedbe profesionalne predstave visokih estetskih i umjetničkih kriterija prema motivima lirike M. Krleže, u ovom će projektu, ruku pod ruku s profesionalnim glumcima i kazališnim djelatnicima, sudjelovati oko 60 pripadnika ciljne skupine iz različitih područja Hrvatske što će povećati njihov angažman u životu lokalnih zajednica.</t>
  </si>
  <si>
    <t>Prema DZS-u socijalna isključenost stanovništva u Hrvatskoj iznosi 32,3%. Projektom KLUB 54+ smanjuje se socijalna isključenost za 215 osoba u Zagrebu, Osijeku, Petrinji, Sisku, Novskoj, Ogulinu, Karlovcu i Vukovaru. Cilj projekta KLUB 54+ je poboljšati kreativne vještine, povećati vidljivost i prepoznati potencijale kod osoba starijih od 54 godine u 8 gradova RH kroz 5 vrsta kulturno-umjetničkih radionica kao temelj za jačanje njihovih socijalnih, kognitivnih, emocionalnih i kreativnih vještina i stanja, unaprjeđenje kvalitete života te veću socijalnu uključenost.</t>
  </si>
  <si>
    <t>Projekt adresira problem socijalne isključenosti žena starijih od 55 godina kroz njihovo uključivanje u radionice - čitalačke aktivnosti, etnografske i likovne radionice, scensko sudjelovanje i izložbe, koje će se u najvećoj mjeri održavati u Krapinsko-zagorskoj županiji, Gradu Zagrebu i Ličko-senjskoj županiji. Pri izvedbi radionica će se koristiti elementi kulturnog nasljeđa, materijalne i nematerijalne kulture prisutne u Republici Hrvatskoj. Emancipatorske Zagorkine ideje nadahnut će umjetničke intervencije kojima će inovirati tradicijske elemente i uobličiti ih u nove oblikovne proizvode.</t>
  </si>
  <si>
    <t>Cilj projekta je poticanje i unapređivanje kvalitete života osoba starijih od 54 godine na ruralnom području te povećanje njihove socijalne uključenosti kroz sudjelovanje na umjetničko-kulturnim projektnim aktivnostima. Umjetničko-kulturnim stvaralaštvom plan je potaknuti ih na sudjelovanje u društvenim događanjima koje će pridonijeti njihovom aktiviranju, uključivanju i povezivanju s ostalim osobama kao i cjelokupnom lokalnom zajednicom.</t>
  </si>
  <si>
    <t>Svrha projekta Centar za mlade grada Zagreba je osnivanje i djelovanje Centra, mjesta za provedbu široke lepeze aktivnosti mladih i za mlade u lokalnoj zajednici najvećeg Hrvatskog grada. Svrhu ćemo ostvariti provedbom aktivnosti osnivanja centra, lociranja prostora u užem centru u kojemu će centar djelovati, uređivanja i opremanja prostora, svečanog otvaranja i njegovog svakodnevnog rada. te ujedno i podići razinu svijesti provedbom kampanje usmjerene na senzibilizaciju šire javnosti u svrhu promocije socijalne uključenosti i borbe protiv siromaštva te bilo kojeg oblika diskriminacije.</t>
  </si>
  <si>
    <t>2-godišnji projekt “Osnaživanjem mladih za bolju budućnost” uključit će 784 mlade osobe u programe prevencije nasilja, programe razvoja socijalnih vještina i projekata socijalnog poduzetništva, programe razvoja vještina zapošljivosti i profesionalnih kompetencija “Zajedrimo zajedno u budućnost” i radionice mobilnosti za mlade kroz EU fondove i time doprinijeti ostvarenju cilja socijalnog uključivanja mladih, razvoja osobnih i socijalnih te vještina zapošljivosti mladih, njihovih kompetencija potrebnih za konkurentnost na tržištu rada te doprinijeti sprečavanju društvene isključenosti i nasilja</t>
  </si>
  <si>
    <t>Udruga Suncokret, u suradnji s Općinom Gvozd osniva Klub za mlade. Mladi uključeni u rad Suncokretovog kluba mladih, organizirano i korisno provode svoje slobodno vrijeme i aktivno sudjeluju u kreiranju programa Kluba. Kroz Suncokretov klub mladi će organizirati: razne edukativne radionice, ekološke, filmske i fotografske radionice, snimanje dokumentarnih filmova ,uređivanje i izdavanje lokalnih novina, organiziranje međunarodnih volonterskih kampova u Gvozdu i razmjene mladih. Usmjereni smo na razvoj socijalnih vještina i poticanje samozapošljavanja u eko poljoprivredi.</t>
  </si>
  <si>
    <t>Pod općim ciljem povećavanja socijalne uključenosti mladih udruga Scientia populo u partnerstvu s jedinicama lokalne samouprave Knin i Biskupija, te udrugom roditelja „Korak po korak“ razvila je projekt otvaranja kluba za mlade kako bi se potaknulo kvalitetno provođenje slobodnog vremena mladih od 15 do 29 godina. Uz potporu stručnjaka koji rade s mladima projektne aktivnosti će se provoditi kako bi se unaprijedile socijalne vještine i kompetnecije na tržištu rada, a tako i socijalna uključenost mladih.</t>
  </si>
  <si>
    <t>Projekt će adresirati te riješiti socijalnu isključenost te nedostatak vještina potrebnih mladima pri zapošljavanju te osmišljavanje slobodnog vremena za mlade. Umrežavanje LAG-ova zamišljeno je kroz međusobne posjete ciljnih skupina LAG-ova. Sve navedeno doprinijeti će ispunjavanju ciljeva projekta poput uključivanje mladih u zajednicu, povećanje socijalizacije te komunikacijske i društvene vještine, povećati će se pristup informacijama mladima o tome kako i gdje provesti slobodno vrijeme, kako se uključiti u djelovanje u lokalnoj zajednici i sl. Ciljna skupina su mladi od 15 do 25 godina.</t>
  </si>
  <si>
    <t>Projektom PROSTOR nastoji se doprinijeti socijalnoj uključenosti mladih u riziku od soc. isključenosti. Aktivnosti u ovom projektu su grupni rad, s ciljem unaprijeđenja razvoja socijalnih vještina koje pridonose konkurentnosti na tržištu rada i socijalnom uključivanju mladih. Pomoć u učenju omogućava učenicima bolji nastavak školovanja te veću motiviranost. Ostale aktivnosti su: interaktivne radionice za učenike te rad s stručnim suradnicima i poslodavcima u smjeru boljeg upoznavanja tržišta rada. Promocija strukovnih zanimanja omogućit će veće zanimanje za upis i odbacivanje predrasuda.</t>
  </si>
  <si>
    <t>Problem čijem se rješavaju želi doprinjeti ovim projektom je smanjenje socijalne isključenosti mladih koja je izražena kroz veliku nezaposlenost na području Vukovarsko-srijemske županije.Ciljna skupina projekta su 20 mladih s problemima u ponašanju sa područja VSŽ u dobi od 15.-25.godina.Projektom ćemo unaprijediti razvoj socijalnih i radnih vještina kod mladih s problemima u ponašanju kroz provedbu programa osposobljavanja za rad u konjogojstvu i terapijskom programu koje će doprinjeti poboljšanju i povećanju njihovih kompetencija za zapošljavanje i pouzetničke samoinicijative</t>
  </si>
  <si>
    <t>Centar za mlade će biti namijenjen svim mladima iz šire okolice Grada Novske, a osim redovnih programa koje će organizirati centar i mladi će imati mogućnost da sami osmisle njima zanimljive programe i provedu ih u djelo te se na taj način uključe i aktiviraju u zajednici. Centar ce imati i besplatno savjetovanje za mlade s pedagogom, koje će biti anonimno. Unutar centra će biti opremljena prostorija koja će biti namijenjena za opuštanje i druženje i prostorija namijenjena za učenje i pružanje pomoći pri učenju.</t>
  </si>
  <si>
    <t>Projektom VR LABoratorij za mlade Grad Zadar će u partnerstvu s PG školom, Udrugom Cinaz i Udrugom Porat osigurati model za prevenciju socijalne isključenosti mladih kroz unaprjeđenje kapaciteta partnera za pružanje usluga potpore mladima i jačanje kompetencija mladih za konkurentniji nastup na tržištu rada te proaktivno sudjelovanje u kreiranju politika. Stečena znanja i vještine iz područja samozapošljavanja, poduzetništva i virtualne stvarnosti mladi će naučiti primijeniti u stvarnom okruženju, kroz kampanje, nastup na sajmu, prezentacije, radionice mobilnosti.</t>
  </si>
  <si>
    <t>Cilj projekta je povećati socijalnu uključenost mladih sa područja LAG-a Šumanovci kroz uključivanje u gospodarske, političke i društvene procese , kako bi se potaklo rješavanje problema nezaposlenosti mladih koji izravno utječe na mogućnost osamostaljivanja, planiranja budućnosti ,izgradnje vlastitih vještina i sposobnosti. Ciljana skupina projekta su 300 mladih sa područja LAG-a Šumanovci, te stručnjaci koji rade s mladima.</t>
  </si>
  <si>
    <t>Mladi zaslužuju društvo koje odgovara na njihove potrebe i afirmira njihove potencijale kroz stvaranje uvjeta za kvalitetniji i sadržajniji život. Projektom se želi stvoriti poticajnu lokalnu zajednicu u kojoj djeluje klub za mlade koji pruža podršku i edukaciju te aktivno i kvalitetno provođenje slobodnog vremena mladih. Mladi su zahtjevna populacija zbog brojnih izazova što stoje pred njima u budućnosti, ali su i velika snaga i resurs znanja, mogućnosti i vrijednosti te stoga neizostavan segment razvoja grada jer se ulaganjem u mlade dugoročno unaprjeđuje kvaliteta života svih.</t>
  </si>
  <si>
    <t>Projektom će se riješiti problem nedovoljnog razvoja socijalnih, organizacijskih i poduzetničkih vještina te nedovoljnog socijalnog uključivanja i zapošljavanja mladih ljudi. Cilj projekta je educiranje i osposobljavanje najmanje 450 mladih Istarske i Osječko-baranjske županije u navedenim područjima te poticanje socijalnog uključivanja i samozapošljavanja.Udruga mladih i Alumni FET Pula</t>
  </si>
  <si>
    <t>Projekt doprinosi većoj socijalnoj uključenosti mladih te aktiviranju i osnaživanju potencijala mladih za preuzimanje uloge aktivnog građanina. Aktivnosti su usmjerene na informiranje, savjetovanje, razvoj kulture informiranja među mladima, jačanje kapaciteta mladih s ciljem osobnog i profesionalnog razvoja kao i kapaciteta stručnjaka lokalnog info-centra za mlade. Projektom se doprinosi društvenom razvoju, razvoju mladih i civilnog društva na području županije kroz kvalitetno, kontinuirano, besplatno i lako dostupno informiranje i savjetovanje, bilo online ili direktnim kontaktom.</t>
  </si>
  <si>
    <t>Projekt Znam i mogu ima za cilj doprinijeti povećanju zapošljivosti i konkurentnosti mladih na tržištu rada i osnažiti ih za cjeloživotno učenje i efikasno upravljanje vlastitom karijerom. Kroz dva specifična cilja projekta razvit će se i unaprijediti vještine i kompetencije mladih (učenika škola partnerskih organizacija) i stručnjaka (članova nastavničkih vijeća škola) u području vještina upravljanja karijerom, prenosivih i poduzetničkih kompetencija kod mladih te vještina poticanja kritičkog mišljenja kod učenika i stvaranja poticajnog školskog okruženja kod stručnjaka koji rade s mladima.</t>
  </si>
  <si>
    <t>Cilj projekta je poboljšati perspektivu socijalnog uključivanja i zapošljavanja za mlade s problemima u ponašanju koji izlaze iz alternativne skrbi (domovi i stambene zajednice) i koji su u riziku od napuštanja obrazovanja kroz Mrežu za mlade Grada Zagreba. Za ostvarenje cilja pristupit će se provedbi dvije komponente projekta, uspostava neformalne Mreže koja će uključiti prvo četiri partnerske organizacije civilnog društva te provedba podrške, za mlade iz alternativne skrbi i mlade s problemima u ponašanju za prevenciju napuštanja srednjoškolskog obrazovanja.</t>
  </si>
  <si>
    <t>Projekt pridonosi povećanju socijalne uključenosti za 150 mladih osoba s područja Grada Kutine i SMŽ otvaranjem Info centra. Pružanjem usluga savjetovanja, informiranja, te unaprijeđenjem socijalnih vještina i kompetencija pridonosi se povećanju znanja i vještina, zapošljivosti i konkuretnosti mladih osoba na tržištu rada uz poticanje solidarnosti, tolerancije, poštivanja različitosti i ljudskih prava.</t>
  </si>
  <si>
    <t>Projekt će unaprijediti radni potencijal 50 nezaposlenih žena prijavljenih u evidenciji HZZ-a s područja Grada Županja zapošljavanjem u lokalnoj zajednici čime će ublažiti posljedice njihove nezaposlenosti i rizika od siromaštva te ujedno potaknuti socijalnu uključenost i povećati razinu kvalitete života 200 krajnjih korisnika</t>
  </si>
  <si>
    <t>Projekt će unaprijediti radni potencijal 20 nezaposlenih žena prijavljenih u evidenciji HZZ-a s područja Općine Bošnjaci zapošljavanjem u lokalnoj zajednici čime će ublažiti posljedice njihove nezaposlenosti i rizika od siromaštva te ujedno potaknuti socijalnu uključenost i povećati razinu kvalitete života 80 krajnjih korisnika.</t>
  </si>
  <si>
    <t>Projekt će unaprijediti radni potencijal 30 nezaposlenih žena prijavljenih u evidenciji HZZ-a s područja Općine Drenovci zapošljavanjem u lokalnoj zajednici čime će ublažiti posljedice njihove nezaposlenosti i rizika od siromaštva te ujedno potaknuti socijalnu uključenost i povećati razinu kvalitete života 120 krajnjih korisnika.</t>
  </si>
  <si>
    <t>Projekt je usmjeren na 49 teže zapošljivih žena i žena s nižom razinom obrazovanja iz Cerne, Gradišta i Gunje, s ciljem njihova osnaživanja i unaprjeđenja njihovog radnog potencijala, zapošljavanjem u lokalnoj zajednici koje će ublažiti posljedice njihove nezaposlenosti i rizika od siromaštva, te ujedno potaknuti socijalnu uključenost i povećati razinu kvalitete života 196 krajnjih korisnika. Projekt će trajati 30 mjeseci, tijekom čega će žene biti zaposlene na 24 mj., a omogućit će im se obrazovanje za zanimanje njegovatelja starih i nemoćnih osoba, te sva potrebna oprema i materijal za rad.</t>
  </si>
  <si>
    <t>S naglaskom na promicanje socijalne uključenosti i suzbijanja siromaštva, projekt „Zapošljavanje žena iz ciljnih skupina u svrhu potpore i podrške starijim osobama i osobama u nepovoljnom položaju kroz programe zapošljavanja u lokalnoj zajednici na području Općine Čeminac“ će uključivati 40 pripadnica ciljane skupine - žena s područja Općine Čeminac u nepovoljnom položaju na tržištu rada. Pripadnice ciljane skupine će svojim radom i aktivnostima poboljšati kvalitetu života za 160 krajnjih korisnika - starijih osoba i osoba u nepovoljnom položaju s područja Općine Čeminac.</t>
  </si>
  <si>
    <t>Projektni prijedlog adresiran je na problem težeg zapošljavanja i nekonkurentnosti na tržištu rada žena pripadnica ranjive skupine te socijalnoj isključenosti starijih osoba i osoba u nepovoljnom položaju. Cilj projekta je ženama pripadnicama ranjivih skupina omogućiti pristup zapošljavanju kroz osposobljavanje i pružanje radnog iskustva. Ciljana skupina projekta su nezaposlene žene prijavljene u evidenciju nezaposlenih HZZ-a s naglaskom na osobe starije od 50 godina te osobe kojima je srednjoškolsko ili osnovnoškolsko obrazovanje najviši stupanj obrazovanja.</t>
  </si>
  <si>
    <t>Cilj projekta je osnažiti i povećati stupanj samostalnosti kod 5 nezaposlenih žena starijih od 50 godina s područja zapadne Slavonije, kroz njihovo zapošljavanje na pružanju socijalne usluge pomoći u kući najpotrebitijima. Na taj način ostvarit će se višestruko pozitivni utjecaj narazvoj slabo razvijenih lokalnih zajednica, kakvima pripada i zapadna Slavonija, kroz povećanje zapošljivosti rizičnih skupina na tržištu rada i osiguravanje pružanja slabo razvijene socijalne usluge najpotrebitijima.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</si>
  <si>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40 žena iz ciljane skupine, koje će skrbiti o minimalno 160 krajnjih korisnika.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</si>
  <si>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tj.osoba starije životne dobi i osoba u nepovoljnom položaju, koji će biti, korisnici usluga pomoći. Cilj projekta je osposobiti i zaposliti na period od 24 mjeseca 30 žena iz ciljane skupine, koje će skrbiti o minimalno 120 krajnjih korisnika.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</si>
  <si>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25 žena iz ciljane skupine, koje će skrbiti o minimalno 120 krajnjih korisnika.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</si>
  <si>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12 žena iz ciljane skupine, koje će skrbiti o minimalno 85 krajnjih korisnika.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</si>
  <si>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 u u njihovim domovima. Cilj projekta je osposobiti i zaposliti na period od 24 mjeseca 25 žena iz ciljane skupine, koje će skrbiti o minimalno 140 krajnjih korisnika.</t>
  </si>
  <si>
    <t>Projekt djeluje na rješavanje problema na području Grada Petrinje koji se odnose na izrazito visok udio nezaposlenih žena osnovnoškolsko i srednjoškolskog obrazovanja u ukupnoj nezaposlenosti područja, nedovoljnu i neravnomjernu dostupnost socijalnih usluga te nerazvijenost izvaninstitucionalnih usluga. Cilj projekta je direktno djelovati na razvijanje radnih vještina i znanja potrebnih za tržište rada, samozapošljavanje, zapošljavanje, očuvanje radnog mjesta te generirati poboljšanje općih uvjeta života za kućanstva sa starijim, nemoćnim te osobama sa narušenim zdravstvenim stanjem.</t>
  </si>
  <si>
    <t>Provedbom projekta Pomoć u kući za stare i nemoćne osobe se zapošljavanjem dugoročno nezaposlenih žena, žena nižeg stupnja obrazovanja ili pripadnica teže zapošljive skupine za pružanje potpore i podrške u kući starijim osobama, osobama u nepovoljnom položaju i osobama s invaliditetom na području Općine Borovo doprinosi se smanjenju rizika od siromaštva žena te smanjuje socijalna isključenost ranjivih članova lokalne zajednice.</t>
  </si>
  <si>
    <t>Projektom Želim raditi–želim pomoći poboljšat će se pristup tržištu rada žena pripadnica ranjivih skupina na području grada Otoka kroz njihovo zapošljavanje u lokalnoj zajednici i stjecanje dodatnih kvalifikacija što će doprinijeti njihovoj konkurentnosti na tržištu rada te smanjenju nezaposlenosti i rizika od siromaštva na području grada Otoka i cijele VSŽ.Također će se povećati socijalna uključenost i kvalitete života starijih osoba,osoba u nepovoljnom položaju i osoba s invaliditetom kojima će se kroz program zapošljavanja žena pružiti pomoć i podrška u obavljanju svakodnevnih aktivnosti</t>
  </si>
  <si>
    <t>U gotovo svim članicama EU-a najvažniji čimbenik koji pridonosi siromaštvu i socijalnoj isključenosti je nezaposlenost. Visoka stopa nezaposlenosti, stavlja u još nepovoljniji položaj žene starije od 50 godina, niskog obrazovnog statusa, osobe s invaliditetom, liječene ovisnice o drogama, žrtve obiteljskog nasilja, bivše zatvorenice, koje se vrlo teško zapošljavaju. Kroz projekt će se ciljna skupina educirati, steći nova znanja i vještine te postati konkurentnija na tržištu rada, a krajnjim korisnicima će se omogućiti kvalitetniji život, te smanjiti socijalna isključenost.</t>
  </si>
  <si>
    <t>Zapošljavanjem nezaposlenih žena u lokalnoj zajednici osigurat će se njihova trenutna uključenost na tržište rada, a prilikom za dodatno obrazovanje omogućiti njihovo intenzivnije participiranje na tržištu rada u budućnosti. Usluge podrške i potpore u svakodnevnim životnim aktivnostima za starije, nemoćne i osobe u nepovoljnom položaju imaju za cilj prevenirati njihovu preranu institucionalizaciju. Djelujući na obje kategorije – žene te stare i nemoćne kao krajnje korisnike direktno se utječe na smanjenje rizika od siromaštva i socijalne isključenosti u ruralnim područjima.</t>
  </si>
  <si>
    <t>Na nacionalnoj,regionalnoj i lokalnoj razini postoji problem nezaposlenosti ranjivih skupina te su ruralna područja izložena smanjenju kvalitete života staračkih i samačkih domaćinstava.Tijekom 28 mjeseci projektom pod nazivom "Pomozi i razveseli" zaposliti će se 25 žena s područja Općine Semeljci te će se osigurati skrb za 125 nemoćnih i starijih osoba kojima će se olakšati život u vlastitom domaćinstvu što će doprijeti poboljšanju kvalitete života,smanjenju siromaštva i socijalne isključenosti.</t>
  </si>
  <si>
    <t>Projektom Radim, pomažem, učim! će se zaposliti 25 žena pripadnica ranjive i teško zapošljive skupine. Kroz projektne aktivnosti,zaposlene žene će bit dodatno educirane kako bi bile što konkurentnije na tržištu rada: 200 krajnjih korisnika u 10 naselja ruralnog prostora dobit će uslugu pomoći u svakodnevnom životu, čime će im se poboljšati kvaliteta života, ublažiti siromaštvo i isključenost. Projekt će trajati 30 mjeseci, provodit će ga Općina Jasenovac s Partnerima Hrvatskim zavodom za zapošljavanje i Centrom za socijalnu skrb Novska.</t>
  </si>
  <si>
    <t>Ovaj projekt je odgovor na povećane potrebe žena, pripadnica ranjivih skupina, kako za edukacijom i stjecanjem novih znanja i vještina, tako i za prilikom za ulazak na tržište rada, a sve sa ciljem sprječavanja socijalne isključenosti i smanjenja rizika od siromaštva žena u nepovoljnom položaju, kao i povećanje razine kvalitete života krajnjih korisnika, tj. osoba starije životne dobi, koji će biti korisnici usluga pomoć u njihovim domovima. Cilj projekta je osposobiti i zaposliti na period od 24 mjeseca 15 žena iz ciljane skupine, koje će skrbiti o minimalno 60 krajnjih korisnika.</t>
  </si>
  <si>
    <t>Projekt pod nazivom "Zaželi, zaposli, pomozi: Osnaživanje žena na tržištu rada kroz osposobljavanje i zapošljavanje" ima namjeru zaposliti 40 nezaposlenih, uključujući dugotrajno nezapolenih žena na području VSŽ koje će pružati podršku, te podići kvalitetu života minimalno 160 starijih osoba i osoba u nepovoljnome položaju. Predviđeno je trajanje projekta 30 mjeseci, te ukupna vrijednost projekta iznosi 5.233.461,20 kn.</t>
  </si>
  <si>
    <t>Grad Pleternica u partnerstvu sa Hrvatskim zavodom za zapošljavanje i Centrom za socijalnu skrb Požega projektom ZAŽELI I OSTVARI osposobljava ciljane skupine kako bi se doprinijelo njihovom budućem lakšem zaposlenju, smanjenju nezaposlenosti te povećanju gospodarskog razvoja. Pored zapošljavanja, projekt pridonosi poboljšanju kvalitete života osoba starije životne dobi, kojima će se kroz pružanje konkretne pomoći u obavljanju svakodnevnih životnih aktivnosti osigurati dulji i kvalitetniji boravak u vlastitom domu. Projekt se provodi na području Grada Pleternice.</t>
  </si>
  <si>
    <t>Projekt doprinosi rješavanju otežanog pristupa tržištu rada ženama pripadnicama ranjivih skupina s naglaskom na područje od posebne državne skrbi i ruralna područja SMŽ. Cilj je osnažiti i unaprijediti radni potencijal teže zapošljivih žena i žena s nižom razinom obrazovanja, zapošljavanjem u SMŽ, potaknuti socijalnu uključenost i povećati kvalitetu života krajnjih korisnika. Kroz projektne aktivnosti žene će proći edukaciju i stručnu potporu s ciljem uključivanja u radne procese kroz koje unapređuju životne vještine i stvaraju preduvjete za ravnopravno sudjelovanje u društvu.</t>
  </si>
  <si>
    <t>Programom će se osigurati pomoć osobama starije životne dobi koji su u sustavu socijalne skrbi poznati kao posebno osjetljiva kategorija te će im se omogućiti pravo na dostojanstvenu starost,poboljšanje kvalitete života,trajnu društvenu uključenost i sprečavanje prerane institucionalizacije.Zapošljavanjem 30 žena pripadnica ranjivih skupina ublažit će se posljedice njihove nezaposlenosti i rizik od siromaštva. Ženama će se omogućiti povećanje znanja i vještina potrebnih na tržištu rada kroz dodatno obrazovanje/osposobljavanje kako bi po završetku projekta bile konkurentnije na tržištu rada.</t>
  </si>
  <si>
    <t>Predloženim projektom će se ostvariti zapošljavanje žena pripadnica ciljane skupine predloženog projekta, koje će pružati usluge potpore i podrške starijim i nemoćnim osobama (krajnjim korisnicima) s područja pod ingerencijom Grada Skradina. Također, ženama pripadnicama ciljnih skupina će se projektom omogućiti i obrazovanje/osposobljavanje kako bi im se povećala konkurentnost na tržištu rada i olakšao proces pronalaska posla po završetku projekta.</t>
  </si>
  <si>
    <t>Siromaštvo i socijalna isključenost nisu isključivo pod utjecajem razine gospodarske razvijenosti,na njih podjednako snažno utječu društvene vrijednosti, institucionalno okruženje,demografsko stanje i kretanja u zajednici.Projekt uključuje žene u nepovoljnom položaju na tržište rada,što podrazumijeva borbu protiv siromaštva, povećava njihovu konkurentnost na tržištu rada te poboljšava kvalitetu života krajnjih korisnika koji ne ispunjavaju osnovne životne potrebe.Ovaj program će pomoći njihovu neovisnost i rad na prevenciji institucionalizacije.</t>
  </si>
  <si>
    <t>Cilj projekta je zapošljavanje 40 nezaposlenih žena s lokalnog područja na period od 24 mjeseca u svrhu pružanja pomoći i podrške krajnjim korisnicima pri obavljanju svakodnevnih aktivnosti kao i provođenje programa njihova osposobljavanja i jačanja radnog potencijala. Osposobljavanje i stečeno radno iskustvo će pozitivno utjecati na lakše zapošljavanje žena na lokalnom tržištu rada po završetku projekta. Ukupno trajanje projekta je 30 mjeseci.</t>
  </si>
  <si>
    <t>Projekt Zaželi i ostvari u Splitu adresira problem diskriminacije žena po spolu i dobi na tržištu rada te će se kroz isti zaposliti 10 žena pripadnica ranjivih skupina prijavljenih u evidenciju Zavoda za zapošljavanje čime će se smanjiti socijalna isključenost i žena i 40 krajnjih korisnika projekta, osoba s invaliditetom. Ciljana skupina projekta će kroz trajanje projekta ujedno proći i osposobljavanje za odabrano uslužno zanimanje kako bi se po završetku projekta osigurala trajna konkurentnost ciljane skupine na tržištu rada.</t>
  </si>
  <si>
    <t>Projektni obuhvaća zapošljavanje 50 žena u evidenciji HZZ-a sa najvišom razinom srednjoškolskog obrazovanja na trajanje od 24 mjeseca, a u svrhu socijalne uključenosti, smanjenja nezaposlenosti i rizika od siromaštva. Osiguravanjem obrazovanja i stručnih usavršavanja u skladu sa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</si>
  <si>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10 žena iz ciljne skupine, koje će se skrbiti o minimalno 40 krajnjih korisnika.</t>
  </si>
  <si>
    <t>Projekt će unaprijediti radni potencijal 20 nezaposlenih žena prijavljenih u evidenciji HZZ-a s područja Općine Vrbanja zapošljavanjem u lokalnoj zajednici čime će ublažiti posljedice njihove nezaposlenosti i rizika od siromaštva te ujedno potaknuti socijalnu uključenost i povećati razinu kvalitete života 80 krajnjih korisnika.</t>
  </si>
  <si>
    <t>Projektom "Zaželi i ti biti jedna od njih" obuhvatit će nezaposlene pripadnice ciljne skupine (osobe starije od 50 godina, žene s invaliditetom, osobe s najviše završenim srednjoškolskim obrazovanjem, mlade žene izašle iz odgojnih ustanova, itd) kojim će se kroz ovaj projekt zaposliti 20 pripadnica ciljne skupine dok će se 15 pripadnica osposobiti za određena zanimanja koje su potrebne na lokalnom tržištu rada. Pripadnice ciljne skupine koje su pohađale program osposobljavanja će dobiti javnu ispravu o osposobljavanju te tako biti konkurentnije na tržištu rada.</t>
  </si>
  <si>
    <t>Cilj projekta je ublažiti posljedice nezaposlenosti i doprinijeti smanjenju rizika od siromaštva 65 teže zapošljivih žena i žena s nižom razinom obrazovanja te potaknuti socijalnu uključenost i povećati razinu kvalitete života 260 krajnjih korisnika u Gradu Valpovu. Ciljna skupina u projektu je 65 nezaposlenih žena, najviše srednja stručna sprema. Prednost pri zapošljavanju dat će se ženama koje pripadaju nekoj od ranjivih skupina kako je navedeno u Uputama za prijavitelje predmetnog natječaja. Ukupna vrijednst projekta je 9.234.747,00 kn.</t>
  </si>
  <si>
    <t>Svrha projekta je ublažiti posljedice nezaposlenosti i doprinijeti smanjenju rizika od siromaštva 15 teže zapošljivih žena i žena s nižom razinom obrazovanja te potaknuti socijalnu uključenost i povećati razinu kvalitete života 60 krajnjih korisnika u Općini Petrijevci. Ciljna skupina u projektu je 15 nezaposlenih žena, najviše srednja stručna sprema. Prednost pri zapošljavanju dat će se ženama koje pripadaju nekoj od ranjivih skupina. Ukupna vrijednost projekta je 2.747.360,00</t>
  </si>
  <si>
    <t>Projektom će se omogućiti zapošljavanje žena ranjivih skupina s ciljem unaprjeđenja radnog potencijala teže zapošljivih žena te povećanja socijalne uključenosti i kvalitete života krajnjih korisnika. Projekt obuhvaća 50 žena koje će pružiti podršku 250 korisnika u nepovoljnom položaju s naglaskom na starije, bolesne osobe i osobe sa invaliditetom. Ciljanoj skupini će se omogućiti osposobljavanje kojim će unaprijediti položaju s naglaskom na starije, bolesne osobe i osobe sa invaliditetom. Ciljanoj skupini će se omogućiti osposobljavanje kojim će unaprijediti isključenosti obje kategorije.</t>
  </si>
  <si>
    <t>Projektom će se smanjiti nezaposlenost i rizik od siromaštva zapošljavanjem žena pripadnica ranjivih skupina u općini Andrijaševci te povećati socijalna uključenost i kvaliteta života krajnjih korisnika pripadnika ranjivih skupina.</t>
  </si>
  <si>
    <t>Projektom će se osnažiti i unaprijediti radni potencijal žena pripadnica ranjivih skupina u općini Privlaka te povećati socijalnu uključenost i kvalitetu života krajnjih korisnika pripadnika ranjivih skupina.</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</si>
  <si>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20 žena iz ciljne skupine, koje će se skrbiti o minimalno 80 krajnjih korisnika.</t>
  </si>
  <si>
    <t>Projektom će se smanjiti nezaposlenost i rizik od siromaštva zapošljavanjem žena pripadnica ranjivih skupina u Općini Jarmina te povećati socijalna uključenost i kvaliteta života krajnjih korisnika pripadnika ranjivih skupina. Projekt će pružiti mogućnost veće socijalne integracije organizacijom radionice za krajnje korisnike čime će im pružiti osjećaj veće vrijedosti u društvu.</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</si>
  <si>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30 žena iz ciljne skupine, koje će se skrbiti o minimalno 150 krajnjih korisnika.</t>
  </si>
  <si>
    <t>Cilj Projekta je 1.podizanje razine znanja i vještina žena za uspješan izlazak na tržište rada 2.poboljšanje kvalitete života starijih i nemoćnih osoba sa područja općine Vođinci. Ciljane skupine su :nezaposlene žene sa područja općine Vođinci .Projektom žene će se educirati i zaposliti na 24 mjeseca. Od ukupnog broja nezaposlenih na području općine Vođinci 78,15 % su žene .Provedbom projekta "Zaželi u općini Vođinci" stopa nezaposlenosti u općini Vođinci smanjit će se za 8,4 %(10 žena).40 osoba krajnjih korisnika imati će poboljšanu kvalitetu života i smanjenu socijalnu isključenost.</t>
  </si>
  <si>
    <t>Općina Podcrkavlje provodi projekt ZAželi - ZAposli u partnerstvu sa HZZ PU Slavonski Brod, Centrom za socijalnom skrb Slavonski Brod i udrugom Eko Brezna. Cilj projekta je unaprjeđenjem kompetencija i zapošljavanjem u lokalnoj zajednici povećati zapošljivost i smanjiti rizik od siromaštva teže zapošljivih žena te povećati soc. uključenost i kvalitetu života starijih osoba i osoba u nepovoljnom položaju u općini Podcrkavlje. U sklopu projekta će se zaposliti 12 žena koje će pružati podršku za 48 krajnjih korisnika starijih osoba i osoba u nepovoljnom položaju na području općine Podcrkavlje.</t>
  </si>
  <si>
    <t>Projekt će osnažiti i unaprijediti radni potencijal teže zapošljivih žena u Cetinskoj krajini čime će ublažiti posljedice njihove nezaposlenosti i rizika od siromaštva, te ujedno potaknuti socijalnu uključenost i povećati razinu kvalitete života krajnjih korisnika (osoba u starijoj životnoj dobi, u nepovoljnom položaju ili s invaliditetom s naglaskom na hrvatske branitelje), pružajući im podršku u svakodnevnom životu, a žive u teško dostupnim i slabije naseljenim mjestima Cetinske krajine.</t>
  </si>
  <si>
    <t>Aktivnosti projekta čine osposobljavanje i zapošljavanje nezaposlenih žena niže razine obrazovanja na 24 mjeseca te pružanje usluga podrške i pomoći starijima i osobama u nepovoljnom položaju iz općina Brestovac,Čaglin,Jakšić, Kaptol, Velika i Grada Kutjeva.Time će se postići smanjenje nezaposlenosti i poboljšanje kvalitete života korisnika kroz prevenciju institucionalizacije,socijalnu uključenost i smanjenje rizika od siromaštva.</t>
  </si>
  <si>
    <t>Projektom Pomoć lokalne zajednice za ugodno življenje osoba treće dobi bit će zaposleno 28 žena pripadnica ranjivih skupina u Općini Lekenik. Projektnim aktivnostima bit će zaposlene žene, te dodatno educirane kako bi bile što konkurentnije na tržištu rada. 140 krajnjih korisnika u 18 naselja ruralnog prostora imat će usluge pomoći u svakodnevnom životu, kojom će se poboljšati kvaliteta života krajnjih korisnika, ublažiti siromaštvo i socijalna isključenost. Trajanje Projekta je 30 mjeseci, provoditi će ga Općina Lekenik s partnerima HZZ PU Sisak, te Centrom za socijalnu skrb Sisak.</t>
  </si>
  <si>
    <t>Projektom "ZA žene-ZA zajednicu" Općina Sikirevci će zaposliti i osnažiti 15 nezaposlenih teže zapošljivih žena niže obrazovne strukture. Cilj projekta je kroz aktivnosti zapošljavanja i edukacije povećati konkurentnost žena na tržištu rada te im dugoročno osigurati veću zapošljivost čime će se ublažiti rizik od siromaštva i socijalne isključenosti za sudionice u projektu i članove njihovih obitelji. Ujedno će biti pružena potpora i podrška za 100 krajnjih korisnika - osoba starije dobi i osoba u nepovoljnom položaju.</t>
  </si>
  <si>
    <t>Projekt Zaželi posao - prihvati izazov! provodi općina Slavonski Šamac u partnerstvu sa HZZ PU SB i Centrom za socijalnu skrb SB. Cilj projekta je zapošljavanje žena pripadnica ranjivih skupina koje će kroz pružanje pomoći i podrške krajnjim korisnicima te kroz edukaciju osnažiti svoje kapacitete i radni potencijal te povećavati svoje šanse za zapošljivost na tržištu rada, a istovremeno povećati soc. uključenost i kvalitetu života starijih osoba i osoba u nepovoljnom položaju u Općini Slavonski Šamac. Projektom je predviđeno zapošljavanje 12 žena na 23 mjeseca, trajanje projekta je 28 mjeseci.</t>
  </si>
  <si>
    <t>Projekt doprinosi rješavanju problema na području Općine Sunje koji se odnose na visok udio nezaposlenosti žena sa najviše završenom SSS, neravnomjernost korištenja socijalnih usluga te nerazvijenost izvaninstitucionalnih usluga. Cilj projekta je djelovati na razvijanje dodatnih vještina i znanja neophodnih za aktivno uključivanje na tržište rada i povećanje konkurentnosti na istome, zapošljavanje i očuvanje radnih mjesta uz istovremeno poboljšanje kvalitete života starijih i nemoćnih osoba.</t>
  </si>
  <si>
    <t>Svrha projekta je osiguravanje preduvjeta za zapošljavanje 50 žena pripadnica ciljanih skupina koje će pružati usluge za kvalitetniji život osobama treće životne dobi i osobama u nepovoljnom položaju.</t>
  </si>
  <si>
    <t>Projektom „Žena zaželi, žena radi“ osnažit će se radni potencijal 50 teže zapošljivih žena s područja grada Nova Gradiška putem zapošljavanja s ciljem pružanja potpore i podrške starijim osobama i osobama u nepovoljnom položaju u lokalnoj zajednici. Teže zapošljive žene će svoja znanja, vještine i kompetencije unaprijediti kroz osposobljavanja čime će se povećati njihova konkurentnost na tržištu rada. Navedenim aktivnostima će se potaknuti socijalna uključenost i povećati razina kvalitete života pripadnica ciljnih skupina i krajnjih korisnika.</t>
  </si>
  <si>
    <t>Projekt Želim, Radim, Pomažem provodi općina Bebrina u partnerstvu s HZZ-om, Područnim uredom Slavonski Brod i Centrom za socijalnu skrb Slavonski Brod. Projekt ima za cilj osnaživanjem i zapošljavanjem žena povećati zapošljivost žena pripadnica ranjivih skupina u društvu te doprinijeti većoj razini socijalne uključenosti i boljoj kvaliteti života starijih osoba i osoba u nepovoljnom položaju u općini Bebrina. Krozprojekt zaposlit će se 10 žena na 23 mjeseca koje će pružati podršku 40 korisnika, programe edukacije pohađati će 8 žena. Predviđeno trajanje projekta je 28 mjeseci.</t>
  </si>
  <si>
    <t>Projekt je odgovor na povećane potrebe nezaposlenih žena s najviše završenom srednjom školom, kako za stjecanjem novih znanja i vještina, tako i za prilikom za ulazak na tržište rada, a sve s ciljem sprječavanja socijalne isključenosti i smanjenja rizika od siromaštva. Projekt se provodi i s ciljem sprječavanja socijalne isključenosti i povećanjem razine kvalitete života krajnjih korisnika, tj. osoba starije životne dobi, koji će biti korisnici usluga potpore i podrške starijim osobama. Projektom će se zaposliti 12 žena iz ciljne skupine, koje će se skrbiti o minimalno 72 krajnja korisnika.</t>
  </si>
  <si>
    <t>Projektom "Zajedno za njih" će se ostvariti zapošljavanje žena pripadnica ciljane skupine projekta, koje će pružati usluge potpore i podrške starijim i nemoćnim osobama (krajnjim korisnicima) s područja općine Tribunj. Također, ženama pripadnicama ciljnih skupina će se projektomomogućiti i obrazovanje/osposobljavanje za njegovateljicu i poslove pomoćnog kuhara/ice kako bi im se povećala konkurentnost na tržištu rada iolakšao proces pronalaska posla po završetku projekta.</t>
  </si>
  <si>
    <t>Ciljevi projekta su: 1. Unaprijediti radni potencijal žena iz ranjivih skupina zapošljavanjem u lokalnoj zajednici; 2. Povećanje razine kvalitete života krajnjih korisnika. Provedbom ovog projekta na području općine Babina Greda izravno se utječe kako na prevenciju prerane institucionalizacije 89 starijih osoba, osoba u nepovoljnom položaju i osoba s invaliditetom i povećavanje kvalitete života tih osoba tako ina borbu protiv siromaštva, socijalne isključenosti te smanjenju nezaposlenosti žena u nepovoljnom položaju na lokalnom tržištu rada.</t>
  </si>
  <si>
    <t>Velik broj starijih osoba u potrebi i dugotrajno nezaposlenih žena, posebice onih s nižom razinom obrazovanja i starijih od 50 godina, ukazuju na potrebu provedbe mjera kojima će se povećati zapošljivost upravo tih žena, te spriječiti i/ili smanjiti socijalnu isključenost i siromaštvo i tih žena i starijih osoba u potrebi. Projektom se pridonosi ostvarenju upravo tih ciljeva, kroz zapošljavanje 15 dugotrajno nezaposlenih žena s nižom razinom obrazovanja na području Grada Đakova i okolice (u trajanju od 24 mjeseca) na poslovima pružanja pomoći 60 socijalno isključenih starijih osoba.</t>
  </si>
  <si>
    <t>Cilj projekta je osnažiti i unaprijediti radni potencijal za 54 teže zapošljivih žena i žena s nižom razinom obrazovanja, kroz zapošljavanje u lokalnoj zajednici i obrazovanje koje će ublažiti posljedice njihove nezaposlenosti i rizike siromaštva, te ujedno potaknuti socijalnu uključenost i povećati razinu kvalitete života za 270 krajnjih korisnika. Provedba će trajati 30 mjeseci, a aktivnosti će se provoditi na području općina Cernik, Gornji Bogićevci, Okučani i Stara Gradiška.</t>
  </si>
  <si>
    <t>Projektom će se osnažiti radni potencijal teže zapošljivih žena i žena s nižom razinom obrazovanja u općini Markušica te povećati socijalna uključenost i kvaliteta života krajnjih korisnika pripadnika ranjivih skupina.</t>
  </si>
  <si>
    <t>Kroz ovaj projekt zaposlilo bi se 10 žena koje se nalaze u nepovoljnom položaju na tržištu rada sa zadatkom da na području grada Đakova skrbe o starijim i nemoćnim osobama u ugroženim kućanstvima. Time će se potaknuti zapošljavanje posebnih skupina nezaposlenih žena i žena s najviše završenim srednjoškolskim obrazovanjem, kao i povećanje kvalitete života i životnih uvjeta starijih osoba koje teško skrbe o sebi i svojim kućanstvima.</t>
  </si>
  <si>
    <t>Kroz ovaj projekt cilj je zaposliti 10 žena koje se nalaze u nepovoljnom položaju na tržištu rada sa zadatkom da na području općine Satnica Đakovačka skrbe o starijima i nemoćnima osobama, te osobama u nepovoljnom položaju. Time bi se utjecalo, kako na poticanju zapošljavanja posebnih skupina nezaposlenih žena i žena s najviše završenim srednjoškolskim obrazovanjem, tako i na poboljšanju kvalitete života starijih osoba koje se teško skrbe o sebi ivlastitom domaćinstvu, kao i na poboljšanju socijalne uključenosti.</t>
  </si>
  <si>
    <t>Projektom „Ja iz ove zemlje ne idem!“ će se osnažiti i unaprijediti radni potencijal 15 teže zapošljivih žena s nižom razinom obrazovanja, zapošljavanjem i osposobljavanjem, na teritoriju općina Zažablje, Slivno i Pojezerje te grada Metkovića, koje će ublažiti posljedice njihove nezaposlenosti i rizika od siromaštva, te ujedno potaknuti socijalnu uključenost i povećati razinu kvalitete života starijih osoba i osoba u nepovoljnom položaju.</t>
  </si>
  <si>
    <t>Cilj projekta: Podići razinu potrebnih znanja uz povećanje zapošljivosti žena pripadnica ranjive skupine u ruralnom području uz osiguranje pristupa tržištu rada Specifični ciljevi projekta: 1.Privremeno zapošljavanje i educiranje žena pripadnica ranjivih skupina, sa područja Općine Nijemci čime će se podignuti njihov radni potencijal i snaga na tržištu rada uz istovremeno smanjenje razine socijalnih problema u kojima svakodnevno žive te smanjiti njihov rizik od siromaštva te podizanje kvalitete života osoba starije životne dobi s područja Općine Nijemci kroz pružanje usluge pomoći u kući.</t>
  </si>
  <si>
    <t>Projekt ima za cilj obrazovanje/osposobljavanje i uključivanje ukupno 29 žena u nepovoljnom položaju s područja Općina Donja Voća, Vinica i Bednja na tržište rada, što ujedno podrazumijeva borbu protiv siromaštva i smanjenje nezaposlenosti te prevenciju prerane institucionalizacije i poboljšavanje kvalitete života ukupno 145 krajnjih korisnika operacije s područja uključenih općina - osoba u starijoj životnoj dobi, osoba u nepovoljnom položaju ili osoba s invaliditetom koji žive u teško dostupnim i slabije naseljenim ruralnim područjima pružajući im potporu i podršku u svakodnevnom životu.</t>
  </si>
  <si>
    <t>Kroz ovaj projekt zaposlilo bi se 10 žena koje su nepovoljnom položaju na tržištu rada, sa zadatkom da na području Općine Satnica Đakovačka skrbe o starim i nemoćnim osobama u ugroženim kućanstvima. Omogućiti će se obrazovanje za 10 žena. Time će se potaknuti zapošljavanje posebnih skupina nezaposlenih žena, s najviše završenim srednjoškolskim obrazovanjem. Povećati će se kvaliteta života i životnih uvjeta starih i nemoćnih osoba, koje teško skrbe o sebi i svojim kućanstvima. Svaka zaposlena žena brinuti će o 5 korisnika. Mobilnost žena osigurati će se kupnjom 10 bicikla.</t>
  </si>
  <si>
    <t>Projekt će omogućiti zapošljavanje nezaposlenim ženama niže razine obrazovanja, sa područja Općina Antunovac, Vladislavci i područje LAG-a Vuka-Dunav, unaprijediti im radne kompetencije putem edukacija i osposobljavanja za zanimanja poput gerontodomaćice, kuharice, pčelarke, voćarke i drugo, te osigurati skrb za starije osobe i osobe u nepovoljnom položaju iz lokalne zajednice. Projekt će potaknuti međugeneracijsku solidarnost, socijalnu uključenosti, smanjiti rizik od siromaštva i povećati razinu kvalitete života na ovom ruralnom području.</t>
  </si>
  <si>
    <t>Ciljevi projekta su: 1. Unaprijediti radni potencijal žena iz ranjivih skupina zapošljavanjem u lokalnoj zajednici; 2. Povećanje razine kvalitete života krajnjih korisnika. Provedbom ovog projekta na području općine Stari Mikanovci izravno se utječe kako na prevenciju prerane institucionalizacije 75 starijih osoba, osoba u nepovoljnom položaju i osoba s invaliditetom i povećanje kvalitete života tih osoba tako i na borbu protiv siromaštva, socijalne isključenosti te smanjenju nezaposlenosti žena iz ranjivih skupina na lokalnom tržištu rada.</t>
  </si>
  <si>
    <t>Nezaposlene žene čine 63 % ukupnog broja nezaposlenih osoba na području Grada Preloga. U namjeri smanjenja postotka nezaposlenih žena,osmišljen je projekt s ciljem da unaprijedi radni potencijal teže zapošljivih žena i žena s nižom razinom obrazovanja, osigura njihovozapošljavanje te istovremeno poveća razina kvalitete života krajnjih korisnika, starijih osoba, osoba u nepovoljnom položaju i osoba s invaliditetom. Ciljane skupine su nezaposlene žene s najviše završenim srednjoškolskim obrazovanjem koje su prijavljene u evidenciju nezaposlenih HZZ s naglaskom na starije od 50 godina.</t>
  </si>
  <si>
    <t>DOSTI projektom ŽELIM–POMOĆ DIJELIM smanjuje broj nezaposlenih žena i unaprjeđuje radni potencijal teže zapošljivih žena i žena s nižom razinom obrazovanja, osigurava njihovo zapošljavanje te istovremeno povećava razinu kvalitete života krajnjih korisnika, osoba s invaliditetom, starijih osoba i osoba u nepovoljnom položaju. Projektom se žele ublažiti posljedice nezaposlenosti i ojačati uloga žena u obitelji i zajednici. Ciljane skupine su nezaposlene žene s najviše završenim srednjoškolskim obrazovanjem koje su prijavljene u evidenciju nezaposlenih HZZ s naglaskom na starije od 50 godina.</t>
  </si>
  <si>
    <t>Ključni problemi s kojima se općina Erdut susreće su: problem rastuće nezaposlenosti i iseljavanje stanovništva. Mlađe radno sposobno stanovništvo odlazi, dok na ovim prostorima ostaje stanovništvo starije životne dobi. Sve aktivnosti projekta su usmjerene na pomoć nezaposlenim ženama s najviše završenim srednjoškolskim obrazovanjem, prijavljenim u evidenciju HZZ, koje će se zaposliti kroz projekt, kao i povećati svoja znanja i vještine potrebne na tržištu rada, a u svrhu potpore i podrške starijim osobama u nepovoljnom položaju u svojoj lokalnoj zajednici.</t>
  </si>
  <si>
    <t>Projekt „Zaposli se, osnaži se!“ provodi Općina Bukovlje u suradnji s partnerima te planira zaposliti 10 nezaposlenih žena pripadnica ranjive skupine i pružiti potporu i podršku za 40 starijih osoba i osoba u nepovoljnom položaju. Cilj projekta je omogućiti pristup zapošljavanju teško zapošljivim ženama te ih osnažiti i unaprijediti njihov radni potencijal kroz zapošljavanje u lokalnoj zajednici. Na taj način ublažit će se posljedice njihove nezaposlenosti i rizik od siromaštva a ujedno će se potaknuti socijalna uključenost i podići razina kvalitete života krajnjih korisnika.</t>
  </si>
  <si>
    <t>Cilj projekta Povećanje kvalitete života osoba u nepovoljnom položaju u lokalnoj zajednici je unaprijediti mogućnosti zapošljavanja za teže zapošljive kategorije žena i osigurati pomoć starim i nemoćnima kroz razvoj novih kvalitetnih socijalnih usluga u zajednici na području Općine Staro Petrovo Selo. Kroz projekt će se zaposliti 15 teže zapošljivih žena koje će pružiti uslugu pomoći za 90 starih i nemoćnih korisnika.</t>
  </si>
  <si>
    <t>Projektni obuhvaća zapošljavanje 15 žena u evidenciji HZZ-a sa najvišom razinom srednjoškolskog obrazovanja na trajanje od 24 mjeseca, a u svrhu socijalne uključenosti, smanjenja nezaposlenosti i rizika od siromaštva. Osiguravanjem obrazovanja i stručnih usavršavanja u skladu sa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</si>
  <si>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Cilj projekta je povećati zapošljivost teže zapošljivih žena uz povećanje razine kvalitete života starijih osoba i osoba u nepovoljnom položaju na širem drniškom području. Kroz projekt će se zaposliti 10 teže zapošljivih žena na način da će skrbiti za 48 starijih osoba i osoba u nepovoljnom položaju.</t>
  </si>
  <si>
    <t>Zbog niskog stupnja zapošljivosti žena, cilj projekta je omogućiti pristup zapošljavanju ženama pripadnicama ranjivih skupina, osnažiti ih kroz dodatne obrazovne aktivnosti, riješiti konkretne društveno-socijalne probleme, umanjiti socijalnu isključenost i rizik od siromaštva. Cilj projekta ostvariti će se partnerskim radom OCD-a, CZSS-a i HZZ-a; gdje će HZZ izvršiti odabir 10 žena za zapošljavanje, CZSS će izvršiti odabir krajnjih korisnika(njih 80),kojima je potrebna usluga pomoći i podrške (u svakodnevnom životu),a ŽKD će koordinirati i upravljati cjelokupnom provedbom planiranih aktivnosti.</t>
  </si>
  <si>
    <t>Projekt »Zaželi posao – pruži podršku« provodi Udruga osoba s invaliditetom Slavonski Brod "Loco-Moto" u partnerstvu sa HZZ Područnim uredom Slavonski Brod, Centrom za socijalnu skrb Slavonski Brod i Udrugom za ruralni razvoj Eko Brezna, a ima za cilj zaposliti 17 teže zapošljivih žena, unaprijediti njihov radni potencijal i osnažiti ih za tržište rada te pružanjem potpore i podrške povećati razinu kvalitete života i socijalnu uključenost osoba s invaliditetom u Brodsko-posavskoj županiji. Žene će se zaposliti na razdoblje do 23 mjeseca, a provedba projekta će trajati 28 mjeseci.</t>
  </si>
  <si>
    <t>Ovim projektom će se osnažiti i unaprijediti radni potencijal za najmanje 6 teže zapošljivih žena i žena s nižom razinom obrazovanja s područja Općine Kapela kroz aktivnosti zapošljavanja u lokalnoj zajednici na rok od 24 mjeseca čime će se ublažiti posljedice njihove nezaposlenosti i rizika od siromaštva, te ujedno potaknuti socijalna uključenost i povećati razina kvalitete života za najmanje 24 starije osobe i osobe u nepovoljnom položaju kojima je potrebna potpora i podrška u obavljanju svakodnevnih aktivnosti, pomoć u kućanstvu te pratnja i pomoć u njihovoj socijalnoj integraciji.</t>
  </si>
  <si>
    <t>Glavni problem koji želimo riješti je smanjenje broja dugotrajno nezaposlenih žena koje su zbog svojih godina, niskog stupnja obrazovanja, teritorijalne udaljenosti i lošeg zdravstvenog stanja nepovoljne na tržištu rada. Prije sklapanja ugovora o radu, žene iz ciljne skupine proći će program obrazovanja i time steći teorijski i praktični dio znanja. Po završetku projekta, stečenim obrazovanjem i iskustvom biti će lakše konkurentnije na tržištu rada. Broj osoba treće životne dobi svakim danom je sve veći, te zanimanja koja uključuju njegu i skrb istih postaju sve traženija na tržištu rada.</t>
  </si>
  <si>
    <t>Zapošljavanje 8 žena u nepovoljnom položaju na području Grada Murskog Središće i Općine Selnica koje će skrbiti za minimalno 32 korisnika mjesečno. Korisnicima će osim svakodnevne pomoći u kućanstvu biti omogućena i mjesečna pomoć u namirnicama, lijekovima i higijenskim potrepštinama u iznosu 200 kuna mjesečno.</t>
  </si>
  <si>
    <t>Ovim Projektom zaposlit će se 40 žena pripadnica ranjivih skupina ruralnog područja Grada Novske. Žene uključene u projekt će kroz edukativne aktivnosti steći dodatna znanja i tako lakše konkurirati na tržištu rada. 400 krajnjih korisnika u 23 ruralna područja dobit će pomoć u svakodnevnom životu, što vodi poboljšanju kvalitete života krajnjeg korisnika i duži ostanak istih u svojim domovima. To će neposredno ublažiti njihovo siromaštvo i socijalnu isključenost. Trajanje Projekta je 30 mjeseci a provodit će ga Grad Novska i Partneri Hzz PU Kutina i Centar za socijalnu skrb Novska.</t>
  </si>
  <si>
    <t>Cilj projekta je ublažiti posljedice nezaposlenosti i doprinijeti smanjenju rizika od siromaštva 15 teže zapošljivih žena i žena s nižom razinom obrazovanja te potaknuti socijalnu uključenost i povećati razinu kvalitete života 75 krajnjih korisnika na području Valpovštine.</t>
  </si>
  <si>
    <t>Projektom će se pridonijeti borbi protiv siromaštva i smanjenja nezaposlenosti žena pripadnica ranjivih skupina s najviše srednjoškolskim obrazovanjem u nepovoljnom položaju na tržištu rada na području grada Bjelovara s naglaskom na teško dostupna, ruralna područja. Projektom će se omogućiti pristup zapošljavanju i tržištu rada osnaživanjem i unaprjeđenjem radnog potencijala za 77 žena, a koje će pridonijeti jačanju socijalne uključenosti i povećanju razine kvalitete života te prevenciji institucionalizacije za 308 starijih osoba i osoba u nepovoljnom položaju u lokalnoj zajednici.</t>
  </si>
  <si>
    <t>GDCK kroz Projekt „ Ostvari!“ planira provesti slijedeće aktivnosti: 1. zapošljavanje 55 žena starijih od 50 godina sa najviše završenom srednjom školom 2. edukacija i dodatno osposobljavanje 55 žena starijih od 50 godina s najviše završenom srednjom 3.pružanje usluge „ Pomoć u kući“ za 220 starih i nemoćnih osoba mjesečnio 4. kupnja 55 bicikala za prijevoz žena zaposlenih na Projektu 5. Pomoć u higijeni/ sredstvima za čišćenje za 220 korisnika mjesečno 6. Zapošljavanje 3 osobe u dobi do 30 godina sa SSS, VŠS ili VSS u pripremi,provođenju i koordinaciji Projekta.</t>
  </si>
  <si>
    <t>Cilj projekta je uključiti žene (60) u nepovoljnom položaju na tržište rada, što podrazumijeva borbu protiv siromaštva i smanjenje nezaposlenosti kroz prevenciju prerane institucionalizacije i poboljšanje kvalitete života krajnjih korisnika (240) projekta. Osnažiti i unaprijediti radni potencijal teže zapošljivih žena i žena s nižom razinom obrazovanja te im omogućiti pristup zapošljavanju i tržištu rada ženama pripadnicama ranjivih skupina na ruralnom području tri općine na LAG Posavina području (Općina Brodski Stupnik, Općina Nova Kapela i Općina Oriovac.</t>
  </si>
  <si>
    <t>Projekt Zaželi - Sveti Filip i Jakov doprinosi smanjenju nezaposlenosti i povećanju kvalitete života osoba kojima je potrebna pomoć u kući i socijalizacija s područja općine Sveti FIlip i Jakov. Projekt će omogućiti obrazovanje i zapošljavanje 4 žene u nepovoljnom položaju (nezaposlene, teže zapošljive) koje će svakodnevno pružati pomoć za 16 krajnjih korisnika te provoditi društvene aktivnosti sukladno unaprijed izrađenom planu. Partneri na projektu su Hrvatski zavod za zapošljavanje PU Zadar i Centar za socijalnu skrb Biograd na Moru.</t>
  </si>
  <si>
    <t>Provedbom projekta "Pomoć sebi i drugima" će se osnažiti i unaprijediti radni potencijal 25 teže zapošljivih žena i žena s nižom razinom obrazovanja, zapošljavanjem u lokalnoj zajednici te poboljšati kvalitetu života 125 pripadnika skupina u nepovoljnom položaju. Nezaposlene žene će dobiti nova verificirana znanja, pružati potporu i podršku krajnjim korisnicima, ali i dobiti potporu u obavljanju posla organiziranjem 1 pripremne i 4 supervizijske radionice.</t>
  </si>
  <si>
    <t>Projektom "Pomažemo sebi- pomažemo drugima” pozitivno će se utjecati na lokalnu zajednicu na način da će se dodatno osposobiti 20 nezaposlenih žena, pripadnica ranjivih skupina i podići kvaliteta života 110 osoba starije životne dobi kroz organizirani sustav pomoći i potpore za cijelu regiju Ludbreg.</t>
  </si>
  <si>
    <t>Projekt provodi Grad Čazma u partnerstvu sa HZZ PU,CSS Čazma te HCKGD.Opći cilj:Omogućiti zapošljavanje žena pripadnica ranjivih skupina s područja grada Čazme.SC1:Povećati zapošljivost i konkurentnost na tržištu rada teže zapošljivih žena I žena s nižom razinom obrazovanja kroz projekt .SC2.Povećati kvalitetu života i socijalnu uključenost starijih i osoba u nepovoljnom položaju kroz program lokalne zajednice .Ciljne skupine su žene s najviše završenom SSS te mlade žene izašle iz sustava skrbi i udomiteljskih obitelji koje će se zaposliti za pružanje socijalnih usluga krajnjim korisnicima.</t>
  </si>
  <si>
    <t>Projekt "Program zapošljavanja žena u općinama Davor, Dragalić i Vrbje" usmjeren je na osposobljavanje i zapošljavanje 45 teže zapošljivih žena s ciljem unaprjeđenja njihovog radnog potencijala. Namjera je projekta, zapošljavanjem žena u lokalnoj zajednici, a prema potrebama lokalnog tržišta rada, ublažiti posljedice njihove nezaposlenosti i rizika od siromaštva, te ujedno potaknuti socijalnu uključenost i povećati razinu kvalitetu života krajnjih korisnika. Ukupno trajanje projekta je 30 mjeseci.</t>
  </si>
  <si>
    <t>MI POmažemo Starijima–MIPOS – projekt je koji osnažuje i zapošljava žene za pružanje pomoći potrebitim članovima društva Krapinsko-zagorske županije.Projekt promiče socijalnu pravednost te osigurava bolju kvalitetu života stanovnicima županije. Projektom se zapošljava 55 žena koje će usluge pomoći u kući pružati za 313 korisnika s područja Bedekovčine,Budinščine,Donje Stubice,Gornje Stubice,Hrašćine,Krapine,Konjščine,Krapinskih Toplica,Lobora,Mača,Marije Bistrice,Mihovljana,Novog Golubovca,Oroslavja,Stubičkih Toplica,Velikog Trgovišća,Zaboka,Zlatara, Zlatar Bistrice i Svetog Križa Začretja.</t>
  </si>
  <si>
    <t>Cilj projektnog prijedloga je, obrazovati i zaposliti 25 žena pripadnica ranjivih skupina niže razine obrazovanja na ruralnom području općine Ivankovo (Ivankovo, Prkovci, Retkovci) na poslovima brige za 100 starijih i nemoćnih osoba. Projektnim aktivnostima će se ciljnoj skupini unaprijediti radni potencijal i pristup tržištu rada kroz obrazovanje i osposobljavanje, osigurati im osjećaj veće vrijednosti kroz zaposlenje, a krajnjim korisnicima omogućiti socijalno uključenje i podizanje razine kvalitete života.</t>
  </si>
  <si>
    <t>Projektom Učim-Radim-Pomažem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30 žena koje će pružati usluge za najmanje 120 krajnjih korisnika. Projekt se provodi na području 1 grada i 2 općine uz suradnju 5 partnera.</t>
  </si>
  <si>
    <t>Projekt je usmjeren ka rješavanju problema visoke stope nezaposlenosti žena s nižom razinom obrazovanja na području općine Sibinj. Opći cilj projekta je omogućiti pristup tržištu rada i zapošljavanju nezaposlenim ženama s nižom razinom obrazovanja. Specifični ciljevi projekta su osnaživanje i unaprjeđenje radnog potencijala nezaposlenih žena kroz zapošljavanje u lokalnoj zajednici, te povećanje razine kvalitete života i socijalne uključenosti starijih i nemoćnih osoba. Ciljnu skupinu u projektu čine nezaposlene žene s nižom razinom obrazovanja s područja općine Sibinj.</t>
  </si>
  <si>
    <t>Projektom "Zaželi bolji život u Općini Darda" zaposlilo bi se 10 žena koje se nalaze u nepovoljnom položaju na tržištu rada sa zadatkom da na području Općine Darda skrbe o starijima i nemoćnima u ugroženim kućanstvima. Time bi se poticalo zapošljavanje starijih žena od 50 godina ili druge kategorije nezaposlenih žena iz poziva za prijavitelje, kako bi dalje konkurirale na tržištu rada, te poboljšanje životnih uvjeta starijih osoba koje se teško skrbe o sebi i vlastitom domaćinstvu ( ukupno četrdeset korisnika).</t>
  </si>
  <si>
    <t>Projektom ćemo omogućiti zapošljavanje 70 nezaposlenih žena s nižom razinom obrazovanja i teže zapošljivih žena na području Bjelovarsko-bilogorske županije, obrazovanjem i osposobljavanjem ćemo unaprijediti radni potencijal 46 žena, a ujedno ćemo ovim projektom povećati razinu kvalitete života i potaknuti socijalnu uključenost 350 krajnjih korisnika.</t>
  </si>
  <si>
    <t>Projekt „Zapošljavanje žena sa područja Knina, Biskupije, Kijeva i Civljana„ ima za cilj zaposliti 40 žena pripadnica ciljnih skupina navedenih područja te po završetku njihovog angažmana u projektu i aktivnoj edukaciji doprinijeti njihovom povećanju konkurentnosti na tržištu rada. Vremenski period trajanja cjelokupnog projekta je 30 mjeseci unutar kojeg planiramo provesti programe osposobljavanja za sve žene koje će biti zaposlene na 24 mjeseca, a svojim radom poboljšati će kvalitetu života 200 najugroženijih članova našega društva</t>
  </si>
  <si>
    <t>Ovaj projekt će svojim aktivnostima doprinijeti: osnaživanju i unaprjeđenju radnog potencijala teže zapošljivih žena kroz zapošljavanje i edukaciju te povećanju socijalne uključenosti i kvalitete života starijih osoba u nepovoljnom položaju, a što je zajedno usmjereno postizanju cilja ovog natječaja.</t>
  </si>
  <si>
    <t>Ovaj projekt rezultat je uspješne suradnje organizacije civilnog društva, javnih službi i jedinica lokalne samouprave. Ciljevi projekta usmjereni su na dvije skupine u nepovoljnom položaju: dugotrajno nezaposlene žene i starije i nemoćne osobe. Sinergijom aktivnosti projekta, doprinosimo osnaživanju dugotrajno nezaposlenih žena u području rada i ekonomske samostalnosti te socijalnoj uključenosti starijih i nemoćnih osoba.</t>
  </si>
  <si>
    <t>Svrha projekta je ublažiti posljedice nezaposlenosti i doprinijeti smanjenju rizika od siromaštva 15 teže zapošljivih žena i žena s nižom razinom obrazovanja te potaknuti socijalnu uključenost i povećati razinu kvalitete života 60 krajnjih korisnika u Općini Donja Motičina. Ciljna skupina u projektu je 15 nezaposlenih žena, najviše srednja stručna sprema. Prednost pri zapošljavanju dat će se ženama koje pripadaju nekoj od ranjivih skupina. Ukupna vrijednost projekta je 2.747.360,00.</t>
  </si>
  <si>
    <t>„Inkluzijom do zapošljavanja“ je projekt zapošljavanja žena u sklopu programa Zaželi Ministarstva rada i mirovinskog sustava.. Nositelj projekta je Udruga žena Izvor, a partneri su Općina Kneževi Vinogradi, Centar za socijalnu skrb Beli Manastir i Zavod za zapošljavanje Regionalni ured Osijek. Projektom je planirano zapošljavanje 10 žena u nepovoljnom položaju na tržištu rada na 24 mjeseca koje će pružati pomoć i podršku u kući za 90 starijih i nemoćnih i na drugi način socijalno ugroženih osoba.</t>
  </si>
  <si>
    <t>Projektom "UČIM, RADIM, POMAŽEM" će se zaposliti 25 žena pripadnica ranjive skupine. Kroz projektne aktivnosti, dodatno će se obrazovati i osposobiti kako bi bile što konkurentnije na tržištu rada. Ujedno će 125 kućanstava starih i nemoćnih osoba, krajnjih korisnika, dobiti uslugu pripomoći u kući, te potrepštine u vrijednosti 200 kuna mjesečno. Projekt će trajati 30 mjeseci, provodit će ga Općina Sirač s partnerima Hrvatskim zavodom za zapošljavanje, PU Bjelovar i Centrom za socijalnu skrb Daruvar.</t>
  </si>
  <si>
    <t>Ovaj projekt adresira na gorući problem visoke stope nezaposlenosti, te je stoga cilj projekta upravo osnažiti radni potencijal za 20 nezaposlenih žena koje pripadaju teže zapošljivim i ranjivim skupinama na tržištu rada s naglaskom na starije od 50 godina i s najviše završenim srednjoškolskim obrazovanjem sa ruralnog područja zapošljavanjem u lokalnoj zajednici što će pružanjem potpore i podrške ujedno potaknuti socijalnu uključenost i povećati razinu kvalitete života 100 krajnjih korisnika.</t>
  </si>
  <si>
    <t>Projekt ima za cilj omogućiti pristup zapošljavanju i tržištu rada ženama pripadnicama ranjivih skupina iz teško dostupnih i ruralnih područja Međimurske županije kroz stručnu edukaciju i rad u lokalnoj zajednici. Kroz projekt ćemo educirati i zaposliti 12 žena na poslovima potpore i podrške koje će pružati na području 5 Općina: Donja Dubrava, Sveta Marija, Donji Vidovec, Kotoriba i Pribislavec. Kroz njihov rad potaknuti će se socijalna uključenost i povećati razina kvalitete života starijih i nemoćnih osoba te osoba u nepovoljnom položaju.</t>
  </si>
  <si>
    <t>Projekt "Kreirajmo kvalitetniji život zajedno" uključuje ciljnu skupina odnosno dugotrajno nezaposlene žene starije od 50 godina s najvišim srednjoškolskim obrazovanjem te krajnje korisnike odnosno starije osobe i osobe u nepovoljnom položaju, a provodi se na području općine Rešetari u cilju uključivanja žena u nepovoljnom položaju na tržište rada s nižom razinom obrazovanja kroz zapošljavanje u lokalnoj zajednici, kako bi se osnažio i unaprijedio njihov radni potencijal i smanjio rizik od siromaštva, te ujedno potaknula soc. uključenost i povećala razina kvalitete života krajnjih korisnika.</t>
  </si>
  <si>
    <t>Projektom "Zapošljavanjem žena pomognimo Zagori" će se ojačati radni potencijal žena pripadnica ranjivih skupina sa područja općine Unešić zapošljavanjem, obrazovanjem i osposobljavanjem koje će povećati njihovo samopouzdanje i društvenu uključenost, konkurentnost na tržištu rada, kao i doprinijeti poboljšanju kvalitete života krajnjih korisnika sa područja općine Unešić. Projekt provodi „općina Unešić“ u trajanju od 30 mjeseci na području Šibensko-kninske županije. Ukupna vrijednost projekta je 3.239.270,51 Kuna.</t>
  </si>
  <si>
    <t>Projektom "ŽENA - želim edukacijom nastaviti aktivno" omogućit će se 10 dugotrajno nezaposlenim ženama na području Sisačko-moslavačke županije usvajanje novih znanja i vještina s ciljem povećanja njihove zapošljivosti kroz pružanje socijalnih usluga za 60 krajnjih korisnika a koje su usmjerene podizanju kvalitete života starijih osoba i njihovog zadržavanja u vlastitom domu.</t>
  </si>
  <si>
    <t>Cilj projekta je zapošljavanje i osposobljavanje 8 žena s područja Virovitičko-podravske županije na period od 24 mjeseca, a u svrhu pružanja pomoći i podrške krajnjim korisnicima pri obavljanju svakodnevnih aktivnosti. Na taj način će se potaknuti socijalna uključenost i povećati razina kvalitete života svih dionika. Osposobljavanje i stečeno radno iskustvo će pozitivno utjecati na lakše zapošljavanje žena na lokalnom tržištu rada po završetku projekta. Ukupno trajanje projekta je 30 mjeseci.</t>
  </si>
  <si>
    <t>Cilj projekta je zaposliti nezaposlene, teže zapošljive žene iz ruralnog područja na poslovima gerontodomaćica te osposobljavanjem unaprijediti njihove poslovne kompetencije kako bi postale konkurentnije na tržištu rada. Ciljne skupine su nezaposlene žene osobito dugotrajno nezaposlene i starije od 50 godina. Krajnji korisnici su starije i osobe u nepovoljnom položaju. Aktivnosti: zapošljavanje žena i osposobljavanje radi lakšeg (samo)zapošljavanja. Rezultati: 20 žena zaposleno 24 mjeseca, programe osposobljavanja završilo 20 žena, za 100 krajnjih korisnika unaprijeđena je kvaliteta života.</t>
  </si>
  <si>
    <t>Projekt "Pružimo dostajan život stanovništvu ruralnog područja" u ukupnoj vrijednosti od 2.855.862,66 kn provodi na području Šibenskokninske županije općina Ružić kroz 30 mjeseci. Projektom će se zaposliti i osposobiti žene pripadnice ranjivih skupina sa područja općine Ružić, čime će se smanjiti njihov rizik od siromaštva, potaknuti socijalna uključenost i povećati razina kvalitete života krajnjih korisnika sa područja općine.</t>
  </si>
  <si>
    <t>Projekt "Žene snaga zajednice" koji provodi u Općini Klakar u suradnji s partnerima, zapošljava 10 nezaposlenih žena pripadnica ranjivih skupina te pruža potporu i podršku za 40 starijih osoba i osoba u nepovoljnom položaju. Cilj projekta je olakšati zapošljavanje teško zapošljivim ženama te unaprijediti njihov radni potencijal kroz zapošljavanje u lokalnoj zajednici ali i dugoročnu zapošljivost stjecanjem novih kompetencija sukladno potrebama tržišta rada.</t>
  </si>
  <si>
    <t>Projektom će se zaposliti žene na području grada i općina. Ovim projektom pripadnicama ciljane skupine povećati ćemo kompetencije i osposobiti ih kako bi postale konkurentnije na tržištu rada. Ovim projektom želim podići svijest javnosti o zapošljavanju žena starije životne dobi i ranjivih skupina žena. Ciljne skupine koje će biti obuhvaćene projektnim aktivnostima su: Nezaposlene žene s najviše završenim srednjoškolskim obrazovanjem koje su prijavljene u evidenciju nezaposlenih HZZ-a, s naglaskom na starije od 50 godina i ostale pripadnice ranjivih skupina.</t>
  </si>
  <si>
    <t>Ovim projektom osnažiti će se i unaprijediti radni potencijal 10 teže zapošljivih žena i žena s nižom razinom obrazovanja na području općine Brinje,zapošljavanjem u lokalnoj zajednici koje će ublažiti posljedice njihove nezaposlenosti i rizika od siromaštva,te ujedno potaknuti socijalnu uključenost i povećati razinu kvalitete života krajnjih korisnika na području općine Brinje.</t>
  </si>
  <si>
    <t>Grad Đakovo kroz realizaciju Projekta Svi ZAjedno zaposliti će 65 žena koje su na evidenciji Hrvatskog zavoda za zapošljavanje, a nalaze se u ciljanim skupinama Otvorenog trajnog poziva Zaželi - Programa zapošljavanja žena, za potrebe podrške i pomoći u kućanstvu krajnjim korisnicima. Povećanje kvalitete života i unaprjeđenje životnih potreba krajnjih korisnika, uz zaposlenje nezaposlenih žena na određeno vrijeme, najvažniji su ciljevi koji će biti ispunjeni realizacijom ovog projekta.</t>
  </si>
  <si>
    <t>Projekt Osnaživanje kroz edukaciju teško zapošljivih žena općine Ernestinovo - OSNAŽENE ERNESTINE provodi se na području ruralne Općine Ernestinovo. Za cilj ima doprinijeti smanjenju stope nezaposlenosti i nezaposlenosti žena kroz edukaciju za njegovateljicu 15 teško zapošljivih žena te ih zaposliti u trajanju od 23 mjeseca kao njegovateljice 60 starijih i nemoćnih osoba u Općini Ernestinovo. Projektom se ženama pruža osjećaj samoostvarenja i socijalne uključenosti, smanjuje se stopa siromaštva, a krajnjim korisnicima povećava se razina kvalitete života.</t>
  </si>
  <si>
    <t>Kroz projekt "Zaželi bolji život u općini Đurđenovac" zaposlilo bi se 30 žena koje se nalaze u nepovoljnom položaju na tržištu rada sa zadatkom da na području općine Đurđenovac skrbe o starijima i nemoćnima u ugroženim kućanstvima. Time bi se utjecalo, kako na poticanje zapošljavanja posebnih skupina nezaposlenih žena i žena s najviše završenim srednjoškolskim obrazovanjem, tako i na poboljšanju životnih uvjeta starijih osoba koje se teško skrbe o sebi i vlastitom domaćinstvu.</t>
  </si>
  <si>
    <t>Velik dio starijih i nemoćnih osoba nemaju pomoć u kućanstvu i svakodnevnim poslovima. Time se primiču ili već pripadaju ranjivoj skupini u opasnosti od siromaštva ili socijalnoj isključenosti. Drugu ranjivu skupinu čine nezaposlene ženske osobe. Cilj je kroz projekt osposobiti i zaposliti 12 ženskih osoba u općini Crnac koje će pružanjem svakodnevne pomoći u kućanstvu povećati kvalitetu života za 60 krajnjih korisnika čime će pozitivno doprinijeti svojoj i njihovoj socijalnoj uključenosti.</t>
  </si>
  <si>
    <t>Svrha projekta je ublažiti posljedice nezaposlenosti i doprinijeti smanjenju rizika od siromaštva 20 teže zapošljivih žena i žena s nižom razinom obrazovanja te potaknuti socijalnu uključenost i povećati razinu kvalitete života 80 krajnjih korisnika u Općini Koška. Ciljna skupina u projektu je 20 nezaposlenih žena, najviše srednja stručna sprema. Prednost pri zapošljavanju dat će se ženama koje pripadaju nekoj od ranjivih skupina. Ukupna vrijednost projekta je 3.411.472,00 kn.</t>
  </si>
  <si>
    <t>Projektom zaposlit će se žene na području Općine Viškovci. Ovim projektom pripadnicama ciljne skupine povećati ćemo kompetencije i osposobiti ih kko bi postale konkurentnije na tržištu rada. Ovim projektom želimo podići svijest javnosti o zapošljavanju žena starije životne dobi i ranjivih skupina žena. Ciljne skupine koje će biti obuhvaćene projektom su: nezaposlene žene s najviše završenim srednjoškolskim obrazovanjem koje su prijavljene u HZZ, s naglaskom na starije od 50 godina i pripadnice ranjivih skupina.</t>
  </si>
  <si>
    <t>U projektu će se zaposliti 50 žena na aktivnostima pomoći osobama u nepovoljnom položaju na području 13 jedinica lokalne samouprave, odnosno područjima djelovanja Gradskih društava CK Krapina, Pregrada i Klanjec. Naglasak je  na zapošljavanju teže zapošljivih žena kako bi se unaprijedio njihov radni potencijal, a stečena kvalifikacija za njegovateljicu će poboljšati njihovu integraciju i zapošljivost. Također će se potaknuti veća socijalna uključenost 250 potrebitih krajnjih korisnika i time podići njihova kvaliteta života.</t>
  </si>
  <si>
    <t>Projekt će zaposliti 50 žena pripadnica ranjivih skupina i povećati razinu kvalitete života 200 starijih i nemoćnih osoba na području Karlovca, Vojnića, Draganića i Lasinje. 30 žena će steći prvo zanimanje ili se usavršiti u svojoj struci što će potaknuti socijalnu uključenost žena i povećati njihova zapošljivost stjecanjem radnog iskustva i povećanjem kompetencija.</t>
  </si>
  <si>
    <t>Projektni prijedlog ima namjeru zaposliti 30 nezaposlenih, uključujući dugotrajno nezaposlene žene na području VSŽ koje će pružati podršku, te podići kvalitetu života minimalno 120 starijih osoba i osoba u nepovoljnom položaju. Trajanje projekta je 30 mjeseci, a ukupna vrijednost 4.056.638,40. Partneri na projektu su HZZ PU Vinkovci i CZSS PU Vinkovci.</t>
  </si>
  <si>
    <t>Osobe s IT i OSI kao krajnji korisnici žive u ruralnom području sa slabom prometnom povezanošću u sredini koja nema dostupnih i kvalitetnih izvaninstitucionalnih usluga socijalne skrbi. Time se primiču ili već jesu u ranjivoj skupini u opasnosti od siromaštva ili socijalnoj isključenosti. Drugu ranjivu skupinu čine nezaposlene ženske osobe. Cilj je osposobiti i zaposliti 6 ženskih osoba na području djelovanja Udruge Jaglac koje će pružanjem svakodnevne pomoći u kućanstvu povećati kvalitetu života za 30 krajnjih korisnika čime će pozitivno doprinijeti svojoj i njihovoj socijalnoj uključenosti.</t>
  </si>
  <si>
    <t>Projekt RUKA PODRŠKE usmjeren je na unaprijeđenje mogućnosti zapošljavanja teže zapošljivih žena i žena s nižom razinom obrazovanja na području grada Koprivnice i prigradskih naselja, u svrhu podrške i potpore starijim osobama. Projektom će 30 žena biti konkurentnije na tržištu rada, dok će oko 120 krajnjih korisnika dobiti kvalitetniju potporu i skrb u svom domu.</t>
  </si>
  <si>
    <t>Općina Skrad će provođenjem ovog projekta ublažiti probleme nezaposlenosti žena, probleme starog stanovništva i njihove prerane              institucionalizacije. Ciljne skupine projekta „Žene za zajednicu“ su nezaposlene žene prijavljene u evidenciju HZZ-a sa najviše završenom srednjoškolskim obrazovanjem. Cilj projekta je smanjiti nezaposlenost, odnosno osnažiti i unaprijediti radni potencijal teže zapošljivih žena. Zapošljavanjem 6 žena u lokalnoj zajednici ublažiti će se posljedice njihove nezaposlenosti i rizika od siromaštva, te ujedno povećati kvaliteta života za 24 krajnja korisnika.</t>
  </si>
  <si>
    <t xml:space="preserve">Cilj projekta Okreni pedalu, pokreni promjenu je povećati zapošljivost zaposlenih žena pripadnica ciljanih skupina s područja grada Siska zapošljavanjem u lokalnoj zajednici koje će ublažiti posljedice njihove nezaposlenosti i rizika od siromaštva te ujedno potaknuti socijalnu uključenost i povećati razinu kavlitete života 24 krajnja korisnika. Omogućit će obrazovanje 6 žena za zanimanje njegovatelja starijih i nemoćnih osoba i doprinijeti njihovoj konkurentnosti na tržištu rada. </t>
  </si>
  <si>
    <t>Ovim projektom zaposlit će se žene na području općine Viljevo. Ovim projektom pripadnicama ciljane skupine povećati ćemo kompetencije i osposobiti ih kako bi postale konkurentnije na tržištu rada. Ovim projektom želim podići svijest javnosti o zapošljavanju žena starije životne dobi i ranjivih skupina žena. Ciljane skupine koje će biti obuhvaćene projektnim aktivnostima su: Nezaposlene žene s najviše završenim srednjoškolskim obrazovanjem koje su prijavljene u evidenciji nezaposlenih HZZ-a, s naglaskom na starije od 50 godina i ostale pripadnice ranjivih skupina.</t>
  </si>
  <si>
    <t>Ovim projektom zaposlit će se žene na području općine Podravska Moslavina. Ovim projektom pripadnicama ciljane skupine povećati ćemo kompentencije i osposobiti ih kako bi postale konkurentnije na tržištu rada. Ovim projektom želimo podići svijest javnosti o zapošljavanju žena starije životne dobi i ranjivih skupina žena. Ciljne skupine koje će biti obuhvaćene projektnim aktivnostima su: Nezaposlene žene s najviše završenim srednjoškolskim obrazovanjem koje su prijavljene u evidenciji nezaposlenih HZZ-a, s naglaskom na starije od 50 godina i ostale pripadnice ranjivih skupna.</t>
  </si>
  <si>
    <t>Svrha projekta je zapošljavanjem u lokalnoj zajednici te obrazovanjem i/ili osposobljavanjem osnažiti i unaprijediti radni potencijal 35 teže zapošljivih žena i žena s nižom razinom obrazovanja s područja Osijeka i Općina Čepin, Šodolovci, Vladislavci i Vuka kako bi se ublažile posljedice njihove nezaposlenosti, rizika od siromaštva i socijalne isključenosti te ujedno pružanjem usluge pomoći i podrške potaknuti socijalnu uključenost i povećati kvalitetu života 140 krajnjih korisnika, starijih osoba i osoba u nepovoljnom položaju na navedenom području. Ukupna vrijednost projekta 5.679.225,20 kuna.</t>
  </si>
  <si>
    <t>Projektom "Žena nije sjena" želi se omogućiti ženama, pripadnicama ciljane skupine, pristup tržištu rada. Cilj nam je zaposliti min. 10 žena pripadnica ranjivih skupina na 24 mjeseca u svrhu potpore i podrške za min. 50 osoba u nepovoljnom položaju. Svaka žena pružati će uslugu za najmanje 5 korisnika. Prije početka obavljanja aktivnosti, omogućiti ćemo ženama edukacije kako bi stekle javnu ispravu o obrazovanju i ostale konkurentne na tržištu rada i nakon završetka projekta. Aktivnosti će se provoditi na području djelovanja Udruge. Projekt ćemo provoditi s 3 partnera.</t>
  </si>
  <si>
    <t>Cilj je zapošljavanje žena ciljanih skupina radi potpore i podrške starijim osobama i osobama u nepovoljnom položaju. Zapošljavanjem u lokalnoj zajednici se poboljšava kvaliteta života nezaposlenim ženama pripadnicama teže zapošljivih skupina i krajnjim korisnicima, osobama starije dobi, osobama u nepovoljnom položaju ili s invaliditetom, koji ne primaju pomoč iz javnih sredstava po nekoj drugoj osnovi. Program obuhvaća 53 žene i 230 korisnika, na području grada Zagreba- gradske četvrti Novi Zagreb, Brezovica, Gornji grad–Medveščak, Črnomerac i Podsljeme sa pripadajućim prigradskim naseljima.</t>
  </si>
  <si>
    <t>Tijekom projekta zaposlit ćemo nezaposlene žene u nepovoljnom položaju, te ćemo ih putem edukacije koje budu pohađale i zapošljavanja u sklopu projekta ekonomski i socijalno osnažiti za daljnje uključivanje i sudjelovanje na tržištu rada. S druge strane tjekom projekta, krajnjim korisnicima koje će zaposlene žene obilaziti, prevenirati njihovu preranu institucionalizaciju i socijalnu marginalizaciju te će mo im poboljšati kvalitetu življenja. Također ćemo kroz projekt osvijestiti javnost o problemima zapošljavanja žena, pripadnica ciljanih skupina i potrebi brige o starim i nemoćnim osobama.</t>
  </si>
  <si>
    <t>Centralni problem koji se želi riješiti ovim projektom je niski radni potencijal teže zapošljivih žena i žena s nižom razinom obrazovanja. Projektom su planirane edukacije (edukacija za obavljanje posla njegovateljice te edukacije za prerađivačice ljekovitog i začinskog bilja) za 33 teže zapošljive žene, kao i njihovo zapošljavanje u trajanju od 24 mjeseca na poslovima pomoći u kući na području Vrbovca i okolnih općina, čime će biti osigurana pomoć za 180 krajnjih korisnika.</t>
  </si>
  <si>
    <t>Glavni problem koji se želi rješiti je manjak prilika za zapošljavanje, posebno za žene u nepovoljnom položaju te posljedični pad njihovih kompetencija, motivacije i radnih kapaciteta uslijed dugotrajne nezaposlenosti. Istovremeno u projektnom području povećna je i nezadovoljena potreba za socijalnim uslugama. Zato je cilj ovog projekta razviti i osnažiti kapacitete i radni potencijal najmanje 14 nezaposlenih, teže zapošljivih žena s područja Općine Dvor kako bi se dugoročno povećala njihova zapošljivost, posebno u sektoru socijalnih usluga i socijalnom poduzetništvu.</t>
  </si>
  <si>
    <t>Cilj projekta je unaprijediti mogućnosti zapošljavanja i radni potencijal 10 nezaposlenih ženskih osoba sa područja Općine Gundinci, kroz njihovo osposobljavanje i zapošljavanje na poslovima brige za starije i nemoćne. Trajanje projekta je 30 mjeseci, a provoditi će se isključivo na području Općine Gundinci.</t>
  </si>
  <si>
    <t>Velik dio starijih i nemoćnih osoba nemaju pomoć u svakodnevnim poslovima. Time se primiči ili već pripadaju ranjivoj skupini u opasnosti od siromaštva ili socijalnoj isključenosti. Drugu ranjivu skupinu čine nezaposlene ženske osobe. cilj je kroz projekt osposobiti i zaposliti 10 ženskih osoba u općini Čađavica koje će pružanjem svakodnevne pomoći u kućanstvu povećati kvalitetu života za 60 krajnjih korisnika čime će pozitivno doprinijeti svojoj i njihovoj socijalnoj uključenosti.</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</si>
  <si>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tj.osoba starije životne dobi i osoba u nepovoljnom položaju, koji će biti korisnici usluga pomoći. Cilj projekta je osposobiti i zaposliti na period od 24 mjeseca 20 žena iz ciljane skupine, koje će skrbiti o minimalno 100 krajnjih korisnika.</t>
  </si>
  <si>
    <t>Projektom "Zaželi Štefanje" koji se provodi na području Općine Štefanje omogućuje se zapošljavanje teže zapošljivih skupina žena u svrhu potpore i podrške starijim osobama i kućanstvima u nedostupnim i ruralnim područjima. Unaprijediti će se radni potencijal nezaposlenih žena s nižom razinom obrazovanja koje su više od 50 godina starosti i koje će skrbiti o 35 krajnja korisnika i time doprinjeti kvalitetnijem životu mještana u ruralnom području.</t>
  </si>
  <si>
    <t>Na području općine Suhopolje broj nezaposlenih žena te starijih osoba i osoba u nepovoljnom položaju u stalnom je porastu. Projektom "Zaželi u Suhopolju" želimo povećati konkurentnost žena na tržištu rada kroz njihovo zapošljavanje i dodatno obrazovanje/osposobljavanje. Deset zaposlenih žena će pružati usluge podrške i potpore za pedeset starijih osoba i osoba u nepovoljnom položaju na području općine Suhopolje što će značajno povećati kvalitetu njihova života.</t>
  </si>
  <si>
    <t>Disperziranost naselja, staro i nemoćno stanovništvo i nedovoljno integrirana romska manjina u lošim životnim uvjetima, osnovne su karakteristike Grada delnica koje onemogućuju obavljanje svakodnevnih životnih aktivnosti i ključni su problem zajednice. Kroz projekt "Uključene" prevladati ćemo nedostatke zapošljavanjem 12 žena starijih od 50 godina, žena s invaliditetom i romkinja koje će kroz svoj rad ostvariti znatne rezultate. Krajnji cilj je uključenost sudionika u zajednici, povećanje socijalne osjetljivosti, veća razina socijalne uključenosti i poboljšanje kvalitete života korisnika.</t>
  </si>
  <si>
    <t>Cilj projekta je zapošljavanje nezaposlenih žena pripadnica ranjivih skupina na tržištu rada Varaždinske županije i stjecanje novih znanja i vještina koje će doprinijeti njihovoj lakšoj zapošljivosti u budućnosti, socijalnoj integraciji i radnoj aktivaciji. Projekt će doprinijeti smanjenju socijalne isključenosti i povećanju kvalitete života krajnjih korisnika (starije osobe i osobe u nepovoljnom položaju) u ruralnim područjima Varaždinske županije.</t>
  </si>
  <si>
    <t>Specifični cilj ovog projekta je osnažiti i unaprijediti radni potencijal 15 teže zapošljivih žena i žena s nižom razinom obrazovanja, zapošljavanjem u lokalnoj zajednici - Gradu Đurđevcu, koje će ublažiti posljedice njihove nezaposlenosti i rizika od siromaštva, te ujedno potaknuti socijalnu uključenost i povećati razinu kvalitete života krajnjih korisnika. Kroz projekt će se educirati i zaposliti svukupno 15 žena u nepovoljnom položaju na 24 mjeseca, a pružat će potporu ukupno 90 korisnika. Projekt će se provoditi na području grada Đurđevca.</t>
  </si>
  <si>
    <t>Projekt obuhvaća zapošljavanje 8 žena iz ciljanih skupina koje će brinuti o ukupno 40 korisnika, a ukupan broj je određen na temelju podataka CZSS ,izvršenih analiza, socijalne anamneze i spoznaja prema kriterijima: da se radi o samačkim domaćinstvima, da je osoba niskog ekonomskog statusa,da je lošeg zdravstvenog stanja, da nema pomoć od djece, rodbine, susjeda. Potrebe su izražene u širokoj lepezi,a usluge koje će se provoditi su:kućanski poslovi,priprema jednostavnijih obroka, osobna higijena , prijevoz do doktora,na labaratorijske pretrage,rješavanje adm. potreba,razgovor i druženje.</t>
  </si>
  <si>
    <t>Projektom će se pokazati ekonomske i socijalne dobrobiti za sve sudionike projekta, te će pozitivno utjecati na poboljšanje politika teže zapošljivih žena i na politiku prema samačkim, staračkim nemoćnim domaćinstvima. Nezaposlenim ženama omogćiti će se pristuptržištu rada, te ih se osnažiti i unaprijediti im radni potencijal kroz zapošljavanje i obrazovanje, te doprinjeti ublažavanju posljedica rizika od siromaštva. Nakon izlaska iz projekta ciljna skupina imati će osnažen radni potencijal i biti će konkurentne na tržištu rada.</t>
  </si>
  <si>
    <t>Velik dio starijih i nemoćnih osoba nemaju pomoć u kućanstvu i svakodnevnim poslovima. Time se primiču ili već pripadaju ranjivoj skupini u opasnosti od siromaštva ili socijalnoj isključenosti. Drugu ranjivu skupinu čine nezaposlene ženske osobe. Cilj je kroz projekt osposobiti i zaposliti 15 ženskih osoba u općini Čačinci koje će pružanjem svakodnevne pomoći u kućanstvu povećati kvalitetu života za 62 krajnjih korisnika čime će pozitivno doprinijeti svojoj i njihovoj socijalnoj uključenosti.</t>
  </si>
  <si>
    <t>Općina Đulovac je suočena s jednom od najvećih stopa nezaposlenosti na području županije, niskom obrazovnom razinom stanovništva i malim mogućnostima zapošljavanja lokalnog stanovništva. Realizacijom projekta osigurat će se zapošljavanje 12 žena na području Općine Đulovac, doprinos revitalizaciji socijalne infrastrukture, povećati mogućnost zapošljavanja, pristupa tržištu rada i razvoju vještina i kompetencija za tržište rada, te poboljšanju kvalitete života za ciljane skupine kao i krajnje korisnike projekta (50 starih i nemoćnih i/ili osobe s invaliditetom).</t>
  </si>
  <si>
    <t>Poboljšenje pristupa tržištu rada i obrazovanja sa svrhom jačanja radnog potencijala i opće zapošljivosti dugotrajno nezaposlenih žena te osiguranja adekvatne skrbi i potrebite u ruralnom području. Poboljšan pristup tržištu rada za 25 žena u nepovoljnom položaju, osigurana adekvatna skrb i podrška za najmanje 100 potrebitih članova zajednice, smanjena stopa nezaposlenosti žena, unaprijeđena opća svijest o važnosti postizanja društvene kohezije.</t>
  </si>
  <si>
    <t xml:space="preserve">Projekt se provodi na području SZ Međimurja s naglaskom na ruralna područja. Odgovara na dvije potrebe u zajednici: omogućavanje pristupa tržištu rada za dugotrajno nezaposlene žene, pripadnice romske nacionalne manjine te na stvaranje odgovarajućeg sustava podrške za starije i nemoćne osobe. Projekt traje 30 mjeseci i sastoji se od dva glavna elementa projekta: identifikacija, selekcija i osposobljavanje CS, zapošljavanje i rad CS te uspostava i provedba programa za krajnje korisnike. U projekt će biti uključeno 9 žena koje će pružati podršku za minimalno 54 starije i nemoćne osobe. </t>
  </si>
  <si>
    <t>Ovim projektom osnažiti ćemo i unaprijediti radni potencijal za 20 teže zapošljivih žena, zapošljavanjem u lokalnoj zajednici, a samim tim ublažiti posljedice njihove nezaposlenosti i socijalne isključenosti. Povećanjem znanja i vještina kroz dodatno osposobljavanje za njegovateljice i prerađivačice ljekovitog i začinskog bilja povećat će njihovu konkurentnosti na tržištu rada. Zaposlene žene iz ciljanih skupina svojim će radom i aktivnostima u periodu od 24 mjeseca pružati potporu i podršku te poboljšati kvalitetu života za 100 korisnika usluga.</t>
  </si>
  <si>
    <t>Projektom rješavamo problem socijalne isključenosti nezaposlenih žena i starih i nemoćnih kroz povezivanje pružatelja usluga i potrebitih. Opći cilj projekta je pridonjeti pristupanju tržištu rada ženama pripadnicama ranjivih skupina i povećanju kvalitete života starijim osobama i osobama u nepovoljnom položaju na  području Općine Majur, a  specifični ciljevi su 1. Osnaživanje, povećanje radnog potencijala i educiranje teže zapošljivih žena i žena s nižom razinom obrazovanja, 2. Socijalno uključivanje i povećanje razine kvalitete života starijih osoba i osoba u  nepovoljnom položaju.</t>
  </si>
  <si>
    <t>Projekt "Pruži ruku potrebitima" usmjeren je unapređenju  mogućnosti zapošljavanja i samom zapošljavanju žena u nepovoljnom položaju u lokalnoj zajednici. Ciljna skupina su nezaposlene žene s područja grada Križevaca i pripadajućih naselja i općina koje će skrbiti o ovisnim članovima. Za jačanje njihovog položaja na tržištu rada proći će verificirani program edukacije, a po završetku steći javnu ispravu. projektom će biti obuhvaćene 33 žene koje će postati konkurentnije na tržištu rada, dok će za najmanje 132 krajnja korisnika biti osigurana kvalitetna usluga pomoći u kući.</t>
  </si>
  <si>
    <t>Projekt je zamišljen kroz zapošljavanje 15 osoba u nepovoljnom položaju na tržištu rada koje će skrbiti o 63 starije i nemoćne osobe, te će se na taj način smanjiti stopa nezaposlenih, ali i uspostaviti kvalitetna socijalna usluga na području općine Zmijavci. Nakon razdoblja rada, zaposlene žene će se obrazovati za zanimanja koja su u deficitu te će se na taj način povećati njihova zapošljivost, a to će pozitivno utjecati i na poduzetnike jer će na raspolaganju imati potrebne kadrove.</t>
  </si>
  <si>
    <t>Kroz projekt zaposlilo bi se 10 žema koje se nalaze u nepovoljnom položaju na tržištu rada sa zadatkom da na području općine Strizivojna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 i sebi i vlastitom domaćinstvu.</t>
  </si>
  <si>
    <t>Ovim projektom će se osnažiti i unaprijediti radni potencijal za najmanje 6 teže zapošljivih žena s nižom razinom obrazovanja s područja općine Cestica kroz aktivnosti zapošljavanja u lokalnoj zajednici čime će se ublažiti posljedice njihove nezaposlenosti i rizika siromaštva te ujedno potaknuti socijalna uključenost i kvaliteta života najmanje 24 starije osobe i osobe u nepovoljnom položaju.</t>
  </si>
  <si>
    <t>Problemi na području grada Vodica su nezaposlenost žena, nedostatak interesa za dodatnim obrazovanjem/osposobljavanjem, visoka sezonalnost zapošljavanja, odumiranje i starenje stanovništva u zaobalju. Svrha projekta je povećana zapošljivost ciljne skupine žena (10) kroz izvaninstitucionalni sustav pružanja pomoći (za 50 korisnika) te provedbu sustava edukacije i obrazovanja čime se pruža mogućnost produljenja radne aktivnosti na tržištu rada. Ciljna skupina su nezaposlene žene s najviše završenom srednjom školom s naglaskom na starije od 50 godina kao i ostale žene u nepovoljnom položaju.</t>
  </si>
  <si>
    <t>Velik broj starijih osoba i osoba u nepovoljnom položaju nemaju pomoć u kućanstvu i svakodnevnim poslovima. Time se primiču ili već pripadaju ranjivoj skupini u opasnosti od siromaštva ili socijalnoj isključenosti. Drugu ranjivu skupinu čine nezaposlene ženske osobe. Cilj je kroz projekt osposobiti i zaposliti 10 ženskih osoba u općini Zdenci koje će pružanjem svakodnevne pomoći u kućanstvu povećati kvalitetu života za 48 krajnjih korisnika čime će pozitivno doprinijeti svojoj i njihovoj socijalnoj uključenosti.</t>
  </si>
  <si>
    <t>Specifični cilj projekta „Zaželi – provedi!“ je osnažiti i unaprijediti radni potencijal žena s najviše završenim srednjoškolskim obrazovanjem zapošljavanjem u lokalnoj zajednici te povećati razinu kvalitete života krajnjih korisnika na području Općine Virje. Trajanje projekta je 30 mjeseci tijekom kojih će se 9 žena osposobiti za njegovateljicu starijih i nemoćnih osoba, a zatim i zaposliti na rok od 24 mjeseca u svrhu potpore i podrške starijim i nemoćnim osobama.</t>
  </si>
  <si>
    <t>Projektni obuhvaća zapošljavanje 13 žena u evidenciji HZZ-a s najvišom razinom srednjoškolskog obrazovanja na trajanje od 24 mjeseca, a u svrhu socijalne uključenosti, smanjenja nezaposlenosti i rizika od siromaštva. Osiguravanjem obrazovanja i stručnih usavršavanja u skladu s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krajnjih korisnika.</t>
  </si>
  <si>
    <t>Projekt "Žene za zajednicu" omogućit će zapošljavanje žena s invaliditetom na području Sisačko-moslavačke županije i osigurati pružanje podrške i povećanje kvalitete života osobama u nepovoljnom položaju.</t>
  </si>
  <si>
    <t>Projektom će se osigurati zapošljavanje 10 nezaposlenih žena sa područja Vinodolske općine i iz njene okolice, a koje će svojim radom i aktivnostima poboljšati kvalitetu života za 40 korisnika pružajući im pomoć i podršku, a istodobno smanjujući svoju i njihovu socijalnu isključenost i rizik od siromaštva. Žene pripadnice ciljne skupine kroz projekt steći će dodatna znanja i vještine kako bi nakon provedbe projekta bile konkurentnije na tržištu rada.</t>
  </si>
  <si>
    <t>Provođenjem projekta  "POMOĆ ZAJEDNICI - ZAŽELI" omogućiti će se pristup zapošljavanju i tržištu rada, odnosno osnažiti i unaprijediti radni potencijal teže zapošljivih žena, zapošljavanjem u lokalnoj zajednici, a ujedno i potaknuti socijalnu uključenost i povećati razinu kvalitete života krajnjih korisnika, osoba u starijoj životnoj dobi ili nepovoljnom pružajući im podršku u svakodnevnom životu, što podrazumjeva borbu protiv siromaštva i smanjenje nezaposlenosti te prevenciju preranae institucionalizacije. Provođenje projekta doprinjeti će poboljšanju kvalitete života lokalne zajednice.</t>
  </si>
  <si>
    <t>Projektom "Pomoć ženama, žene pomažu" omogućit će se zapošljavanje 9 teže zapošljivih žena koje će pružiti podršku za 45 starijih i nemoćnih osoba u vlastitim domaćinstvima na području Karlovačke županije, čime će se utjecati na poboljšanje kvalitete života žena i krajnjih korisnika te smanjenje njihove socijalne isključenosti. Uz to, žene će se osnažiti kroz pohađanje verificiranih programa obrazovanja koja će biti u skladu s njihovim interesima i potrebama na tržištu rada, što će pridonjeti povećanju njihove konkurentnosti na tržištu rada.</t>
  </si>
  <si>
    <t>Provedbom projekta „Zaposlena“ – pružanje podrške u svakodnevnom životu starijim osobama s područja grada Slavonskog Broda zapošljavaju se 62 žene za pružanje pomoći u kući za 285 starijih i nemoćnih osoba s urbanog područja Slavonskog Broda. Projektni tim obuhvaća Grad Slavonski Brod kao nositelja projekta, a Centar za socijalnu skrb Slavonski Brod, Hrvatski zavod za zapošljavanje - Područni ured Slavonski Brod, Dom zdravlja Slavonski Brod i Kreativnu udrugu Obraduj sebe i druge kao projektne partnere.</t>
  </si>
  <si>
    <t>Grad Metković, Općina Kula Norinska i Udruga Dobra će u suradnji s HZZPU Dubrovnik i CZSS Metković osposobljavanjem i zapošljavanjem 35 teže zapošljivih žena unaprijediti njihov radni potencijal te potaknuti socijalnu uključenost i povećati razinu kvalitete života 140 krajnjih korisnika.</t>
  </si>
  <si>
    <t>Projekt će omogućiti pristup obrazovanju i tržištu rada ženama pripadnicama ranjivih skupina s područja Grada Ploča. Provedbom projekta će se doprinijeti prevenciji prerane institucionalizacije starijih i nemoćnih osoba , socijalizaciji, olakšanju života u vlastitim domaćinstvima, poboljšanju kvalitete života u lokalnoj zajednici. Multisektorskim pristupom i suradnjom relevantnih dionika potknut će se: međugeneracijska solidarnost, socijalna uključenost, cjeloživotno učenje kao pretpostavka gospodarskog razvoja te osmišljavanje novih inovativnih programa, procesa i usluga u lokalnoj  zajednici</t>
  </si>
  <si>
    <t>Cilj projekta "Zaželi i ostvari" je uključivanje 8 žena u nepovoljnom položaju na tržište rada te poboljšanje kvalitete života krajnjih korisnika i njihove socijalne uključenosti na području općine Lipovljani. Ciljne skupine ovog projekta su nezaposlene žene s najviše završenim srednjoškolskim obrazovanjem koje su prijavljene u evidenciju nezaposlenih osoba HZZ-a, žene s invaliditetom, žrtve trgovanja ljudima, žrtve obiteljskog nasilja, beskućnice. Ovim projektom zaposliti će se 8 žena sa područja općine Lipovljani koje će se skrbiti za 50 krajnjih korisnika.</t>
  </si>
  <si>
    <t>Projektom Solidarnost na djelu bit će zaposleno 25 žena pripadnica ranjivih skupina u općini Donji Kukuruzari te će se poboljšati život za 140  krajnjih korisnika u 15 naselja s područja općine imat će pomoć u svakodnevnom životu kroz 24 mjeseca. Projekti će trajati 30 mjeseci i provodit će ga općina Donji Kukuruzari u partnerstvu s HZZ-om te Centar za socijalnu skrb Hrvatska Kostajnica.</t>
  </si>
  <si>
    <t>Projektom Zlatne žene za zlatnu dob bit će zaposleno 30 žena pripadnica ranjivih skupina te će se poboljšati kvaliteta života 120 krajnjih korisnika i njihova socijalna uključenost na području grada Popovače. Žene će se dodatno educirati, steći nova znanja i vještine koje do sada nisu imale,a to će im pružiti mogućnost da postanu konkurentnije na tržištu rada i priliku za zaposlenje nakon završetka projekta. Trajanje projekta je 30 mjeseci, a provodit će ga Grad Popovača s partnerima Hrvatskim zavodom za zapošljavanje- Područni ured Kutina i Centrom za socijalnu skrb Kutina</t>
  </si>
  <si>
    <t>Projektom se omogućava zapošljavanje 18 žena koje će, nakon osposobljavanja, pružati usluge pomoći u kući za 120 korisnika s područja Grada Zlatara i općina Zlatar Bistrica, Lobor, Mihovljan, Novi Golubovec, Konjščina i Mače, čime se promiče socijalna uključenost i osigurava bolja kvaliteta života stanovnicima Krapinsko-zagorske županije, a promotivnim i informativnim aktivnostima dodatno se senziblizira javnost.</t>
  </si>
  <si>
    <t>Glavni problem koji želimo riješti je smanjenje broja dugotrajno nezaposlenih žena koje su zbog svojih godina, niskog stupnja obrazovanja, teritorijalne udaljenosti i lošeg zdravstvenog stanja nepovoljne na tržištu rada. Prije sklapanja ugovora o radu, žene izciljne skupine proći će program obrazovanja i time steći teorijski i praktični dio znanja. Po završetku projekta, stečenim obrazovanjem i iskustvom biti će lakše konkurentnije na tržištu rada. Broj osoba treće životne dobi svakim danom je sve veći, te zanimanja koja uključuju njegu i skrb istih postaju sve
traženija na tržištu rada.</t>
  </si>
  <si>
    <t>Projekt Razvoja edukacijsko rehabilitacijskih usluga u zajednici odgovara na dva ključna pitanja niza strategija: strukovno obrazovanje i usklađivanje sa tržištem rada, te pružanje usluga u zajednici osobama u nepovoljnom položaju. Tijekom projektnog perioda od 24 mjeseca biti će zaposleno 20 žena na području Grada Omiša i BBŽ na pružanju usluga za 80 korisnika. Projekt se provodi u partnerstvu sa HZZ Split i Bjelovar, CZSS Omiš i Bjelovar, te Domom za stare i nemoćne VITA Podstrana.</t>
  </si>
  <si>
    <t>Gradsko društvo Crvenog križa Duga Resa zajedno s partnerima Gradom Dugom Resom i Općinama Barilovići, Netretić i Genaeralski stol te obaveznim partnerima Centrom za socijalnu skrb Duga Resa te Hrvatskim zavodom za zapošljavanje - ispostava Karlovac provest će 30 - mjesečni projekt zapošljavanja 15 žena iz ciljanih skupina na period od 24 mjeseca za pružanje potpore i pomoći za minimalno 60 starijih osoba i osoba u nepovoljnom položaju u cilju jačanja socijalne uključenosti žena iz ciljanih skupina i povećanja razine kvalitete života krajnjih korisnika.</t>
  </si>
  <si>
    <t>Gradsko društvo Crvenog križa Ozalj zajedno s partnerima Gradom Ozljem i Općinama Kamanje, Žakanje i Ribnik te obaveznim partnerima Centrom za socijalnu skrb Karlovac te Hrvatskim zavodom za zapošljavanje-Podružnica Karlovac provest će projekt u trajanju od 28 mjeseci unutar kojeg će se zaposliti 7 žena iz ciljanih skupina na 24 mjeseca za pružanje potpore i pomoći minimalno 35 starijih osoba i osoba u nepovoljnom položaju u cilju jačanja socijalne uključenosti žena iz ciljanih skupina i povećanja razine kvalitete života krajnjih korisnika.</t>
  </si>
  <si>
    <t>Udruga Sveti Martin iz Pisarovine zajedno s partnerskim općinama Pisarovina i Lasinja te obaveznim partnerima Centrimaza socijalnu skrb Jastrebarsko i Karlovac te Hrvatskim zavodom za zapošljavanje ispostava Karlovac provest će 30-mjesečni projekt zapošljavanja 16 žena iz ciljanih skupina na rok od 24 mjeseca za pružanje potpore i pomoći za minimalno 80 starijih osoba i osoba u nepovoljnom položaju u cilju jačanja
socijalne uključenosti žena iz ciljanih skupina i povećanja razine kvalitete života krajnjih korisnika.</t>
  </si>
  <si>
    <t>Kroz ovaj program zaposlit će se 6 žena pripadnica ranjivih skupina koje su prijavljene u evidenciji nezaposlenih HZZ-a, koje će svojim radom omogućiti pomoć za 24 krajnja korisnika, a iste će kao partner u projektu potvrditi Centar za socijalnu skrb. Projektne aktivnosti omogućit će ženama povećanje znanja i vještina, čime će se nakon završetka projekta povećati njihova konkurentnost na tržištu rada. Udruga će zaposliti 2 osobe koje će biti zadužene za praćenje i provedbu ovog projekta.</t>
  </si>
  <si>
    <t>Općina Krnjak planira zaposliti 13 žena - ciljane skupine projekta,koje će obilaziti ukupno 52 stanovnika starija od 65 godina i pružati projektom predviđene usluge. Također, 13 žena će proći edukaciju koja će im omogućiti lakše zapošljavanje nakon provedbe projekta. Zaposliti će se administrator i voditelj projekta.</t>
  </si>
  <si>
    <t>Projektom "Snažno zaželi i ostvari" će se obuhvatiti nezaposlene pripadnice ciljne skupine ( prioritet imaju osobe starije od 50 godina, žene s inaliditetom, osobe s najviše završenim srednoškolskim obrazovanjem, mlade žene izašle iz odgojnih ustanova, itd) kojim će kroz ovaj projekt zaposliti 7 pripadnica ciljne skupine, te će se iste osposobiti za određena zanimanja, koja su potrebna na lokalnom tržištu rada. Pripadnice ciljane skupine nakon završenog programa osposobljavanja, će dobiti javnu ispravu o osposobljavanju te tako biti konkurentne na tržištu rada.</t>
  </si>
  <si>
    <t>Grad Senj obuhvaća većinom izolirana i teže dostupna naselja ruralnoga karaktera na kojima živi starije stanovništvo, te se kao JLS bori s
problemom nezaposlenosti, depopulacije i procesom starenja stanovništva. Cilj projekta je smanjenje nezaposlenosti, kako na lokalnoj tako i na
regionalnoj i nacionalnoj razini i to zapošljavanjem 10 žena na 24 mjeseca koje će svojim radom kroz pružanjem pomoći u kućanstvu krajnjim
korisnicima povećati njihovu kvalitetu života, a kroz aktivnosti dodatnog obrazovanja/osposobljavanja žene sudionice projekta će osnažiti svoje
potencijale na tržištu rada.</t>
  </si>
  <si>
    <t>Projekt "Zaželi posao na području Grada Omiša" doprinosi osnaženju i unapređenje radnog potencijala teže zapošljivih žena i žena s nižom
razinom obrazovanja, zapošljavanjem u lokalnoj zajednici koje će ublažiti posljedice njihove nezaposlenosti i rizika od siromaštva, te potaknuti
socijalnu uključenost i povećati razinu kvalitete života osoba u nepovoljnom položaju na području Grada Omiša. Provedba projektnih aktivnosti
trajat će 30 mjeseci, a obuhvatit će dodatno obrazovanje te zapošljavanje 30 žena, koje će brinuti o ukupno 120 krajnjih korisnika pružanjem
usluge pomoći u kući.</t>
  </si>
  <si>
    <t>109. Aktivna uključenost, uključujući s ciljem promicanja jednakih mogućnosti te aktivnog sudjelovanja i poboljšanja zapošljivosti</t>
  </si>
  <si>
    <t>112. Poboljšanje pristupa pristupačnim, održivim i visokokvalitetnim uslugama, uključujući zdravstvenu zaštitu i socijalne usluge od općeg interesa</t>
  </si>
  <si>
    <t>Projektom NISI SAM povećava se radni potencijal 12 teže zapošljivih nezaposlenih žena koje će se zaposliti i steći radno iskustvo na poslovima pružanja podrške i pomoći za 60 starijih i nemoćnih osoba s naglaskom na ruralna područja Samobora, Svete Nedelje i Općine Stupnik. Steći će i dodatnu kvalifikaciju prema vlastitim afinitetima i potrebama lokalnog tržišta rada što će im uvelike povećati šanse za zapošljavanje nakon projekta.</t>
  </si>
  <si>
    <t>Projektom zapošljavanja žena unaprijediti će se, te osnažiti radni potencijal teže zapošljivih žena kroz zapošljavanje u lokalnoj zajednici, a s time i smanjiti posljedice njihove nezaposlenosti te rizika od siromaštva dok će se ujedno povećati razina kvalitete života te socijalna uključenost krajnjih korisnika.</t>
  </si>
  <si>
    <t>Nezaposlenim ženama će se kroz ovaj projekt omogućiti zapošljavanje na rok od 24 mjeseca, a paralelno sa tim projektom bi im se osigurala
osposobljavanja ovisno o preferencijama kako bi nakon 24 mjeseca mogle biti konkurentnije i lakše pronaći posao. Također ovim projektom
krajnjim korisnicima kao posebno ranjivoj skupini bi bila osigurana pomoć u obavljanju svakodnevnih aktivnosti te viši stupanj uključivanja u
društvo.</t>
  </si>
  <si>
    <t>Projektnim aktivnostima ciljna skupina žena proći će kroz program osposobljavanja te zaposlenjem kao gerontodomaćice pružati potporu i podršku krajnjim korisnicima odnosno osobama u nepovoljnom položaju na području općine Pitomača i općine Špišić Bukovice. Zapošljavanjem u lokalnoj zajednici utjecati će se na smanjenje nezaposlenosti i siromaštvate potaknuti socijalnu uključenost i poboljšanje života krajnjih korisnika.</t>
  </si>
  <si>
    <t>Projektne aktivnosti usmijerene su na zapošljavanje žene na poslovima gerontodomaćica koje će pružati osobama u nepovoljnom položaju na području općine Kloštar Podravski. Ženama ciljne skupine biti će omogućeno osposobljavanje za gerontodomaćice kako bi kvalitetnije i efikasnije pružale potporu i podršku osobama u nepovoljnom položaju odnosno krajnjim korisnicima. Zposlenje ciljne skupine žena u lokalnoj zajednici doprinjet će smanjenju nezaposlenosti i siromaštva te ujedno potaknuti socijalnu uključenost i poboljšanje života krajnjih korisnika.</t>
  </si>
  <si>
    <t>Nezaposlenim pripadnicama ciljane skupine (25) projekt omogućava osposobljavanje za gerontodomaćicu te njihovo zapošljavanje na rok od 24 mjeseca (pružaju usluge krajnjim korisnicima u nepovoljnom položaju). Time žene postaju konkurentnije na tržištu rada i smanjuju rizik od siromaštva, povećavaju svoju socijalnu uključenost kao i krajnji korisnici.</t>
  </si>
  <si>
    <t>Provedbom projekta "Bolja budućnost - moja budućnost" omogućiti će se zapošljavanje pripadnica ciljane skupine te podići razina njihovog obrazovanja. Također, poboljšati će se život krajnjim korisnicima koji se nalaze u nepovoljnom položaju. Provedba projekta doprinjeti će boljitku ciljnih skupina i olakšati im svakodnevni životna području Općine Ravna Gora.</t>
  </si>
  <si>
    <t>Zapošljavanjem u lokalnoj zajednici te obrazovanjem i/ili osposobljavanjem osnažiti će se i unaprijediti radni potencijal 46 teže zapošljivih žena i žena s nižom razinom obrazovanja s područja Općine Antunovac, Vladislavci, Darda, Draž, Grada Belog Manastira kako bi se ublažile posljedice njihove nezaposlenosti, rizika od siromaštva i soc.isključenosti te ujedno pružanjem usluge pomoći i podrške potaknuti soc.uključenost i povećati kvalitetu života 184 krajnjih korisnika, starijih osoba i osoba u nepovoljnom položaju na navedenome području.</t>
  </si>
  <si>
    <t xml:space="preserve">Problemi s kojima se Grad Drniš suočava su nezaposlenost žena, nedostattak interesa za dodatnim obrazovanjem/osposobljavanjem, te uslijed toga i velike migracije mladog stanovništva, što utječe na sve veći broj samačkih staračkih domaćinstava. Svrha projekta je zapošljavanje ciljne skupine žena (16) kroz izvaninstuticionalni sustav pružanja pomoći (80 korisnika) te provedba sustava edukacije i obrazovanja žena (16) kako bi se povećala njihova konkurentnost na tržištu rada. Ciljna skupina su nezaposlene žene s najviše završenom srednjom školom, s naglaskom na žene starije od 50 godina. </t>
  </si>
  <si>
    <t>Na području Općine Muć je velika nezaposlenost žena. Sukladno Prijedlogu Odluke Vijeća EU o smjernicama politike zapošljavanja država članica doći će do promicanja socijalne uključenosti i suzbijanja siromaštva jer će se kao sudionice ovih radova uključivati žene koje su u najnepovoljnijem položaju na tržištu rada koje će ujedno poboljšati kvalitetu života krajnjih korisnika , a ujedno će se smanjiti i socijalna isključenost obje kategorije. Zaposlene žene steći će vrijedno radno iskustvo i osjećaj korisnosti, povećat će se njihova zapošljivost te mogućnost za ostanak na tržištu rada.</t>
  </si>
  <si>
    <t>Visoka stopa nezaposlenosti jedan je od problema s kojima se suočava Grad Slatina, s posebnim naglaskom na nezaposlenost žena koje imaju nižu obrazovanja. Njihovo zapošljavanje u svrhu potpore i podrške starijim osobama i osobama u nepovoljnom položaju te dodatno obrazovanje/osposobljavanje glavni je cilj projekta. Time će im se osnažiti i unaprijediti radni potencijal, odnosno povećati mogućnost kasnijeg zapošljavanja, a krajnji korisnici dobit će podršku u svakodnevnom životu, biti više socijalno uključeni uz povećanje kvalitete života.</t>
  </si>
  <si>
    <t>Kroz projekt će se zaposliti 60 nezaposlenih žena koje time izbjegavaju rizik od siromaštva, pružaju usluge na području grada Sinja i općine Otok
krajnjim korisnicima koji su u nepovoljnom položaju čime potiču vlastitu socijalnu uključenosti kao i samih korisnika.</t>
  </si>
  <si>
    <t>Projektom "Žene radeći pomažu" će se zaposliti i obrazovati žene s najviše završenim srednjoškolskim obrazovanjem na području općine Promina koje će pomagati starijim osoboma i/ili osobama u nepovoljnom položaju, kako bi se poboljšao njihov daljnji status na tržištu rada te omogućio razvoj kompetencija kroz edukacije, a sve sa svrhom sprječavanja njihove marginalizacije i socijalne isključenosti. Projekt provodi općina Promina u trajanju od 30 mjeseci na području Šibensko-kninske županije. Ukupna vrijednost projekta je 1.985.069,12 kuna.</t>
  </si>
  <si>
    <t>Projektom Nova 50+ povećava se radni potencijal 10 teže zapošljivih nezaposlenih žena koje će se zaposliti i steći radno iskustvo na poslovima pružanja podrške i pomoći za 60 starijih i nemoćnih osobama s naglaskom na ruralna područja grada Dugog Sela i općina Brckovljani i Rugvice. Steći će i dodatnu kvalifikaciju prema vlastitim afinitetima i potrebama lokalnog tržišta rada što će im uvelike povećati šanse za zapošljavanje nakon projekta.</t>
  </si>
  <si>
    <t>Projekt "Pružam ti ruku" ima za cilj intervenirati na tržište rada kroz omogućavanje zapošljavanja 12 žena u nepovoljnom položaju čime se osnažuje
i unapređuje njihov radni potencijal u lokalnoj zajednici. Kroz programe obrazovanja za 7 žena osiguravaju se dugoročni učinci na njihovu radnu
aktivaciju te na povećanje njihove zapošljivosti i nakon završetka projekta.
S druge strane zapošljavanjem žena pruža se kvalitetna podrška 60 krajnjih korisnika te samim tim pridonosi povećanju razine njihove kvalitete
života.</t>
  </si>
  <si>
    <t>Posebno ugrožena skupina na tržištu rada Solina su žene starije od 50 godina s navršenom najviše srednjom stručnom spremom. Zapošljavanjem 15 žena pripadnica ranjivih skupina reducirat će se posljedice njihove nezaposlenosti i rizik od siromaštva, a krajnjim korisnicima omogućiti veća kvaliteta življenja i socijalne uključenosti. Ženama će se omogučiti povećanje znanja i vještina potrebnih na tržištui rada kroz dodatno usavršavanje kako bi po završetku projekta bile konkurentnije na tržištu rada.</t>
  </si>
  <si>
    <t>Projekt „Zaželi – aktivna u zajednici“ u partnerstvu provode Centar za održivi razvoj, Hrvatski zavod za zapošljavanje Regionalni ured Split i Centar za socijalnu skrb Imotski. Projekt je usmjeren osnaživanju i unaprijeđenju radnog potencijala 10 teže zapošljivih žena s nižom razinom obrazovanja s područja Imotske krajine (osobito općine Proložac) kroz osposobljavanje i zapošljavanje, koje će ublažiti posljedice njihove nezaposlenosti i rizika od siromaštva. K tome, projekt potiče socijalnu uključenost i povećava razinu kvalitete života 45 starijih osoba i osoba u nepovoljnom položaju.</t>
  </si>
  <si>
    <t>Projektom se unaprjeđuje radni potencijal teže zapošljivih žena s područja grada Trogira, te općina Marine, Segeta i Okruga kroz osposobljavanja i zapošljavanje. 25 žena će pružati socijalne usluge podrške u kući za osobe u starijoj životnoj dobi i osobe s invaliditetom. Provedbom projekta smanjuje je se siromaštvo i socijalna isključenost žena, dok se korisnicima olakšava život u zajednici i povoljno utječe na sprječavanje njihove institucionalizacije.</t>
  </si>
  <si>
    <t>Projekt obuhvaća više društveno korisnih aktivnosti: a) zapošljavanje osoba u nepovoljnom položaju na tržištu rada (22), b) jačanje konkurentnosti na tržištu rada osoba u nepovoljnom položaju (22), c) skrb o starijim i nemoćnim stanovnicima (88), te je zbog toga iznimno važan za ruralno, slabo razvijeno područje na kojem će se provoditi. Provedba projekta dovest će do prevencije instucionalizacije starijih  i nemoćnih te do jačanja osjećaja veće vrijednosti kod žena koje su u nepovoljnom položaju zbog svoje obrazovne, dobne, statusne, zdravstvene pripadnosti.</t>
  </si>
  <si>
    <t>Kroz projekt "Zaželi, ostavri i pomozi" zaposlilo bi se 10 žena koje se nalaze u nepovoljnom položaju na tržištu rada sa zadatkom da na području općine Drenje skrbe o starijima i nemoćnima u ugroženim kućanstvima. Time bi se utjecalo, kako na poticanje zapošljavanja posebnih skupina nezaposlenih žena i žena s najviše završenim srednjoškolskim obrazovanjem, tako i na poboljšanje životnih uvijeta starijih osoba koje se teško skrbe o sebi i vlastitom domaćinstvu.</t>
  </si>
  <si>
    <t>Projekt rješava problem velike nezaposlenosti žena i socijalne isključenosti starijih i nemoćnih osoba. Projekt će omogućiti zapošljavanje žena u periodu od 24 mjeseca, koje će svojim radom donijeti pozitivne pomake kućanstvima, krajnjim korisnicima i ujedno lokalnoj zajednici. Ciljna skupina projekta su žene iz evidencije nezaposlenih koje su starije od 50 godina, a žive na području Grada Sinja i okolice. Svaka zaposlena žena iz ciljane skupine će pružati potporu i podršku za četiri krajnja korisnika. Ukupno trajanje projekta je 27 mjeseci.</t>
  </si>
  <si>
    <t>Posebno ugrožena skupina na tržištu rada Grada Splita, SDŽ i RH su nezaposlene žene s najviše završenim srednjoškolski obrazovanjem.Zapošljavanjem 50 žena pripadnica ciljane skupine umanjt će se posljedice njihove nezaposlenosti i rizik od siromaštva. Krajnjim korisnicima omogućit će se veća kvaliteta življenja i društvena uključenost, te će se doprinijeti procesu deinstitucionalizacije usluga u zajednici.Ženama će se omogućiti povećanje kompetencija i stjecanje novih vještina, čime će postati konkurentnije na tržištu rada, što je važan doprinos održivosti projekta</t>
  </si>
  <si>
    <t>Projekt će omogućiti rad za 31 teže zapošljive žene iz 5 općina dalmatinske zagore kao i izobrazbu za 10 žena. Osigurat će usluge i dodjelu potrepština za 124 nemoćne osobe. 6 mobilnih timova će pomagati korisnicima u slabije dostupnih područjima. Promocijom će se senzibilizirati zajednica i dionici za potrebe obje ciljne skupine. Ostvarit će se bliska suradnja partnera i dionika na ostvarenju cilja. Uspostavit će se model praćenja i podrške radi osiguranja kvalitete. Projekt odgovara potrebama područja s visokim udjelom starijih te značajnim udjelom nezaposlenih i radno neaktivnih žena.</t>
  </si>
  <si>
    <t>Specifični cilj ovog projekta je osnažiti i unaprijediti radni potencijal teže zapošljivih žena i žena s nižom razinom obrazovanja, zapošljavanjem u lokalnoj zajednici koje će ublažiti posljedice njihove nezaposlenosti i rizika od siromaštva, te ujedno potaknuti socijalnu uključenost i povećati razinu kvalitete  života krajnjih korisnika na području općina Kalinovac, Ferdinandovac, Molve, Novo Virje i Podravske Sesvete. Projektom će se zaposliti sveukupno 18 nezaposlenih žena na period od 24 mjeseca koje će brinuti za ukupno 112 korisnika.</t>
  </si>
  <si>
    <t>U sklopu Poziva Zaželi - program zapošljavanja žena, Grad Supetar u partnerstvu s centrom za socijalnu skrb Brač-Supetar i HZZ-om - regionalni ured Split, za cilj ima osposobljavanje i zapošljavanje ukupno 6 žena u nepovoljnom položjau s područja grada Supetra, s temeljnim ciljem borbe protiv siromaštva i smanjenja nezaposlenosti te prevencije prerane institucionalizacije i poboljšanja kvalitete života ukupno 28 krajnjih korisnika s područja grada Supetra, kroz pružanje potpore i podrške u svakodnevnom životu.</t>
  </si>
  <si>
    <t xml:space="preserve">Projektom ćemo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27 žena koje će pružati usluge za najmanje 108 krajnjih korisnika. </t>
  </si>
  <si>
    <t>Projektni prijedlog fokusiran je na problem težeg zapošljavanja i ne konkurentnost na tržištu rada žena pripadnica ranjive skupine te socijalnoj isključenosti starijih osoba koje uglavnom žive u samačkim domaćinstvima. Cilj projekta je ženama starijim od 50 godina, nižeg obrazovnog stupnja omogućiti pristup zapošljavanju kroz osposobljavanje i stjecanje novog radnog iskustva.</t>
  </si>
  <si>
    <t>Cilj projekta je ojačati radni potencijal teže zapošljivih žena i žena s nižom razinom obrazovanja, zapošljavanjem 30 žena koje će pružati pomoć osobama u nepovoljnom položaju, te doprinijeti smanjenju rizika od siromaštva i povećanju kvalitete života i socijalne uključenosti nezaposlenih žena i krajnjih primatelja pomoći. Projekt će se provoditi na području Gospića površine 967 km2, sa izrazito niskom gustoćom naseljenosti od 13 stanovnika/km2, u kojemu većina naselja spada u ruralno područje. Nadalje, projektnim aktivnostima osigurati će se diseminacija informacija i vidljivost projekta.</t>
  </si>
  <si>
    <t>Cilj projekta je zapošljavanje i osposobljavanje 10 žena s područja Sisačko-moslovačke županije na period od 24 mjeseca, a u svrhu pružanja pomoći i podrške krajnjim korisnicima pri obavljanju svakodnevnih aktivnosti. Na taj način će se potaknuti socijalna uključenost i povećati razina kvalitete života svih dionika. Na lokacijama koje projekt pokriva, zainteresiranost za pružanje pomoći starijim osobama je u porastu stoga će osposobljavanje i stečeno radno iskustvo pridonijeti lakšem zapošljavanju žena na lokalnom tržištu rada po završetku projekta. Ukupno trajanje projekta je 30 mjeseci.</t>
  </si>
  <si>
    <t>Projektom će se educirati i zaposliti 60 žena koje će brinuti za do 502 starijih i nempćnih osoba na području Grada Belog Manastira i Općina Popovac i Petlovac. Završetkom programa za njegovateljice i gerontodomaćice te sufinanciranjem polaganja vozačkog ispita žene obuhvaćene ovim projektom će se socijalno uključiti, dobiti osjećaj veće vrijednosti, smanjit će se rizik od njihovog siromaštva i stjecanjem radnog iskustva pomoći će im se pri daljnjem zapošljavanju.</t>
  </si>
  <si>
    <t>Gradsko društvo crvenog križa Ogulin zajedno sa partnerima gradom Ogulinom i općinama Saborsko i Tounj te obveznim partnerima Centrom za socijalnu skrb Karlovac te HZZ-om podružnica Karlovac provest će projekat u trajanju od 28 mjeseci i unutar kojeg će se zaposliti 10 žena iz ciljanih skupina na 24 mjeseca za pružanje potpore i pomoći minimalno 45 starijih osoba i osoba u nepovoljnom položaju s ciljem jačanja socijalne uključenosti žena iz ciljanih skupina i povećanje razina kvalitete života krajnjih korisnika.</t>
  </si>
  <si>
    <t>Projektom "Sve je lakše uz ženske ruke" povećava se radni potencijal 6 teže zapošljivih nezaposlenih žena koje će se zaposliti i steći radno iskustvo na poslovima pružanja podrške i pomoći za 30 starijih i nemoćnih osoba s naglaskom na ruralna područja grada Ivanić-grada te općina Križ i Kloštar Ivanić. Steći će i dodatnu kvalifikaciju prema vlastitim afinitetima i potrebama lokalnog tržišta rada što će im uvelike povećati šanse za zapošljavanje nakon projekta.</t>
  </si>
  <si>
    <t>Briga za potrebite je projekt koji se sastoji od aktivnosti zapošljavanja 12 žena pripadnica teže zapošljivih skupina (jer su žene, na ruralnom  području, s najviše završenom srednjom školom, u dobi iznad 50 godina ili sa statusom invalidnosti, žene žrtve nasilja, pripadnice romske nacionalne manjine ili beskućnice) za brigu o 53 starije i nemoćne stanovnicima općine Proložac u razdoblju od 24 mjeseca, a nakon toga i edukacije tih žena za određena zanimanja i vještine koje su tražene na tržištu rada. nemoćn</t>
  </si>
  <si>
    <t>Projektom će se provesti aktivnosti obrazovanja/osposobljavanja i uključivanja na tržište rada 10 žena u nepovoljnom položaju s područja. Općine Petrijanec koje su starije od 50 godina, s nižim stupnjem obrazovanja i otežanim uvjetima zapošljavanja. Uz smanjenje nezaposlenosti projekt će ujedno doprinijeti i borbi protiv siromaštva te prevenciji prerane institucionalizacije i poboljšanju kvalitete života 50 osoba starije životne dobi i osoba u nepovoljnom položaju s područja Općine kroz pružanje potpore i podrške u svakodnevnom životu.</t>
  </si>
  <si>
    <t>Nezaposlenost žena s niskom razinom obrazovanja jedan je od problema kojim se Grad Slatina suočava u zadnjih nekoliko godina. Njihovo zapošljavanje u svrhu potpore i podrške starijim osobama i osobama u nepovoljnom položaju te dodatno obrazovanje/osposobljavanje glavni je cilj projekta. Time će im se osnažiti i unaprijediti radni potencijal, odnosno povećati mogućnost kasnijeg zapošljavanja, a krajnji korisnici dobit će podršku u svakodnevnom životu, biti više socijalno uključeni uz povećane kvalitete života.</t>
  </si>
  <si>
    <t>Projekt je zamišljen kroz angažman žena u nepovoljnom položaju na tržištu rada na radnom mjestu geruntodomaćice, na kojem će im odgovornost biti briga za 41 stariju i nemoćnu osobu na ruralnom, depriviranom području. Nakon razdoblja brige o starijim i nemoćnim stanovnicima, u razdoblju od 6 mjeseci žene će se obrazovati za deficitarna zanimanja ili znanja kako bi se njihova zapošljivost nakon projekta povećala.</t>
  </si>
  <si>
    <t>Projekt je zamišljen kroz provedbu aktivnosti zapošljavanja i obrazovanja osoba u nepovoljnom položaju (žene s najviše završenom srednjom školom, koje su starije od 50 godina i/ili imaju dijagnozu osobe s invaliditetom (15)) za brigu i skrb o starijim i nemoćnim osobama (77). Na taj način koncipiran projekt od iznimne je važnosti za nerazvijeno područje općine Lovreć.</t>
  </si>
  <si>
    <t>Ovaj projekt je odgovor na povećane potrebe žena, pripadnica ranjivih skupina,kako za edukacijom i stjecanjem novih znanja i vještina, tako i za prilikom za ulazak na tržište rada, a sve s ciljem sprječavanja socijalne isključenosti i smanjenje rizika od siromaštva žena u nepovoljnom položaju, kao i povećanje razine kvalitete života krajnjih korisnika, tj. osoba starije životne dobi i osoba u nepovoljnom položaju, koji će biti korisnici usluga pomoći. Cilj projekta je osposobiti i zaposliti na period od 24 mjeseca 10 žena iz ciljane skupine, koje će skrbiti o minimalno 50 krajnjih korisnika.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</si>
  <si>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tj.osoba starije životne dobi i osoba u nepovoljnom položaju, koji će biti korisnici usluga pomoći. Cilj projekta je osposobiti i zaposliti na period od 24 mjeseca 10 žena iz ciljane skupine, koje će skrbiti o minimalno 60 krajnjih korisnika.</t>
  </si>
  <si>
    <t>Ovaj projekt je odgovor na povećanje potrebe žena, pripadnica ranjivih skupina, kako za edukacijom i stjecanjem novih znanja i vještina, tako i za prilikom za ulazak na tržište rada, a sve sa ciljem spriječavanja socijalne uključenosti i smanjenje rizika od siromaštva žena u nepovoljnom položaju, kao i povećanje razine kvalitete života krajnjih korisnika, tj. osoba starije životne dobi i osoba u nepovoljnom položaju, koji će biti korisnici usluga pomoći. Cilj projekta je  osposobiti i zaposliti na period od 24 mjeseca 14 žena iz ciljane skupine, koje će skrbiti o minimalno 70 krajnjih korisnika.</t>
  </si>
  <si>
    <t>Velik dio starijih i nemoćnih osoba u nemaju pomoć u kućanstvu i svakodnevnim poslovima. Time se primiču ili već pripadaju ranjivoj skupini u opasnosti od siromaštva ili socijalnoj isključenosti. Drugu ranjivu skupinu čine nezaposlene ženske osobe. Cilj je kroz projekt osposobiti i zaposliti 30 ženskih osoba u Orahovici koje će pružanjem svakodnevne pomoći u kućanstvu povećati kvalitetu života za 153 krajnja korisnika čime će pozitivno doprinijeti svojoj i njihovoj socijalnoj uključenosti.</t>
  </si>
  <si>
    <t>projektom zapošljavanja žena unaprijediti će se  te osnažiti radni potencijal zapošljivih žena kroz zapošljavanje u lokalnoj zajednici, a s time smanjiti posljedice njihove nezaposlenosti te rizika od siromaštva dok će se ujedno povećati razina kvalitete života te socijalna uključenost krajnjih korisnika</t>
  </si>
  <si>
    <t>Općine Ston, Janjina i Trpanj će zapošljavanjem 13 teže zapošljivih žena, osnažiti i unaprijediti njihov radni potencijal te potaknuti socijalnu uključenost i povećati razinu kvalitete života kako korisnicima projekta (76) i njihovih obiteljima tako i samoj ciljnoj skupini i njihovim obiteljima.</t>
  </si>
  <si>
    <t>Općina Lukač u partnerstvu s područnim uredom HZZ-a i Centrom za socijalnu skrb planira kroz projekt unaprijediti radni potencijal 6 težezaposlivih žena zapošljavanjem na poslovima pružanja usluge podrške i potopre za 25 krajnjih korisnika na području općine. Projektom se ublažavaju posljedice nezaposlenosti na tržištu rada ranjivih skupina žena, te potiče socijalna uključenost i povećava razina kvalitete života u općini i Virovitičko-podravskoj županiji.</t>
  </si>
  <si>
    <t>Općina Gradina u partnerstvu s područnim uredom HZZ-a i Centrom za socijalnu skrb planira kroz projekt unaprijediti radni potencijal 8 teže zaposlivih žena zapošljavanjem na poslovima pružanja usluge podrške i potpore za 34 krajnja korisnika na području općine. Projektom se ublažavaju posljedice nezaposlenosti na tržištu rada ranjivih skupina žena, te potiče socijalna uključenost i povećava razina kvalitete života u
općini i Virovitičko-podravskoj županiji.</t>
  </si>
  <si>
    <t>Projektom će se nezaposlenim ženama, pripadnicama ranjivih skupina želimo povećati mogućnost pristupa tržištu rada i njihovo zapošljavanje u lokalnoj zajednici, te dodatno obrazovanje radi stjecanja novih znanja i vještina. Kroz projekt će biti zaposleno 10 žena koje će
pružati usluge za najmanje 40 krajnjih korisnika.</t>
  </si>
  <si>
    <t>U gradu Slatini i općinama Voćin, Mikleuš, Nova Bukovica i Sopje velik dio starijih i nemoćnih osoba nemaju pomoć u kućanstvu i svakodnevnim poslovima. Cilj je kroz projekt osposobiti za gerontodomaćice 14 i zaposliti ukupno 20 ženskih osoba koje će pružanjem svakodnevne pomoći u kućanstvu povećati kvalitetu života za 120 krajnjih korisnika čime će pozitivno doprinijeti svojoj i njihovoj socijalnoj uključenosti.</t>
  </si>
  <si>
    <t>Na predmetnom području velik dio oboljelih od MS-a, osoba s invaliditetom i starijih i nemoćnih osoba nemaju pomoć u kućanstvu i svakodnevnim poslovima. Cilj je kroz projekt pružiti mogućnost edukacije i zaposliti 10 ženskih osoba koje će pružanjem svakodnevne pomoći u kućanstvu povećati kvalitetu života za 45 krajnjih korisnika sa šireg područja Virovitice, Pitomače, Slatine i Orahovice čime će pozitivno doprinijeti svojoj i njihovoj socijalnoj uključenosti.</t>
  </si>
  <si>
    <t>Projekt će pridonijeti rastu zapošljavanja žena pripadnica ranjivih skupina te će svojim radom i aktivnostima pružati potporu i podršku starijim osobama u nepovoljnom položaju. Dodana vrijednost projekta je osposobljavanje uključenih žena za poslove gerontodomaćice te stjecanje javne isprave čime će se unaprijediti njihovo znanje i vještine te se očekuje njihova lakša integracija na tržište rada.</t>
  </si>
  <si>
    <t>Zapošljavanjem 16 žena u gradu Imotskom osnažiti će se i unaprijediti radni potencijal teže zapošljivih žena, ublažiti posljedice njihove nezaposlenosti i rizika od siromaštva te ujedno potaknuti socijalnu uključenost i spriječiti preranu institucionalizaciju za 80 korisnika. Programom će se osigurati pomoć u kućanstvu osobama starije životne dobi koje su prepoznate kao posebno osjetljiva skupina društva, posebno u ruralnim krajevima. Omogućiti će im se pravo na dostojanstvenu starost, društvenu involviranost te sprečavanje prerane institucionalizacije.</t>
  </si>
  <si>
    <t>Teško zapošljive skupine žena u Općini Jagodnjak u velikom su problemu oko osiguranja vlastite i egzistencije članova obitelji. Radom na Projektu, riješit će vlastiti materijalni položaj i stručni status. Kroz stjecanje javne isprave, poboljšati će svoju poziciju na tržištu rada i olakšati buduće zapošljavanje. Radom i aktivnostima na provedbi Projekta, olakšati će i poboljšati život ljudi u nepovoljnom položaju, krajnjih korisnika: socijalno ugroženih osoba, osobe u starijoj životnoj dobi i drugih osoba koje se ne mogu samostalno brinuti o sebi.</t>
  </si>
  <si>
    <t>Projekt „Zaželi u Lokvičićima“ se aplicira na Javni poziv „Zaželi – program zapošljavanja žena“ kako bi se podigla razina kvalitete života u maloj, ruralnoj, nerazvijenoj općini Lokvičići u Imotskoj krajini. Projektom bi se zaposlilo 6 teže zapošljivih žena za brigu i skrb o 26 starijih i nemoćnih osoba u trajanju od 24 mjeseca. Nakon toga, za istih 6 žena bi se organizirale edukacije za tražena zanimanja i vještine što bi ih učinilo konkurentnijima na tržištu rada.</t>
  </si>
  <si>
    <t>Projekt rješava problem nezaposlenosti žena nižeg obrazovnog statusa te nedostatak brige za stare i nemoćne. Kao opći cilj ovog projekta navodimo uključivanje žena kao pripadnica ranjive skupine na tržište rada te poboljšanje njihovih socijalno-ekonomskih prilika kroz pomoć starijim osobama i osobama u nepovoljnom položaju na području Općine Hrvatska Dubica. Kao specifične ciljeve navodimo edukaciju, obrazovanje i zapošljavanjedugotrajno nezaposlenih žena i žena s nižom razinom obrazovanja te poboljšanje kvalitete života korisnika usluge i olakšavanje njihovih svakodnevnih poslova.</t>
  </si>
  <si>
    <t>Projektom ćemo omogućiti zapošljavanje 10 nezaposlenih žena s nižom razinom obrazovanja i teže zapošljivih žena na području općine Veliko Trojstvo, obrazovanjem i osposobljavanjem ćemo unaprijediti radni potencijal 10 žena, a ujedno ćemo ovim projektom povećati razinu kvalitete života i potaknuti socijalnu uključenost 40 krajnjih korisnika.</t>
  </si>
  <si>
    <t>Provedbom projekta "Pružimo ruku jedni drugima" omogućit će se zapošljavanje pripadnica ciljane skupine, te podići razina njihovog obrazovanja. Također, poboljšat će se život krajnjim korisnicima koji se nalaze u nepovoljnom položaju. Provedba projekta doprinijet će boljitku ciljanih skupina i olakšati im svakodnevni život na području Općine Brod Moravice.</t>
  </si>
  <si>
    <t>Projektom su predviđene sljedeće aktivnosti:zapošljavanje žena iz ciljanih skupina u svrhu potpore i podrške starijim osobama i osobama u nepovoljnom položaju kroz programe zapošljavanja u lokalnoj zajednici, obrazovanje i osposobljavanje žena iz ciljanih skupina koje će pružati potporu, promidžba i vidljivost i upravljanje projektom i administracijom. Projektom će se zaposliti 10 žena pripadnica ranjivih skupina ruralnog područja Općine Martinska Ves.</t>
  </si>
  <si>
    <t>Cilj projekta "Zaželi za Vukovar" je osnaživanje pripadnica ciljane skupine, žena u nepovoljnom društvenom položaju, kroz zapošljavanje i edukaciju te poboljšanje kvalitete života i smanjenje isključenosti starijih osoba i osoba u nepovoljnom položaju.</t>
  </si>
  <si>
    <t>Provedbom projekta Pruži ruku pomoćnicu udruga Život treće dobi  zaposlit će 15 ženskih osoba, teže zapošljivih i s nižom razinom obrazovanja i osigurati im dodatno obrazovanje, čime će se osnažiti i unaprijediti njihov radni potencijal te smanjiti posljedice dugotrajne nezaposlenosti i rizika od siromaštva. Istovremeno za 75 krajnjih korisnika osigurat će se njega i pomoć u kući čime će se doprinijeti poboljšanju kvalitete njihovog života i smanjenju socijalne isključenosti. Projekt se provodi na području Osječko-baranjske županije u trajanju od 30 mjeseci.</t>
  </si>
  <si>
    <t>Svrha projekta je ublažiti posljedice nezaposlenosti i doprinijeti smanjenju rizika od siromaštva 50 teže zapošljivih žena i žena s nižom razinom obrazovanja te potaknuti socijalnu uključenost i povećati razinu kvalitete života 250 krajnjih korisnika na području Lag-a "Karašica". Ciljna skupina u projektu je 50 nezaposlenih žena, najviše srednja stručna sprema. Prednost pri zapošljavanju dat će se ženama koje pripadaju nekoj od ranjivih skupina. Ukupna vrijednost projekta je 8.062.398,00 kn.</t>
  </si>
  <si>
    <t>Projektom Pomozimo danas za bolje sutra u trajanju od 30 mjeseci ostvariti će se zapošljavanje žena pripadnica ciljane skupine (5 osoba) na period od 24 mjeseca, koje će pružati usluge potpore i podrške starijim i nemoćnim osobama (krajnjim korisnicima) s područja okolice Općine Bilice i Dubrave pokraj Šibenika.Osposobljavanjem žena pripadnica ciljane skupine povećati će se njihova,konkurentnost na tržištu rada što će olakšati proces pronalaska novog zaposlenja po završetku projekta.</t>
  </si>
  <si>
    <t>Svrha projekta je zapošljavanjem u lokalnoj zajednici te obrazovanjem i/ili osposobljavanjem osnažiti i unaprijediti radni potencijal 12 teže zapošljivih žena i žena s nižom razinom obrazovanja s područja Općine Darda i Općine Bilje kako bi se ublažile posljedice njihove nezaposlenosti, rizika od siromaštva i soc. isključenosti te ujedno pružanjem usluge pomoći i podrške potaknuti soc. uključenost i povećati kvalitetu života 72 krajnjih korisnika, starijih osoba i osoba u nepovoljnom položaju na navedenom području.</t>
  </si>
  <si>
    <t xml:space="preserve">Projektom ćemo nezaposlenim ženama, pripadnicama ranjivih skupina želimo povećati mogućnost pristupa tržištu rada i njihovo zapošljavanje što ćemo postići kroz zapošljvanje žena u lokalnoj zajednici, te dodatnim obrazovanjem radi stjecanja novih znanja i vještina, a ujedno osobama u nepovoljnom položaju kroz zapošljavanje žena osigurati potrebnu pomoć u svakodnevnom životu. Kroz projekt će biti zaposleno 7 žena koje će pružati usluge za najmanje 28 krajnjih korisnika. </t>
  </si>
  <si>
    <t>Ovim programom u Općini Bilje osnažit će i unaprijediti radni potencijal 20 teže zapošljivih žena i žena s nižom razinom obrazovanja zapošljavanjem u lokalnoj zajednici, pružajući usluge „susjedske pomoći“ za 100 osoba koje pripadaju skupini u nepovoljnom položaju. Zaposlena marginizirana skupina žena neće biti prepuštene same sebi, pruža im se mogućnost zarade sopstvenim angažiranjem. Ciljna grupe osnažuje se u pogledu samopouzdanja, stjecanjem novih vještina i znanja i postati zapošljivije na tržištu rada.</t>
  </si>
  <si>
    <t>Kroz projekt "Zaželi priliku u općini Bizovac" zaposlilo bi se 25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kućanstvu.</t>
  </si>
  <si>
    <t>Udruga Hrvatsko žensko društvo u partnerstvu s Gradom Pleternicom, Hrvatskim zavodom za zapošljavanje i Centrom za socijalnu skrb Požega projektom Zaželi, ostvari, djeluj! osposobljava ciljane skupine kako bi se doprinijelo njihovom budućem lakšem zaposlenju, smanjenju nezaposlenosti te povećanju gospodarskog razvoja. Temeljem početka provedbe projekta "Zaželi i ostvari" Grada Pleternice uočen je izniman interes za usluge od strane samih korisnika te žena koje traže zaposlenje. Projekt se provodi na području Grada Pleternice.</t>
  </si>
  <si>
    <t>Projektom DONA – DOprinosim i NApredujem, koji se provodi na području Općine Velika Kopanica, zaposlit će se i osnažiti 15 žena pripadnica ciljane skupine te će biti pružena potpora i podrška za 60 krajnjih korisnika. Cilj projekta je povećati zapošljivost i smanjiti rizik od siromaštva teže zapošljivih žena kroz unaprjeđenje njihovih kompetencija i zapošljavanje u lokalnojzajednici te povećati socijalnu uključenost i kvalitetu
života starijih osoba i osoba u nepovoljnom položaju u Općini Velika Kopanica.</t>
  </si>
  <si>
    <t>Projekt Poticanje socijalne uključenosti kroz podršku zapošljavanju žena i podizanju kvalitete života s područja općine Ervenik za svoj glavni cilj ima unaprijediti radni potencijal teže zapošljivih žena s područja općine Ervenik (8), zapošljavanjem u lokalnoj zajednici što će uz ublažavanje posljedica njihove nezaposlenosti potaknuti socijalnu uključenost i povećati razinu kvalitete života krajnjih korisnika (40). Stručnim osposobljavanjem/usavršavanjem žena (4) doprinjet će se povećanim mogućnostima za njihovo trajno zapošljavanje.</t>
  </si>
  <si>
    <t>Projekt „Socijalno se uključi i zaposli - SUZI“ ima za cilj potaknuti stručnu osposobljenost i zapošljavanje teško zapošljivah žena pripadnica
višestruko marginaliziranih skupina - žene Romkinje, žene žrtve obiteljskog nasilja, žene branitelja, beskućnice s najviše završenim srednjim
obrazovanjem, koje ujedno predstavljaju i ciljnu skupinu projekta na području Grada Zagreba, a na poslovima skrbi o starijim osobama, invalidima
i drugim osobama u potrebi.</t>
  </si>
  <si>
    <t>Sam krajnji cilj projekta je veća razina socijalne uključivosti i poboljšanje kvalitete života korisnika, uključenost sudionika u zajednici, povećanje socijalne osjetljivosti. Staro i nemoćno stanovništvo, disperziranost naselja, u lošim životnim uvjetima, osnovne su karakteristike Općine Fužine.</t>
  </si>
  <si>
    <t>Cilj Projekta je omogućiti da se na području Otočca zaposli 10 žena pripadnica ranjivih skupina na 24 mjeseca uz omogućavanje njihove edukacije kako bi se prekvalificirale i postale konkurentne na tržištu rada. Krajnjim korisnicima, starijim i nemoćnim osobama kroz Projekt će se povećati razina kvalitete života. Potaknut će ih se na socijalizaciju i aktivniji način života te će im se omogućiti normalan i ugodan život u njihovim vlastitim domovima. Svaka zaposlena žena kroz ovaj Projekt, pod svojom skrbi će imati najmanje 4 krajnja korisnika koji se nalaze na području grada Otočca.</t>
  </si>
  <si>
    <t>Cilj projekta je zaposliti 5 gluhih i nagluhih žena na poslovima pružanja usluge pomoći za 25 starijih gluhih i nagluhih osoba s područja Osječko-baranjske županije. Projektne aktivnosti provoditi će se na području Grada Osijeka, Valpova, Đakova i okolnih općina (Drenje, Bizovac, Petrijevci,Šodolovci)</t>
  </si>
  <si>
    <t>„Podrška socijalnoj koheziji“ ublažava rizik od siromaštva i socijalnu isključenost stvaranjem poticajnog okruženja za pristup tržištu rada i zapošljavanju žena na pružanju pomoći i podrške starijim osobama u ruralnim zajednicama. Na održiv način povezuje ključne potrebe ovih dviju skupina, valorizirajući njihove potencijale sa sveukupnim mogućnostima i ograničenjima zajednice i društva u cjelini, uključujući stanje ljudskih prava i izloženosti diskiminaciji, unoseći sustavne kohezivne elemente koji potiču i osnažuju kapacitete na osobnoj razini i osiguravaju javni/opći interes.</t>
  </si>
  <si>
    <t>Svrha projekta je zaposliti 15 žena koje pripadaju skupini teže zapošljivih osoba kako bi se ublažile posljedice nezaposlenosti i kako bi se doprinijelo smanjenju rizika od siromaštva. Projektom će se povećati socijalna uključenost 75 starih, bolesnih i nemoćnih te osoba u nepovoljnom položaju. Utjecati će se na prevenciju rane institucionalizacije starijih, nemoćnih osoba i mlađih invalidnih osoba kroz njihovu socijalizaciju te će
im se olakšati život u vlastitim domaćinstvima.</t>
  </si>
  <si>
    <t>Cilj projekta je povećati zapošljivost marginaliziranih skupina u društvu kroz uključivanje 4 nezaposlene žene starije od 50 godinana tržište rada. Područje provedbe projekta je Općina Vrbje i Općina Davor koje se prema indeksu razvijenosti svrstavaju je najnerazvijenija područja Republike Hrvatske.</t>
  </si>
  <si>
    <t>Kroz ovaj projekt cilj je zaposliti 10 žena koje se nalaze u nepovoljnom položaju na tržištu rada sa zadatkom da na području općine Drenje skrbe o starijim i nemoćnim osobama, te osobama u nepovoljnom položaju. Time bi se utjecalo, kako na poticanju zapošljavanja posebnih skupina nezaposlenih žena i žena s najviše završenim srednjoškolskim obrazovanjem, tako i na poboljšanju kvalitete života starijih osoba koje se teško skrbe o sebi i vlastitom domaćinstvu, kao i na poboljšanju socijalne uključenosti.</t>
  </si>
  <si>
    <t>projektom "Podrškom do zajedništva u trajanju od 30 mjeseci ostvariti će se zapošljavanje žena pripadnica ciljane skupine na period os 24 mjeseca, koje će pružati usluge potpore i podrške starijim i nemoćnim osobama s područja Grada Knina i okolice.Provođenjem osposobljavanja žena pripadnica ciljane skupine povećati će se njihova konkurentnost na tržištu rada što će  olakšati proces pronalaska zaposlenja po završetka projekta te ujedno povećati njihovu uključenost u društvu.</t>
  </si>
  <si>
    <t>Program „Zajedno Možemo Sve!“ omogućava zapošljavanje 14 žena pripadnica ciljane skupine na radna mjesta gerontodomaćica te obrazovanje za povećanje njihove konkurentnosti na tržištu rada (za 5 žena od 14 zaposlenih na programu). Krajnji korisnici usluga su osobe u nepovoljnom položaju-oboljeli od multiple skleroze i srodnih bolesti iz PGŽ (Gorski kotar, otok Krk, Rijeka s okolnim mjestima) te ostale starije i osobe u nepovoljnom položaju iz PGŽ koje se identificiraju kao krajnji korisnici u suradnji s CZSS Rijeka. Svaka zaposlena osoba će imati 4 krajnja Korisnika.</t>
  </si>
  <si>
    <t xml:space="preserve">Aktivnosti projekta su usmjerene na pomoć nezaposlenim ženama s najviše završenim srednjoškolskim obrazovanjem, prijavljenim u evidenciji HZZ. Koje će se zaposliti kroz projekt, kao i povećati svoja znanja i vještine potrebne na tržištu rada, ali su i rješenje potreba krajnjih korisnika-osoba u starijoj životnoj dobi i osoba u nepovoljnom položaju za podrškom u svakodnevnom životu, a žive u ruralnom području. </t>
  </si>
  <si>
    <t>Zapošljavanjem i edukacijom 6 žena, pripadnica ciljanih skupina, unaprijediti će se radni potencijal teže zapošljivih žena, spriječiti rizik od siromaštva te ujedno i potaknuti socijalnu uključenost i spriječiti institucionalizaciju 30 korisnika. Projektom će se osigurati pomoć starijima i nemoćnim osobama koje su socijalno osjetljiva kategorija te će im se omogućiti pravo na dostojanstven život i uključenost u društveni život zajednice.</t>
  </si>
  <si>
    <t>CILJ :Poboljšanje pristupa tržištu rada i obrazovanju sa svrhom jačanja radnog potencijala i opće zapošljivosti dugotrajno nezaposlenih žena te osiguranje adekvatne skrbi i podrške za potrebite članove zajednice. REZULTATI: poboljšan pristup tržištu rada za 10 žena u nepovoljnom položaju; osigurana adekvatna skrb i podrška za najmanje 40 potrebitih članova zajednice;smanjena stopa nezaposlenosti žena; unaprijeđena opća svijest o važnosti postizanja društvene kohezije. UKUPNA VRIJEDNOST PROJEKTA: 2.069.947,52 HRK. TRAJANJE: 30mjeseci</t>
  </si>
  <si>
    <t>Kroz projekt "Samo zaželi posao" bit će 24 mjeseca zaposleno 20 žena starijih od 50 godina sa završenom najviše srednjom školom. Sudionice projekta bit će zaposlene na poslovima potpore i pomoći starijim osobama.</t>
  </si>
  <si>
    <t>Cilj projekta "OSI za OSI - integracija nezaposlenih gluhih žena na tržište rada" je zaposliti 4 žene s komunikacijskim barijerama na poslovima pružanja pomoći u kući za 20 osoba oštećena sluha starije životne dobi kojima prijeti institucionalizacija. Projekt se provodi na području Grada Zagreba i Zagrebačke županije.</t>
  </si>
  <si>
    <t xml:space="preserve">Cilj projekta "Ispunjena želja" je omogućiti zapošljavanje teže zapošljivih žena i žena s nižom razinom obrazovanja na poslovima podrške starijim i nemoćnim osobama na području grada Siska. Time će se omogućiti povećanje njihova radnog potencijala i konkurentnosti na tržištu rada, a ujedno pridonijeti prevenciji prerane institucionalizacije i poboljšanja kvalitete života krajnjih korisnika. </t>
  </si>
  <si>
    <t>Kroz program "Zaželi bojli život općini Čepin" zaposlilo bi se 20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</si>
  <si>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Cilj projekta je povećati zapošljivost teže zapošljivih žena uz povećanje razine kvalitete života starijih osoba i osoba u nepovoljnom položaju na području razine općine Rogoznica. Kroz projekt će se zaposliti 5 teže zapošljivih žena na način da će skrbiti za 20starijih osoba i osoba u nepovoljnom položaju.</t>
  </si>
  <si>
    <t>Cilj projekta je povećati zapošljivost teže zapošljivih žena uz povećanje razine kvalitete života starijih osoba i osoba u nepovoljnom položaju na području općine Primošten. Kroz projekt će se zaposliti 8 teže zapošljivih žena na način da će skrbiti za 32 starijih osoba i osoba u nepovoljnom položaju.</t>
  </si>
  <si>
    <t xml:space="preserve">Projektom "Zaželi=Ostvari u Gradu Hrvatska Kostajnica" zaposliti ćemo 10 žena iz ranjive ciljne skupine koje su zbog svojih godina i obrazovanja teže zapošljive na tržištu rada. Omogućiti ćemo im stjecanje novih kompetencija i zaposlenja na 24 mjeseca, nakon čega će biti konkurentnije na tržištu rada. Ujedno ćemo pozitivno utjecati na kvalitetu života krajnjih korisnika koji će 24 mjesecaimati pomoć pri obavljanju svakodnevnih zadataka. </t>
  </si>
  <si>
    <t>Projekt OAZA- Osnažene, Aktivne, Zaposlene, Ambiciozne, provodit će se na području LAG Slavonska Ravnica a njime će biti obuhvaćeno 55 nezaposlenih žena pripadnica ciljane skupine i 220 krajnjih korisnika. Cilj projekta je kroz zapošljavanje i edukaciju povećati konkurentnost 55 žena iz ciljane skupine na tržištu rada te doprinijeti povećanju socijalne uključenosti i kvalitete života starijih osoba i osoba u nepovoljnom položaju na području LAG Slavonska Ravnica.</t>
  </si>
  <si>
    <t>Povećan broj korisnika koji su stari i nemoćni i u nemogućnosti da se brinu o sebi, novi zahtjevi posla i kompjuterizacija doveli su do nezapošljivosti određenih skupina, prvenstveno starijih žena slabijeg obrazovanja s invaliditetom. Kroz ovaj projekt mogli bismo zaposliti pet žena evidentiranih na zavodu za zapošljavanje. Kroz doprinos zajednici osjetile bi se uključenima i vrijednim članovima društva.</t>
  </si>
  <si>
    <t>Svrha projekta "Zaželi" je nezaposlenim ženama, pripadnicama ranjivih skupina povećati mogućnost pristupa tržištu rada i njihovo zapošljavanje što ćemo postići kroz zapošljavanje žena u lokalnoj zajednici, te dodatnim obrazovanjem radi stjecanja novih znanja i vještina, a ujedno osobama u nepovoljnom položaju osigurati potrebnu pomoć u svakodnevnom životu. Kroz ovaj projekt će biti zaposleno 5 žena koje će pružati usluge za najmanje 20 krajnjih korisnika s područja grada Grubišnoga Polja i okolnih sela.</t>
  </si>
  <si>
    <t>Ovim projektom osnažiti će se i unaprijediti radni potencijal 10 teže zapošljivih žena i žena s nižom razinom obrazovanja na području općine Donji Lapac, zapošljavanjem u lokalnoj zajednici koje će ublažiti posljedice njihove nezaposlenosti i rizik od siromaštva, te ujedno potaknuti socijalnu ključenost i povećati razinu kvalitete krajnjih korisnika na području općine Donji Lapac.</t>
  </si>
  <si>
    <t>Cilj projekta je uključiti 38 žene u nepovoljnom položaju na tržište rada, što podrazumijeva borbu protiv siromaštva i smanjenje nezaposlenost kroz poboljšanje kvalitete života krajnjih korisnika (152). Osnažiti i unaprijediti radni potencijal teže zapošljivih žena i žena s nižom razinom obrazovanja te im omogućiti pristup zapošljavanju i tržištu rada ženama pripadnicama ranjivih skupina na području LAG-a 5; otoka Korčule (Općina Vela Luka, Općina Blato, Općina Smokvica i Grad Korčula) i na području poluotoka Pelješca (Općina Orebić).</t>
  </si>
  <si>
    <t xml:space="preserve">Projekt "Zaželi-pružamo pomoć, primamp pomoć!" fokusiran je na zapošljavanje 20 žena pripadnica ciljanih skupina iz Općine Gračac, njihovo obrazovanje i olakšavanje pristupa tržištu rada. Budući da će žene zaposlene na ovom projektu  u okvviru radnih zadataka biti usmjerene na skrb o starijim osobama i osobama u nepovoljnom položaju, projekt će rezultirati višestrukim koristima za zajednicu od kojih su najznačajnije međugeneracijska solidarnost, socijalna uključenost, smanjenje rizika od siromaštva i povećanje kvalitete života u Općini Gračac.  </t>
  </si>
  <si>
    <t>Cilj projekta je povećati zapošljivost teže zapošljivih žena uz povećanje razine kvalitete života starijih osoba i osoba u nepovoljnom položaju na širem području grada Šibenika. Kroz projekt će se zaposliti 5 teže zapošljivih žena na način da će skrbiti za 20 starijih osoba i osoba u nepovoljnom položaju.</t>
  </si>
  <si>
    <t>Cilj projekta je povećati zapošljivost teže zapošljivih žena uz povećanje razine kvalitete života starijih osoba i osoba u nepovoljnom položaju na području otoka Prvića. Kroz projekt će se zaposliti 5 teže zapošljivih žena na način da će skrbiti za 20 starijih osoba i osoba u nepovoljnom položaju.</t>
  </si>
  <si>
    <t>Opći cilj je zapošljavanje nezaposlenih žena čime im omogućavamo veću konkurentnost na tržištu rada. HSS će zaposliti na 24 mjeseca 3 žene koje će pružati podršku za minimalno 12 korisnika. Korisnici su osobe treće životne dobi koji imaju oštećenje vida i članovi su temeljne udruge slijepih u Zagrebačkoj županiji. Korisnici žive u ruralnim područjima te im je prijeko potrebna podrška u svakodnevnom životu za što će zaposlene žene završiti odgovarajuću edukaciju. Partneri na projektu su Regionalni ured HZZ-a i CZSS u ciljanim gradovima a surađivati ćemo s temeljnom udrugom.</t>
  </si>
  <si>
    <t>Projektom "Podrška potrebitima na području općine Pirovac" ostvariti će se zapošljavanje žena pripadnica ciljane skupine projekta, koje će pružati usluge potpore i podrške starijim i nemoćnim osobama (krajnjim korisnicima) s područja općine Pirovac. Također, ženama pripadnicama ciljnih skupina projektom će se omogućiti i osposobljavanje za njegovateljicu i poslove pomoćnog kuhara/ice kako bi im se povećala konkurentnost na tržištu rada i olakšao proces pronalaska posla po završetku projekta.</t>
  </si>
  <si>
    <t>Cilj projekta je povećati zapošljivost teže zapošljivih žena uz povećanje razine kvalitete života starijih osoba i osoba u nepovoljnom položaju na širem području općine Tribunj. Kroz projekt će se zaposliti 4 teže zapošljivih žena na način da će skrbiti za 16 starijih osoba i osoba u nepovoljnom položaju.</t>
  </si>
  <si>
    <t>Cilj projekta je povećati zapošljivost teže zapošljivih žena uz povećanje razine kvalitete života starijih osoba i osoba u nepovoljnom položaju na širem područuju grada Šibenika. Kroz projekt će se zaposliti 4 teže zapošljivih žena na način da će se skrbiti za 16 starijih osoba i osoba u nepovoljnom položaju.</t>
  </si>
  <si>
    <t>Projekt ćemo zaposlenim ženama, pripadnicama ranjivih skupina želimo povećati mogućnost pristupa tržišta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12 žena koje će pružati usluge za najmanje 50 krajnjih korisnika.</t>
  </si>
  <si>
    <t xml:space="preserve">Projketom "Pomozimo potrebitima" u trajanju od 30 mjeseci ostvariti će se zapošljavanje žena pripadnica ciljane skupine na period od 24 mjeseca, koje će  pružati usluge potpore i podrška starijim i nemoćnim osobama (krajnjim korisnicima) s područja općine Tribunj i okolnih naselja grada Vodica. Provođenjem osposobljavanja pripadnica ciljane skupine povećat će se njihova konkuretnost na tržištu rada što će olakšati proces pronalaska zaposlenja po završetku projekta. </t>
  </si>
  <si>
    <t>Kroz program "Zaželi bolji život u općini Garčin" zaposlilo bi se 10 žena koje se nalaze u nepovoljnom položaju na tržištu rada sa zadatkom da na području općine skrbe o starijim i nemoćnima u ugroženim kućanstvima. Time bi se utjecalo, kako na poticanju zapošljavanja posebnih skupina nezaposlenih žena i žena s najviše završenim srednjoškolskim obrazovanjem, tako i na poboljšavanju životnih uvjeta starijih osoba koje se teško skrbe o sebi i vlastitom domaćinstvu.</t>
  </si>
  <si>
    <t>Projektom ćemo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pomoć u svakodnevnom životu. Kroz projekt će biti zaposleno 60 žena koje će pružati usluge za najmanje 240 krajnjih korisnika.</t>
  </si>
  <si>
    <t>Projektom "Zaželi, radi, pomaži!" zaposlit će se 16 žena s otežanim pristupom na tržištu rada na poslovima potpore i podrške za 64 korisnika - starijih osoba i osoba u nepovoljnom položaju s područja grada Grada Ivanić-Grada, općine Križ, općine Kloštar Ivanić. Žene će tijekom projekta pohađati i edukaciju te steći uvjerenje o osposobljavanje za zanimanje njegovateljice. Unaprijeđenjem znanja i vještina žena zaposlenih u sklopu projekta povećat će se njihova konkuretnost na tržištu rada i otvoriti mogućnosti za trajno zaposlenje nakon završetka projektnih aktivnosti.</t>
  </si>
  <si>
    <t>Cilj projekta „Zaželi u Sisku“ je osnažiti teže zapošljive žene i omogućiti njihovo zapošljavanje na poslovima podrške starijim i nemoćnimosobama te osobama s invaliditetom. U projektu će se zaposliti ukupno 13 žena za pružanje podrške za 52 krajnja korisnika tijekom 24 mjeseca.</t>
  </si>
  <si>
    <t>Visoka stopa nezaposlenosti u nepovoljan položaj na tržištu rada stavlja žene, pripadnice ranjivih skupina. Cilj projekta je omogućiti im pristup tržištu rada kroz osnaživanje i razvoj poslovnih vještina i znanja,doprinijeti povećanju zapošljivosti kroz aktivnosti implementacije socijalnih usluga u zajednici čime će se pružiti potpora i poticati socijalna uključenost osoba u nepovoljnom položaju, povećati razina kvalitete života, kako krajnjih korisnika i pripadnica ciljane skupine, cijele lokalne zajednice na području Grada Benkovca i općina Lišane Ostrovičke, Stankovci,Polača.</t>
  </si>
  <si>
    <t>Projektom ćemo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12 žena koje će pružati usluge za najmanje 48 krajnjih korisnika.</t>
  </si>
  <si>
    <t>Cilj projekta je povećati zapošljivost teže zapošljivih žena uz povećanje razine kvalitete života starijih osoba i osoba s invaliditetom na širem području grada Šibenika. Kroz projekt će se zaposliti 5 teže zapošljivih žena na način da će skrbiti za 20 starijih osoba i osoba s invaliditetom.</t>
  </si>
  <si>
    <t>Cilj projekta je povećati zapošljivost teže zapošljivih žena uz povećanje razine kvalitete života starijih osoba i osoba u nepovoljnom položaju na području općine Murter - Kornati u Šibensko - kninskoj županiji. Kroz projekt će se zaposliti 5 teže zapošljivih žena na način da će skrbiti za 25 starijih osoba i osoba u nepovoljnom položaju.</t>
  </si>
  <si>
    <t>Projektom "Zaželi i zaposli se!" zaposlit će se 8 žena s otežanim pristupom tržištu rada koje će pružati potporu i podršku za 32 krajnja korisnika u nepovoljnom položaju na području Općine Rugvica i Općine Dubrava u Zagrebačkoj županiji. Zaposlene žene će u sklopu projekta steći praktično iskustvo u radu s ljudima kojima je potrebno socijalno uključivanje u zajednici, te se educirati i osposobiti stjecanjem dodatnih kvalifikacija koje će im omogućiti da nakon završetka projekta konkuriraju na tržištu rada s novim znanjima i vještinama.</t>
  </si>
  <si>
    <t>Projekt je u skladu s europskim i nacionalnim preporukama o unapređenju položaja žena na tržištu rada.Provest će se tijekom 24 mjeseci.Namijenjen je zapošljavanju žena u nepovoljnom položaju na tržištu rada,s različitim stupnjem obrazovanja,najviše s SSS i s invaliditetom i žrtve različitih oblika nasilja.Zaposliti žena koje će pružati potporu tjedno za 25 osoba s invaliditetom i osoba u nepovoljnom položaju u njihovim domovima:nabava higijenskih potrepština, lijekova,odlazak liječniku,obavljanje osobne higijene i pospremanje doma.</t>
  </si>
  <si>
    <t>Cilj projekta je osnažiti i povećati stupanj samostalnosti kod 5 nezaposlenih žena starijih od 50 godina s područja grada Ogulina, kroz njihovo zapošljavanje na pružanju usluge pomoći u kući najpotrebitijima. Ovim ćemo projektom pozitivno utjecati na povećanje zapošljivosti rizičnih skupina na tržištu rada i te osigurati pružanje slabo razvijene socijalne usluge najpotrebitijima na području Gorske Hrvatske, čime ćemo doprinijeti razvoju lokalne zajednice.</t>
  </si>
  <si>
    <t>Projekt obuhvaća zapošljavanje 10 žena iz evidencije HZZ-a s najvišom razinom SSS na 24 mjeseca, koje će zapošljavanjem ostvariti vlastitu socijalnu uključenost, smanjiti stopu nezaposlenosti i izbjeći rizik od siromaštva. Njihovim educiranjem i usavršavanjem u skladu s potrebama tržišta, osnažit će se radni potencijal žena i konkurentski položaj na tržištu. Žene će biti zaposlene na poslovima potpore starijim osobama i onim u nepovoljnom položaju, a kojima bi Udruga pomogla pri provedbi postupka socijalnog uključivanja i poboljšanja kvalitete života krajnjih korisnika, odnosno 40 osoba.</t>
  </si>
  <si>
    <t>Kroz ovaj projekt cilj je zaposliti 25 žena koje se nalaze u nepovoljnom položaju na tržištu rada sa zadatkom da na području općine Podgorač skrbe o starijima i nemoćnima osobama, te osobama u nepovoljnom položaju. Time bi se utjecalo, kako na poticanju zapošljavanja posebnih skupina nezaposlenih žena i žena s najviše završenim srednjoškolskim obrazovanjem, tako i na poboljšanju kvalitete života starijih osoba koje se teško skrbe o sebi i vlastitom domaćinstvu, kao i na poboljšanju socijalne uključenosti.</t>
  </si>
  <si>
    <t>Kroz ovaj projekt cilj je zaposliti 10 žena koje se nalaze u nepovoljnom položaju na tržištu rada sa zadatkom da na području općine Donja Motiočina skrbe o starijima i nemoćnima osobama, te osobama u nepovoljnom položaju. Time bi se utjecalo, kako na poticanju posebnih skupina nezaposlenih žena i žena s najviše završenim srednjoškolskim obrazovanjem, tako i na poboljšanju kvalitete života starijih  zapošljavanja osoba koje se teško skrbe o sebi i vlastitom domaćinstvu, kao i na poboljšanju socijalne uključenosti.</t>
  </si>
  <si>
    <t>Projektom će se zaposlit 5 žena iz ciljne skupine nezaposlenih žena sa najviše srednjoškolskim obrazovanjem u periodu 24 mjeseca u svrhu pružanja potpore i podrške za 20 starijih osoba na području općine Ražanac u ruralnom dijelu Zadarske županije. Ciljne korisnike će nositelj projekta odabrati u suradnji sa obveznim partnerom – područnim uredom CZSS u Zadru, te u određivanju ciljne skupine nezaposlenih žena će surađivati sa drugim obveznim partnerom – područnim uredom HZZ u Zadru. 5 sudionica projekta proći će edukaciju, koja će osnažiti njihovu poziciju na tržištu rada.</t>
  </si>
  <si>
    <t>Projekt " Suzbijanje siromaštva i promicanje socijalne uključenosti kroz zapošljavanje ciljne skupine žena u lokalnoj zajednici na području Općine Čeminac" će uključivati 15 pripadnica ciljane skupine - žena s područja Općine Čeminac u nepovoljnom položaju na tržištu rada. Aktivnosti projekta usmjerene su na suzbijanje siromaštva i promicanje socijalne uključenosti osoba iz lokalne zajednice - pripadnica ciljane skupine te krajnjih korisnika, odnosno starijih osoba i osoba u nepovoljnom položaju</t>
  </si>
  <si>
    <t>Opći cilj projekta je smanjenje nezaposlenosti i socijalne isključenosti marginaliziranih skupina na području Općine Staro Petrovo Selo. Specifični cilj projekta je educirati i osnažiti 30 dugotrajno nezaposlenih osoba s područja Općine Staro Petrovo Selo za uspješno uključivanje na tržište rada, te učiniti dostupnom uslugu informiranja o mogućnostima zaposlenja u manje razvijenim sredinama u svrhu jačanja socijalne uključenosti.</t>
  </si>
  <si>
    <t>Projekt teži pružanju specijalno dizajniranih programa obrazovanja usmjerenih jačanju ljudskih potencijala u nerazvijenim područjima i smanjenju socijalne isključenosti ranjivih skupina. Specifični cilj projekta je osnaživanje 7 osoba s invaliditetom i 13 dugotrajno nezaposlenih mladih i žena kroz program formalnog i neformalnog obrazovanja za olakšani pristup tržištu rada.</t>
  </si>
  <si>
    <t>Opći cilj:Povećanje socijalnog uključivanja i konkurentnosti na tržištu rada mladih osoba u nepovoljnom položaju putem stjecanja kompetencija u umjetničkom izražavanju. Specifični cilj: Osnivanje Centra kreativnih zanimanja kao mjesta osnaživanja mladih osoba u nepovoljnom položaju putem mekih i transverzalnih vještina za zanimanja u kreativnom sektoru, te jačanja kompetencija 20 nezaposlenih mladih kako bi bili konkurentni na tržištu rada.</t>
  </si>
  <si>
    <t>Cilj ovog projekta je osnažiti 20 nezaposlenih osoba s invaliditetom kroz usvajanje novih znanja i vještina za uspješno uključivanje na tržište rada i prevladavanje socijalne isključenosti. Tijekom projekta osobe s invaliditetom će biti ojačane za aktivno sudjelovanje na tržištu rada te će steći kvalifikacije koje im nedostaju, a koje su preduvjet za uključivanje na tržište rada, a ujedno će utjecati na razbijanje socijalne isključenosti.</t>
  </si>
  <si>
    <t xml:space="preserve">Cilj projekta "Upoznaj me, nauči me, zaposli me!" je povećati razinu znanja, vještina i kompetencija 30 nezaposlenih liječenih ovisnika o drogama kako bi im se olakšao pristup tržištu rada, smanjila socijalna isključenost i povećala zapošljivost, te ojačati kapacitete stručnog osoblja prijavitelja i partnerskih organizacija za pružanje sustavne podrške liječenim ovisnicima o drogama prilikom uključivanja na tržište rada. </t>
  </si>
  <si>
    <t>Nezaposlenost kao sociološka i ekonomska kategorija uzrokuje negativne pojave u razvitku ekonomije svake zajednice. Tržište rada Psž karakterizira visoka stopa nezaposlenosti, a najugroženije skupine su dugotrajno nezaposleni. Kroz projekt će članovi ciljne skupine steći dodatna znanja i vještine te potrebno samopouzdanje. Samim time postat će konkurentniji na tržištu rada što će im indirektno omogućiti lakše pronalaženje posla, a neki će se možda odlučiti i za samozapošljavanje.</t>
  </si>
  <si>
    <t>Projektom m-Aktiv se doprinosi ublažavanju negativnih posljedica nezaposlenosti i socijalne isključenosti za 60 korisnika zajamčene minimalne naknade na području manje razvijenih županija (ispod 75%). Projektom će se osigurati odabir korisnika, karijerno savjetovanje, usavršavanje i socijalno mentorstvo za 60 korisnika zajamčene minimalne naknade te će se oformit neformalna mreža socijalnih mentora kroz razvoj programa i edukaciju 24 predstavnika OCDa, HZZa i CZSS.</t>
  </si>
  <si>
    <t>Predloženim projektom "Zajedno u bolje sutra" kojeg provodi Grad Šibenik u partnerstvu s Udrugom Ardura, povećati će se mogućnost zapošljavanja 48 dugotrajno nezaposlenih osoba s područja grada Šibenika kroz jačanje stručnih znanja i razvojem mekih vještina te će se umanjiti rizik od socijalne isključenosti i siromaštva marginaliziranih skupina. Također, provedbom projektnih aktivnosti unapređenja znanja i vještine stručnjaka koji rade s marginaliziranim skupinama povećati će kvalitetu usluga marginaliziranim skupinama.</t>
  </si>
  <si>
    <t>Cilj projekta je povećati mogućnosti za zapošljavanje dugotrajno nezaposlenih osoba romske nacionalne manjine, mladih bez odgovrajuće roditeljske skrbi, osoba s invaliditetom i korisnika prava ZMN u kojem će najmanje stotinu korisnika s područja Valpovštine steći stručnu kvalifikaciju, socijalne vještine i radno iskustvo za izlazak na tržište rada ujedno smanjujući rizik od socijalne isključenosti i siromaštva.</t>
  </si>
  <si>
    <t>Projekt POKRENI usmjeren je na izgradnju poticajnog okruženja i pružanje podrške nezaposlenim marginaliziranim osobama u prevladavanju uzroka socijalne isključenosti i povećanju mogućnosti pristupa tržištu rada te stvaranja osjećaja sigurnosti i njihove samorealizacije u zajednici i društvu kojem pripadamo organizacijom i provedbom obrazovnih i integrativnih sadržaja podrške te specijaliziranih usluga mentorstva.</t>
  </si>
  <si>
    <t>Projekt je usmjeren na rješavanje problema nezaposlenosti OSI na području VŽ županije koje spadaju u skupinu dugotrajno nezaposlenih. CRV će u suradnji s Udrugom KERUSS realizirati aktivnosti usmjerene na unapređenje znanja i vještina nezaposlenih OSI smještenih u institucijama i zajednici potrebnih za lakše uključivanje na tržište rada. To će rezultirati povećanjem njihove zapošljivosti, samostalnosti, kvaliteti života i inkluziji. Ciljnu skupinu projekta čine OSI koje spadaju u skupinu dugotrajno nezaposlenih osoba te stručnjaci koji će raditi na razvoju i provedbi programa osnaživanja OSI.</t>
  </si>
  <si>
    <t>Marginalizirane skupine u ruralnim područjima Republike Hrvatske bez dodatnih znanja i vanjske pomoći teško se mogu izvući iz zamke socijalne isključenosti i siromaštva. Iz tog razloga se piše ovaj projekt koji bi trebao dati priliku marginaliziranim skupinama na području grada Knina i okolice da se obrazuju u traženim zanimanjima, te ojačaju svoje samopouzdanje i motiviranost. Realizacijom projekta ciljana skupina će povećati svoju mogućnost zapošljavanja, te smanjiti rizik od socijalne isključenosti i siromaštva.</t>
  </si>
  <si>
    <t>Predloženim projektom "Učimo danas za bolje sutra" kojeg provodi Grad Šibenik u partnerstvu s Gradom Kninom, povećati će se mogućnost zapošljavanja 40 dugotrajno nezaposlenih osoba s područja grada Knina kroz jačanje stručnih znanja i razvojem mekih vještina te će se umanjiti rizik od socijalne isključenosti i siromaštva marginaliziranih skupina. Također, provedbom projektnih aktivnosti unaprijeđenja znanja i vještine stručnjaka koji rade s marginaliziranim skupinama povećati će kvalitetu pruženih usluga marginaliziranim skupinama.</t>
  </si>
  <si>
    <t>Evaluacija nacionalnog Projekta resocijalizacije ovisnika pokazala je da je najveći problem u korištenju mjera, na razini korisnika, manjak samopouzdanja i motivacije. Stoga je opći cilj projekta doprinijeti osnaživanju ključnih dionika za podizanje zapošljivosti liječenih ovisnika, a posebni ciljevi osnažiti liječene ovisnike u području komunikacijskih vještina, rješavanja problema i donošenja odluka te ojačati kapacitete stručnjaka kako bi se unaprijedile usluge povezne s pristupom tržištu rada. 50 liječenih ovisnika i 40 stručnih djelatnika iz četiri županije su izravni korisnici projekta.</t>
  </si>
  <si>
    <t>Ovaj projekt adresira problem nedostatka adekvatnih, sustavnih i individualiziranih usluga poticanja društvene integracije, povećanja integracijskih kapaciteta te održivog zapošljavanja azilanata i migranata. Stoga je cilj projekta poboljšati društvenu i integraciju na tržište rada azilanata i migranata razvojem ciljanih programa unapređenja vještina te specifičnog mentorskog pristupa u cilju povećanja održivog zapošljavanja i smanjenja ovisnosti o socijalnim naknadama. Projektom će biti obuhvaćeno najmanje 70 azilanata i migranata, od čega 50 korisnika ZMN te 24 stručnjaka iz raznih sektora.</t>
  </si>
  <si>
    <t>Kroz provedbu projekta planirano je održavanje programa osposobljavanja ciljne skupine za zanimanje Priprematelj/ica jednostavnih jela i slastica ili Priprematelj/ica bureka i pizze te radionica jačanja socijalnih vještina s ciljem podizanja razine osobnih kapaciteta sudionika,poboljšanja njihovog položaja na tržištu rada i sprječavanja socijalne isključenosti. Programe će kroz projekt pohađati 42 korisnika raspoređenih u 6 grupa provedenih u 6 istovjetnih ciklusa.</t>
  </si>
  <si>
    <t>Cilj projekta je jačanje stručnih znanja te unapređenje postojećih vještina za 30 dugotrajno nezaposlenih osoba pripadnika marginaliziranih skupina kroz obrazovanje odraslih “Opći poljoprivredni tehničar” ili „Agroturistički tehničar“ te provedbom edukacija Digitalni marketing i Poslovni plan za poljoprivrednike. Provedba projekta će trajati 24 mjeseca, a aktivnosti će se provoditi na području Brodsko-posavske, Sisačko-moslavačke i Požeško-slavonske županije.</t>
  </si>
  <si>
    <t>Razlog nezaposlenosti pripadnika marginaliziranih skupina u Šibensko-kninskoj županiji krije se u niskim, ili tržišno nedostatnim kvalifikacijama, također nezaposlenosti doprinosi i niska razina samopouzdanja, komunikacijskih vještina, motiviranosti i sličnih vještina koje bi se mogle uspješno prevladati kroz provođenje edukacija. Upravo će se to napraviti na ovome projektu, a sve s ciljem povećavanje radnih mogućnosti maginaliziranih skupina i stvaranje uvjeta za njihovo osamostaljivanje uz ublažavanje posljedica socijalne isključenosti.</t>
  </si>
  <si>
    <t>Projekt RADI-SEBE IZGRADI usmjeren je na rješavanje problema nezaposlenih OSI njihovim osposobljavanjem za zvanje koje je traženo na tržištu rada te povećava njihovu mogućnost zapošljavanja. Aktivnosti projekta usmjerene su na povećanje socijalne uključenosti nezaposlenih OSI poboljšanjem njihovih psihomotoričkih, psihofizičkih, kreativnih, socijalnih, radno okupacijskih i transverzalnih vještina. U okviru projekta razviti će se ciljani program za osobni razvoj i unaprjeđenje transverzalnih vještina nezaposlenih OSI s ciljem jačanja socijalne uključenosti i povećanje kvalitete života OSI.</t>
  </si>
  <si>
    <t>Kroz mentorski program i podršku povećat ćemo motivaciju za uključivanje i konkurentnost na tržištu rada za 30 korisnika zajamčene minimalne naknade kroz osnaživanje i stjecanje dodatnih kvalifikacija u marketinškim, prodajnim i promotivnim djelatnostima vezanim uz uslužna zanimanja, kao i kroz umrežavanje s poslodavcima na području Osječko-baranjske županije i Grada Zagreba te osnovati do kraja projekta 2 zadruge za izradu marketinških planova i promotivnih materijala u uslužnim djelatnostima na području OBŽ i Grada Zagreba</t>
  </si>
  <si>
    <t>Cilj projekta je potaknuti motiviranost, stručnu osposobljenost i zapošljivost 50 nezaposlenih Roma/kinja kroz osnaživanje te uključivanje u verificirane programe stručnog usavršavanja. Koristeći inovativan model razvoja ENTRE YOU, nezaposleni Romi/kinje osnažit će socijalne kompetencije, usvojiti osnovne komunikacijske vještine te poduzetnički način razmišljanja, a u direktnom kontaktu sa poslodavcima ojačat će vlastitu motivaciju i otvorenost prema pro aktivnosti što direktno doprinosi poboljšanju socijalne slike, zapošljavanju i integraciji romske zajednice u društvo.</t>
  </si>
  <si>
    <t>Svrha projekta je jačanje stručnih znanja 25 nezaposlenih osoba pripadnika marginaliziranih skupina kroz provedbu programa obrazovanja odraslih; osnaživanje te razvoj mekih vještina 25 nezaposlenih osoba pripadnika marginaliziranih skupina provedbom ciljanih programa za osnaživanje marginaliziranih skupina i jačanje kapaciteta 5 stručnjaka u svrhu unaprjeđenja usluga povezanih s pristupom tržištu rada i socijalnim uključivanjem za nezaposlene osobe pripadnike marginaliziranih skupina. Lokacija provedbe projektnih aktivnosti je područje grada Karlovca te će se jedna aktivnost provesti u Selcu.</t>
  </si>
  <si>
    <t>Slijepe i slabovidne osobe, kao izrazito marginalizirana skupina, uglavnom su isključene iz općih društvenih tokova, uključujući tržište rada. Stoga je cilj projekta povećati njihovu socijalnu uključenost kroz izgradnju potrebnih kompetencija i vještina za aktivno i konkurentno uključivanje na tržište rada. S druge strane, educiranje stručnjaka koji rade s nezaposlenim osobama među kojima su i osobe s oštećenjem vida, o pravilnom pristupu slijepoj osobi, pridonijet će uspješnijem procesu traženju zaposlenja kroz profesionaliziran rad s ovom specifičnom skupinom nezaposlenih osoba.</t>
  </si>
  <si>
    <t>Cilj projekta doprinijeti povećanju zapošljivosti i konkurentnosti na tržištu rada te poboljšanju kvalitete života i socijalnoj uključenosti azilanata i migranata u RH. Aktivnosti projekta obuhvaćaju 40 azilanata i migranata (10 žena i 30 muškaraca), &gt;12 stručnjaka te 20ak volontera a usmjerene su na pripremu i provedbu prilagođenih programa obrazovanja, hrvatskog jezika, socijalno mentorstvo, razvoj mekih vještina ciljane skupine te edukacije stručnjaka koji rade na projektu s ciljanom skupinom prijavitelja JRS i partnera POUZ.</t>
  </si>
  <si>
    <t>Biciklistički klub "LUKS Racing Team" - Požega u partnerstvu sa Gradom Požega kroz projekt "Kotač uspjeha!" osposobiti će kapacitete iz ciljne skupine kako bi povećali zapošljivost, postali konkurentniji i bolje se pozicionirali na tržištu rada. Projektom se povećava socijalna uključenost i stvara primjer dobre prakse koji će potaći stvaranje pozitivnih stavova i jačanje svijesti o samozapošljavanju kroz dodatnu specijalizaciju na tržištu rada - CIKLOTURIZAM.</t>
  </si>
  <si>
    <t>Cilj projekta je kroz jačanje stručnih znanja i vještina povećati mogućnost za zapošljavanje 30 nezaposlenih osoba pripadnika marginaliziranih skupina s područja Gospića koji će kroz provođenje odabranih verificiranih programa za obrazovanje odraslih unaprijediti svoje kompetencije i postati konkurentniji na tržištu rada te na taj način umanjiti rizik od socijalne isključenosti i siromaštva.</t>
  </si>
  <si>
    <t>Provedbom projekta pridonijeti povećanju mogućnosti za zapošljavanje marginaliziranih skupina na području Bjelovarsko-bilogorske županije kroz razvoj mekih vještina i ključnih kompetencija za zapošljavanje kojima će isti postati konkurentniji na tržištu rada te se lakše (samo)zaposliti.</t>
  </si>
  <si>
    <t>Projekt "Educiraj se!" će kroz 19 različitih programa obrazovanja odraslih prekvalificirati i dokvalificirati 40 dugotrajno nezaposlenih osoba s područja mikro regije Baranja do 29 i od 30 godina starosti, a koji su trenutno na evidenciji HZZ-a, Ispostava Beli Manastir čime će se pomoći zapošljavanje i socijalno uključivanje u zajednicu marginaliziranih skupina.</t>
  </si>
  <si>
    <t>Projektom će se za osobe s invaliditetom i dugotrajno nezaposlene mlade osigurati obrazovanje povezano sa sektorom kulturnih i kreativnih industrija u cilju lakšeg (samo)zapošljavanja te uz to omogućiti stjecanje mekih socijalnih vještina, podići motiviranost i samopouzdanje. Ukupno 10 stručnjaka bit će osposobljeno za savjetništvo u tranziciji, a šira će javnost biti informirana i senzibilizirana.</t>
  </si>
  <si>
    <t>Azilanti spadaju u najosjetljiviju skupinu migranata pa je cilj ovog projekta povećanje zapošljivosti azilanata kroz razvoj i provedbu programa jezične i kulturološke integracije azilanata.</t>
  </si>
  <si>
    <t>Zbog niskog stupnja zapošljivosti marginaliziranih skupina, te velike prijetnje dugotrajne nezaposlenosti, socijalne isključenosti i siromaštva, kroz predloženi projekt će se u periodu od 19 mjeseci provoditi aktivnosti usmjerene na aktivaciju i povećanje zapošljivosti pripadnika marginaliziranih skupina, kroz uključivanje u programe obrazovanja i programe povećanja socijalnih vještina. Cilj projekta ostvariti će se kroz provedbu obrazovanja za 24 dugotrajno nezaposlene osobe, te provođenjem ciljanih radionica za osnaživanje i razvoj transverzalnih vještina kod dugotrajno nezaposlenih osoba.</t>
  </si>
  <si>
    <t>Cilj projekta je stvaranja uvjeta za povećanje zaposlenosti osoba s invaliditetom provedbom edukacije prema verificiranom programu,te provedbom neformalne edukacije. Prema podacima Hrvatskog zavoda za javno zdravstvo iz 2017.godine razina obrazovanja osoba s invaliditetom je niska, a veliki broj nezaposlenih je sociološki i gospodarski problem koji rezultira stvaranjem socijalne isključenosti, te društva nejednakih mogućnosti.Provedbom projektnih aktivnosti pripadnicima ciljane skupine (nezaposlene osobe s invaliditetom),značajno se povećavaju mogućnosti zapošljavanja i samozapošljavanja.</t>
  </si>
  <si>
    <t>Tržište rada PSŽ karakterizira visoka stopa nezaposlenosti, a najugroženije skupine su osobe s invaliditetom, mladi i dugotrajno nezaposleni. Kroz projekt će 40 takvih osoba dobiti kvalitetnu naobrazbu (35 osoba u verificiranim programima) i steći kvalifikacije kako bi postali konkurentniji na tržištu rada i pronašli zaposlenje te tako smanjili svoj rizik od odlaska u siromaštvo ili za korisnike MZN da izađu iz siromaštva. Zaposlenici CZSS i HZZ-a dobit će kvalitetnu edukaciju koja je potrebna za održivost projekta i nakon završetka.</t>
  </si>
  <si>
    <t>Ciljna skupina ovog projekta jesu 20 osoba s intelektualnim teškoćama koje će kroz praktičnu obuku za rad u konjogojstvu kreiranu po njihovoj mjeri i u skladu sa stvarnim potrebama poslodavaca za zapošljavanjem kvalificirane radne snage u srodnim zanimanjima poljoprivrede i konjogojstva u Vukovarsko-srijemskoj županiji povećati potrebne radne, socijalne i komunikacijske vještine, te potrebne kompetencije za uključivanje na tržište rada.</t>
  </si>
  <si>
    <t>Projekt će pridonijeti socijalnoj uključenosti slijepih i slabovidnih osoba na tržištu rada u Hrvatskoj (opći cilj). Svrha mu je unaprijediti pristup tržištu rada za slijepe i slabovidne nezaposlene. Rezultati projekta su: ojačena stručna znanja te meke transverzalne vještine slijepih i slabovidnih osoba za traženje posla (R1); Pojačani kapaciteti stručnjaka koji rade s nezaposlenim slijepim i slabovidnim osobama s ciljem njihovog zapošljavanja (R2) i Upoznavanje šire javnosti (uključujući i potencijalne poslodavce) s prednostima njihovog zapošljavanja (R3).</t>
  </si>
  <si>
    <t>Projektom "Osposobljavanjem za bolje sutra" kojeg provodi Udruga za obrazovanje i znanost Scientia populo“ Knin u partnerstvu s Gradom Kninom i Ligom protiv raka Grada Drniša povećat će se mogućnost zapošljavanja 30 marginaliziranih osoba kroz jačanje stručnih znanja putem programa osposobljavanja i razvoja mekih vještina provedbom radionica. Također, pripadnicima marginaliziranih skupina omogućit će se pružanje usluge mentorstva u gradovima Kninu i Drnišu što će dodatno ojačati njihovu poziciju na tržištu rada.</t>
  </si>
  <si>
    <t>Projekt udruge Veličanka "Znanje je in - educiraj se na naš način" u suradnji sa Općinom Velika dizajniran je s ciljem smanjenja socijalne isključenosti dugotrajno nezaposlenih osoba te povećanja mogućnosti za njihovo zapošljavanje kroz niz aktivnosti usmjerenih na poboljšanje turističke ponude u Velikoj. Projekt obuhvaća educiranje 37 dugotrajno nezaposlenih osoba koje će nizom projektnih aktivnosti steći nove osobne i radne vještine te povećati svoju konkurentnost na tržištu rada.</t>
  </si>
  <si>
    <t>Osnovna svrha projekta „MEĐUSEKTORSKO OSNAŽIVANJE ZAPOŠLJIVOSTI MLADIH BEZ ODGOVARAJUĆE RODITELJSKE SKRBI“ je unaprijediti zapošljivost mladih bez odgovarajuće roditeljske skrbi u dobi 18-24 godine kao korisnika usluga Dječjeg doma Zagreb kroz međusektorsku suradnju, uz paralelno osnaživanje stručnih kapaciteta djelatnika Dječjeg doma Zagreb (socijalni radnici, psiholozi).</t>
  </si>
  <si>
    <t>Projektom se postiže smanjenje socijalne isključenosti i povećanje zapošljivosti 80 dugotrajno nezaposlenih osoba u 8 hrvatskih županija provedbom verificiranih programa osposobljavanja za zanimanje pekar i priprematelj pizza i bureka uz razvoj i provedbu ciljanih programa za stjecanje psiho-socijalih, poduzetničkih i digitalnih kompetencija i unaprjeđenje nastavničkog i mentorskog rada kao ključnog mehanizma u procesu socijalne integracije.</t>
  </si>
  <si>
    <t>Nezaposlene osobe zbog duže nezaposlenosti ostaju bez relevantnih znanja i vještina, te s vremenom gube motiviranost za aktivnije uključivanje na tržište rada što uzrokuje manjak samopouzdanja i njihov nepovoljni položaj u društvu. Specifični cilj projekta je omogućiti pripadnicima ciljne skupine stjecanje novih relevantnih znanja, vještina i kompetencija za kojima postoji realna potreba na lokalnom tržištu rada, te ih osnažiti stjecanjem transverzalnih mekih vještina i motivirati za aktivni pristup tržištu rada kako bi se povećala mogućnost njihovog zapošljavanja.</t>
  </si>
  <si>
    <t>Udruga Put do uspjeha projektom "Talentima do posla!" pridonosi zapošljivosti i umanjenju rizika od socijalne isključenosti i siromaštva za 30 dugotrajno nezaposlenih osoba i 10 liječenih ovisnika o drogama, kao i poboljšanju kvalitete rada 3 stručnjaka koji rade s navedenim skupinama.Korisnici će proći verificirani program obrazovanja te novo osmišljeni program osnaživanja s ciljem povećanja njihove zapošljivosti i socijalne uključenosti. Projekt je usklađen s OP Učinkoviti ljudski potencijali 2014-2020 i Strategijom borbe protiv siromaštva i socijalne isključenosti u RH 2014-2020.</t>
  </si>
  <si>
    <t>Kroz ovaj projekt koji će trajati 23 mjeseca 90 korisnika biti će obrazovano kroz 6 programa, a to su: tečaj engleskog jezika A1 i B2, zavarivač WIG i REL, program njegovateljice i operater na PC računalu. Korisnike ćemo psihološki osnažiti, profesionalno usmjeriti, podići im samopouzdanje, te nadasve ih motivirati u ulogu aktivnog sudionika u vlastitom životu i životu zajednice.</t>
  </si>
  <si>
    <t>Grad Pleternica u partnerstvu sa Udrugom Hrvatsko žensko društvo Pleternica predstavlja projekt "TEMELJ RAZVOJA" - uistinu održiv temelj na kojemu će 20 nezaposlenim osoba sa područja Grada Pleternice izgraditi kapacitete za ulazak i opstanak na tržištu rada, a stručnjaci koji rade sa nezaposlenima unaprijediti znanja i vještine. Nezaposlene osobe steći će stručna znanja u deficitarnim zanimanjima, razviti meke i prenosive vještine i povećati si mogućnost za zapošljavanje na tržištu rada.</t>
  </si>
  <si>
    <t>U projektu će biti obrazovane 32 osobe pripadnici marginaliziranih skupina kojima će se omogućiti odabir verificiranih obrazovnih programa prema osobnim afinitetima, a 50 osoba pripadnika ciljne skupine će također prisustvovati radionicama za osnaživanje i razvoj mekih i transverzalnih vještina. Usluga socijalnog mentorstva će se pružati za 10 osoba koje su korisnici prava na zajamčenu minimalnu naknadu. Aktivnosti podrške nezaposlenim osobama će se provoditi na području cijele Krapinsko-zagorske županije, te će se istovremeno unaprijediti i znanja i vještine stručnjaka koji rade s njima.</t>
  </si>
  <si>
    <t>Projekt provodi udruga Terra i udruga Oaza sa svrhom osnaživanja pripadnika marginaliziranih skupina informiranjem, edukacijom i savjetovanjem za poticanje socijalne uključenosti i uspješno uključivanje na tržište rada u Primorsko-goranskoj županiji.</t>
  </si>
  <si>
    <t>Projektom RadaЯ želi se adresirati problem dugotrajne nezaposlenosti u Primorsko-goranskoj županiji te nedostatak kadra za apsorpciju europskih sredstava. Projekt će povećati zapošljivosti 32 dugotrajno nezaposlene osobe s područja PGŽ kroz osposobljavanje za pisanje i provedbu EU projekata te dodatno osnažiti korisnike razvijanjem mekih i transverzalnih vještina. Istodobno, osposobit će se stručnjaci koji rade s dugotrajno nezaposlenim osobama, čime će se ojačati kapaciteti za pružanje usluga povezanih s pristupom tržištu rada u regiji.</t>
  </si>
  <si>
    <t>Osnovni cilj projekta je smanjenje socijalne isključenosti i siromaštva nezaposlenih korisnika zajamčene minimalne naknade kroz povećanje njihove zapošljivosti sudjelovanjem u programima osposobljavanja i programu razvoja mekih vještina te podizanjem kvalitete rada socijalnih radnika koji će ih motivirati, savjetovati i mentorirati.</t>
  </si>
  <si>
    <t>Ovim projektom osobama s invaliditetom i mladima bez odgovarajuće roditeljske skrbi omogućiti ćemo da imaju nove kompetencije za tržište rada (Uvjerenja o osposobljavanju), te da budu osnaženi za tržište rada i aktivno taženje posla putem motivacijskih radionica. Utjecati na poslodavce sa područja grada Križevaca direktnim zagovaranjem za zapošljavanje. Putem kampanje promicanja jednakih mogućnosti za osobe s invaliditetom i promicanja prednosti zapošljavanja osoba s invaliditetom podignuti razinu svijesti javnosti u Križevcima, a i šire.</t>
  </si>
  <si>
    <t>Cilj projekta je osigurati kvalitetnu edukaciju za 30 osoba s područja županije, uz sustavno mentorstvo te praćenje zapošljavanja osoba na razini n+1 od završetka projekta. Obzirom na činjenicu da nezaposlene osobe i primatelji ZMN često nemaju sredstva za edukaciju, osiguravaju se i radionice samozapošljavanja i komunikacijske radionice, te informacijske radionice.</t>
  </si>
  <si>
    <t>Projekt će osigurati provedbu 2 besplatna programa osposobljavanja za 22 dugotrajno nezaposlene osobe, osigurati unpređenje andragoških vještina članova projektnog tima u skladu sa specifičnim potrebama pripadnika ciljne skupine. Rezultati će doprinijeti unapređenju znanja, vještina, a posljedično i kvalifikacija polaznika s ciljem osnaživanja položaja pojedinaca na tržištu rada te povećati mogućnost pronalaska zaposlenja što će doprinjeti povećanju razine njihove socijalne uključenosti i prevencije siromaštva u skladu s idejom Poziva iskazanom kroz sadržaj općeg i specifičnog cilja.</t>
  </si>
  <si>
    <t>Općina Suhopolje projektom "Talenti su moj temeljni kapital!" pridonosi zapošljivosti i umanjenju rizika od socijalne isključenosti i siromaštva za 40 dugotrajno nezaposlenih osoba i poboljšanju kvalitete rada 3 stručnjaka koji rade s navedenim skupinama. Korisnici će proći verificirani program obrazovanja te novo osmišljeni program osnaživanja s ciljem povećanja njihove zapošljivosti, samozapošljivosti i socijalne uključenosti. Projekt je usklađen s OP Učinkoviti ljudski potencijali 2014-2020 i Strategijom borbe protiv siromaštva i socijalne isključenosti u RH 2014-2020.</t>
  </si>
  <si>
    <t>Kroz projekt će se povećati mogućnosti za zapošljavanje, umanjiti rizik od socijalne isključenosti i siromaštva 24 dugotrajno nezaposlene osobe s područja Grada Zagreba i 24 nezaposlena korisnika prava na ZMN s područja Sisačko-moslavačke županije te poboljšati kvaliteta rada stručnjaka koji rade s korisnicima ZMN. Navedeno će se ostvariti uključivanjem ciljnih skupina u programe osposobljavanja u sektorima turizma i ugostiteljstva te graditeljstva u kojima postoji nedostatak radne snage te osnaživanjem njihovih mekih vještina kroz razvijeni program prilagođen potrebama nezaposlenih osoba.</t>
  </si>
  <si>
    <t>Projekt „Znanjem do posla“ će pridonijeti rastu zapošljavanja marginaliziranih skupina te usmjeriti svoje aktivnosti na unaprjeđenje njihovih vještina i znanja kako bi se lakše integrirali na tržištu rada. Prijavitelj i partneri se fokusiraju na grupu dugotrajno nezaposlenih i korisnika zajamčene minimalne naknade te unapređuju njihova znanja i vještine putem provedbe verificiranih programa obrazovanja odraslih i mentorstva. Istovremeno, edukaciju prolaze i stručnjaci kako bi ojačali svoje komunikacijske vještine i kako bi svojim znanjem olakšali put do zaposlenja ciljanoj skupini.</t>
  </si>
  <si>
    <t>Projekt se bavi problemom visoke nezaposlenosti dugotrajno nezaposlenih osoba, korisnika prava na zajamčenu minimalnu naknadu i žrtava obiteljskog nasilja te onima koji spadaju u sve tri skupine (ukupno 64 osobe). Doprinosi povećanju socijalne uključenosti i zapošljavanju ovih skupina na području Karlovačke i Sisačko- moslavačke županije kroz tri specifična cilja: stjecanje formalnih kvalifikacija i stručnih znanja traženih na tržištu rada; osnaživanje za aktivno traženje zaposlenja i razvoj mekih i prenosivih vještina; jačanje kapaciteta stručnjaka za pružanje unaprijeđenih usluga.</t>
  </si>
  <si>
    <t>Projektni prijedlog kroz 24 mjeseca planira se obuhvatiti ciljane skupine Poziva i to nezaposlene koji su dugotrajno nezaposleni, žrtve obiteljskog nasilja i korisnike ZMN. Cilj je provedba programa obrazovanja odraslih te razvoj mekih i/ili transverzalnih vještina ciljanih skupina s naglaskom na uslugu mentorstva za socijalno uključivanje koja bi se provodila sa korisnicima ZMN. Ujedno će se provoditi edukacija stručnjaka koji rade sa nezaposlenim osobama pripadnicima marginaliziranih skupina za mentore za socijalno uključivanje. Provodit će se i diseminacija projektnih aktivnosti.</t>
  </si>
  <si>
    <t>Svrha projekta je socijalno uključivanje marginaliziranih skupina ljudi te njihova integracija na tržište rada. Cilj projekta je edukacija i stručna praksa 30 nezaposlenih osoba od 54 do 29 god. za gerontodomaćicu i njegovateljicu kroz 24 mjeseca, njihovo uključivanje u aktivnosti lokalne zajednice, što za cilj ima integraciju istih u okruženje u kojem žive, razvijanje programa pomoći u lokalnoj zajednici, cjeloživotno učenje, rad na povećanju kvalitete života, te podizanju javne svijesti o potrebama ranjivih skupina koje su socijalno isključene ili u riziku od socijalne isključenosti u RH.</t>
  </si>
  <si>
    <t>Projektne aktivnosti provoditi će se 24 mjeseca, 70 dugotrajno nezaposlenih osoba biti će uključeno u programe obrazovanja i stjecanja vještina predstavljanja poslodavcima. Programi obrazovanja provoditi će se za zanimanja: kozmetičar, njegovatelj, voditelj ruralnog turizma, operater na PC računalu, vodoinstalater, automehaničar, elektromehaničar; program učenja engleskog jezika, te program za završetak osnovne škole. Dvije novozaposlene osobe upravljati će projektnom administracijom. Cilj projekta je smanjiti socijalnu isključenost, rizik siromaštva povećati broj zaposlenih.</t>
  </si>
  <si>
    <t>Kroz projekt će se aktivno doprinijeti povećanju mogućnosti zapošljavanja i smanjenju rizika od socijalne isključenosti i siromaštva za 20 dugotrajno nezaposlenih osoba, od čega barem 13 korisnika zajamčene minimalne naknade, na području izrazito siromašne i nerazvijene Virovitičko-podravske županije u razdoblju od 24 mjeseca provedbom verificiranih programa obrazovanja odraslih, provedbom ciljanih programa za osnaživanje marginaliziranih skupina, uključujući radionice razvoja mekih vještina i pružanje usluga mentorstva, te jačanjem kapaciteta stručnjaka za rad s marginaliziranim skupinama.</t>
  </si>
  <si>
    <t>Udruga Bolje sutra putem projekta SUJ3M želi napraviti dodatni doprinos osobama s invaliditetom na način da im osigura potrebnu edukaciju ECDL operatera, komunikacijskih vještina i da im se osigura mobilni mentor kao dodatni oblik podrške. Projekt se ostvaruje educiranjem mobilnih mentora i osoba s invaliditetom kako bi u drugoj fazi mobilni mentor mogao raditi s ciljanim skupinama u svrhu zapošljavanja i pozicioniranja ih u aktivnu ulogu u vlastitom životu i životu zajednice.</t>
  </si>
  <si>
    <t>Realizacijom projekta "Nauči, usavrši,pokreni " povećati će se mogućnost za zapošljavanje, umanjiti rizik od socijalne isključenosti i siromaštva marginaliziranih skupina. Nedostatak motivacije i stručnih znanja dovode do sve veće nemogućnost pronalaženja posla što uzrokuje dugotrajnu nezaposlenost određenih struktura stanovništva. projekt doprinosi razvoju ljudskih potencijala kros razvoj interpersonalnih vještina i diverzificiranih znanja kod 30 dugotrajno nezaposlenih osoba iznad 30 godina.</t>
  </si>
  <si>
    <t>Projektom se nastoji doprinijeti rješavanju središnjeg problema koji se odnosi na nedostatak podrške u zapošljavanju i socijalnom uključivanju pripadnika marginaliziranih skupina za 60 dugotrajno nezaposlenih osoba (15 mladih od 15-29 g, 15 odraslih osoba starijih od 30 g, 15 osoba s invaliditetom i 15 korisnika prava na zajamčenu minimalnu naknadu. Ciljna skupina je i 5 stručnjaka koja će sudjelovati u treningu jačanja kompetencija za rad s nezaposlenim osobama. Cilj projekta je pružanje podrške ciljnoj skupini u stjecanju kompetencija za tržište rada i socijalnom uključivanju.</t>
  </si>
  <si>
    <t>Projekt jača stručna znanja nezaposlenih žena žrtava nasilja u obitelji, mladih dugotrajno nezaposlenih i dugotrajno nezaposlenih osoba kroz uključivanje u programe obrazovanja po osobnom izboru, dodatnu pomoć u učenju, razvoj mekih i transverzalnih vještina, individualno savjetovanje i podršku. Jača osobne kapacitete stručnjaka koji rade s nezaposlenim osobama putem mindfulness pristupa čime poboljšava njihov rad. Sve navedeno utječe na povećanje zapošljivosti i bolju socijalnu uključenost navedenih marginaliziranih skupina.</t>
  </si>
  <si>
    <t>Cilj projekta Nova znanja za nova zanimanja je osnažiti transverzalne vještine za 30 nezaposlenih osoba pripadnika marginaliziranih skupina za zanimanje stručnog komunikacijskog posrednika koje će im omogućiti ulazak na tržište rada i povećati njihovu zapošljivost.</t>
  </si>
  <si>
    <t>Projektne aktivnosti provoditi će se 24 mjeseca, 40 dugotrajno nezaposlenih osoba biti će uključeno u programe obrazovanja i stjecanja vještina predstavljanja poslodavcima. Programi obrazovanja provoditi će se za zanimanja: cvjećar, voditelj ruralnog turizma, operater na PC računalu, upravljanje projektnim ciklusom. Tri novozaposlene osobe upravljati će projektnom administracijom. Cilj projekta je smanjiti socijalnu isključenost, rizik siromaštva povećati broj zaposlenih.</t>
  </si>
  <si>
    <t>Projekt "Novim znanjem za sretnije sutra" kojeg provodi Udruženje za unapređivanje obrazovanja slijepih i slabovidnih osoba iz Zagreba, povećat će se mogućnost zapošljavanja 15 marginaliziranih osoba (osoba s invaliditetom) kroz jačanje stručnih znanja (provedbom obrazovanja odraslih) i razvoja mekih vještina (održavanjem stručnih radionica) s područja Zagrebačke županije i susjednih županija.</t>
  </si>
  <si>
    <t>Opći cilj projekta je osigurati bolju socijalnu uključenost i zapošljivost dugotrajno nezaposlenih osoba provedbom ciljanih edukacija a istovremeno jačati kapacitete stručnjaka koji rade sa dugotrajno nezaposlenima.Provedbom projekta osigurati će se izravan pristup ciljanih skupina dugotrajno nazaposlenih, da primjene stečena znanja u izradi i provedbi projekata financiranih iz EU fondova, unaprijediti njihove socijalne vještine,te osigurati njihov ravnopravniji pristup i položaj na tržištu rada.</t>
  </si>
  <si>
    <t>Provedbom projekta Uključi se! povećat će se mogućnosti za zapošljavanje te umanjiti rizik od socijalne isključenosti i siromaštva 35 pripadnika marginaliziranih skupina s područja Grada Metkovića i Općine Kula Norinska provedbom verificiranih programa obrazovanja odraslih, provedbom ciljanih programa za osnaživanje te pružanjem usluga mentorstva. Nositelj projekta je Grad Metković, partner na projektu je Općina Kula Norinska, a projekt će trajati 18 mjeseci.</t>
  </si>
  <si>
    <t>Jačanje kompetencija koje pridonose konkurentnosti na tržištu rada, utječu na povećanje socijalne uključenosti i smanjenje siromaštva kroz jačanje stručnih znanja i razvoj mekih i prenosivih vještina nezaposlenih osoba pripadnika marginaliziranih skupina na području Grada Garešnice i  Općine Hercegovac.</t>
  </si>
  <si>
    <t>Projekt je u skladu s politikom zapošljavanja članica EU i naglaskom na promicanje socijalne uključenosti i suzbijanja siromaštva. Dugotrajno nezaposleni (N= 60) kao osobe u nepovoljnom položaju na tržištu rada će se educirati za pomoćnike u nastavi te steći kompetencije i vještine potrebne za rad u školama i podršku u obrazovanju učenika s teškoćama koji su također u nepovoljnom položaju. Projekt provodi udruga uz suradnju učilišta za obrazovanje odraslih kojega je osnivač te u partnerstvu s dvije lokalne (regionalne) jedinice samouprave (osnivače škola) na području provedbe aktivnosti.</t>
  </si>
  <si>
    <t>Nacionalna kampanja "Sofija" svojim će inovativnim i cjelokupnim programom podrške i osnaživanja za nezaposlene i zlostavljane žene povećati mogućnost njihovog zapošljavanja, ojačati kapacitete stručnjaka iz ciljanoga područja te podići svijest javnosti o problematici nasilja nad ženama, u svim županijama RH. Program obuhvaća radionice samoobrane, edukacija i umrežavanje stručnjaka te radionice za razvoj mekih socijalnih vještina. Kao rezultat kampanje postavit će se online platforma, mjesto s pristupom informacijama i uslugama za sve dionike i širu javnost.</t>
  </si>
  <si>
    <t>Projektom se doprinosi ublažavanju negativnih posljedica nezaposlenosti i socijalne isključenosti za 25 korisnika ZMNa na lokalnom području kroz individualno karijerno savjetovanje, dodatno obrazovanje i usavršavanje te razvoj modela socijalnog mentorstva u zajednici uz edukaciju stručnjaka te stvaranje Mreže podrške za zapošljavanje marginaliziranih skupina u lokalnoj zajednici.</t>
  </si>
  <si>
    <t>Projekt će se baviti jačanjem mogućnosti zapošljavanja OSI. OC:Povećati mogućnosti za zapošljavanje, umanjiti rizik od socijalne isključenosti i  siromaštva OSI i poboljšati kvalitetu rada stručnjaka koji rade s marginalizirnim skupinama. SC1:Osnaživanje i razvoj mekih vještina kod OSI provedbom ciljnih radionica. SC2: jačanje kapaciteta stručnjaka u svrhu unaprjeđenja usluga povezanih s pristupom tržištu rada i socijalnim uključivanjem za OSI.</t>
  </si>
  <si>
    <t>Kako bi se povećala mogućnost zapošljavanja i umanjio rizik od soc. isključenosti i siromaštva kroz projekt će se educirati i osnažiti 5 soba s invaliditetom (intelektualnim teškoćama) pružajući im mogućnost jačanja stručnih znanja kroz provedbu verificiranog programa obrazovanja za sakupljača, uzgajivača, prerađivača ljek. i aromat. bilja, te osnaživanja i unapređivanja vještina kroz radionice inf. opismenjivanja, komunikacijske radionice, radionice razvoja kreativnosti i uključivanja u život zajednice. Projekt će se provoditi na području grada Đurđevca u trajanju od 18 mjeseci.</t>
  </si>
  <si>
    <t>Dugotrajna nezaposlenost predstavlja veliki rizik za siromaštvo i socijalnu isključenost. Ovim projektom ćemo ostvariti poboljšanu zapošljivost i socijalnu uključenost dugotrajno nezaposlenih osoba Šibensko-kninske županije (njih min. 30) kroz jačanje njihovih stručnih znanja i jačanje kapaciteta stručnjaka koji s njima rade (njih 10). To ćemo ostvariti kroz provedbi verificiranog programa za 20 osoba, razvoj programa i provedbu pilot radionica za razvoj mekih i transverzalnih vještina (10 osoba), mentorstvo (10 osoba) te razvoj programa i provedbu pilot radionica za edukaciju 10 stručnjaka.</t>
  </si>
  <si>
    <t>Svrha projekta je povećati mogućnosti ulaska na tržište rada 25 osoba s invaliditetom na području ŠKŽ kroz održavanje programa osposobljavanja tajnika/ca, kao i održavanje programa neformalnog obrazovanja (meke vještine i informatičke radionice) čime bi se doprinijelo smanjenju socijalne isključenosti i dodatne marginalizacije.</t>
  </si>
  <si>
    <t>Svrha projekta je obrazovati 40 dugotrajno nezaposlenih osoba kroz četiri verificirana programa kojima je krajnji cilj izdavanje javne isprave o stečenom obrazovanju. Edukacijom će se, osobama s nižom razinom obrazovanja, ublažiti posljedice nezaposlenosti, smanjiti će se rizika od siromaštva i socijalne isključenost. Osposobljene osobe biti će spremne za izlazak na tržište rada.</t>
  </si>
  <si>
    <t>Projekt PERSPEKTIVA – Povećanje zapošljivosti nezaposlenih osoba u Slavonskom otvara perspektivu za zapošljavanje i socijalno uključivanje za 50 nezaposlenih pripadnika marginaliziranih skupina kroz usklađene programe obrazovanja i osnaživanja s potrebama poslodavaca te jačanje kapaciteta stručnjaka koji rade upravo s marginaliziranim skupinama. Partneri na projektu su Grad Slavonski Brod, Centar za socijalnu skrb Slavonski Brod, udruga HVIDR-a Slavonski Brod i Romska udruga mladih Brodsko-posavske županije.</t>
  </si>
  <si>
    <t>Cilj ovog projekta je ojačati položaj na tržištu rada za 20 dugotrajno nezaposlenih žena i mladih s područja Nove Gradiške kroz osposobljavanje za deficitarna zanimanja i jačanje mekih i transverzalnih vještina.</t>
  </si>
  <si>
    <t>Projekt će doprinijeti boljoj zapošljivosti 50 nezaposlenih osoba, pripadnika marginaliziranih skupina (dugotrajno nezaposlene osobe, mlade osobe bez odgovarajuće roditeljske skrbi, mlade osobe nakon izlaska iz alternativne skrbi, korisnici prava na zajamčenu minimalnu naknadu) s područja 3 županije (Osječko-baranjska, Brodsko-posavska i Grad Zagreb) te ojačati kapacitete 30 stručnjaka koji svakodnevno rade s navedenim ciljnim skupinama.</t>
  </si>
  <si>
    <t>Najvažnije determinante siromaštva su nezaposlenost i niska obrazovna i kvalifikacijska razina. Siromaštvo ne znači samo materijalne poteškoće, već isto tako i opasnu socijalnu isključenost. Cilj projekta je pružiti obrazovanje za min. 40 dugotrajno nezaposlenih osoba od prekvalifikacije do osposobljavanja i usavršavanja kako bi postali konkurentniji na tržištu rada te kroz ciljane radionice podići samopouzdanje i osnažiti ciljne skupine čime će se utjecati na smanjenje socijalne isključenosti.</t>
  </si>
  <si>
    <t>Projekt Korak po korak do zaposlenja doprinosi rješavanju problema s kojim se suočavaju dugotrajno nezaposlene osobe i korisnici zajamčene minimalne naknade kako bi ih se motiviralo za aktivno traženje zaposlenja i veću socijalnu uključenost. Ciljevi projekta su unaprijediti pristup tržištu rada jačanjem stručnih znanja kroz provedbu programa obrazovanja odraslih, unapređenje socijalne uključenosti provedbom radionica za osobni razvoj i pružanjem usluga socijalnog mentorstva te unapređenjem znanja i vještina stručnjaka koji rade s nezapooslenim osobama pripadnicima marginaliziranih skupina.</t>
  </si>
  <si>
    <t>Nezaposlenost osobito pogađa marginalizirane društvene skupine. Ove grupe prilikom traženja zaposlenja suočavaju se s preprekama zbog nedostatka potrebnih znanja, sposobnosti i vještina. S obzirom na te probleme projekt je usmjeren na povećanje mogućnosti zapošljavanja i umanjivanje rizika od socijalne isključenosti i siromaštva jačanjem stručnih znanja, te na osnaživanje mekih i transverzalnih vještina provedbom programa učenja zalaganjem u zajednici i jačanjem kapaciteta stručnjaka koji rade s nezaposlenima radi poboljšanja kvalitete rada s marginaliziranim skupinama.</t>
  </si>
  <si>
    <t>Projekt će osigurati provedbu 2 besplatna programa osposobljavanja za 30 dugotrajno nezaposlenih osoba, od kojih 20 bivših ovisnika o drogama, osigurati unapređenje andragoških vještina članova projektnog tima u skladu sa specifičnim potrebama pripadnika ciljne skupine. Rezultati će doprinijeti unapređenju znanja, vještina, a posljedično i kvalifikacija polaznika s ciljem osnaživanja položaja pojedinaca na tržištu rada te time osigurati preduvjete za njihovo osamostaljenje, resocijalizaciju te posljedično i podići razinu njihove socijalne uključenosti u skladu s idejom i ciljevima Poziva.</t>
  </si>
  <si>
    <t>Mladi u RH u posljednjih nekoliko godina suočeni su s problemom integracije u društvo i rizikom od socijalne isključenosti, što je posljedica visoke stope nezaposlenosti. Kao jedan od načina kojim se pridonosi borbi protiv nezaposlenosti te socijalne isključenosti mladih je rad s mladima. Izazovi s kojima se susreću osobe koje rade s mladima su neprepoznavanje njihove profesije u formalno-pravnom smislu. Opći cilj operacije je pridonijeti borbi protiv nezaposlenosti i socijalne isključenosti kroz unapređenje rada s mladima, a korisnici projekta su mladi i stručnjaci koji rade s mladima.</t>
  </si>
  <si>
    <t>Projekt "ONE WORLD,ONE LOVE,ONE COMMUNITY" za cilj ima razviti nove i osigurati bolju uključenost u postojeće športske aktivnosti lokalne zajednice za 30 OSI i 20 djece s teškoćama u razvoju. Na taj način smanjiti će se socijalna isključenost ove marginalizirane skupine naših sugrađana.</t>
  </si>
  <si>
    <t>Cilj projekta je poticanje i promicanje košarke kao osmišljeno korištenje odmora i slobodnog vremena u cilju povećanja uključenosti djece i mladih u riziku od socijalne isključenosti u zajednicu kroz šport. Kako bi se postigao cilj poseban naglasak je stavljen na dodatnu edukaciju trenera i voditelja aktivnosti u inozemstvu te promicanju projekta u zajednici kroz aktivnosti interdisciplinarne suradnje.</t>
  </si>
  <si>
    <t>Cilj projekta je inkluzija osoba s invaliditetom u društvo kroz sport, te stvoriti čvrste temelje za inkluziju putem stolnog tenisa putem pružanja usluge mladim i starijim športašima s invaliditetom. Kako bi se postigao cilj posebna pozornost usmjerena je na jačanje kapaciteta trenera te na provedbi aktivnosti interdisciplinarne suradnje s drugim sportskim klubovima te ostalim ustanovama.</t>
  </si>
  <si>
    <t>Cilj je uspješno integrirati djecu i mlade u riziku od socijalne isključenosti u program „Judo za djecu i mlade“ aktivnost kao osmišljeno korištenje odmora i slobodnog vremena u cilju povećanja uključenosti djece i mladih u riziku od socijalne isključenosti u zajednicu kroz šport uz pomoć profesionalnog tima sportskih trenera. Također, s ciljem s ciljem podizanja svijesti o važnosti i mogućnostima kvalitetnog provođenja slobodnog vremena provode se aktivnosti interdisciplinarne suradnje.</t>
  </si>
  <si>
    <t>Cilj projekta je inkluzija djece s teškoćama u razvoju i osoba s invaliditetom u društvo kroz sport, te senzibilizaciju opće populacije za probleme mladih osoba s invaliditetom. Projektom je poseban naglasak stavljen i na integriranje ciljnih skupina u redovne sportske programe te na osiguranje lakše pristupačnosti dvorane kroz manje adaptacije. Projekt se prezentira drugim sportskim udrugama i školama programom interdisciplinarne suradnje, te se ojačavaju trenerski kapaciteti specifičnim radionicama namijenjenim trenerima i ostalim osobama koji rade ciljnim skupinama.</t>
  </si>
  <si>
    <t>Projekt na inovativan i djeci prihvatljivi način razvija svijest o važnosti usvajanja navika zdravog stila života, te popunjavanje slobodnog vremena kvalitetnim sadržajima, kroz razvijanje dugoročnijeg interesa za bavljenjem športom. U cilju stvaranja uvjeta ravnomjerne zastupljenosti bavljenja športom, djeci koja su u nepovoljnom položaju i time u riziku od socijalne isključenosti, projekt omogućuje besplatno treniranje i športsku opremu u klubovima Zagrebačkog judo saveza. Projekt jača suradnju odgojno obrazovnih i športskih institucija.</t>
  </si>
  <si>
    <t>Cilj projekta je inkluzija djece s teškoćama u razvoju i osoba s invaliditetom u društvo kroz sport, te senzibilizacija opće populacije za probleme mladih osoba s invaliditetom. Projektom je poseban naglasak stavljen i na integriranje ciljnih skupina u redovne sportske programe te na osiguravanje lakše pristupačnosti dvorane kroz manje adaptacije. Projekt se prezentira drugim sportskim udrugama i školama programom interdisciplinarne suradnje, te se ojačavaju trenerski kapaciteti specifičnim radionicama namijenjenim trenerima i ostalim osobama koji rade s ciljnim skupinama.</t>
  </si>
  <si>
    <t>Cilj projekta je uspješno integrirati djecu s teškoćama i osobe s invaliditetom u razvoju u provedbu „JUDO INclusion“ sportskih aktivnosti te ih uspješno resocijalizirati u društvo uz pomoć profesionalnog tima defektologa i kineziologa te podršku obitelji. Programom se osim djece i mladih te njihovih obitelji naglasak stavlja i na razvoj udruge putem edukacije stručnjaka udruge i edukacije trenera juda za rad s djecom s teškoćama u razvoju. Također, putem aktivnosti interdisciplinarne podiže se svijest o inkluzivnosti djece s teškoćama u razvoju.</t>
  </si>
  <si>
    <t>Cilj projekta je poticanje i promicanje sportsko rekreativnih aktivnosti putem karate programa za djecu te sportsko funkcionalnih treninga za mlade. Ovim putem će se djeci i mladima omogućiti svakodnevno treniranje za ciljne skupine koje su u riziku od socijalne isključenosti. Kako bi se postigao cilj poseban naglasak je stavljen na dodatnu edukaciju trenera i športskih instruktora, a bitan naglasak je stavljen i na aktivnosti promicanja projekta u zajednici kroz interdisciplinarnu suradnju.</t>
  </si>
  <si>
    <t>Cilj projekta je poticanje i promicanje sportsko rekreativnih aktivnosti putem karate programa za djecu i mlade u tri grupe: karate vrtić, karate škola i karate za mlade. Ovim putem će se djeci i mladima omogućiti svakodnevno treniranje za ciljne skupine koje su u riziku od socijalne isključenosti. Kako bi se postigao cilj poseban naglasak je stavljen na dodatnu edukaciju trenera i športskih instruktora, a bitan naglasak je stavljen i na aktivnosti promicanja projekta u zajednici kroz interdisciplinarnu suradnju.</t>
  </si>
  <si>
    <t>Cilj projekta je promicanje, razvijanje i unapređenje kajak i kanu sportskih aktivnosti kao osmišljenog korištenja odmora i slobodnog vremena u cilju povećanja uključenosti djece i mladih u riziku od socijalne isključenosti u zajednicu kroz šport. Naglasak je na povećanje broja besplatnih športskih sadržaja s ciljem uključivanja djece i mladih u riziku od socijalne isključenosti.</t>
  </si>
  <si>
    <t>Predloženim projektom osigurat će se sudjelovanje na sportsko - rekreacijskim aktivnostima za 50 djece i mladih u nepovoljnom položaju s područja grada Šibenika. Kroz period od 2 godine provodit će se sportsko - rekreacijske aktivnosti koje će osmišljavati i provoditi 3 stručna trenera/instruktora koji će se ujedno i dodatno usavršavati kroz edukacije za jačanje kapaciteta trenera kako bi što kvalitetnije radili s ciljnom skupinom tijekom i po završetku projekta.</t>
  </si>
  <si>
    <t>Cilj projekta je poticanje i promicanje šahovske aktivnosti kao osmišljenog korištenja odmora i slobodnog vremena u cilju povećanja uključenosti djece i mladih u riziku od socijalne isključenosti u zajednicu kroz šport. Kako bi se postigao cilj poseban naglasak je stavljen na dodatnu edukaciju trenera i voditelja aktivnosti u inozemstvu te promicanju projekta u zajednici kroz aktivnosti interdisciplinarne suradnje.</t>
  </si>
  <si>
    <t>Cilj projekta SPORTko za SVE je povećati dostupnosti kvalitetnog sportskog programa za djecu i mlade SDŽ kroz koji su integrirana djeca sa i bez poteškoća, koji potiče fair play i sportsko ponašanje, prati integraciju djece,besplatan je za djecu sa poteškoćama. Realizirat će se kroz 20 radionica kojima se jačaju kompetencija trenera, razvoj sustava praćenja napretka djece s poteškoćama, međusektorsku suradnju sa stručnjacima i provedbu 2 ciklusa sportskih programa besplatnih za djecu s poteškoćama. U projektu sudjeluju 3 partnera: Sportko, Sportko-Split i Udruga osoba s invaliditetom Imotski.</t>
  </si>
  <si>
    <t>Projekt je usmjeren problemu socijalne isključenosti i marginalizacije djece i mladih uzrokovane nesudjelovanjem u športskim aktivnostima kao posljedica siromaštva. Cilj je omogućiti djeci i mladima u riziku od socijalne isključenosti besplatno sudjelovanje u športskim sadržajima i integracija u zajednicu te provedba kampanje podizanja svijesti o problemu kojem je projekt usmjeren.Ciljana skupina su djeca i mladi nezaposlenih roditelja, djeca roditelja korisnika dječjeg doplatka, djeca i mladi iz jednoroditeljskih obitelji, djeca i mladi iz obitelji s troje ili više djece te nezaposleni mladi.</t>
  </si>
  <si>
    <t>Projektom će se osigurati da tijekom 3 godine 120 invalidnih i osoba s intelektualnim teškoćama u MŽ, učenika COO-a i GŠČK-a sudjeluju u športskim sadržajima. To će im olakšati socijalnu integraciju i pozitivno utjecati na zdravstveno stanje, a promotivnim kampanjama i volontiranjima ćemo senzibilizirati javnost na barijere i predrasude (fizičke, socio-ekonomske) s kojima se susreću u svakodnevnom životu. Pedagoškom osoblju i trenerima partnerskih ustanova će se pružiti mogućnost stručnog usavršavanja, a nabaviti će se i oprema za nastavu.</t>
  </si>
  <si>
    <t>Obzirom da su djeca s teškoćama i osobe s invaliditetom u nepovoljnom položaju, jer su im organizirane športske aktivnosti teže dostupne, mali je udio tih ciljnih skupina koje se bave nekom od športskih aktivnosti. Kroz projekt će se, omogućiti poboljšanje pristupa i sudjelovanje u športskim sadržajima osobama s invaliditetom i djeci s teškoćama u razvoju, a sve s ciljem povećanja socijalne uključenosti u zajednicu.</t>
  </si>
  <si>
    <t>CILJ projekta je poticanje i promicanje sportsko rekreativnih aktivnosti putem malog nogometa kao osmišljenog korištenja odmora i slobodnog vremena u cilju povećanja uključenosti djece i mladih u riziku od socijalne isključenosti u zajednicu kroz šport. Kako bi se postigao cilj poseban naglasak je stavljen na dodatnu edukaciju trenera i voditelja aktivnosti za rad s djecom i mladima te promicanju projekta u zajednici kroz aktivnosti interdisciplinarne suradnje</t>
  </si>
  <si>
    <t>Cilj projekta je pokrenuti i osvijestiti djecu i mlade sportsko rekreacijskim aktivnostima kroz kickboxing. Osmišljeni projekt nudi besplatne treninge djeci koja će aktivno trenirati kickboxing i povezane fizičke aktivnosti ( treninge snage, koordinacije i slično) koja si ne mogu iste priuštiti te bi samim tim ciljna skupina zadovoljila svoje interese. Isto tako, projektom će se omogućiti financiranje dodatne edukacije za četiri trenera kako bi stekli dodatna znanja i vještine o specifičnim obilježjima ciljnih skupina neophodnih za daljnji rad s navedenim</t>
  </si>
  <si>
    <t>Cilj projekta je poticanje i promicanje veslačkog sporta i ostvarivanje vrhunskih sportskih postignuća te stvaranje uvjeta za sportsku djelatnost i svekoliki rad članstva osiguranje sportsko rekreativnih aktivnosti za djecu i mlade, te organizacija slobodnog vremena preko radnog tjedna te vikendima gdje je poseban naglasak stavljen na promicanje projekta u zajednici kroz aktivnosti interdisciplinarne suradnje.</t>
  </si>
  <si>
    <t>Cilj projekta je poticanje i promicanje plesnih aktivnosti kao osmišljenog korištenja odmora i slobodnog vremena u cilju povećanja uključenosti djece i mladih u riziku od socijalne isključenosti u zajednicu kroz šport i ples. Kako bi se postigao cilj poseban naglasak je stavljen na promicanje projekta u zajednici kroz aktivnosti interdisciplinarne suradnje.</t>
  </si>
  <si>
    <t>Projekt ZANSHIN – VJEŠTINA ZA ŽIVOT – BORBENI DUH provodi prijavitelj u suradnji s partnerskom organizacijom Društvo sportske rekreacije „Superkid“. U projektu bi sudjelovalo 50 djece. Ciljna skupina projekta su djeca u riziku od socijalne isključenosti kojima bi kroz aktivnosti projekta imala mogućnost uključivanja u sportski sadržaj (karate trening). Kroz 24 mjeseca provedbe projekta djeca će biti uključena u treninge koji će se održavati 3 puta tjedno. Cilj nam je projektom osigurati besplatna treninge za djecu kako bi se suzbile nepovoljne posljedice siromaštva i socijalne isključenosti.</t>
  </si>
  <si>
    <t>Predloženim projektom osigurat će se sudjelovanje na sportsko - rekreacijskim aktivnostima za 80 djece i mladih u nepovoljnom položaju s područja grada Šibenika. Kroz period od 2 godine pripadnici ciljne skupine će trenirati košarku i sudjelovati u košarkaškim turnirima uz stručno vođenje 3 trenera košarke s višegodišnjim iskustvom.</t>
  </si>
  <si>
    <t>Ključni utjecaj projekta „Judo inkluzija“ je integracija djece s različitim vrstama intelektualnih i tjelesnih teškoća u sportske aktivnosti s djecom bez teškoća ili invaliditeta. Ovakva socijalna integracija ovim dvjema skupinama omogućuje stvaranje prijateljskih odnosa koji se temelje na međusobnom poticanju i motiviranju, a bez predrasuda. Ciljane skupine su djeca i mladi s različitim vrstama teškoća i invaliditeta (cerebralna paraliza, intelektualne teškoće, motoričke teškoće, Down sindrom, poremećaji iz autističnog spketra).</t>
  </si>
  <si>
    <t>Planiramo motivirati 50 djece i mladih na bavljenje športskom aktivnošću koju do ovog projekta nisu sustavno prakticirali. Planiramo organizirano poticati mlade na uključenje u športske aktivnosti, isto tako potičemo i motiviramo one mlade koji zbog nedostatka podrške i finacijskih sredstava planiraju napustiti sport ili rekreaciju. Projekt promiče zdrave stilove života, potiče integraciju i socijalizaciju djece i mladih različitih psihofizičkih, dobnih i socijalnih karakteristika.</t>
  </si>
  <si>
    <t>Cilj projekta je povećanje uključenosti djece i mladih s teškoćama u razvoju, ali sekundarno i djece i mladih u riziku od socijalne isključenosti te djece i mladih koji su u nepovoljnom položaju. Sukladno Komponenti 2: Aktivnosti usmjerene na osobe s invaliditetom i djecu s teškoćama u razvoju, ciljne skupine ovog projekta su: 1. Osobe s invaliditetom, 2. Djeca s teškoćama u razvoju. Također, dugoročni i održivi cilj projekta je unaprjeđenje sustava i sustavnog odnosa uključivosti prema osobama s invaliditetom i djeci s teškoćama u razvoju.</t>
  </si>
  <si>
    <t>Projektom se potiče bavljenje rukometom djece i mladih u riziku od socijalne isključenosti na području Velike Gorice. Osigurava se oprema i provođenje športskih aktivnosti bez plaćanja članarine. Organizacijom mješovitog turnira u Velikoj Gorici te sudjelovanjem na međunarodnom turniru podiže se svijest o važnosti uključivanja u zajednicu kroz šport bez obzira na socio-ekonomski status te se promoviraju jednake mogućnosti za sve i suzbijanje bilo kojeg oblika diskriminacije. Treneri i osoblje dodatno se educiraju o načinima komunikacije s djecom i mladima u riziku od socijalne isključenosti.</t>
  </si>
  <si>
    <t xml:space="preserve">Projekt "Šport uključi, probleme isključi" će povećati socijalnu uključenost, te unaprijediti kvalitetu života djece i mladih u riziku od socijalne isključenosti, različitim sredstvima djelovanja uz planski pristup djeci i mladima. Omogućujući dostupnost besplatnih športskih aktivnosti, izgrađivati i svestrano razvijati mladog čovjeka, utjecati na transformaciju njegovih antropoloških karakteristika, formiranje motoričkih znanja, usavršavanje motoričkih dostignuća, sudjelujući time u formiranju njegove ličnosti i osposobljavajući ga za uspješan i kvalitetan život i rad u 21. stoljeću. </t>
  </si>
  <si>
    <t>Projekt „I ja mogu trenirati“ poboljšati će pristup besplatnim športsko-rekreativnim aktivnostima osobama s invaliditetom i djeci s teškoćama u razvoju u njihovoj zajednici tj. u njihovom okruženju. Cilj je povećanje njihove socijalne uključenosti te stvaranje navike svakodnevnog bavljenja tjelesnom aktivnošću. Dodatna vrijednost ovog projekta je omogućavanje ciljanim skupinama zajedničkih treninge s redovnima članovima Body building kluba Veli Jože.</t>
  </si>
  <si>
    <t>Projekt Teakwondo sport za sve želi omogućiti nesmetano i besplatno treniranje teakwondoa za 100 djece i mladih u riziku od socijalne isključenosti u suradnji s CZSS Split i Dječjim domom „Maestral“ te im osigurati besplatno natjecanje. U suradnji s Udrugom za Sindrom Down – 21 će se organizirati grupa za djecu i mlade sa sindromom Down te im također omogućiti besplatno treniranje i natjecanje. Kako bi se osigurala kvaliteta rada, priredit će se 2 on-line tečaja za trenere koji rade sa ciljnim skupinama. Obje aktivnosti će pridonijeti lakšoj integraciji ciljnih skupina u zajednicu.</t>
  </si>
  <si>
    <t>Provedbom projekta omogućit će se besplatne sportske aktivnosti za 70 djece i mladih, pripadnika ciljane skupine, kroz 24 mjeseca te provedba jedne medijske kampanje koja će za cilj imati uključivanje svih dobnih skupina u sportske aktivnosti.</t>
  </si>
  <si>
    <t>Poticanje mladih na bavljenje športskom aktivnošću je važno i zbog stjecanja i jačanja različitih vještina kao i promoviranja zdravog načina života te se kroz aktivnosti projekta 20 mladih omogućiti kvalitetno provođenje vremena te će učiniti dostupnim besplatne sportske sadržaje kako bi se povećala njihova socijalna uključenost u lokalnoj zajednici.</t>
  </si>
  <si>
    <t>Specifični cilj projekta je povećati dostupnost športskih sadržaja s ciljem uključivanja djece i mladih u riziku od socijalne isključenosti športske aktivnosti na području Osječko-baranjske i Vukovarsko-srijemske županije. Projekt planira uključivanje djece i mladih u riziku od socijalne isključenosti - najmanje 300 djece i mladih do 25 godina te 50 mladih u dobi od 25-29 godina, a projekt će se provoditi na području Osječko-baranjske i Vukovarsko-srijemske županije. U stručni rad sa djecom i mladima biti će uključeno najmanje 8 kineziologa i trenera sukladno Zakonu o športu.</t>
  </si>
  <si>
    <t>Projektom Sport za sve osigurati će se besplatni športski sadržaji za 250 djece u riziku od socijalne isključenosti koji pohađaju 10 OŠ na području SMŽ. Projekt će obuhvatiti organizaciju besplatne škole plivanja i ostalih vodenih športova, ljetni kamp i nabavu potrebne sportske opreme. Osim prema djeci u riziku od socijalne isključenosti projekt je usmjeren i prema učiteljima i stručnim suradnicima koji rade s djecom u riziku od socijalne isključenosti na način da proći dodatna usavršavanja i steći znanja i vještine neophodne za daljnji rad s navedenom djecom.</t>
  </si>
  <si>
    <t>Poticanje mladih na bavljenje sportskom aktivnošću je važno i zbog stjecanja i jačanja različitih vještina kao i promoviranja zdravog načina života te će se kroz aktivnosti projekta 20 mladih omogućiti kvalitetno provođenje vremena i poboljšati dostupnost besplatnih sportskih sadržaje kako bi se povećala njihova socijalna uključenost u lokalnoj zajednici.</t>
  </si>
  <si>
    <t xml:space="preserve">S ciljem poboljšanja pristupa i sudjelovanja u športskim sadržajima u gradu Makarska djece s teškoćama i osoba s invaliditetom predmetnim projektom uključit će se 55 pripadnika ciljane skupine u različite aktivnosti kroz 5 sportova: sportsko penjanje, atletika, plivanje, biciklizam i košarka. Projekt uključuje i dvije kampanje kojima je cilj podizanje svijesti javnosti o važnosti uključivanja osoba s invaliditetom i djece s teškoćama u športske aktivnosti.  </t>
  </si>
  <si>
    <t>Cilj projekta je uključivanje nove djece s teškoćama u razvoju u zimske sportove te suhe treninge u dijelu godine kada radi vremenskih uvjeta nisu mogući zimski sportovi. Poseban naglasak je u integraciji djece s teškoćama u redovne sportske programe. Također, programom interdisciplinarne suradnje podiže se svijest o važnosti i mogućnostima kvalitetnog provođenja slobodnog vremena.</t>
  </si>
  <si>
    <t>Projektom se potiče sport i sportska rekreacija za djecu i mlade. Cilj je kvalitetno korištenje odmora i slobodnog vremena djece i mladih u cilju povećanja uključenosti djece i mladih u riziku od socijalne isključenosti u zajednicu kroz šport. Naglasak projekta stavljen je i na dodatnu edukaciju trenera i voditelja aktivnosti za rad s djecom i mladima te promicanju projekta u zajednici kroz aktivnosti interdisciplinarne suradnje u kojoj sudjeluju roditelji i sportski klubovi.</t>
  </si>
  <si>
    <t>Cilj projekta je inkluzija djece s teškoćama u razvoju i osoba s invaliditetom u društvo kroz boćanje i sportsku rekreaciju, te senzibilizaciju opće populacije za probleme mladih osoba s invaliditetom. Projektom je poseban naglasak stavljen i na integriranje ciljnih skupina u redovne sportske programe te na osiguranje lakše pristupačnosti dvorane kroz manje adaptacije. Projekt se prezentira drugim sportskim udrugama i školama programom interdisciplinarne suradnje, te se ojačavaju trenerski kapaciteti specifičnim radionicama namijenjenim trenerima i ostalim osobama koji rade ciljnim skupinama.</t>
  </si>
  <si>
    <t>Cilj projekta je djeci s teškoćama u razvoju Vukovarsko srijemske županije osigurati preduvjete te izjednačene mogućnosti za sudjelovanje u sportskim aktivnostima. Zajedničkim znanjem u sportu s jedne strane te radu sa djecom s TUR s druge, bit će kreiran idealan program koji će poticati višestrani psihosomatski razvoj djece, razvijati njihovo samopouzdanje, ali i detektirati nadarene kako bi se ih usmjeravalo u sport i uključivalo u redovne sportske programe.</t>
  </si>
  <si>
    <t>Projekt „TEMPOriranje“ inicijativa je sportske udruge Fitness centar Tempo iz Imotskog u iznalaženju i provedbi modela uključivanja djece i mladih u riziku od socijalne isključenosti u zajednici kroz rekreativni sport i to aktivnim sudjelovanjem u organiziranim aktivnostima FC Tempo, odnosno kroz inovativne programe prilagođene njihovom uzrastu i potrebama. U programu će sudjelovati 57 korisnika te 10 profesionalnih kineziologa s područja Imote.</t>
  </si>
  <si>
    <t>Projekt „Galopom do uključenosti“ provodi Konjički klub Appaloosa u partnerstvu sa Zagrebačkim športskim savezom osoba s invaliditetom. U aktivnostima projekta sudjeluje 50 djece i mladih u riziku od socijalne isključenosti. Kroz 2 godine provedbe projekta korisnici će biti uključeni u školu jahanja u manjim grupama, 2 puta tjedno. Cilj nam je omogućiti besplatno jahanje onima koji si to ne mogu priuštiti, a sve u svrhu veće socijalne uključenosti.</t>
  </si>
  <si>
    <t>OPĆI CILJ projekta je povećati inkluziju djece i mladih s poteškoćama u razvoju u život zajednice kroz sport. SPECIFIČNI CILJ projekta je osigurati veću dostupnost sportskih programa i sadržaja za djecu i mlade s poteškoćama u razvoju na području grada Vukovara. CILJANE SKUPINE projekta su djeca i mladi s teškoćama u razvoju.</t>
  </si>
  <si>
    <t>Projekt povećava integraciju djece i mladih u riziku od siromaštva i socijalne isključenosti s područja Grada Zagreba u zajednicu kroz streljaštvo, te pridonosi njihovom psiho-fizičkom stanju. U aktivnostima sudjeluje 20 pripadnika ciljne skupine bez ikakve naknade. Osigurava se potrebna oprema, sudjelovanje u natjecanjima i sportske pripreme. Kroz streljačke aktivnosti razvijaju intelektualne i motoričke sposobnosti, uče se važnosti sporta i tolerancije, stvaraju naviku treniranja i pridonose boljoj kvaliteti življenja i zdravlja; a sve s ciljem jednakosti i bez formiranja odvojenih skupina.</t>
  </si>
  <si>
    <t>CILJANA SKUPINA projekta "Sportom kroz život" čine djeca i mladi u riziku od siromaštva i socijalne isključenosti. SVRHA PROJEKTA je unaprjeđenje kvalitete života djece iz socijalno ugroženih obitelji s područja Grada Vukovara s ciljem smanjenja siromaštva i socijalne nejednakosti. OPĆI CILJ projekta je povećati dostupnost sportskih sadržaja za djecu u riziku od siromaštva i socijalne isključenosti na području Grada Vukovara.</t>
  </si>
  <si>
    <t>Projekt će omogućiti besplatan pristup 15 osoba s teškoćama u razvoju i/ili s invaliditetom u sustav karate treninga. Aktivnosti: Provedba sportskih aktivnosti (izrada plana treninga i provedba, angažiranje stručnjaka, nabava potrebne opreme i materijala, sudjelovanje na natjecanjima i kampu, praćenje i evaluacija), Stručna edukacija (područje edukacije i rehabilitacije), Infrastrukturni zahvat (prilagodba dvorane i opreme), Promidžba i vidljivost (promotivni materijali i promotivna događanja) i Upravljanje projektom i administracija.</t>
  </si>
  <si>
    <t>Cilj projekta je uključivanje djece i mladih u riziku od socijalne isključenosti u šport u Vinkovcima, kako bi lakše sklopila prijateljstva te poboljšali sposobnost koncentracije i uključivanje u društvenu zajednicu bez diskriminacije. Kod djece iz rizičnih obitelji ili djece s poremećajima u ponašanju sport je važan zbog zadovoljavanja potrebe za pripadanjem, samoostvarivanjem te zbog osjećaja sigurnosti, i poticanja samopouzdanja i samopoštovanja.</t>
  </si>
  <si>
    <t>Provedbom škole plivanja i obuke neplivača djece i mladih koji radi geografske, ekonomske izoliranosti i nepostojanja infrastrukture nemaju mogućnost bavljenja športom, rješit će se problem diskriminacije siromašnih obitelji, dostupnosti sadržaja i prepuštanja djece neželjenim utjecajima. Nabavom vozila i programom za djecu i nezaposlenu mladež Šibensko-kninske županije, isti će usvojiti nove trajne vještine, steći psihofizičku spremu, pozicionirati se na tržištu rada i ostvariti preduvjete za daljnjim bavljenjem športskim aktivnostima nakon završetka projekta.</t>
  </si>
  <si>
    <t>Cilj projekta je uključivanje osoba s invaliditetom u zajednicu kroz šport, što ćemo ostvariti nudeći osobama s invaliditetom šest različitih sportova u kojima cjelokupno članstvo ima veliko iskustvo u unaprjeđenju položaja osoba s invaliditetom. Kako bi osvjestili građane o važnosti unaprjeđenja kvalitete života osoba s invaliditetom, te svih osoba u nepovoljnom položaju organizirat će se kampanja preko društvenih mreža jer su one danas najzastupljeniji medij za širu javnost.</t>
  </si>
  <si>
    <t>Cilj projekta je uključivanje djece koja žive u riziku od socijalne isključenosti u zajednicu kroz besplatne športske aktivnosti. Kako bi osvjestili građane o važnosti unaprjeđenja kvalitete života osoba koje žive na marginama društva, te svih osoba u nepovoljnom položaju organizirat će se kampanja preko društvenih mreža jer su one danas najzastupljeniji medij za širu javnost</t>
  </si>
  <si>
    <t>Streljaštvo je nenasilan sport koji kod djece i mladih usavršava koncentraciju i psihičku izdržljivost. Organiziranjem škole streljaštva kroz koju će proći 50 korisnika pomoći će se djeci i mladima u riziku od socijalne isključenosti, a naročito djeci i mladima s problemima u ponašanju te teškoćama u razvoju da osnaže i poboljšaju samokontrolu u svrhu što bolje integracije u zajednicu.</t>
  </si>
  <si>
    <t>Na području općine Čačinci bit će pokrenuta škola nogometa, vrtićka nogometna igraonica, vježbalište na otvorenom, te aktivnosti obilježavanja Svjetskog dana športa. Besplatni športski sadržaji omogućit će djeci i mladima, a posebno onima u nepovoljnom položaju, stjecanje i jačanje komunikacijskih vještina, timskog rada, organiziranja i upravljanja vremenom, rješavanja sukoba, povećanje koncentracije i pažnje, poboljšanje samopouzdanja, podizanje motivacije, svladavanje stresa te samokontrole, a sve s ciljem oblikovanja zdravog pojedinca koji pridonosi razvoju lokalne zajednice.</t>
  </si>
  <si>
    <t>Paraolimpijska škola za mlade osobe s invaliditetom (OSI) prepoznaje potrebu ranog uključivanja OSI u šport s ciljem socijalne uključenosti.Projekt se oslanja na provedbu športskih aktivnosti i edukacijskih radionica u športskim centrima partnera s ciljem stvaranja pristupačnosti korištenja športskih sadržaja OSI. U sebi projekt ima ugrađene mehanizme osiguranja održivosti, kroz stvaranja pristupačnosti športskog sadržaja OSI, osiguravanja športske opreme, do informiranja cjelokupnog stanovništva o mogućnostima bavljenja sportom za OSI na razini grada Splita i okolice.</t>
  </si>
  <si>
    <t>Projekt će osigurati izravnu potporu za djecu ciljane skupine iz općine Veliki Grđevac osiguravajući dostupnost besplatnih športskih sadržaja, te podići kvalitetu njihova života uključivanjem u život zajednice. Osigurat će uvjete za razvijanje pozitivnih društvenih stavova potičući nediskriminiranje na osnovu materijalnog statusa, a razvijat će i brojne vještine i kompetencije kod djece. Partnerstvo će ojačati kapacitete prijavitelja i partnera za unapređenje socijalnih usluga, rezultirat će umrežavanjem civilnih inicijativa i povećati kvalitetu suradnje među dionicima projekta.</t>
  </si>
  <si>
    <t>Kroz programe unutar Operacije "Provedba javnih radova za teže zapošljive skupine-Faza 2" dugotrajno nezaposlenim osobama i osobama kojima prijeti socijalna isključenost omogućiti će se zapošljavanje kroz  društveno koristan rad čime se utječe na stvaranje pozitivnog efekta u širem društvenom kontekstu.</t>
  </si>
  <si>
    <t>Cilj projekta je doprinijeti ukupnom uključivanju pripadnika romske nacionalne manjine u hrvatsko društvo te unaprijediti provedbu Nacionalne strategije za uključivanje Roma kroz podizanje razine svijesti javnosti i Roma o važnosti predškolskog odgoja i obrazovanja, potrebi prevencije ispadanja iz srednjoškolskog obrazovanja; nepovoljnom položaju žena, djece i mladih Roma; jačanje koordinacijske uloge Ureda; jačanje kapaciteta predstavnika tijela uključenih u provedbu NSUR te unaprjeđenje sudjelovanja Roma u provedbi Nacionalne strategije za uključivanje Roma.</t>
  </si>
  <si>
    <t>Projekt "Zaželi u Općini Bistra" uključuje ciljanu skupinu odnosno 10 nezaposlenih žena, starosti 50 godina naviše s najvišim srednjoškolskim obrazovanjem, te 60 krajnjih korisnika odnosno starijih osoba i osoba u nepovoljnom položaju, a provodi se na području općine Bistra u cilju uključivanja žena u nepovoljnom položaju na tržište rada kroz zapošljavanje u lokalnoj zajednici, kako bi se osnažio i unaprijedio njihov radni potencijal i smanjio rizik od siromaštva, te ujedno potaknula socijalna uključenost i povećala razina kvalitete života krajnjih korisnika.</t>
  </si>
  <si>
    <t>Cilj projekta „Zaželi u KAS-u“ je omogućiti zapošljavanje i obrazovanje teže zapošljivih žena i žena s nižom razinom obrazovanja na poslovima podrške starijim osobama i osobama u nepovoljnom položaju na području grada Siska. U projektu će 10 nezaposlenih žena s nižom razinom obrazovanja dobiti priliku za zapošljavanje i pružati uslugu potpore u svakodnevnom životu za 60 krajnjih korisnika; starijih osoba i osoba u nepovoljnom položaju.</t>
  </si>
  <si>
    <t>Projektom će se osnažiti i unaprijediti radni potencijal za 11 teže zapošljivih žena s nižom razinom obrazovanja s područja Općine Kapela i Općine Velika Pisanica kroz aktivnosti zapošljavanja u lokalnoj zajednici na rok od 12 mjeseci čime će se ublažiti posljedice njihove nezaposlenosti i rizika od siromaštva, te ujedno potaknuti socijalna uključenost i povećati razina kvalitete života za najmanje 66 starije osobe i osobe u nepovoljnom položaju.</t>
  </si>
  <si>
    <t>Cilj projekta je povećati zapošljivost teže zapošljivih žena uz povećanje razine kvalitete živoa starijih osoba i osoba u nepovoljnom položajuna širem području grada Šibenika. Kroz projekt će se zaposliti 5 teže zapošljivih žena na način da će se skrbiti za 30 starijih osoba i osoba u nepovoljnom položaju.</t>
  </si>
  <si>
    <t>Svrha projekta je smanjenje nezaposlenosti ženskih osoba nižeg stupnja obrazovanja, povećanje mogućnosti za njihovo kasnije zapošljavanje. Jedna od koristi projekta je i stjecanje dodatnih kvalifikacija kroz edukacije i osposobljavanja koja će proći. Korist od projekta za krajnje korisnike je u tome što dobivaju besplatnu pomoć u kući kao npr. čišćenje stambenog prostora, pomoć oko osobne higijene, pratnja lječniku, odlazak po namirinice, druženje i sl. aktivnosti.</t>
  </si>
  <si>
    <t>Projektom "ZA žene-ZA zajednicu 2" Općina Sikirevci će zaposliti i osnažiti 22 nezaposlene teže zapošljive žene niže obrazovne strukture. Cilj projekta je, kroz zapošljavanje, dugoročno osigurati veću zapošljivost teže zapošljivih žena čime će se ublažiti rizik od siromaštva i socijalne isključenosti za sudionice u projektu i članove njihovih obitelji. Ujedno će biti pružena potpora i podrška za 132 krajnja korisnika - osoba starije dobi i osoba u nepovoljnom položaju.</t>
  </si>
  <si>
    <t>Projektom „Zapošljavanje žena za dobrobit zajednice" povećava se radni potencijal 13 teže zapošljivih i nezaposlenih žena koje će se zaposliti i steći, ili unaprijediti, radno iskustvo na poslovima pružanja izvaninstitucionalne podrške i pomoći za 78 korisnika u 15 rubnih sela grada Šibenika. Uz zaposlenje, sve žene pripadnice ciljanih skupina steći će i dodatnu kvalifikaciju prema vlastitim afinitetima i potrebama lokalnog tržišta rada što će im uvelike povećati šanse za zapošljavanje nakon projekta.</t>
  </si>
  <si>
    <t xml:space="preserve">Projektom "Zaželi sretniju starost" u trajanju od 18 mjeseci ostvariti će se zapošljavanje žena pripadnica ciljane skupine na period od 12 mjeseci, koje će pružati usluge potpore i podrške starijim i nemoćnim osobama (krajnjim korisnicima) s područja grada Zagreba. Provođenjem osposobljavanja žena pripadnica ciljane skupine povećati će se nihova konkurentnost na tržištu rada što će olakšati proces pronalaska zaposlenja po završetku projekta. </t>
  </si>
  <si>
    <t>Projekt je usmjeren na razvoj novih oblika i prilika zapošljavanja marginaliziranih skupina žena sa području VSŽ te njihovo osnaživanje, osposobljavanje te zapošljavanje. Provedbom aktivnosti stvoriti će se preduvjeti za razvoj profesionalnih vještina i kapaciteta te osobni i profesionalni razvoj korisnica programa. Zajedničkim snagama civilnog društva i lokalne zajednice 15 pripadnica ciljane skupine bit će zaposleno za pružanje pomoći korisnicima socijlane samoposluge Duga (starijim i nemoćnim te OSI).</t>
  </si>
  <si>
    <t xml:space="preserve">Projekt će pozitivno utjecati na ciljnu skupinu jer će se kroz proces edukacija i zapošljavanja smanjiti nezaposlenost, rizik od siromaštva i socijalne isključenosti te ujedno povećati motivacija i samopouzdanje pripadnica ranjivih skupina. Posredno, kvaliteta života krajnjih korisnika projekta će se povećati kroz pružanje pomoći te podrške u svakodnevnom životu kroz rad pripadnica ranjivih skupina. </t>
  </si>
  <si>
    <t>Udruga mladih Feniks provesti će projekt "Zaželi-nova prilika za žene u ruralnom području" u trajanju od 18 mjeseci u partnerstvu s Centrima za socijalnu skrb Sveti Ivan Zelina i Donja Stubica te Hrvatski zavodom za zapošljavanje područni ured Krapina. Tijekom 12 mjeseci provedbe projekta zaposliti će se 20 žena, pripadnica ranjivih skupina, na području 6 JLS-ova, koje će povećati kvalitetu života minimalno 120 krajnjih korisnika.</t>
  </si>
  <si>
    <t>Projektom će se zaposliti 6 žena-pripadnica skupina žena starijih od 50 godina, s nižim stupnjem obrazovanja i otežanim uvjetima zapošljavanja. Ujedno projekt doprinosi borbi protiv siromaštva te prevenciji prerane institucionalizacije i poboljšanju kvalitete života 42 osoba starije životne dobi i osoba u nepovoljnom položaju s područja grada Lepoglave i općine Klenovnik pružanje potpore i podrške u svakodnevnom životu.</t>
  </si>
  <si>
    <t>Projekt "Zaželi u Općini Jakovlje" uključuje ciljanu skupinu odnosno 10 nezaposlenih žena, starosti 50 godina naviše s najvišim srednjoškolskim obrazovanjem, te 60 krajnjih korisnika odnosno starijih osoba i osoba u nepovoljnom položaju, a provodi se na području općine Jakovlje u cilju uključivanja žena u nepovoljnom položaju na tržište rada kroz zapošljavanje u lokalnoj zajednici, kako bi se osnažio i unaprijedio njihov radni potencijal i smanjio rizik od siromaštva, te ujedno potaknula socijalna uključenost i povećala razina kvalitete života krajnjih korisnika.</t>
  </si>
  <si>
    <t>Projektom „ZAŽELI za Općinu Vojnić“ omogućit će se pristup zapošljavanju i tržištu rada 10 žena pripadnica ranjivih skupina s područja Općine Vojnić te će se osnažiti i unaprijediti njihov radni potencijal i ublažiti posljedice njihove nezaposlenosti i rizika od siromaštva. Ujedno će se potaknuti socijalnu uključenost i povećati razinu kvalitete života 60 krajnjih korisnika, tj. osoba starije životne dobi i osoba u nepovoljnom položaju, koji će biti korisnici usluga pomoći.</t>
  </si>
  <si>
    <t>Provođenjem projekta "Briga za bližnje" cilj je omogućiti pristup zapošljavanju i tržištu rada za 4 žene pripadnice ranjivih skupina te osnažiti i
unaprijediti radni potencijal teže zapošljivih žena i žena s nižom razinom obrazovanja zapošljavanjem kroz programe obrazovanja /
osposobljavanja te ujedno potaknuti socijalnu uključenost i povećati razinu kvalitete života 24 krajnjih korisnika (starijih osoba i/ili osoba u
nepovoljnom položaju s fokusom na članove obitelji poginulih, nestalih ili preminulih branitelja).</t>
  </si>
  <si>
    <t>Svrha projekta je ublažiti posljedice nezaposlenosti i doprinijeti smanjanju rizika od siromaštva 20 teže zapošljivih žena i žena s nižom skupinom obrazovanja, te potaknuti socijalnu uključenost i povećati razinu kvalitete života 120 krajnjih korisnika u Općini Petrijevci. Ciljna skupina u projektu je 20 nezaposlenih žena, najviše srednja stručna sprema. Prednost pri zapošljavanju dat će se ženama koje pripadaju nekoj od ranjivih skupina. Ukupna vrijednost projekta je 1.809.114,72 HRK.</t>
  </si>
  <si>
    <t>Projektom će s omogućiti zapošljavanje žena ranjivih skupina s ciljem unapređenja radnog potencijala teže zapošljivih žena te povećanja socijalne uključenosti i kvalitete života krajnjih korisnika. Projekt obuhvaća 50 žena koje će pružiti podršku 300 korisnika u nepovoljnom položaju s naglaskom na starije, bolesne osobe i osobe s invaliditetom. Ciljanoj skupini će se omogućiti osposobljavanje kojim će unaprijediti svoje socijalne, kognitivne, emocionalne, kreativne vještine i znanje, što će rezultirati poboljšanjem kvalitete života i smanjenjem socijalne isključenosti obje kategorije.</t>
  </si>
  <si>
    <t>Projektni prijedlog obuhvaća zapošljavanje 20 žena u evidenciji HZZ-a na trajanje od 12 mjeseci, a u svrhu socijalne uključenosti, smanjenja nezaposlenosti i rizika od siromaštva. Osiguravanjem obrazovanja i stručnih usavršavanja u skladu sa potrebama tržišta rada osnažiti će se radni potencijal žena i ojačati konkurentski položaj na tržištu. Žene će se zaposliti na poslovima potpore starijim i osobama u nepovoljnom položaju s ciljem pružanja pomoći u svakodnevnim aktivnostima, socijalnom uključivanju i poboljšanju kvalitete života 5 krajnjih korisnika.</t>
  </si>
  <si>
    <t>Projektom se nastoji poboljšati pristup tržištu rada i konkurentnost dugotrajno nezaposlenih žena kroz zapošljavanje u trajanju od 12 mjeseci i omogućavanje dodatnog obrazovanja. Time žene stječu radno iskustvo i kompetencije s kojima će u budućnosti biti konkurentnije na tržištu rada. Predviđeno je zapošljavanje 40 žena u svrhu pružanja podrške i pomoći za 400 najpotrebitijih članova zajednice. Time se također doprinosi olakšavanju svakodnevnog života krajnjih korisnika i njihovom uključivanju u zajednicu.</t>
  </si>
  <si>
    <t>Caritas Sisačke biskupije provesti će projekt u trajanju od 18 mjeseci u partnerstvu s CZSS Sisak i HZZ PU Sisak. Tijekom 12 mjeseci provedbe projekta zaposlit će se 20 žena, pripadnica ranjivih skupina, na području Grada Siska koje će povećati kvalitetu života i socijalno uključiti minimalno 120 krajnjih korisnika.</t>
  </si>
  <si>
    <t>Projektni prijedlg stavlja težište na problem težeg zapošljavanja i lošeg položaja ciljane skupine i nekonkurentnosti na tržištu rada i isključenost starijih osoba u nepovoljnom položaju, u lošem i nemoćnom stanju. Cilj projekta je pomoći ženamaranjivih skupina te ima omogućiti zapošljavanje kroz osposobljavanja i kroz stjecanje radnog iskustva. Krajnji korisnici su starije i nemoćne osobe kojima je potrebna pomoć prilikom obavljanja svakodnevnih aktivnsoti i osiguravanja bolje kvalitete života.</t>
  </si>
  <si>
    <t>Projektni prijedlog adresiran je na problem težeg zapošljavanja i nekonkurantnosti na tržištu rada žena pripadnica ranjive skupine te socijalnoj isključenosti starijih osoba i osoba u nepovoljnom položaju. Cilj projekta je ženama pripadnicama ranjivih skupina omogućiti pristup zapošljavanju kroz pružanje radnog iskustva. Ciljana skupina projekta su trenutno zaposlene žene putem istog projekta s naglaskom na osobe starije od 50 godina te osobe kojima je srednjoškolsko obrazovanje najviši stupanj obrazovanja.</t>
  </si>
  <si>
    <t>Projekt će omogućiti zapošljavanje 60 nezaposlenih žena sa područja JLS Antunovac, Ernestinovo, Vuka, Vladislavci ali i ostalog područja LAG-a Vuka-Dunav, osigurati skrb za 360 starijih osoba i osoba u nepovoljnom položaju iz lokalne zajednice, te stjecanje novih znanja i kompetencija za minimalno 20 žena. Projekt će potaknuti međugeneracijsku solidarnost, socijalnu uključenost, smanjiti rizik od siromaštva i povećati razinu kvalitete života na ovom ruralnom području.</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</si>
  <si>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kao i povećanje kvalitete života krajnjih korisnika, tj. osoba starije životne dobi. Cilj projekta je osposobiti i zaposliti 25 žena na period od 12 mjeseci, koje će skrbiti o minimalno 150 krajnjih korisnika.</t>
  </si>
  <si>
    <t>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pomoći u njihovim domovima. Cilj projekta je osposobiti i zaposliti na period od 12 mjeseci 14 žena iz ciljane skupine, koje će skrbiti o minimalno 100 krajnjih korisnika.</t>
  </si>
  <si>
    <t>Cilj je zaposliti i obrazovati 15 žena pripadnica ranjivih skupina niže razine obrazovanja na ruralnom području općine Privlaka na poslovima brige za 90 starijih i nemoćnih osoba. Projektnim aktivnostima će se ciljnoj skupini unaprijediti radni potencijal i pristup tržištu rada kroz obrazovanje i osposobljavanje, osigurati im osjećaj veće vrijednosti kroz zaposlenje, a krajnjim korisnicima omogućiti socijalno uključenje i podizanje razine kvalitete života.</t>
  </si>
  <si>
    <t>Projekt će unaprijediti radni potencijal 58 nezaposlenih žena prijavljenih u eidenciji HZZ-a s područja Grada Županje zapošljavanjem u lokalnoj zajednici čime će ublažiti posljedice njihove nezaposlenosti i rizika od siromaštva te ujedno potaknuti socijalnu uključenost i povećati razinu kvalitete života 348 krajnjih korisnika.</t>
  </si>
  <si>
    <t>Projekt odgovara na potrebu povećanja socijalne uključenosti starijih osoba te socijalne uključenosti i zapošljivosti dugotrajno nezaposlenih i teško zapošljivih žena kroz dodatnu izobrazbu i zapošljavanje 15 dugotrajno nezaposlenihnezaposlenih žena s nižom razinom obrazovanja i starijih od 50 godina na poslovima pružanja podrške za 90 socijalno isključenih osoba starijih od 60 u trajanju od 12 mjeseci, na području Grada Đakova i okolice.</t>
  </si>
  <si>
    <t>Projekt će se provoditi na području LAG Bosutski niz (Babina greda, Andrijaševci, Vođinci i Stari Mikanovci) kroz zapošljavanje 44 žene, pripadnice ranjive skupine za 264 krajnja korisnika. Cilj projekta je osposobiti, obrazovati, osnažiti i unaprijediti radni potencijal žena zapošljavanjem u svrhu pružanja potpore i podrške starijim osobama i osobama u nepovoljnom položaju.</t>
  </si>
  <si>
    <t>Zbog niskog stupnja zapošljivosti ruralnih žena, cilj projekta je omogućiti pristup zapošljavanju ženama pripadnicama ranjivih skupina, osnažiti ih kroz dodatne edukativne aktivnosti, riješiti konkretne društveno-socijalne probleme, umanjiti socijalnu isključenost i rizik od siromaštva. Cilj projekta ostvarit će se zapošljavanjem 25 žena i odabirom 175 krajnjih korisnika kojima je potrebna usluga pomoći i podrške u svakodnevnom životu.</t>
  </si>
  <si>
    <t>Projekt je u suradnji sa projektnim partnerima dizajniran s ciljem olakšavanja pristupa tržištu rada ženama pripadnicama ranjivih skupina. Projektom se planira osposobljavanje i zapošljavanje 50 žena na području općina Velika, Kaptol, Jakšić, Brestovac i čaglin u PSŽ koje će pružati svakodnevnu pomoć u kući za najmanje 300 korisnika.</t>
  </si>
  <si>
    <t>Projektom Zaželi za Vrpolje, koji se provodi na području Općine Vrpolje, zaposlit će se i osnažiti 10 žena pripadnica ciljane skupine te će biti pružena potpora i podrška za 60 krajnjih korisnika. Cilj projekta: Kroz zapošljavanje i edukaciju unaprijediti radni potencijal 10 žena iz ciljane skupine te doprinijeti povećanju socijalne uključenosti i kvalitete života starijih osoba i osoba u nepovoljnom položaju na području općine Vrpolje</t>
  </si>
  <si>
    <t>Projekt „Zaposli se, osnaži se 2!“ provodi Općina Bukovlje u suradnji s partnerima te planira zaposliti 18 nezaposlenih žena pripadnica ranjive skupine i pružiti potporu i podršku za 108 starijih osoba i osoba u nepovoljnom položaju. Cilj projekta je omogućiti pristup zapošljavanju teško zapošljivim ženama te ih osnažiti kroz zapošljavanje u lokalnoj zajednici. Na taj način ublažit će se posljedice njihove nezaposlenosti i rizik od siromaštva a ujedno će se potaknuti socijalna uključenost i podići razina kvalitete života krajnjih korisnika.</t>
  </si>
  <si>
    <t>Općina Podcrkavlje provodi projekt u partnerstvu sa HZZ PU Slavonski Brod, CZSS Slavonski Brod i Eko udrugom Brezna. Cilj je zapošljavanjem teže zapošljivih žena u lokalnoj zajednici smanjiti rizik od njihovog siromaštva i socijalne isključenosti te povećati kvalitetu života osoba starije dobi i osoba u nepovoljnom položaju na području općine. U sklopu projekta, zaposlit će se 12 žena koje će pružati potporu za 72 krajnja korisnika.</t>
  </si>
  <si>
    <t>Provedbom aktivnosti projekta utjecat će se na aktivaciju i promicanje zapošljavanja žena u nepovoljnom položaju te na prevenciju prerane institucionalizacije starijih i nemoćnih osoba, njihovu socijalizaciju, te će im se olakšati život u vlastitom domaćinstvu što dovodi do poboljšanja kvalitete života, smanjenja siromaštva i socijalne isključenosti. Projektom se potiče zapošljivost, konkurentnost na tržištu rada te međugeneracijska suradnja.</t>
  </si>
  <si>
    <t>Projektom pridonosimo pristupanju tržištu rada i zapošljavanju 50 nezaposlenih žena pripadnica ranjivih skupina, te poboljšanju kvalitete života starijih i osoba u nepovoljnom položaju na području LAG-a Una (Dvor, Hrv. Dubica, Majur, Sunja i gradu Hrvatska Kostajnica). Rješavamo problem manjka prilika za zapošljavanje žena te nedostatak njihovih kompetencija, motivacije i radnih kapaciteta uslijed dugotrajne nezaposlenosti kroz brigu o starijima i nemoćnima i osobama u nepovoljnom položaju, potičući njihovu socijalnu uključenost i povećanje kvalitete života.</t>
  </si>
  <si>
    <t xml:space="preserve">UOIKZŽ projektom ZAŽELI - OSTVARI smanjuje broj nezaposlenih žena i unaprjeđuje radni potencijal teže zapošljivih žena i žena s nižom razinom obrazovanja, osigurava njihovo zapošljavanje te istovremeno povećava razinu kvalitete života krajnjih korisnika, osoba s invaliditetom, starijih osoba i osoba u nepovoljnom položaju. Projektom se žele ublažiti posljedice nezaposlenosti i ojačati uloga žena u obitelji i zajednici. Ciljane skupine su nezaposlene žene s najviše završenim srednjoškolskim obrazovanjem koje su prijavljene u evidenciju nezaposlenih HZZ s naglaskom na starije od 50 godina. </t>
  </si>
  <si>
    <t xml:space="preserve">Projektom Snažna žena – Snažna zajednica omogućit će se za 15 dugotrajno nezaposlenih ženama na području grada Petrinje i okolnih sela usvajanje novih znanja i vještina s ciljem povećanja njihove zapošljivosti kroz pružanje socijalnih usluga za 90 krajnjih korisnika a koje su usmjerene podizanju kvalitete života starijih osoba i njihovog zadržavanja u vlastitom domu. </t>
  </si>
  <si>
    <t>Cilj projekta je osigurati socijalnu uslugu pomoći u kući za 36 najpotrebitijih starih i nemoćnih osoba s područja zapadne Slavonije (Nova Gradiška, Gornji Bogićevci, Okučani, Rešetari), te zaposliti 6 žena pripadnica marginaliziranih skupina. Na taj način će se osigurati da stari i nemoćni u slabije razvijenoj sredini što duže ostanu u svojim domovima, a istovremeno da se teže zapošljive žene uključe u tržište rada.</t>
  </si>
  <si>
    <t>Cilj projekta je zaposliti 5 žena starijih od 50 godina i s nižom razinom obrazovanja koje kao takve pripadaju najranjivijoj skupini na tržištu rada. Novozaposlene žene radit će na poslovima pružanja usluge pomoći u kući, točnije za 30 osoba starije životne dobi i osoba s invaliditetom na području Nove Gradiške. Zapošljavanjem žena u lokalnoj zajednici ublažava se rizik od siromaštva, te se ujedno povećava socijalna uključenost i razina kvalitete života, kako za zaposlene žene, tako i za krajnje korisnike.</t>
  </si>
  <si>
    <t>Projektom „ZAŽELI za Udrugu žena Vrtnjakovec“ omogućit će se pristup zapošljavanju i tržištu rada 10 žena pripadnica ranjivih skupina s</t>
  </si>
  <si>
    <t>Cilj projekta "Zajedno za žene" je osnažiti i povećati stupanj samostalnosti kod 10 nezaposlenih žena, pripadnica ciljne skupine, s područja općine
Vrbje, kroz njihovo zapošljavanje na pružanju socijalne usluge pomoći u kući za 60 najpotrebitijih korisnika.
Ovim ćemo projektom pozitivno utjecati na povećanje zapošljivosti rizičnih skupina na tržištu rada i osigurati pružanje slabo razvijene socijalne
usluge na području JLS I skupine, čime ćemo doprinijeti razvoju lokalne zajednice.</t>
  </si>
  <si>
    <t>Cilj projekta je zaposliti i osnažiti žene (60) pripadnice ranjivih i teže zapošljivih skupina u ruralnom području općine Nova Kapela i općine Oriovac, olakšati im pristup tržištu rada, te njihovim zapošljavanjem i pružanjem usluga krajnjim korisnicima socijalno uključiti obje kategorije.</t>
  </si>
  <si>
    <t>Cilj je pridonijeti smanjenju nezaposlenosti, rizika od siromaštva i socijalne isključenosti omogućavanjem pristupa tržištu rada i unaprijeđenjem radnog potencijala teže zapošljivih žena te pružanje adekvatne pomoći i podrške starijim , nemoćnim i osobama u nepovoljnom položaju. Rezultati: Poboljšan pristup tržištu rada za 35 žena u nepovoljnom položaju, osigurana adekvatna skrb i podrška za 210 potrebitih članova zajednice, smanjena stopa nezaposlenosti žena, unaprijeđena opća svijest o važnosti postizanja društvene kohezije.</t>
  </si>
  <si>
    <t>Općina Bebrina provodi projekt u partnerstvu sa HZZ PU Slavonski Brod, CZSS Slavonski Brod i Bebrinskom udrugom mladih. Zapošljavanjem u lokalnoj zajedniciženama će se osigurati prihodi koji će ublažiti njihove nezaposlenosti i rizik od siromaštva, a kroz programe siromaštva unaprijedit će kompetencije i povećati zapošljivost. Zaposlit će se 15 žena koje će pružati podršku za 90 krajnjih korisnika starijih osoba i osoba u nepovoljnom položaju na području Općine Bebrina.</t>
  </si>
  <si>
    <t xml:space="preserve">Projekt će unaprijediti radni potencijal 55 nezaposlenih žena prijavljenih u evidenciji HZZ-a s područja općine Drenovci zapošljavanjem u lokalnoj zajednici čime će ublažiti posljedice njihove nezaposlenosti i rizika od siromaštva te ujedno potaknuti socijalnu uključenost i povećati razinu kvalitete života 330 krajnjih korisnika. </t>
  </si>
  <si>
    <t>Grad Pleternica u partnerstvu sa Hrvatskim zavodom za zapošljavanje i Centrom za socijalnu skrb Požega projektom ˝Zaželi i ostvari – faza II˝ osposobljava ciljnu skupinu žena kako bi se doprinijelo njihovom budućem lakšem zaposlenju, smanjenju nezaposlenosti te povećanju gospodarskog razvoja. Pored zapošljavanja, projekt pridonosi poboljšanju kvalitete života osoba starije životne dobi, kojima će se kroz pružanje konkretne pomoći u obavljanju svakodnevnih životnih aktivnosti osigurati dulji i kvalitetniji boravak u vlastitom domu. Projekt se provodi na području Grada Pleternice.</t>
  </si>
  <si>
    <t>Cilj Projekta je 1.podizanje razine znanja i vještina žena za uspješan izlazak na tržište rada 2.poboljšanje kvalitete života starijih osoba i osoba u nepovoljnom položaju.Ciljane skupine su :nezaposlene žene sa područja općine Vođinci. Projektom žene će se educirati i zaposliti na 12 mjeseca. Od ukupnog broja nezaposlenih na području općine Vođinci 64 % su žene .Provedbom projekta "Zaželi u Općini Vođinci-II faza" stopa nezaposlenosti u općini Vođinci smanjit će se za 18,07 %(15 žena).90 osoba krajnjih korisnika imati će poboljšanu kvalitetu života i smanjenu socijalnu isključenost.</t>
  </si>
  <si>
    <t>Projekt će unaprijediti radni potencijal 40 nezaposlenih žena prijavljenih u evidenciji HZZ-a s područja Općine Vrbanja zapošljavanjem u lokalnoj zajednici čime će ublažiti posljedice njihove nezaposlenosti i rizika od siromaštva te ujedno potaknuti socijalnu uključenost i povećati razinu kvalitete života 240 krajnjih korisnika.</t>
  </si>
  <si>
    <t>Projekt "Žene u fokusu" je odgovor na povećane potrebe žena, pripadnica ranjivih skupina, kako za edukacijom i stjecanjem novih znanja i vještina, tako i za prilikom za ulazak na tržište rada, a sve sa ciljem sprječavanja socijalne isključenosti i smanjenja rizika od siromaštva žena u nepovoljnom položaju, kao i povećanje razine kvalitete života krajnjih korisnika, tj. korisnika usluga pomoći. Cilj projekta je zaposliti na period od 12 mjeseci 35 žena i osposobiti minimalno 20 zaposlenih žena iz ciljane skupine, koje će skrbiti o minimalno 210 krajnjih korisnika.</t>
  </si>
  <si>
    <t>Projektom “Želim raditi – želim pomoći“ faza II poboljšat će pristup tržištu rada žena u nepovoljnom položaju na području grada Otoka njihovim zapošljavanjem i stjecanjem dodatnih kvalifikacija što će doprinijeti njihovoj konkurentnost na tržištu rada, smanjenju nezaposlenosti i rizika od siromaštva na području grada Otoka. Također će se povećati socijalna uključenost i kvaliteta života starijih osoba i osoba u nepovoljnom položaju kojima će se pružiti pomoć i podrška u obavljanju svakodnevnih aktivnosti.</t>
  </si>
  <si>
    <t>Provedbom projekta Pomoć u kući za stare i nemoćne osobe – faza 2 se zapošljavanjem dugoročno nezaposlenih žena, žena nižeg stupnja obrazovanja ili pripadnica teže zapošljive skupine za pružanje potpore i podrške u kući starijim osobama, osobama u nepovoljnom položaju i osobama s invaliditetom na području Općine Borovo doprinosi se smanjenju rizika od siromaštva žena te smanjuje socijalna isključenost ranjivih članova lokalne zajednice.</t>
  </si>
  <si>
    <t>Kroz projekt će se zaposliti ukupno 15 dugotrajno nezaposlenih žena koje će skrbiti o 90 krajnjih korisnika-starijih i nemoćnih osoba i osoba u nepovoljnom položaju koje žive u vlastitim domovima. Cilj projekta je omogućiti teže zapošljivim ženama ulazak na tržište rada, povećati njihovu zapošljivost kroz licencirane obrazovne programe i povećati kvalitetu života krajnjih korisnika.</t>
  </si>
  <si>
    <t>Kroz projekt će se zaposliti 15 dugotrajno nezaposlenih žen koje će skrbiti o 90 krajnjih korisnika-starijih i nemoćnih osoba i osoba u nepovoljnom položaju koji žive u vlastitim domovima. Ciljevi projekta su omogućiti teže zapošljivim ženama ulazak na tržište rada, povećati njihovu zapošljivost kroz licencirane obrazovne programe i povećati kvalitetu života krajnjih korisnika.</t>
  </si>
  <si>
    <t>Projekt će osnažiti i unaprijediti radni potencijal 25 teže zapošljivih žena u Cetinskom kraju čime će ublažiti posljedice njihove nezaposlenosti i rizika od siromaštva, povećati njihovu konkurentnost na tržištu rada, te ujedno potaknuti socijalnu uključenost i povećati razinu kvalitete života krajnjih korisnika (osoba u starijoj životnoj dobi, osoba u nepovoljnom položaju), pružajući im podršku u svakodnevnom životu, a žive u teško dostupnim i slabije naseljenim mjestima.</t>
  </si>
  <si>
    <t>Kroz ovaj projekt provest će se obrazovanje 10 žena. Obrazovanje obuhvaća teorijski i praktični dio nastave. Obrazovanje će se provoditi ukupno 2 mjeseca u tijeku trajanja projekta. Projekt će ukupno trajati 18 mjeseci. Pomoć starima i nemoćnima te osobama u nepovoljnom položaju pružat će se tijekom 12 mjeseci. Zaposlene žene svakodnevno će brinuti o 60 osoba koje su stare, nemoćne ili u nepovoljnom položaju, svaka žena brinut će se o 6 korisnika. Svaki krajnji korisnik ostvaruje pravo na higijenske potrepštine u iznosu od 50,00 kn za potrebe pružanja usluga.</t>
  </si>
  <si>
    <t xml:space="preserve">Kroz ovaj projekt provest će se obrazovanje 10 žena. Obrazovanje obuhvaća teorijski i praktični dio nastave. Obrazovanje će se provoditi ukupno 2 mjeseca u tijeku trajanja projekta. Projekt će ukupno trajati 18 mjeseci. Pomoć starjima i nemoćnima, te osobama u nepovoljnom položaju pružat će se tijekom 12 mjeseci. Zaposlene žene svakodnevno će brinuti o 60 osoba koje su stare, nemoćne ili u nepovoljnom položaju, svaka žena brinut će se o 6 korisnika. Svaki krajnji korisnik ostvaruje pravo na higijenske potrepštine u iznosu od 50 kn za potrebe pružanja usluga. </t>
  </si>
  <si>
    <t>Projekt se provodi u Općini Bogdanovci koja se nalazi u Vukovarsko-srijemskoj županiji. Projektom će se smanjiti nezaposlenosti i rizik od siromaštva zapošljavanjem pripadnica ranjivih skupina, 30 teže zapošljivih žena niže razine obrazovanja koje će svojim radom povećati socijalnu uključenost i razinu kvalitete života 180 krajnjih korisnika u Općini Bogdanovci. Kod 15 zaposlenih žena obrazovanjem/osposobljavanjem te stjecanjem novih znanja i vještina, povećati će se konkurentnost ciljne skupine na tržištu rada.</t>
  </si>
  <si>
    <t>Projekt provodi općina Slavonski Šamac u partnerstvu sa HZZ PU SB i Centrom za socijalnu skrb SB. CIlj projekta je zapošljavanje žena pripadnica radnjivih skupina koje će  kroz pružanje pomoći i podrške krajnjim korisnicima te kroz edukaciju osnažiti svoje kapacitete i radni potencijal te povećati svoje šanse za zapošljivost na tržištu rada, a istovremeno povećati soc. uključenost i kvalitetu života starijih osoba i osoba u nepovoljnom položaju u Općini Slavonski Šamac. Trajanje projekta je 18 mjeseci.</t>
  </si>
  <si>
    <t>Projekt "Zajednička budućnost" donosi istovremeno rješenje za više dimenzija problema koje u konačnici zajednički utječe na poboljšanje života u zajednici. Glavni cilj projekta je zapošljavanje ciljane skupine što čini 6 žena: nezaposlene žene s najviše završenim srednjoškolskim obrazovanjem. Koje će svakim radom i osposobljavanjem na projektu pridonijeti krajnjem cilju, a to je povećanje socijalne osjetljivosti, veću razinu socijalne uključenosti i poboljšanje kvalitete života za šezdeset krajnjih korisnika odnosno osoba starije životne dobi i osoba u nepovoljnom položaju.</t>
  </si>
  <si>
    <t xml:space="preserve">Projekt "Poticanje darovitosti Lovre Montija" ima za cilj ojačati kompetencije Srednje škole Lovre Montija iz Knina u području rane identifikacije darovitosti učenika, te rad sa njima u svrhu iskorištavanja njihovih potencijala kroz razvoj i implementaciju inovativnih programa i metoda rada prilagođenm darovitim učenicima. </t>
  </si>
  <si>
    <t>Osnovni cilj projekta će biti provedba socijalnih uslugaza pripadnike HVO grada Knina, a što će poboljšati socio-ekonomske i životne uvjete tih osoba u gradu Kninu.</t>
  </si>
  <si>
    <t xml:space="preserve">Udruga Zdravi grad i Udruga za djecu i mlade "Čarobni svijet" će kroz ovaj projekt pokušati ispričati priču o Kninu kroz razvoj i provedbu umjetničko-kulturnih aktivnosti koja će prikazati nematerijalnu kulturnu baštinu grada Knina. </t>
  </si>
  <si>
    <t xml:space="preserve">Opći cilj projekta će biti: Poboljšanjejavnih usluga i sadržaja za bolju kvalitetu života djece i podrška roditeljima na putu odrastanja njihove djece sa svrhom prevencije rizika u funkcioniranju obitelji. Navedeni će doprinijeti i svrsi projekta koja je: Razvoj novih usluga s ciljem prevencije rizika za posebne skupine djeve i roditelja. Ciljanu skupinu na projektu će činiti djeca u dobi od 6 do 14 godina iz socijalno ugroženih obitelji, s potencijalnim rizičnim ponašanjima u ponašanju i učenju i njihovi roditelji. Ukupno će biti uključeno 35 djece i članovi obitelji. </t>
  </si>
  <si>
    <t>Osnovni cilj projekta je osigurati sretniju i aktivniju starost starijih osoba na području grada Knina kroz tjelesnu aktivnost starijih osoba. Na taj način će doći do izvlačenja većeg broja starijih osoba iz jednog od oblika socijalne isključenosti.</t>
  </si>
  <si>
    <t xml:space="preserve">Povećati zapošljivost te mogućnosti za zapošljavanje za nezaposlene osobe, i ostale osobe, sa područja grada Knina preddstavlja cilj projekta. Ovo će se ostvariti osposobljavanjem ciljane skupine, te jačanjem njihovih kompetencija. </t>
  </si>
  <si>
    <t xml:space="preserve">Predloženim projektom kojeg provodi Udruga Sv. Bartolomej unaprijediti će se kvaliteta života korisnika kroz pružanje usluga Poludnevnog boravka za odrasle, usluge prijevoza i aktivnosti kojima će se poboljšati socijalne usluge i sadržaji na području grada Knina. </t>
  </si>
  <si>
    <t>Cilj je projekta povećati zapošljivost te mogućnost za zapošljavanje za nezaposlene osobe na području grada Knina kroz osposobljavanje za turističkog vodiča i pratioca, sa naglaskom na specifičnosti vezanim za ribolov.</t>
  </si>
  <si>
    <t>Osnovni cilj projekta bi bio pružanje usluga i sadržaja učenicima osmih razreda Osnovne škole Domovinske zahvalnosti kroz prikaz tradicionalne dalmatinske kuhinje. Oni će kroz projekt biti upoznati sa dalmatinskom kuhinjom, razviti kulinarske vještine, poticat će im se kreativnost, upoznat će ih se sa prehrambenim namirnicama i slično. Na kraju će sami učenici izraditi tradicionalnu dalmatinsku kuharicu, te će ju prezentirati javnosti  u obliku jela.</t>
  </si>
  <si>
    <t>Povećati zapošljivost te mogućnost za zapošljavanjem za nezaposlene osobe na području grada Knina predstavlja osnovni cilj ovog projekt, a što je u izravnoj koliziji sa općim ciljem poziva natječaja koji glasi: poboljšati socio - ekonomske i životne uvjete u gradovima: Kninu, Belom Manastiru i općini Darda, Benkovcu, Petrinji i Vukovara. Ostvarenjem općeg cilja ostvarit će se i svrha raspisanog poziva, kao i provedba Intervencijskog plana grada Knina.</t>
  </si>
  <si>
    <t>Projekt pod nazivom "Generator kulture Benkovac" provodi se na području Grada Benkovca u trajanju od 36 mjeseci sa ciljem poboljšanja socio-ekonomskih uvjeta i socijalnog uključivanja mladih generiranjem kulturnog sadržaja i volonterskih programa participativnim metodama i iskustvenim učenjem. Također, cilj je osigurati kontinuiranost i kvalitetu informiranja mladih te potaknuti kreativnost i samozapošljivost mladih putem pružanja usluga informiranja i edukacija u području poduzetništva.</t>
  </si>
  <si>
    <t>Cilj projekta je razviti i unaprijediti usluge i sadržaje u sportu namijenjene djeci i mladima sa područja grada Knina i to kroz promociju sporta. Cilj je promovirati sport kao način života i odgoja.</t>
  </si>
  <si>
    <t>Predloženim projektom kojeg provodi Stolnoteniski klub "Knin" i Udruga osoba s invaliditetom "Sveti Bartolomej" unaprijediti će se socijalna uključenost i psihofizičko stanje djece i mladih na području grada Knina kroz organiziranje sportskih i drugih društveno zabavnih aktivnosti. Projektnim aktivnostima doći će do povećanja kvalitete života djece i mladih, te općenito građana i građanki grada Knina.</t>
  </si>
  <si>
    <t>Hrvatski akademski hokejski klub "Mladost"zajedno sa Zajednicom sportova grada Knina želi ponuditi djeci i mladima novu vrstu sporta, a to je hokej na travi. Na taj način bi se pružila nova usluga i sadržaj gradu koji vapi za nečim novim. To bi ujedno bilo i u skladu sa svrhom, ciljem i specifičnim ciljem Poziva. Osim što je cilj potaknuti zanimanje za ovim sportom, cilj je jednostavno ponuditi djeci i mladima zanimaciju kroz sport, a što će se odraziti i na njihovo zdravlje.</t>
  </si>
  <si>
    <t>Predloženim projektom kojeg provodi Udruga umirovljenika grada Knina u partnerstvu sa Udrugom Sv. Bartolomej unaprijediti će se kivaliteta života korisnika, starijih osoba kroz pružanje usluga organizacije svakodnevnih aktivnosti, održavanja radionica, pružanja usluge prijevoza, pratnje liječniku kao i pružanja pomoći i podrške u svakodnevnim aktivnostima, te pružanje usluge fizioterapije i psihosocijalne podrške, koje će ispuniti cilj ovog poziva- poboljšanje socijalnih usluga i sadržaja na području grada Knina.</t>
  </si>
  <si>
    <t>Cilj ovog projekta je pružiti novi sadržaj kroz sport za stanovnike grada Knina, a indirektno i za turiste. Sport bi u ovom slučaju bio biciklizam, koji ujedno promiče i zdrav način života.</t>
  </si>
  <si>
    <t>Kroz aktivnosti unaprijeđenja socijalnih usluga za obitelj, s naglaskom na djecu i mlade, i razvoja novih kulturnih sadržaja na području Općine Darda, potaknut će se ostanak mladih obitelji na ovom području te rast i razvoj boljih socio-ekonomskih i životnih uvjeta na ciljanom području.</t>
  </si>
  <si>
    <t>Zbog velikog broja ljudi koji su tijekom rata bili izloženi izravnom ratnom stresu, ali i još većeg broja sekundarno traumatiziranih osoba, nastala je potreba za organiziranom osnovnom emocionalnom podrškom, društvenom, psihološkom i zdravstvenom pomoći takvih osoba. Iz tog razloga se ovim projektom želi stvoriti Veteranski centar.</t>
  </si>
  <si>
    <t>Projekt provodi Atletski klub "Sveti Ante" Knin u partnerstvu s Udrugom osoba s invaliditetom "Sveti Bartolomej" Knin. Cilj predloženog projekta je razviti i unaprijediti sportsko društvene sadržaje kroz koje će se povećati kvaliteta života djece i mladih te osoba s invaliditetom na području grada Knina. Projektnim aktivnostima povećati će se kvaliteta života i socijalna uključenost svih izravnih i neizravnih dionika projekta, ali i smanjiti diskriminacija osoba s invaliditetom te omogućiti njihovo ravnopravno sudjelovanje i pristup uslugama u gradu Kninu.</t>
  </si>
  <si>
    <t>CILJANA SKUPINA projekta "Cooltura" su djeca i mladi s područja grada Vukovara. OPĆI CILJ je unaprjeđenje kulturnih i umjetničkih aktivnosti na području grada Vukovara uključivanjem djece i mladih u inovativne kulturne i umjetničke sadržaje i programe. SVRHA PROJEKTA  je osigurati potrebna sredstva za razvoj novih kulturnih sadržaja te uključivanje djece i mladih u kulturne aktivnosti, što će omogućiti i njihovu bolju socijalnu integraciju.</t>
  </si>
  <si>
    <t>Projektom se doprinosi rješavanju problema nedostatka programa kvalitenih i uključujućih socijalnih usluga za djecu i mlade na području Grada Belog Manastira. Ciljevi projekta su poboljšati socijalne uvjete kroz razvoj i unaprjeđenje socijalnih usluga i sadržaja za djecu i mlade te unaprijediti kapacitete stručnjaka. Aktivnosti obuhvaćaju otvaranje dnevnog centra za djecu i mlade, uključivanje 50 korisnika te provedbu radionica s elementima engleskog jezika, poduka iz različitih predmeta, medijskih radionica, javnih događanja i izobrazbu stručnjaka za voditelje rada s mladima.</t>
  </si>
  <si>
    <t>U Petrinji se osjeća nedostatak društvenih klubova koji nude obrazovne programe, kreativne radionice i sadržaj za slobodno vrijeme mladih, umirovljenika, branitelja, nezaposlenih i drugih skupina građana, radi čega im prijeti socijalna isključenost. Na tradicionalnom lončarstvu se temelji i turistička ponuda Petrinje ali lončara je sve manje. Projekt će povezati ta dva problema i zajednici ponuditi otvoreni keramički atelje u kojem će 120 osoba provoditi slobodno vrijeme, razvijati znanja i vještine na temeljima tradicionalnog lončarstva te povećati mogućnost (samo)zapošljavanja u Petrinji.</t>
  </si>
  <si>
    <t>Projekt "Aktivni u mladosti - aktivni u starosti" kroz razne će edukativne radionice okupiti 30 starijih osoba i 10 mladih osoba koje će stečenim znanjem doprinijeti daljnjem uključivanju ciljanih skupina u aktivniji život u općini na području kulturnih zbivanja. Kroz projekt će biti zaposlene osobe, koje će raditi s ciljnim skupinama u budućnosti i na taj način će se ojačati međusobna suradnja prijavitelja i partnera u projektu.</t>
  </si>
  <si>
    <t xml:space="preserve"> Svrha projekta "FoTo Muzej"je unaprjeđenje kvalitete života i socijalna integracija mladih na području grada Vukovara, razvojem novih kulturnih i umjetničkih sadržaja. Na ovaj način, usvajanjem novih znanja i vještina iz područja umjetnosti, kod mladih se razvija smisao za stvaralaštvo i inicijativu, slobodu mišljenja i djelovanja te samostalnost. Ciljana skupina projekta su mladi sa područja grada Vukovara.Razvoj novog kulturno - umjetničkog programa te uključivanje mladih u svrhu promicanja važnosti umjetnosti i kulture na području grada Vukovara.</t>
  </si>
  <si>
    <t>CILJ PROJEKTA "Swim"  je razvoj novih sportskih sadržaja te povećanje dostupnosti sportskih aktivnosti za djecu od 1. do 4. razreda osnovne škole na području Grada Vukovara. CILJNA SKUPINA projekta su djeca od 1. do 4. razreda osnovne škole na području grada Vukovara. SVRHA PROJEKTA je osigurati potrebna sredstva za uključivanje djece na području grada Vukovara, od 1. do 4. razreda osnovne škole, u sportske programe gradskog Plivališta, što će u konačnici doprinijeti i unaprjeđenju kvalitete života djece na području grada Vukovara.</t>
  </si>
  <si>
    <t>Djeci, mladima i starima materijalne poteškoće ne utječu samo na osiguravanje osnovnih životnih uvjeta, već i ukupnu kvalitetu života, a posebno na razinama obavljanja svakodnevnih aktivnosti, korištenja dostupne materijalne pomoći te druženja i ostvarenja slobodnog vremena. Navedene poteškoće nisu samo problemi depriviranih, već negativno utječu na ukupnu koheziju Grada i hrvatskog društva u cjelini. U tu svrhu želimo ovim projektom u okviru svojih kompetencija doprinijeti otklanjanju uzorka i ublažavanju postojećih i budućih negativnih posljedica depriviranih osoba.</t>
  </si>
  <si>
    <t>Ovaj projekt ima cilj smanjiti socijalnu isključenost marginalizirane djece Vukovara u dobi do 12 godina i osigurati im lakšu integraciju u redovne programe te razvoj njihovih potencijala. program će pružiti ciljanoj skupini nova znanja i vještine, druženje i igru te korisno i smisleno provođenje slobodnog vremena kroz planski osmišljene aktivnosti. Strateški planiranim partnerstvom civilnog društva, CZSS Vu i odgojno obrazovnih ustanova želimo potaknuti sve nadležne institucije, službe i pojedince na objedinjeno i usklađeno djelovanje za dobrobit djece.</t>
  </si>
  <si>
    <t>Unapređenje kulturne i umjetničke aktivnosti Grada Petrinje kroz razvoj kulturno društvenih programa udruge i uključivanje većeg broja građana u plesne aktivnosti. Jačanje kapaciteta udruge, stjecanje iskustva provedbom projekta, izgradnja partnerskih odnosa, nabava potrebne opreme, promocija plesa kao sporta i umjetnosti, zdravog načina života te kvalitetnog provođenja slobodnog vremena dovesti će do povećanja kulturnih sadržaja te sudjelovanja građana u kulturnom i društvenom životu lokalne zajednice te stvaranja veće kulturne osviještenosti unutar same zajednice.</t>
  </si>
  <si>
    <t>Provedbom ovog projekta poboljšati će se socio-ekonomski i životni uvjeti u gradu Vukovaru kroz razvoj participativnih kulturnih sadržaja radi poticanja društvene inkluzije i razvoja društvenih vještina populacije djece i maldih. Ciljanu skupinu čine djeca i mladi s područja grada Vukovara. Cilj projekta je uključivanje djece i mladih s područja grada Vukovara u stvaranje umjetničkih sadržaja i programa, s ciljem stjecanja novih znanja i vještina te socijalnog uključivanja.</t>
  </si>
  <si>
    <t xml:space="preserve">Svrha projekta "Drugi dom" je unapređenje kvalitete života djece, polaznika 1. i 2. razreda OŠ Dragutina Tadijanović, njihovim uključivanjem u program produženog boravka. Ciljana skupina projekta su djeca, 1. i 2. razred OŠ Dragutina Tadijanovića. Cilj projekta je unapređenje i provedba odgojno-obrazovnog programa produženog boravka za djecu 1. i 2. razreda OŠ Dragutina Tadijanovića. </t>
  </si>
  <si>
    <t>Projekt "Znanjem do uspjeha-IT akademija Darda"nastao je iz potrebe za pokretanjem jačanja konkurentnosti i zaposlivosti mladih i nezaposlenih na tržištu rada i to uz pomoć IT edukacija. Upravo ovaj sektor omogućuje rad i od kuće a time i ostanak mladih na području općine Darda. Razvoj modernih usluga i alata zahvaljujući ovom ciklusu obrazovanja osigurati će i kvalitetniji život lokalnog stanovništva.</t>
  </si>
  <si>
    <t xml:space="preserve">Svrha projekta "Super je biti različit" je unaprjeđenje kvalitete života darovite djece i djece s poteškoćama u razvoju, njihovimuključivanjem u nove programe dječjih vrtića na području grada Vukovara. Ciljana skupina projekta "Super je biti različit" su djeca predđkolske dobi, darovita djeca i djeca sa poteškoćama u razvoju (poteškoće iz autističkog spektra) polaznici Dječjeg vrtića 1 i Dječjeg vrtića 2. Cilj projekta je razvoj, unapređenje i provedba programa rada sa darovitom djeco i djecom s poteškoćama u razvoju, kako bi se osigurala njihova bolja socijalna integracija. </t>
  </si>
  <si>
    <t xml:space="preserve">Cilj projekta je povećana mogućnost zapošljavanja mladih i nezaposlenih osoba u Vukovaru putem jačanja njihovih znanja i vještina kroz programe socijalnoh uključivanja i provedbu obrazovnih programa za kojima postoji potreba na tržištu rada čime će se poboljšati socio-ekonomski i životni uvjeti mladih i nezaposlenih osoba sa područja Vukovara. </t>
  </si>
  <si>
    <t xml:space="preserve">Specifični cilj projekta je unaprijediti društvene sadržaje - sportske, edukativne i društvene programe s ciljem uključivanja djece i mlaadih u gradu Vukovaru kao preduvjet za kvalitetnu organizaciju i provedbu slobodnog vremena djece i mladih. Projekt predviđa uključivanje 220 djece i mladih u dobi do 24 godine starosti i 30 mladih u dobi od 25 do 29 godina starosti (uključujući 25. i 29. godinu života) te  najmanje 1' trenera i stručnjaka za provedbu aktivnosti ciljanim skupinama. </t>
  </si>
  <si>
    <t xml:space="preserve">Ciljana skupina projekta Sinergijsko-razvojnog centra Ekonomska škola Vukovar  (SRCEšv) su učenici i nezaposleni, uključujući dugotrajno nezaposlene. Svrha projekta je unaprjeđenje postojećeg obrazovnog sustava kroz razvoj i provedbu programa koji će se uskladiti s konkretnim potrebama na tržištu rada. Cilj projekta je razvoj i uspostava Sinergijsko-razvojnog centra koji će mladima, nezaposlenima i dugotrajno nezaposlenima omogućiti usvajanje novih poduzetničkih, transverzalnih i poslovnih znanja i vještina te ih učiniti konkurentnijima na tržištu rada. </t>
  </si>
  <si>
    <t>Svrha projekta je uključiti 50 osoba u nepovoljnom položaju u različite kulturno-umjetničke radionice, događanja i posjete na području grada Benkovca. Projektom će se poboljšati pristup osobama u nepovoljnom položaju kulturno umjetničkim sadržajima, a kroz edukacije i praktični rad će steći znanja i razviti određene vještine u području kulture i umjetnosti, što će doprinijeti njihovoj boljoj socijalnoj uključenosti.</t>
  </si>
  <si>
    <t>Projekt će osigurati unapređenje tehničko materijalnih kapaciteta škole te razvoj, promociju i provedbu besplatnog programa za razvoj mekih i transverzalnih (prenosivih) vještina za 50 polaznika članova ciljne skupine te edukaciju 10 nastavnika predavača koji će provoditi program. Njegovi će rezultati pružiti konkretan doprinos rješavanju problema nedovoljne ponude obrazovnih usluga u kontekstu unapređenja društvenih djelatnosti koje za krajnji cilj imaju osnaživanje položaja pojedinaca na tržištu rada te povećanje zapošljivosti na području grada Benkovca.</t>
  </si>
  <si>
    <t>"Evolucija zajednice" je projekt kojim će se na području Petrinje uspostaviti poslovni inkubator neophodan u procesu osnaživanja nezaposlenih osoba, provedbi edukacija i razvoju vještina marginaliziranih skupina s ciljem njihovog zapošljavanja ili samozapošljavanja. Taj cilj ćemo dostići kroz planirani set aktivnosti od kojih je najvažniji edukativni komplet u 4 faze:osobni razvoj, razvoj konkretnih vještina kroz "klub tražitelja posla", razvoj poduzetničkog duha i poslovnih ideja, pokretanje  poduzetničke inicijative i inkubacija.</t>
  </si>
  <si>
    <t>Projekt djeluje na rješavanje problema Grada Petrinje koji se odnose na izražžen udio i socijalnu isključenost starijih osoba s invaliditetom te nedovoljnu dostupnsot socijalnih usluga. Cilj projekta je direktno djelovati na pospješivanje socijalne uključenosti u te brige i skrbi za osobe starije od 65 g. i osoba s invaliditetom, te generirati poboljšanje općih uvjeta života za kućanstva sa starijim i nemoćnim te osobama sa narušenim zdravstvenim stanjem i osobama s invaliditetom kroz provođenje kvalitetne socijalne usluge u zajednici.</t>
  </si>
  <si>
    <t>Cilj projekta „TOP - Poboljšanje kvalitete života u Petrinji" je razviti i unaprijediti socijalne sadržaje na području grada Petrinje radi poboljšanja socio-ekonomskih i životnih uvjeta na tom području. Ciljane skupine projekta su osobe s invaliditetom i starije osobe od 65, kojima će se povećati kvaliteta života u Petrinji.</t>
  </si>
  <si>
    <t xml:space="preserve">Kroz projekt Inkluzivna farma-platforma zelenog poduzetništva poboljšat će se socio-ekonomski i životni uvjeti za 50 odraslih osoba s invaliditetom i djecu sa teškoćama u razvoju sa područja grada Petrinje. Kroz radionice sakupljanja i prerade samoniklog bilja, pčelarstva i izrade pčelinjih proizvoda, izrade prirodne kozmetike, te poduzetništva, osobama uključenima u projekt unaprijedit će se socijalna uključenost i olakšati pristup tržištu rada. </t>
  </si>
  <si>
    <t>Inkluzivna farma ogledni je i inovativni primjer pružanja psihosocijalne podrške kroz program dnevnog boravka za mlade i odrasle osobe s invaliditetom u prirodi. Kroz neformalne oblike obrazovanja i jačanje osobnih životnih kompetencija za uzgoj, preradu, obradu i pripremu povrća, bobičastog sitnog voća i aromatičnog bilja u projektu pridonosimo unaprijeđenju socijalne uključenosti OSI ciljem unaprijeđenja životnih vještina kojima će stvoriti preduvjete za ravnopravno sudjelovanje u društvu i neovisan život.</t>
  </si>
  <si>
    <t>Projekt "Loptom kroz zajednicu" smanjuje nejednakosti između djece i mladih koja žive u ruralnom području grada prema djeci i mladima koja žive u gradskoj sredini. Projekt pruža mogućnost bavljenja aktivno sportom za oba spola kao i jednaki razvoj, socijalizaciju kroz sport i jačanje motoričkih sposobnosti djece i mladih u loptačkim sportovima. Projekt direktno djeluje na poboljšanju uvjeta razvoja sportskih aktivnosti djece u školama s područja Petrinje u sklopu izvannastavnih aktivnosti.</t>
  </si>
  <si>
    <t>Projektom "SuDjeluj" kroz provedbu javnih kampanja, aktivnosti izrade i provedbe plana i programa rada s ciljanim skupinama uporabom sporta kao sredstva uključivanja u društvo te nabavom opreme potrebne za provedbu istog, razvit će se i unaprijedit socijalna usluga na području grada Benkovca te će se potaknuti socijalna uključenost ciljnih skupina: 70 osoba-djeca i mladi do 29 godina (od čega je 10 njih s teškoćama u razvoju) i 50 osoba starijih od 54 godine.</t>
  </si>
  <si>
    <t>Svrha projekta “Centar za razvoj poduzetništva PETRA!” je provedbom edukacija za stručnjake i nezaposlene, te uspostavljanjem INFO HUB-a doprinijeti poboljšanju socio-ekonomskih i životnih uvjeta na području grada Petrinje poticanjem jačanja kompetencija nezaposlenih na tržištu rada te poboljšanjem poduzetničke klime kroz poticanje mikro i malog poduzetništva.</t>
  </si>
  <si>
    <t>Projekt nudi razvoj i unaprjeđenje socijalnih usluga i sadržaja na području grada Petrinje kroz psihosocijalnu podršku te provedbu ciljanih programa  za razvoj i unaprjeđenje mekih i transverzalnih vještina kroz obuku o znanjima autogenog treninga ciljanim skupinama: starijim osobama, odraslim osobama s inavliditetom, djeci i mladima do 25.godine, stanovnicima grada Petrinje, stručnjacima koji rade sa ciljanim skupinama. Time se omogućuje poboljšanje socio-ekonomskih i životnih uvjeta te povećanje kvalitete socijalnih usluga u gradu Petrinji.</t>
  </si>
  <si>
    <t>Aktivnosti u projektu su ključne u cilju podizanja svijesti o djeci kao najbitnijim članovima našeg društva jer su ona često zanemarena u financijskim izdvajanjima i aktivnostima koje doprinose njihovom razvoju intelektualnih, socijalnih i drugih vještina. Kroz ovaj projekt se podiže kvaliteta usluga i dostupnih aktivnosti za djecu na području grada Petrinje što je preduvjet za kvalitetniji život u samom gradu Petrinji.</t>
  </si>
  <si>
    <t>Projekt djeluje na rješavanje problema Grada Petrinje koji se odnose na izražen udio i socijalnu isključenost djece i mladih te nedovoljnu dostupnost socijalno uključivih usluga. Cilj projekta je direktno djelovati na pospješivanje znanja i vještina djece i mladih osoba do 25 godina starosti, te generirati poboljšanje socio-ekonomskih i životnih uvjeta mladog stanovništva (st. do 25 god.) kroz razvoj, unaprijeđenje i provođenja ciljanih programa za razvoj i unaprjeđenje mekih i tvrdih (prenosivih) vještina unutar grada Petrinje.</t>
  </si>
  <si>
    <t>Projektom #nauči#primijeni#promijeni kroz provedbu programa neformalnog obrazovanja, razvojem nove profesionalne figure po načelu cjeloživotnog učenja i primjene ECVET sustava, te uspostavom lokalnog centra podrške za udruge stvorit će se infrastruktura podrške razvoju civilnog društva čime će se osnažiti uloga OCD-a za društveno ekonomski razvoj i stvoriti pozitivno investicijsko okruženje, te povećati zapošljivost 30 osoba s područja Grada Benkovca.</t>
  </si>
  <si>
    <t>Projektom "Lov na znanje" kroz provedbu programa neformalnog obrazovanja, razvojem nove profesionalne figure po načelu cjeloživotnog učenja i primjene ECVET sustava, te razvojem specifičnih stručnih znanja i socijalno interpersonalnih vještina kroz provedbu "po mjeri" izrađenih programa, stvorit će se pozitivan poduzetnički okvir te povećati zapošljivost 25 osoba s područja grada Benkovca kao i razvoj ostalih gospodarskih dionika kroz selektivne oblike turizma.</t>
  </si>
  <si>
    <t>Odbojkaški klub Benkovac uz pomoć partnera na projektu osigurat će aktivno uključenje djece i mladih u rad udruga, te im pružiti aktivno bavljenje sportom i povećanje zdravlja. Provest će se edukacije ukupnog stanovništva o svim benefitima koja sport pruža onima koji se njime bave i to sa medicinske i kineziološke strane. Održat će se i edukacije iz područja kineziterapije i rehabilitacije. Također provest će se i edukacija stručnjaka koji rade sa djecom i mladima što će pridonijeti kvalitetnijem radu, boljim rezultatima i veće motiviranosti mladih za sport.</t>
  </si>
  <si>
    <t>Projektom "Tri, četiri - sad" poboljšat će se kvaliteta socijalnih usluga i sadržaja na području Grada Benkovca, kako bi potaknula socijalnu uključenost, smanjilo iseljavanje stanovništva, radi nedovoljno razvijenih i kontinuiranih sadržaja. Najvažnije od svega je što se kod djece od najranije dobi stvara pozitivna svijest o važnosti sportsko-rekreativnih aktivnosti kojima se utječe na kvalitetu života, kako pojedinca, tako i cijele zajednice. Inkluzija i jednakost svih pozitivan je predznak u procesu jačanja socijalne isključenosti u zajednici.</t>
  </si>
  <si>
    <t>Projektom "Bokum ure kulture" kroz provedbu radionica pjevanja, sviranja, plesa, scenskog nastupa, komunikacijskih i prezentacijskih vještina, te provedbom kampanja i osiguranjem opreme kreirat će se nova socijalna kulturno- umjetnička usluga, koja će potaknuti razvoj pozitivnih društvenih stavova i vrijednosti, te će se na taj način unaprijediti socijalna uključenost na području Grada Benkovca za 50 osoba, i to 40 starijih od 54 godine i 10 mlađih od 54 godine</t>
  </si>
  <si>
    <t>Cilj programa je smanjenje negativnog učinka bihevioralnih, biomedicinskih i sociomedicinskih rizičnih čimbenika te kreiranje okruženja u kojima je svim osobama u Republici  Hrvatskoj omogućena najviša razina zdravlja i kvalitete života.rojektne aktivnosti svih 5 elemenata NP "Živjeti zdravo" podijeljene su u dvije faze. U prvoj fazi provesti će se edukacija, podizanje svijesti i jačanje kapaciteta ŽZJZ za implementaciju aktivnosti, do će se u drugoj fazi implementirati predvišene projektne aktivnosti uz pojačan angažman ŽZJZ.</t>
  </si>
  <si>
    <t>Trenutno u RH ne postoji planski sustav kontinuiranog, kontroliranog, dostupnog i sveobuhvatnog trajnog stručnog usavršavanja u skladu sa specifičnim potrebama liječnika opće/obiteljske medicine. Projektom "Kontinuirano stručno usavršavanje liječnika opće/obiteljske medicine" će kroz 4 različita modula i 160 radionica biti obuhvaćeno oko 1400-2000 liječnika. Cilj je povećati razinu znanja i vještina liječnika opće/obiteljske medicine, a time i kvalitetu zdravstvene zaštite građana RH što bi dovela do racionalizacije korištenja ljudskih i materijalnih resursa dostupnih zdravstvenom sustavu.</t>
  </si>
  <si>
    <t>Projektom Specijalističko usavršavanje doktora medicine Doma zdravlja Zagrebačke županije povećati će se broj specijalista u mreži za 14 specijalista obiteljske medicine i 3 specijaliste pedijatrije, što će doprinijeti poboljšanju pristupa i jednakoj kvaliteti usluge u primarnoj zdravstvenoj zaštiti u ruralnim i nerazvijenim dijelovima županije a time i poboljšanju kvalitete života stanovništva.</t>
  </si>
  <si>
    <t>Ovim će projektom u DZ Ozalj povećati će se broj specijalista u mreži za jednog specijalista obiteljske medicine,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mladih doktora medicine i rezultirati usvajanjem novih znanja i vještina potrebnih za napredovanje u struci i karijeri.</t>
  </si>
  <si>
    <t>Ovim će projektom Doma zdravlja Novalja povećati broj specijalista u mreži za jednog specijalistu pedijatrije, što će doprinijeti poboljšanju dostupnosti zdravstvenim uslugama i izjednačavanju kvalitete zdravstvenih usluga primarne zdravstvene zaštite u ruralnim i otočkim dijelovima Ličko - senjske županije, otoka Paga s konačnim ciljem poboljšanja zdravstvene zaštite i kvalitete života stanovništva. Jednako tako, projekt će omogućiti stručno usavršavanje mladih doktora medicine i rezultirati usvajanjem novih znanja i vještina potrebnih za  napredovanje u struci i karijeri.</t>
  </si>
  <si>
    <t>Ovim će projektom Doma zdravlja Ogulin povećati broj specijalista za jednog specijalista obiteljske medicine ,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mladog doktora medicine i rezultirati usvajanjem novih znanja i vještina potrebnih za napredovanje u struci i karijeri.</t>
  </si>
  <si>
    <t>Ovim će projektom Doma zdravlja Vojnić povećati broj specijalista u mreži za jednog specijalista obiteljske medicine , što će doprinijeti poboljšanju pristupa zdravstvenim uslugama i izjednačavanju kvalitete zdravstvenih usluga primarne zdravstvene zaštite u ruralnim i nerazvijenim dijelovima Karlovačke županije s konačnim ciljem poboljšanja zdravstvene zaštite i kvalitete života stanovništva. Jednako tako, projekt će omogućiti stručno usavršavanje mladih doktora medicine i rezultirati usvajanjem novih znanja i vještina potrebnih za napredovanje u struci i karijeri.</t>
  </si>
  <si>
    <t>Dom zdravlja Zagreb – Centar javna je zdravstvena ustanova čija je djelatnost pružanje primarne zdravstvene zaštite osiguranicima, a koji trenutno na specijalističkom usavršavanju ima 35 svojih specijalizanta iz više grana medicine. Radi osiguravanja dostupnosti i učinkovitosti zdravstvene zaštite na primarnoj razini, provođenje projekta specijalističkog usavršavanja doktora medicine u interesu je društva kao cjeline. Ove projektne aktivnosti povećat će kvalitetu primarne zdravstvene zaštite cjelokupnom stanovništvu Grada Zagreba gravitirajućem na 63 lokacije Doma zdravlja Zagreb - Centar.</t>
  </si>
  <si>
    <t>Projektom se osigurava specijalizacija za 1 liječnika u području hitne medicine, te na taj način poboljšava pristup uslugama zdravstvene zaštite i hitne medicine, odnosno osnažuje mreža primarne zdravstvene zaštite i smanjuje broj lokacija s manjkom liječnika u Krapinsko-zagorskoj županiji.</t>
  </si>
  <si>
    <t>Projektom se osigurava specijalizacija za 5 liječnika u području obiteljske medicine, 4 iz pedijatrije, 1 ginekologije i 1 na području kliničke radiologije te na taj način poboljšava pristup uslugama zdravstvene zaštite i hitne medicine u depriviranom području, odnosno osnažuje mreža primarne zdravstvene zaštite i smanjuje broj lokacija s manjkom liječnika u Krapinsko-zagorskoj županiji.</t>
  </si>
  <si>
    <t>Kroz projekt će se osigurati sredstva za specijalizaciju dva doktora obiteljske medicine, zaposlenika Doma zdravlja Vinkovci, čime će se poboljšati kvaliteta zdravstvenih usluga te unaprijediti učinkovitost zdravstvenog sustava na primarnoj razini.</t>
  </si>
  <si>
    <t>Ovim projektom se financira specijalističko usavršavanje za 28 liječnika (9 obiteljske medicine, 10 pedijatrije, 6 ginekologije i opstetricije i 3 radiologije) za čitavo područje SDŽ.</t>
  </si>
  <si>
    <t>Problem u osiguravanju kontinuiteta i dostupnosti zdravstvene zaštite na primarnoj razini na području u nadležnosti Doma zdravlja "Dr.Ante Franulović" je nedostatak doktora koji su voljni raditi i živjeti na otocima odnosno nerazvijenim područjima. Ovim projektom osigurava se dostupnost i kontinuitet u pružanju zdravstvene zaštite na način da će se specijalizantica Anžela Lipkovac čija je specijalizacija financirana ovim projektom nakon završene specijalizacije raditi u timu obiteljske medicine u mjestu Blato na otoku Korčuli i to na duži period.</t>
  </si>
  <si>
    <t>Dom zdravlja Metković više od 30 godina pruža svojim pacijentima usluge iz radiologije. U navedenoj djelatnosti ima zaposlenog doktora medicine, specijalistu radiologa koji za5 godina stječe uvjete za starosnu mirovinu. Ovim projektom financira se specijalističko usavršavanje za 1 liječnika i to za specijalizaciju iz radiologije za potrebe DZ Metković.</t>
  </si>
  <si>
    <t>Projektom ćemo jednoj doktorici medicine omogućiti specijalizaciju iz obiteljske medicine, čime će se povećati broj specijalista primarne zdravstvene zaštite, a ujedno ćemo ovim projektom smanjiti upućivanje pacijenata u bolnice i pacijentima s područja Bjelovarsko-bilogorske županije poboljšati kvalitetu i dostupnost specijalističkih znanja na razini primarne zdravstvene zaštite.</t>
  </si>
  <si>
    <t>Realizacijom ovog projekta djelomično će se riješiti problem odljeva liječničkog kadra u koji spada i odlazak specijalista u mirovinu. Navedenim specijalizacijama smanjiti će se razlike u dostupnosti zdravstvene zaštite na primarnoj razini, smanjiti broj upućivanja pacijenata u bolnice. Cjelokupno stanovništvo ovog područja će biti obuhvaćeno ovim projektnim aktivnostima tj.razvojem ljudskih potencijala.</t>
  </si>
  <si>
    <t>Projektom se osigurava specijalizacija za 6 liječnika u području obiteljske medicine, 2 iz pedijatrije, 1 ginekologije te na taj način poboljšava pristup uslugama zdravstvene zaštite u depriviranom području, odnosno osnažuje mreža primarne zdravstvene zaštite i smanjuje broj lokacija s manjkom liječnika u Zadarskoj županiji.</t>
  </si>
  <si>
    <t>Ovim projektom povećati će se broj specijalizacija na primarnoj razini zdravstvene zaštite za dvanaest (12) doktora medicine iz područja obiteljske medicine, pedijatrije, ginekologije i opstetricije, te kliničke radiologije u Domu zdravlja Osijek koji će poboljšati pristup uslugama zdravstvene zaštite na području Republike Hrvatske, a posebice u Osječko-baranjskoj županiji.</t>
  </si>
  <si>
    <t>Krajnji cilj projekta je poboljšanje pristupa zdravstvenoj zaštiti u manje atraktivnim, ruralnim i nerazvijenim područjima - Varaždinskoj županiji, na način da se poveća broj liječnika specijalista, tj. osigura novih 7 liječnika specijalista obiteljske medicine, 3 liječnika specijalista ginekologije i opstetricije, 3 liječnika specijalista pedijatrije i 1 liječnik specijalist kliničke radiologije. Uz navedeno smanjuje se i upućivanje pacijenata u bolnice, te se osigurava veća učinkovitost u pružanju usluga zdravstvene zaštite na primarnoj razini i kontinuitet iste.</t>
  </si>
  <si>
    <t>Projektom se osigurava specijalizacija za 1 liječnika u području hitne medicine, te na taj način poboljšava pristup uslugama zdravstvene zaštite i hitne medicine, odnosno osnažuje mreža primarne zdravstvene zaštite i smanjuje broj lokacija s manjkom liječnika u Varaždinskoj županiji.</t>
  </si>
  <si>
    <t>Kroz projekt će se osigurati sredstva za specijalizaciju dva doktora obiteljske medicine, zaposlenika Doma zdravlja Vukovar, čime će se poboljšati kvaliteta zdravstvenih usluga te unaprijediti učinkovitost  zdravstvenog sustava na primarnoj razini.</t>
  </si>
  <si>
    <t>Dugoročno se osigurava nastavak i kontinuitet rada ambulante za ginekologiju i opstetriciju u svrhu kvalitetne zdravstvene zaštite žena, smanjenja loših ishoda trudnoća, povećanje nataliteta te nastavka života i u uvjetima koje donosi otok i poluotok udaljeni od bolničkih centara s konačnim ciljem poboljšanja zdravstvene zaštite i kvalitete života stanovnika u nerazvijenim i geografski izoliranim područjima.</t>
  </si>
  <si>
    <t>Kroz projekt će se osigurati sredstva za specijalizaciju: 1 doktora iz obiteljske medicine, 1 doktorice iz pedijatrije, 1 doktorice iz ginekologije i opstetricije te 1 doktora iz kliničke radiologije (zaposlenici Doma zdravlja Županja), čime će se poboljšati kvaliteta zdravstvenih usluga te unaprijediti učinkovitost zdravstvenog sustava na primarnoj razini.</t>
  </si>
  <si>
    <t>Projektom 'HITNA je Međimurju BITNA!' osigurava se specijalizacija 2 doktora medicine u području hitne medicine čime će se poboljšati pristup i povećati kvaliteta usluga primarne zdravstvene zaštite i hitne medicine na području Međimurske županije.</t>
  </si>
  <si>
    <t>Projektom se rješava problem nedostatka zdrav. radne snage s ciljem poboljšanja pristup uslugama PZS na depriviranom području kroz financiranje specijalističkog usavršavanja doktora medicine iz djelatnosti obiteljske medicine. Aktivnosti se vezuju uz programa specijalističkog usavršavanja doktora medicine, poslijediplomski studij te polaganje specijalističkog ispita. Rezultat je osnažena mrežu PZS te povećan broj specijalizanata na području Knina, što će pridonijeti poboljšanju pristupa i održivosti zdravstvene zaštite te bolje i učinkovitije zdravstvene usluge.</t>
  </si>
  <si>
    <t>Projekt „Specijalističko usavršavanje doktora medicine iz medicinskog područja pedijatrije za potrebe Doma zdravlja Donji Miholjac“ se provodi temeljem javnog Ministarstva zdravlja u Operativnom programu „Učinkoviti ljudski potencijali 2014.-2020.“, a primjenjuju se sukladno Prioritetnoj osi 2. Socijalno uključivanje, specifičnog cilja 9.iv.1. „Održivo poboljšanje pristupa zdravstvenoj skrbi u nerazvijenim područjima i za ranjive skupine te promociju zdravlja“. Vrijednost projekta je =1.272.305,62 kuna, a provoditi će se 66 mjeseci, tijekom vremenskog razdoblje 2018/2023.godine.</t>
  </si>
  <si>
    <t>Ovim će projektom Doma zdravlja Gospić povećati broj specijalista u mreži za jednog specijalista obiteljske medicine, što će doprinijeti poboljšanju pristupa zdravstvenim uslugama i izjednačavanju kvalitete zdravstvenih usluga primarne zdravstvene zaštite u ruralnim i nerazvijenim dijelovima Ličko-senjske županije s konačnim ciljem poboljšanja zdravstvene zaštite i kvalitete života stanovništva. Jednako tako, projekat će omogućiti stručno usavršavanje mladih doktora medicine i rezultirati usvajanjem novih znanja i vještina potrebnih za napredovanje u struci i karijeri.</t>
  </si>
  <si>
    <t>Ovim će projektom u DZ MUP-a povećati će se broj specijalista u mreži za jednog specijalista obiteljske medicine , što će doprinijeti poboljšanju kvalitete usluge i jednake dostupnosti svim svim pacijentima DZ MUP-a. Projekt će omogućiti stručno usavršavanje doktora medicine i rezultirati usvajanjem novih znanja i vještina potrebnih za napredovanje u struci i karijeri.</t>
  </si>
  <si>
    <t>Nakon završetka specijalističčkog usavršavanja i ovog projekta dijelom bi bio riješen problem našeg područja, a to je manjak broj doktora medicine, kao i njihov ostanak na našem području jer bi specijalista obiteljske medicine kroz svoj rad u ordinacijama povećali kvalitetu zdravstvene zaštite.</t>
  </si>
  <si>
    <t>Projektom "Specijalističko usavršavanje doktora pedijatrijske medicine" osigurat će se specijalizacija za jednog liječnika pedijatrijske medicine kojom će se poboljšati pristup zdravstvene zaštite u Domu zdravlja Petrinja, te će se smanjiti broj deficitarnih medicinskih djelatnosti na području Sisačko-moslavačke županije. Projekt traje 66 mjeseci.</t>
  </si>
  <si>
    <t>Projektom se rješava problem nedostatka zdrav. radne snage s ciljem poboljšanja pristupa uslugama PZS na depriviranom području kroz financiranje specijalističkog usavršavanja doktora medicine iz djelatnosti hitne medicine. Aktivnosti se vezuju uz program specijalističkog usavršavanja doktora medicine, poslijediplomski studij te polaganje specijalističkog ispita. Rezultat je osnažena mreža PZS te povećan broj specijalizanata na području ŠKŽ, što će pridonijeti poboljšanju pristupa i održivosti zdravstvene zaštite te bolje i učinkovitije zdravstvene usluge.</t>
  </si>
  <si>
    <t>Realizacijom projekta Specijalističkog usavršavanja doktora hitne medicine Zavoda za hitnu medicinu Zadarske županije poboljšat će se pristup visokokvalitetnim uslugama hitne medicine na području Zadarske županije specijalističkim usavršavanjem 1 doktorice iz hitne medicine. Ovim projektom osigurat će se podizanje kvalitete skrbi za hitnog pacijenta jer će pacijenti imati na raspolaganju stručne i profesionalne timove.</t>
  </si>
  <si>
    <t>Projektom se osigurava specijalizacija za 1 liječnika u području hitne medicine, te na taj način poboljšava pristup uslugama zdravstvene zaštite i hitne medicine, odnosno osnažuje mreža primarne zdravstveen zaštite i smanjuje broj lokacija s manjkom liječnika u Ličko-senjskoj županiji</t>
  </si>
  <si>
    <t>Projektom se kroz osiguranje financiranja troškova specijalističkog usavršavanja iz hitne medicine doprinosi jačanju ljudskih potencijala, osnažuje se i popunjava mreža primarne zdravstvene zaštite te poboljšava pristup visokokvalitetnim uslugama hitne medicine.</t>
  </si>
  <si>
    <t>Ovim će projektom Dom zdravlja Senj povećati broj specijalista u mreži za jednog specijalistu iz kliničke radiologije, što će doprinijeti poboljšanju dostupnosti zdravstvenim uslugama i izjednačavanju kvalitete zdravstvenih usluga primarne zdravstvene zaštite na području grada Senja s konačnim ciljem poboljšanja zdravstvene zaštite i kvalitete stanovništva. Jednako tako, projekt će omogućiti stručno usavršavanje mladih doktora medicine i rezultirati usvajanjem novih znanja i vještina potrebnih za napredovanje u struci i karijeri.</t>
  </si>
  <si>
    <t>Projektom se osigurava financiranje troškova specijalističkog usavršavanja iz hitne medicine čime se doprinosi jačanju ljudskih potencijala, osnažuje i popunjava mreža primarne zdravstvene zaštite te poboljšava pristup visokokvalitetnim uslugama hitne medicine.</t>
  </si>
  <si>
    <t>Projektom se osigurava financiranje troškova specijalističkog usavršavanja iz hitne medicine čime se doprinosi jačanju ljudskih potencijala, osnažuje i popunjava mreža primarne zdravstvene zaštite te poboljšaava pristup visokokvalitetnim uslugama hitne medicine.</t>
  </si>
  <si>
    <t>Projektom se osigurava financiranje troškova specijalističkog usavršavanja iz hitne medicine čime se doprinosi jačanju ljudskih potencijala, osnažžuje i popunjava mreža primarne zdravstvene zaštite te poboljšava pristup visokokvalitetnim uslugama hitne medicine.</t>
  </si>
  <si>
    <t>Projektom se osigurava specijalizacija za 1 liječnika u području hitne medicine, te na taj način poboljšava pristup uslugama zdravstvene zaštite i hitne medicine, odnosno osnažuje mreža primarne zdravstvene zaštite i smanjuje broj lokacija s manjkom liječnika u Karlovačkoj županiji.</t>
  </si>
  <si>
    <t>Projekt "Usavršavanjem do novih specijalista hitne medicine u Primorsko- goranskoj županiji" doprinijeti će poboljšanju pristupa visokokvalitetnim uslugama hitne medicine na području PGŽ-a kroz financiranje specijalističkog usavršavanja doktora medicine. Kroz specijalizaciju četiri doktora hitne medicine poboljšati će se nepovoljna situacija izazvana malim brojem doktora specijalista na području cijele Republike Hrvatske te će se svim građanima Primorsko- goranske županije a samim time i Republike Hrvatske, omogućiti kvalitetnu intervenciju u slučaju nezgode, odnosno bolesti.</t>
  </si>
  <si>
    <t>Nakon završetka specijalističkog usavršavanja i ovog projekta dijelom bi bio riješen problem našeg područja, a to je manjak broja doktora medicine, kao i njihov ostanak na našem području jer bi specijalista obiteljske medicine kroz svoj rad u ordinacijama povećao kvalitetu zdravstvene zaštite.</t>
  </si>
  <si>
    <t>Dom zdravlja Zagreb - Zapad je sukladno Planu specijalizacija i užih specijalizacija na cijelom području Republike Hrvatske pripremio projektni prijedlog za Specijalističko usavršavanje doktora medicine Doma zdravlja Zagreb - Zapad. U okviru projekta planirana je specijalizacija 3 (tri) doktora obiteljske medicine i 1 (jedna) specijalizacije iz pedijatrije. Projektom će se povećati broj specijalizacija na primarnoj razini zdravstvene zaštite iz obiteljske medicine i pedijatrije na području doma zdravlja Zagreb - Zapad te će se omogućiti bolji pristup uslugama zdravstvene zaštite korisnicima.</t>
  </si>
  <si>
    <t>Ovim će projektom Zavod za hitnu medicinu Zagrebačke županije povećati broj specijalista za dva specijalista hitne medicine, što će doprinijeti poboljšanju pristupa zdravstvenim uslugama i izjednačavanju kvalitete zdravstvenih usluga hitne medicine na području Zagrebačke županije s konačnim ciljem poboljšanja zdravstvene zaštite i kvalitete života stanovništva. Jednako tako, projekt će omogućiti stručno usavršavanje mladih doktorica medicine i rezultirati usvajanjem novih znanja i vještina potrebnih za napredovanje u struci i karijeri.</t>
  </si>
  <si>
    <t>Projektom se osigurava specijalizacija za 1 (jednog) liječnika u području hitne medicine te na taj način poboljšava pristup uslugama hitne medicinske pomoći, odnosno osnažuje mreža primarne zdravstvene zaštite i smanjuje broj lokacija s manjkom liječnika na području PSŽ.</t>
  </si>
  <si>
    <t>Cilj projekta je poboljšanje pristupa uslugama zdravstvene zaštite i visokokvalitetnim uslugama hitne medicine na području Istarske županije kroz financiranje specijalističkog usavršavanja doktora medicine. Projektom će se utjecati na rješavanje problema manjka specijalista hitne medicine te smanjenja starije dobne strukture specijalista. Projektom Zavoda za hitnu medicinu Istarske županije, osigurat će se specijalizacija i osposobljavanje 5 osoba u području hitne medicine, koji predstavljaju ciljnu skupinu projekta.</t>
  </si>
  <si>
    <t>Dom zdravlja Zagreb-Istok je, sukladno Planu specijalizacija, pripremio projektni prijedlog za Specijalističko usavršavanje pet doktora medicine iz obiteljske medicine te četiri doktora medicine iz ginekologije i opstetricije, čijim ispunjavanjem će se će se povećati broj specijalizacija na primarnoj razini zdravstvene zaštite iz obiteljske medicine te osigurati pružanje usluga zdravstvene zaštite žena na području Doma zdravlja Zagreb- Istok. Slijedom navedenoga, osiguranicima Hrvatskog zavoda za zdravstveno osiguranje omogućit će se bolji pristup uslugama zdravstvene zaštite.</t>
  </si>
  <si>
    <t>Ovim projektom se financira specijalističko usavršavanje doktora medicine za 11 liječnika (5 obiteljske medicine, 4 ginekologije i opstetricije, 1 pedijatrije i 1 kliničke radiologije) za čitavo područje Primorsko-goranske županije.</t>
  </si>
  <si>
    <t>Projektom "Stručnim usavršavanjem doktora obiteljske medicine do povećanja kvalitete zdravstvene zaštite" omogućit će se tri specijalizacije iz obiteljske medicine što će dovesti do jačanja i boljeg korištenja ljudskih resursa u primarnoj zdravstvenoj zaštiti te bolje dostupnosti zdravstvene zaštite u depriviranim područjima Brodsko-posavske županije.</t>
  </si>
  <si>
    <t>Prijavitelj projekta Zavod za hitnu medicinu Karlovačke županije provest će projekt "Specijalizacijom do visokokvalitetnih usluga hitne medicine" s ciljem poboljšanja pristupa uslugama zdravstvene zaštite i visokokvalitetnim uslugama hitne medicine na području Karlovačke županije kroz specijalističko usavršavanje jednog liječnika medicine. Projekt traje 69 mjeseci te će se njegovom provedbom utjecati na osnaživanje mreže primarne zdravstvene zaštite i smanjenju broja lokacija s manjkom liječnika u Karlovačkoj županiji. Ukupna vrijednost projekta je 1.347.756,00 HRK.</t>
  </si>
  <si>
    <t>Projektom 'Specijalističko usavršavanje doktora medicine u Domu zdravlja Čakovec' osigurava se specijalizacija 2 doktora medicine-jednog u području obiteljske medicine te jednog u području ginekologije i opstetricije čime će se poboljšati pristup i povećati kvaliteta usluga primarne zdravstvene zaštite na području Međimurske županije.</t>
  </si>
  <si>
    <t>Projektom se osigurava specijalizacija za 1 (jednog) liječnika u području obiteljske medicine, te se na taj način poboljšava kvaliteta obiteljske medicine, odnosno osnažuje mreža javne zdravstvene zaštite i smanjuje broj lokacija s manjkom liječnika specijalista na području PSŽ.</t>
  </si>
  <si>
    <t>Projektom se, kroz osiguranje financiranja troškova specijalističkog usavršavanja iz hitne medicine, doprinosi jačanju ljudskih potencijala,osnažuje se i popunjava mreža primarne zdravstvene zaštite te poboljšava pristup visokokvalitetnim uslugama hitne medicine.</t>
  </si>
  <si>
    <t>Projektom se osigurava financiranje troškova specijalističkog usavršavanja iz hitne medicine čime se doprinosi jačanju ljudskih potencijala,osnažuje i popunjava mreža primarne zdravstvene zaštite te poboljšava pristup visokokvalitetnim uslugama hitne medicine.</t>
  </si>
  <si>
    <t>Specijalističko usavršavanje doktora medicine od krucijalne je važnosti za što bolju zdravstvenu zaštite za stanovnike Valpova i okolice te utječe na problem "odljeva mozgova" i zadržavanja medicinskog osoblja na nerazvijenom području Republike Hrvatske.</t>
  </si>
  <si>
    <t>Projektom se osigurava specijalizacija za 2 (dva) liječnika u području hitne medicine te na taj način poboljšava pristup uslugama hitne medicinske pomoći, odnosno osnažuje mreža primarne zdravstvene zaštite i smanjuje broj lokacija s manjkom liječnika na području Osječko-baranjske županije.</t>
  </si>
  <si>
    <t>Projektom se osigurava specijalizacija za 3 liječnika iz područja obiteljske medicine, te se na taj način poboljšava i osnažuje mreža primarne zdravstvene zaštite u Istarskoj županiji.</t>
  </si>
  <si>
    <t>Projektom se osigurava specijalizacija za 2 liječnika s područja ginekologhije i opstetricije i 2 liječnika sa područja pedijatrije, te se na taj način poboljšava i osnažuje mreža primarne zdravstvene zaštite u Istarskoj županiji.</t>
  </si>
  <si>
    <t>Projektom se financira specijalističko usavršavanje za 1 liječnika i to za specijalizaciju iz pedijatrije za potrebe Doma zdravlja Dubrovnik. Aktivnosti se vezuju uz program specijalističkog usavršavanja doktora medicine, poslijediplomski studij te polaganje specijalističkog ispita. Rezultat je bolja, kvalitetnija i učinkovitija zdravstvena zaštita predškolske djece kroz osnaženu mrežu JZS te povećan broj specijalizanata na području koje pokriva Dom zdravlja Dubrovnik.</t>
  </si>
  <si>
    <t>Projektom u trajanju od 69 mjeseci osigurava se specijalizacija 1 liječnika u području ginekologije i opstetricije, te se na taj način poboljšava pristup uslugama zdravstvene zaštite u Domu zdravlja, a dovodi do smanjenja broja deficitarnih medicinskih djelatnosti na području Sisačkomoslavačke županije.</t>
  </si>
  <si>
    <t>Cilj predloženog projekta je osvijestiti i povećati razinu znanja mještana Starog Petrovog Sela i kolnih općina o načinima prevencije kroničnih bolesti kroz usvajanju zdravih životnih navika, što će se postići edukativnim radionicama, predavanjima i provedbom javne kampanje.</t>
  </si>
  <si>
    <t>Projekt „Povećanje znanja i svijesti opće populacije i osoba sa šećernom bolešću o važnosti prevencije bolesti i zaštite zdravlja sveobuhvatnim pristupom na razini primarne zdravstvene zaštite na području grada Donjeg Miholjca“ se provodi temeljem javnog natječaja Ministarstva zdravstva u Operativnom programu „Učinkoviti ljudski potencijali 2014.-2020.“ Vrijednost projekta je =504.851,23 kune, a provoditi će se 18 mjeseci, tijekom vremenskog razdoblje 2018/2020.godine.</t>
  </si>
  <si>
    <t>Projektom će se podići razina znanja zdravstvenih djelatnika o:(1)važnosti prehrane za prevenciju dijabetesa tipa II i hipertenzije;(2)vještini samopregleda dojke u svrhu ranog otkrivanja karcinoma i prevencije prerane smrti;(3)pravilnoj (laičkoj) reanimaciji u svrhu smanjenja smrtnosti i prevenciju teških oštećenja te (4) načinima i metodama praćenja i kontrole zdravlja u djece i mladih sportaša. Time će se razviti vještine zdravstvenih djelatnika kao i svijest o važnosti prevencije i ranog otkrivanje najtežih stanja i bolesti.</t>
  </si>
  <si>
    <t>Dom zdravlja Primorsko-goranske županije, nositelj projekta „Pravilnom prehranom protiv dijabetesa“, provest će medijske kampanje kojima je cilj podići svijest građana o utjecaju prehrane na razvoj dijabetesa tipa II te održati Savjetovalište za prehranu na 5 lokacija u županiji te tako doprinijeti prevenciji dijabetesa tipa II.</t>
  </si>
  <si>
    <t>Opći cilj ovoga projekta je promicanje zdravlja i povećanje znanja i svijesti građana VPŽ o važnosti te mogućnostima i načinima ostvarivanja prava na palijativnu skrb u VPŽ. Svrha projekta je uspostava volonterskog centra za palijativnu skrb u VPŽ te promicanje volonterstva i zdravih navika kao načina života s ciljem prevencije smrtnosti povezane s kroničnim nezaraznim bolestima.</t>
  </si>
  <si>
    <t>Realizacijom Projekta: «Vaša sigurnost je u našim rukama» povećat će se razina znanja medicinskih sestara, kao i drugih profila zdravstvenih djelatnika iz područja kontrole infekcija, razina informiranosti bolesnika i njihovih obitelji o provedbi mjera kontrole infekcija, razina motivacije i implementacije standardnih operativnih postupaka iz kontrole infekcije u svakodnevnom radu od strane zdravstvenih djelatnika, smanjiti će prijenos infekcija povezanih sa zdravstvenom skrbi i troškovi liječenja, a kao najvažnije povećat će se sigurnost pacijenata.</t>
  </si>
  <si>
    <t>Prijavitelj je razvio model povećanja stručnih kompetencija, prvenstveno patronažnih sestara, čime je povećan broj žena oboljelih od poslijeporodne depresije koje traže liječničku pomoć. Patronažne sestre ohrabruju rodilje da potraže pomoć, neizravno prevenirajući i razvoj duševnih smetnji drugih članova obitelji, te smanjujući stigmatizaciju. Model je lako održiv te se kasnije provodi bez dodatnih troškova jer patronažne sestre obilaze sve rodilje u zemlji. Provedbom projekta učinili bismo ga dostupnim u cijeloj Hrvatskoj, a ujedno i obučili zdravstvene djelatnike za uporabu IT u edukaciji.</t>
  </si>
  <si>
    <t>Udruga će tijekom provođenja projekta "Više zdravlja, manje raka" organizirati 5 javnozdravstvenih akcija koje pridonose ciljevima poziva.Bit će aktivna medijska kampanja usmjerena široj javnosti i posjetiteljima zdravstvenih ustanova. HLPR učinila je ogroman doprinos u razvoju onkologije u Hrvatskoj i ima dugogodišnje iskustvo u provedbi javnozdravstvenih akcija. Tim čine članovi interdisciplinarnih vještina sa iskustvom na provođenju gotovo identičnih projekata, te su provedbeni rizici minimalni i dobro poznati. Vodi se računa i o horizontalnim temama.</t>
  </si>
  <si>
    <t>Projekt „Povećanje znanja i svijesti građana Republike Hrvatske o važnosti prevencije karcinoma debelog crijeva“ se provodi temeljem javnog natječaja Ministarstva zdravstva u Operativnom programu „Učinkoviti ljudski potencijali 2014.-2020.“ Vrijednost projekta je =511.048,72 kune, a provoditi će se 18 mjeseci, tijekom vremenskog razdoblje 2018/2020.godine.</t>
  </si>
  <si>
    <t>Cilj projekta je povećati znanja i jačati svijest svih stanovnika na području Gospića o promociji zdravlja i prevenciji bolesti kroz poticanje zdravih navika i promicanje važnosti prevencije bolesti. Ovakvim aktivnostima utjecat će se na smanjenje prirodne depopulacije područja, što je posebno bitno za područje Gospića koje ima smo 13 st/km2, te su ovakve aktivnosti s ciljem brige i očuvanja zdravlja od iznimnog značaja za sprječavanje smrtnosti i smanjenje broja stanovnika.</t>
  </si>
  <si>
    <t>Opći cilj projekta je promicati zdravi način života utjecajem na životni stil i prehrambene navike djece, mladih i građana VPŽ radi prevencije vaskularnih i drugih kroničnih oboljenja. Svrha je projekta educirati djecu i mlade o opasnostima i posljedicama pretilosti za zdravlje.Procjena nositelja projekta je da je 30% djece pretilo ili s povećanom tjelesnom težinom.Ciljne grupe su: pretila djeca od 7-15 god.i njihovi roditelji.Projektni rezultati doprinijeti će prevenciji vaskularnih bolesti i promociji zdravlja podizanjem svijesti, znanja i vještina sudionika projekta.</t>
  </si>
  <si>
    <t>Projekt „Od prevencije do zdravlja“ pridonijet će povećanju znanja i svijesti o važnosti promocije zdravlja i prevencije bolesti raka pluća, a svoje će aktivnosti usmjeriti na promicanje zdravih navika i zdravlja. Prijavitelj i partner se fokusiraju na ciljanu skupinu: mlađi od 25 godina, stariji od 54 godine, zaposlene i samozaposlene osobe, nezaposlene uključujući dugotrajno nezaposlene te neaktivno stanovništvo kojima će se pružiti edukacija, pomoć i motivacija radi daljnjeg pravilnog postupanja u primjeni zdravih životnih navika u svakodnevnom životu.</t>
  </si>
  <si>
    <t>U RH i u Općini Hum na Sutli uočen je porast broja oboljelih osoba od demencije.Ovaj projekt ima za cilj podizanje razine informiranosti i znanja pojedinaca i šire zajednice o prevenciji,uzrocima i načinima liječenja demencije te tretmanu i brizi dementnih osoba.U projektnim aktivnostima sudjelovat će osobe starije životne dobi u sklopu prevencije demencije, osobe oboljele od demencije te njihovi članovi obitelji i njegovatelji.Ciljne skupine iz Huma na Sutli su Udruge umirovljenika Matica umirovljenika Hum na Sutli i Udruga umirovljenika Josip Debeljak koje broje preko 400 članova.</t>
  </si>
  <si>
    <t xml:space="preserve">Znanje mladih o prevenciji i zaštiti spolnog zdravlja je nedovoljna uz visok udio spolnih bolesti i njenih posljedica, a za buduće zdravstvene djelatnike ne postoji kvalitetna edukacija. ovim projektom educirati ćemo upravo te mlade (500), uključiti ih u oblikovanje održivih e-edukacija, promovirati znanje i zdravlje za sve građane u svrhu zaštite zdravlja i prevencije bolesti te jačanja kompetencija budućih zdravstvenih djelatnika. Uz sudjelovanje zdravstvenih stručnjaka HZJZ-a kao partnera, društvene zajednice/ udruge kao prijavitelja te studenata medicine i med. sestre kao suradnika. </t>
  </si>
  <si>
    <t>Projektom će se sudionicima omogućiti da sa posebnim programima za svako godišnje doba, kroz stručne tribine o važnosti očuvanja zdravlja pomoću pravilne ishrane te provedbe rekreativnih aktivnosti prilagođenih dobi i godišnjem dobu uz izrađene edukativne priručnike, osnaže svoje dosadašnje znanje u prevenciji razvoja bolesti. Na kraju projekta, Matica umirovljenika će moći nastaviti organizirati u svojem redovnom radu slične javne tribine i sportsko- rekreativne aktivnosti za svoje članstvo u udrugama diljem Republike Hrvatske.</t>
  </si>
  <si>
    <t xml:space="preserve">Ovaj projekt adresira na gorući problem nedovoljne usmjerenosti na prevenciju bolesti što podrazumijeva uklanjanje rizika/uzroka bolesti i unapređenje općeg zdravstvenog stanja kako bi se smanjio udio određenih bolesti u smrtnosti stanovništva. Cilj projekta upravo je promocija zdravlja te bolji pristup programima prevencije bolesti i samostalne brige i promicanje zdravih navika što će pridonijeti poboljšanju pokazatelja zdravstvenog stanja stanovništva. Implementacija projekta na lokalnoj razini povećati će uključenost svih dionika u život zajednice razmjerno njihovim mogućnostima. </t>
  </si>
  <si>
    <t xml:space="preserve">Udruga će pripremiti edukacijski materijal i provesti medijske kampanje usmjerene široj javnosti i posjetiteljima zdravstvenih ustanova. Tim za provedbu čine članovi interdiscipliniranih vještina sa iskustvom na provođenju gotovo identičnih projekata, te su provedbeni rizici minimalni i dobro poznati. Osigurana je dobra vidljivost projekta te održivost rezultata. Vodi se računa i o horizontalnim temama. </t>
  </si>
  <si>
    <t>Projekt „Čuvajmo zdravlje otočana“ će pridonijeti povećanju znanja i svijesti o važnosti promocije zdravlja, psihoedukacije i savjetovanja te prevencije raka vrata maternice, a svoje će aktivnosti usmjeriti na promicanje zdravlja i zdravog načina života. Prijavitelj i partner se fokusiraju na ciljanu skupinu mlađih ženskih osoba, žena srednje i starije životne dobi, roditelja djece u osnovnim školama i svih građana u potrebi za psihološkim savjetovanjem.</t>
  </si>
  <si>
    <t>Projektom se nastoji podići razina informiranosti o zdravom načinu života što većeg broja osoba na području cijele RH i regije, što se postiže uspostavom web portala www.vratazdravlja.hr. Ostale aktivnosti u projektu se odnose na javne akcije u gradovima 6 partnera (3 JLS i 3 udruge), kojima se promovira zdrav način života (mjerenje tlaka, radionice zdrave  hrane i sl.).</t>
  </si>
  <si>
    <t>Projektne aktivnosti usmjerene su na unaprjeđenje znanja i vještine zdravstvenih djelatnika i zaposlenika zdravstvenih ustanova SDŽ u promociji zdravlja i prevenciji najučestalijih bolesti suradnjom projektnih partnera. Educirani zdravstveni djelatnici koji će naučiti i savladati najsuvremenije metode u prevenciji najučestalijih bolesti i promociji zdravlja će nakon završetka projekta dalje prenositi stečena znanja kolegama, a unaprjeđene vještine primjenjivat će u praksi i radu s pacijentima čime će utjecati na smanjivanje broja oboljelih od bolesti koji su najčešći uzročnici smrtnosti.</t>
  </si>
  <si>
    <t>Projekt PROMLOM ima za cilj osnaživanje liječnika obiteljske medicine za promicanje zdravlja u svakodnevnom radu te će uz aktivnosti provođenja tečaja edukacije LOM o 10 vodećih preventabilnih uzroka smrtnosti, uključivati i komponentu razvoja preporuka i smjernica za provođenje mjera promicanja zdravlja u ordinaciji OM uz participaciju samih provoditelja te komponentu osnaživanja LOM za provođenje istih.</t>
  </si>
  <si>
    <t>Cilj projekta je „Unaprijediti znanja i vještine zdravstvenih djelatnika i zaposlenika Psihijatrijske bolnice Ugljan kako bi se promoviralo mentalno zdravlje te preveniralo ovisnosti o alkoholu“, dok ciljanu skupinu čine zdravstveni djelatnici Psihijatrijske bolnice Ugljan. Projektom će se osigurati uže usmjerene edukacije za djelatnike koji rade s ovisnicima te će se na okruglom stolu okupiti stručnjaci iz više različitih područja djelovanja na smanjenju konzumiranja alkohola te suzbijanju posljedica istoga.</t>
  </si>
  <si>
    <t>Projekt „Medico akademija“ ima za cilj pridonijeti povećanju znanja i vještina zdravstvenih djelatnika i zaposlenika zdravstvenih ustanova na području Grada Rijeke, otoka Lošinja i Cresa, što će doprinijeti jačanju svijesti o zdravlju i prevenciji bolesti kod lokalnog stanovništva. Prijavitelj i partner se fokusiraju na važnost i prevenciju primarno kroničnih bolesti današnjice kroz planirane programe – sudjelovanja na recentnim kongresima i provođenja vikend radionica.</t>
  </si>
  <si>
    <t>Realizacijom ovog projekta rješavat će se problem prehrane odnosno pretilosti djece koji je u alarmantnom porastu u Hrvatskoj i svijetu. Kroz edukaciju-edukatora (zdravstvenih djelatnika) dolazi se do razvoja metodologije čiji rezultati će se dalje replicirati u radu s ciljnim skupinama. Usvojenim metodama educirali bi se stručnjaci primarne medicine, medicinske sestre, psiholozi i nutricionisti koji su direktno u dodiru s roditeljima i djecom, utjecalo na prebacivanje fokusa s liječenja na prevenciju, unaprijedilo pokazatelje zdravstvene zaštite, osiguralo održivost.</t>
  </si>
  <si>
    <t>Realizacijom projekta riješit će se problemi nedostatnog znanja i vještina djelatnika zdravstvenih ustanova o prevenciji bolesti epilepsije, depresije, nealkoholne masne bolesti jetre i aneurizma abdominalne aorte. Aktivnosti na projektu koje provodi Klinička bolnica Dubrava u suradnji s partnerom dugoročno će utjecati informiranje građana o prevenciji navedenih bolesti, smanjeni broj izostanaka s radnog mjesta i prebacivanje fokusa s liječenja posljedica bolesti na prevenciju uzroka/rizika bolesti.</t>
  </si>
  <si>
    <t>Projekt je usmjeren na unaprjeđenje znanja i vještina zdravstvenih djelatnika i zaposlenika zdravstvenih ustanova Zadarske županije u promociji zdravlja i prevenciji glaukoma. Educirani zdravstveni djelatnici koji će naučiti i savladati najsuvremenije metode u prevenciji glaukoma i promociji zdravlja će nakon završetka projekta dalje prenositi stečena znanja kolegama, a unaprjeđene vještine primjenjivat će u praksi i radu s pacijentima čime će utjecati na smanjivanje broja oboljelih od gluakoma te poboljšanja kvalitete života oboljelih.</t>
  </si>
  <si>
    <t>Projekt SNAŽNA PATRONAŽNA usmjeren je na javnozdravstvene prioritete: kardiovaskularne, maligne i zarazne bolesti. Cilj projekta je povisiti razinu kompetencija, vještina i znanja svih patronažnih sestara/tehničara u Gradu Zagrebu. Ostvarenjem projektnog cilja doprinijet ćemo povećanju razine zdravlja građana Zagreba, smanjenju populacijske izloženosti rizicima za bolesti cirkulacijskog sustava i maligne bolesti, podizanju odaziva u programe ranog otkrivanja malignih bolesti i program obaveznog cijepljenja</t>
  </si>
  <si>
    <t>Projekt Jačanje kompetencija zdravstvenog osoblja u prevenciji šećerne bolesti i njenih komplikacija od iznimnog je značenja s obzirom na epidemiološke i demografske pokazatelje, koji upućuju na značajan porast populacije oboljelih, za koje je potrebno osigurati medicinski i ekonomski učinkovitu skrb. Projekt će dati ključan doprinos podizanju kompetencija i svijesti stručnog osoblja iz sustava PZZ za rano otkrivanje šećerne bolesti, prepoznavanje rizika za pojavu komplikacija i planiranje i provedbu učinkovitih mjera sekundarne prevencije.</t>
  </si>
  <si>
    <t>Svrha projekta je jačanjem kapaciteta NZJZPGŽ te drugih županijskih zavoda te domova zdravlja s područja RH unaprijediti znanja i vještine zdravstvenih djelatnika za učinkovitije upravljanje i provedbu aktivnosti prevencije i ranu detekciju kroničnih nezaraznih bolesti s naglaskom na šećernu bolest, kardiovaskularne i maligne bolesti. Krajnji cilj projekta je ulaganjem u prevenciju i ranu detekciju pridonijeti djelotvornosti zdravstvenog sektora, smanjenju stopa obolijevanja te uštedama u zdravstvenom sustavu.</t>
  </si>
  <si>
    <t>Ovim se projektom podižu kompetencije zdravstvenih radnika za potrebe osoba s demencijom u cilju prevencije napredovanja bolesti i delirija. Projektom će se educirati zdr. djelatnici kod kojih se pacijenti ne liječe zbog primarne bolesti te nisu upućeni u specifične vještine upravljanja tim stanjem. Provoditi će se kroz fokusirane radionice i kongres Alzheimer alijanse.</t>
  </si>
  <si>
    <t>Projektni prijedlog usmjeren je na unaprjeđenje kvalitete usluga zdravstvenih institucija s područja KZŽ u sferi kardiovaskularnog zdravlja i prevenciji bolesti probavnog sustava. Djelatnici zdravstvenih institucija sudjelovati će na edukativnim aktivnostima sa svrhom primjene novih metoda u radu s pacijentima te pravovremenom prepoznavanju i prevenciji danjeg razvoja bolesti.</t>
  </si>
  <si>
    <t>Nositelj projekta „Edukacija edukatora i prenošenje znanja u specijalnoj bolnici Arithera“ je specijalna bolnica Arithera. Svrha projekta je unaprijediti znanja i vještine 50 djelatnika SBA edukacijama edukatora te radionicama za prenošenje znanja u području promocije zdravlja i prevencije bolesti srca i krvnih žila te bolesti mišićno-koštanog sustava i vezivnog tkiva. Ukupna vrijednost projekta je 783.351,21 kn</t>
  </si>
  <si>
    <t>Novotvorine, bolesti cirkulacijskog sustava i mentalno zdravlje predstavljaju prioritete u ŠKŽ. U cilju zaustavljanja pobola i smrtnosti od istih “ĆOZ“ spušta edukativne preventivne aktivnosti na razinu primarnog kontakta, edukacijom edukatora o prenošenju znanja. Ponuda preventivnih usluga u općoj medicini predstavlja područje koje treba unaprijediti. Radionice namijenjene liječnicima i sestrama u općoj medicini i patronažnim sestrama služe poboljšanju vještina prenošenja preventivnih poruka svakoj osobi u skrbi.</t>
  </si>
  <si>
    <t>Nositelj projekta „ Unapređenje znanja zdravstvenih djelatnika u području promocije ženskog reproduktivnog zdravlja“ je ustanova za zdravstvenu skrb Adarta Medical. Svrha projekta je unaprijediti znanja i vještine 4 djelatnika ustanove za zdravstvenu skrb Adarta Medical edukacijama edukatora u području promocije ženskog reproduktivnog zdravlja te prenijeti stečeno znanje na 40 zdravstvenih djelatnika u RH provedbom radionice za prenošenje znanja. Ukupna vrijednost projekta je 578.904,83 kn.</t>
  </si>
  <si>
    <t>Opći cilj projekta je povećati znanje i svijest o važnosti promocije zdravlja i prevencije bolesti na području Koprivničko-križevačke županije. Specifični cilj projekta je unapređenje znanja i vještina djelatnika Zavoda za hitnu medicinu KKŽ u promociji zdravlja i prevenciji bolesti. Ciljna skupina projekta obuhvaća 35 stručnjaka (zdravstvenih djelatnika) Zavoda za hitnu medicinu KKŽ koji su sudjelovali u osposobljavanju. Djelatnici Zavoda za hitnu medicinu KKŽ kroz ovaj će projekt sudjelovati na edukacijama i kongresu, a novostečeno znanje će prenositi dalje po principu "edukacije edukatora".</t>
  </si>
  <si>
    <t>Projektom će se riješiti problem nedostatnog znanja i vještina zdravstvenih djelatnika u području radiologijske prevencije, dijagnostike, terapije i rehabilitacije bolesti glave i vrata te će se osigurati uvjeti za učinkovito pružanje usluga u zdravstvenom sektoru korištenjem najmodernije radiološke opreme, čime će se dugoročno ostvariti financijske uštede. Navedenim će se zadovoljiti potrebe ciljane skupine i krajnjih korisnika, što će se odraziti na poboljšanje kvalitete zdravstvene zaštite te povećanje učinkovitosti i djelotvornosti zdravstvenog sustava Republike Hrvatske.</t>
  </si>
  <si>
    <t>Projekt obuhvaća analizu postojećeg stanja psihosocijalne pomoći i znanstveno istraživanje o potrebama i kvaliteti življenja HB i stradalnika DR-a. Sveobuhvatnim istraživanjem definirat će se potrebe ove populacije i pojedinih specifičnih podskupina unutar nje, kako bi se na taj način osigurao temelj za osmišljavanje i provedbu novih, visokokvalitetnih i ciljanih usluga. Svrha operacije je doprinijeti pružanju visokokvalitetnih psihosocijalnih usluga za HB i stradalnike iz DR-a povećanjem razine znanja i informiranosti o kvaliteti življenja i aktualnim potrebama HB i stradalnika DR-a.</t>
  </si>
  <si>
    <t>Ova projektna tema ima ideju pružanja usluge osobne asistencije 8 osoba oboljelih od MS koje nisu u mogućnosti obavljati svakodnevne aktivnosti s ciljem zadovoljenja njihovih potreba,jačanja socijalnog uključivanja i sprječavanja institucionalizacije.Dvoje korisnika živi u izoliranim ruralnim područjima Zadarske županije (područja od posebne državne skrbi) gdje ne postoji razvijena mreža socijalnih usluga.Cilj ovog projekta je povećati socijalnu uključenost i unaprijediti kvalitetu života osoba s invaliditetom te intelektualnim teškoćama kroz pružanje usluge osobne asistencije.</t>
  </si>
  <si>
    <t>OSI imaju pravo na vlastiti izbor i kontrolu života stoga je OA usluga onima koji sami ne mogu ispuniti osnovne potrebe. Program osigurava samostalnost i dostojanstvo OSI, potiče opću afirmaciju OSI te pridonosi uslugama u zajednici i sprječava institucionalizaciju. SOZ osigurava asistenciju za korisnike, a asistenti ostaju u radnom odnosu. Ciljna skupina su 6 osoba s teškim invaliditetom. Rad SOZ-a (peer counsellinga i OA) primjer je načina koji OSI socijalno uključuju i dižu kvalitetu života. Održivost je vidljiva kroz institucionalnu održivost i održivost na razini donošenja politika.</t>
  </si>
  <si>
    <t>Usluga osobne asistencije predstavlja pružanje potpore osobama s najtežom vrstom i stupnjem invaliditeta u provođenju akivnosti svakodnevnog neovisnog življenja i samozbrinjavanja.Širenjem usluge veći broj korisnika,uz OSI,osobe s intelektualnim i mentalnim teškoćama,dobiva mogućnost unapređenja kvalitete života,socijalnog uključivanja u zajednicu i sprječavanje institucionalizacije. Usluga se pruža 80 sati mjesečno prema utvrđenom planu korisnika,o usluzi se vodi evidencija. Provesti će se edukacija korisnika i osobnih asistenata, osigurati će se usluga kineziologa korisnicima</t>
  </si>
  <si>
    <t>U Gradu Zagrebu i Zagrebačkoj županiji živi veliki broj gluhih i nagluhih osoba kojima je potrebna pomoć tumača/prevoditelja znakovnog jezika kako bi se što kvalitetnije integrirale u društvo i koristile različite javne usluge. Ovim se projektom, kroz 24 mjeseca, osnažuje 60 korisnika, gluhih i nagluhih osoba od 18 do 65 godina starosti, kako bi ravnopravno sudjelovali u socijalnoj sredini kojoj pripadaju. Cilj projekta jest organizacija pomoći i podrške u prevladavanju komunikacijskih barijera korisnicima, njihovo uključivanje u društvo i povećanje usluge osobne asistencije.</t>
  </si>
  <si>
    <t>Usluga osobne asistencije predstavlja pružanje potpore osobama (14 osoba) s najtežom vrstom i stupnjem invaliditeta, intelektualnim teškoćama i mentalnim oštećenjima u provođenju aktivnosti svakodnevnog življenja: samozbrinjavanja, produktivnosti i socijalnih aktivnosti. Usluga se pruža 80 sati mjesečno prema unaprijed utvrđenom planu korisnika, a o pruženoj usluzi se vodi evidencija. Specifični cilj: Korisnicima OA povećati socijalnu uključenost i unaprijediti kvalitetu života; Opći cilj: Jačati socijalno uključivanje kroz daljnji razvoj i povećanje kvalitete usluge osobne asistencije.</t>
  </si>
  <si>
    <t>Projekt (OA) osobama s posljedicama ozljeda kralježnične moždine koje trebaju podršku u zadovoljavanju osnovnih životnih potreba ključan je u provedbi koncepta NŽ jer čuva njihovo dostojanstvo, unaprjeđuje kvalitetu života i doprinosi razvoju socijalnih usluga te sprečava njihovu institucionalizaciju. Omogućuje im postizanje jednakijih mogućnosti. U projekt će biti 17 korisnika od 18-65 g. iz 10 županija. Doprinos je to vidljivosti osoba s invaliditetom, većoj osviještenosti javnosti o njihovim potrebama prilikom ostvarivanja svojih temeljnih prava u zadovoljavanja osnovnih životnih potreba.</t>
  </si>
  <si>
    <t>Glavni cilj projekta je povećati socijalnu uključenost i unaprijediti kvalitetu života 18 osoba s najtežom vrstom i stupnjem invaliditeta, osoba s intelektualnim teškoćama i mentalnim oštećenjima u dobi 20-60 godina, iz Vukovarsko-srijemske županije kroz pružanje usluge osobne asistencije tijekom 24 mjeseca. U tu svrhu biti će uposleno 18 osobnih asistenata na 80 sati mjesečno. Ukupna vrijednost iznosi 1.999.097,00 kn.</t>
  </si>
  <si>
    <t>Kroz projekt Moj asistent II doprinijet će se jačanju socijalnog uključivanja osoba s invaliditetom kroz daljnji razvoj i povećanje kvalitete usluge osobne asistencije. Cilj projekta je povećati socijalnu uključenost i unaprijediti kvalitetu života osoba s najtežom vrstom i stupnjem invaliditeta, osoba s intelektualnim teškoćama kroz pružanje usluge osobne asistencije za 12 korisnika s područja Virovitičko-podravske županije i 1 korisnika s područja Osječko-baranjske županije.</t>
  </si>
  <si>
    <t>Usluga osobne asistencije predstavlja pružanje potpore osobama s invaliditetom u provođenju aktivnosti svakodnevnog življenja i samozbrinjavanja. Razvojem usluge osobne asistencije veći broj KOA dobiva mogućnost unapređenja kvalitete življenja, socijalnog uključivanja u zajednicu, te sprječavanja institucionalizacije. Pružatelji usluge su osobe koje korisnici sami odabiru. Korisnici uslugu primaju prema unaprijed utvrđenom planu i potrebi, u vrijeme i na način kada to njima odgovara. O pruženoj/primljenoj usluzi vodi se mjesečna evidencija.</t>
  </si>
  <si>
    <t>Ovaj projekt za 14 korisnka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kontinuirano na mjesečnoj osnovi prema unaprijed utvrđenom planu korisnika, a o pruženoj usluzi se vodi evidencija.</t>
  </si>
  <si>
    <t>Projektom se želi ojačati socijalna uključenost, spriječiti institucionalizacija osoba s invaliditetom i unaprijediti kvaliteta ne samo njihovih života nego i cjelokupne obitelji. U projekt se želi uključiti 12 osoba s najtežim oblikom tjelesnih i intelektulanih oštećenja kojima je neophodna usluga osobnog asistenta. Uslugom osobnog asistenta osobama s invaliditetom omogućuje se ravnopravan odnosa sa ostalim građanima RH. Projekt je nastavak projekta koji je provođen u 2015-2016 g. sufinanciran iz ESF-a.</t>
  </si>
  <si>
    <t>Glavni cilj projekta jeste povećati socijalnu uključenost i unaprijediti kvalitetu života osoba s najtežom vrstom i stupnjem invaliditeta, osoba s intelektualnim i mentalnim oštećenjima kroz pružanje usluge osobne asistencije. Ciljna skupina projekta su osobe s najtežom vrstom i stupnjem invaliditeta, odnosno s intelektualnim i/ili mentalnim oštećenjima kojima je nužna usluga osobne asistencije za obavljanje svakodnevnih aktivnosti iz Vukovarsko-srijemske županije. Ukupno trajanje projekta je 24 mjeseca.</t>
  </si>
  <si>
    <t>Projekt "Osobni asistent - podrška samostalnom življenju osobama s multiplom sklerozom 2" doprinosi rješavanju neadekvatne socijalne uključenosti i povećanju kvalitete života osoba oboljelih od multiple skleroze na području Grada Zagreba i Zagrebačke županije. Opći cilj projekta: Doprinjeti socijalnoj uključenosti i povećanju kvalitete života osobama s multiplom sklerozom s najtežim stupnjem i vrstom invaliditeta. Ciljane skupine: Odrasle osobe oboljele od multiple skleroze s najtežim stupnjem i vrstom invaliditeta u dobi od 18 do 65 godina.</t>
  </si>
  <si>
    <t>Projekt Usluga osobne asistencije za osobe s cerebralnom paralizom se bavi rješavanjem problema socijalne isključenosti osoba s težim oblicima cerebralne paralize na način da će pružiti kvalitetnu individualiziranu uslugu osobne asistencije za 17 osoba s cerebralnom paralizom i na taj način im omogućiti aktivno sudjelovanje u aktivnostima svakodnevnog života te u aktivnostima zajednice.</t>
  </si>
  <si>
    <t>Nakon desetak godina provođenja projekata vezanih uz pružanje usluge osobne asistencije (financiranih sredstvima Ministarstva) te jednogodišnjeg provođenja projekta „Širenje usluge osobne asistencije za OSI na području Varaždinske županije“, udruga će razvijati uslugu OA kako bi omogućila socijalno uključivanje i povećala kvalitetu života što većeg broja pripadnika ciljne skupine te uspostavila podršku samostalnom življenju i spriječila institucionalizaciju za ukupno novih 18 osoba s najtežom vrstom i stupnjem tjelesnog invaliditeta te mentalnim i intelektualnim oštećenjima.</t>
  </si>
  <si>
    <t>Usluga osobne asistencije predstavlja pružanje potpore za 8 osoba s najtežom vrstom i stupnjem invaliditeta u provođenju aktivnosti svakodnevnog življenja i samozbrinjavanja. Širenjem usluge osobne asistencije veći broj korisnika, osoba s najtežim stupnjem i vrstom invaliditeta, dobiva mogućnost unapređenja kvalitete življenja, socijalnog uključivanja u zajednicu te sprječavanja institucionalizacije. Pružatelji usluge su osobe u nepovoljnom položaju na tržištu rada. Usluga se pruža 80 sati mjesečno prema unaprijed utvrđenom planu korisnika, a o pruženoj usluzi se vodi evidencija.</t>
  </si>
  <si>
    <t>Ovaj projekt obuhvaća osiguravanje usluga osobnih asistenata i na taj način pruža preduvjete za neovisan život osobama s najtežom vrstom i stupnjem invaliditeta i osobama s intelektualnim teškoćama i mentalnim oštećenjima. Usluga osobne asistencije se osigurava za 10 korisnika kojima su te usluge neophodno potrebne. Rezultati koji se očekuju su sprječavanje institucionalizacije, unapređenje kvalitete života korisnika, uključivanje korisnika u aktivnosti kvalitetnog provođenja slobodnog vremena.</t>
  </si>
  <si>
    <t>Ova projektna tema ima ideju pružanja usluge osobne asistencije 7 osoba s invaliditetom koje nisu u mogućnosti obavljati svakodnevne aktivnosti s ciljem zadovoljenja njihovih potreba,jačanja socijalnog uključivanja i sprječavanja institucionalizacije. Jedna korisnica živi u izoliranom ruralnom području Zadarske županije (područja od posebne državne skrbi) gdje ne postoji razvijena mreža socijalnih usluga.Cilj ovog projekta je povećati socijalnu uključenost i unaprijediti kvalitetu života osoba s invaliditetom kroz pružanje usluge osobne asistencije.</t>
  </si>
  <si>
    <t>Usluga osobne asistencije predstavlja pružanje potpore osobama s najtežom vrstom i stupnjem invaliditeta u provođenju aktivnosti svakodnevnog življenja i samozbrinjavanja. Širenjem usluge osobne asistencije veći broj korisnika, osoba s najtežim stupnjem i vrstom invaliditeta, dobiva mogućnost unapređenja kvalitete življenja, socijalnog uključivanja u zajednicu te sprječavanja institucionalizacije. Pružatelji usluge su osobe u nepovoljnom položaju na tržištu rada. Usluga se pruža na pola radnog vremena mjesečno prema unaprijed utvrđenom planu korisnika, a o pruženoj usluzi se vodi evidencija.</t>
  </si>
  <si>
    <t>Osobe s najtežom vrstom i stupnjem invaliditeta svakodnevno se susreću s različitim preprekama koje im onemogućavaju puno i učinkovito sudjelovanje u društvu na ravnopravnoj osnovi s drugima. Kroz ovaj projekt doprinijet će se jačanju socijalnog uključivanja osoba s invaliditetom kroz daljnji razvoj i povećanje kvalitete usluge osobne asistencije. Cilj projekta je povećati socijalnu uključenost i unaprijediti kvalitetu života osoba s najtežom vrstom i stupnjem invaliditeta kroz pružanje usluge osobne asistencije za 11 korisnika s područja Virovitičko podravske županije.</t>
  </si>
  <si>
    <t>Usluga osobne asistencije predstavlja pružanje potpore osobama s najtežom vrstom i stupnjem invaliditeta u provođenju aktivnosti svakodnevnog življenja i samozbrinjavanja. Razvojem usluge osobne asistencije veći broj korisnika osoba s najtežim stupnjem i vrstom invaliditeta dobiva mogućnost unapređenja kvalitete življenja, socijalnog uključivanja u zajednicu te sprječavanja institucionalizacije. Pružatelji usluge su osobni asistenti koji uslugu pružaju korisniku prema unaprijed utvrđenom planu korisnika, te se o pruženoj usluzi vodi evidencija.</t>
  </si>
  <si>
    <t>Usluga osobne asistencije obuhvaća podršku osobama s invaliditetom koje su potpuno ovisne o tuđoj pomoći i njezi u obavljanju svakodnevnih aktivnosti sukladno indivudalnim potrebama, uključujući pomoć pri kućanskim poslovima, pomoć pri fizičkim potrebama, osobnoj higijeni, obavljanju administrativnih poslova i slično. Na taj način osobama s invaliditetom pružena je mogućnost socijalnog uključivanja, poboljšanja kvalitete života i osobne neovisnosti, te ostanak u vlastitom domu.</t>
  </si>
  <si>
    <t>Usluga osobne asistencije predstavlja pružanje potpore osobama s najtežom vrstom i stupnjem invaliditeta te osobama s intelektualnim teškoćama i mentalnim oštećenjima u provođenju aktivnosti svakodnevnog življenja i samozbrinjavanja. Razvojem usluge osobne asistencije za osobe s invaliditetom veći broj korisnika, osoba s najtežim stupnjem i vrstom invaliditeta te osoba s intelektualnim teškoćama i mentalnim oštećenjima, dobiva mogućnost unapređenja kvalitete življenja, socijalnog uključivanja u zajednicu te sprječavanja institucionalizacije.</t>
  </si>
  <si>
    <t>Usluga osobne asistencije predstavlja pružanje potpore osobama s najtežom vrstom i stupnjem invaliditeta u provođenju aktivnosti svakodnevnog življenja. Razvojem ove usluge većem broju korisnika podiže se razina kvalitete života, socijalnog uključivanja što u konačnici prevenira institucionalizaciju. Usluga se pruža 80 sati mjesečno. Korisnici kroz "Listu procjena i praćenja potreba" planiraju aktivnosti koje će provoditi sa svojim asistentom. Osobni asistenti kroz "Time sheet" vode evidenciju rada. Koordinator i voditelj projekta prate provedbu projekta i suradnju između KOA/OA i udruge.</t>
  </si>
  <si>
    <t>Usluga osobne asistencije predstavlja pružanje potpore osobama s najtežom vrstom i stupnjem invaliditeta u provođenju aktivnosti svakodnevnog življenja i samozbrinjavanja. Razvojem usluge osobne asistencije 9 korisnika će nastaviti primati uslugu, a 11 novih korisnika po prvi put dobiva mogućnost unapređenja kvalitete življenja, socijalnog uključivanja u zajednicu te sprječavanja institucionalizacije. Usluga će se pruža pola radnog vremena mjesečno prema unaprijed utvrđenom planu korisnika, a o pruženoj usluzi će se vodi evidencija.</t>
  </si>
  <si>
    <t>Projekt će u razdoblju od 24 mjeseca osigurati uslugu osobne asistencije za 17 osoba s najtežom vrstom i stupnjem invaliditeta i osoba s intelektualnim teškoćama i mentalnim oštećenjima te time unaprijediti kvalitetu njihovog života, povećati socijalnu uključenost i spriječiti institucionalizaciju. Projekt će, također, promicanjem koncepta neovisnog življenja, doprinijeti podizanju razine svijesti o jednakosti prava i položaju osoba s invaliditetom u Splitsko-dalmatinskoj županiji i šire.</t>
  </si>
  <si>
    <t>Razvojem usluge osobne asistencije veći broj korisnika u Gradu Zagrebu i Zagrebačkoj županiji, osoba s najtežim stupnjem i vrstom invaliditeta, koje trebaju pomoć u samozbrinjavanju i svakodnevici, dobiva mogućnost unapređenja kvalitete življenja, socijalnog uključivanja u zajednicu te sprječavanja institucionalizacije. Uslugu po korisniku osobni asistenti pružaju polovicu ukupnog mjesečnog fonda sati rada prema unaprijed utvrđenom planu korisnika (do 10 osoba), a o pruženoj usluzi se vodi evidencija.</t>
  </si>
  <si>
    <t>Usluga osobne asistencije predstavlja pružanje potpore OSI u provođenju aktivnosti svakodnevnog življenja i samozbrinjavanja. Razvojem usluge osobne asistencije veći broj korisnika, osoba s najtežim stupnjem i vrstom invaliditeta/intelektualnim teškoćama, dobiva mogućnost unapređenja kvalitete življenja, socijalnog uključivanja u zajednicu te sprečavanju institucionalizacije.</t>
  </si>
  <si>
    <t>Projekt "Osobni asistent - ruka ka neovisnom življenju" doprinosi rješavanju neadekvatne socijalne uključenosti i povećanju kvalitete života 13 osoba s invaliditetom na području Krapinsko - zagorske i Varaždinske županije.Usluga osobne asistencije predstavlja pružanje potpore OSI u provođenju aktivnosti svakodnevnog življenja i samozbrinjavanja. Širenjem usluge osobne asistencije veći broj OSI dobiva mogućnost unapređenja kvalitete življenja,socijalnog uključivanja u zajednicu te sprječavanja institucionalizacije.</t>
  </si>
  <si>
    <t>Usluga osobne asistencije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za polovicu ukupnog mjesečnog fonda sati po korisniku prema unaprijed utvrđenom planu korisnika, a o pruženoj usluzi se vodi evidencija.</t>
  </si>
  <si>
    <t>Cilj kojem težimo je povećati socijalnu uključenost, unaprijediti kvalitetu života i poticati samostalnost i neovisno življenje osoba s najtežim stupnjem invaliditeta te poticati njihovo ravnopravno sudjelovanje u životu zajednice. Usluga osobne asistencije predstavlja pružanje potpore osobama s najtežom vrstom i stupnjem invaliditeta u provođenju aktivnosti svakodnevnog življenja i samozbrinjavanja. Kroz aktivnosti projekta širit će se pozitivna iskustva osobne asistencije, a korisnici njihove obitelji će imati svakodnevnu podršku za poboljšanje kvalitete života.</t>
  </si>
  <si>
    <t>Usluga osobne asistencije predstavlja pružanje potpore osobama s najtežom vrstom i stupnjem invaliditeta u provođenju aktivnosti svakodnevnog življenja i samozbrinjavanja. Razvojem usluge osobne asistencije veći broj korisnika, osoba s najtežim stupnjem i vrstom invaliditeta, dobiva mogućnost unapređenja kvalitete življenja, socijalnog uključivanja u zajednicu te sprječavanja institucionalizacije. Udruga će u projekt uključiti 13 korisnika, kojima će se osigurati usluga asistencije u vremenu od 80 sati mjesečno prema unaprijed izrađenom planu korisnika.</t>
  </si>
  <si>
    <t>Usluga osobnog asistenta predstavlja pružanje potpore kvalitetnom i neovisnom životu oboljelih od multiple skleroze s najtežom vrstom i stupnjem invaliditeta. Širenjem usluge osobne asistencije veći broj oboljelih iz cijele Primorsko – goranske županije dobiva mogućnost unaprijeđenja kvalitete života, socijalnog uključivanja u zajednicu te sprječavanja institucionalizacije. Usluga se pruža 80 sati mjesečno prema unaprijed utvrđenom tjednom planu korisnika, a o pruženoj usluzi se vodi evidencija.</t>
  </si>
  <si>
    <t>Glavni cilj projekta jeste povećati socijalnu uključenost i unaprijediti kvalitetu života osoba s najtežom vrstom i stupnjem invaliditeta, osoba s intelektualnim i mentalnim oštećenjima kroz pružanje usluge osobne asistencije. Ciljna skupina projekta su osobe s najtežom vrstom i stupnjem invaliditeta kojima je nužna usluga osobne asistencije za obavljanje svakodnevnih aktivnosti s područja grada Sinja i okolice odnosno Splitskodalmatinske županije. Ukupno trajanje projekta je 24 mjeseca.</t>
  </si>
  <si>
    <t>Ovim projektom predviđeno je osiguravanje usluge osobne asistencije osobama s invaliditetom koje nisu u mogućnosti samostalno obavljati čak i obične svakodnevne zadatke. Usluga će biti pružena 4 osobe sa tjelesnim hendikepom te 15 osoba sa intelektualnim i mentalnim poteškoćama, a sve temeljem prethodno provedene stručne procjene njihovih potreba. Projektom je predviđeno i zapošljavanje 19 mahom nezaposlenih osoba koje također spadaju u ugroženu kategoriju, a koje će raditi kao osobni asistenti te tako, osim pomoći samim korisnicima usluge, doprinijeti i vlastitim kućnim budžetima.</t>
  </si>
  <si>
    <t>Projekt "Razvoj usluge osobne asistencije za osobe s invaliditetom oboljele od multiple skleroze u Vukovarsko-srijemskoj županiji" doprinosi adekvatnoj uključenosti i povećanju kvalitete života osoba s multiplom sklerozom s područja Vukovarsko srijemske županije. Opći cilj projekta: Doprinijeti socijalnoj uključenosti i povećanju kvalitete života osobama s multiplom sklerozom s najtežim stupnjem i vrstom invaliditeta kroz pružanje usluge osobne asistencije. Ciljane skupine: Odrasle osobe oboljele od multiple skleroze s najtežim stupnjem i vrstom invaliditeta u dobi od 18 do 65 godina.</t>
  </si>
  <si>
    <t>Samostalno kretanje slijepih osoba u nepoznatim i nepristupačnim prostorima zahtjeva pomoć videćeg asistenta. Cilj projekta je jačanje socijalnog uključivanja te zadovoljenje potreba slijepih osoba. Ciljne skupine obuhvaćene projektnim aktivnostima su punoljetne slijepe i visoko slabovidne osobe s područja RH. Usluga se pruža kontinuirano na mjesečnoj osnovi, a o pruženoj usluzi se vodi evidencija.</t>
  </si>
  <si>
    <t>Odraslim osobama s najtežom vrstom i stupnjem invaliditeta te odraslim osobama s intelektualnim teškoćama i mentalnim oštećenjima nužno je potrebna svakodnevna pomoć i potpora u vidu aktivnosti svakodnevnog življenja i samozbrinjavanja. Razvojom usluge osobne asistencije veći broj korisnika, osobe s najtežom vrstom i stupnjem invaliditeta te intelektualnim teškoćama i mentalnim oštećenjima imaju mogućnost za povećanje socijalne uključenosti te za unapređenje kvalitete življenja što doprinosi sprečavanju institucionalizacije.</t>
  </si>
  <si>
    <t>Projekt "Osobna asistencija za osobe s multiplom sklerozom" pruža uslugu osobne asistencije za osobe s najtežim stupnjem inavliditeta oboljele od multiple skleroze na području Međimurske županije, te na taj način pridonosi poboljšavanju kvalitete njihovog žvota. Opći cilj: Pružanjem usluge osobne asistencije jačati socijalno uključivanje osoba s invaliditetom. Ciljana skupina: odrasle osobe oboljele od multiple skleroze s najtežom vrstom i stupnjem inavliditeta.</t>
  </si>
  <si>
    <t>Usluga osobne asistencije predstavlja pružanje potpore osobama s najtežim vrstom i stupnjem invaliditeta u provođenju aktivnosti svakodnevnog življenja i samozbrinjavanja. Razvojem usluge osobne asistencije veći broj korisnika dobiva mogućnost unaprijeđenja kvalitete življenja, socijalnog uključivanja u zajednicu te spriječavanja institucionalizacije. Korisnici su 18 osoba s invaliditetom. Usluga se pruža prema unaprijed utvrđenom planu korisnika, a o pruženoj usluzi se vodi evidencija.</t>
  </si>
  <si>
    <t>Projekt „S osobnim asistentom u bolji život – 2“ pruža uslugu OA za 17 KOA kroz 24 mj na području Grada Zagreba, Zagrebačke, Koprivničkokriževačke, Vukovarsko-srijemske, Primorsko-goranske i Splitsko-dalmatinske županije.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po KOA prema unaprijed utvrđenom planu rada. DDZ vodi evidenciju o pruženoj usluzi.</t>
  </si>
  <si>
    <t>Usluga osobne asistencije predstavlja pružanje potpore osobama s najtežom vrstom i stupnjem invaliditeta u provođenju aktivnosti svakodnevnog življenja i samozbrinjavanja. Širenjem usluge veći broj korisnika dobiva mogućnost unapređenja kvalitete življenja, socijalnog uključivanja u zajednicu te sprječavanja institucionalizacije. Usluga se pruža 9 korisnika, odnosno osoba u nepovoljnom položaju - osoba s najtežim stupnjem i vrstom invaliditeta. Usluga se pruža 80 sati mjesečno prema unaprijed utvrđenom planu korisnika, a o pruženoj usluzi se vodi evidencija.</t>
  </si>
  <si>
    <t>Gluhoslijepe osobe su ravnopravni članovi zajednice te kao takvi zaslužuju jednak tretman institucija i pristup informacija. Jačanje socijalnog uključivanja gluhoslijepih građana RH kroz daljnji razvoj i povećanje usluga stručnih prevoditelja za gluhoslijepe osobe je projekt koji osigurava informacije, vidljivost i društvenu snagu koju gluhoslijepe osobe trebaju i zaslužuju.</t>
  </si>
  <si>
    <t>Projektom pružanja usluge osobne asistencije obuhvaćeno je 6 korisnika sa područja Karlovačke županije, oba spola, u dobi od 21 do 63 godine koje u svim aktivnostima svakodnevnog življenja ovise o pomoći druge osobe. Osobni asistenti uslugu pružaju u vrijeme koje odredi korisnik te na način i na mjestu koje definira korisnik prema svojim potrebama. Uslugom osobne asistencije sprječava se institucionalizacija, unapređuje se kvaliteta života korisnika, uključivanje korisnika u aktivnosti obrazovanja, rada, kvalitetnog provođenja slobodnog vremena.</t>
  </si>
  <si>
    <t>Projekt Razvoj usluge osobne asistencije za osobe s invaliditetom predstavlja pružanje potpore osobama s najtežom vrstom i stupnjem invaliditeta u provođenju aktivnosti svakodnevnog življenja i samozbrinjavanja. Provođenjem usluge osobne asistencije nastoji se spriječiti institucionalizacija i socijalna isključenost,te se nastoji pomiriti poslovni i obiteljski život za što samostalniji život i veću uključenost u zajednicu.Kvalitetnim provođenjem vremena korisnici usluge osobne asistencije osjećaju se zadovoljnije, sretnije te osjećaju pripadnost zajednici na ravnopravnoj osnovi.</t>
  </si>
  <si>
    <t>Projektom „Distrofičara vidljivi u zajednici - 2" pruža se usluga osobne asistencije za 17 korisnika kroz 24 mjeseca na području Grada Zagreba, Zagrebačke i Koprivničko-križevačke županije. Usluga osobne asistencije predstavlja pružanje potpore osobama s najtežom vrstom i stupnjem invaliditeta u provođenju aktivnosti svakodnevnog življenja i samozbrinjavanja. Usluga se pruža kroz polovicu ukupnog mjesečnog fonda sati rada po korisniku osobne asistencije prema unaprijed utvrđenom planu korisnika, a o pruženoj usluzi se vodi evidencija.</t>
  </si>
  <si>
    <t>Usluga osobne asistencije predstavlja pružanje potpore osobama s najtežom vrstom i stupnjem invaliditeta u provođenju aktivnosti svakodnevnog neovisnog življenja i samozbrinjavanja. Širenjem usluge veći broj korisnika, osoba s najtežim stupnjem i vrstom invaliditeta, te osoba s intelektualnim teškoćama, dobiva mogućnost unapređenja kvalitete življenja, socijalnog uključivanja u zajednicu te sprječavanja institucionalizacije. Usluga se pruža 80 sati mjesečno prema unaprijed utvrđenom planu korisnika, a o pruženoj usluzi se vodi evidencija.</t>
  </si>
  <si>
    <t>Usluga osobne asistencije predstavlja pružanje potpore 20 osoba s najtežim invaliditetom u provođenju aktivnosti svakodnevnog življenja i samozbrinjavanja, čime se korisnicima povećava kvaliteta života i sprječava institucionalizacija. Usluga se pruža 80' sati mjesečno, a svaki korisnik koristi uluge ukupno 24 mjeseca, uključujući prethodno i prijelazno razdoblje.</t>
  </si>
  <si>
    <t>Projektom se doprinosi proširenju usluge osobne asistencije u ruralnoj sredini.OC: Jačanje soc. uključivanja OSI kroz daljnji razvoj i povećanje kvalitete usluge osobne asistencije te uvođenje nove korisničke skupine-osobe s intelektualnim teškoćama u zajednici. SC:Povećati soc.uključenost i unaprijediti kvalitetu života osoba s najtežom vrstom i stupnjem invaliditeta i osoba s intelektualnim teškoćama kroz pružanje usluge osobne asistencije. Ciljna skupina: 9OSI(7 osoba s intelektualnim teškoćama,2 s najtežom vrstom i stupnjem invaliditeta). Kroz projekt zaposliti će 9 OA na pola radnog vremena.</t>
  </si>
  <si>
    <t>Usluga osobne asistencije predstavlja pružanje podrške osobamaoboljelima od multiple skleroze (MS) s najtežom vrstom i stupnjem tjelesnog invaliditeta na području Splitsko-dalmatinske županije.Osiguranjem ovakve usluge, njeni korisnici dobivaju mogućnost ravnopravnog sudjelovanja s ostalim članovima zajednice u različitim društvenim segmentima, a zapošljavanjem nezaposlenih osoba kao osobnih asistenata/-ica doprinosi se smanjenju socijalne isključenosti pa i u ostalom i samog siromaštva.</t>
  </si>
  <si>
    <t>Usluga osobne asistencije predstavlja pružanje potpore i pomoći osobama s najtežom vrstom i stupnjem invaliditeta te osobama s intelektualnim teškoćama i mentalnim oštećenjima u provođenju aktivnosti svakodnevnog življenja i samozbrinjavanja. Širenjem usluge osobne asistencije na veći broj korisnika, osobe s najtežim stupnjem i vrstom invaliditeta i osobe s mentalnim oštećenjem dobivaju mogućnost unapređenja kvalitete življenja, povećanja socijalne uključenosti u zajednicu te sprečavanje institucionalizacije</t>
  </si>
  <si>
    <t>Širenje usluge osobne asistencije predstavlja pružanje potpore osobama s mentalnim poteškoćama s najtežim stupnjem funkcioniranja u provođenju aktivnosti svakodnevnog života i samozbrinjavanja. Doprinosi njihovoj socijalnoj uključenosti i unapređenju kvalitete života. Pomaže zapošljivosti osoba u nepovoljnom položaju na tržištu rada na području Grada Zagreba. U projekt će biti uključeno 5 korisnika s mentalnim oštećenjima i 5 osobnih asistenata. Projekt podiže i društvenu svijest o važnosti usluge osobnog asistenta za integraciju u društvo osoba s mentalnim oštećenjima na lokalnom nivou.</t>
  </si>
  <si>
    <t>PProjekt „Usluga osobne asistencije za osobe s invaliditetom s najtežim invaliditetom -2“ pruža uslugu OA za 17 KOA kroz 24 mjeseca na području Grada Slatine i Virovitice s pripadajućim ruralnim područjima.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po KOA prema unaprijed utvrđenom planu rada. Udruga vodi evidenciju o pruženoj usluzi</t>
  </si>
  <si>
    <t>Ovim projektom predviđeno je pružanje potpore za 10 osoba s najtežom vrstom i stupnjem invaliditeta i s intelektualnim teškoćama i mentalnim oštećenjima u provođenju aktivnosti svakodnevnog življenja i samozbrinjavanja. Zapošljavanjem osobnih asistenata olakšava se teret skrbljenja članovima njihovih obitelji. Provedbom projekta korisnici ujedno dobivaju mogućnost uključivanja u program socijalizacije i rehabilitacije čime se izravno doprinosi unapređenju njihove kvalitete življenja, jačanju socijalne uključenosti, a time i sprječavanju njihove institucionalizacije.</t>
  </si>
  <si>
    <t>Usluga osobne asistencije predstavlja pružanje potpore osobama s najtežom vrstom i stupnjem invaliditeta u provođenju aktivnosti svakodnevnog življenja i samozbrinjavanja, socijalnog uključivanja i informiranja te educiranja. Razvojem usluge osobne asistencije veći broj korisnika dobiva mogućnost unapređenja kvalitete života i socijalnog uključivanja u zajednicu. Projektnim aktivnostima sprječava se institucionalizacija korisnika te omogućuje duži boravak u vlastitom domu, a članovi obitelji su rasterećeni brige o svom ovisnom članu te se mogu posvetiti sebi ili za njih bitnim aktivnostima.</t>
  </si>
  <si>
    <t>Cilj uvođenja usluge osobne asistencije je poboljšati kvalitetu života osoba s najtežom vrstom i stupnjem invaliditeta čime dobivaju mogućnost kvalitetnijeg života u provođenju aktivnosti svakodnevnog življenja, socijalnog uključivanja u zajednicu te sprječavanja institucionalizacije. Usluga se pruža 80 sati mjesečno prema unaprijed utvrđenom planu korisnika, o pruženoj usluzi se vodi evidencija. Ukupno trajanje projekta je 24 mjeseca.</t>
  </si>
  <si>
    <t>Usluga osobne asistencije predstavlja pružanje potpore osobama s najtežim stupnjem intelektualnih teškoća u provođenju aktivnosti svakodnevnog življenja i samozbrinjavanja. Razvojem usluge osobne asistencije za osobe s invaliditetom, dobivaju mogućnost unapređenja kvalitete življenja, socijalnog uključivanja u zajednicu, te sprječavanja institucionalizacije. Usluga se pruža 80 sati po korisniku mjesečno prema unaprijed utvrđenom planu korisnika, a o pruženoj usluzi se vodi evidencija.</t>
  </si>
  <si>
    <t>Mada je gotovo stoljeće prošlo od spoznaje ALS-a malo se napravilo. Projekt osigurava uslugu osobne asistencije oboljelima, ali i psihološke podršku obiteljima, posebice djeci (ukoliko ih ima). Držimo da je od iznimnog značaja očuvati obitelj u kojoj jesu djeca, ali i roditelje koji gube svoju djecu. Ružno je pričati o ponovnom radu i zapošljavanju nakon smrti djeteta, ali i to je realnost. Roditelji, koji će za godinu ili dvije izgubiti svoje dijete, ne dogodi li se čudo u medicinskoj znanosti, moraju nastaviti sa vlastitim životom. Pokušajmo problem ALS-a dovesti barem blizu EUstandarda.</t>
  </si>
  <si>
    <t>Razvojem usluge osobne asistencije za osobe s invaliditetom,korisnici dobivaju mogućnost unaprijeđenja kvalitete življenja, socijalnog uključivanja u zajednicu te sprječavanja institucionalizacije. Usluga će se pružati u prosjeku 80 sati mjesečno po korisniku prema unaprijed utvrđenom planu korisnika, a o pruženoj usluzi se vodi evidencija.</t>
  </si>
  <si>
    <t>Usluga osobne asistencije će premostiti jaz između stvarnih potreba i neodgovarajućeg stanja osiguranjem usluge osobne asistencije za 12 identificiranih korisnika,olakšati realizaciju dnevnih aktivnosti, pridonijeti socijalnom uključivanju, rasteretiti obitelji osoba s invaliditetom, doprinijeti pozitivnim promjenama doživljaja vlastite invalidnosti i odnosima s drugim ljudima te pozitivnim promjenama socijalne percepcije stavova prema osobama s invaliditetom, prevenciji njihove institucionalizacije. Usluga se pruža 80 sati mjesečno prema planu korisnika.</t>
  </si>
  <si>
    <t>Cilj projekta je povećati socijalnu uključenost i unaprijediti kvalitetu života slijepim osobama Šibensko - kninske županije kroz usluge videćeg pratitelja koji bi se angažirao na razdoblje od 24 mjeseca koji će u prvom dostupnom terminu završiti edukaciju o pristupu i asistenciji slijepoj osobi. Projektom je planirano osposobiti i angažirati jednu osobu da postane videći pratitelj za slijepe osobe koje su nesamostalne u kretanju s tim da će se voditi računa da se prilikom provedbe projektnih aktivnosti poštuju načela jednakih mogućnosti, ravnopravnosti spolova i nediskriminacije.</t>
  </si>
  <si>
    <t>DMSGZ provođenjem projekata "Osobna asistencija ESF" doprinosi socijalnoj uključenosti i unapređenju kvalitete života osoba s najtežom vrstom i stupnjem invaliditeta oboljelih od MS na području Grada Zagreba. Opći cilj projekta je unaprijediti socijalnu uključenost i kvalitetu života osoba s najtežim stupnjem i vrstom invaliditeta oboljelih od MS-a. Clijana skupina su osobe s najtežom vrstom i stupnjem invaliditeda u dobi od 18 do 65 godina oboljeli od MS.</t>
  </si>
  <si>
    <t>Pružiti kvalitetnu potporu osobama s mentalnim i intelektualnim teškoćama osnova je ovog projekta. Mišljenja smo da bez izuzetne uključenosti lokalne samouprave ali i bez kvalitetne edukacije, sav ovaj posao nema smisla; odnosno usmjeren je isključivo na zapošljavanje, dok osobe sa teškoćama opet ostaju prikraćene. Često znamo reći-Biste li za svoj auto kupili gume za biciklu i otišli na snijeg? Upravo to radimo osobama koje možda nisu u potpunosti svijesni naših postupaka da ih mogu opisati, ali zacijelo osjete nerazumijevanje i stigmu. Kupit ćemo zimske gume za odlazak na snijeg! Može?</t>
  </si>
  <si>
    <t>Kroz izravne kontakte s korisnicima (osobama s invaliditetom) i njihovom rodbinom, udruga savjetovališta „Uz tebe sam“ je utvrdila postojanje problema u vidu njihovog otežanog obavljanja svakodnevnih aktivnosti, a koje za posljedicu imaju nemogućnost zadovoljenja primarnih potreba, te smanjenu društvenu integraciju. Kao rješenje tog problema nametnulo se angažiranje osobnih asistenata, uz čiju pomoć bi se osobe sa invaliditetom lakše nosile sa izazovima s kojima se kontinuirano susreću.</t>
  </si>
  <si>
    <t>Ovim projektom planira se omogućiti ciljnoj skupini (gluhim osobama na području Požeško-slavonske županije) usluga tumača/prevoditelja hrvatskog znakovnog jezika. Na taj način, ciljna skupina će uz podršku prevoditelja, dobiti sve potrebne informacije iz javnog života na pristupačan način, te će im olakšati uklapanje u čujuću sredinu i ublažiti osjećaj izoliranosti.</t>
  </si>
  <si>
    <t>Usluga videćeg pratitelja je neophodna slijepim osobama jer im omogućuje veću samostalnost, a time i bolju socijalnu uključenost pri obavljanju različitih svakodnevnih poslova i korištenju slobodnog vremena. 20 članova Udruge slijepih Međimurske županije koristiti će ovu uslugu zapošljavanjem videćeg pratitelja koji će se zbog važnosti kvalitete pružanja usluga educirati za pomoć u ostvarenju što veće samostalnosti slijepih osoba.</t>
  </si>
  <si>
    <t>Usluga osobne asistencije predstavlja pružanje potpore osobama s najtežim stupnjem invaliditeta u provođenju svakodnevnog življenja i samozbrinjavanja.Širenjem usluge osobne asistencije veći broj korisnika, osoba s najtežim stupnjem i vrstom invaliditeta dobiva mogućnost unaprijeđenja kvalitete življenja, socijalnog uključivanja u zajednicu, te spriječavanja institucionalizacije. Pružatelji usluge su osobe u nepovoljnom položaju na tržištu rada. Usluga se pruža 80 sati mjesečno s unaprijed utvrđenim planom rada, a o pruženoj usluzi se vodi evidencija.</t>
  </si>
  <si>
    <t>Predloženi projekt će povećati kvalitetu života 40 osoba s oštećenim sluhom s područja grada Zagreba i zapadne Slavonije kroz dostupnost usluge tumača znakovnog jezika u svim životnim situacijama i tako osigurati podršku gluhim i nagluhim osobama u prevladavanju komunikacijskih barijera, te povećanje stupnja njihove inkluzije u društvo.</t>
  </si>
  <si>
    <t>Projekt će osigurati pružanje usluge videćeg pratitelja slijepim osobama koje su nesamostalne u kretanju, njih 25, s područja cijele Koprivničkokriževačke županije. Uslugu videćeg pratitelja obavljat će osoba osposobljena za rad sa slijepim osobama. Pružanje usluge videćeg pratitelja za slijepe osobe koje nisu u mogućnosti samostalno obavljati svakodnevne aktivnosti u zajednici, ima za cilj zadovoljenje njihovih osnovnih ljudskih potreba i prava, povećanje razine osobnog zadovoljstva, veću mobilnost i vidljivost, te jačanje socijalnog uključivanja u život lokalne zajednice.</t>
  </si>
  <si>
    <t>Slijepe osobe susreću se s mnogim poteškoćama u svakodnevnom životu koje sprječavaju njihovo ravnopravno sudjelovanje i vode do socijalne isključenosti i izolacije te karitativnih stavova u njihovom okruženju. Ovim projektom, pružanjem usluge videćeg pratitelja za 35 slijepih članova osigurava se njihova bolja socijalna uključenost u sve oblike društvenog života, olakšava im se svakodnevica čime oni mogu ispunjavati svoje pune potencijale i ostvariti jednake mogućnosti za uključivanje u život zajednice, obogaćivanje životnih sadržaja i poboljšanje kvalitete njihovog života.</t>
  </si>
  <si>
    <t>Opći cilj projekta je povećati socijalnu uključenost i unaprijediti kvalitetu života slijepih osoba kroz daljnji razvoj usluge VP. Usluga će biti pružena 1. članovima lokalnih udruga slijepih kada dolaze na zdravstvene ili druge aktivnosti u Zagreb; 2. članovima sa područja Zagrebačke županije i 3. slijepim i slabovidnim studentima koji imaju privremeno boravište u Zagrebu. Edukaciju za videće pratitelje proći će svi zainteresirani dionici. Projekt će direktno doprinijeti uštedi sredstava temeljnih udruga, širenju usluga na veći broj članova te zapošljavanju 1 nezaposlene osobe.</t>
  </si>
  <si>
    <t>Projektom "Vidjeti tuđim očima" će se povećati socijalna uključenost te će se unaprijediti kvaliteta života slijepim osobama. Projekt će osigurati slijepim osobama uslugu videćeg pratitelja pri različitim socijalnim aktivnostima, ovisno o potrebi slijepe osobe.</t>
  </si>
  <si>
    <t>Osnovni cilj projekta razvoja usluga osobne asistencije je pružanje pomoći osobama s najtežom vrstom i stupnjem tjelesne invalidnosti (8) da ostvare pravo na neovisan, samostalan i human život u obiteljskom domu i lokalnoj zajednici. Time im se otvaraju mogućnosti zapošljavanja, edukacije, kvalitetnijeg provođenja slobodnog vremena i povećanja socijalne uključenosti. Pružatelji usluge su osobe(8) u nepovoljnom položaju na tržištu rada. Ukupno trajanje projekta je 24 mjeseca, usluge asistencije pružaju se 80 sati mjesečno prema planu korisnika, o čemu se vodi odgovarajuća evidencija.</t>
  </si>
  <si>
    <t>Kroz projekt namjeravam osigurati nastavak pružanja usluge osobne asistencije za 12 korisnika i ukljućiti 8 novih korisnika, te na taj način pridonijeti jačanju njihove socijalne uključenosti u lokalnu zajednicu i pridonjeti kvatileti življenja korisnika. Razvojem usluge osobne asistencije na području Kaštela broj korisnika će se povećati za 72% u odnosu na 2015/2016 godinu,a udruga "Srce" povećati će broj korisnika za 30% u odnosu na 2015/2016.godinu, što uvelike doprinosi unaprijeđivanju kvalitete življenja, uključivanju u zajednicu, te spriječavanju institucionalizacije korisnika.</t>
  </si>
  <si>
    <t>Usluga osobne asistencije predstavlja pružanje potpore osobama s najtežom vrstom i stupnjem invaliditeta u provođenju aktivnosti svakodnevnog življenja i samozbrinjavanja. Širenjem usluge osobne asistencije 15 osoba s najtežim stupnjem i vrstom invaliditeta, dobiva mogućnost unapređenja kvalitete življenja, socijalnog uključivanja u zajednicu te sprječavanja institucionalizacije. Usluga osobne asistencije pruža se prema unaprijed utvrđenom planu korisnika, a o pruženoj usluzi vodi se evidencija.</t>
  </si>
  <si>
    <t>Osobe sa oštećenjem vida imaju značajnih, često nepremostivih problema u obavljanju svakodnevnih aktivnosti pa njihovo uključivanje u životne tokove predstavlja poseban izazov. Ovim projektom pružit će se usluga videćeg pratitelja jednoj slijepoj osobi koji će joj svakodnevno pomagati i time značajno unaprijediti kvalitetu njenog života. Slijepa osoba će dobiti pratnju i pomoć u različitim socijalnim aktivnostima, u obavljanju kućanskih te administrativnih poslova, čime će joj se značajno olakšati svakodnevni život te time dugoročno prevenirati njena eventualna institucionalizacija.</t>
  </si>
  <si>
    <t>Cilj uvođenja usluge osobne asistencije je poboljšanje kvalitete života osoba s najtežom vrstom i stupnjem invaliditeta koji bi dobili mogućnost kvalitetnijeg života, boljeg socijalnog uključivanja u zajednicu te sprječavanja institucionalizacije. Svi korisnici osobne asistencije su već izabrali odgovarajućeg osobnog asistenta koji su i sami osobe u nepovoljnom položaju na tržištu rada, dugotrajno nezaposlene osobe. Usluga će se pružati 80 sati mjesečno tijekom dvije godine prema unaprijed utvrđenom planu korisnika, o pruženoj usluzi se vodi evidencija.</t>
  </si>
  <si>
    <t>Opći cilj projekta je povećati socijalnu uključenost i unaprijediti kvalitetu života slijepih osoba kroz razvoj usluge VP. Usluga će biti pružena članovima sa područja Karlovačke županije i slijepim i slabovidnim sportašima koji dolaze na treninge u Karlovac te studentima. Videći pratitelj proći će edukaciju u Hrvatskom Savezu Slijepih. Projekt će direktno doprinijeti širenju usluga na veći broj članova te zapošljavanju nezaposlene osobe doprinijeti podizanju kvalitete življenja OSI i njihovih obitelji.</t>
  </si>
  <si>
    <t>Opći cilj projekta je povećati socijalnu uključenost i unaprijediti kvalitetu života slijepih osoba kroz daljnji razvoj usluge VP. Usluga će biti pružena za 25 korisnika : 1. Članovima na područjima posebne državne skrbi i 2. članovima s područja Grad Siska. Videći pratitelj će proći edukaciju u suradnji s Hrvatskim savezom slijepih. Projekt će direktno doprinijeti uštedi sredstava temeljnih udruga, širenju usluga na veći broj članova te zapošljavanju 1 nezaposlene osobe.</t>
  </si>
  <si>
    <t>Projekt „Jednake mogućnosti za gluhe osobe“ potiče ravnopravno uključivanje gluhih osoba u društvo putem pružanja usluge tumača/prevoditelja hrvatskog znakovnog jezika. Kroz pomoć, pratnju i tumačenje znakovnog jezika, ublažit će se prepreke gluhih osoba za aktivno uključivanje u svakodnevni život i izjednačiti njihove mogućnosti da postanu punopravni i jednakopravni članovi našeg društva.</t>
  </si>
  <si>
    <t>Opći cilj projekta je povećati socijalnu uključenost i unaprijediti kvalitetu života slijepih osoba kroz daljnji razvoj usluge VP.Projekt će pomoći slijepim osoboma koje su nesamostalne u kretanju pružanjem usluge videćeg pratitelja koji će biti pomoć i podrška u različitim socijalnim aktivnostima i pomoć pri obavljanju administrativnih poslova. Projekt će direktno doprinijeti uštedi sredstava udruge, širenju usluga na veći broj članova te zapošljavanju 1 nezaposlene osobe, koja će proći edukaciju za videćeg pratitelja od strane Hrvatskog saveza slijepih.</t>
  </si>
  <si>
    <t>Provođenje svih projekata Udruge slijepih Nova Gradiška temelji se na načelima dobrog upravljanja. Dobivena sredstva koristit će se racionalno odnosno dobivene povlastice neće se koristiti u druge svrhe koje nisu predviđene odobrenim proračunom. Rukovođenje projektom odvijat će se po hijerarhijskom sustavu same organizacije odnosno voditelj projekta o svim postupcima pravodobno i odgovorno izvještava odgovorne osobe u udruzi odnosno Izvršni odbor.</t>
  </si>
  <si>
    <t>Projektom će se osnažiti 20 gluhih i nagluhih osoba u dobi od 18 do 65 godina sa područja Grada Zagreba i Zagrebačke županije kako bi kvalitetno sudjelovali u društvu i imali ravnopravan pristup svim uslugama. Cilj projekta je smanjenje socijalne isključenosti osoba sa invaliditetom, podrška korisnicima u svakodnevnim aktivnostima pružanjem usluge tumačenja/prevođenja odnosno smanjenje komunikacijskih barijera te povećanje usluge osobne asistencije.</t>
  </si>
  <si>
    <t>Projektom će se zaposliti osoba kao videći pratitelj slijepim osobama u USIŽ Ugovorom o radu na određeno vrijeme. Vlastitim će automobilom odlaziti na teren po potrebi i na zahtjev korisnika. Koordiniranje usluga obavljat će predsjednik USIŽ, kojemu će se korisnici direktno obratiti s, terminom i sadržajem usluge. Djelatnik potom odlazi direktno na adresu slijepe osobe, prati ju na željenu lokaciju te ju potom prati kući. Korisničku skupinu čine i članovi ostalih temeljnih udruga HSS-a, kada budu pristizali na odmor i rehabilitaciju u Hostel ERKS Premantura.</t>
  </si>
  <si>
    <t>Kroz projekt namjeravam osigurati nastavak pružanja usluge osobne asistencije za 10 novih korisnika, te na taj način izgraditi preduvjete za aktivno uključenje mladih s invaliditetom u život zajednice. Razvojem usluge osobne asistencije u našoj Udruzi Srce povećati će se broj korisnika na sa 13 na 23. Korisnici od Ministarstva - 7, partnerstvo s UTI Kaštela 6 i ovim projektom 10 korisnika, što je povečanje korisnika za 56,52%.</t>
  </si>
  <si>
    <t>Projekt „Razvoj usluge osobne asistencije za osobe s invaliditetom“ predstavlja pružanje potpore osobama s najtežom vrstom i stupnjem invaliditeta u provođenju aktivnosti svakodnevnog življenja i samozbrinjavanja. Provođenjem usluge osobne asistencije nastoji se spriječiti institucionalizacija i socijalna isključenost,te se nastoji pomiriti poslovni i obiteljski život za što samostalniji život i veću uključenost u zajednicu. Kvalitetnim provođenjem vremena korisnici usluge osobne asistencije osjećaju se zadovoljnije, sretnije te osjećaju pripadnost zajednici na ravnopravnoj osnovi.</t>
  </si>
  <si>
    <t>Temeljem istraživanja utvrđeno je da slijepe osobe imaju manje socijalnih interakcija. Cilj projekta je povećanje socijalne uključenosti i unaprjeđenje kvalitete života slijepim osobama putem pružanja usluga videćeg pratitelja na području Grada Ogulina i općina od posebne državne skrbi Tounj, Plaški, Saborsko i Josipdol. Projektom "Moje Oči" pridonosimo rastu zapošljavanja i jačanju socijalne kohezije u Hrvatskoj te prevenciji institucionalizacije odraslih osoba s invaliditetom. Ciljana skupina su slijepe osobe životne dobi od 18 do 65 godina.</t>
  </si>
  <si>
    <t>Projekt "Osobna asistencija za život bez prepreka" će olakšati socijalno uključivanje osoba s invaliditetom kroz širenje usluge osobne asistencije na području Sisačko-moslavačke županije, čime će se unaprijediti kvaliteta života osoba s invaliditetom i ukloniti prepreke za njihovo aktivno sudjelovanje u zajednici i dostojanstven život.</t>
  </si>
  <si>
    <t>Cilj projekta je povećati socijalnu uključenost i unaprijediti kvalitetu života gluhim i nagluhim osobama Šibensko-kninske županije kroz usluge tumača/prevoditelja hrvatskog znakovnog jezika koji bi se angažirao na razdoblje od 24 mjeseca.</t>
  </si>
  <si>
    <t>OSI imaju pravo na vlastiti izbor i kontrolu života stoga je OA usluga onima  koji sami ne mogu ispuniti životne   potrebe. Program osigurava samostalnost i dostojanstvo OSI, potiče opću afirmaciju OSI te pridonosi uslugama u zajednici i sprječava institucionalizaciju gdje Prijavitelj i Partneri osiguravaju asistenciju za korisnike. Ciljna skupina su 14 osoba s teškim invaliditetom koji imaju potvrdu Povjerenstva.  Održivost je vidljiva kroz institucionalnu održivost i održivost na razini donošenja politika.</t>
  </si>
  <si>
    <t>Projektom Osnažimo mrežu osobnih asistenata na području Liburnije,omogućavaju se usluge osobne asistencije za osobe s invaliditetom čime se doprinosi razvoju te usluge a ujedno se povećava socijalna uključenost, stupanj samostalnosti i društvene aktivnosti te sprječavanje institucionalizacije osoba s najtežim stupnjem i vrstom invaliditeta koji žive na području Grada Opatije i okolnih općina. Usluga se pruža za 5 korisnika pripadnika ciljane skupine, za polovicu ukupnog mjesečnog fonda sati rada po korisniku prema unaprijed utvrđenom planu korisnika.</t>
  </si>
  <si>
    <t>Projekt ArhKonTur potiče socijalnu uključenost ranjivih skupina nezaposlenih mladih do 25 godina i starijih 54+ jer na inovativan način pristupa njihovu obrazovanju uvodeći specijalističke prilagođene programe edukacije usklađene s potrebama gospodarstva i razvoja novih cjelogodišnjih turističkih destinacijskih proizvoda vezanih uz resurse arheološke baštine. Relevantnost projekta je u činjenici da za ranjive skupine uvodi specijalističko multidisciplinarno umreženo obrazovanje koje otvara put k novim proizvodima arheološkog turizma i vođenja manje poznatih kontinentalnih destinacija.</t>
  </si>
  <si>
    <t>U projektu ćemo izraditi inventivni program osposobljavanja za hotelske pekare te osposobiti 50 nezaposenih mladih između 15 i 25 godina. Mladi će steći i opće kompetencije te proaktivni stav i profesionalno ponašanje za povećanje zapošljivosti. U sklopu osposobljavanja bit će organizirane radionice s poznatim stručnjacima koji će svoje ocjene sposobnosti svake pojedinog polaznika upisati u opisnu diplomu, a koja će biti podrška kod zapošljavanja u djelatnosti hotelskog pekara. Za osiguranje bolje kvalitete učenja poboljšat ćemo pedagoške vještine mentora.</t>
  </si>
  <si>
    <t>Iznadprosječna nezaposlenost na području Lokalne akcijske grupe „Šumanovci“ od 33,00% i postojeće neadekvatne vještine ciljne skupine u sektoru turizma i ugostiteljstva pokreću spiralu nezaposlenosti, niskog obiteljskog dohotka, siromaštva i socijalne isključenosti. Cilj projekta: povećati mogućnost zapošljavanja na području LAG-a u sektoru turizma i ugostiteljstva inovativnim pristupom i praktičnim osposobljavanjem ranjivih skupina (ciljna skupina 1), te uvođenjem inovativnih obrazovnih metoda osposobljavanja mentora (ciljna skupina 2) za kvalitetno podučavanje na radnom mjestu.</t>
  </si>
  <si>
    <t>Ovim projektom izravno se doprinosi zapošljivosti ranjivih skupina (sudionika edukacija u projektu) te njihovoj konkurentnosti na tržištu rada u zanimanjima u kojima postoji povećana potražnja za radnom snagom, ali isto tako promiče i doprinosi ostvarenju ciljeva cjeloživotnog obrazovanja. Integracijom i inkluzijom svih sudionika obrazovnih programa, a posebice osoba s invaliditetom podiže se svijest poslodavcima, radnim kolegama, ali i primateljima usluga kako su i osobe s invaliditetom jednako vrijedne u zanimanjima koja obavljaju, kao i ostali djelatnici.</t>
  </si>
  <si>
    <t>Prijavitelj i partneri žele povećati zapošljivost nezaposlenih ranjivih skupina u Vinkovcima. Ciljevi projekta su usavršavanje i osposobljavanje nezaposlenih osoba te povećanje njihovih kompetencija jačanjem znanja i vještina za lakši ulazak na tržište rada. Još jedan cilj je jačanje mekih vještina predavača i mentora koji čine drugu ciljnu skupinu kako bi uz specifična znanja nezaposlenima mogli prenijeti cijeli niz dodatnih vještina koji će ih staviti u prednost nad drugim kandidatima u potrazi za zaposlenjem.</t>
  </si>
  <si>
    <t>Svrha je projekta odgovoriti na društvene potrebe ranjivih skupina kroz pružanje inovativnih socijalnih usluga u obliku programa osposobljavanja s ciljem integracije istih na tržište rada u sektoru turizma i ugostiteljstva te povećanjem zapošljivosti rizičnih skupina. U suradnji s poslodavcima definirat će se obrazovni sadržaji, koji će biti aktualni i izravno povezani s potrebama na tržištu rada, što će ojačati sektor kvalitetnim kadrovima, a ranjive skupine učiniti lakše zapošljivim i konkurentnijim.</t>
  </si>
  <si>
    <t xml:space="preserve">Obrtničko učilište, Ugostiteljsko-turističko učilište, Živi bar d.o.o., Pekarna Dinara i Euroglobale d.o.o. u partnerstvu na projektu ostvarit će povećanje zapošljivosti 70 osoba pripadnika ranjivih skupina (do 25 g., starijih od 54 g i osoba s invaliditetom) kroz razvoj i provedbu 5 programa osposobljavanja i 2 programa usavršavanja prilagođenih za ciljane skupine, a na temelju iskazanih potreba poslodavaca partnera za zapošljavanjem, uz poboljšanje stručnih i pedagoških vještina 16 predavača i mentora koji će provesti obrazovanje ranjivih skupina kroz teoriju i praktični rad u tvrtkama.       </t>
  </si>
  <si>
    <t>Projekt „BOOKIRAJ(SE)!“ će pridonijeti rastu zapošljavanja pripadnika ranjive skupine te usmjeriti svoje aktivnosti na unaprjeđenje vještina i znanja osoba starijih od 54 godine i osoba s invaliditetom kako bi se lakše integrirali na tržištu rada turističkog sektora. Svrha projekta je unapređenje obrazovanja kroz niz obrazovno/edukativnih aktivnosti prilagođenih potrebama ciljne skupine te primjena stečenih znanja kroz praktičnu primjenu kod Poslodavca partnera. Istovremeno, edukaciju prolaze nastavnici i mentori kako bi ojačali svoje andragoško didaktične sposobnosti.</t>
  </si>
  <si>
    <t>Svrha projekta je doprinos povećanju zapošljivosti ranjivih skupina kroz obrazovanje i stručno usavršavanje s ciljem uspješne integracije na tržište rada u sektoru turizma i ugostiteljstva kroz provođenje osposobljavanja za jednostavne poslove zanimanja pomoćni kuhar, priprematelja pizza i roštilja, konobara i turističkog animatora. U projektu će sudjelovati 49 nezaposlenih osoba i 12 mentora i 11 predavača koji će provoditi programe osposobljavanja za nezaposlene osobe.</t>
  </si>
  <si>
    <t>Prijavitelj projekta Učilište Piramida znanja s partnerima će provesti projekt „Edukacijom ranjivih skupina do zaposlenja u turizmu i ugostiteljstvu“ s ciljem povećanja zapošljivosti ranjivijih skupina u turizmu i ugostiteljstvu razvojem i provedbom 4 inovativna programa obrazovanja (od kojih 3 programa osposobljavanja) i uvođenjem e-learninga na području Krapinsko-zagorske županije. Projekt traje 20 mjeseci te obuhvaća 44 nezaposlene osobe mlađe od 25, starije od 54 godine i osobe s invaliditetom, kao i 10 stručnjaka iz turističko-ugostiteljskog sektora.</t>
  </si>
  <si>
    <t>Provedbom ovog projekta se doprinosi kvalitetnom i dugoročnom planu poboljšane edukacije u sektoru turizma i ugostiteljstva uz jedinstven program osposobljavanja i usavršaavnja ranjivih skupina (osoba sa invaliditetom i starijih osoba +54). U sklopu projekta provesti će se minimalno 5 nova programa osposobljavanja i usavršavanja kroz inovativan i inkluziva princip javne rasprave svih uključenih dionika pod mentorstvom partnera Cluster za eko društvene inovacije i razvoj Cedra Split.</t>
  </si>
  <si>
    <t>Projekt "Doživi MULTI-KULTI turizam!" doprinijeti će rastu zapošljavanja ranjivim i teže zapošljivim osobama u turističkom sektoru. Ciljna skupina u realizaciji projekta je grupa nezaposlenih osoba do 25, starijih od 54 godine i osobe s invaliditetom koje se na inovativan način, putem internetskog pristupa edukaciji i unapređenju "mekih vještina" osposobljuju za rad na tržištu turizma i ugostiteljstva. Edukaciju istovremeno prolaze i mentori kako bi usavršili svoje komunikacijske vještine.</t>
  </si>
  <si>
    <t>Cilj projekta je unaprijediti kompetencije 40 pripadnika ranjivih skupina na tržištu rada sukladno aktualnim potrebama tržišta rada te poboljšati stručne i pedagoške vještine i znanja stručnjaka iz turističko-ugostiteljskog sektora, temeljem čega će isti prenijeti stručna znanja i razviti opće kompetencije pripadnika ranjivih skupina provedbom programa osposobljavanja i usavršavanja kreiranih u suradnji s poslodavcima te pohađanjem praktične nastave na radnom mjestu u svrhu doprinosa njihovoj dugoročnoj zapošljivosti i smanjenju stupanja njihove socijalne isključenosti.</t>
  </si>
  <si>
    <t>Provedbom ovog projekta se stvara dugotrajna suradnička mreža između ustanove za obrazovanje odraslih i poslodavaca u sektoru turizma i ugostiteljstva kako bi se povećala konkurentnost na tržištu rada nezaposlenih osoba iz Zadarske i Splitsko-dalmatinske županije kroz pohađanje suvremenih programa osposobljavanja integriranih s praksom, s naglaskom na povećanje razine općih kompetencija i mekih vještina te unaprijedilo znanja i vještine stručnjaka iz turističko-ugostiteljskog sektora kroz primjenu suvremenih metoda poučavanja i uključivanja ranjivih skupina u pozitivno radno okruženje.</t>
  </si>
  <si>
    <t>Diopter otvoreno učilište, zajedno s partnerima: Arenahospitality group d.d. i Institutom za razvoj tržišta rada nudi 3 inovirana obrazovna programa za odrasle: barmen-barista, senior animator i kuhar. Projekt se provodi 24 mjeseca u Istarskoj županiji te stvara preduvjete za povećanje zapošljivosti teže zapošljivih skupina (40 osoba), jačanje pedagoških kompetencija mentora i predavača (15 osoba) i produljenje turističke sezone uz razvoj socijalnog turizma.</t>
  </si>
  <si>
    <t>Problemi adresirani projektom su: a) nezadovoljavajuće izlazne vještine osoba koje se obrazuju u sektoru turizma i ugostiteljstva; b) otežan pristup pripadnika ranjivih skupina tržištu rada. Cilj je projekta razvoj i provedba programa osposobljavanja ranjivih skupina kao i stručno usavršavanje predavača i mentora te promociju turističko ugostiteljskih zanimanja. Ciljne skupine projekta su osobe pripadnici ranjivih skupina (45), odnosno 25 mlađih od 25 godina, 10 starijih od 54 godine te 10 osoba s invaliditetom, kao i 13 predavača te 5 mentora praktične nastave.</t>
  </si>
  <si>
    <t>Kako bi se doprinijelo povećanju zapošljivosti nezaposlenih mladih (do 24 godine) i starijih (od 54 godine) osoba s područja Slavonije i Baranje u okviru projekta izgradit će se kapaciteti projektnih partnera za provođenje obrazovanja u području turizma i ugostiteljstva te provesti teorijsko i praktično osposobljavanje 60 nezaposlenih odabranih osoba.</t>
  </si>
  <si>
    <t>Projektom će se doprinijeti povećanju zapošljivosti nezaposlenih mladih i osoba starijih od 54 godine u Vukovarsko srijemskoj županiji kroz pripremu i provedbu inovativnih inicijativa za zapošljavanje u sektoru turizma.</t>
  </si>
  <si>
    <t>Projekt doprinosi uključivanju ranjivih skupina na tržište rada u sektoru turizma i ugostiteljstva kroz inovativne programe osposobljavanja. Projekt osigurava osposobljavanje 20 nezaposlenih osoba s invaliditetom kroz inovativni program za kuhara brze i zdrave prehrane te 20 osoba starijih od 54 godine kroz inovativni program za pratitelja/vodiča u dostupnom turizmu. 5 predavača i 2 mentora iz turističko-ugostiteljskog sektora poboljšat će svoje stručne i pedagoške vještine kroz stručno usavršavanje i bit će uključeni u osposobljavanje ranjivih skupina.</t>
  </si>
  <si>
    <t>Projektom "Start IN Kamp" razvija se i provodi program osposobljavanja za poslove u kampu prilagođenog stvarnim potrebama tržišta rada i potrebama ranjivih skupina čime 40 nezaposlenih polaznika, pripadnika ciljne skupine mladi do 25 i stariji od 54 godine, usvajaju odgovarajuće kompetencije za rad u sektoru turizma i ugostiteljstva te time povećavaju svoju zapošljivost. Za osiguravanje kvalitetne i stručne edukacije razvija se i provodi i program usavršavanja predavača i mentora u radu s odraslim osobama uključujući i specifičnosti rada s ranjivim skupinama.</t>
  </si>
  <si>
    <t>Projektom „ISTRAžimo sa znanjem“ doprinosi se povećanju zapošljivosti ciljne skupine - 40 mladih nezaposlenih osoba uz jačanje kapaciteta POU Pazin za provedbu kvalitetnih programa obrazovanja odraslih. Obrazovanje s velikim naglaskom na praksu će se provesti za novo zanimanje "Eno gastro vodič" koje je povezano s rastućom potražnom za ovim vidom turizma u Istri. Zbog potreba za kadrom koji nadilaze uobičajeno trajanje turističke sezone, zapošljavanje eno-gastro vodiča minimalno ovisi o sezonalnosti, tj. doprinosi održivom zapošljavanju.</t>
  </si>
  <si>
    <t>Specifični ciljevi projekta su: 1. Poboljšanje stručnih i pedagoških znanja i vještina znanja predavača i mentora u području zdravstvenog turizma kroz usavršavanje; 2. Razvoj, izrada i verifikacija tri programa osposobljavanja u području zdravstvenog turizma prilagođenih ranjivim skupinama te korištenje e-platforme s pripadajućim e-learning materijalima; 3. Povećati zapošljivost ranjivih ciljnih skupina kroz jačanje njihovih znanja, vještina i kompetencija tijekom provedbe programa osposobljavanja u području zdravstvenog turizma.</t>
  </si>
  <si>
    <t>Nositelj projekta je Pučko otvoreno učilište Labin. Cilj projekta je povećati zapošljivost ranjivih skupina na području grada Labina, grada Pule i šire okolice kroz obrazovanje i stručno usavršavanje s ciljem integracije na tržište rada u sektoru turizma i ugostiteljstva. Ciljne skupine projekta su nezaposlene osobe s područja Istarske županije s naglaskom na grad Labina i grad Pulu a koje su pripadnici ranjivih skupina (mlađi od 25 godina, stariji od 54 godine i osobe s invaliditetom) s jedne strane te predavači i mentori praktične nastave s druge strane.</t>
  </si>
  <si>
    <t>Projektom Nautički gastro turizam projektni partneri razvijaju dva nova programa - program osposobljavanja brodskog kuhara/pomorca i program usavršavanja predavača i mentora o pedagoškim vještinama. Kroz projekt će se osnažiti stručna i pedagoška znanja predavača i mentora osobito o radu s ranjivim skupinama u turizmu, a ranjivim skupinama će se omogućiti osposobljavanje za atraktivno zanimanje na interaktivan i inovativan način uz upotrebu suvremene opreme i angažman kvalitetnih predavača. Osobita pažnja će se pridati praktičnom dijelu osposobljavanja.</t>
  </si>
  <si>
    <t>Projekt je usmjeren na problematiku nezaposlenosti, nisku razinu strukovnih znanja i vještina, nedostatak općih kompetencija, nekvalitetnu praktičnu nastavu, neadekvatne kapacitete nastavnika i mentora te socijalnu isključenost ranjivih društvenih skupina. Opći cilj projekta je povećanje zapošljivosti korisnika kroz obrazovanje i stručno osposobljavanje s ciljem integracije na tržište rada u sektoru turizma i ugostiteljstva. Ciljanu skupinu čine nezaposleni oba spola mlađi od 25 g. i OSI; te predavači ustanova za obrazovanje odraslih i mentori zaposleni u turizmu i ugostiteljstvu.</t>
  </si>
  <si>
    <t>Projekt se bavi problemom vrlo niske zapošljivosti ranjivih skupina, odnosno uzrokom niske zapošljivosti - neadekvatnom educiranošću i praktičnim znanjem sa specifičnim zanimanjima u turizmu i ugostiteljstvu. Cilj je stvoriti edukativnu, praktičnu, stručnu, inovativnu i suradničku interakciju između ciljnih skupina i partnera u projektu kao zalog stvaranja sigurnije i stabilnije egzistencije, zapošljivosti te u konačnici integraciju ranjivih skupina u društvo. Odnosno kvalitetno odgovoriti na aktualne i intenzivne potrebe tržišta rada.</t>
  </si>
  <si>
    <t>Cilj projekta "Obrazovanjem do posla u turizmu" je povećati zapošljivost ranjivih skupina (nezaposlenih osoba do 25 i iznad 54 godine) u sektoru turizma i ugostiteljstva. Tijekom provedbe projekta razvit će se i provesti programi osposobljavanja po mjeri i potrebama ciljane skupine.Njihovom provedbom projekt doprinosi razvoju kompetencija,boljoj zapošljivosti i socijalnom uključivanju polaznika.Razvojem i provedbom programa usavršavanja za nastavnike-mentore projekt doprinosi razvoju novih metoda poučavanja te većoj motiviranosti polaznika.</t>
  </si>
  <si>
    <t>Projekt doprinosi rješavanju problema nekonkretnosti nezaposlenih mladih osoba u turizmu i ugostiteljstvu. Projektom će se povećati zapošljivost 85 mladih osoba s područja Osječko-baranjske i Vukovarsko-srijemske županije te Zagreba kroz obrazovanje i stjecanja praktičnih iskustava kod poslodavca Jadranka hoteli za rad u turizmu visoke kategorije u zanimanjima konobar, barmen, kuhar-specijalista zdrave prehrane, specijalista "Turizma za sve" i djelatnik u domaćinstvu.</t>
  </si>
  <si>
    <t>Učilište Cibalae u projektu EDU Tour, u suradnji s partnerima (hoteli Villa Lenije i Admiral, udruga Hrvatska gorska služba spašavanja Vinkovci) razvija i provodi inovativne programe obrazovanja u sektoru turizma i ugostiteljstva. Nezaposlene osobe (45) će se osposobiti za jednostavne poslove u zanimanjima: kuhar, konobar, slastičar i osposobljavanje za barmena / koktel majstora. Predavači i mentori (25) usavršiti profesionalne i andragoške kompetencije. Rezultat je povezivanje obrazovanja, ugostiteljstva i civilnog sektora u razvijanju turističke ponude u Vukovarsko - srijemskoj županiji.</t>
  </si>
  <si>
    <t>Učilište Janus u partnerstvu s udrugama Zvono i Breza i dva ugostiteljska objekta (Omnia, Nova forca) razvit će inovativne programe osposobljavanja u sektoru turizma. Osposobljavanja u struci i pripreme za tržište rada proći će 40 nezaposlenih osoba, a 14 predavača i mentora usavršit će svoje kompetencije. Projekt će doprinijeti rastu konkurentnosti turizma kontinentalne Hrvatske.</t>
  </si>
  <si>
    <t>Postojeću nisku razinu praktičnih znanja/vještina/kompentecija osoba koje se obrazuju za turizam/ugostiteljstvo i nedostatak inovativnosti kao glavni problem, rješavamo razvojem inovativnih programa osposobljavanja sa praktičnom nastavom kod poslodavaca. Poboljšavamo STRUČNA ZNANJA I PEDAGOŠKE VJEŠTINE 6 predavača ustanove i 6 mentora tvrtke i obrta. 48 pripadnika ranjivih skupina stječu stručna znanja za integraciju na tržište rada, za TURISTIČKO-UGOSTITELJSKE SLASTIČARE i TURISTIČKO-UGOSTITELJSKE VODITELJE, uz prethodno osposobljene predavače i mentore za provedbu tih programa.</t>
  </si>
  <si>
    <t>Projekt „Gastro majstori“ pokreće Trgovačko ugostiteljska škola Karlovac, a partneri na projektu su HZZ Područni ured Karlovac, Hotel Labineca i Jadran Laguna Gradac. Svrha projekta je povećanje zapošljivosti ranjivih skupina u Karlovačkoj županiji u turističko ugostiteljskom sektoru. Razvit će se tri nova inovativna programa obrazovanja: Pizza majstora/ice, Gril majstora/ice za meso, ribu, rakove i školjke i Servir/ka. Obrazovat će se 42 nezaposlene osobe za nova zanimanja, a osim stručnih znanja, programom će se osigurati i opće kompetencije za uspješniju komunikaciju i poduzetnost.</t>
  </si>
  <si>
    <t>Projekt CookingTour@Zadar pokreću Hotelijersko turistička i ugostiteljska škola Zadar, Područni ured HZZ-a i hotel Punta Skala, a kako bi s nezaposlenima, i za njih, kreirali pet novih obraz. programa: Kuhar specijalist dijetoterapije, Kuhar spec. mediteranske prehrane, Kuhar spec. halal normativa, Art deco slastičar i Barmen/Koktel-majstor/Sommelier. Cilj je odgovoriti na potrebe ranjivih skupina i osnažiti ih za uključivanje na tržište rada inovativnim pristupima poučavanju s mnogo praktične nastave kod poslodavca, primjenom IKT-a i sadržajima za opće vještine u radnom okruženju.</t>
  </si>
  <si>
    <t>Projekt se izvodi s ciljem povećanja zapošljivosti 50 nezaposlenih osoba iz ranjivih skupina osoba mlađih od 25 i starijih od 54 godine, kroz stjecanje stručnih znanja, općih kompetencija i mekih vještina putem inovativnih, tržišno opravdanih i na ishodima učenja utemeljnih programa osposobljavanja za domaćina/icu u turizmu (na turističkom brodu, u turističkom smještaju i turističkom seoskom obiteljskom gospodarstvu). Programi će biti vođeni i mentorirani od strane visokokvalificiranih, profesionalnih i stručno educiranih stručnjaka turističko-ugostiteljskog sektora.</t>
  </si>
  <si>
    <t>Projekt doprinosi rješavanju problema nekonkretnosti nezaposlenih u turizmu i ugostiteljstvu. Projektom će se unaprijediti stručne i osobne kompetencije nezaposlenih mladih (30) i osoba starijih od 54 godina (10) na području Splitsko-dalmatinske županije kroz obrazovanje za zanimanje konobara/ice, barmena/ice, kuhara/ice, i sobaric/ice i stjecanje praktičnih iskustava za rad u turizmu i ugostiteljstvu visoke kategorije. Unaprijediti će se i andragoške vještine 9 predavača te 8 mentora.</t>
  </si>
  <si>
    <t>Srednja škola Stjepana Sulimanca, Srednja škola "Stjepan Ivšić" i tvrtka Terra Slavonica d.o.o će projektom "Master Sommelier" osigurati unaprjeđenje stručnih i pedagoških vještina predavača i mentora s ciljem podizanja predavačkih kapaciteta za obrazovanje odraslih u području eno-gastro turizma te potom razviti i provesti program ospsosbljavanja za 40 polaznika "Specijalist Sommelier", s ciljem podizanja konkurentnosti polaznika na tržištu rada u području gospodarski brzorastućeg tržišta eno-gastro turizma.</t>
  </si>
  <si>
    <t>Izradom i provedbom 3 programa osposobljavanja za zanimanja kuhar, konobar i sommelier, dizajnirana po mjeri ranjivih ciljnih skupina, 120 pripadnika ranjivih skupina osposobit će se za rad u djelatnostima turizma i ugostiteljstva te na taj način povećati svoju konkuretnost na tržištu rada. Stručno usavršavanje i usavršavanje u pedagoškim vještinama predavača i mentora osigurat će se kvalitetna provedba programa i postizanje rezultata projekta, a informiranjem poslodavaca o procedurama zapošljavanjanja OSI podići svijest o potrebi njihovog zapošljavanja.</t>
  </si>
  <si>
    <t xml:space="preserve">Projekt će olakšati pristup životu u zajednici osobama s intelektualnim teškoćama i djeci s teškoćama u razvoju u Karlovačkoj županiji i tako doprinijeti povećanju socijalne uključenosti osoba s invaliditetom u Republici Hrvatskoj. Projekt omogućuje deinstitucionalizaciju za 25 osoba i sprječava institucionalizaciju za njih 12 uz mogućnost uključenja u radne aktivnosti. Projekt širi usluge rane intervencije i psihosocijalne podrške za 30 djece s teškoćama u razvoju i njihove obitelji, te podiže svijest stručne i šire javnosti o važnosti rane intervencije u sprječavanju institutionalizacije </t>
  </si>
  <si>
    <t>Projektom se želi omogućiti pristup adekvatnim socijalnim uslugama osobama s mentalnim oštećenjima i njihovim obiteljima u Primorskogo-goranskoj županiji, te podići razinu svijesti opće i stručne javnosti o važnosti procesa deinstitucionalizacije i mogućnostima osoba s mentalnim oštećenjima. Projekt omogućuje pristup usluzi organiziranog stanovanja, psihosocijalne podrške i boravka za osobe s mentalnim oštećenjima, te individualne podrška za obitelji. Stručni radnici ojačati će kapacitete, a promotivne aktivnosti podići razinu svijesti o važnosti procesa deinstitucionalizacije.</t>
  </si>
  <si>
    <t>Projekt doprinosi procesu deinstitucionalizacije i prevencije institucionalizacije kroz razvijanje alternativnih oblika skrbi za osobe s mentalnim teškoćama u Osječko-baranjskoj županiji. Daljnji razvoj usluge organiziranog stanovanja i uvođenje psihosocijalne podrške za osobe s mentalnim oštećenjima u Centru za pružanje usluga u zajednici „JA kao i TI“ olakšava korisničkoj skupini pristup životu u zajednici i izjednačavanje njihovih prava s ostalim članovima društva</t>
  </si>
  <si>
    <t>Cilj projekta je olakšati pristup život u zajednici odraslim osobama s intelektualnim teškoćama i djeci s teškoćama u razvoju u Gradu Zagrebu. Ovaj cilje ostvaruje se razvojem i pružanjem kvalitetnih izvaninstitucijskih socijalnih usluga organiziranog stanovanja i rane intervencije, te jačanjem kapaciteta stručnjaka koji pružaju navedene usluge. Ciljne skupine projekta obuhvaćaju 110 odraslih osoba s intelektualnim teškoćama, 45 djece s teškoćama u razvoju i njihovih obitelji, te 64 stručna radnika Centra za rehabilitaciju Zagreb.</t>
  </si>
  <si>
    <t>Projektom planiramo poboljšati dostupnost i povećati inovativnost pružanja socijalnih usluga u zajednici: prilagoditi dnevne centre u zajednici, nabavkom vozila poboljšati mobilnost i dostupnost stručnih timova u ruralnim područjima a zapošljavanjem i edukacijom stručnog osoblja unaprijediti stručne kapacitete pružatelja usluga. Sve zajedno uz snažnu promotivnu kampanju povećat će kvalitetu socijalnih usluga i poboljšati socijalnu uključenost djece s teškoćama i osoba s invaliditetom.</t>
  </si>
  <si>
    <t>Projekt će ojačati proces deinstitucionalizacije i prevencije institucionalizacije djece i mladih bez odgovarajuće roditeljske skrbi u Primorskogoranskoj i Ličko-senjskoj županiji i tako pridonijeti socijalnoj uključenosti djece i mladih u Republici Hrvatskoj. Projekt uključuje pružanje izvaninstitucijskih usluga za 233 djece i mladih i 190 obitelji, te jačanje kapaciteta pružanja ovih usluga za 19 stručnih radnika kroz edukacije i superviziju, a provode ga Centar za pružanje usluga u zajednici Izvor Selce i Centar za socijalnu skrb Rijeka.</t>
  </si>
  <si>
    <t xml:space="preserve">Projekt će osnažiti proces deinstitucionalizacije i prevencije institucionalizacije djece i mladih bez odgovarajuće roditeljske skrbi i djece s problemima u ponašanju na području Brodsko-posavske županije razvojem i pružanjem izvaninstitucijskih socijalnih usluga i jačanjem kapaciteta stručnih radnika. Projektom će se obuhvatiti 86 djece i mladih i 23 stručnjaka s krajnjim ciljem otklanjanja socijalne isključenosti i osiguranja prava djece na život u zajednici.        </t>
  </si>
  <si>
    <t>Svrha projekta je deinstitucionalizacija i prevencija institucionalizacije djece i mladih na području Grada Zagreba i Zagrebačke županije, kroz promjene u strukturi stručnih i materijalnih resursa, izvaninstitucijskih usluga i korisničkih skupina te kroz inovativne pristupe Dječjeg doma Zagreb u razvoju mreže udomiteljskih obitelji kao partnera u alternativnoj obiteljskoj skrbi.</t>
  </si>
  <si>
    <t xml:space="preserve">Projektom će se stvoriti uvjeti za širenje suvremenih oblika pružanja izvaninstitucijskih usluga za djecu i mlade bez odgovarajuće roditeljske skrbi i djecu i mlade s problemima u ponašanju u Krapinsko-zagorskoj županiji. Razvojem usluga organiziranog stanovanja, poludnevnog boravaka i savjetovanja i pomaganja primarnih i udomitesljkih obitelji podržava se proces deinstitucionalizacije, sprječavanja institucionalizacije i transformacije domova socijalnih skrbi u Republici Hrvatskoj i tako doprinosi ostvarenju ciljeva socijalnih politika na europskoj, nacionalnoj i regionalnoj/lokalnoj razini. </t>
  </si>
  <si>
    <t>Projekt će osnažiti izvaninstitucijsku podršku djeci i mladima bez odgovarajuće roditeljske skrbi i njihovim obiteljima. U njega su ugrađene aktivnosti pružanja izvaninstitucijskih usluga za navedene korisničke skupine, osposobljavanje stručnjaka Dječjeg doma  "Ivana Brlić Mažuranić" Lovran, te provedba kampanje promoviranja alternativnih obilka skrbi. Projekt će omogućiti uključenje 74 novih korisnika u rad ustanove, odnosno 29 djece i 45 obitelji.</t>
  </si>
  <si>
    <t>Projekt uključuje sljedeće ciljne skupine:1. Djeca i mladi bez odgovarajuće roditeljske skrbi, 2. Biološke i udomiteljske obitelji djece i mladih bez odgovarajuće roditeljske skrbi, 3. Stručnjaci iz sustava socijalne skrbi. Ukupno će 40 stručnjaka biti uključeno u ove aktivnosti. Projekt razvija i širi izvaninstitucijske usluge za djecu, mlade i obitelji razvojem i pružanjem usluge savjetovanja i pomaganja te poludnevnog boravka, jača kapacitete stručnjaka za organiziranje i pružanje izvaninstitucijskih usluga te promociju udomiteljstva kao alternativnog oblika skrbi za djecu koja će biti ostvarena planiranom kampanjom</t>
  </si>
  <si>
    <t>Projekt omogućuje razvoj novih i poboljšanje postojećih izvaninstitucijskih usluga za 48 djece i mladih bez odgovarajuće roditeljske skrbi i 60 bioloških, udomiteljskih i posvojiteljskih obitelji na području Splitsko-dalmatinske županije, kao i osnaženje 40 stručnih radnika za njihovo provođenje.</t>
  </si>
  <si>
    <t xml:space="preserve">Projekt olakšava pristup životu u zajednici djeci i mladima s problemima u ponašanju u Splitsko-dalmatinskoj županiji. </t>
  </si>
  <si>
    <t>Projekt "Prevencijom za bolje sutra" ojačat će prevenciju institucionalizacije djece i mladih s problemima u ponašanju na području Osječko-baranjske i Vukovarsko-srijemske županije širenjem izvaninstitucijske usluge boravka u školi za devet djece s problemima u ponašanju i usluge savjetovanja i pomaganja za 50 obitelji te jačanjem kapaciteta 10 stručnjaka za njihovo provođenje.</t>
  </si>
  <si>
    <t>Kroz projekt Centra podrške za ovisnike i osobe u riziku osnažiti će se 20 stručnjaka za rad s mladima na prepoznavanju i prevenciji novih ovisnosti te prepoznavanju razine problema na kojoj je potrebno upućivanje u tretman, proširiti dostupnost socijalnih usluga i osigurati pristup inovativnim socijalnim uslugama za 30 osoba s problemom svih oblika ovisnosti, te ojačati 15 članova obitelji s ovisnim članom kako bi bolje uskladili poslovni život i brigu o ovisnom članu.</t>
  </si>
  <si>
    <t>Projekt „Pruži mi ruku – idemo zajedno“ pruža edukaciju, osnaživanje i psihosocijalnu pomoć putem različitih aktivnosti za 30 osoba koje uključuju odrasle osobe s invaliditetom te njihove obitelji s područja općine Semeljci, čime se direktno povećava kvaliteta njihova života te smanjuje socijalna isključenost. Projektom se zapošljavaju četiri osobe na puno radno vrijeme, a uključuje i vanjskog suradnika i dva volontera koji će raditi s ciljanom skupinom, a ujedno se i educirati radi napretka u stručnosti i radu.</t>
  </si>
  <si>
    <t>Cilj projekta je informatička edukacija usmjerena na odrasle osobe s invaliditetom, podizanje razine osobne i profesionalne informatičke osoposobljenosti i samostalnosti u cilju uklanjanja socijalne isključenosti, kako bi postali kvalitetnim članovima društva u sustavu obrazovanja i zapošljavanja.Osim na odrasle osobe s invaliditetom program je usmjeren i na članove njihove obitelji kojima se omogućuje usluge osvješćivanja, savjetovanja vezana za važnost iformatičke asistencije.Provodi se i program osnaživanja kapaciteta stručnjaka koji  rade s odraslim osobama s invaliditetom.</t>
  </si>
  <si>
    <t>Udruga „Jaglac“, kao nositelj programa uvođenja inovativnih socijalnih usluga u lokalnoj zajednici, prepoznala je potrebu razvoja i širenja nedostatne i nedostupne socijalne usluge u zajednici kojom se doprinosi neovisnom življenju, socijalnom uključivanju i podizanju razine kvalitete života marginalizirane skupine– OSI. Dodatna vrijednost programa ogleda se kroz aktivnu podršku korisnicima u zajednici utemeljene rehabilitacije koja teži normalizaciji i individualnom pristupu u skladu s potrebama pojedinca u svim područjima života čime se direktno doprinosi ciljevima poziva i razvoju socijalnih usluga u širem smislu koje nedostaju u zajednici kako bi se korisnicima osigurala podrška u zajednici u kojoj žive i osigurali uvjeti za njihovu integraciju. Dugoročni utjecaj programa ogledati će se u povećanoj socijalnoj aktivaciji i integraciji korisnika u život zajednice, usvajanju novih vještina upotrebe informacijsko - komunikacijske tehnologije te doprinijelo podizanju razine kvalitete života OSI i u konačnici prevenciji institucionalizacije.</t>
  </si>
  <si>
    <t>projektom će se pružiti adekvatna stručna pomoć djeci i ,mladima bez odgovarajuće roditeljske skrbikoji su smješteni u udomiteljskim obiteljima, kao i članovima udruge udomitelja"Osmijeh", za svakodnevno suočavanje sa specifičnim problemima u udomiteljstvu.Mladima koji izlaze iz sustava udomiteljstva osigurat će se osnovni materijalni uvjeti i stručna podrška za samostalan život.Tijekom 24 mjeseca trajanja projekta, pozitivno će se utjecati na udomljenu djecu, njih 30, mlade(njih 6) i 15 udomiteljskih obitelji sa područja Grada Đurđevca.</t>
  </si>
  <si>
    <t>Projekt rješava problem nedovoljne socijalne uključenosti djece s tjelesnim, senzoričkim, komunikacijskim, govorno- jezičnim i intelektualnim teškoćama te nedovoljnog promicanja pomirenja poslovnog i obiteljskog života članova njihovih obitelji u Krapinsko– zagorskoj, Vukovarsko-srijemskoj, Karlovačkoj i Sisačko – moslavačkoj županiji. Cilj je unaprjeđenje socijano- psiholoških usluga za 140 djece s teškoćama i 50 članova njihovih obitelji, edukacija 20 stručnjaka za razvoj takvih usluga i podizanje svijesti o potrebama djece s teškoćama u razvoju.</t>
  </si>
  <si>
    <t>Projekt će pridonijeti povećanju socijalne uključenosti za najmanje 350 osoba s odobrenom međunarodnom zaštitom – obitelji i samaca, na području Zagreba, Slavonskog Broda, Zadra i ostalim područjima RH gdje su korisnici smješteni. Korisnicima će se osigurati psihosocijalna i savjetodavna pomoć, edukacije za stjecanje socijalnih i životnih vještina i osposobljavanje za uključivanje u tržište rada. Razvit će se veći broj novih usluga za integraciju korisnika za čije pružanje će se osposobiti 100 stručnjaka – djelatnika i volontera, uključujući novi volonterski program za podršku integraciji.</t>
  </si>
  <si>
    <t>Projektom će se povećati socijalna uključenost 120 djece bez pratnje kroz uključivanje u izvaninstitucionalne aktivnosti, širenjem njihove socijalne mreže i vršnjačku potporu, kao i kroz jačanje kapaciteta lokalne zajednice i umrežavanje svih dionika za pružanje potpore djeci bez pratnje. U projektom predviđenim edukacijama 130 stručnjaka steći će adekvatne kompetencije za rad, a također će se uspostaviti sustav lako dostupne i specijalizirane stručne pomoći posebnim skrbnicima i stručnjacima u ustanovama gdje su djeca bez pratnje smještena, a koju će osigurati stručnjaci prijavitelja.</t>
  </si>
  <si>
    <t>Kako bi se djeca s oštećenjem vida, kao izrazito ranjiva skupina u riziku od socijalne isključenosti, aktivno uključila u društvo i unaprijedila njihova kvaliteta života, važno je proširiti, unaprijediti i učiniti dostupnim socijalne usluge, osobito u slabo razvijenim regijama RH. Stoga je projekt usmjeren povećanju socijalne uključenosti kroz osnivanje mobilnog tima za pružanje socijalnih usluga u 12 ciljanih županija, pružanju podrške i osnaživanju članova obitelji te jačanju kompetencija stručnjaka iz relevantnih područja, kako bi se unaprijedile socijalne usluge u lokalnoj zajednici.</t>
  </si>
  <si>
    <t>Obzirom da slijepe osobe kao izrazito osjetljiva skupina većinom žive na marginama društvenih tokova, u skladu s njihovim specifičnim potrebama nužno je osigurati im podršku i pružiti kvalitetne usluge koje doprinose njihovom boljem socijalnom uključivanju u lokalnoj zajednici. Stoga su ciljevi projekta smanjiti socijalnu isključenost odraslih slijepih osoba kroz pružanje socijalnih usluga, ojačati kompetencije stručnjaka koji s njima rade u svrhu osiguranja dostupnosti i razvoja socijalnih usluga te osnažiti obitelji koje o njima skrbe kroz pružanje podrške i senzibilizaciju zajednice.</t>
  </si>
  <si>
    <t>Cilj projekta je valorizacija postojećih i uspostava novih socijalnih usluga za žrtve (obiteljskog) nasilja kroz unaprjeđenje usluga psihosocijalne podrške, dežurstva, smještaja, anonimnog savjetovanja te kroz adaptaciju prostora i nabavu opreme. Projekt je usmjeren na aktivnosti prevencije kroz jačanje kapaciteta stručnjaka, senzibiliziranje javnosti te prijenos znanja i iskustava. Ciljne skupine su žrtve (obiteljskog) nasilja, članovi obitelji žrtava (obiteljskog) nasilja, stručnjaci koji rade s / skrbe o žrtvama (obiteljskog) nasilja, počinitelji (obiteljskog) nasilja te lokalna zajednica.</t>
  </si>
  <si>
    <t>Cilj projekta je doprinijeti unaprjeđenju socijalne uključenosti žrtava obiteljskog nasilja kroz osiguravanje dostupnih izvora emocionalne i pravne pomoći i podrške putem kojih će im se pružiti odgovarajuća podrška i pomoć u prevladavanju traumatskoga iskustva što će doprinijeti smanjenju štetnih učinaka nasilja na izravne i neizravne žrtve nasilja. Nastaviti će se provoditi psihosocijalni tretman počinitelja nasilja u obitelji izvan zdravstvenih ustanova, te dodatno senzibilizirati stručnjake i zainteresiranu širu javnost za problematiku obiteljskog nasilja.</t>
  </si>
  <si>
    <t>Projekt "Suvremene socijalne usluge za osobe oštećena sluha" ima za cilj povećati socijalnu uključenost osoba oštećena sluha kroz korištenje IT tehnologije kao alata pružanja socijalnih usluga u zajednici. Projekt je nastao kao izraz potrebe gluhih i nagluhih osoba u RH i uključuje u provedbu 10 OCD-a koji okupljaju osobe oštećena sluha na svome području.</t>
  </si>
  <si>
    <t>"Kineziterapijskim aktivnostima do inkluzije djece s teškoćama u razvoju" prepoznaje potrebu razvoja i ujednačavanja kapaciteta stručnjaka koji provode kineziterapiju, sportsko-rekreativnu i psihosocijalnu potporu djeci s teškoćama u ruralnim ili slabije razvijenim županijama. Oslanja se na strukturiranu razmjenu iskustava, znanja i vještina u njihovoj direktnoj primjeni u radu s djecom s teškoćama, putem uspostave Županijskih mobilnih timova. U sebi ima ugrađene mehanizme osiguranja održivosti na razini grada/županija, kroz razvijenu mrežu stručnjaka te osiguravanje potrebne opreme.</t>
  </si>
  <si>
    <t>Cilj projekta je poboljšati perspektivu socijalnog uključivanja za žrtve obiteljskog nasilja (posebice starije žrtve obiteljskog nasilja), beskućnike i ovisnike (posebice branitelje) kroz Centar za integraciju Grada Zagreba, fazu 1 njegovog razvoja kroz ovaj projekt, integrirajući kapaciteta ključnih dionika i transfer znanja i usluga u nerazvijene županije.</t>
  </si>
  <si>
    <t>Cilj projekta je poboljšati perspektivu socijalnog uključivanja i zapošljavanja za mlade bez roditeljske skrbi koji izlaze iz alternativne skrbi i mladih s problemima u ponašanju koji su u riziku od napuštanja obrazovanja kroz Mrežu za mlade. Za ostvarenje cilja pristupit će se provedbi dvije komponente projekta, uspostava neformalne Mreže koja će obuhvatiti Grad Zagreb i 3 dodatne županije te provedbu socijalnih usluga za navedene dvije ciljane skupine za njihovu socijalnu integraciju.</t>
  </si>
  <si>
    <t>PUT je prvi ciljani program grupne psihosocijalne podrške u Hrvatskoj koji istovremeno osnažuje dvije ciljne skupine: djecu/mlade koji su doživjeli gubitak bliske osobe, te njihove roditelje/staratelje koji se uz brojne obaveze i sami nose s gubitkom i tugovanjem. Projekt obuhvaća i stručnjake koji se kroz sustave socijalne skrbi i obrazovanja susreću s ovim problemom, senzibilizirajući i educirajući ih da prepoznaju i adekvatno odgovore na prerani gubitak te otvara put održivom nacionalnom modelu, stvaranjem kapaciteta u 4 lokalne zajednice: Karlovcu, Slavonskom Brodu, Sisku i Zagrebu.</t>
  </si>
  <si>
    <t>Svrha projekta „USMJERi se! - uključeni, sposobni, mladi, jedinstveni, educirani i ravnopravni!“ je širenje mreže socijalnih usluga na području OBŽa kroz otvaranje poludnevnog boravka u školi za djecu i mlade s problemima u ponašanju, formiranje multidisciplanarnog mobilnog tima i pružanje usluge psihosocijalnog savjetodavnog rada djeci, mladima i njihovim obiteljima te edukaciju stručnjaka koji s navedenim skupinama rade čime se doprinosi razvoju specifičnih znanja i vještina svih uključenih, unaprjeđenju kvalitete života ciljnih skupina i povećanju njihove uključenosti u društvo.</t>
  </si>
  <si>
    <t>Projekt MS NET – Mreža suradnje omogućit će članovima partnerskih udruga i njihovim obiteljima unaprjeđenje kvalitete života kroz pružanje novih i poboljšanih socijalnih usluga. Partnerske udruge, kao pružatelji socijalnih usluga, ojačat će svoje timove i unaprijediti međusobnu suradnju. Zajedničkim će snagama intenzivno raditi na senzibilizaciji javnosti i informiranju o multiploj sklerozi te o pravima osoba s invaliditetom općenito, s naglaskom na pravo na ravnopravan život u zajednici.</t>
  </si>
  <si>
    <t>Svrha projekta je stvoriti uvjete i pripremiti lokalne zajednice za integraciju osoba s odobrenom međunarodnom zaštitom (OOMZ) kroz: osiguravanje socijalne podrške kroz volonterske programe u Osijeku, Slavonskom Brodu i Prihvatnom centru u Kutini; jačanje uloge i kapaciteta lokalne zajednice za planiranje i provedbu integracije kroz osnaživanje i povezivanje stručnjaka iz neprofitnih organizacija/pružatelja socijalnih usluga; senzibilizaciju građana za probleme i potrebe OOMZ kao i njihovo međusobno upoznavanje i povezivanje kao preduvjet mirnog suživota i kvalitete života u zajednici.</t>
  </si>
  <si>
    <t>Svrha projekta je povećati socijalnu uključenost osoba oboljelih od mišićne distrofije kroz pružanje podrške, osnaživanje njihovih obitelji i jačanje kapaciteta stručnjaka angažiranim u radu s njima. Projektom će biti obuhvaćeno najmanje 45 osoba oboljelih od MD, 60 članova njihovih obitelji i 53 stručnjaka. Aktivnosti će se provoditi na području 5 županija: Požeško-slavonske, Virovitičko-podravske, Krapinsko-zagorske i Osiječko-baranjske. i Grada Zagreba. Patrneri na projektu su Centar za rehabiltaciju Zagreb, Udruga distrofičara Krapina i Udruga OSI grada Požege u PSŽ.</t>
  </si>
  <si>
    <t>CILJ projekta je organiziranje i provođenje psihosocijalnog, , odgojnog i obrazovnog rada te doprinos povećanju socijalne uključenost djece i mladih bez odgovarajuće roditeljske skrbi. Također, program je usmjeren na članove njihovih obitelji i jačanja kapaciteta stručnjaka putem edukacija i konferencija. Kroz fokus grupe u sedam županija, prepoznati mentalno, emocionalne, socijalne potrebe korisnika, te ih uključiti u aktivnosti koje osnažuju i pripremaju za kvalitetniji samostalni život.</t>
  </si>
  <si>
    <t>Projekt kroz pružanje socijalnih usluga pravnog i psihosocijalnog savjetovanja na području Vukovarsko-srijemske i Sisačko-moslavačke županije usmjeren je na pomoć ženama žrtvama nasilja u obitelji. Ciljevi projekta su suzbijanje obiteljskog nasilja i općenito nasilja prema ženama, unaprjeđenje socijalne uključenosti žena žrtava nasilja. Educirajući lokalne stručnjake/inje dugoročno se stvara kompetentan kadar za pružanje socijalnih usluga čiji je fokus pomoći ženama žrtvama nasilja, a javnom kampanjom se senzibilizira javnost.</t>
  </si>
  <si>
    <t>Širenjem usluge uključivanja terapijskih pasa za djecu s teškoćama u razvoju povećat će se društvena uključenost ove skupine djece kao jedne od najranjivijih skupina u riziku od socijalne isključenosti. Uz to će se ojačati kapaciteti 18 stručnjaka iz 6 različitih organizacija/ustanova i gradova za primjenu AAT-a (terapijskih pasa) u pružanju postojećih socijalnih usluga. Uslugom uključivanja terapijskih pasa paralelno će biti obuhvaćeno 70-ak djece s teškoćama u razvoju u 6 organizacija/ustanova, posebno u 4 grada u kojima ova usluga do sada nije bila dostupna.</t>
  </si>
  <si>
    <t>Projektne aktivnosti usmjerene su na povećanje kvalitete života osoba s intelektualnim teškoćama, ostvareno kroz suradnju projektnih partnera i provedbu programa poticanja samostalnosti osoba s intelektualnim teškoćama u svakodnevnom životu, vikend programa, sportsko-rekreativnih i hortikulturalnih aktivnosti, podršku OSI za ostvarivanje zdravstvenih i socijalnih prava, edukaciju članova obitelji radi bolje ravnoteže njihovog poslovnog i obiteljskog života, kao i jačanje kapaciteta stručnjaka koji rade s OSI, što će pridonijeti procesu integracije osoba s intelektualnim teškoćama u društvo.</t>
  </si>
  <si>
    <t>Kako bi povećali uključenost u društvo i pružili inovativnu uslugu RI kroz ABA metode organizirati ćemo tjedni direktan rad s djecom s PSA-om. Radionicama i formiranjem mjesečnih grupa za psihološku podršku roditeljstvu i radu u predškolskim ustanovama jačamo kapacitete roditelja i odgojitelja u svrhu kvalitetnijeg suživota obitelji i rada s djecom. Rad s stručnjacima kroz edukacije o osnovnim i naprednim modelima ABA metoda, usmjereni smo na 3. ciljnu skupinu te 3. specifičan cilj.</t>
  </si>
  <si>
    <t>Cilj je aktivnostima tijekom provedbe projekta poticati,motivirati i ohrabriti osobe s invaliditetom u aktivnom oblikovanju vlastitog života, osnažiti sudionike kao i članove njihovih obitelji,dati im prostor za komunikaciju i samorefleksiju,pružiti im mehanizme za suočavanje s vlastitom situacijom kao i izgraditi kapacitete stručnjaka koji rade s osobama s invaliditetom i povećati njihove komunikacijske i zagovaračke vještine te potaknuti javnost na bolje razumijevanje položaja osoba s invaliditetom, posebice slijepih osoba.</t>
  </si>
  <si>
    <t>Projekt je usmjeren na uvođenje novih, inovativnih i inkluzivnih socijalnih usluga za podršku beskućnicima i povećanje kvalitete postojećih, podizanje razine svijesti opće i stručne javnosti, kao i jačanje kapaciteta stručnjaka i mreže partnerskih institucija, a kako bi se njihovim sinergijskim djelovanjem povećala socijalna uključenost beskućnika na području Grada Rijeke i osiguralo njihovo ponovno uključenje u život zajednice.</t>
  </si>
  <si>
    <t>Projek "Mreža pružatelja socijalnih usluga u zajednici" omogućiti će djeci i mladima iz alternativne skrbi, djeci i mladima s problemima u ponašanju i članovima njihovih obitelji dostupnost i visoku kvalitetu socijalnih usluga kako bi se povećala njihova socijalna uključenost na teritoriju RH. Projek će to omogućiti: 1. oformljavanjem mreže pružatelja socijalnih usluga u zajednici, 2: širenjem i unapređenjem socijalnih usluga u visokokvalitetne te 3. osposobljavanjem stručnjaka koji rade s pripradnicima ciljanih skupina.</t>
  </si>
  <si>
    <t>Svrha projekta je izgraditi mrežu suradnje dionika na lokalnoj i regionalnoj razini s ciljem izvaninstitucionalne pomoći za osobe s problemima ovisnosti i članove njihove obitelji. Projekt je orijentiran na ovisnike o opojnim drogama koji su najugroženija skupina po postotku oboljenja od HCV-a. U mrežu će se uključiti 6 renomiranih udruga uz podršku Hrvatskog zavoda za javno zdravstvo. Cjelokupni projekt provodi se na području 12 županija.</t>
  </si>
  <si>
    <t>Projektne aktivnosti usmjerene su na povećanje kvalitete života osoba slijepih osoba, ostvareno kroz suradnju projektnih partnera i provedbu programa informatičkog opismenjavanje slijepih osoba te aktivnog provođenja njihovog slobodnog vremena, edukaciju članova obitelji radi bolje ravnoteže njihovog poslovnog i obiteljskog života, kao i jačanje kapaciteta stručnjaka koji rade s OSI, što će pridonijeti procesu integracije slijepih osoba u društvo.</t>
  </si>
  <si>
    <t>Projektom „Dom izvan doma" osnovat će se poludnevni boravak sa strukturiranim aktivnostima za djecu i mlade bez odgovarajuće roditeljske skrbi, članove obitelji te stručnjake koji rade s pripadnicima ciljnih skupina, omogućit će se prijevoz na mjesto i s mjesta odvijanja projektnih aktivnosti, kao i nova zapošljavanja čime će se ojačati kapaciteti stručnog osoblja i ciljnih skupina te će se provoditi javne kampanje u sklopu info dana s ciljem podizanja svijesti šire javnosti. Projekt će se provoditi na području grada Novske i trajat će 24 mjeseca.</t>
  </si>
  <si>
    <t>Projekt uključuje kvalitetne, učinkovite i dostupne soc. usluge za djecu i mlade bez odgovarajuće roditeljske skrbi, djecu i mlade s PUP-om i članove njihovih obitelji, te jačanje kompetencija stručnjaka koji rade s pripadnicima ciljnih skupina, u pet županija na području RH. Kroz integrirani pristup u pružanju socijalnih usluga, te suradnju izvaninstitucionalnih i institucionalnih pružatelja, projekt povećava socijalnu uključenosti djece i mladih, kao jedne od najranjivijih skupina u društvu, te pridonosi pomirenju poslovnog i obiteljskog života njihovih roditelja/članova obitelji.</t>
  </si>
  <si>
    <t>Projektom se uspostavlja inovativna socijalna usluga mobilnih timova peer podrške osobama sa psihosocijalnim teškoćama i njihovim obiteljima u 8 županija deficitarnih socijalnim uslugama. Edukacijom se jačaju kapaciteti stručnjaka po profesiji i peer stručnjaka za pružanje potpore u rocesu oporavka i (re)socijalizacije. Peer stručnjaci aktivno sudjeluju u procesu kreiranja same socijalne usluge i pružanju podrške osobama sa sličnim iskustvom. Krajnji cilj je povećati dostupnost i kvalitetu socijalnih usluga u zajednici te smanjiti stigmatizaciju i socijalnu isključenost ove ranjive skupine.</t>
  </si>
  <si>
    <t>Predloženim projektom kojeg provodi Udruga Sv.Bartolomej u parterstvu s udrugama iz Bjelovara i Vinkovaca unaprijediti će se kvaliteta života korisnika usluga, integracija roditelja i korisnika u jedinstveni sustav, podići djelatna sposobnost svih angažiranih stručnjaka te osigurati kontinuirana deseminacija novih spoznaja i iskustava.Doprinos će se ogledati i u usklađivanju obiteljskog i poslovnog života članova obitelji OSI. Educiranjem stručnjaka će se doprinijeti daljnjem razvoju i  samoodrživosti Udruge koja pružajući usluge značajno potpomaže postojeći sustav socijalnih usluga države.</t>
  </si>
  <si>
    <t>Projekt se bavi psihosocijalnom podrškom žena i djece– ŽON (38 žena i 12 djece). Doprinosi povećanju socijalne uključenosti i osnaživanju ciljne skupine na području Karlovačke, Šibensko- kninske i Ličko- senjske županije kroz dva specifična cilja: stjecanje novih znanja i socijalnih vještina žena i djece- ŽON, kroz psihološku procjenu, savjetovanje i psihosocijalnu podršku, potrebnih za veću socijalnu uključenost; jačanje kapaciteta stručnjaka za pružanje učinkovitih i uključivih usluga za povećanje socijalne uključenosti žena i djece- ŽON.</t>
  </si>
  <si>
    <t>Prepreku socijalnom uključivanju osoba s intelektualnim predstavlja nedostatno i neravnomjerno razvijena mreža socijalnih usluga u RH. Svrha projekta „Zajednički kroz život“ je povećati socijalnu uključenost osoba s intelektualnim teškoćama i njihovih obitelji kroz individualiziranu podršku i razvoj inkluzivnih socijalnih sluga na području Vukovarsko-srijemske, Osječko-baranjske, Brodsko-posavske, Bjelovarsko-bilogorske, Karlovačke, Ličko-senjske, Primorsko-goranske i Istarske županije. Navedeno će se postići setom edukacija, pregledom dobre prakse te pružanjem inkluzivnih socijalnih usluga.</t>
  </si>
  <si>
    <t>Ovim projektom osigurava se pružanje socijalnih usluga u zajednici za djecu s teškoćama u razvoju, djecu i mlade s problemima u ponašanju te njihove roditelje. Osiguravanjem pristupačnosti, edukacijom stručnjaka i nabavom sustava za pružanje inovativnih oblika psihosocijalne podrške osigurat ćemo pružanje kvalitetnih socijalnih usluga sukladno potrebama korisnika u lokalnoj zajednici. Istovremeno, sudjelovanjem partnera u projektu, potičemo i širenje mreža socijalnih usluga u zajednicama u kojima iste nisu razvijene.</t>
  </si>
  <si>
    <t>Projekt obuhvaća održavanje: simpozija, 4 ciklusa edukacija, studijsko putovanje i konf. za razmjenu usvojenih znanja i vještina. Svrha operacije je doprinijeti razvoju stručnih kompetencija stručnjaka koji pružaju psihosoc. pomoć te podići razinu znanja, informiranosti i vještina ciljane skupine (stručnjaka iz PSP centara, udruga iz DR-a i bran. soc. - radnih zadruga), s ciljem unaprjeđenja kvalitete psihosoc. usluga za hrv. bran. i stradalnike DR-a te članove njihovih obitelji. Pokazatelj kojim će se mjeriti doprinos realizaciji OP-a je 110 osposobljenih osoba u području socijalnih usluga.</t>
  </si>
  <si>
    <t>Projektom "Ispunimo njihov dan" omogućit će se uvođenje smjenskog rada u Dječji vrtić "Žižula" - Područni odjel "Maslina", čime će se omogućiti usklađivanje poslovnog i obiteljskog života kroz prilagođavanje radnog vremena dječjeg vrtića radnom vremenu roditelja. Također, projketom će se omogućiti dodatno stručno usavršavanje stručnjaka koji rade u dječjem vrtiću, što će povećati kvalitetu provedbe programa predškolskog odgoja i naobrazbe.</t>
  </si>
  <si>
    <t>Cilj projekta je doprinijeti usklađivanju radnih i obiteljskih obveza zaposlenih roditelja produljenjem radnog vrijeme te osnaživanjem kapacitete Dječjeg vrtića Bubamara. U okviru projekta omogućit će se produženi i poslijepodnevni boravak za 60 djece, upis 20 djece s liste čekanja te poboljšati program za najmanje 259 upisane djece. Projekt će provoditi Općina Donji Kneginec i DV Bubamara kroz 30 mjeseci.</t>
  </si>
  <si>
    <t>Projektom "Plan za sretan dan" omogućit će se uvođenje smjenskog rada u Dječji vrtić "Oršula" - Područni odjel "Mendula",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</si>
  <si>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Svrha projekta je povećati razinu kvalitete usluga DV Cvrčak Virovitica osiguravanjem poslijepodnevnog rada, usavršavanjem odgojno obrazovnih radnika i opremanjem prostorija u kojima borave djeca. Projekt će doprinijeti zadovoljavanju potreba obitelji s djecom rane i predškolske dobi. Ciljna skupina su djeca (40) koja će koristiti uslugu poslijepodnevnog rada Vrtića, njihovi roditelji, zaposlenici Vrtića koji će sudjelovati na edukacijama (30) te nezaposlene osobe koje će zaposliti kroz ovaj projekt (2 odgojitelja/ice, 1 kuhar/ica i 1 spremač/ica).</t>
  </si>
  <si>
    <t>Svrha projekta je doprinijeti usklađivanju poslovnog i obiteljskog života obitelji s uzdržavanim članovima uključenim u programe ranog i predškolskog odgoja i obrazovanja kroz unaprjeđenje usluga i produljenje radnog vremena vrtića s ciljem omogućavanja bolje ravnoteže poslovnog i obiteljskog života obitelji s uzdržavanim članovima uključenim u programe ranog i predškolskog odgoja i obrazovanja. Želimo omogućiti zapošljavanje oba roditelja s ciljem zasnivanja i širenja hrvatske obitelji i tako pridonijeti borbi za demografsku obnovu Lijepe naše koja bilježi stravične demografske pokazatelje.</t>
  </si>
  <si>
    <t>"ZUJIMO" CIJELI DAN: PROGRAM SMJENSKOG RADA U DJEČJEM VRTIĆU KOŠNICA je projekt s ciljem proširenja usluge i unapređenja kvalitete redovitog i posebnog programa ranog učenja engl.jez. Projektom podupiremo ravnotežu obiteljskog i poslovnog života 40 djece/obitelji u 1 jasličkoj i 1 vrtićkoj skupini kroz 24 mjeseca. Roditelji će biti u prilici provesti više kvalitetnog vremena sa svojom djecom, a vrtić unapređenjem kvalitete i obogaćivanjem programa djeci omogućiti dodatne sadržaje i kvalitetniju stručnu skrb zapošljavanjem novih i edukacijom postojećih odgojitelja i stručnih suradnika.</t>
  </si>
  <si>
    <t>Projektom "Druga smjena - ispunjenije djetinjstvo" omogućit će se uvođenje smjenskog rada u Dječji vrtić "Leptirići" u Bibinjama,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</si>
  <si>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Cilj projekta je unaprijediti i proširiti usluge DV Mali cvijetak kroz uvođenje usluge smjenskog rada i posebnih programa, as ciljem omogućavanja ravnoteže i usklađivanja obveza obiteljima s uzdržavanim članovima i prevencije napuštanja tržišta rada. Provedbom projekta će se omogućiti smjenski rad za dvije skupine po 25 djece koji prije provedbe imaju na raspolaganju samo jutarnji program. Provedbom će se zaposliti četvero odgajatelja, uključit će se stručni suradnici, educirati odgajatelji, djeci nabaviti didaktička oprema te će se uključiti posebni glazbeni odgojni program za svu djecu.</t>
  </si>
  <si>
    <t>Cilj projekta je unaprijediti i proširiti usluge DV Mala Sirena na način da će se omogućiti produljeni rad za 4 skupine s ukupno 72 djece, smjenski rad 1 skupine za 12 djece te popodnevni rad za 1 skupinu sa 15 djece u svrhu omogućavanja ravnoteže i usklađivanja obveza obiteljima s uzdržavanim članovima i prevencije napuštanja tržišta rada. Provedbom će se zaposliti šest osoba, uključit će se stručni suradnici, educirati odgajatelji, djeci nabaviti didaktička oprema te će se provoditi programi likovnog, glazbenog odgoja i provoditi i verificirati programi engleskog jezika i tjelesnog odgoja.</t>
  </si>
  <si>
    <t>Grad Kastav i DV Vladimir Nazor ponudit će roditeljima unaprijeđene usluge za djecu vrtićke dobi kroz projekt KASTAFSKI VRTIĆ - CJELODNEVNI RAD u trajanju od 28 mjeseci. Projekt je namijenjen djeci čiji roditelji rade u smjenama ili imaju potrebu za produženim radnim vremenom vrtića. Projektom će se osigurati smjenski rad dvije vrtićke grupe u radnom vremenu od 6 do 21:30 sati. Zaposlit će dodatni odgojitelji te ostalo potrebno osoblje.</t>
  </si>
  <si>
    <t>Glavni cilj projekta je unaprijediti i proširiti usluge ustanove dječjeg vrtića Cvrčak na području Grada Solina i Općina Dugopolje, Klis i Muć uvođenjem novih usluga produljenog boravka djece u vrtiću u svrhu olakšavanja poslovnih i obiteljskih obveza roditelja djece korisnika rane i predškolske usluge obrazovanja. Projektom će se zaposliti 50 osoba, provest će se ključne edukacije za odgojitelje, nabaviti oprema za optimalno funkcioniranje vrtića te uključiti i verificirati novi program glazbenog odgoja.</t>
  </si>
  <si>
    <t>Projektom "GRADAC za mlade obitelji" želimo unaprijediti usluge dječjeg vrtića "Gradac" uvođenjem produljenog rada vrtića kojim će se omogućiti 10 satni boravak djece kako bi utjecali na usklađivanje obiteljskog i poslovnog života mladih obitelji. Projektnim aktivnostima planira se uvođenje posebnih programa: ranog učenja engleskog jezika, športskog i kulturnog programa kako bi podigli kvalitetu rada dječjeg vrtića. Navedenim aktivnostima utjecat ćemo na podizanje kvalitete života u općini gradac te stvarati preduvjete za povratak mladih u općinu s ciljem poboljšanja demografske slike.</t>
  </si>
  <si>
    <t>Cilj projekta „Unaprjeđenje usluga u dječjem vrtiću općine Primošten“ je povećanja broja mjesta u vrtiću, kvalitetniji program te produljeno radno vrijeme s ciljem razvijanja sustava koji je dostupan, inkluzivan i prilagodljiv potrebama djece i roditelja što će doprinijeti usklađivanju radne i obiteljske uloge te kumulativnim učincima doprinijeti kvaliteti sredine općine Primošten.</t>
  </si>
  <si>
    <t>Projekt "Vrtić po mjeri suvremene obitelji 1" kroz unapređenje rada DV Radost i DV Marjan doprinosi usklađivanju poslovnih i obiteljskih obveza te većoj zapošljivosti roditelja, posebice majki, na području grada Splita. Oko 150 djece bit će obuhvaćeno posebnim, produženim, poslijepodnevnim i smjenskim programima, za čiju realizaciju će biti zaposleno osoblje, ojačani stručni kapaciteti i nabavljena osnovna i tematska oprema.</t>
  </si>
  <si>
    <t>Projekt "Vrtić po mjeri suvremene obitelji 2" kroz unapređenje rada DV Cvit Mediterana i DV Grigor Vitez doprinosi usklađivanju poslovnih i obiteljskih obveza te većoj zapošljivosti roditelja, posebice majki, na području grada Splita. Oko 190 djece bit će obuhvaćeno posebnim, produženim, poslijepodnevnim i smjenskim programima, za čiju realizaciju će biti zaposleno osoblje, ojačani stručni kapaciteti i nabavljena osnovna i tematska oprema.</t>
  </si>
  <si>
    <t>Uvođenje smjenskog i produljenog boravka u objektima D.V. Čarobni pianino pridonijet će ostvarivanju bolje ravnoteže poslovnog i obiteljskog života obitelji s djecom uključenom u programe ranog i predškolskog odgoja i obrazovanja u 12 JLS na području Splitsko-dalmatinske županije. Edukacijom zaposlenika i uvođenjem 7 novih inovativnih programa unaprijedit će se usluga u 15 objekata ustanove, a opremanjem centralne kuhinje osigurati zdraviji i raznovrsniji obroci za djecu.</t>
  </si>
  <si>
    <t xml:space="preserve">Projekt „I poslijepodne u vrtiću!“ doprinosi poboljšanju kvalitete života obitelji čiji članovi koriste (ili će koristiti) usluge dječjeg vrtića u Velikoj, podrazumijeva unaprjeđenje usluga rada vrtića, nadogradnjom postojećih programa, uvođenje novog posebnog programa, angažmanom stručnog suradnika, uvođenjem poslijepodnevnog rada vrtića, što rezultira boljom ravnotežom poslovnog i privatnog obiteljskog života korisnika njegovih usluga, ali i sveukupnom boljom kvalitetom rada i pružanja usluga vrtića. </t>
  </si>
  <si>
    <t>Okosnicu ovog projekta čini prilagodba i unaprjeđenje usluga odgoja i obrazovanja djece rane i predškolske dobi u DV "Maslačak" sukladno potrebama roditelja i djece u DV                               "Maslačak". Projektom će se organizirati rad dječjeg vrtića i u poslijepodnevnoj smjeni za 1 mješovitu grupu za 20 djece te će se unaprijediti 5 postojećih posebnih programa i uvesti 7 novih programa dostupnih svim polaznicima DV "Maslačak", bez obzira na financijske mogućnosti.</t>
  </si>
  <si>
    <t>Grad Metković u suradnji sa Dječjim vrtićem Metković će doprinijeti projektom unaprjeđenju usluga i produljenju radnog vremena vrtića uvođenjem posebnih i alternativnih programa s ciljem da se omogući skladniji poslovni i obiteljski život uzdržavanim članovima koji su uključeniu redovne programe ranog i predškolskog odgoja i obrazovanja na način da se osigura produljeni i smjenski rad vrtića sukladno potrebama roditelja, stvori poticajno okruženje za djecu, osigura kontinuitet i sveobuhvatni pristup u osiguranju njege, skrbi i kvalitete života najmlađih građana grada Metkovića.</t>
  </si>
  <si>
    <t xml:space="preserve">Projektom TI I JA ZAJEDNO! aktivno se odgovara na individualne i razvojne potrebe djeteta te se okruženje vrtića prilagođava obiteljskoj kulturi djece. Aktivnosti su usmjerene na provedbu fleksibilno strukturiranog odgojno – obrazovnog procesa koji omogućava usklađivanje poslovnog i privatnog života obitelji i pojedinaca na području Grada Pregrade. Kontinuiranim stručnim usavršavanjem odgojitelja i stalnim radom na unapređenju kvalitete odgojno – obrazovnog procesa projektom se uvodi inovativan pristup u inkluzivnom odgoju djece. </t>
  </si>
  <si>
    <t>DV Pčelica u partnerstvu sa osnivačem provodi projekt „Za čazmanske mališane zajedno“.Cilj projekta je usklađivanje rada dječjeg vrtića sa radnim vremenom roditelja te podizanje kvalitete usluga u dječjem vrtiću koje će omogućiti kvalitetan rast i razvoj djece od najranije dobi. Ciljne skupine su stanovnici grada Čazme, djeca DV Pčelica, zaposleni u DV Pčelica te stručnjaci edukacijsko-rehabilitacijskog profila. Projekt rješava problem roditelja koji zbog ranog vremena nemaju gdje ostaviti djecu ili zbog poteškoća u razvoju ne postoji odgovarajuća skrb.</t>
  </si>
  <si>
    <t>Uvođenjem poslijepodnevnog rada u Dječji vrtić Požega ponuditi će se bolja usluga čuvanja djece u odgojno obrazovnoj ustanovi te će se samim time indirektno utjecati na organizaciju privatnog i poslovnog života mladih obitelji. Boljom organizacijom će se dovesti do efikasnijeg društva, a djeca će već od najmlađe dobi ući u sustav odgoja i obrazovanja. Time se stvaraju perspektivne generacije novih naraštaja.</t>
  </si>
  <si>
    <t xml:space="preserve">Projekt Dječji vrtić Trogir-partner obitelji osigurava produljeni boravak za 40 djece te poslijepodnevni boravak za 60 djece s područja grada Trogira čime se njihovim obiteljima omogućava prilika za osobni razvoj i rad. Projektom se također pružaju besplatni sportski programi za svu djecu, polaznike DV-a Trogir te se educiraju djelatnici za što kvalitetnije pružanje usluga institucionalnog predškolskog odgoja i obrazovanja. </t>
  </si>
  <si>
    <t>Projektom "Budi mi prijatelj cijeli dan!" omogućit će se uvođenje smjenskog rada u Dječji vrtić Blažena Hozana - Šibenik,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</si>
  <si>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Projekt "ZVONCE za obitelj je najbolji prijatelj!" doprinosi usklađivanju poslovnih i obiteljskih obveza roditelja s područja Grada Makarske te unapređenju kvalitete usluge i rada Dječjeg vrtića Biokovsko zvonce. projektom je obuhvaćeno 128 djece i njihovih obitelji, 13 novozaposlenih odgojitelja te 3 nova stručna suradnika, 25 stručnjaka kojima će se ojačati stručni kapaciteti, a objekte vrtića će se unaprijediti potrebnom opremom.</t>
  </si>
  <si>
    <t>Projekt će doprinijeti usklađivanju poslovnog i obiteljskog života obitelji s uzdržavanim članovima kroz produljenje radnog vremena (do 21:00h) i unaprjeđenje usluga dječjeg vrtića provođenjem aktivnosti pružanja usluge poslijepodnevnog i smjenskog rada za 18 vrtićke djece i 8 jasličke djece u dvije grupe, pružanjem usluge produljenog boravka za 5 djece, te provođenjem posebnih programa Montessori, sportskog i programa senzorne integracije za djecu s poteškoćama u razvoju.</t>
  </si>
  <si>
    <t>S obzirom na visoki postotak zaposlenih roditelja na području provedbe projekta ZA OBITELJ cilj je uskladiti poslovne i obiteljske obaveze obitelji s djecom ranog i prredškolskog uzrasta osiguravanjem usluge produljenog boravka i smjenskog rada vrtića, partnera na projektu. Ciljana skupina su 5 dječjih vrtića s područja Međimurske županije i to FIJOLICA, VESELA LOPTICA, KOCKAVICA, KLINČEC i ŽIBEKI. Projekt osigurava novo zapošljavanje 38 osoba i to odgojitelja, tehničkog osoblja, stručnih suradnika i mobilnog stručnog tima. U projekt je uključeno 116 djece.</t>
  </si>
  <si>
    <t>Projektom "Vrtići po želji roditelja" nastoji se riješiti problem nedostatka podrške u pružanju novih usluga kojima bi se unaprijedio dosadašnji način rada sukladno potrebama roditelja za uključivanjem 140 djece u aktivnosti produljenog boravka i poslijepodnevnog rada dj. vrtića. Ciljna skupina je 5 DV s područja grada Bjelovara koji obavljaju djelatnost predškolskog odgoja i obrazovanja. Cilj projekta je usklađivanje poslovnog i obiteljskog života obitelji s djecom uključenima u programe predškolskog odgoja i obrazovanja na području grada Bjelovara.</t>
  </si>
  <si>
    <t>CILJ Dječjeg vrtića Mudre glavice  je pružanje usluge poslijepodnevnog rada i pružanje usluge produljenog boravka koji omogućava ravnotežu poslovnog i obiteljskog života obitelji s uzdržavanim članovima uključenim u programe ranog i predškolskog odgoja i obrazovanja. Također, provodi se implementacija posebnih programa (Sportski i Montessory program). Osim na djecu, program je usmjeren na stručnjake koji provode program putem edukacija i programa usavršavanja s ciljem ojačavanja i unapređenja usluge.</t>
  </si>
  <si>
    <t>Projektom "DV Mrvica Supetar - proširenje usluga boravka vrtićke djece" značajno će se doprinijeti usklađivanju poslovnog i obiteljskog života obitelji kroz unaprjeđenje usluga dječjeg vrtića Mrvica. Uspostavljanjem usluga smjenskog rada prate se potrebe roditelja, zaposlenih u uslužnim djelatnostima (Supetar - turistička destinacija), gdje radno vrijeme, nekorelira s radnim vremenom dječjeg vrtića (06:00 - 16:00).</t>
  </si>
  <si>
    <t>Projektom "Vrijeme nije breme omogućit će se uvođenje smjenskog rada i produljenog boravka u Dječji vrtić Nemo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</si>
  <si>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Produljenjem radnog vremena vrtića i uvođenjem novih usluga programa s ciljem pozitivnog doprinosa usklađivanju poslovnog i obiteljskog života obitelji, te jačanjima kapaciteta stručnjaka u svrhu razvoja posebnih programa projektom ćemo povećati socijalnu uključenost i veću dostupnost usluga javnog i socijalnog karaktera. Doprinijeti ćemo osiguranju uvjeta za razvoj kvalitetnih i priuštivih programa socijalnih usluga, uspješnijoj socijalizaciji i emocionalnom funkcioniranju djece i time povećati kvalitetu života obitelji na području općine Ivanska.</t>
  </si>
  <si>
    <t>Cilj projekta „Veliko srce“ je povećanja broja mjesta u vrtiću, kvalitetniji program te produljeno radno vrijeme s ciljem razvijanja sustava koji je dostupan, inkluzivan i prilagodljiv potrebama djece i roditelja što će doprinijeti usklađivanju radne i obiteljske uloge te kumulativnim učincima će doprinositi kvaliteti sredine grada Vodica.</t>
  </si>
  <si>
    <t xml:space="preserve">Cilje projekta je osnažiti i proširiti usluge dječjeg vrtića Disneyland  u Splitu kroz nove usluge produljenog boravka za 40 djece, smjesnkog rada vrtića za 10 djecete uvođenje novih posebnih programa tjelesnog odgoja, dramskog programa te engleskog jezika u vrtiću. Projektom se zapošljava 7 novih djelatnika, provode se edukacije za osnaženje kompetencija stručnjaka u obrazovanju djece te se za djecu nabavlja ključna didaktička oprema.  </t>
  </si>
  <si>
    <t>Projektom VRTIĆ ZA SVAKU OBITELJ Dječji vrtić „Gustav Krklec“ Krapina i Grad Krapina omogućavaju odgoj i obrazovanje za svako dijete uz prihvaćanje i uvažavanje razlika i različitosti. Projektom se uvodi usluga poslijepodnevnog boravka za djecu čime se roditeljima omogućava osobni i poslovni razvoj pri čemu djeca vrijeme provode u sigurnoj okolini. Usavršavanje djelatnika, razvoj posebnih programa i opremanjeprostora dio su projekta kojim se žele stvoriti uvjeti za miran i skladan rast i razvoj djeteta u modernoj zajednici Grada Krapine.</t>
  </si>
  <si>
    <t>Neusklađenost radnog vremena s potrebama zaposlenih roditelja, nepriuštivost i stručnjaci kojima nedostaju kapaciteti za provođenje novih usluga, problem su koji dovodi do poteškoća u održavanju kvalitete dječjih vrtića. Projekt obuhvaća ciljnu skupinu Dječji vrtić Smjehuljica u Ludbregu, 60 njegovih polaznika te 7 stručnjaka koji će ojačati kapacitete radi unapređivanja postojećih te razvoja i implementacije novih usluga i programa u rad ustanove. Za djecu će se pružati usluga poslijepodnevnog rada kojim će se ostvariticilj usklađivanja poslovnog i obiteljskog života roditelja polaznika.</t>
  </si>
  <si>
    <t>Cilj projekta je produljenje radnog vremena uvođenjem produljenog i poslijepodnevnog programa za 50 djece u DV Duda I DV Ježić te osnaživanjem kapaciteta vrtića (osposobljavanjem djelatnika i uvođenjem novih programa) kako bi se poboljšala kvaliteta odgojno-obrazovnog procesa a time i zadovoljstvo djece i roditelja. Projekt će se provoditi u manje razvijenim općinama u Varaždinskoj županiji tijekom 30 mjeseci.</t>
  </si>
  <si>
    <t>Nositelj projekta "Unaprjeđenje kvalitete predškolskog odgoja i obrazovanja u Karlovcu" je Grad Karlovac, a partneri na projektu su DV Karlovac DV Četiri rijeke, gdje će provedbom projekta 175 djece u 2 dječja vrtića koristiti usluge produljenog radnog vremena, smjenskog i poslijepodnevnog rada vrtića. U okviru provedbe projekta planira se uvođenje 11 novih besplatnih programa, nabava 7 setova didaktičke opreme i 4 seta osnovne opreme. U cilju jačanja kapaciteta postojećih djelatnika, educirati će se 13 postojećih zaposlenika, zaposliti 30 novih djelatnika i 1 voditelj projekta.</t>
  </si>
  <si>
    <t>Projektom 'Dječji vrtić Ploče djeci i roditeljima' unaprijedit će se usluga Dječjeg vrtića Ploče razvojem i provedbom posebnih programa i programa javnih potreba te produljiti rad vrtića prema ukazanim potrebama zaposlenih roditelja s ciljem usklađivanja poslovnog i obiteljskog života mladih obitelji. Projektnim aktivnostima doprinijet će se podizanju kvalitete obiteljskog života u Pločama te stvarati preduvjeti za ostanak mladih obitelji u gradu.</t>
  </si>
  <si>
    <t>Unaprjeđenjem usluga i produljenjem radnog vremena vrtića kroz projekt 'I ti imaš razloga za Osmijeh', DV Osmijeh odgovorit će na potrebe zaposlenih roditelja sa šireg područja grada Šibenika usklađivanjem njihova poslovnog i obiteljskog života. Partner projekta Općina Bilice, bez objekta predškolskog odgoja na svom području, svojim će kapacitetima i potporom osigurati preduvjete za uspješnu provedbu aktivnosti. Opremanjem, novim zapošljavanjem i edukacijom osoblja te integriranjem posebnih programa uz produljenje boravka djece povećat će se kvaliteta,
dostupnost i priuštivost vrtićkih usluga.</t>
  </si>
  <si>
    <t>Cilj projekta „Ustrojstvo smjenskog, te razvoj novih programa u Dječjem vrtiću Sunce“ je povećanja broja mjesta u vrtiću, kvalitetniji program te uvođenje smjenskog rada s ciljem razvijanja sustava koji je dostupan, inkluzivan i prilagodljiv potrebama djece i roditelja što će doprinijeti usklađivanju radne i obiteljske uloge te kumulativnim učincima će doprinositi kvaliteti sredine naselja Brodarica.</t>
  </si>
  <si>
    <t>Općina Josipdol, provedbom projekta „Odrastimo sretno u poticajnom okruženju“ , ukupne vrijednosti 2.649.243,00 kn, u trajanju od 30 mjeseci, povećati će razinu usklađenosti obiteljskog i poslovnog života mladih obitelji, povećati broj djece obuhvaćenih organiziranim programima predškolskog odgoja i obrazovanja, odnosno stvoriti poticajno okruženje u Dječjem vrtiću Josipdol čime će znatno pridonijeti povećanju kvalitete života na području Općine Josipdol.</t>
  </si>
  <si>
    <t>Cilj projekta je doprinos ravnoteži poslovnog i obiteljskog života roditelja na način da će se radno vrijeme vrtića prilagoditi radnom vremenu roditelja (uvođenje produljenog boravka) te će unaprijediti postojeće usluge kao i uvesti dodatni (besplatni) sadržaji te aktivnosti (sportske, edukativne i dr.) te se planiraju ojačati postojeći kapaciteti zaposlenika sudjelovanjem na edukacijama. Projektom je predviđeno zapošljavanje 4
nova djelatnika te se očekuje sudjelovanje oko 100 djece.</t>
  </si>
  <si>
    <t>Projektom "Vrtić po Vašoj mjeri!" uvodi se usluga produljenog boravka u DV Cipelica za dvije jasličke skupine i dvije mješovite skupine djece (68) te se uvodi produljeni boravak za dvije mješovite grupe (38) i usluga smjenskog rada za jednu novu smjensku mješovitu grupu djece u DV Cvrčak (10), a sve u cilju usklađenja poslovnog i obiteljskog života obitelji s uzdržavanim članovima. U sklopu projekta zaposlit će se 11 novih odgojitelja i stručnjaka u DV Cipelica i Cvrčak, obogatiti dosadašnji program rada vrtića te će se usavršiti znanje odgojitelja i stručnjaka kroz stručne edukacije.</t>
  </si>
  <si>
    <t>Projekt SVI U VRTIĆ! okuplja 6 ustanova za predškolski odgoj koje su registrirane u Međimurskoj županiji u kojima će se prema iskazanim potrebama roditelja unaprijediti usluge novim programima i produljiti radno vrijeme kroz produljeni i poslijepodnevni boravak za ukupno 201 dijete. Ovime utječemo na rješavanje problema nefleksibilne organizacije rada dječjih vrtića i omogućavamo bolju ravnotežu poslovnog i obiteljskog života za roditelje čija djeca polaze partnerske vrtiće.</t>
  </si>
  <si>
    <t>Produljenjem radnog vremena Dječjeg vrtića "Potočnica" od 16:00 h do 18:00 h ostvariti će se 5 novih programa te povećati aktivnosti kako bi se omogućila bolja ravnoteža poslovnog i obiteljskog života obitelji s uzdržavanim članovima uključenima u programe ranog i predškolskog odgoja i obrazovanja. Programi će se sastojati od dramsko-lutkarske radionice, eko radionice, radionice engleskog jezika, glazbene radionice i sportske igraonice u kojima će sudjelovati djeca u uzrastu od 3 do 7 godina. Projektom su predviđena i dva jednodnevna stručna skupa te studijsko putovanje u Beč (Austrija).</t>
  </si>
  <si>
    <t>Nakon završetka projekta, kojim će se osigurati osnovni materijalni preduvjeti za nastavak projektnih aktivnosti, grad Čabar će osigurati dodatna financijska sredstva u cilju osiguravanja kontinuiteta poslijepodnevnog rada s djecom rane i predškolske dobi u Dječjem vrtiću BubaMara Čabar i u godinama koje slijede po završetku ovog projekta. Nastavak projektnih aktivnosti, zasigurno će doprinjeti i olakšati roditeljima usklađivanje poslovnih i obiteljskih obveza.</t>
  </si>
  <si>
    <t>Projektom će se kroz zapošljavanje djelatnika i opremanjem prostora vrtića stvoriti osnovni preduvjeti uvođenja poslijepodnevnog programa čime će se povećati usklađenost poslovnog i obiteljskog života obitelji s uzdržavanim članovima uključenih u programe ranog i predškolskog obrazovanja. Također, stručni kadrovi vrtića će se osposobiti i educirati kroz razne programe što će doprinijeti kvaliteti postojećih i novih vrtićkih programa.</t>
  </si>
  <si>
    <t>Unapređenjem usluga i produljenjem radnog vremena Dječjeg vrtića Blato kroz uvođenje smjenskog rada i novih programa, te zapošljavanje novihodgojitelja i stručnih suradnika te educiranjem, doprinijeti usklađivanju poslovnog i obiteljskog života obitelji s uzdržavanim članovimauključenima u rano i preškolsko obrazovanje i odgoj. Projekt uz zadovoljenje potreba određenih pravnom regulativom doprinosi jednakimmogućnostima i održivom razvoju, te promiče načela dobrog upravljanja i suradnju s civilnim društvom.</t>
  </si>
  <si>
    <t>Grad Zadar projektom „Mreža ZaDar - mreža inovativnih vrtića po mjeri djece i roditelja“ želi prilagoditi radno vrijeme rada vrtića potrebama roditelja i povećati kvalitetu usluge u ukupno 7 vrtića: DV Radost, DV Sunce, DV Ribica, DV Maslačak, DV Šuškalica, DV Golubica i DV Klokan. Ujedno, cilj je povećati kvalitetu usluga vrtića unapređenjem postojećih i uvođenjem novih programa kojima će se poticati kreativnost, stvaranje zdravog i podržavajućeg okruženja za djecu, podrška roditeljstvu i inkluzivan odgoj djeteta.</t>
  </si>
  <si>
    <t>Projektom će se obuhvatiti operacije koje će doprinijeti usklađivanju poslovnog i privatnog obiteljskog života kroz unapređenje usluga produljenog radnog vremena u dječjem vrtiću, daljnjim razvojem postojećih i uvođenje novih programa, kao što su poticanje inovativnog pristupa kombiniranjem produljenog boravka s ciljem veće dostupnosti, priuštivosti i obuhvaćenosti djece programima ranog i predškolskog odgoja i obrazovanje uključujući dodatnu naobrazbu i usavršavanje odgojno obrazovnih djelatnika.</t>
  </si>
  <si>
    <t>Provedbom ovog projekta ciljamo uskladiti poslovni i obiteljski život obitelji s djecom rane i predškolske dobi iz općine Luka i okolnih općina kroz uvođenje usluge poslijepodnevnog rada dječjeg vrtića "Smokvica". Projekt će obuhvatiti 15-ero djece kroz poslijepodnevni rad, dok će zaposlenik ojačati svoje kapacitete, a nabavit će se i oprema koja će osigurati poticajno prostorno-materijalno okruženje za rad s djecom i njihov boravak u dječjem vrtiću.</t>
  </si>
  <si>
    <t>Projekt Maslačak-prijatelj djece nastao je s ciljem poboljšanja usklađenosti obiteljskih i poslovnih obveza roditelja. Kroz organiziranje produženog boravka za 66 djece poboljšat će se već postojeći te uvesti novi programi ranog i predškolskog odgoja. Predviđeno trajanje projekta je 30 mjeseci. Projekt se provodi u partnerstvu s Gradom Belišće, Općinom Bizovac i Općinom Petrijevci, a rezultirat će podizanjem kvalitete života ruralnih sredina.</t>
  </si>
  <si>
    <t>Cilj projekta˝Grad ZA djecu- poboljšanje usluga i uvjeta za djecu u sustavu ranog i predškolskog odgoja i obrazovanja na području grada Dubrovnika˝je osiguravanje usluga za 186 djece rane i predškolske dobi koje doprinose ravnoteži poslovnog i obiteljskog života putem pružanja usluge poslijepodnevnog rada te pružanje usluge rada subotom za 193 djece. Projekt će se provesti pod vodstvom Grada Dubrovnika kroz Upravni odjel za europske fondove, regionalnu i međunarodnu suradnju u partnerstvu sa Dječjim vrtićima Dubrovnik.</t>
  </si>
  <si>
    <t>Projekt je orijentiran na pružanje adekvatne podrške u usklađivanju privatnog i poslovnog života roditelja s naglaskom na osiguravanje adekvatnih i unapređenje postojećih usluga u sklopu ustanove koja pruža uslugu ranog i predškolskog odgoja i obrazovanja. Ciljne skupine projekta su djeca i njihovi roditelji, kao i djeca roditelja slabijeg socioekonomskog statusa, a kojima će se omogućiti uključivanje u programe ustanove. Svrha projekta je osigurati poslijepodnevni rad i unaprijediti programe s obzirom na potrebe ciljnih skupina. Ukupno se planira uključivanje 300 djece na razini projekta.</t>
  </si>
  <si>
    <t>Projektom "Dječji vrtić Opatija - suvremeni vrtić za suvremenu obitelj" uvodi se usluga smjenskog rada s ciljem usklađivanja obaveza roditelja na radnom mjestu i obiteljskih obveza. Krajnji korisnici su djeca kojima će se omogućiti kvalitetna predškolska naobrazba te osigurati boravak u radno vrijeme njihovih roditelja uz nove programe informatike, ekološke radionice i program razmjene s dječjim vrtićem "Bambi" iz Vrbovskog. Uspostavljaju se 3 nove odgojne skupine, zapošljavaju se tri odgojitelja uz 2 stručna suradnika i potporno osoblje te nabavlja didaktička oprema. Projekt traje 30 mjeseci.</t>
  </si>
  <si>
    <t>Ovim projektom osigurava se usluga za djecu rane i predškolske dobi koje doprinose ravnoteži poslovnog i obiteljskog života u obiteljima s djecom uključenom u programe ranog i predškolskog odgoja i obrazovanja putem pružanja usluge smjenskog rada u sklopu provedbe redovnih i posebnih programa. Zapošljavanjem pedagoškog i potpornog kadra postići će se rasterećivanje postojećeg zaposlenog osoblja. Projektom je predviđeno otvaranje dvije nove vrtićke grupe sa smjenskim radnim vremenom koje će pohađati otprilke 40 djece.</t>
  </si>
  <si>
    <t>Dječji vrtić Dobro Drvo će provesti aktivnosti usmjerene na usklađivanje poslovnog i obiteljskog života te će razviti i verificirati Logopedski, Dramski i STEM program, a kako bi se djeci polaznicima vrtića omogućilo usvajanje potrebnih vještina za daljnji rast i razvoj kroz koji će moći ostvariti svoje ukupne potencijale. U sklopu Logopedskog centra omogućiti će se uključivanje djece slabijeg socioimovinskog statusa, a kako bi se ostvarili preduvjeti za socijalnu uključenost i najranjivijih skupina društva. U projekt se uključuje 222 djece kroz 30 mjeseci.</t>
  </si>
  <si>
    <t>Projekt "Otvorimo Južna vrata Lijepe naše", s predviđenim razvojem posebnih programa, zapošljavanjem i edukacijom stručnog osoblja unaprijedit će sustav ranog i predškolskog odgoja i obrazovanja na području Općine Konavle uz kvalitetniji odgojno-obrazovni rad s posebnim naglaskom na rad s djecom s posebnim potrebama (potencijalno darovitom djecom, djecom s teškoćama u razvoju i posebnim prehrambenim potrebama). Neizravno, projektom se doprinosi usklađivanju poslovnih i obiteljskih obveza te većoj zapošljivosti roditelja te time se stvaraju uvjeti za demografsku obnovu.</t>
  </si>
  <si>
    <t>Projektom se planira postići usklađivanje poslovnih i obiteljskih obveza roditelja u općini Selca na Braču, kroz produženje rada dječjeg vrtića Selca, odnosno uvođenje poslijepodnevne smjene koju će pohađati ukupno 20 djece iz Općine Selca. Jednako tako, projektom se povećava kvaliteta same usluge predškolskog odgoja, kroz ulaganje u ljudske kapacitete, edukaciju i osposobljavanje djelatnika, kroz razvoj i implementaciju posebnih programa te kroz opremanje prostora dječjeg vrtića.</t>
  </si>
  <si>
    <t>Projektom DV "Sardelice" Stari Grad - proširenje usluga boravka vrtićke djece značajno će se doprinijeti usklađivanju poslovnog i obiteljskog života obitelji kroz unaprjeđenje usluga DV "Sardelice". Uspostavljanjem usluga produljenog boravka prate se potrebe roditelja, zaposlenih u uslužnim djelatnostima (Stari Grad - turistička destinacija), gdje radno vrijeme, nekorelira s radnim vremenom dječjeg vrtića (7:00 - 15:00).</t>
  </si>
  <si>
    <t>Cilj projekta je usklađivanje poslovnog i obiteljskog života obitelji djece s teškoćama u razvoju unapređenjem usluge senzorne integracije u produljenom boravku DV TITTI. Projekt rješava problem nedostatka kvalitetne usluge za djecu s teškoćama u razvoju, problem neravnoteže poslovnog i obiteljskog života obitelji s uzdržavanim članovima na području Pule te problem jačanja znanja i vještina djelatnika. Ciljne skupine su djeca s teškoćama u razvoju i stručnjaci koji rade s djecom s teškoćama u razvoju te indirektno članovi obitelji djece s teškoćama u razvoju i lokalna zajednica.</t>
  </si>
  <si>
    <t>Projektom „Popodne u vrtiću“ uvodi se u Dječji vrtić Kesten poslijepodnevni rad i dodatni programi kako bi se omogućila ravnoteža obiteljskog i poslovnog života, omogućio djeci kvalitetniji boravak u vrtiću te pružilo kvalitetan edukativni sadržaj za vrijeme njihovog boravka tamo.</t>
  </si>
  <si>
    <t>Ovim projektom Dječji vrtić Župa dubrovačka u suradnji sa Općinom Župa dubrovačka će produljenjem radnog vremena vrtića i uvođenjem razvojnih programa doprinijeti unaprjeđenju usluga vrtića i stvaranju poticajnog okruženja djece, te će omogućiti skladniji poslovni i obiteljski život uzdržavanim članovima koji su uključeni u redovne programe ranog i predškolskog odgoja i obrazovanja na način da se osigura produljeni, smjenski i popodnevni rad vrtića sukladno iskazanim potrebama roditelja.</t>
  </si>
  <si>
    <t xml:space="preserve">Ovim se projektom kroz 24 mjeseca, osnažujee 60 korisnika, gluhih i nagluhih osoba, kako bi ravnbopravno sudjelovali u socijalnoj sredini kojoj pripadaju. Cilj projekta je organizacija pomoći i podrške u prevladavanju komunikacijskih barijera korisnika, njihovo uključivanje u društvo i povećanje usluge osobne asistencije. </t>
  </si>
  <si>
    <t>Projekt Društvo jednakih mogućnosti za cilj ima povećati socijalnu uključenost i kvalitetu života za 35 osoba oštećena sluha s područja zapadne Slavonije, kroz pružanje usluge stručnih komunikacijskih posrednika za gluhe osobe.</t>
  </si>
  <si>
    <t>Cilj projekta je povećati socijalnu uključenost i unaprijediti kvalitetu života slijepim osobama Šibensko-kninske županije krou usluge videćeg pratitelja, koji bi se angažirao na razdoblje od 24mjeseca. Projektom je planirano nastaviti pružati usluhu videćeg pratitelja za slijepe osobe koje su nesamostalne u kretanju s tim da će voditi računa da se prilikom provedbe projektnih aktivnosti poštuju načela jednakih mogućnosti, ravnopravnosti spolova i nediskriminacije.</t>
  </si>
  <si>
    <t>Projekt će povećati kvalitetu života 35 osoba s oštećenim sluhom s područja grada Zagreba, Krapinsko-zagorske županije, Koprivničko-križevačke i Zagrebačke županije kroz dostupnost usluge tumača znakovnog jezika u svim životnim situacijama i tako osigurati podršku gluhim i nagluhim osobama u prevladavanju komunikacijskih barijera, te povećanje stupnja njihove inkluzije u društvo.</t>
  </si>
  <si>
    <t>Usluga osobne asistencije predstavlja pružanje potpore osobama s najtežom vrstom i stupnjem invaliditeta u provođenju aktivnosti svakodnevnog neovisnog življenja i samozbrinjavanja. Širenjem usluge veći broj korisnika, uz OSI, osobe s intelektualnim i mentalnim teškoćama, dobiva mogućnost unaprijeđenja kvalitete života, socijalnog uključivanja u zajednicu i sprječavanje institucionalizacije. Usluga se pruža 80 sati mjesečno prema utvrđenom planu korisnika, o usluzi se vodi evidencija.</t>
  </si>
  <si>
    <t>Projekt osigurava socijalnu uslugu tumača/prevoditelja za 20 osoba oštećena sluha na razdoblje od dvije godine. Provedbom aktivnosti projekta povećat će se kvaliteta života za gluhe i nagluhe osobe, te ojačati društvena zajednica kojoj oni pripadaju.</t>
  </si>
  <si>
    <t>Projektom će se osnažiti 50 gluhih osoba starijih od 18 godina na području Grada Zagreba i Zagrebačke županije kako bi kvalitetno sudjelovali u društvu i imali ravnopravan pristup informacijama i svim uslugama koje su im potrebne.Cilj projekta je smanjenje socijalne isključenosti osoba sa invaliditetom, podrška korisnicima u svakodnevnim aktivnostima pružanjem usluge tumačenja/prevođenja odnosno smanjenje komunikacijskih barijera te povećanje usluge osobne asistencije.</t>
  </si>
  <si>
    <t>Kroz projekt će se nastaviti s razvojem usluge osobne asistencije na području Varaždinske županije kako bi omogućila socijalno uključivanje i povećala kvalitetu života što većeg broja pripadnika ciljne skupine te uspostavila podršku samostalnom življenju i spriječila institucionalizaciju za ukupno 21 osobu s najtežom vrstom i stupnjem invaliditeta te mentalnim i intelektualnim teškoćama.</t>
  </si>
  <si>
    <t>Projekt pruža uslugu osobne asistencije za 10 osoba oboljelih od MS koje nisu u mogućnosti obavljati svakodnevne aktivnosti s ciljem zadovoljenja njihovih potreba, jačanja socijalnog uključivanja i sprječavanja institucionalizacije. Cilj ovog projekta je povećati socijalnu uključenost i unaprijediti kvalitetu života osoba s invaliditetom te intelektualnim teškoćama kroz pružanje usluge osobne asistencije.</t>
  </si>
  <si>
    <t>Projekt predstavlja pružanje usluge osobne asistencije za 12 osoba s najtežim invaliditetom, intelektualnim teškoćama i mentalnim oštećenjima u provođenju aktivnosti svakodnevnog življenja i samozbrinjavanja, čime se korisnicima povećava kvaliteta života i sprjećava institucionalizacija. Usluga će se pužati mjesečno 80 sati.</t>
  </si>
  <si>
    <t>Ovim projektom, pružanjem usluge videćeg pratitelja za 35 slijepih članova osigurava se njihova bolja socijalna uključenost u sve oblike društvenog života, olakšava im se svakodnevica čime oni mogu ispunjavati svoje pune potencijale i ostvariti jednake mogućnosti za uključivanje u život zajednice.</t>
  </si>
  <si>
    <t xml:space="preserve">Dužnost je društva stvoriti uvjete za ravnopravno sudjelovanje osoba s oštećenjem vida u svim sferama života, poštivajući pritom dostojanstvo i interese osobe. Uz odsustvo vidne percepcije svakodnevni socijalni zahtjevi u nepoznatim prostorima za slijepu osobu su nepremostiv izazov bez videće asistencije. podrškom videćeg pratitelja u aktivnostima iz svakodnevnog života i kazališnom stvaralaštvu podići će se razina kvalitete života i omogućiti pristup većem broju društvenih sadržaja što će doprinijeti senzibilizaciji javnosti i utjecati na rušenje predrasuda prema sposobnostima slijepih osoba. </t>
  </si>
  <si>
    <t>Mogućnost smještanja u organizirane oblike skrbi-institucije zbog preopterećnosti obitelji. pruža usluge svakodnevne njege skrbi te asistencije pri obavljanju svakodnevnih aktivnosti</t>
  </si>
  <si>
    <t>Projektom se doprinosi proširenju i razvoju usluge osobne asistencije.  Kroz projekt će se zaposliti 11 osobnih asistenata na pola radnog vremena, 1 administrator te 1 osoba kao voditeljica projekta te koordinator rada osobnih asistenata.</t>
  </si>
  <si>
    <t>Projekt doprinosi socijalnoj uključenosti osoba s multiplom sklerozom s najtežim stupnjem i vrstom invaliditeta kroz daljnji razvoj i povećanje kvalitete usluge osobne asistencije te sveukupnu kvalitetu života. Ciljane skupine: odrasle osobe oboljele od multiple skleroze s najtežim stupnjem i vrstom invaliditeta u dobi od 18 i stariji, koje imaju izdano Uvjerenje neovisnog tijela vještačenja.</t>
  </si>
  <si>
    <t xml:space="preserve">Proces deinstitucionalizacije uključuje i jednu od najosjetljivijih skupina u društvu, osobe s mentalnim i intelektualnim teškoćama. Udruštvu ih se počesto nit ne doživljava kao OSI neovisno o nizu poteškoća s kojima se nose oni i njihove obitelji. Tijekom druge faze projekta uz postojećih 6 OA osigurat će se dodatnih 10 OA za osobe s mentalnim i intelektualnim teškoćama, a s ciljem njihove afirmacije u društvo. </t>
  </si>
  <si>
    <t>Ovim projektom predviđeno je osiguravanje usluge osobne asistencije osobama s invaliditetom koje nisu u mogućnosti obavljati obične svakodnevne zadatke. Usluga će biti pružena za 8 osoba s invaliditetom, a sve temeljem prethodno provedene stručne procjene njihovih potreba. Projektom je predviđeno zapošljavanje 8 nezaposlenih osoba koje također spadaju u ugroženu kategoriju, a koje će raditi kao osobni asistenti.</t>
  </si>
  <si>
    <t xml:space="preserve">U svrhu unapređenja kvalitete života, socijalnog uključivanja u zajednicu i sprječavanja institucionalizacije provodit će se osobna asistencija za 10 korisnika - osoba s intelektualnim teškoćama. Pružatelji usluga biti će 10 novozaposlenih osoba. Usluga obuhvaća potporu u provođenju aktivnosti svakodnevnog življenja i samozbrinjavanja, pruža se polovicu ukupnog mjesečnog fonda sati rada kroz 24 mjeseca prema unaprijed utvrđenom planu korisnika i o pruženoj usluzi se vodi evidencija. projekt će se provoditi 24 mjeseca na području cijele Koprivničko-križevačke županije. </t>
  </si>
  <si>
    <t>Usluga osobne asistencije predstavlja pružanje potpore osobama s najtežom vrstom i stupnjem invaliditeta u provođenju aktivnosti svakodnevnog življenja. Razvojem ove usluge podiže se razina kvalitete života, socijalnog uključivanja što u konačnici prevenira institucionalizaciju osoba s najtežim stupnjem i vrstom invaliditeta.</t>
  </si>
  <si>
    <t>Cilj projekta "Ispunjen život osoba s invaliditetom uz osobnu asistenciju" jest povećati socijalno uključivanje i unaprijediti kvalitetu života osoba s invaliditetom kroz pružanje usluge osobne asistencije na području grada Siska, čime će se omogućiti njihov samostalniji život i veća uključenost u zajednicu.</t>
  </si>
  <si>
    <t>Projekt doprinosi unaprjeđenju kvalitete života, socijalnog uključivanja u zajednicu i ostanak u svojoj obitelji u njima poznatom okruženju. Zapošljavanjem osobnih asistenata na pola radnog vremena doprinosi se zapošljavanju i smanjenju siromaštva</t>
  </si>
  <si>
    <t xml:space="preserve">Usluga osobne asistencije predstavlja pružanje potpore osobama s najtežom vrstom i stupnjem invaliditeta u provođenju aktivnosti svakodnevnog neovisnog življenja i samozbrinjavanja. Širenjem usluge veći broj korisnika, osoba s najtežim stupnjem i vrstom invaliditeta, te osoba s intelektualnim teškoćama, dobiva mogućnost unapređenja kvalitete življenja, socijalnog uključivanja u zajednicu te sprječavanja institucionalizacije. Usluga se pruža približno 80 sati mjesečno prema unaprijed utvrđenom planu korisnika, a o pruženoj usluzi se vodi evidencija.  </t>
  </si>
  <si>
    <t xml:space="preserve">Projektom se utječe na jačanje socijalnog uključivanja osoba s invaliditetom kroz daljnji razvoj i povećanje kvalitete usluge osobne asistencije. Projekt će omogućiti zapošljavanje osobnih asistenata u periodu od 24 mjeseca - jedan asistent po korisniku, koji će svojim radom donijeti pozitivne pomake kućanstvima, krajnjim korisnicima i ujedno lokalnoj zajednici. Ciljna skupina projekta su odrasle osobe s najtežom vrstom i stupnjem invaliditeta i odrasle osobe s intelektualnim teškoćama i mentalnim ođtećenjima, a žive na području Grada Sinja i okolice. Ukupno trajanje projekta je 20 mjeseci. </t>
  </si>
  <si>
    <t xml:space="preserve">Projekt "Za bolji život lll" utječe na jačanje socijalnog uključivanja i povećanje kvalitete života osoba s najtežom vrstom i stupnjem invaliditeta, te osoba s intelektualnim teškoćama i mentalnim oštećenjima kroz osiguravanje kontinuiteta pružanja svakodnevne pomoći sukladne individualnim potrebama što doprinosi održivosti usluge osobne asistencije i povećanju kvalitete života osoba s invaliditetom. Na taj način osobama s invaliditetom omogućena je samostalnost, neovisnost i ravnopravnije sudjelovanje u društvu kao i sprječavanje njihove institucionalizacije. </t>
  </si>
  <si>
    <t>Glavni cilj projekta je povećati socijalnu uključenost i unaprijediti kvalitetu života 21 osobe s najtežom vrstom i stupnjem invaliditeta, osoba s intelektualnim teškoćama i mentalnim oštećenjima u dobi 20-60 godina, iz Vukovarsko-srijemske županije kroz pružanje usluge osobne asistencije tijekom 24 mjeseca. U tu svrhu biti će uposleno 21 osobnih asistenata na pola radnog vremena mjesečno. Ukupna vrijednost iznosi 2.322.606,91.</t>
  </si>
  <si>
    <t xml:space="preserve">Cilj projekta je povećati socijalnu uključenost i unaprijediti kvalitetu života 21 osobe s najtežom vrstom i stupnjem invaliditeta, osoba s inteletualnim i mentalnim oštećenjima u dobi 20-60 god.oba spola iz Vukovarsko-srijemske županije kroz zapošljavanje 21 osobnog asistenta za pružanje usuge osobne asistencije koja je nužna za obavljanje svakodnevnih aktivnosti. Ukupno trajanje projekta je 24 mjeseca. </t>
  </si>
  <si>
    <t xml:space="preserve">Opći cilj je povećati socijalnu uključenost i unaprijediti kvalitetu života slijepih osoba kroz pružanje usluge videćeg pratitelja. Usluga će biti pružena za 20 članova ciljne skupine 3. odrasle slijepe osobe. Zaposlit ćemo i 1 VP na puno radno vrijeme (8h) i administrativnog djelatnika na pola radnog vremena (4h). Projekt će doprinjeti širenju usluga na veći broj članova te zapošljavanju dvije nezaposlene osobe. </t>
  </si>
  <si>
    <t>Kroz projekt namjeravam osigurati nastavak pružanja usluge osobne asistencije za 23 korisnika i uključiti 3 nova korisnika, te na taj način pridonijeti jačanju njihove socijalne uključenosti u lokalnu zajednicu i pridonijeti kvaliteti življenja korisnika. Razvojem usluge osobne asistencije na području Kaštela broj korisnika će se povećati za 4% u odnosu na 2017. godinu, a udruga "Srce" povećati će broj korisnika za 5% u odnosu na 2017.godinu, što uvelike doprinosi unaprjeđivanju kvalitete življenja, uključivanju u zajednicu, te sprječavanju institucionalizacije korisnika.</t>
  </si>
  <si>
    <t>Usluga osobne asistencije predstavlja pružanje potpore osobama s najtežom vrstom i stupnjem invaliditeta u provođenju aktivnosti svakodnevnog življenja i samozbrinjavanja. Razvojem usluge osobne asistencije veći broj korisnika osoba s najtežim stupnjem i vrstom invaliditeta dobiva mogućnost unapređenja kvalitete življenja, socijalnog uključivanja u zajednicu te sprječavanju institucionalizacije. Pružatelji usluge su osobni asistenti koji uslugu pružaju korisniku prema unaprijed utvrđenom planu korisnika, te se o pruženoj usluzi vodi evidencija.</t>
  </si>
  <si>
    <t>Projektom se želi ojačati socijalna uključenost, spriječiti institucionalizacija osoba s invaliditetom i unaprijediti kvaliteta ne samo njihovih života nego i cjelokupne obitelji. U projekt se želi uključiti 16 osoba s najtežim oblikom tjelesnih i intelektualnih oštećenja kojima je neophodna usluga osobnog asistenta. Uslugom osobnog asistenta osobama s invaliditetom omogućuje se ravnopravan odnosa sa ostalim građanima RH. Projekt je nastavak projekta koji je započeo u 2015-2016 g. sufinanciran iz ESF-a. i trenutno se provodi do 01.04.2019.</t>
  </si>
  <si>
    <t>Pružanjem usluge OA za 13 osoba s najtežom vrstom i stupnjem invaliditeta i s intelektualnim i mentalnim oštećenjima kroz ovaj projekt direktno se pridonosi sprječavanju institucionalizacije tih osba kroz osiguranje kvalitetne nje, obavljanju svakodnevnih aktivnosti</t>
  </si>
  <si>
    <t>Ovaj projekt obuhvaća osiguravanje usluga osobnih asistenata za 5 osoba s najtežom vrstom i stupnjem invaliditeta, osobama s cerebralnom i dječjom paralizom.</t>
  </si>
  <si>
    <t>Svrha projekta je realizacija ciljeva i prioriteta navedenih u Strategiji razvoja socijalne skrbi u Republici Hrvatskoj te u tom smislu projekt je usmjeren na pomoć osobama s najtežim invaliditetom na području grada Duge Rese i jedinica lokalne samouprave koje joj gravitiraju.</t>
  </si>
  <si>
    <t>Usluga osobnog asistenta predstavlja pružanje potpore kvalitetnom i neovisnom životu oboljelih od multiple skleroze s najtežom vrstom i stupnjem invaliditeta. Širenjem usluge osobne asistencije veći broj oboljelih iz cijele Primorsko-goranske županije dobiva mogućnost unaprijeđenja kvalitete života, socijalnog uključivanja u zajednicu te sprječavanja institucionalizacije. usluga se pruža pripadnicima Skupine l pola radnog vremena mjesečno prema unaprijed utvrđenom tjednu planu korisnika, a o pruženoj usluzi se vodi evidencija.</t>
  </si>
  <si>
    <t>Kroz izravne kontakte s korisnicima (osobama s invaliditetom) i njihovom rodbinom, udruga savjetovališta "Uz tebe sam" je utvrdila postojanje problema u vidu njihovog otežanog obavljanja svakodnevnih aktivnosti, a koje za posljedicu imaju nemogućnost zadovoljavanja primarnih potreba, te smanjenu društvenu integraciju. Kao rješenje tog problema nametnulo se angažiranje osobnih asistenata, uz čiju pomoć bi se osobe sa invaliditetom lakše nosile sa izazovima s kojima se kontinuirano susreću.</t>
  </si>
  <si>
    <t>Cilj kojem težimo je povećati socijalnu uključenost, unaprijediti kvalitetu života i poticati samostalnost i neovisno življenje osoba s najtežim stupnjem invaliditeta te poticati njihovo ravnopravno sudjelovanje u životu zajednice. Usluga osobne asistencije predstavlja pružanje potpore osobama s najtežom vrstom i stupnjem invaliditeta u provođenju aktivnosti svakodnevnog življenja i samozbrinjavanja. Kroz aktivnosti projekta širit će se pozitivna isustva osobne asistencije, a korisnici i njihove obitelji će imati svakodnevnu podršku za poboljšanje kvalitete življenja.</t>
  </si>
  <si>
    <t>Projekt Usluga osobne asistencije za osobe s intelektualnim teškoćama i osobe s invaliditetom Slavonski Brod koji se provodi u partnerstvu s dvije srodne udruge s područja DNŽ-e, Udruga Rina Mašera, Dubrovnik i Udruga "Poseban prijatelj" Dubrovnik, ima za cilj povećati socijalnu uključenost i unaprijediti kvalitetu života osoba s najtežom vrstom i stupnjem invaliditeta, osoba s intelektualnim teškoćama i mentalnim oštećenjima kroz pružanje usluge osobne asistencije. U sklopu projekta omogućit će se usluga osobne asistencije za ukupno 22 korisnika na području BPŽ i DNŽ.</t>
  </si>
  <si>
    <t xml:space="preserve">Ovim projektom pružat će se usluga osobne asistencije osobama s najtežim vrstama invaliditeta kao i osobama s intelektualnim teškoćama u obavljanju svakodnevnih aktivnosti radi povećanja kvalitete njihovih života kao i života njihovih obitelji, povećat će se socijalna uključenost i spriječiti institucionalizacija kroz povećanje kvalitete pružanja osobne asistencije i njezin daljnji razvoj. </t>
  </si>
  <si>
    <t>Projektom će se ostvariti zajednički interes i cilj koji će pridonijeti povećanju kvalitete života i socijalne uključenosti osobama s najtežom vrstom i stupnjem invaliditeta.</t>
  </si>
  <si>
    <t>Projektom Moj asistent III udruga Jaglac u partnerstvu s udrugom Vretenac razvija i širi uslugu osobne asistencije, doprinosi jačanju socijalnog uključivanja osoba s invaliditetom, unapređenju kvalitete života osoba s najtežom vrstom i stupnjem invaliditeta, posebice osoba s intelektualnim teškoćama pružanjem usluge osobne asistencije za 21 korisnika s područja Virovitičko-podravske i Osječko-baranjske županije.</t>
  </si>
  <si>
    <t>Cilj projekta Osobna asistencija = kvalitetniji život osoba s invaliditetom je povećati socijalnu uključenost i unaprijediti kvalitetu života osoba s najtežom vrstom i stupnjem invaliditeta te intelektualnim teškoćama pružanjem osobne asistencije u provođenju aktivnosti svakodnevnog življenja i samozbrinjavanja. Širenjem usluge osobne asistencije 21 OSI dobiva mogućnost unapređenja kvalitete življenja, socijalnog uključivanja te sprječavanja institucionalizacije. Usluga osobne asistencije pruža se prema unaprijed utvrđenom planu korisnika, a o pruženoj usluzi vodi se evidencija.</t>
  </si>
  <si>
    <t>Osobe s najtežom vrstom i stupnjem intelektualnim i /ili mentalnih teškoća nisu u mogućnosti bez adekvatne podrške obavljati aktivnosti svakodnevnog života te aktivnosti kojima bi se uključili u život lokalne zajednice što vodi do sve veće opterećenosti članova njihovih obitelji, ali i isključenosti iz života lokalne zajednice te posljedično pridonosi institucionalizaciji. Specifični cilj projekta uspostaviti i pružati uslugu osobne asistencije za 14 osoba ovih karakteristika sa područja Istarske županije, radi unaprjeđenje njihove socijalne uključenosti i kvalitete života.</t>
  </si>
  <si>
    <t>Projekt pruža uslugu OA za 18 KOA kroz 24 mjeseca na području Grada Slatine i Virovitice s pripadajućim ruralnim  područjima. Pruža se kroz polovicu ukupnog mjesečnog fonda sati rada po KOA prema unaprijed utvrđenom planu rada. Udruga vodi evidenciju o pruženoj usluzi.</t>
  </si>
  <si>
    <t>Projekt želi riješiti ili doprinijeti rješavanju teške situacije u kojoj se osobe s najtežom vrstom i stupnjem invaliditeta i osobe s intelektualnim i mentalnim oštećenjima susreću u svakodnevnom životu. Širenjem usluge veći broj korisnika dobiva mogućnost unapređenja kvalitete življenja, socijalnog uključivanja u zajednicu te sprječavanja institucionalizacije. Uslugu se pruža za 15 korisnika, četiri sata dnevno.</t>
  </si>
  <si>
    <t xml:space="preserve">Svaka OSI mora imati pravo na vlastiti izbor i kontrolu svog života, stoga je osobna asistencija najhumaniji oblik usluge osobama s teškim invaliditetom koje samostalno ne mogu udovoljavati ispunjenju osnovnih životnih potreba. Program Osobni asistent za osobe s najtežom vrstom i stupnjem invaliditeta osigurava samostalnost i čuva dostojanstvo te potiče samosvijest i društvenu, gospodarsku, kulturnu i ostalu afirmaciju čime pridonosi razvoju socijalnih usluga u zajednici i sprječava institucionalizaciju korisnika usluge. Ciljana skupina u projektu je 17 osoba s visokim stupnjem invaliditeta. </t>
  </si>
  <si>
    <t xml:space="preserve">Projekt osobne asistencije osobama s posljedicama ozljeda kralježnične moždine koje trebaju podršku u zadovoljavanju osnovnih životnih potreba ključan je u provedbi NŽ jer čuva njihovo dostojanstvo, unapređuje kvalitetu života i doprinosi razvoju socijalnih usluga te sprečava njihovu institucionalizaciju. U projekt će biti uključeno 20 korisnika od 18-65 godina iz 10 županija. </t>
  </si>
  <si>
    <t xml:space="preserve">Bedem ljubavi Varaždin će kroz ovaj projekt, u partnerstvu s DDICDP Varaždin, osigurati uslugu OA za 11 osoba s najtežom vrstom i stupnjem invaliditeta s područja Varaždinske županije koji je nisu uspjeli ostvariti kroz projekte i programe postojećih udruga OSI, a kako bi i njima omogućila socijalno uključivanje, povećala kvalitetu života i uspostavila podršku samostalnom življenju te omogućila ostanak u obitelji. Za 4 osobe iz domova za starije i nemoćne osigurat će uvjete za ostvarenje vlastitih potencijala unutar potkapacitiranih ustanova u kojima ostvaruju tek najnužnije usluge. </t>
  </si>
  <si>
    <t>Usluga osobne asistencije usmjerena je kao potpora osobama s najtežim oblikom invaliditeta te osobama s intelektualnim teškoćama i mentalnim oštećenjima kroz aktivnosti održavanja osnovnih fizičkih potreba korisnika te održavanja životnog prostora, rješavanje administrativnih potreba korisnika, te kao i pomoć pri uključivanju u zajednicu i sprječavanja institucionalizacije. Usluga asistencije pruža se za 11 korisnika po 80 sati mjesečno prema unaprijed izrađenom planu od strane korisnika i skrbnika. Osobe koje će pružati uslugu asistencije biti će educirane za taj rad.</t>
  </si>
  <si>
    <t xml:space="preserve">Projekt će osigurati pružanje usluge videćeg pratitelja slijepim ososbama koje su nesamostalne u kretanju, njih 20, s područja cijele Koprivničko-križevačke županije. Uslugu videćeg pratitelja obavljat će osoba osposobljena za rad sa slijepim osobama. Pružanje usluge videćeg pratitelja za slijepe osobe koje nisu u mogućnosti samostalno obavljati svakodnevne aktivnosti u zajednici, ima za cilj zadovoljavanje njihovih osnovnih ljudskih potreba i prava, povećanje razine osobnog zadovoljstva, veću mobilnost i vidljivost, te jačanje socijalnog uključivanja u život lokalne zajednice. </t>
  </si>
  <si>
    <t>Projekt doprinosi socijalnoj uključenosti i unapređenju kvalitete života osoba s najtežom vrstom i stupnjem invaliditeta oboljelih od MS na području Grada Zagreba i Zagrebačke županije. Ciljana skupina su osobe s najtežom vrstom i stupnjem invaliditeta u dobi od 18 do 65 godina oboljeli od MS.</t>
  </si>
  <si>
    <t>Usluga osobne asistencije predstavlja pružanje potpore osobama s najtežom vrstom i stupnjem invaliditeta te osobama s intelekturalnim teškoćama i mentalnim oštećenjima u provođenju aktivnosti svakodnevnog življenja i samozbrinjavanja.Osoba s najtežim stupnjem i vrstom invaliditeta te osoba s intelektualnim teškoćama i mentalnim oštećenjima dobiva mogućnost unapređenja kvalitete življenja, socijalnog uključivanja u zajednicu te sprječavanje institucionalizacije</t>
  </si>
  <si>
    <t>Ovaj projekt razvija uslugu osobne asistencije sugrađnima sa najtežim stupnjevima invaliditeta u obavljanju osnovnih životnih potreba na području Grada Zagreba i Zagrebačke županije.</t>
  </si>
  <si>
    <t>Ovim projektom nastoji se proširiti usluge osobne asistencije na veći broj potrebitih kako bi im se uklonile prepreke koje onemogućuju samostalan život i funkcioniranje u zajednici na području Sisačko-moslavačke županije.</t>
  </si>
  <si>
    <t>Ovaj projekt nastoji pružiti uslugu osobne asistencije za osobe oboljele od multiple skleroze na području Međimurske županije, te pridonosi poboljšanju kvalitete njihovog života.</t>
  </si>
  <si>
    <t>Ovim projektom će se pružati usluga osobne asistencije osobama s najtežim vrstama invaliditeta te osobama s intelektualnim teškoćama u obavljanju svakodnevnih aktivnosti radi povećanja kvalitete njihova života kao i života članova njihovih obitelji.</t>
  </si>
  <si>
    <t>Ovim projektom pružati će se usluga osobne asistncije osobama s najtežim vrstama i stupnjem invaliditeta kao i osobama s intelektualnim teškoćama.</t>
  </si>
  <si>
    <t>Udruga Latice provodi projekt Usluga osobne asistencije za osobe s intelektualnim teškoćama i osobe s invaliditetom. U sklopu projekta omogućiti će se usluga osobne asistencije za ukupno 7 korisnika na području Koprivničko-križevačke županije</t>
  </si>
  <si>
    <t xml:space="preserve">Predloženim projektom "Mi to možemo" predviđeno je osiguravanje usluge osobne asistencije osobama s invaliditetom koje nisu u mogućnosti samostalno obavljati obične svakodnevne zadatke.Usluga će biti pružena za 5 osoba s invaliditetom, a sve temeljem prethodno provedene stručne procjene njihovih potreba.Projektom je predviđeno zapošljavanje 5 nezaposlenih osoba koje također spadaju u marginalizirane skupine, a koje će raditi kao osobni asistenti te tako, osim pomoći samim korisnicima usluge, doprinijeti i svom osobnom razvoju. </t>
  </si>
  <si>
    <t>Projektom "Podrška za ljepši dan" predviđeno je osiguravanje usluge osobne asistencije osobama s invaliditetom koje nisu u mogućnosti samostalno obavljati čak i obične svakodnevne zadatke.Usluga će biti pružena za 4 osobe s invaliditetom.</t>
  </si>
  <si>
    <t>Projektom "Zajedno smo bolji" predviđeno je osiguravanje usluge osobne asistencije osobama s invaliditetom koje nisu u mogućnosti samostalno obavljati čak i obične svakodnevne zadatke.Usluga će biti pružena za 4 osoba s invaliditetom.</t>
  </si>
  <si>
    <t xml:space="preserve">Ovaj projekt ima za cilj olakšati uključivanje osoba s invaliditetom kroz širenje usluge osobne asistencije na području Grada Siska i okolice. </t>
  </si>
  <si>
    <t>Projektom "Osnažimo mrežu osobnih asistenata na području Liburnije II" osigurat će se usluga osobne asistencije za 13 osoba s teškim oblicima invaliditeta, a ujedno doprinosi njihovoj socijalnoj uključenosti, stupnju samostalnosti i društvene aktivnosti te se doprinosi deinstitucionalizaciji korisnika na području grada Opatije i okolnih općina.</t>
  </si>
  <si>
    <t>Projektom se korisnicima usluge osobne asistencije pruža mogućnost ostanka u vlastitom domu, samostalnost u odabiru aktivnosti kojima se žele posvetiti bez ovisnosti o ukućanima i / ili obitelji i njihovom slobodnom vremenu</t>
  </si>
  <si>
    <t>Grupi od 9 gluhoslijepih korisnika pružiti će se usluga tumača/prevoditelja hrvatskog znakovnog jezika koju će obavljati 3 tumača/prevoditelja hrvatskog znakovnog jezika na području grada Zagreba i Zagrebačke županije tijekom 24 mjeseca projekta prema precizno sastavljenom planu asistencija.</t>
  </si>
  <si>
    <t>Projekt „Komunikacija je jača, uz našeg tumača" potiče ravnopravno uključivanje gluhih osoba u društvo putem pružanja usluge</t>
  </si>
  <si>
    <t xml:space="preserve">Glavni cilj projekta je povećati socijalnu uključenost i unaprijediti kvalitetu života za 20 slijepih osoba, članova Udruge slijepih Karlovačke županije. Cilj će se ostvariti kroz pružanje usluge videće pratnje koji će pomoći korisnicima da se uključe u svakodnevni život i postanu punopravni članovi svoje zajednice i ostvaruju svoja prava. </t>
  </si>
  <si>
    <t>Cilj projekta je povećanje socijalne uključenosti i unaprjeđenje kvalitete života slijepim osobama putem pružanja usluga ns području Ogulina, Tounja, Plaškog, Saborskog i Josipdola. U projekt ulaze samo punoljetne osobe.</t>
  </si>
  <si>
    <t>Cilj projekta je povećati socijalnu uključeost i unaprijediti kvalitetu života slijepim osobama na području Šibensko- kninske i Zadarske županije kroz uslugu videćeg pratitelja</t>
  </si>
  <si>
    <t>Projekt će podići kvalitetu života hrvatskih branitelja i stradalnika Domovinskog rata koje su u riziku od socijalne isključenosti, njihovim većim uključivanjem u lokalnu zajednicu širenjem i unaprjeđenjem kvalitete usluga psihosocijalne pomoći, usluga u kući u obavljanju svakodnevnih životnih aktivnosti te usluga zdravstvene skrbi na području Cetinske krajine.</t>
  </si>
  <si>
    <t>Ovim projektom adresira se problem nepovoljnog položaja hrvatskih branitelja, stradalnika i članova njihovih obitelji.Kroz provedbu radne terapije, grupnih treninga, informativnih radionica, psihosocijalne pomoći te pomoći u kući pri obavljanju svakodnevnih životnih aktivnosti i prijevoza u svrhu odlaska liječniku, namjerava se poboljšati kvaliteta njihova života i povećati socijalna uključenost na izvaninstitucionalan način, čime se doprinosi općem i specifičnom cilju ovoga Poziva, kao i ostvarenju OPULJP.</t>
  </si>
  <si>
    <t>Provedbom aktivnosti projekta postići će se povećanje kvalitete života hrvatskih branitelja i stradalnika iz Domovinskog rata kroz edukaciju, informiranje, druženje te pružanje izvaninstitucionalnih usluga kao što su pomoć u kući, pružanje psiho-socijalnih usluga, usluga prijevoza i pratnje pri uključivanju u društvene aktivnosti te u svrhu obavljanja liječničkih pregleda, terapija i kontrola.</t>
  </si>
  <si>
    <t>Ciljana skupina projekta „Briga o hrvatskim braniteljima Vukovara“ su hrvatski branitelji s područja grada Vukovara. Svrha projekta je osiguravanje potrebnih sredstava za pružanje pomoći u kući hrvatskim braniteljima i stradalnicima Domovinskog rata što će izravno doprinijeti unaprjeđenju kvaliteti njihovog života. Opći cilj projekta je unaprjeđenje kvalitete života hrvatskih branitelja na području grada Vukovara kroz pružanje usluge "pomoći u kući" te osiguravanje uvjeta za socijalnu integraciju i sudjelovanja u svim oblicima društvenog života.</t>
  </si>
  <si>
    <t>Projektom "Briga za branitelje", cilj je unaprijediti kvalitetu života 20 hrvatskih branitelja s područja gradova Zagreba, Varaždina i Siska, kroz pružanje usluge pomoći u kući u obavljanju svakodnevnih životnih aktivnosti i uslugu povremenog prijevoza u svrhu odlaska liječniku ili uključivanja u društvene aktivnosti.</t>
  </si>
  <si>
    <t>Projekt "Mreža podrške u zajednici", ima za cilj unaprjeđenje kvalitete života 58 hrvatskih branitelja članova udruge Veterana Oklopno Mehanizirane Bojne 113. Šibenske Brigade HV ‘Cobra’ s područja Šibensko – kninske i Splitsko – dalmatinske županije te im kroz projekt omogućiti izvaninstitucionalne usluge psihosocijalne potpore i pomoći u kući.</t>
  </si>
  <si>
    <t>Svrha projekta "SIMPA - Socijalna i motivacijska potpora hrvatskim braniteljima" je unaprjeđenje kvalitete života i socijalna integracija hrvatskih branitelja kroz pružanje psihosocijalne i motivacijske potpore. Ciljana skupina projekta „SIMPA - Socijalna i motivacijska potpora hrvatskim braniteljima“ su hrvatski branitelji i članovi njihovih obitelji na području Vukovara. Cilj projekta je multidisciplinarnim pristupom osigurati psihosocijalnu potporu i hrvatskim braniteljima i članovima njihove obitelji na području grada Vukovara.</t>
  </si>
  <si>
    <t>Projektom POST PsihO Socijalni Tretman , zadovoljava se potrebe preko 200 hrvatskih ratnih vojnih invalida i članova obitelji, s područja grada Omiša. Potpora namijenjena članovima obitelji definirana je uzimajući u obzir činjenicu sekundarne traumatizacije članova obitelji. Osiguravanje kvalitete u provedbi aktivnosti definirano je edukacijama u kojima će sudjelovati novozaposlene osobe, ali i stručni djelatnici CZZ-a, Doma zdravlja, te HZZ-a regionalnog ureda Split. Namjera je HVIDR-a Omiš osigurati kvalitetnu uslugu HRVI na zabačenim lokacijama i u ruralnim sredinama.</t>
  </si>
  <si>
    <t>Ciljana skupina projekta „Pomoć u kući za hrvatske branitelje“ su hrvatski branitelji s područja grada Vukovara. Svrha projekta je osiguravanje potrebnih sredstava za pružanje pomoći u kući hrvatskim braniteljima i stradalnicima Domovinskog rata što će izravno doprinijeti unaprjeđenju kvaliteti njihovog života. Opći cilj projekta je unaprjeđenje kvalitete života hrvatskih branitelja na području grada Vukovara kroz pružanje usluge "pomoći u kući" te osiguravanje uvjeta za socijalnu integraciju i sudjelovanja u svim oblicima društvenog života.</t>
  </si>
  <si>
    <t>Projektom "Zajedno u bolje sutra" se želi omogućiti razvoj i širenje mreže izvaninstitucionalnih usluga te prevladavanje poteškoća s kojima se susreće braniteljska populacija, a to su prvenstveno socijalna isključenost i zdravstvene poteškoće. Pružanjem usluge pomoći u kući i zdravstvene skrbi za 44 hrvatska branitelja na području grada Zagreba i zagrebačke županije želi se doprinijeti poboljšanju njihove socijalne uključenosti kako bi postali ravnopravni članovi zajednice.</t>
  </si>
  <si>
    <t>Provedbom projekta "Socijalizacija hrvatskih branitelja i njihov povratak u društvo" pružamo usluge psihosocijalne pomoći za HRVI sa područja Karlovca, Ogulina, Duge rese, Generalskog stola i Saborskog. Projektom zapošljavamo stručno osoblje i osiguravamo potrebnu opremu koja će nam omogućiti realizaciju projekta. Doprinosimo poboljšanju psihofizičkog zdravlja HRVI i članova njihovih obitelji, smanjujemo stupanj njihove izoliranosti i socijalne marginalizacije, doprinosimo kvaliteti njihova života, te kroz uključivanje korisnika u rad udruge omogućavamo unaprjeđenje života u zajednici.</t>
  </si>
  <si>
    <t>Projekt adresira problem nepovoljnog položaja branitelja, stradalnika Domovinskog rata i članova njihovih obitelji pružanjem stručne potpore, zapošljavanjem osobnih pomoćnika i njegovatelja želi doprinijeti poboljšanju kvalitete njihovog života kroz razvoj mreže izvaninstitucionalnih usluga na području grada Zagreba, Požeško-slavonske, Brodsko-posavske, Splitsko-dalmatinske, Karlovačke i Zadarske županije.</t>
  </si>
  <si>
    <t>Cilj projekta je povećati socijalnu uključenost i unaprijediti kvalitetu življenja hrvatskih branitelja i stradalnika Domovinskog rata. Ovim putem će se braniteljima i njihovim obiteljima omogućiti svakodnevno korištenje psihosocijalne pomoći te ostalih usluga za ciljne skupine koje su u riziku od socijalne isključenosti. Kako bi se postigao cilj poseban naglasak je stavljen na aktivnosti poput radne terapije, rehabilitacije te jačanja osobnih kompetencija.</t>
  </si>
  <si>
    <t>Cilj projekta je povećati socijalnu uključenost i unaprijediti kvalitetu življenja hrvatskih branitelja i stradalnika Domovinskog rata putem raznih aktivnosti koje se ogledaju u vidu programa vezanih za socijalno uključivanje, radne terapije, sportsko-edukativne aktivnosti. Ovim putem će se braniteljima i njihovim obiteljima omogućiti korištenje psihosocijalne pomoći te ostalih usluga za ciljne skupine koje su u riziku od socijalne isključenosti.</t>
  </si>
  <si>
    <t>Cilj projekta je povećati socijalnu uključenost i unaprijediti kvalitetu življenja hrvatskih branitelja i stradalnika Domovinskog rata putem raznih aktivnosti. Kako bi se postigao cilj poseban naglasak je stavljen na aktivnosti poput izletništva organiziranog s ciljem jačanja osobnih kompetencija, programa za uspješno suočavanje sa stresom, radne rehabilitacije.</t>
  </si>
  <si>
    <t>Cilj projekta je povećati socijalnu uključenost i unaprijediti kvalitetu življenja hrvatskih branitelja i stradalnika Domovinskog rata putem aktivnosti kreativnih radionica, radnih terapija, psihosocijalne pomoći, terapije pecanjem. Važan dio programa odnosi program resocijalizacije te kulturološke radne terapije naziva „Domovini vjerni“.</t>
  </si>
  <si>
    <t>Putem projekta planiramo zaposliti stručnjaka za mentalno zdravlje koji će pružati braniteljima savjetodavnu, psihološku i pravnu pomoć.Budući da Grad nekoliko godina nema organiziranu ni psihijatrijsku skrb planiramo jedan put mjesečno organizirati dolazak stručnjaka koji će organizirati grupe pomoći. Putem radionica planiramo osnažiti informatičke vještine branitelja, razviti poduzetničke vještine kako bi se lakše zaposlili ili samozaposlili, te ćemo voditelje udruga proizašlih iz Domovinskog rata dodatno educirati kako bi mogli samostalno pisati i pripremati projekte.</t>
  </si>
  <si>
    <t>Pružanjem usluga savjetovanja i psihosocijalne pomoći, pomoći u obavljanju svakodnevnih životnih djelatnosti i zdravstvene skrbi u domu korisnika doprinijet će se većoj socijalnoj uključenosti i boljoj kvaliteti života ciljane populacije. Krajnji cilj projekta je smanjenje pobola i smrtnosti hrvatskih branitelja te unaprjeđenje zdrave socijalizacije. Ovim projektom potiče se zapošljavanje raznih profila ljudi: nezaposlenih, uključujući dugotrajno nezaposlene, mlađe od 25 godine te starije od 54 godine, čime se doprinosi boljitku cjelokupnog društva.</t>
  </si>
  <si>
    <t>Cilj projekta je povećati socijalnu uključenost i unaprijediti kvalitetu življenja hrvatskih branitelja i stradalnika Domovinskog rata putem raznih aktivnosti. Ovim putem će se braniteljima i njihovim obiteljima omogućiti korištenje brojnik programa koji će pridonijeti resocijalizaciji, unaprjeđenju kvalitete života te putem radne terapije.</t>
  </si>
  <si>
    <t>Cilj projekta je povećati socijalnu uključenost i unaprijediti kvalitetu življenja hrvatskih branitelja i stradalnika Domovinskog rata. Ovim putem će se braniteljima i njihovim obiteljima omogućiti korištenje psihosocijalne pomoći te ostalih usluga za ciljne skupine koje su u riziku od socijalne isključenosti. Kako bi se postigao cilj poseban naglasak je stavljen na aktivnosti poput treninga, seminara, radionica.</t>
  </si>
  <si>
    <t>Pružanjem usluga savjetovanja i psihosocijalne pomoći, pomoći u obavljanju svakodnevnih životnih djelatnosti i zdravstvene skrbi u domu korisnika doprinijet će se većoj socijalnoj uključenosti i boljoj kvaliteti života ciljane populacije. Krajnji cilj projekta je smanjenje pobola i smrtnosti hrvatskih branitelja te unapređenje zdrave socijalizacije. Ovim projektom potiče se zapošljavanje raznih profila ljudi: nezaposlenih, uključujući dugotrajno nezaposlene, mlađe od 25 godina te starije od 54 godine, čime se doprinosi boljitku cjelokupnog društva.</t>
  </si>
  <si>
    <t>Cilj projekta je inkluzija hrvatskih vojnih invalida Domovinskog rata i članova njihove obitelji u podizanju opće kvalitete življenja i podupiranje potpune psihosocijalne reintegracije svih sudionika i stradalnika rata, te poboljšavanje psihofizičke, opće i zdravstvene sposobnosti, rehabilitacije. Uz plan programa vježbanja i druženja, želimo pomoći u smanjivanju stresa i olakšati svakodnevne fizičke i psihološke napore.</t>
  </si>
  <si>
    <t>Pružanjem usluga savjetovanja i psihosocijalne pomoći, pomoći u obavljanju svakodnevnih životnih djelatnosti i zdravstvene skrbi u domu korisnika doprinijet će se većoj socijalnoj uključenosti i boljoj kvaliteti života ciljane populacije. Krajnji cilj projekta je smanjenje pobola i smrtnosti hrvatskih branitelja te unapređenje zdrave socijalizacije. Ovim projektom potiče se zapošljavanje raznih profila ljudi: nezaposlenih, uključujući dugotrajno nezaposlene, mlađe od 25 godina i starije od 54 godine, čime se doprinosi boljitku cjelokupnog društva.</t>
  </si>
  <si>
    <t>Cilj projekta je pružanje izvaninstitucionalnih usluga s ciljem povećanja socijalne uključenost i unaprjeđenje kvalitete življenja hrvatskih branitelja i stradalnika Domovinskog rata putem raznih aktivnosti. Ovim putem će se braniteljima i njihovim obiteljima omogućiti korištenje psihosocijalne pomoći te ostalih usluga za ciljne skupine koje su u riziku od socijalne isključenosti. Kako bi se postigao cilj poseban naglasak je stavljen na aktivnosti poput treninga, seminara, radionica, a bitan naglasak je stavljen i na rehabilitacije.</t>
  </si>
  <si>
    <t>Cilj projekta je pružanjem psihosocijalnih usluga i usluga zdravstvene skrbi doprinijeti većoj socijalnoj uključenosti i boljoj kvaliteti života ciljane populacije. Tijekom 24 mjeseca provedbe bit će obuhvaćeno 60 sudionika koji će sudjelovati u radnoj terapiji "Neurofeedback treningu" te proći dijagnostiku biomehanike pokreta i individualiziranu terapiju temeljem sustava biomehanike pokreta. Sve metode i terapije se provode u svrhu poboljšanja općeg psihosocijalnog stanja i veće uključenosti ciljane populacije u život društvene zajednice.</t>
  </si>
  <si>
    <t>Cilj projekta je pružanje izvaninstitucionalnih usluga s ciljem povećanja socijalne uključenost i unaprjeđenje kvalitete življenja hrvatskih branitelja i stradalnika Domovinskog rata putem raznih aktivnosti. Ovim putem će se braniteljima i njihovim obiteljima omogućiti korištenje psihosocijalne pomoći te ostalih usluga za ciljne skupine koje su u riziku od socijalne isključenosti.</t>
  </si>
  <si>
    <t>Projekt REBRAND HR-REhabilitirani BRANitelj Domovine HRvatske psihosocijalno osnažuje i poboljšava kvalitetu života 46 branitelja i 20 sekundarno traumatiziranih osoba i ojačava njihove ljudske potencijale(eng.HR–human resources)za preuzimanje aktivnih društvenih uloga,što mijenja negativan stav okoline(eng.REBRAND–promijeniti način kako javnost percipira nešto).U partnerstvu su okupljene 3 OCD koje pružaju raznoliku psihosocijalnu pomoć,usluge u kući i zdravstvene,uključujući palijativnu skrb,pri čemu je kvaliteta osigurana kroz 4 programa osposobljavanja profesionalaca za rad s braniteljima.</t>
  </si>
  <si>
    <t>Cilj projekta je povećati socijalnu uključenost i unaprijediti kvalitetu življenja hrvatskih braniteljica, veteranki, branitelja i stradalnika Domovinskog rata. Ovim putem će se navedenima i njihovim obiteljima omogućiti korištenje psihosocijalne pomoći te ostalih usluga za ciljne skupine koje su u riziku od socijalne isključenosti. Kako bi se postigao cilj poseban naglasak je stavljen na aktivnosti poput kreativnih radionica koje se odnose na izradu zlatoveza te plesne radionice.</t>
  </si>
  <si>
    <t>Projekt za cilj ima psihosocijalnu rehabilitaciju i integraciju branitelja i članova njihovih obitelji u širu društvenu zajednicu te izjednačavanje mogućnosti sudjelovanja branitelja u svakodnevnim aktivnostima u zajednici. Navedeni cilj projekta postići će se kroz aktivnosti psihosocijalne pomoći, psihološko savjetovanje i radionice te radionice terapijskog ronjenja, što će imati sinergijsko djelovanje ka povećanju socijalne uključenosti i unaprjeđenju kvalitete življenja hrvatskih branitelja i stradalnika Domovinskog rata.</t>
  </si>
  <si>
    <t>Projekt doprinosi poboljšanju kvalitete življenja hrvatskih branitelja i članova njihovih obitelji i stradalnika Domovinskog rata, njihovoj socijalizaciji, prevladavanju posljedica Domovinskog rata te pozitivnom utjecaju, kako na lokalne zajednice tako i društvo u cjelini kroz razvoj i širenje mreže izvaninstitucionalnih usluga.</t>
  </si>
  <si>
    <t>Provedbom aktivnosti projekta postići će se povećanje socijalne uključenosti i kvalitete življenja braniteljske populacije u šest županija kroz edukacije, informiranje, druženje te pružanje izvaninstitucionalnih usluga kao što su pomoć u kući, psiho-socijalne usluge, zdravstvene skrbi, usluge prijevoza i pratnje u svrhu obavljanja liječničkih pregleda, terapija i kontrola.</t>
  </si>
  <si>
    <t>Udruga HVIDR-a sa partnerima provodi projekt na području grada Daruvara i susjednih općina: Dežanovac, Končanica, Sirač i Đulovac. Provedbom projekta POBOLJŠANJE KVALITETE ŽIVOTA BRANITELJA pružit će se psihosocijalna pomoć, kao i usluge pomoći u kući ciljanoj skupini. Udruga nositelj i partneri imat će mogućnost stjecanja novih znanja i vještina, što će ojačati njihove kapacitete za pružanje usluga ciljanoj populaciji, kao i osigurati održivost projektnih rezultata.</t>
  </si>
  <si>
    <t>Udruga HVIDR-a SB u partnerstvu sa Zajednicom udruga HVIDR-a BPŽ zajedničkim projektom razvijat će i širiti mrežu izvaninstitucionalnih usluga psihosocijalne rehabilitacije za hrvatske vojne invalide Domovinskog rata.</t>
  </si>
  <si>
    <t>Provedbom predloženog projekta "Kvalitetniji život za branitelje grada Lipika" i ostvarivanjem planiranih rezultata povećati će se institucionalni kapacitet Udruge branitelja Lipika 1991. godine, osigurati će psihosocijalno osnaživanje branitelja i članova njihovih obitelji, te pomoć pri obavljanju svakodnevnih životnih aktivnosti.Sve navedeno rezultirati će kvalitetnijim životom pripadnika ciljne skupine.</t>
  </si>
  <si>
    <t>Kroz druženje, provedbu grupnih treninga, informativnih - interaktivnih radionica, psihosocijalne pomoći te pomoći u kući pri obavljanju svakodnevnih životnih aktivnosti i prijevoza ciljne skupine u svrhu odlaska liječniku ili fizioterapeutu, namjerava se poboljšati kvaliteta njihova života i povećati socijalna uključenost na izvaninstitucionalan način. Putem radionica planiramo osnažiti vještine branitelja, unaprijediti im znanje o njihovim pravima te razviti poduzetničke vještine kako bi se lakše zaposlili ili samozaposlili.</t>
  </si>
  <si>
    <t>Projekt će podići kvalitetu života braniteljske populacije koja je u riziku od socijalne isključenosti, njihovim većim uključivanjem u lokalnu zajednicu, širenjem i unaprjeđenjem kvalitete usluga psihosocijalne pomoći, usluga pomoći u kući u obavljanju svakodnevnih životnih aktivnosti te usluga zdravstvene skrbi na području Sisačko-moslavačke županije s naglaskom na Banovinu.</t>
  </si>
  <si>
    <t>Projekt "Ruka pomoći" adresira problem nepovoljnog položaja hrvatskih branitelja te se kroz pružanje usluga pomoći u kući pri obavljanju svakodnevnih aktivnosti, pružanje zdravstvene skrbi te usluga prijevoza u svrhu odlaska liječniku želi poboljšati kvaliteta života i povećati socijalna uključenost 70 hrvatskih branitelja na području Šibensko-kninske županije.</t>
  </si>
  <si>
    <t>Ovim projektom adresira se problem nepovoljnog položaja hrvatskih branitelja, stradalnika i članova njihovih obitelji na području gradova Zaprešića, Zagreba i Zagrebačke županije. Kroz provedbu terapije psihosocijalne pomoći i pomoći u kući pri obavljanju svakodnevnih životnih aktivnosti, namjerava se poboljšati kvaliteta njihova života, te povećati socijalna uključenost na izvaninstitucionalan način, čime se doprinosiopćem i specifičnom cilju ovoga Poziva i ostvarenju OPULJP.</t>
  </si>
  <si>
    <t>Pomoć potrebitima je projekt kojim se želi pružiti pomoć za 40 pripadnika ciljane skupine sa šireg područja grada Vukovara i to angažiranjem gerontodomaćina/ica, osobnih pomagača/ćica i njegovatelja/ica kao i drugog stručnog osoblja, redovnim rehabilitacijskim treninzima te uslugamapovremenog prijevoza i pratnje u svrhu odlaska u toplice i uključivanja u društvene aktivnosti u cilju razvijanja i proširenja mreže izvaninstitucionalnih usluga</t>
  </si>
  <si>
    <t>Projekt „Športskom rekreacijom i radom do socijalne uključenosti i kvalitetnijeg življenja“ bavi se izazovom psiho-socijalnog osnaživanja i jačanja kvalitete života hrvatskih branitelja sa statusom hrvatskih ratnih vojnih invalida. Projekt će odgovoriti na potrebe za ponudom  izvan-institucionalnih usluga za hrvatske ratne vojne invalide / branitelje iz Domovinskog rata kroz njihovu aktivaciju u športsko-ribolovnim aktivnostima, radnu rehabilitaciju i rekreativno vježbanje na otvorenom.</t>
  </si>
  <si>
    <t>Projektom "Poboljšanje kvalitete života hrvatskih branitelja u Šibensko-kninskoj županiji" hrvatskim braniteljima i stradalnicima Domovinskog rata i članovima njihovih obitelji osigurati će se pružanje psihosocijalne pomoći, kao i razvijanje sposobnosti za uključivanje u aktivnosti svakodnevnog života putem radionica jačanja osobnih kompetenicija, predavanja i radionica. Također, za 20 hrvatskih branitelja projektom će se osigurati pružanje usluga u kući u obavljanju svakodnevnih životnih aktivnosti.</t>
  </si>
  <si>
    <t>Kroz 24 mjeseca trajanja projekta, stradalnicima i braniteljima Domovinskog rata omogućit će se besplatan pristup psihološkoj pomoći unutar udruge, a istovremeno će se organizirati mreža pružanja socijalnih usluga izvan službenih institucija, pri čemu će se 7 osoba zaposliti na posao pružanja usluga i pomoći braniteljima i stradalnicima Domovinskog rata u pružanju pomoći u obavljanju svakodnevnih životnih aktivnosti.</t>
  </si>
  <si>
    <t>Ovim projektom namjerava se poboljšati kvaliteta života hrvatskih branitelja, stradalnika i članova njihovih obitelji kroz radne terapije, grupne treninge, radionice psihosocijalne pomoći te pomoći u kući pri obavljanju svakodnevnih životnih aktivnosti angažiranjem osobnih pomagača te time također i povećati socijalnu uključenost na izvaninstitucionalan način.</t>
  </si>
  <si>
    <t>U 24 mjeseca trajanja projekta namjerava se postići visokokvalitetna deinstitucionalizirana socijalna usluga za 45 pripadnika ciljane skupine, prilagođena potrebama svakog pojedinca te time unaprijediti kvalitetu života i smanjiti socijalna isključenost hrvatskih branitelja i članova njihovih obitelji.</t>
  </si>
  <si>
    <t>Projektom Zajedno u miru - psiho socijalna podrška i pomoć u kući hrvatskim ratnim veteranima razviti će se i provesti inovativan i inkluzivan program podrške za 45 hrvatskih branitelja s ciljem poboljšanja kvalitete života kroz radionice i individualnu psihološku podršku te pomoć u obavljanju svakodnevnih aktivnosti za slabo pokretne i branitelje kojima je otežan svakodnevni život poradi trajnih oboljenja.</t>
  </si>
  <si>
    <t>Projekt će podići kvalitetu života min. 20 hrvatskih branitelja i članova njihovih obitelji povećanjem socijalne uključenosti uspostavljanjem programa skrbi te širenjem i unaprjeđenjem kvalitete mreže izvaninstitucionalnih usluga što će doprinijeti njihovim većim uključivanjem u lokalnu zajednicu širenjem i unaprjeđenjem kvalitete usluga izvaninstitucionalne skrbi na području Šibensko-kninske županije.</t>
  </si>
  <si>
    <t>"Kako postati društveni poduzetnik" je projekt promocije i poticanja stvaranja društveno-poduzetničke kulture. Cilj ovog projekta je potaknuti polaznike na razmišljanje i uviđanje društvenog poduzetništva kao njihove moguće buduće profesije. Sudionici projekta su 60 pripadnika marginaliziranih skupina društva. Rezultat provedbe projekta je povećanje pripremljenosti i kompetencija polaznika za pokretanje vlastitih društvenih poduzeća te povećani broj polaznika zainteresiranih za društveno poduzetništvo, odnosno širenje svijesti o društvenom poduzetništvu organizacijom međunarodne konferencije.</t>
  </si>
  <si>
    <t>Projekt će doprinijeti jačanju kapaciteta i djelovanja zadruga kroz specifične edukacijske programe namijenjene poticanju zapošljavanja i samozapošljavanja te povećati radnu konkurentnost nezaposlenih branitelja osiguravajući im nova znanja , vještine i punu podršku u bavljenju društvenim poduzetništvom. Podizanjem svijesti javnosti kroz kampanju djeluje se na podizanje društveno-poduzetničke inicijative, omogućuje bolja suradnja i umrežavanje dionika te jača interes za društveno poduzetništvo.</t>
  </si>
  <si>
    <t>Cilj projekta je stvaranje preduvjeta za osnivanje društvenog poduzeća koje će doprinijeti uključivanju osoba s invaliditetom na tržište rada na području grada Koprivnice. Ovim projektom Udruga "Bolje sutra" nastoji kroz pokretanje društvenog poduzeća KopriVITA za proizvodnju tjestenine od koprive doprinijeti rješavanju osnovnog problema, zapošljavanja osoba s invaliditetom, te im na taj način omogućiti pronalazak posla, i približiti ih tržištu rada.</t>
  </si>
  <si>
    <t>Provedba predloženog projekta doprinijet će razvoju društvenog poduzetništva kroz unaprjeđenje kapaciteta 2 uključene udruge, razmjenu iskustava od strane iskusnijih partnera te edukaciju ciljanih skupina i promociju koncepta društvenog poduzetništva općoj javnosti. Projekt će educirati ukupno 200 pripadnika ciljanih skupina za vještine potrebne za djelovanje kao društveni poduzetnik, a Udruga O.A.ZA. djelovat će kao društveni poduzetnik te će doprinijeti jačanju društvenog poduzetništva u Hrvatskoj.</t>
  </si>
  <si>
    <t>Stvaranje poticajnog okruženja za razvoj društvenog poduzetništva na području Bjelovarsko-bilogorske županije.</t>
  </si>
  <si>
    <t>FAIR net mreža okuplja različite aktere iz područja financija, administracije i računovodstva koji pružaju podršku društvenim poduzetnicima za kvalitetnije financijsko upravljanje poduzećem. Kroz edukacije i savjetovanja povećavaju se znanja i vještine 13 zaposlenika projektnih partnera za kvalitetnijem pružanje usluga iz područja FAIR. Povećava se zapošljivost 50 mladih nezaposlenih osoba u društvenim poduzećima kroz edukacije za financijske administratore, a društveni poduzetnici dobivaju potporu putem on-line platforme i razvojem alata za financijsko-administrativno praćenje poslovanja.</t>
  </si>
  <si>
    <t>Problem koji se želi riješiti ovim projektom je manjak poslovnih vještina društvenih poduzetnika, slaba javna vidljivost društvenog poduzetništva, te nedostatak svijesti o društvenom poduzetništvu. Cilj je razviti operativno- tehničke kapacitete za osnivanje i rad društvenog poduzetništva u području obrade (reciklaže) tekstila kroz jačanje kompetencija i vještina 15 osoba ciljne skupine s područja Grada Vrbovca i okolnih Općina. Provedbom projekta bi se smanjila marginalizacija osoba u nepovoljnom položaju, povećala njihova zapošljivost te doprinijelo zdravijem društvu u cjelini.</t>
  </si>
  <si>
    <t>Projekt doprinosi razvoju društvenog poduzetništva u području zelene ekonomije. Gradi kapacitete partnerskih ODC-a za pokretanje društvenog poduzeća za sekundarno zbrinjavanje plastičnog otpada kroz osposobljavanje 5 nezaposlenih članova udruga, osoba s invaliditetom (OSI), i 10 nezapoislenih OSI, žena i mladih iz manje razvijenog područja RH (Šibensko-kninske županije) za pokretanje poduzetništva i reciklažu plastike.</t>
  </si>
  <si>
    <t>Projektom se podržava razvoj zelenog energetskog poduzetništva kroz edukaciju ciljanih skupina poziva na pilot područjima (Karlovac, Sisak i Vis) i osmišljavanje novih poslovnih modela za energetske zadruge koji uključuju zapošljavanje tih skupina. Ciljevi projekta se ostvaruju: i) podizanjem stručnih i poslovnih vještina zaposlenika Zelene energetske zadruge ii) usavršavanjem vještina mladih i nezaposlenih osoba za poslove energetskih savjetnika te iii) umrežavanjem i razvoju poslovanja drugih energetskih zadruga i iv) promocijom projekta prema općoj javnosti i zainteresiranim dionicima.</t>
  </si>
  <si>
    <t>Najveći problem u našoj zajednici je nezaposlenost i niska razina poduzetništva. Ovim projektom pokrenuti ćemo proizvodnju obuće, poglavito filcane od vune u sklopu koje ćemo zapošljavali žene i mlade. Kroz povećanje proizvodnje i asortimana proizvoda imati ćemo pokrivenu cijelu godinu sa proizvodnjom i prodajom proizvoda kako bi se socijalno poduzeće koje planiramo osnovati moglo održati i cijelu godinu imati prihode, a samim time imati zaposlene radnike cijelu godinu. Ovim projektom bi smo pokrenuli zapošljavanje u sklopu društvenog poduzetništva i potaknuli druge na preslikavanje modela.</t>
  </si>
  <si>
    <t>Projektom "Educirani i zaposleni bili, lipičko pivo pili" obuhvati će se Nezaposlene (uključujući dugotrajno nezaposlene) i Mlade pripadnike ciljne skupine kroz edukacijski program primanja znanje o proizvodnju piva koja će moći replicirati kroz vlastitu proizvodnju. Projektom se želi motivirati i radno osposobiti osobe sa područja Grada Lipika i šire okolice koje su članovi Udruge Nogometnog kluba Lipik 1925 te se želi djelovati na podizanje svijesti javnosti te stvoriti poticajno okruženje za razvoj poduzetništva na dobrobit lokalne zajednice.</t>
  </si>
  <si>
    <t>Projekt se bavi problemom zapošljavanja osoba s intelektualnim teškoćama (OIT) i problemom održivosti socijalnih usluga koje pruža udruga Regoč. Cilj projekta je osnažiti zaposlenike društvenog poduzeća (DP) za upravljanje njime, omogućiti nezaposlenim članovima da steknu potrebna znanja i vještine te da se osnaže za rad u DP, te podizanje svijesti stanovnika BPŽ o društvenom poduzetništvu i DP Regoč. Ciljne skupine su nezaposleni članovi DP (OIT i njihovi roditelji), zaposlenici DP, osobe u nepovoljnom položaju na tržištu rada, nezaposleni volonteri u DP i stanovnici BPŽ.</t>
  </si>
  <si>
    <t>Projekt Razvoj društvenog poduzetništva „Bartolomej“ ima za osnovni cilj osnivanje društvenog poduzeća koje će biti temelj za zapošljavanje osoba sa teškoćama u razvoju koje nakon 21. godine izlaze iz poludnevnoga boravka udruge u kojem borave na rehabilitaciji. Navedeno će doprinijeti ostvarenju Općeg cilja poziva, a to je „Promicanje društvenog poduzetništva u cilju poticanja i osiguranja kapaciteta postojećih i budućih društvenih poduzetnika“</t>
  </si>
  <si>
    <t>Specifična situacija u kojoj se nalaze socijalni poduzetnici i nedostatak resursa rezultira nedovoljnom razvijenošću društvenog poduzetništva, a time i nedovoljan broj programa usmjerenih poslovanju temeljenom na načelima društvene, okolišne i ekonomske održivosti kroz koje se potiče samozapošljavanje, socijalno uključivanje i održivi razvoj.Cilj projekta MIVA ART 2 je osposobiti kapacitete ciljnih skupina kako bi postavili dobre temelje društvenog poduzetništva i pridonijeli smanjenju nezaposlenosti i socijalne isključenosti.</t>
  </si>
  <si>
    <t>Društveni se poduzetnici u ciljanom području bore s predrasudama, a nedostaju im kapaciteti za iskorak i značajniji društveni utjecaj. Cilj projekta je pomoći im u unapređenju kapaciteta za održivo poslovanje, razvoj i promociju proizvoda i usluga te informirati javnost o dobrobitima DP-a za društvo i okoliš. Aktivnosti uključuju edukativne aktivnosti za zaposlenike društvenih poduzeća i nezaposlene te promotivnu kampanju za ciljane skupine i širu javnost. Ciljne skupine su: društveni poduzetnici i zaposlenici društvenih poduzeća, mladi nezaposleni, nezaposleni općenito i opća populacija.</t>
  </si>
  <si>
    <t>Projekt udruge Veličanka-"Nešto se dobro kuha", u suradnji s Lokalnom razvojnom agencijom-Poduzetničkim centrom Garešnica i Općinom Velika dizajniran je s ciljem poticanja razvoja i poslovanja Udruge koja se želi baviti društvenim poduzetništvom. Projekt obuhvaća osposobljavanje 21 člana Udruge-nezaposlene osobe s invaliditetom, nezaposlene žene, mlade osobe bez radnog iskustva, kojim će steći osobne i radne vještine za vođenje Udruge po principu društvenog poduzetništva te za vođenje kuhinje za najpotrebitije.</t>
  </si>
  <si>
    <t>Cilj projekta jest potaknuti daljnji razvoj zadružnog poduzetništva među braniteljskom populacijom kroz unaprijeđenije upravljačkih, poduzetničkih i poslovnih kompetencija; poslovno umrežavanje te promociju zadružnog poduzetništva.</t>
  </si>
  <si>
    <t>Projekt obuhvaća promociju društvenog poduzetništva (dalje: DP), a aktivnosti obuhvaćaju održavanje 4 konvencije na temu DP u 4 grada, provedbu edukacija te poslovno mentorstvo.Svrha operacije je povećati informiranost osoba iz ciljane skupine o DP te ojačati njihove kapacitete kroz edukacije i poslovno mentorstvo. Ciljana skupina su HB i stradalnici DR te članovi njihovih obitelji. Pokazatelj kojim će se mjeriti doprinos realizaciji OP-a je broj nezaposlenih, uključujući dugotrajno nezaposlene. Iz ove kategorije 80 osoba sudjelovat će u edukacijama. Očekuje se 8 razvijenih poslovnih planova.</t>
  </si>
  <si>
    <t>Problem koji se projektom želi riješiti je nemogućnost kvalitetnijeg odgovora na rastuće potrebe za izvaninstitucijskim uslugama, što je proizašlo</t>
  </si>
  <si>
    <t>Opći cilj projekta je ojačati kapacitete stručnjaka za pružanje socijalnih usluga iz  područja rada s pripadnicima ciljaih skupina u svrhu uključivanja članova UKLA Slatina u aktivan društveni život, te istodobno senzibilizacija lokalne zajednice o problemu alkoholizma.Svrha ovog projekta je unaprijediti sustav podrške za 25 osoba s problemima ovisnosti, žrtve obiteljskog nasilja i njihovih obitelji jačanjem kapaciteta 15 stručnih i dostručnih djelatnika na području Slatine s ciljem osiguravanja uspješne resocijalizacije i smanjenja rizika od dodatne stigmatizacije i socijalne isključenosti.</t>
  </si>
  <si>
    <t>Cilj projekta je unapređivanje kvalitete života socijalno ugroženih, starijih i nemoćnih osoba te osoba s Alzheimerom, a usmjeren je na pružanje usluge prijevoza i pratnje do socijalnih, zdravstvenih i drugih ustanova. Riječ je o oko 250 osoba kojima će biti omogućena mobilnost te dostupnost socijalnih usluga u zajednici i pravovremene zdravstvene usluge te time prevencija institucionalizacije i znatno viša razina socijalne uključenosti.</t>
  </si>
  <si>
    <t>Projekt "Mobilni tim u zajednici" bavit će se osnivanjem mobilnog tima za podršku na području Grada Siska, Općine Martinska Ves i Općine Sunja namijenjenih pružanju pomoći djeci i mladima kao i obiteljima koje se nalaze u riziku od socijalne isključenosti. U svrhu osnaživanja kapaciteta ciljanih skupina, organizirat će se ciljane edukacije, pružat će se psihosocijalna podrška i usluge rane intervencije, te će se provoditi kampanja podizanja svijesti šire javnosti. Projekt traje 24 mjeseca.</t>
  </si>
  <si>
    <t xml:space="preserve">Jedan od glavnih problema starijih osoba je neravnomjerna i nedostatna rasprostranjenost, kvaliteta i dostupnost socijalnih usluga. Projekt "Vrata do vrata" - dostupne usluge za dostojanstvenu treću dob podrazumijeva razvoj izvaninstitucionalnih socijalnih usluga u zajednici za starije osobe. Na taj način nastoji se poboljšati pristup uslugama i kvaliteta života starijih osoba, smanjiti njihova socijalna izolacija, te prevenirati institucionalizaija. Pored toga, projekt podrazumijeva edukativne aktivnosti koje će unaprijediti i usmjeriti potencijale stručnjaka ka razvoju usluga u zajednici. </t>
  </si>
  <si>
    <t>Opći cilj projekta je unapređenje društvene afirmacije cjelokupne populacije gluhoslijepih građana diljem RH kroz postavljanje stupnjevite platforme usluga za ciljnu skupinu. Ostvarenju cilja doprinijet će provedba niza aktivnosti: strukturirane psihosocijalne podrške mobilnog tima za GSO, pilot projekt grupe samopomoći GSO i odjela za GSO u domu za starije te provedbom istraživanja o GSO u RH, čije će rezultate donositelji javnih politika moći koristiti u daljnjem jačanju kvalitete usluga za GSO.</t>
  </si>
  <si>
    <t>Projekt „Rješenje za 5“ provode Udruga PET PLUS, Udruga DOM NADE i Udruga STIJENA RESOC. Opći cilj projekta jest socijalno uključivanje beskućnika i osoba s problemima ovisnosti. Specifični ciljevi projekta su: 1. Prevencija recidiva te uključivanje korisnika u društvenu zajednicu jačanjem njihovih kompentencija za život u zajednici; 2. Senzibiliziranje javnosti za potrebe beskućnika i osoba s problemima ovisnosti, te 3. Jačanje kompetencija stručnjaka za rad sa ciljanom skupinom.</t>
  </si>
  <si>
    <t>Projekt "Svi smo mi zajednica" provodit će se na području općine Jasenovac, a u projektnim aktivnostima omogućit će se otvaranje novih radnih mjesta. Edukacija i socijalna uključenost starijih osoba čime će se pridonijeti povećanju kvalitete svakodnevnog života ciljnih skupina. Adaptirat će se prostor za druženje u kojem će se provodit različite radionice te će se omogućiti prijevoz ciljnih skupina kupnjom adekvatnog vozila. Projekt će trajati 24 mjeseca.</t>
  </si>
  <si>
    <t xml:space="preserve">Projektom će se smanjiti ovisnost i povećati socijalna uključenost za ukupno 600 starijih osoba i omogućiti usklađivanje obveza za 300 članova obitelji. Među starijim osobama koje će se aktivirati kroz planirane edukacije i druženja regrutirat će se najmanje 200 starijih volontera i organizirati u 6 volonterskih klubova u Županji, Sisku, Glini, Karlovcu, Vojniću i Kninu. Pružanjem vršnjačke podrške starijim ovisnim osobama i članovima obitelji koje o njima skrbe, stariji volonteri postat će aktivni pružatelji usluga što će pridonijeti uspostavi održivog sustava socijalnih usluga u zajednici. </t>
  </si>
  <si>
    <t xml:space="preserve">Projekt je fokusiran na povećanje socijalne uključenosti osoba s invaliditetom i podršku članovima njihovih obitelji na području zagrebačkog naselja Novi Jelkovec, gradske četvrti Sesvete i u 3 okolne županije, kroz razvoj mobilnih timova te usluge savjetovanja i pomaganja. Provedbom projekta ojačati će se kapaciteti stručnjaka koji rade sa osobama s invaliditetom i njihovim obiteljima za unapređenje postojećih i pružanje novih usluga, te podići svijest na području provedbe projekta sa ciljem senzibilizacije šire javnosti o potrebi povećanja socijalne uključenosti osoba s invaliditetom. </t>
  </si>
  <si>
    <t xml:space="preserve">Cilj projekta je jačati mogućnosti za život u zajednici osnaživanjem odraslih osoba s intelektualnim teškoćama i njihovih obitelji. Ovaj cilj ostvaruje se kroz direktan rad mobilnog stručnog tima i primjenu elemenata osobno usmjerenog pristupa s 15 odraslih osoba s intelektualnim teškoćama, savjetodavni rad i omogućavanje odmora od skrbi za 20 članova obitelji osoba s intelektualnim teškoćama te jačanjem stručnjaka (zaposlenih na projektu, zaposlenika CRZa te zaposlenika partnerske udruge Korablja) koji pružaju navedene usluge. kapaciteta </t>
  </si>
  <si>
    <t>Projektom "Veselo. veselo, seniori" unaprijeđuje se socijalna uključenost starijih osoba pružanjem učinkovitih i kvalitetnih socijalnih usluga u ruralnom području. Kroz organizaciju jačanja kapaciteta lokalnih stručnjaka, razvoj dnevnih aktivnosti i obiteljsku podršku unaprijeđuje se kvaliteta života starijih osoba, povećava socijalni kapital zajednice i međuugeneracijska solidarnost.</t>
  </si>
  <si>
    <t>Projekt „Novi početak – podrška beskućnicima za uključivanje u društvenu zajednicu“ nastavak je uspješno provedenog projekta „ReStart“.. Ciljevi projekta su: 1. povećanje kvalitete života beskućnika koji nisu obuhvaćeni smještajem u prihvatilištima ili prenoćištima; 2.povećanje zapošljivosti beskućnika te unaprijeđenje njihovih mekih vještina; 3. Senzibiliziranje javnosti za potrebe beskućnika, te 4. Jačanje kompetencija stručnjaka za rad sa ciljanom skupinom. Svrha projekta jest bolja socijalna uključenost beskućnika.</t>
  </si>
  <si>
    <t>Doprinijeti većoj soc.uključenosti OIT i pomirenju poslovnog i obiteljskog života članova njihovih obitelji, čime izravno doprinosimo OPĆEM CILJU NATJEČAJA. SPECIFIČNI CILJEVI -1. Unaprijeđena kvaliteta i povećan obim socijalnih usluga za OIT u BPŽ i podignuta svijest javnosti o OIT; 2. Članovima obitelji OIT olakšano usklađivanje poslovnog i obiteljskog života; 3. Ojačani kapaciteti stručnjaka iz 4 županije za rad s OIT i njihovim obiteljima, čime izravno doprinosimo SPEC.CILJEVIMA NATJEČAJA. Na taj način, kroz dodatne INOVATIVNE socijalne usluge, omogućili bismo OIT osamostaljenje i uključivanje u zajednicu a članovima obitelji usklađivanje obiteljske i poslovne uloge.</t>
  </si>
  <si>
    <t>Centar za civilne inicijative i 6 udruga udomitelja povećati će socijalnu uključenost djece bez odgovoarajuće roditeljske skrbi u 5 županija od kojih je 4 slabije razvijeno kroz formiranje novih usluga u zajednici.Udomitelji i članovi njihovih obitelji će kroz stručnu pomoć i Obitesljsku školu razviti komepetencije za bolju ravnotežu poslovnog i obiteljskog života.Osposobljavanje stručnjaka iz socijalne skrbi dovesti će do razvoja  novih usluga u zajednici za djecu i udomitelje.Mudra knjiga za udomitelje i Sretna bilježnica za djecu omogućiti če dugoročan prijenos znanja i u druge dijelove RH.</t>
  </si>
  <si>
    <t xml:space="preserve">Projektno područje nema dostatnih adekvatnih specijaliziranih socijalnih usluga za starije osobe i članove njihovih obitelji. Radi izostanka prilagođenog javnog prijevoza starijim osobama su često nedostupne i postojeće usluge, a nedostupnost potrebnih medicinskih pomagala dodatno otežava starije dane. Projektom Zajedno sretni u zajednici će se utjecati na rješavanje navdenih problema kroz uspostavu 3 socijalne usluge za 300 starijih osoba. I socijalnu uslugu za 165 članova njihovih obitelji, povećanje kapaciteta 25 stručnjaka, uz osiguranja prijevoza i medicinskih pomagala. </t>
  </si>
  <si>
    <t>Kroz 4 aktivnosti projekta ˝Zajedno do doma˝ 30 djece i mladih bit će integrirani u društvo, 30 članova udomiteljskih obitelji usvojit će nove roditeljske vještine koje će im omogućiti da budu bolji udomitelji i uravnoteženo žive poslovan i obiteljski život i 20 stručnjaka bit će obučeni kako bi profesionalno pratili članove udomiteljskih obitelji i zagovarali njihove potrebe kroz rad savjetovališta i mobilnog tima. Socijalna usluga udomljavanja bit će unapređena, uključiva i učinkovita.</t>
  </si>
  <si>
    <t>Projekt odgovara na potrebe odraslih osoba s intelektualnim teškoćama (OIT) za uključivanjem u lokalnu zajednicu, uključujući ih na inovativan način ne samo kao primatelje socijalnih usluga već kao partnere u izgradnji lokalne zajednice četiriju potpomognutih županija i Grada Zagreba. Projekt odgovara na potrebe članova obitelji za podrškom u obiteljskom domu i izvan njega te na potrebu za predahom od kontinuirane skrbi za člana s teškoćama. Projektom će se ojačati kapaciteti stručnjaka četiriju partnerskih organizacija uključenih u projekt te ostalih pružatelja socijalnih usluga u zajednici.</t>
  </si>
  <si>
    <t>Projekt Socijalne usluge 65+ provodi se u svrhu osnaživanja uloge lokalnih zajednica iz šest županija u razvoju mreže socijalnih usluga za starije osobe te unapređenja kvalitete socijalnih usluga i procesa deinstitucionalizacije. Ciljevi projekta su povećati socijalnu uključenost 30 starijih osoba unapređenjem kvalitete socijalnih usluga, osnaživanjem 15 udomiteljskih obitelji i jačanjem kapaciteta 30 stručnjaka za razvoj novih usluga i povezivanje s lokalnim zajednicama te senzibilizirati širu javnost o potrebama starijih i ulozi udomiteljstva.</t>
  </si>
  <si>
    <t>Inspiriran uzvikom θάλαττα, θάλαττα (starogrč. more) iz Anabaze projekt se provodi u svrhu unapređenja zdravlja i uključenosti djece bez odgovarajuće roditeljske skrbi. Talasoterapija je predložena kao rješenje za zdravstvene tegobe djece koja su u udomiteljstvo stigla slabije kilaže, sklona oboljenju, razvijenih respiratornih bolesti i alergija. Uključivanje u sportske i kulturne aktivnosti djelovat će terapijski na fizičko i mentalno zdravlje. Udomitelje će se osnažiti provedbom zdravstvenog obrazovanja i pružanjem usluga podrške. Podizat će se javna svijest i jačati kapaciteti stručnjaka. kapaciteti stručnjaka.</t>
  </si>
  <si>
    <t>Socijalna isključenost, težak pristup korištenju društvenih usluga problemi su s kojima se osobe s intelektualnim teškoćama susreću u svakodnevnom životu. Uključivanjem 103 osobe s intelektualnim teškoćama i 85 članova njihovih obitelji u projektne aktivnosti, jačanje kapaciteta 50 stručnih djelatnika, te komuniciranje i osvješćivanje javnosti putem promotivnih aktivnosti projektom se želi doprinijeti osobnom napretku i razvoju osoba s intelektualnim teškoćama kako bi postali ravnopravni članovi zajednice.</t>
  </si>
  <si>
    <t>Projekt Podrška po mjeri korisnika provode: Dom Vila Maria, Dom Lobor grad, Dom Motovun, udruga Vrapčići, Dom Ljeskovica, Institut za razvoj tržišta.Projekt će povećati kvalitetu života za 60 osoba s problemima mentalnog zdravlja, snažiti 60 obitelji za kvalitetno podržavanje OSI u svakodnevnom funkcioniranju i maksimalno korištenju svojih potencijala. Povećati će kvalitetu socijalnih usluga kroz jačanje stručnih kompetencija 20 stručnih djelatnika.</t>
  </si>
  <si>
    <t>Cilj projekta je potaknuti socijalno uključivanje starijih osoba u dobi od navršenih 65 i više godina na području općine Brodski stupnik, doprinjeti razvoju, dostupnosti i unaprijeđenju kvalitete socijalnih usluga te promicati pomirenje poslovnog i obiteljskog života članova obitelji starijih osoba. Navedenom će se uvelike doprinjeti organiziranjem dnevnih radionica, seminara, radionica psihosocijalne podrške, pružanjem usluge prijevoza, pratnje i pomoći starijim osobama u obavljanju svakodnevnih poslova, te savjetovanjem i pružanjem grupne podrške članovima obitelji starijih osoba.</t>
  </si>
  <si>
    <t>Grad Pleternica u partnerstvu s Hrvatskim ženskim društvom Pleternica, Ždralicama Daruvar i Mostom 352 Oriovac provodi projekt kojim se osigurava poboljšanje kvalitete življenja starijih osoba i povećava njihova socijalna uključenost. Putujući dnevni boravak svojim putovanjem plete mrežu na koju veže naselja Gradova Pleternice i Daruvara i Općine Oriovac u 3 županije, članove obitelji starijih osoba i stručnjake. Na taj način uspostavlja se i širi MREŽA SOCIJALNIH USLUGA NA NIVOU LOKALNE i REGIONALNE ZAJEDNICE.</t>
  </si>
  <si>
    <t>Projekt "Zajedno u sportu - Aktiviraj se" pripremljen je sa svrhom razvoja novih usluga u zajednici kroz uspostavljanje univerzalne škole sporta, pružanjem edukacija za ciljanu skupinu, organiziranjem javnih događaja i sportskih igara te promicanja tjelesne aktivnosti djece i mladih kroz dimenziju sporta s ciljem izgradnje zdravog stila života i kvalitetnog provođenja slobodnog vremena. Ciljane skupine uključuju djecu i mlade, starije 65+, osobe s poteškoćama u razvoju i stručnjake iz područja sporta.</t>
  </si>
  <si>
    <t>Projekt radi dva iskoraka u odnosu na sadašnje stanje. Prvi je unaprijeđenije kvalitete svakodnevnog života ciljanim skupinama (10 nezaposlenih žena i 20 djece osnovnoškolskog uzrasta) na području naselja Vukšić putem radionica i sudjelovanja u ostalim projektnim aktivnostima. Drugi iskorak se odnosi na očuvanje i promociju materijalne i nematerijalne kulturne baštine benkovačkog kraja sa fokusom na vještine tkanja i izrade narodne nošnje. Razviti će se nove i obogatiti postojeće kulturno umjetničke aktivnosti i sadržaji koji će obogatiti svakodnevnicu i kulturnu ponudu benkovačkog kraja.</t>
  </si>
  <si>
    <t>Vukobal</t>
  </si>
  <si>
    <t>Djeci i mladima na području grada Benkovca kronično nedostaje organiziranih aktivnosti kojima mogu upotpuniti slobodno vrijeme. Posljedično oni ga velikim dijelom provode na ulici, bez primjerenog sadržaja. Projektom će se povećati ponda aktivnosti za djecu i mlade organiziranjem male škole nogometa i male škole plesa, igara i učenja. Projekt je vrijedan ulaganja EU sredstva će utjecati na prevenciju socijalne isključenosti, razvoj osobnih kompetencija i socijalnih vještina. Novi besplatni sadržaji utjecat će na smanjenje troškova života što će  ovo područje učiniti privlačnim za život.</t>
  </si>
  <si>
    <t>Realizacijom projekta "Kreativan start " će se razviti kulturno kreativne vještine, povećati će se društvena uključenost mladih i mogućnost za poboljšanje kvalitete života. Projektom se namjerava unaprijediti život 40 mladih do 25. godina te razviti nove kulturne kreativne aktivnosti na području grada Benkovca. Ovim projektom mladi će dobiti priliku za sudjelovanje u glazbenim i likovnim aktivnostima gdje će steći znanja i vještine a time povećati mogućnost za socijalizaciju i druženje.</t>
  </si>
  <si>
    <t>Program dodjele bespovratne potpore za razvoj poduzetništva na području Grada Petrinje provodi se s ciljem smanjenja stope nezaposlenosti, stvaranja novih održivih radnih mjesta i poticaja razvoja gospodarstva na području grada kroz potpore za otvaranje obrta ili osnivanje trgovačkih društava kroz samozapošljavanje, potpore za zapošljavanje radnika, potpore za stručno usavršavanje, potpore za polaganje stručnih i strukovnih ispita, potpore za promociju održivog i kvalitetnog zapošljavanja i potpora za konzultantske usluge usmjerene razvoju poslovanja.</t>
  </si>
  <si>
    <t xml:space="preserve">Aktivnosti ovog projekta uključuju osposobljavanje dugotrajno nezaposlenih za tzv. zelena zanimanja - zanimanja koja doprinose razvoju energetske učinkovitosti i obnovljivih izvora energije te treninzi i edukacije na području mekih vještina koje će dugotrajno nezaposlene obučiti vještinama za uspješno traženje zaposlenja i predstavljanje potencijalnom poslodavcu. Ovim će se projektom doprinjeti postizanju sljedećih ciljeva poziva i samog operativnog programa jačanje stručnih znanja nezaposlenih osoba pripadnika marginaliziranih skupina kroz provedbu programa obrazovanja odraslih te osnaživanje i razvoj mekih vještina nezaposlenih osoba pripadnika marginaliziranih skupina provedbom ciljnih programa komunikacijskih treninga potrebnih na tržištu rada. </t>
  </si>
  <si>
    <t>Projektom "Koračajmo skupa" u trajanju od 18 mjeseci ostvariti će se zapošljavanje žena pripadnica ciljane skupine na period od 12 mjeseci, koje će pružati usluge potpore i podrške starijim i nemoćnim osobama (kranjim korisnicima) s područja gradova i okolice Šibenika, Skradina, Drniša i Knina. Provođenjem osposobljavanja žena pripadnica ciljane skupine povećati će se njihova konkurentnost na tržištu rada što će olakšati proces pronalaska zaposlenja po završetku projekta.</t>
  </si>
  <si>
    <t>Projektom "Podrška za sve" u trajanju od 18 mjeseci, omogućit će se zapošljavanje žena pripadnica ciljane skupine, koje će starijim i nemoćnim osobama (krajnjim korisnicima) s područja grada Šibenika te okolnih naselja i otoka pružati usluge pomoći u kući. Također, kroz provođenje osposobljavanja žena pripadnica ciljane skupine, omogućit će im se stjecanje znanja i alata kojima će povećati konkurentnost na tržištu rada, a samim time i svoje šanse za zapošljavanje po završetku projektnih aktivnosti.</t>
  </si>
  <si>
    <t>Osnovni cilj projekta je uključivanje žena u nepovoljnom položaju sa područja grada Knina na tržište rada. Projekt će trajati 15 mjeseci, a područje provedbe će biti u gradu Kninu. Ciljanu  skupinu će činiti 7 nezaposlenih žena koje su prijavljene u evidenciji nezaposlenih HZZ-a s naglaskom na teže zapošljive skupine u lokalnoj zajednici. Pružat će potporu i podršku za 42 starije osobe i osobe u nepovoljnom položaju.</t>
  </si>
  <si>
    <t>Cilj projekta je zaposliti 50 nezaposlenih žena s lokalnog područja na period od 12 mjeseci u svrhu pružanja pomoći i podrške starijim osobama i osobama u nepovoljnom položaju (300 osoba) pri obavljanju svakodnevnih aktivnosti. Osposobljavanjem ojačat će se radni potencijal žena što će pozitivno utjecati na mogućnost njihova daljnjeg zapošljavanja nakon završetka projekta.</t>
  </si>
  <si>
    <t>Osnaživanje pripadnica ciljane skupine, žena u nepovoljnom položaju kroz zapošljavanje i edukaciju te poboljšanje kvalitete života i smanjenje socijalne isključenosti starijih osoba i osoba u nepovoljnom položaju.</t>
  </si>
  <si>
    <t>Provedbom projekta "Podrškom za njih" u trajanju od 18 mjeseci ostvarit će se zapošljavanje žena pripadnica ciljane skupine na period od 12 mjeseci, koje će pružati usluge potpore i podrške starijim i nemoćnim osobama (krajnjim korisnicima) s područja općine Bibinje i njezine okolice.</t>
  </si>
  <si>
    <t>Projektom „Budimo sretni skupa“ u trajanju od 18 mjeseci zaposliti će se žene pripadnice ciljane skupine, koje će kontinuirano nastaviti pružatiusluge potpore i podrške starijim i nemoćnim osobama (krajnjim korisnicima) s područja grada Šibenika i okolice. Provođenjem osposobljavanjažena pripadnica ciljane skupine povećati će se njihova konkurentnost na tržištu rada, te će im projekt direktno omogućiti lakši proces pronalaskazaposlenja pri završetku predloženog projekta</t>
  </si>
  <si>
    <t>Projektom u trajanju od 18 mjeseci omogućit će se zapošljavanje žena pripadnica ciljane skupine, koje će starijim i nemoćnim osobama s područja grada Drniša i okolice pružati usluge potpore i podrške. Također, kroz provođenje osposobljavanja žena omogućit će im se stjecanje znanja i alata kojima će povećati konkurentnost na tržištu rada, a samim time i šanse za zapošljavanje po završetku projektnih aktivnosti.</t>
  </si>
  <si>
    <t>Projektom „Za njih smo uvijek tu“ u trajanju od 18 mjeseci, omogućit će se zapošljavanje žena pripadnica ciljane skupine, koje će starijim i nemoćnim osobama (krajnjim korisnicima) s područja grada Virovitice kontinuirano pružati usluge potpore i podrške. Također, kroz provođenje osposobljavanja žena pripadnica ciljane skupine, omogućit će im se stjecanje znanja i alata kojima će povećati konkurentnost na tržištu rada, a samim time i svoje šanse za zapošljavanje po završetku projektnih aktivnosti.</t>
  </si>
  <si>
    <t>Projektom povećat će se radni potencijal 25 teže zaposšljivih i nezaposlenih žena koje će se zaposliti, steći ali i unaprijediti radno iskustvo na poslovima pružanja izvaninstitucionalne podrške i pomoći za 150 krajnjih korisnika na području općina: Biskupije, Civljana i Kijeva, te grada Knina. Sve žene pripadnice ciljanih skupina steći će i dodatnu kvalifikaciju prema vlastitim afinitetima i potrebama lokalnog tržišta rada što će im uvelike povećati šanse za zapošljavanje nakon projekta.</t>
  </si>
  <si>
    <t>Žene humanosti“ projekt je kojim će se povećati radni potencijal 25 teže zapošljivih i nezaposlenih žena koje će se zaposliti, te time steći, ali i unaprijediti, radno iskustvo na poslovima pružanja izvaninstitucionalne podrške i pomoći za 150 krajnjih korisnika u 8 lokalnih zajednica na području grada Knina. Sve žene pripadnice ciljanih skupina steći će i dodatnu kvalifikaciju prema vlastitim afinitetima i potrebama lokalnog tržišta rada što će im uvelike povećati šanse za zapošljavanje nakon projekta.</t>
  </si>
  <si>
    <t>Cilj projekta je socijalno uključivanje nezaposlenih žena s najviše završenim srednjoškolskim obrazovanjem i njihova aktivacija u svakodnevni život zajednice. Projektom se, osim zapošljavanja žena, cilja i na povećanje njihovih kompetencija za tržište rada te im se omogućava sticanje novih znanja i vještina u sklopu dodatnih obrazovnih programa. Aktivacija u život zajednice za nezaposlene žene očituje se i kroz aktivno pružanje pomoći i podrške za potrebite članove lokalne zajednice koji se određuju u partnerstvu s Centrom za socijalnu skrb Zagreb na razini projekta.</t>
  </si>
  <si>
    <t>Projekt traje 18 mjeseci. Ostvariti će se zapošljavanje žena pripadnica ciljane skupine u trajanju od 12 mjeseci koje će nastaviti kontinuirano pružati usluge potpore i podrške starijim i nemoćnim osobama s područja Općine Tribunj i okolice.</t>
  </si>
  <si>
    <t>Kroz zaposlenje 10 dugotrajno nezaposlenih žena te brigu i pomoć za 60 starijih osoba u projektu će utjecati na dva problema u lokalnoj zajednici: dugotrajna nezaposlenost i socijalna isključenost starijih i nemoćnih osoba. Navedeno će potaknuti bolju zapošljivost žena i socijalnu uključenost starijih i nemoćnih osoba.</t>
  </si>
  <si>
    <t>Projekt ima za ciljzapošljavanje 12 žena u nepovoljnom položaju čime se osnažuje i unapređuje njihov radni potencijal u lokalnoj zajednici. Kroz programe obrazovanja za svih 12 žena osiguravaju se dugoročni učinci na njihovu radnu aktivaciju te na povećanje njihove zaposljivosti i nakon završetka projekta. Zapošljavanjem žena pruža se kvalitetna podrška 80 krajnjih korisnika i pridonosi povećanju razine njihove kvalitete života.</t>
  </si>
  <si>
    <t>Projektom će zaposliti 15 žena u trajanju od 12 mjeseci koje pripadaju ciljanim skupinama za potrbe podrške i pomoći u kućanstvu 90 krajnjih korisnika. Ciljevi projekta su zaposlenje žena, njihovo daljnje obrazovanje čime će postati konkurentnije na tržištu rada te će se povećati kvaliteta života krajnjih korisnika.</t>
  </si>
  <si>
    <t xml:space="preserve">Projekt realizirat ćemo u trajanju od 18 mjeseci na području Siska i SMŽ gdje ćemo na 12 mjeseci zaposliti 15 žena pripadnica ciljane skupine koje će pružiti skrb i pomoć za 90 krajnjih korisnika. Kroz projektne aktivnosti omogućit ćemo ženam stjecanje dodatnog osposobljavanja i usavršavanja. Rad sa krajnjim korisnicima omogućit će smanjenje njihove socijalne isključenosti, poboljšati životne uvjete i povećati kvalitetu života. </t>
  </si>
  <si>
    <t>Kroz program će se zaposliti 20 žena koje se nalaze u nepovoljnom položaju na tržištu rada sa zadatkom da na području općine Čepin skrbe o starijim i nemoćnima u ugroženim kućanstvima. Time bi se utjecalo na poticanje zapošljavanja posebnih skupina nezaposlenih žena i žena s najviše završenim srednjoškolskim obrazovanjem te na poboljšanje životnih uvjeta starijih osoba koje se teško skrbe o sebi i vlastitom domaćinstvu.</t>
  </si>
  <si>
    <t>Projekt „Zaželi – program zapošljavanja žena“ u skladu je s europskim i nacionalnim preporukama o unaprjeđenju položaja žena na tržištu rada i zaštite prava žena. U skladu je i sa smjernicama politika zapošljavanja država članica EU s naglaskom na promicanje socijalne uključenosti i suzbijanja siromaštva pogotovo uzevši u obzir da će se kao sudionice ovih aktivnosti uključivati žene koje su u nepovoljnom položaju na tržištu rada, a koje će skrbiti o starijim osobama i osobama u nepovoljnom položaju.</t>
  </si>
  <si>
    <t>Svrha projekta je ublažiti posljedice nezaposlenosti i doprinijeti smanjenju rizika od siromaštva 25 teže zapošljivih žena i žena s nižom razinomobrazovanja, te potaknuti socijalnu uključenost i povećati razinu kvalitete života 150 krajnjih korisnika u Općini Punitovci. Ciljna skupina uprojektu je 25 nezaposlenih žena, najviše srednja stručna sprema. Prednost pri zapošljavanju dat će se ženama koje pripadaju nekoj od ranjivihskupina. Ukupna vrijednost projekta je 2.265.686,30 HRK.</t>
  </si>
  <si>
    <t>Projekt je odgovor na povećane potrebe žena ciljne skupine za edukacijom i stjecanjem novih znanja i vještina tako i za prilikom za ulazak na tržište rada, a sve s ciljem sprječavanja socijalne isključenosti i smanjenja rizika od siromaštva žena u nepovoljnom položaju kao i povećanje razine kvalitete života krajnjih korisnika. Cilj projketa je zaposliti i osposobiti na period od 12 mjeseci 40 žena iz ciljane skupine koje će skrbiti o minimalno 240 krajnjih korisnika.</t>
  </si>
  <si>
    <t xml:space="preserve">Ovaj projekt je odgovor na povećane potrebe žena, pripadnica ranjivih skupina, kako za edukacijom i stjecanjem novih znanja i vještina, tako i za prilikom za ulazak na tržište rada, a sve sa ciljem sprječavanja socijalne isključenosti i smanjenje rizika od siromaštva žena u nepovoljnom položaju, kao i povećanje razine kvalitete života krajnjih korisnika, tj. osoba starije životne dobi, koji će biti korisnici usluga pomoći u njihovim domovima. Cilj projekta je osposobiti i zaposliti na period od 12 mjeseci 25 žena iz ciljane skupine, koje će skrbiti o minimalno 150 krajnjih korisnika. </t>
  </si>
  <si>
    <t>Ovaj projekt je odgovor na povećane potrebe žena, pripadnica ranjivih skupina, kako za edukacijom i stjecanjem novih znanja i vještina, tako i za prilikom za ulazak na tržište rada, a sve sa ciljem sprječavanja socijalne isključenosti i smanjenja rizika od siromaštva žena u nepovoljnom položaju, kao i povećanje razine kvalitete života krajnjih korisnika, tj. osoba starije životne dobi, koji će biti korisnici usluga pomoć u njihovim domovima. Cilj projekta je osposobiti i zaposliti na period od 12 mjeseca 16 žena iz ciljane skupine koje će skrbiti o minimalno 96 krajnjih korisnika.</t>
  </si>
  <si>
    <t>Zapošljavanjem 40 žena pripadnica ranjivih skupina ublažit će se posljedice njihove nezaposlenosti, smanjiti rizik od siromaštva te će im se omogućiti povećanje znanja i vještina potrebnih na tržištu rada kroz dodatno osposobljavanje, a kako bi po završetku projekta bile konkurentnije na tržištu rada. Projekt će osigurati i pomoć osobama starije životne dobi koji su u sustavu socijalne skrbi poznati kao posebno osjetljiva kategorija te će im se omogućiti pravo na dostojanstvenu starost, poboljšanje kvalitete života, trajnu društvenu uključenost i sprječavanje prerane institucionalizacije.</t>
  </si>
  <si>
    <t>Ciljevi projekta su: 1. Unaprijediti radni potencijal žena iz ranjivih skupina zapošljavanjem u lokalnoj zajednici. 2. Povećanje razine kvalitete života krajnjih korisnika projekta. Provedbom ovog projekta na području općine Babina Greda izravno se utječe kako na prevenciju prerane institucionalizacije 90 starijih osoba, osoba u nepovoljnom položaju i osoba s invaliditetom i povećavanje kvalitete života tih osoba tako i na borbu protiv siromaštva, socijalne isključenosti te smanjenju nezaposlenosti žena u nepovoljnom položaju na lokalnom tržištu rada.</t>
  </si>
  <si>
    <t>Projekt se provodi s ciljem sprječavanja socijalne isključenosti i povećanjem razine života krajnjih korisnika. Projektom će se zadovoljiti potrebe nezaposlenih žena ciljne skupine za stjecanjem znanja i vještina i za prilikom za ulazak na tržište rada s ciljem smanjenja socijalne isključenosti i smanjenja rizika od siromaštva. Zaposliti će se 12 žena ciljane skupine koje će skrbiti o 80 krajnjih korisnika.</t>
  </si>
  <si>
    <t xml:space="preserve">Projektom će biti zaposleno 8 nezaposlenih žena s područja Općine Gradac koje će se tijekom projekta educirati kako bi i nakon projekta bile konkurentnije na tržištu rada. Žene će brinuti o 48 starijih i nemoćnih osoba u cilju povećanja kvalitete i olakšavanja svakodnevnog života. Projektnim aktivnostima u trajanju od 18 mjeseci utjecat će na smanjenje nezaposlenosti teže zapošljivih žena na području općine. </t>
  </si>
  <si>
    <t>Projektom „Žena zaželi, žena radi“ osnažit će se radni potencijal 60 teže zapošljivih žena s područja grada Nova Gradiška putem zapošljavanja s ciljem pružanja potpore i podrške starijim osobama i osobama u nepovoljnom položaju u lokalnoj zajednici. Teže zapošljive žene će svoja znanja, vještine i kompetencije unaprijediti kroz osposobljavanja čime će se povećati njihova konkurentnost na tržištu rada. Navedenim aktivnostima će se potaknuti socijalna uključenost i povećati razina kvalitete života pripadnica ciljnih skupina i krajnjih korisnika.</t>
  </si>
  <si>
    <t>Aktivnosti projekta čine osposobljavanje i zapošljavanje 50 žena na 12 mjeseci te pružanje usluga podrške i pomoći starijim i osobama u nepovoljnom položaju. Time će se postići smanjenje nezaposlenosti i poboljšanje kvalitete života krajnjih korisnika kroz prevenciju institucionalizacije, socijalnu uključenost i smanjenje rizika od siromaštva.</t>
  </si>
  <si>
    <t>Projekt traje 18 mjeseci gdje će ostvariti zapošljavanje pripadnica ciljane skupine na period od 12 mjeseci, koje će pružati usluge potpore i podrške starijim i nemoćnim osobama na području grada Daruvara. Povedbom projekta povećati će se konkurentnost zaposlenih žena na tržištu rada.</t>
  </si>
  <si>
    <t>Cilj ovog projekta je zaposliti 5 žena na period od 12 mjeseci kao i pružiti im adekvatno certificirano obrazovanje čime će postati kompetentnije na tržištu rada. Projektom će se osnažiti radni potencijal teže zapošljivih žena u lokalnoj zajednici čime će prestati biti pripadnice ranjivih skupina a samim time pridonijeti njihovom kvalitetnijem nastavku života na otoku. Osim navedenog, kroz projekt će se nastojati ukloniti potreba za institucionalizacijom 30 starijih osoba s područja Općine Preko na način da će im novozaposlene žene pružiti potrebnu pomoć u vlastitom domu.</t>
  </si>
  <si>
    <t>Cilj projekta je povećati socijalnu uključenost nezaposlenih i starijih osoba na području Grada Slavonskog Broda kroz pružanje socijalnih usluga i programa za soc. uključivanje i povećanje zapošljvosti. Kroz projekt će se uključiti 5 nezaposlenih žena i 30 starih osoba.</t>
  </si>
  <si>
    <t>Projektom će se zaposliti 30 žena pripadnica ciljane skupine, od toga će 15 prisustvovati osposobljavanju za zanimanja tražena na tržištu rada.</t>
  </si>
  <si>
    <t>Nezaposlene žene čine 55% ukupnog broja nezaposlenih u Gradu Prelog. U namjeri smanjenja postotaka nezaposlenih žena, osmišljen je projekt s ciljem da unaprijedi radni potencijal teže zapošljivih žena i žena s nižom razinom obrazovanja, osigura njihovo zapošljavanje te istovremeno poveća razinu kvalitete života krajnjih korisnika. Ciljane skupine su nezaposlene žene s najviše završenim srednjoškolskim obrazovanjem prijavljene u evidenciju HZZ s naglaskom na starije od 50 godina.</t>
  </si>
  <si>
    <t>Projekt će zaposliti 10 žena koje se nalaze u nepovoljnom položaju čime će se iste uključiti u društvo i integrirati na tržište arda sa zadatkom skrbi o starijim i nemoćnim osobama, a edukacijom izravno povećavaju kvalitetu života pripadnica ciljane skupine i krajnjih korisnika.</t>
  </si>
  <si>
    <t>Projekt će zaposliti 56 teže zapošljivih žena s ciljem osnaživanja i unaprijeđenja njihovog radnog potencijala te ublaženja posljedica nezaposlenosti i rizika od siromaštvate ujedno potaknuti socijalnu uključenost i povećati kvalitetu života za 336 krajnjih korisnika. Za žene će se omogućiti obrazovanje i sva potrebna oprema i materijal za rad.</t>
  </si>
  <si>
    <t>Projektom će se zaposliti 15 teže zapošljivih žena i žena s najviše završenim srednjoškolskim obrazovanjem u lokalnoj zajednici, odnosno u općini Markušica na poslovima pružanja potpore i podrške starijim osobama i osobama u nepovoljnom položaju čime će se doprinijeti socijalnoj uključenosti i podizanju kvalitete života minimalno 90 krajnjih korisnika projekta te će se obrazovanjem 7 zaposlenih žena podići razina znanja i vještine i osnažiti njihov radni potencijal.</t>
  </si>
  <si>
    <t>Projekt će zaposliti 10 žena pripadnica ciljane skupine u trajanju od 12 mjeseci za potrebe podrške i pomoći u kućanstvu te povećanje kvalitete života i životnih potreba kod 60 krajnjih korisnika.</t>
  </si>
  <si>
    <t>Osobe u nepovoljnom položaju kao krajnji korisnici žive u ruralnom području OBŽ-a sa slabom prometnom povezanošću u sredini koja nema dostupnih i kvalitetnih izvanistitucijskih usluga socijalne skrbi. Drugu ranjivu skupinu čine nezaposlene žene. Cilj je osposobiti i zaposliti 5 žena na području djelovanja udruge Zvono, Grada Belog Manastira i prigradskih naselja i Baranje, koje će pružanjem svakodnevne pomoći u kućanstvu povećati kvalitetu života za 30 krajnjih korisnika čime će pozitivno doprinijeti svojoj i njihovoj socijalnoj uključenosti.</t>
  </si>
  <si>
    <t>Projektom će se spriječiti isključenost i smanjiti rizik od siromaštva za 15 nezaposlenih žena kroz zapošljavanje ulokalnoj zajednici i provedbu obrazovanja te će se potaknuti socijalna uključenost i povećati razina kvalitete života 90 krajnjih korisnika.</t>
  </si>
  <si>
    <t>Projektom će se osnažiti radni potencijal teže zapošljivih žena i žena s nižom razinom obrazovanja u gradu Vukovaru i općinama Trpinji, Negoslavcima i Borovu, te povećati socijalna uključenost i kvaliteta života krajnjih korisnika pripadnika ranjivih skupina.</t>
  </si>
  <si>
    <t>Na projektu će sudjelovati 6 žena i 36 krajnjih korisnika. Cilj projekta je osnažiti i povećati konkurentnost na tržištu rada teže zapošljivim ženama kako bi se poboljšao njihov položaj u društvu i samanjio rizik od siromaštva te povećala razina kvalitete života krajnjih korisnika.</t>
  </si>
  <si>
    <t>Cilj projekta je uključivanje žena, s naglaskom na ranjive skupine, u društvo te njihova integracija na tržište rada kroz edukaciju i zapošljavanje ranjivih skupina za gerontodomaćicu i njegovateljicu. S navedenim se dolazi do povećanja radnog potencija žena koje su inače teže zapošljive ili imaju nižu razinu školovanja što dovodi to direktnog smanjenja nezaposlenosti, smanjivanja rizika od siromaštva kako za ciljanu skupinu tako i za krajnje korisnike kojima se i povećava kvaliteta života te se smanjuje isključenost iz društva.</t>
  </si>
  <si>
    <t>Projekt će omogućiti pristup obrazovanju i tržištu rada ženama pripadnicama ranjivih skupina s područja Grada Ploča. Provedbom projekta će se doprinijeti prevenciji prerane institucionalizacije starijih i nemoćnih osoba,socijalizaciji,olakšanju života u vlastitim domaćinstvima,poboljšanju kvalitete života u lokalnoj zajednici. Multisektorskim pristupom i suradnjom relevantnih dionika potaknuti će se: međugeneracijska solidarnost,socijalna usključenost, cjeloživotno učenje kao pretpostavka gospodarskog razvoja te osmišljavanje novih inovativnih programa, procesa i usluga u lokalnoj zajednici</t>
  </si>
  <si>
    <t>Projekt „Zaželi, odvaži se i ostvari“ u partnerstvu provode Udruga „Nazaret“ Imotski, Hrvatski zavod za zapošljavanje Regionalni ured Split i Centar za socijalnu skrb Imotski. Projektom će se zaposliti 10 žena pripadnica ranjivih skupina s ruralnih područja Imotske krajine, unaprijediti njihov radni potencijal kroz osposobljavanje te smanjiti rizik od siromaštva. Projekt prevenira i preranu institucionalizaciju, potiče socijalnu uključenost i povećava razinu kvalitete života 65 starijih osoba, osoba u nepovoljnom položaju ili osoba s invaliditetom s područja Imotskog, Podbablja i Prološca.</t>
  </si>
  <si>
    <t>Cilj projekta je ublažiti posljedice nezaposlenosti i doprinijeti smanjenju rizika od siromaštva 50 teže zapošljivih žena i žena s nižom razinom obrazovanja te potaknuti socijalnu uključenost i povećati razinu kvalitete života 300 krajnjih korisnika u Gradu Valpovu. Ciljna skupina u projektu je 50 nezaposlenih žena, najviše srednja stručna sprema. Prednost pri zapošljavanju dat će se ženama koje pripadaju nekoj od ranjivih skupina kako je navedeno u Uputama za prijavitelje predmetnog natječaja. Ukupna vrijednost projekta je 4.376.167,20 kn.</t>
  </si>
  <si>
    <t>Projekt omogućuje pristup radu i obrazovanju za 7 žena koje su pripadnice ranjivih skupina s područja Grada Slavoskog Broda i njegove okolice, a koje će pružiti uslugu podrške i potpore za 42 krajnja korisnika koji su u nepovoljnom položaju i na taj način doprinijeti prevenciji prerane institucionalizacije starijih i nemoćnih osoba i/ili osoba u nepovoljnom položaju, njihovoj socijalizaciji, olakšanju života u vlastitim domaćinstvima i poboljšanje kvalitete života u lokalnoj zajednici.</t>
  </si>
  <si>
    <t>Projektom „ZAŽELI za Općinu Udbina“ omogućit će se pristup zapošljavanju i tržištu rada 33 žena pripadnica ranjivih skupina s područja Općine Udbina te će se osnažiti i unaprijediti njihov radni potencijal i ublažiti posljedice njihove nezaposlenosti i rizika od siromaštva. Ujedno će se potaknuti socijalnu uključenost i povećati razinu kvalitete života 198 krajnjih korisnika, tj. osoba starije životne dobi i osoba u nepovoljnom položaju, koji će biti korisnici usluga pomoći.</t>
  </si>
  <si>
    <t>Kroz projekt "Zaželi dobro bližnjemu" zaposlit će se 3 prethodno nezaposlene pripadnice ranjivih skupina, a svaka će pružiti pomoć i podršku za 6 krajnjih korisnika (ukupno 18 starijih osoba ili osoba u nepovoljnom položaju). Projektom će se omogućiti pristup zapošljavanju i tržištu rada za žene iz ciljne skupine te osnažiti i unaprijediti radni potencijal teže zapošljivih žena i žena s nižom razinom obrazovanja zapošljavanjem kroz programe osposobljavanja. Ujedno će se potaknuti socijalnu uključenost i povećati razinu kvalitete života svih sudionica i krajnjih korisnika.</t>
  </si>
  <si>
    <t>Projekt „Zaželi bolji život u Općini Čeminac“ će uključivati 35 pripadnica ciljane skupine - žena s područja Općine Čeminac u nepovoljnom položaju na tržištu rada koje će svojim radom i aktivnostima poboljšati kvalitetu života te pružati potporu i podršku starijim osobama i osobama u nepovoljnom položaju s područja Općine Čeminac. Aktivnosti projekta usmjerene su na zapošljavanje žena kao način suzbijanja siromaštva te promicanja socijalne uključenosti osoba iz lokalne zajednice; pripadnica ciljane skupine te krajnjih korisnika, odnosno starijih osoba i osoba u nepovoljnom položaju.</t>
  </si>
  <si>
    <t>Projekt "Uz tebe sam" je usmjeren na osnaživanje i unapređivanje radnih potencijala teško zapošljivih žena i omogućavanje pristupa tržištu rada, te pružanje usluge podrške za slijepep osobe. Opći cilj je osnažiti i zaposliti teško zapošljive žene u lokalnoj zajednici kroz pružanje usluge podrške slijepima. USMŽ će zaposliti 6 žena na period od 12 mj, koje će pružati uslugu podrške za 36 korisnika - slijepih i slabovidnih osoba. Partneri na projektu su RU HZZa i CZSS koji će značajno doprinijeti u provedbi projekta.</t>
  </si>
  <si>
    <t>Projekt će u svrhu socijalne integracije, smanjenja nezaposlenosti i rizika od siromaštva obuhvatiti zapošljavanje 11 žena pripadnica ciljane skupine. Radni potencijal žena i konkurentnost položaja na tržištu rada osigurati će se obrazovanjem. Žene će biti zaposlene na poslovima podrške krajnjim korisnicima s ciljem ostvarenja socijalne uključenosti i poboljšanja kvalitete života.</t>
  </si>
  <si>
    <t>Projekt Zaželi-za bolje sutra podrazumijeva zapošljavanje 20 žena pripadnica ciljane skupine, osnaživanje i unaprjeđenje njihovog radnog potencijala za konkurentnost na tržištu rada kroz programe osposobljavanja i obrazovanja s ciljem pružanja potpore i podrške za 120 krajnjih korisnika.</t>
  </si>
  <si>
    <t xml:space="preserve">Projekt će omogučiti pristup tržištu rada kroz zapošljavanje za 14 žena koje će pružati usluge za minimalno 84 krajnja korisnika te kroz provedbu osposobljavanja za 7 žena. Kroz usluge će se unaprijediti kvaliteta života krajnjih korisnika </t>
  </si>
  <si>
    <t xml:space="preserve">Potkraj siječnja 2020. u Hrvatskom zavodu za zapošljavanje bile su evidentirane 139.924 nezaposlene osobe, što je za 8.171 osobu više nego prethodnoga mjeseca te za 18.910 osoba manje nego u siječnju 2019. Dakle, u siječnju 2020. godine nezaposlenost je povećana za 6,2 % u usporedbi s prethodnim mjesecom, a smanjena za 11,9 % u usporedbi s istim mjesecom 2019. godine. Koncem siječnja 2020. godine na području Sisačko-moslovačke županije u evidenciji nezaposlenih Hrvatskog zavoda za zapošljavanje. Područnih ureda Kutine i Siska, registrirana je 8.981 nezaposlena osoba, od čega 4990 žena. Prema razini obrazovanja od ukupnog broja nezaposlenih 4643 su žene sa najviše završenom srednjom stručnom spremom (uključujući žene bez škole 573, OŠ-1340 SŠ za zanimanja do 3 g-1393 i SŠ 4 stupnja 1337) odnosno 51,69 %. Od ukupnog broja nezaposlenih je 701 u dobi od 50 do 54 godine, 774 u dobi od 55 do 59 godina i 408 starija od 60 godina. Najveći udio u ukupnom broju nezaposlenih imaju osobe preko 50 godina (20,96%). (Izvor: Mjesečni statistički izvještaj HZZ, PU Sisak. Najnoviji navedeni statistički podaci Hrvatskog zavoda za zapošljavanje, Područni ured Sisak pokazuju realnu potrebu i opravdanost predloženog projekta za lokalnu zajednicu te uključivanje ciljne skupine u realizaciji istog. S druge strane, prema udjelu starog stanovništva Sisačko-moslovačka županija spada među pet najugroženijih županija u Republici Hrvatskoj.  U ukupnom broju stanovnika, 33 324 (22,43%) su osobe stare od 65 i više godina, što je više od državnog prosjeka (20,36%). Rizik od siromaštva također raste razmjerno dobi stanovništva: za osobe starije od 65 godina, rizik od siromaštva raste do 28,1 $. U toj dobnoj skupini razlika prema spolu najveća te stopa rizika od siromaštva kod žena iznosi 31,3 % a kod muškaraca 23,5 %. Sisačko-moslovačka županija dio je ruralne središnje regije te je stoga izložena visokoj stopi rizika od siromaštva (Izvor: DZS Pokazatelji siromaštva).  </t>
  </si>
  <si>
    <t xml:space="preserve">Kroz ovaj projekt provest će se obrazovanje 10 žena. Obrazovanje obuhvaća teorijski i praktični dio nastave. Obrazovanje će se provoditi ukupno 2 mjesec u tijeku trajanja projekta. Projekt će ukupno trajati 18 mjeseci. Pomoć starima i nemoćnima, te osobama u nepovoljnom položaju pružat će se tijekom 12 mjeseci. Zaposlene žene će svakodnevno brinuti o 60 osoba koje su stare, nemoćne ili u nepovoljnom pložaju, svaka žena brinut će se o korisnika. Svaki krajnji korisnik ostvaruje pravo na higijenske potrepštine u iznosu od 50,00 kn za potrebe pružanja usluga. </t>
  </si>
  <si>
    <t>Projektom se želi smanjiti broj dugotrajno nezaposlenih žena koje su zbog svojih godina, niskog stupnja obrazovanja, teritorijalne udaljenosti i lošeg zravstvenog stanja nepovoljne na tržištu rada.</t>
  </si>
  <si>
    <t>8.i.1 - Povećanje zapošljavanja nezaposlenih osoba, posebice dugotrajno nezaposlenih i osoba čije vještine ne odgovaraju potrebama tržišta rada</t>
  </si>
  <si>
    <t>8.i.2 - Povećanje održivog samozapošljavanja nezaposlenih osoba, posebice žena</t>
  </si>
  <si>
    <t>8.i.3 - Očuvanje radnih mjesta, zadržavanje u zaposlenju radnika koji su proglašeni viškom te jačanje brzog ponovnog zapošljavanja osoba koje su postale nezaposlene nakon što su proglašene viškom</t>
  </si>
  <si>
    <t>8.ii.1 (YEI) - Povećanje zapošljavanja i brze integracije NEET skupine kroz Inicijativu za zapošljavanje mladih na tržište rada</t>
  </si>
  <si>
    <t>8.ii.1 (ESF) - Povećanje zapošljavanja i integracije dugotrajno nezaposlenih iz NEET skupine na tržište rada i za sve iz NEET skupine od 2019. godine</t>
  </si>
  <si>
    <t>11.i.2 - Unapređenje kapaciteta i funkcioniranja pravosuđa kroz poboljšanje upravljanja i kompetencija</t>
  </si>
  <si>
    <t>11.ii.1 - Razvoj kapaciteta organizacija civilnog društva, osobito udruga i socijalnih partnera, te jačanje civilnog i socijalnog dijaloga radi boljeg upravljanja</t>
  </si>
  <si>
    <t>Nacionalna zaklada za razvoj civilnoga društva</t>
  </si>
  <si>
    <t>10.iii.1 - Omogućavanje boljeg pristupa obrazovanju učenicima u nepovoljnom položaju u pred-tercijarnom obrazovanju</t>
  </si>
  <si>
    <t>10.iii.2 - Promicanje pristupa cjeloživotnom učenju kroz unapređivanje ključnih kompetencija studenata, te primjenu informacijskih i komunikacijskih tehnologija u poučavanju i učenju</t>
  </si>
  <si>
    <t>10.iv.1 - Modernizacija ponude strukovnog obrazovanja te podizanje njegove kvalitete u svrhu povećanja zapošljivosti učenika kao i mogućnosti za daljnje obrazovanje</t>
  </si>
  <si>
    <t>9.i.1 - Borba protiv siromaštva i socijalne isključenosti kroz promociju integracije na tržište rada i socijalne integracije ranjivih skupina, i borba protiv svih oblika diskriminacije</t>
  </si>
  <si>
    <t>9.iv.1 - Održivo poboljšanje pristupa zdravstvenoj skrbi u nerazvijenim područjima i za ranjive skupine te promocija
zdravlja</t>
  </si>
  <si>
    <t>9.iv.2 - Poboljšanje pristupa visokokvalitetnim socijalnim uslugama, uključujući podršku procesu deinstitucionalizacije</t>
  </si>
  <si>
    <t>UP.02.1.1.13.0178</t>
  </si>
  <si>
    <t>Zrinskom od srca</t>
  </si>
  <si>
    <t>UP.02.1.1.13.0052</t>
  </si>
  <si>
    <t>Zaželi za Općinu Generalski stol</t>
  </si>
  <si>
    <t>Općina Generalski Stol</t>
  </si>
  <si>
    <t>UP.02.1.1.13.0058</t>
  </si>
  <si>
    <t>Program Zaželi Općine Gorjani 2</t>
  </si>
  <si>
    <t>UP.02.1.1.13.0073</t>
  </si>
  <si>
    <t>Zaželi, uključi se, ostvari se - važna si! - faza 2</t>
  </si>
  <si>
    <t>UP.02.2.2.06.0140</t>
  </si>
  <si>
    <t>Razvoj socijalnih usluga za starije osobe u Općini Drenovci</t>
  </si>
  <si>
    <t>UP.02.2.2.06.0197</t>
  </si>
  <si>
    <t>Krapinsko-zagorska, Bjelovarsko-Bilogorska, Grad Zagreb, Primorsko-goranska</t>
  </si>
  <si>
    <t>Inicijativa za psihosocijalnu podršku, ntegraciju i edukaciju</t>
  </si>
  <si>
    <t>UP.02.2.2.06.0139</t>
  </si>
  <si>
    <t>Razvoj Hrvatskog resursnog centra za rijetke bolesti</t>
  </si>
  <si>
    <t>Hrvatski savez za rijetke bolesti</t>
  </si>
  <si>
    <t>Ostajem u igri! - Socijalno uključivanje kroz terapiju igrom</t>
  </si>
  <si>
    <t>Društvo "Naša djeca" Maksimir</t>
  </si>
  <si>
    <t>Krapinsko-zagorska, Sisačko-moslavačka, Karlovačka, Koprivničko-križevačka, Virovitičko-podravska, Grad Zagreb, Primorsko-goranska, Ličko-senjska</t>
  </si>
  <si>
    <t>UP.04.2.1.06.0001</t>
  </si>
  <si>
    <t>Zadovoljan radnik - uspješan poslodavac</t>
  </si>
  <si>
    <t>UP.04.2.1.06.0006</t>
  </si>
  <si>
    <t>Sezonski rad u Slavoniji</t>
  </si>
  <si>
    <t>Radnički sindikat Hrvatske - Tiger</t>
  </si>
  <si>
    <t>Stop nasilju na radnom mjestu</t>
  </si>
  <si>
    <t>UP.04.2.1.06.0007</t>
  </si>
  <si>
    <t>UP.04.2.1.06.0008</t>
  </si>
  <si>
    <t>Znanje je ključ dobrog socijalnog dijaloga</t>
  </si>
  <si>
    <t>UP.04.2.1.06.0009</t>
  </si>
  <si>
    <t>Platforma za dostojanstven sezonski rad</t>
  </si>
  <si>
    <t>Hrvatska udruga radničkih sindikata</t>
  </si>
  <si>
    <t>UP.04.2.1.06.0017</t>
  </si>
  <si>
    <t>Jačanjem socijalnog dijaloga do zdravih radnih mjesta</t>
  </si>
  <si>
    <t>Opći sindikat Ministarstva unutarnjih poslova RH</t>
  </si>
  <si>
    <t>UP.04.2.1.06.0020</t>
  </si>
  <si>
    <t>Zajedno do cilja</t>
  </si>
  <si>
    <t>UP.04.2.1.06.0026</t>
  </si>
  <si>
    <t>Rad po mjeri čovjeka</t>
  </si>
  <si>
    <t>UP.04.2.1.06.0027</t>
  </si>
  <si>
    <t>Socijalnim dijalogom do kvalitetnih radnih mjesta u graditeljstvu i turizmu</t>
  </si>
  <si>
    <t>Sindikat graditeljstva Hrvatse</t>
  </si>
  <si>
    <t>UP.04.2.1.06.0031</t>
  </si>
  <si>
    <t>Radimo zdravi</t>
  </si>
  <si>
    <t>Osječko-baranjska, Grad Zagreb, primorsko-goranska, Zadarska</t>
  </si>
  <si>
    <t>Projektom „ZAŽELI za Općinu Generalski Stol“ omogućit će se pristup zapošljavanju i tržištu rada 10 žena pripadnica ranjivih skupina s područja Općine Generalski Stol te će se osnažiti i unaprijediti njihov radni potencijal i ublažiti posljedice njihove nezaposlenosti i rizika od siromaštva. Ujedno će se potaknuti socijalnu uključenost i povećati razinu kvalitete života 60 krajnjih korisnika, tj. osoba starije životne dobi i osoba u nepovoljnom položaju, koji će biti korisnici usluga pomoći.</t>
  </si>
  <si>
    <t>Nastavkom programa "Zaželi" zaposlilo bi se 35 žena da na području Općine Gorjani skrbe o starijima i nemoćnima u ugroženim kućanstvima.</t>
  </si>
  <si>
    <t>Projekt će u svrhu socijalne integracije, smanjenja nezaposlenosti i rizika od siromaštva obuhvatiti zapošljavanje 56 žena pripadnica ciljane skupine. Radni potencijal žena i konkurentnost položaja na tržištu rada osigurati će se obrazovanjem.</t>
  </si>
  <si>
    <t>Projektom će se omogućiti pristup zapošljavanju i tržištu rada 10 žena pripadnica ranjivih skupina s područja Općine Orle te će se osnažiti i unaprijediti njihov radni potencijal i ublažiti posljedice njihove nezaposlenosti i rizika od siromaštva. Ujedno će se potaknuti socijalnu uključenost i povećati razinu kvalitete života 60 krajnjih korisnika koji će biti korisnici usluga pomoći.</t>
  </si>
  <si>
    <t xml:space="preserve">Cilj projekta je osigurati aktivnosti i prostor za osobni razvoj 100 starih i nemoćnih osoba s područja općine Staro Petrovo Selo koje su u riziku od siromaštva. Prevladati prometnu izoliranost i omogućiti socijalno uključivanje za najugroženije pripadnike lokalne zajednice. Ojačati članove obitelji ovisnih članova kako bi bolje skrbili o ovisnim članovima, pomirili poslovne i privatne obveze, te osnažiti stručnjake koji skrbe o starim i nemoćnima za pružanje socijalnih usluga u zajednici. </t>
  </si>
  <si>
    <t>Centralni problem koji se želi riješiti ovim projektom je povećanje soc. uključenosti osoba u riziku od soc. isključenosti kreiranjem mreže kvalitetnih soc.usluga za kojima postoji, uspostave bolje ravnoteže poslovnog i obiteljskog života osobama koje skrbe o ovisnom članu obitelji pružanje novih usluga u zajednici. projektom se žele ojačati kapaciteti stručnjaka ali i potaknuti ih na uvođenje novih modela socijalnih usluga koja se uspješno prakticiraju u zemljama EU.</t>
  </si>
  <si>
    <t>Projektom „Aktivni i nakon 60-te!“ organizirati će se dnevne aktivnosti u općini Radoboj za osobe starije od 65 godina koje će biti prilagođene njihovim potrebama i interesima, pružiti će se usluge članovima njihovih obitelji te ojačati kapaciteti stručnjaka u svrhu razvoja socijalnih usluga. Projekt će također poticati bolju suradnju između različitih institucija kako bi svi u sinergiji razvijali i provodili javne politike koje unapređuju kvalitetu života starijih osoba i članova njihovih obitelji.</t>
  </si>
  <si>
    <t xml:space="preserve">Projekt "Živim(o) s Alzheimerom" odvijat će se na području Sisačko - moslavačke županije i bavit će se jačanjem socijalne uključenosti za osobe oboljele od Alzheimerove bolesti, članova njihovih obitelji kao i stručnjaka koji rade na tom području. Kroz projekt će se osnovati Odjel za Alzheimerovu demenciju i ostale demencije, te će time SMŽ postati druga županija u RH s takvom vrstom socijalne usluge, a niz ciljanih edukacija doprinijet će osnaživanju ciljnih skupina te podizanju svijesti šire javnosti o životu s osobama oboljelima od Alzheimerove bolesti. Projekt traje 18 mjeseci. </t>
  </si>
  <si>
    <t xml:space="preserve">U RH skrb za oboljele od rijetkih bolesti je dosta neuravnotežena i nejednaka, a pristup informacijama je otežan, ponekad i nemoguć što u konačnici dovodi do lošijeg ishoda bolesti, socijalne isključivosti i institucionalizacije oboljelih. Razvojem Hrvatskog resursnog centra za rijetke bolesti poboljšat će se kvaliteta života djece i mladih od rijetkih bolesti i članova njihovih obitelji kroz provedbu programa socijalnog uključivanja, edukaciju stručnjaka koji rade s oboljelima, osiguravanje dostupnosti informacija o rijetkim bolestima te senzibilizaciju javnosti prema oboljelima. </t>
  </si>
  <si>
    <t>Projektom "razvoj socijalnih usluga za starije osobe u Općini Drenovci" želi se razviti mreža dostupnih usluga na području Općine Drenovci kako bi starije osobe ostvarile pravo na život u zajednici, iz razloga što u procesu starenja nepovratno gube veliki dio sposobnosti te postaju nesposobne za kvalitetan život bez pomoći društva. Isto će se postići aktivnostima uz ostvarenje unaprijeđenja socijalne uključenosti za 200 starijih osoba, te bolje ravnoteže poslovnog i obiteljskog života za 100 članova obitelji/udomiteljske obitelji starijih osoba.</t>
  </si>
  <si>
    <t>Cilj projekta je implementacija usluga psihosocijalne pomoći, podrške u mobilnosti, edukacije (krajnjih korisnika i stručnjaka) i društvene integracije. Projekt doprinosi i podizanju kvalitete boravka (adaptacija i nabava opreme) te senzibiliziranju javnosti o potrebama starijih osoba. Ciljne skupine projekta su starije osobe, starije osobe oboljele od demencija, članovi obitelji starijih osoba i starijih osoba oboljelih od demencija te stručnjaci u sustavu socijalne skrbi koji rade s navedenim ciljnim skupinama.</t>
  </si>
  <si>
    <t xml:space="preserve">Problem koji projekt „PRUŽI RUKU“ rješava je nedovoljna pomoć oboljelima od demencije i njihovim obiteljima koje skrbe o njima, te premala svijest javnosti o samoj bolesti. Cilj je uključiti 30 oboljelih osoba u život zajednice kroz rad Dnevnog boravka, spriječiti njihovu preranu institucionalizaciju, a članovima obitelji omogućiti pomirenje između obiteljskog i poslovnog života. Pružit će se podrška i široj zajednici radom Call centra. Ciljne skupine projekta su osobe oboljele od Alzheimerove i drugih demencija, njihove obitelji, stručnjaci koji rade s njima i šira javnost. </t>
  </si>
  <si>
    <t>Iza svakog uspješnog poslodavca stoje zadovoljni radnici. Iako priznanja i pohvale radnika utječu na produktivnost radnika, suradnju s kolegama i vjerojatnost poslodavcu, ipak se veliki broj šefova prema radnicima odnosi arogantno, nepredvidljivo i autoritativno. Kroz partnerski odnos s poslodavcima, ovim projektom želimo, osnažiti socijalni dijalog i upravljanje ljudskim potencijalima u malim i srednjim poduzećima te potaknuti bolje uvjeta rada posebno za sezonske radnike.</t>
  </si>
  <si>
    <t>Projektom „STOP nasilju na radnom mjestu„ RSH s partnerima SZOD, RCT Zagreb i HUP-om osigurati će preporuke za unapređenje socijalnog dijaloga o uvjetima rada i zaštite radnika od nasilja na radnom mjestu, ojačati kapacitete soc. partnera za osiguranje soc. dijaloga o poboljšanju uvjeta za sigurniji rad koji ne ugrožava zdravlje radnika te pružiti pomoć, informacije i upoznati žrtve prepada i dr. oblika nasilja s postupkom zaštite od nasilja na radnom mjestu.</t>
  </si>
  <si>
    <t>Projektom „Sezonski rad u Slavoniji“ kroz suradnju sindikata NSRPHP-a, NSSP-a i NHS-a, te HUP-a i jedinica lokalne samouprave PSŽ i BPŽ istražiti će se potrebe radnika i poslodavaca te osigurati preporuke za unapređenje socijalnog dijaloga o uvjetima rada sezonskih radnika u Slavoniji, kroz savjetovanja o sezonskom radu razmijeniti će se iskustva i najbolje prakse te načini pronalaska, motivacije i zadržavanja sezonskih radnika i ojačati kapaciteti socijalnih partnera za socijalni dijalog.</t>
  </si>
  <si>
    <t>Projektom "Znanje je ključ dobrog socijalnog dijaloga" osiguravamo za 150 dionika SPVH i partnera na projektu HURS-a i SIHŽ-a pristup stručnim, pregovaračkim i komunikacijskim znanjima i obnovi postojećih, kreiramo uvjete za razmjenu iskustva i najboljih praksi za kvalitetno, brzo i efikasno rješavanje problema i izazova u željezničkom sektoru, potičemo rješavanje međusindikalnih sukoba uz razvoj partnerstva i suradnje, promičemo kvalitetnije uvjete rada, sindikalni aktivizam i važnost soc. partnerstva, te unapređujemo poštivanje prava radnika.</t>
  </si>
  <si>
    <t>"Platforma za dostojanstven sezonski rad" projekt je kojim želimo potaknuti soc. dijalog na svim razinama o osiguranju preduvjeta za unapređenje uvjeta rada sezonskih radnika, osnažiti kapacitete sindikalnih predstavnika o načinima unaprjeđenja suradnje među socijalnim partnerima, kolektivnog pregovaranja i većeg utjecaja u procesu donošenja odluka i praćenja politika na svim razinama, te osnivanjem kontakt centara pružiti savjetodavnu pomoć sezonskim radnicima u ostvarenju odgovarajućih uvjeta rada.</t>
  </si>
  <si>
    <t>OPĆI CILJ PROJEKTA je jačanje socijalnog dijaloga u svrhu kreiranja boljih uvjeta rada u sektoru unutarnjih poslova. Posebna pozornost u okviru projekta posvećuje se analizi kvalitete radnih mjesta u sektoru i donošenju preporuka za unapređenje radnih uvjeta i stvaranja okruženja za zdrava radna mjesta. Kroz zagovaračku kampanju provesti će se niz promotivnih i edukacijskih aktivnosti kojima će se doprinijeti osnaživanju bipartitnog socijalnog dijaloga.</t>
  </si>
  <si>
    <t>Projektom „Zajedno do cilja“ podići ćemo kvalitetu i osigurati kontinuitet socijalnog dijaloga jačanjem kapaciteta socijalnih dionika (sindikat, poslodavci, članovi Bipartitnog socijalnog vijeća za cestovni promet, članovi „Koordinacije sindikata vozača za južnu i jugoistočnu Europu“) kroz bolju informiranost, veće razumijevanje, edukaciju, razmjenu iskustava pozitivne prakse i poticanja na stvaranje boljih uvjeta za sve radnike, a posebice sezonske, u sektorima cestovnog prijevoza, trgovine, usluga i proizvodnje.</t>
  </si>
  <si>
    <t xml:space="preserve">Zaposleni na određeno vrijeme, uključujući i sezonske radnike, posebno su ugrožena skupina na tržištu rada, uslijed čestih povreda njihovih radnih prava, diskriminacije u odnosu na stalno zaposlene te položaja koji im znatno otežava sindikalno organiziranje i zalaganje za svoja prava. Cilj projekta „Rad po mjeri čovjeka“ jest unaprijediti kapacitete SSSH i udruženih sindikata na području zaštite prava i unapređenja uvjeta rada zaposlenih na određeno vrijeme. Ciljanu skupinu projekta čine SSSH i 24 sindikata udružena u ovu središnjicu, s više od 94.500 članova. </t>
  </si>
  <si>
    <t>Kolektivni ugovor graditeljstva izuzetno je važan instrument reguliranja uvjeta rada u sektoru, ali postoji značajna potreba unapređenja njegove primjene, kao i proširenja sadržaja na nove teme. Slična je situacija i s Kolektivnim ugovorom ugostiteljstva, jedinim drugim granskim ugovorom u privatnom sektoru. Projekt će povećati sposobnost socijalnih partnera u graditeljstvu i turizmu za učinkovitim reguliranjem i unapređenjem uvjeta rada, kroz bolje razumijevanje potreba radnika i poslodavaca, te kreiranje preporuka za unapređenje primjene i proširenje sadržaja granskih kolektivnih ugovora.</t>
  </si>
  <si>
    <t>Projektom „Radimo zdravo„ SZOD s partnerom RSH osigurati će bolju osviještenost dionika socijalnog dijaloga o važnosti zaštite zdravlje i prevenciji bolesti i zdravstvenih tegoba koje su posljedica sjedilačkih poslova kao preduvjet za unapređenje uvjeta rada, ojačati kapacitete socijalnih partnera za osiguranje socijalonog dijaloga o unapređenju radnih uvjeta kako bi radili zdravo te pružiti pomoć i potaknuti socijalne partnere na aktivnosti koje će očuvati radnu sposobnost radnika.</t>
  </si>
  <si>
    <r>
      <rPr>
        <sz val="10"/>
        <color rgb="FFFFFF00"/>
        <rFont val="Calibri"/>
        <family val="2"/>
        <charset val="238"/>
        <scheme val="minor"/>
      </rPr>
      <t xml:space="preserve">PRIORITETNA OS
</t>
    </r>
    <r>
      <rPr>
        <sz val="10"/>
        <color theme="0"/>
        <rFont val="Calibri"/>
        <family val="2"/>
        <charset val="238"/>
        <scheme val="minor"/>
      </rPr>
      <t>PRIORITY AXIS</t>
    </r>
  </si>
  <si>
    <r>
      <rPr>
        <sz val="10"/>
        <color rgb="FFFFFF00"/>
        <rFont val="Calibri"/>
        <family val="2"/>
        <charset val="238"/>
        <scheme val="minor"/>
      </rPr>
      <t>SPECIFIČNI CILJ</t>
    </r>
    <r>
      <rPr>
        <sz val="10"/>
        <rFont val="Calibri"/>
        <family val="2"/>
        <charset val="238"/>
        <scheme val="minor"/>
      </rPr>
      <t xml:space="preserve">
</t>
    </r>
    <r>
      <rPr>
        <sz val="10"/>
        <color theme="0"/>
        <rFont val="Calibri"/>
        <family val="2"/>
        <charset val="238"/>
        <scheme val="minor"/>
      </rPr>
      <t>SPECIFIC OBJECTIVE</t>
    </r>
  </si>
  <si>
    <r>
      <rPr>
        <sz val="10"/>
        <color rgb="FFFFFF00"/>
        <rFont val="Calibri"/>
        <family val="2"/>
        <charset val="238"/>
        <scheme val="minor"/>
      </rPr>
      <t>POSREDNIČKO TIJELO RAZINE 1</t>
    </r>
    <r>
      <rPr>
        <sz val="10"/>
        <rFont val="Calibri"/>
        <family val="2"/>
        <charset val="238"/>
        <scheme val="minor"/>
      </rPr>
      <t xml:space="preserve">
</t>
    </r>
    <r>
      <rPr>
        <sz val="10"/>
        <color theme="0"/>
        <rFont val="Calibri"/>
        <family val="2"/>
        <charset val="238"/>
        <scheme val="minor"/>
      </rPr>
      <t>INTERMEDIATE BODY LEVEL 1</t>
    </r>
  </si>
  <si>
    <r>
      <rPr>
        <sz val="10"/>
        <color rgb="FFFFFF00"/>
        <rFont val="Calibri"/>
        <family val="2"/>
        <charset val="238"/>
        <scheme val="minor"/>
      </rPr>
      <t>POSREDNIČKO TIJELO RAZINE 2</t>
    </r>
    <r>
      <rPr>
        <sz val="10"/>
        <rFont val="Calibri"/>
        <family val="2"/>
        <charset val="238"/>
        <scheme val="minor"/>
      </rPr>
      <t xml:space="preserve">
</t>
    </r>
    <r>
      <rPr>
        <sz val="10"/>
        <color theme="0"/>
        <rFont val="Calibri"/>
        <family val="2"/>
        <charset val="238"/>
        <scheme val="minor"/>
      </rPr>
      <t>INTERMEDIATE BODY LEVEL 2</t>
    </r>
  </si>
  <si>
    <r>
      <rPr>
        <sz val="10"/>
        <color rgb="FFFFFF00"/>
        <rFont val="Calibri"/>
        <family val="2"/>
        <charset val="238"/>
        <scheme val="minor"/>
      </rPr>
      <t>NAZIV POSTUPKA DODJELE</t>
    </r>
    <r>
      <rPr>
        <sz val="10"/>
        <rFont val="Calibri"/>
        <family val="2"/>
        <charset val="238"/>
        <scheme val="minor"/>
      </rPr>
      <t xml:space="preserve">   
</t>
    </r>
    <r>
      <rPr>
        <sz val="10"/>
        <color theme="0"/>
        <rFont val="Calibri"/>
        <family val="2"/>
        <charset val="238"/>
        <scheme val="minor"/>
      </rPr>
      <t>CALL FOR PROPOSALS</t>
    </r>
  </si>
  <si>
    <r>
      <rPr>
        <sz val="10"/>
        <color rgb="FFFFFF00"/>
        <rFont val="Calibri"/>
        <family val="2"/>
        <charset val="238"/>
        <scheme val="minor"/>
      </rPr>
      <t xml:space="preserve">VRSTA POSTUPKA DODJELE
</t>
    </r>
    <r>
      <rPr>
        <sz val="10"/>
        <color theme="0"/>
        <rFont val="Calibri"/>
        <family val="2"/>
        <charset val="238"/>
        <scheme val="minor"/>
      </rPr>
      <t>TYPE OF AWARD PROCEDURE</t>
    </r>
  </si>
  <si>
    <r>
      <rPr>
        <sz val="10"/>
        <color rgb="FFFFFF00"/>
        <rFont val="Calibri"/>
        <family val="2"/>
        <charset val="238"/>
        <scheme val="minor"/>
      </rPr>
      <t>NAZIV OPERACIJE</t>
    </r>
    <r>
      <rPr>
        <sz val="10"/>
        <rFont val="Calibri"/>
        <family val="2"/>
        <charset val="238"/>
        <scheme val="minor"/>
      </rPr>
      <t xml:space="preserve">
</t>
    </r>
    <r>
      <rPr>
        <sz val="10"/>
        <color theme="0"/>
        <rFont val="Calibri"/>
        <family val="2"/>
        <charset val="238"/>
        <scheme val="minor"/>
      </rPr>
      <t>NAME OF OPERATION</t>
    </r>
  </si>
  <si>
    <r>
      <rPr>
        <sz val="10"/>
        <color rgb="FFFFFF00"/>
        <rFont val="Calibri"/>
        <family val="2"/>
        <charset val="238"/>
        <scheme val="minor"/>
      </rPr>
      <t>NAZIV KORISNIKA (pravna osoba)</t>
    </r>
    <r>
      <rPr>
        <sz val="10"/>
        <rFont val="Calibri"/>
        <family val="2"/>
        <charset val="238"/>
        <scheme val="minor"/>
      </rPr>
      <t xml:space="preserve">
</t>
    </r>
    <r>
      <rPr>
        <sz val="10"/>
        <color theme="0"/>
        <rFont val="Calibri"/>
        <family val="2"/>
        <charset val="238"/>
        <scheme val="minor"/>
      </rPr>
      <t>BENEFICIARY NAME (legal entity)</t>
    </r>
  </si>
  <si>
    <r>
      <rPr>
        <sz val="10"/>
        <color rgb="FFFFFF00"/>
        <rFont val="Calibri"/>
        <family val="2"/>
        <charset val="238"/>
        <scheme val="minor"/>
      </rPr>
      <t>LOKACIJA PROVEDBE PROJEKTA (županija)</t>
    </r>
    <r>
      <rPr>
        <sz val="10"/>
        <rFont val="Calibri"/>
        <family val="2"/>
        <charset val="238"/>
        <scheme val="minor"/>
      </rPr>
      <t xml:space="preserve">
</t>
    </r>
    <r>
      <rPr>
        <sz val="10"/>
        <color theme="0"/>
        <rFont val="Calibri"/>
        <family val="2"/>
        <charset val="238"/>
        <scheme val="minor"/>
      </rPr>
      <t>PROJECT IMPLEMENTATION LOCATION (County)</t>
    </r>
  </si>
  <si>
    <r>
      <rPr>
        <sz val="10"/>
        <color rgb="FFFFFF00"/>
        <rFont val="Calibri"/>
        <family val="2"/>
        <charset val="238"/>
        <scheme val="minor"/>
      </rPr>
      <t>LOKACIJA NOSITELJA PROJEKTA (županija)</t>
    </r>
    <r>
      <rPr>
        <sz val="10"/>
        <rFont val="Calibri"/>
        <family val="2"/>
        <charset val="238"/>
        <scheme val="minor"/>
      </rPr>
      <t xml:space="preserve">
</t>
    </r>
    <r>
      <rPr>
        <sz val="10"/>
        <color theme="0"/>
        <rFont val="Calibri"/>
        <family val="2"/>
        <charset val="238"/>
        <scheme val="minor"/>
      </rPr>
      <t>PROJECT BENEFICIARY LOCATION (County)</t>
    </r>
  </si>
  <si>
    <r>
      <rPr>
        <b/>
        <sz val="10"/>
        <color rgb="FFFFFF00"/>
        <rFont val="Calibri"/>
        <family val="2"/>
        <charset val="238"/>
        <scheme val="minor"/>
      </rPr>
      <t>SAŽETAK OPERACIJE</t>
    </r>
    <r>
      <rPr>
        <b/>
        <sz val="10"/>
        <color theme="1"/>
        <rFont val="Calibri"/>
        <family val="2"/>
        <charset val="238"/>
        <scheme val="minor"/>
      </rPr>
      <t xml:space="preserve">
</t>
    </r>
    <r>
      <rPr>
        <b/>
        <sz val="10"/>
        <color theme="0"/>
        <rFont val="Calibri"/>
        <family val="2"/>
        <charset val="238"/>
        <scheme val="minor"/>
      </rPr>
      <t>OPERATION SUMMARY</t>
    </r>
  </si>
  <si>
    <t>113. Promicanje društvenog poduzetništva i strukovne integracije u društvenim poduzećima te socijalne ekonomije i ekonomije solidarnosti radi olakšavanja pristupa zapošljavanju</t>
  </si>
  <si>
    <t>8.vii.2 - Povećanje dostupnosti i kvalitete javno dostupnih informacija i usluga na tržištu rada, uključujući mjere APZ</t>
  </si>
  <si>
    <t>8.vii.1 - Jačanje kapaciteta lokalnih partnerstava za zapošljavanje i povećanje zaposlenosti najranjivijih skupina na lokalnim tržištima rada</t>
  </si>
  <si>
    <t>108. Modernizacija institucija tržišta rada, poput javnih i privatnih usluga zapošljavanja, i poboljšanje usklađivanja potreba tržišta rada, uključujući aktivnostima koje povećavaju transnacionalnu pokretljivost radne snage te sustavima pokretljivosti i boljom suradnjom institucija i relevantnih dionika</t>
  </si>
  <si>
    <t>10.ii.1 - Poboljšanje kvalitete,  relevantnosti i učinkovitosti programa u visokom obrazovanju</t>
  </si>
  <si>
    <t>10.ii.2 - Povećanje stope završnosti u visokom obrazovanju</t>
  </si>
  <si>
    <t>10.ii.3 - Bolje istraživačko okruženje za ljudske potencijale</t>
  </si>
  <si>
    <t>10.iii.3 - Poboljšanje obrazovnog sustava za odrasle i unapređenje vještina i kompetencija odraslih polaznika</t>
  </si>
  <si>
    <t>11.i.1 - Povećanje djelotvornosti i kapaciteta u javnoj upravi kroz poboljšanje pružanja usluga i upravljanja ljudskim potencijalima</t>
  </si>
  <si>
    <t>9.i.2 - Jačanje aktivnog uključivanja kroz implementaciju integriranih projekata za obnovu 5 nerazvijenih pilot područja</t>
  </si>
  <si>
    <t>9.v.1 - Povećanje broja i održivosti društvenih poduzeća i njihovih zaposlenika</t>
  </si>
  <si>
    <r>
      <rPr>
        <sz val="10"/>
        <color rgb="FFFFFF00"/>
        <rFont val="Calibri"/>
        <family val="2"/>
        <charset val="238"/>
        <scheme val="minor"/>
      </rPr>
      <t>KATEGORIJA INTERVENCIJE</t>
    </r>
    <r>
      <rPr>
        <sz val="10"/>
        <color theme="1"/>
        <rFont val="Calibri"/>
        <family val="2"/>
        <charset val="238"/>
        <scheme val="minor"/>
      </rPr>
      <t xml:space="preserve">
</t>
    </r>
    <r>
      <rPr>
        <sz val="10"/>
        <color theme="0"/>
        <rFont val="Calibri"/>
        <family val="2"/>
        <charset val="238"/>
        <scheme val="minor"/>
      </rPr>
      <t>NAME OF CATEGORY OF INTERVENTION</t>
    </r>
  </si>
  <si>
    <t>Virovitičko-podravska, Požeško-slavonska, Brodsko-posavska, Osječko-baranjska, Vukovarsko-srijemska, Grad Zagreb, Šibensko-kninska</t>
  </si>
  <si>
    <t>Bjelovarsko-bilogorska, Virovitičko-podravska, Požeško-slavonska, Primorsko-goranska</t>
  </si>
  <si>
    <t>Koprivničko-križevačka, Bjelovarsko-bilogorska, Virovitičko-podravska, Osječko-baranjska</t>
  </si>
  <si>
    <t>Hrvatski zavod za zapošljavanje provodi mjere obrazovanja, osposobljavanja i prekvalifikacije radi nadogradnje postojećih znanja ili vještina te usvajanja novih, a s ciljem stvaranja potrebne kvalificirane radne snage te smanjenja nesrazmjera ponude i potražnje na svim razinama tržišta rada.
Ovom operacijom podiže se razina kvalificiranosti i smanjuje rizik od dugotrajne nezaposlenosti dugotrajno nezaposlenim osobama starijima od 29 godina, osobama starijim od 29 godina s nezavršenim srednjoškolskim obrazovanjem i osobama starijima od 54 godine prijavljenima u evidenciju nezaposlenih.</t>
  </si>
  <si>
    <t>Mjera potpore zapošljavanja teže zapošljivih skupina uključit će subvencioniranje zapošljavanja dugotrajno nezaposlenih osoba starijih od 29 godina koje su u evidenciji nezaposlenih duže od 12 mjeseci, osoba starijih od 29 g. s nezavršenom srednjom školom te nezaposlenih osoba starijih od 54 g. Osiguravanjem financijskih potpora poslodavcima omogućava se zaposlenje uz redovita primanja za ugrožene skupine nezaposlenih osoba te se na taj način stvaraju preduvjeti za njihovu ekonomsku samostalnost. Dostupno financiranje omogućit će korištenje ove mjere za 6276 osoba iz ciljanih skupina.</t>
  </si>
  <si>
    <t>Budući da je broj korisnika potpore za samozapošljavanje s godinama sve veći, a istovremeno isti nailaze na teškoće pri pokretanju vlastitog poslovanja (nedostatak financijskih sredstava, stručnih znanja, teškoće pri razvoju poslovne ideje i održivih poslovnih planova), HZZ je osmislio mjeru kojom će se povećati broj samozaposlenih osoba iz evidencije HZZ-a pružanjem financijske potpore te kontinuirane podrške pri i tijekom samozapošljavanja, uključujući edukativne radionice, osmišljene za nezaposlene osobe pri pokretanju vlastitog poslovanja.</t>
  </si>
  <si>
    <t>Brojni poslodavci prisiljeni su na otpuštanje sve većeg broja radnika u višku, kojima zbog njihovih specifičnih znanja i vještina vezanih uz poslove za kojima na tržištu ne postoji potražnja prijeti dugotrajna nezaposlenost. Kroz ovu operaciju poslodavcima će se osigurati provedba mjera aktivnih politika zapošljavanja, potpora za očuvanje radnih mjesta i zadržavanje radnika u zaposlenosti, potaknuti razvoj fleksibilnih oblika rada, te omogućiti prevladavanje poslovnih poteškoća i nastavak pozitivnog poslovanja.</t>
  </si>
  <si>
    <t>Hrvatski nacionalni Plan implementacije Garancije za mlade fokus je stavio na brzu reakciju na nezaposlenost mladih. No, kako gotovo polovina svih mladih nezaposlenih pripada kategoriji dugotrajne nezaposlenosti, jasna je potreba za usmjeravanjem aktivnosti i prema ovoj specifičnoj ciljnoj skupini. Hrvatski zavod za zapošljavanje pripremio je stoga niz aktivnosti, usluga i intervencija kojima će se poticati daljnje usavršavanje, stručno osposobljavanje, stjecanje novih vještina i kompetencija, samozapošljavanje te uključivanje u javne radove za mlade</t>
  </si>
  <si>
    <t>ILUS projekt doprinosi provedbi SRLJP IŽ time što na inovativan način razvija 2 programa osposobljavanja za poslove: barmen i sobarica. Omogućavanjem besplatnog pohađanja programa za tražene poslove, nezaposlenim ženama i mladima povećava kompetencije za aktivnije sudjelovanje i konkurentnost na tržištu rada, čime doprinosi rješavanju problema nezaposlenosti spomenutih ciljanih skupina. Kroz radionice uspješnog planiranja karijere i pronalaženja posla, pripadnicima ranjivih skupina jača se motivacija za kvalitetniji i lakši ulazak u svijet rada.</t>
  </si>
  <si>
    <t>Kroz projekt će se provest osuvremenjivanje Programa osposobljavanja za obavljanje poslova pomoćnika u nastavi u radu s učenicima s teškoćama, osmisliti Program osnaživanja i motiviranja za aktivaciju i ulazak u svijet rada te izradit web platforma za zapošljavanje pomoćnika u nastavi. Po navedenim Programima osposobit će se 45 dugotrajno nezaposlenih osoba iz Karlovačke županije, Primorsko-Goranske županije i Grada Zagreba.</t>
  </si>
  <si>
    <t>Projektom se povezuju svi čimbenici karijernog savjetovanja u lokalnoj zajednici s naglaskom na jačanje kapaciteta nezaposlenih mladih i učenika za aktiviranje na tržištu rada kroz bolje upoznavanje vlastitih sposobnosti putem karijernog usmjeravanja za obje skupine i usavršavanja kompetencija za zapošljavanje i samozapošljavanje nezaposlenih mladih. Ključni partneri i suradnici na projektu, osnovna i srednja škola, lokalni gospodarstvenici, lokalna samouprava i Hrvatski zavod za zapošljavanje uspostavljaju čvrste veze i jačaju suradnju u području rješavanja problematike zapošljavanja.</t>
  </si>
  <si>
    <t>Projekt je usmjeren na stvaranja novih metoda rada i pružanja usluga nezaposlenim braniteljima, nezaposlenoj djeci stradalnika i dragovoljaca Domovinskog rata te dugotrajno nezaposlenim ženama s osnovnom školom kako bi se vratili na tržište rada Cetinske krajine.
Ciljevi projekta:
1. Uspostavljanje efikasnih i održivih mehanizama podrške za razvoj ljudskih potencijala najranjivijih skupina u skladu s potrebama tržišta rada Cetinske krajine
2. Poboljšanje učinkovite provedbe Strategije razvoja ljudskih potencijala Splitsko-dalmatinske županije na području Cetinske krajine</t>
  </si>
  <si>
    <t>Prostori sudjelovanja - razvoj programa revitalizacije prostora u javnom vlasništvu kroz partnerstvo OCD-a i lokalne zajednice</t>
  </si>
  <si>
    <t>UP.04.2.1.09.0013</t>
  </si>
  <si>
    <t>SENIOR AKTIV - Program poticanja aktivnog starenja na području Grada Zagreba</t>
  </si>
  <si>
    <t>Projekt doprinosi ublažavanju problema socijalne isključenosti i siromaštva starijih te nedovoljno aktivnog stila života. U skladu je s ciljevima Poziva jer se projektom povećavaju kapaciteti Matice umirovljenika Hrvatske za provedbu programa aktivnog starenja čime se povećava kvaliteta života i socijalne uključenosti starijih u Zagrebu. S druge strane planirano je razviti društveno inovativan program poticanja i podrške umirovljenicima u ponovnoj aktivaciji na tržištu rada.</t>
  </si>
  <si>
    <t>Dobrovoljno vatrogasno društvo Zrinski Topolovac</t>
  </si>
  <si>
    <t>UP.02.2.2.06.0222</t>
  </si>
  <si>
    <t>Videći pratitelj u zajednici</t>
  </si>
  <si>
    <t>Projektom će se odgovoriti na ključni problem nemogućnosti pristupa tržištu rada za 18 nezaposlenih žena koje će se zaposliti na poslovima pružanja usluga u zajednici za 108 osoba u nepovoljnom položaju u ruralnim područjima.</t>
  </si>
  <si>
    <t>Jačanjem informatičkih vještina do zanimanja budućnosti ima za cilj izvođenje programa edukacija iz IT područja usmjerenih na mlade nezaposlene osobe, popraćen aplikativnom nastavom i praktičnim dijelom u poduzećima u Istarskoj županiji te njihovo osnaživanje i motiviranje za samozapošljavanje i samoprezentaciju na tržištu rada.</t>
  </si>
  <si>
    <t>Opći cilj projekta je doprinijeti učinkovitoj provedbi PGŽ Strategije razvoja ljudskih potencijala - bivših ovisnika. Prema dostupnim podatcima, 47,1% osoba liječenih zbog zlouporabe droga je nezaposleno. U njihovom liječenju bitna je resocijalizacija, odnosno uključivanje u društvo kaoaktivnih članova. Stoga su posebni ciljevi projekta povećati razinu njihovog socijalnog uključivanja i zapošljivosti te potaknuti sektor socijalnih usluga i poslovni sektor - obrtnike na njihovo radno angažiranje i zapošljavanje. 80 liječenih nezaposlenih ovisnika i ovisnica su
izravni korisnici projekta.</t>
  </si>
  <si>
    <t>Opći cilj projekta je doprinijeti povećanju zapošljivosti najranjivijih skupina na tržištu rada kroz pripremu i provedbu inovativnih lokalnih inicijativa za poticanje zapošljavanje usklađenih s lokalnim potrebama i  i strateškim prioritetima. Ciljne skupine kojima je projekt usmjeren su:
1. Ranjive skupine odnosno nezaposleni i dugotrajne nezaposleni, mladi do 29 godina, osobe starije od 29 godina, žene, osobe od 50 godina i stariji, nacionalne manjine i pripadnici ostalih ranjivih skupina, kojima se omogućuje dodatno usavršavanje kako bi stekli vještine i kompetencije za tržište rada i ulazak u svijet poduzetništva.
2. Predstavnici članica i zaposlenici Lokalnog partnerstva za zapošljavanje Primorsko-goranske županije.</t>
  </si>
  <si>
    <t>Kroz projekt će se uspostaviti rad dvaju klubova za zapošljavanje, u Bjelovaru i Daruvaru, koji će pružati podršku, te usluge informiranja i savjetovanja nezaposlenima i time povećati mogućnosti njihovog zaposlenja i daljnjeg usavršavanja, kao i osigurati povezivanje nezaposlenih osoba s tržištem rada. 
Kroz sve aktivnosti predviđene projektom, jačat će se kapaciteti lokalnih partnerstava za zapošljavanje i povećati zaposlenost najranjivijih skupina na lokalnom tržištu rada.
Ciljana skupina projekta dugotrajno su nezaposlene osobe, njih 50, od čega će najmanje 30 biti žene, a 5 osobe s invaliditetom.</t>
  </si>
  <si>
    <t>Cilj projekta je učinkovita provedba županijskih strategija kroz osnivanje 6 klubova za zapošljavanje u ruralnim područjima Karlovačke, Zagrebačke i Ličko-senjske županije.
Fokus u projektu je na nezaposlene mlade osobe, žene i osobe starije od 50 godina, kojima će biti omogućene praktične edukacije za pokretanje vlastite poljoprivredne proizvodnje te povezivanje s poduzećima koja svoju poslovnu politiku grade na prodaji isključivohrvatskih poljoprivrednih proizvoda.</t>
  </si>
  <si>
    <t>Projekt će doprinijeti stvaranju i jačanju ljudskih potencijala te povećanju zapošljivosti 42 nezaposlenih pripadnika ranjivih skupina i 20 učenika srednje škole u skladu s lokalnim potrebama na tržištu rada i strateškim prioritetima kroz pripremu i provedbu 2 inovativna obrazovna programa osposobljavanja prilagođena županijskim strategijama razvoja ljudskih potencijala.Provedba projekta doprinosi rješavanju problema nedovoljnog broja usluga i programa koji su prilagođeni lokalnim prilikama.Doprinjeti će u izgradnji dugoročnih kapaciteta osoba na tržištu rada
kao odgovora na njihove potrebe.</t>
  </si>
  <si>
    <t>Projekt se bavi problemom nezaposlenosti, socijalne isključenosti i negativnih demografskih kretanja u SDŽ unatoč iznimnim potencijalima za održivi društveno-gospodarski razvoj i zapošljavanje.
Ciljevi ovog projekta su unaprijediti održivost, utjecaj i učinkovitost LPZ-a Splitsko-dalmatinske županije te unaprjeđenje zapošljavanja i samozapošljavanja svih građana, a posebice ranjivih skupina u SDŽ-a.</t>
  </si>
  <si>
    <t xml:space="preserve"> Svrha projekta je osigurati okvir za koordinirani rad lokalnih aktera na tržištu rada u cilju unaprjeđenja lokalnog gospodarstva i lokalnog tržišta rada kroz razvoj i provedbu zajedničke lokalne politike i strategije.
Specifični cilj projekta jest osigurati učinkovito funkcioniranje i održivost partnerstva usmjerenog na analize i razvojne politike, jačanje baze projektnih ideja, razvoj i jačanje tehničkih kapaciteta, informacija i podizanja svijesti</t>
  </si>
  <si>
    <t>Cilj ovog projekta je zadovoljiti potrebe za radnicima ativiranjem pripadnika marginaliziranih skupina koji nisu uključeni u svijet rada.
Specifični cilj projekta je obrazovati 56 članova ciljanih skupina – dugotrajno nezaposlenih pripadnika romske nacionalne manjine i mladih bez kvalifikacija ili sa suficitarnim zanimanjima za vozača teretnih vozila C kategorije, a učenike i roditelje u OŠ i SŠ profesionalnom orijentacijom usmjeriti na odabir konkurentnih zanimanja.</t>
  </si>
  <si>
    <t>Cilj projekta 'Klub za zapošljavanje žena 45+' je u skladu s potrebama lokalnog tržišta rada jačati kompetencije žena starijih od 45 godina kako bi lakše mogle doći do radnog mjesta.
Ciljna skupina su nezaposlene žene ruralnih područja Šibensko-kninske županije starije od 45 godina, i to njih 40. U okviru projekta planirano je organiziranje tečaja kuhanja tradicionalnih jela, pečenja kolača, šivanja, pletenja i kukičanja, organiziranje tečaja informatike, učenje izrade suvenira, uzgoja bilja i vrtlarenja, savjetovanje o vještinama zapošljavanja i samozapošljavanja.</t>
  </si>
  <si>
    <t xml:space="preserve">Projektom će se smanjiti nezaposlenost i rizik od siromaštva zapošljavanjem žena pripadnica ranjivih skupina u općini Štitar te povećati socijalna uključenost i kvaliteta života krajnjih korisnika pripadnika ranjivih skupina.
Ciljnu skupinu projekta čini 10 nezaposlenih žena pripadnica ranjivih skupina prijavljenih u evidenciju nezaposlenih Hrvatskog zavoda za zapošljavanje s najviše završenim srednjoškolskim obrazovanjem. Ciljna skupina zaposlit će se na razdoblje od 24 mjeseca kako bi svojim radom i aktivnostima poboljšala kvalitetu života 40 korisnika usluga potpore i podrške (starije osobe i/ili osobe u nepovoljnom položaju) u svojoj lokalnoj zajednici. </t>
  </si>
  <si>
    <t>Cilj projekta je doprinijeti socijalnoj uključenosti 30 pripadnika ciljne skupine (20 OSI i 10 mladih do 29 godina), povećavajući razinu njihove zapošljivosti kroz edukacije u skladu s potrebama tržišta rada unutar Šibensko-kninske, Virovitičko-podravske i Brodsko-posavske županije.</t>
  </si>
  <si>
    <t>Opći cilj projekta je doprinjeti zapošljavanju i pristupu tržištu rada ženama pripadnicama ranjivih skupina u lokalnoj zajednici.
Projekt će omogućiti zapošljavanje na 12 mjeseci 25 teže zapošljivih žena, s najviše završenim srednjoškolskim obrazovanjem, koje će pružati podršku starijim osobama i osobama u nepovoljnom položaju kao krajnjim korisnicima projekta. Na taj će način pridonijeti socijalnoj uključenosti i podizanju kvalitete života za minimalno 150 starijih osoba u Općini Nijemci.</t>
  </si>
  <si>
    <t>Cilj projekta  je ublažiti posljedice nezaposlenosti i doprinijeti smanjenju rizika od siromaštva 30 teže zapošljivih žena, te potaknuti socijalnu uključenost i povećati razinu kvalitete života 180 krajnjih korisnika na području Valpovštine.</t>
  </si>
  <si>
    <t>Provedbom projekta Uključi se – faza 2 se zapošljavanjem dugoročno nezaposlenih žena, žena nižeg stupnja obrazovanja ili pripadnica teže zapošljive skupine za pružanje potpore i podrške u kući starijim osobama,  na području Općine Jarmina  doprinosi se smanjenju rizika od siromaštva žena te smanjuje socijalna isključenost ranjivih članova lokalne zajednice.</t>
  </si>
  <si>
    <t>Projekt pod nazivom "I nama je pomoć potrebna" osigurat će zapošljavanje 8 žena na području grada Našica i okolnih  jedinica lokalne samouprave koje će brinuti o korisnicima starije životne dobi.
Projekt će osnažiti i unaprijediti radni potencijal nezaposlenih žena  kraju čime će ublažiti posljedice njihove nezaposlenosti i rizika od siromaštva te povećati njihovu konkurentnost na tržištu rada.</t>
  </si>
  <si>
    <t>Projekt će zaposliti 13 žena u nepovoljnom položaju na tržištu rada koje će raditi na poslovima potpore i podrške za 78 krajnjih korisnika.
Projekt će osnažiti i unaprijediti radni potencijal nezaposlenih žena  kraju čime će ublažiti posljedice njihove nezaposlenosti i rizika od siromaštva te povećati njihovu konkurentnost na tržištu rada.</t>
  </si>
  <si>
    <t>U projekt „Zaželi u Ludbregu“ na 18 mjeseca zaposliti će se 25 žena ciljane skupine C001 - dugotrajno nezaposlene žene starije od 50 godina s najvišom završenom srednjom stručnom spremom, iz ruralnog područja na radno mjesto gerentodomaćice, a kojima će se omogućiti pohađanje verificiranog programa obrazovanja čime se ostvaruje pokazatelj UP.02.1.1.13-01. Žene ciljane skupine pružati će osobnu, socijalnu i društvenu
potporu 150 krajnjih korisnika, osoba treće i četvrte životne dobi iz ruralnog područja i time će se ostvariti pokazatelj UP.02.1.1.13-02.</t>
  </si>
  <si>
    <t>Projekt će zaposliti 7 žena u nepovoljnom položaju na tržištu rada. Projekt će osnažiti i unaprijediti radni potencijal nezaposlenih žena  kraju čime će ublažiti posljedice njihove nezaposlenosti i rizika od siromaštva te povećati njihovu konkurentnost na tržištu rada.</t>
  </si>
  <si>
    <t>Projektom "Bolji dani " u trajanju od 14 mjeseci realizirat će se zapošljavanje žena pripadnica ciljane skupine u trajanju od 12 mjeseci za pružanje prema starijim osobama u Gradu Kninu i okolici. 
Projekt će osnažiti i unaprijediti radni potencijal nezaposlenih žena  kraju čime će ublažiti posljedice njihove nezaposlenosti i rizika od siromaštva te povećati njihovu konkurentnost na tržištu rada.</t>
  </si>
  <si>
    <t>Cilj projekta je razviti i unaprijediti kulturne aktivnosti na području grada kroz projektne aktivnosti te usmjerenim edukacijama tijekom provedbe projekta doprinijeti ostvarenju većih mogućnosti za zapošljavanje nezaposlenih i mladih osoba kroz razvoj digitalne, informatičke i medijske pismenosti.</t>
  </si>
  <si>
    <t>Cilj projekta je poboljšanje zapošljivosti ranjivih skupina na tržištu rada u sektoru turizma i ugostiteljstva, 40 nezaposlenih osoba, uključujući dugotrajno nezaposlene, 10 osoba s invaliditetom i 30 starijih od 54 godine, kroz poboljšanje stručnih i pedagoških vještina i znanja predavača i mentora te razvoj i provedbu po mjeri dizajniranog programa usavršavanja za stjecanje stručnih kompetencija iz područja dijetetskog kuharstva te stjecanje mekih vještina uz organiziranu praktičnu nastavu na radnom mjestu kod poslodavca. Projektom se poboljšavaju stručne i pedagoške vještine i znanja predavača i mentora te izrađuje Priručnik za izradu dijetetskih jela.</t>
  </si>
  <si>
    <t>Projekt je usmjeren na razvoj i provedbu tri programa osposobljavanja (konobar, pipničar i slastičar) u skladu s potrebama tržišta rada. Naglasak je na prilagodbi programa mogućnostima ranjivih skupina (mlađi od 25 godina, stariji od 54 godine i osobe s invaliditetom) te na praktičnom dijelu obrazovanja na radnom mjestu kod poslodavca s ciljem podizanja njihove zapošljivosti. Kako bi nove metode, aktivnosti i sadržaji mogli biti uspješno implementirani, projekt uključuje stručno usavršavanje nastavnika i mentora vezano za razvoj stručnih i pedagoških kompetencija te razvoj nastavnih pomagala.</t>
  </si>
  <si>
    <t>Projekt je usmjeren na poboljšanje pristupa visokokvalitetnim izvaninstitucijskim uslugama osobama s intelektualnim oštećenjima, djeci s teškoćama u razvoju te njihovim obiteljima na području Splitsko-dalmatinske županije. Projektne aktivnosti uključuju pružanje usluge organiziranog stanovanja, usluge rane intervencije i psihosocijalne podrške te jačanje kapaciteta stručnjaka za pružanje izvaninstitucijskih usluga te podizanje svijesti javnosti o procesu deinstitucionalizacije.</t>
  </si>
  <si>
    <t>Dječji vrtić Bistrac s ciljem unaprjeđenje usluga i produljenja radnog vremena pokreće u okviru projekta novu uslugu produljenog boravka te provedbu i razvoj tri nova programa za tematske igraone. Program je namijenjen roditeljima – korisnicima usluga dječjeg vrtića. Vrtić će produljiti svoje radno vrijeme do 21 sat, te u rad uključiti dva kraća programa koja će se provoditi s djecom predškolske dobi od treće do šeste godine života dva puta tjedno.</t>
  </si>
  <si>
    <t>Projekt omogućuje znatno poboljšanje usklađenosti obiteljskog i poslovnog života kroz sigurnu brigu za djecu, zapošljavanje koje uključuje zaposlene na projektu, ali i poboljšane mogućnosti zapošljavanja nezaposlenih roditelja zbog sigurne skrbi za djecu. Kroz projekt se financiraju plaće 14 djelatnika, strojeva, opreme, didaktike te brojne edukacije koje će doprinijeti kvaliteti rada i prepoznatljivosti vrtića.</t>
  </si>
  <si>
    <t>pći cilj projekta „Društvo jednakih mogućnosti“ je osnažiti osobe s invaliditetom za ravnopravno sudjelovanje u životu zajednice kroz razvoj usluge tumača/prevoditelja hrvatskog znakovnog jezika. Specifični cilj projekta je povećati socijalnu uključenost i kvalitetu života za 35 osoba oštećena sluha s područja zapadne Slavonije kroz pružanje usluge stručnih komunikacijskih posrednika za gluhe osobe. Ciljna skupina projekta su gluhe i nagluhe osobe koje žive na području prijavitelja. Kroz projekt ćemo zaposliti 2 tumača / prevoditelja hrvatskog znakovnog jezika.</t>
  </si>
  <si>
    <t xml:space="preserve">Usluga osobne asistencije predstavlja pružanje potpore osobama s najtežom vrstom i stupnjem invaliditeta u provođenju svakodnevnih aktivnosti. Ovaj projekt je nastavak prethodnog projekta kojim se za 20 štićenika osiguravala usluga osobne asistencije. </t>
  </si>
  <si>
    <t xml:space="preserve">Opći cilj ovoga projekta je organizirana pomoć i podrška u prevladavanju komunikacijskih ograničenja osobama oštećena sluha, uključivanje u društvo i povećanje usluge osobne asistencije. Kroz ovaj projekt osigurat će se usluga tumača/prevoditelja za 15 gluhih i nagluhih osoba. </t>
  </si>
  <si>
    <t>Cilj projekta je osigurati komunikacijskog posrednika za 20 gluhih osoba na području Osječko-baranjske županije kako bi došlo do veće socijalne uključenosti i podizanja kvalitete života osoba oštećena sluha.</t>
  </si>
  <si>
    <t>Projektom „Siguran korak“ kojeg provodi Udruženje za unapređivanje obrazovanja slijepih i slabovidnih osoba iz Zagreba, povećat će se socijalna uključenost i unaprijediti kvaliteta života 12 slijepih osoba s područja Grada Zagreba i Zagrebačke županije kroz pružanje usluge videćeg pratitelja koji će se angažirati na razdoblje od 24 mjeseca.</t>
  </si>
  <si>
    <t>Sveti Bartolomej dugi niz godina prpvodi različite projekte kojima tijekom godina postignuti značajni rezultati u olakšavanju svakodnevnog života osbama s invaliditetom.
U projekt je uključeno 19 korisnika koji primaju uslugu osobne asistencije i 18 osobnih asistenata koji pružaju usluge osobne asistencije. Projekt je od velike važnosti za osobe s invaliditetom, jer pridonosi razvoju socijalnih usluga u zajednici, sprečavaju institucionalizaciju korisnika usluge kroz pružanje usluge osobne asistencije, te pridonosi zapošljavanju osoba u nepovoljnom položaju.</t>
  </si>
  <si>
    <t>Opći cilj projekta je povećati socijalnu uključenost i unaprijediti kvalitetu života osoba sa oštećenjem vida kroz pružanje usluge videćeg pratitelja. 
Specifični cilj projekta je proširiti pružanje usluge videćeg pratitelja osobama sa oštećenjem vida na području Šibensko-kninske županije.</t>
  </si>
  <si>
    <t xml:space="preserve">Projektom Izazovnije želimo slijepim osobama u Međimurskoj županiji omogućiti kontinuiranu uslugu videćeg pratitelja.
Projektom "Izazovnije" osigurana je kontinuirana podrška slijepim osobama u Međimurskoj županiji uz pružanjem usluga videćeg pratitelja osobama s invaliditetom, kako bi im se povećala socijalna/društvena uključenost i unaprijedila kvaliteta života.
</t>
  </si>
  <si>
    <t xml:space="preserve">Ovaj projekt omogućava socijalno uključivanje osoba s najtežom vrstom i stupnjem invaliditeta, osoba s intelektualnim teškoćama i mentalnim oštećenjima pružanjem usluge osobne asistencije na sisačkom području. U projektu su zaposlena dva osobna asistenta, koja će kroz 24 mjeseca pružati uslugu osobne asistencije za dvije osobe s invaliditetom. </t>
  </si>
  <si>
    <t>Opći cilj projekta je jačanje socijalnog uključivanja OSI kroz daljnji razvoj i povećanje kvalitete usluge OA,dok je specifični cilj povećanjesocijalne uključenosti i unaprjeđenju kvalitete života osoba s najtežom vrstom i stupnjem invaliditeta te osoba s intelektualnim i mentalnim oštećenjima, odnosno povećanju broja zaposlenih osoba u nepovoljnom položaju na tržištu rada, njihovim  zapošljavanjem  kao osobnih asistenata.</t>
  </si>
  <si>
    <t>Projekt doprinosi socijalnom uključivanju i povećanju kvalitete života 13 osoba s invaliditetom na području Krapinsko – zagorske i Varaždinske županije kroz omogućavanje usluge osobne asistencije u provođenju aktivnosti svakodnevnog življenja. Širenjem usluge osobne asistencije sprječava se institucionalizacija i pomiruje poslovni i obiteljski život te senzibilizira cjelokupna zajednica.</t>
  </si>
  <si>
    <t>Projektom se pridonosi razvoju socijalnih usluga u zajednici, sprječavanju institucionalizacije korisnika usluge kroz pružanje usluge osobne asistencije, a pridonijet će i zapošljavanju osoba u nepovoljnom položaju. Usluga osobne asistencije će se pružati po svakom korisniku za pola ukupnog mjesečnog fonda sati.</t>
  </si>
  <si>
    <t>Razvojem usluge osobne asistencije pružamo pomoć osobama s najtežom vrstom i stupnjem invaliditeta kako bi im olakšale svakodnevne obaveze.
Projekt “Osobna asistencija za osobe s invaliditetom” će trajati 24 mjeseca, a njime je predviđena pomoć za osam (8) osoba s najtežim stupnjem invaliditeta. Na projektu će biti zaposleno osam (8) osobnih asistenata koji će pomagati osobama s invaliditetom. Osim njih će biti zaposlena voditeljica, te administratorica projekta.</t>
  </si>
  <si>
    <t>Cilj projekta je uspostaviti podršku samostalnom življenju i socijalnoj uključenosti oboljelih od multiple skleroze kroz pružanje usluge osobne asistencije. Zapošljavanjem osobnog asistenta osoba oboljela od MS-a dobiva veću samostalnost i kontrolu nad vlastitim životom, mogućnost veće uključenosti i aktivnosti u zajednici, a obitelj oboljelog potporu i slobodno vrijeme,</t>
  </si>
  <si>
    <t>Širenjem usluge osobne asistencije veći broj korisnika, osoba s najtežim stupnjem i vrstom invaliditeta, dobiva mogućnost unapređenja kvalitete življenja, socijalnog uključivanja u zajednicu te sprečavanja institucionalizacije,a p ružatelji usluge su osobe u nepovoljnom položaju na tržištu rada. Usluga se pruža na pola radnog vremena mjesečno prema unaprijed utvrđenom planu korisnika, a o pruženoj usluzi se vodi evidencija.</t>
  </si>
  <si>
    <t>Projekt „Olakšajmo život osobama s invaliditetom“ provodi se na području Koprivničko-križevačke i Međimurske županije. 
Širenjem usluge osobne asistencije veći broj korisnika, osoba s najtežim stupnjem i vrstom invaliditeta, dobiva mogućnost unapređenja kvalitete življenja, socijalnog uključivanja u zajednicu te sprečavanja institucionalizacije,a p ružatelji usluge su osobe u nepovoljnom položaju na tržištu rada</t>
  </si>
  <si>
    <t>Širenjem usluge osobne asistencije Udruga će uključiti 21 korisnika čime će se unaprijedit sustav izvaninstitucionalne potpor za osobe s invaliditetom. Projekt pruža pomoć osobama s najtežim stupnjem invaliditeta u obliku osobnog asistenta i to četiri sata dnevno, svaki radni dan.</t>
  </si>
  <si>
    <t>Projektom se utječe na jačanje socijalnog uključivanja osoba s invaliditetom kroz daljnji razvoj i povećanje kvalitete usluge osobne asistencije. Projekt će omogućiti zapošljavanje osobnih asistenata u periodu od 24 mjeseca – jedan asistent po korisniku, koji će svojim radom donijeti pozitivne pomake kućanstvima, krajnjim korisnicima i ujedno lokalnoj zajednici.</t>
  </si>
  <si>
    <t>Usluga osobne asistencije predstavlja pružanje potpore osobama s najtežom vrstom i stupnjem invaliditeta u provođenju aktivnosti svakodnevnog življenja i samozbrinjavanja, te socijalno uključivanje u zajednicu i sprječavanje institucionalizacije. Udruga je Projektom osigurala 21 osobnog asistenta za 21 osobu s invaliditetom.</t>
  </si>
  <si>
    <t xml:space="preserve">
Projekt "Osobna asistencija moja je frekvencija! 3.0.  predstavlja pružanje potpore za 16 korisnika, osoba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t>
  </si>
  <si>
    <t>U dobrim rukama</t>
  </si>
  <si>
    <t>Opći cilj projekta je povećati socijalnu uključenost i unaprijediti kvalitetu života slijepih osoba kroz daljnji razvoj usluge VP. Usluga će biti pružena za 25 korisnika : 1. Članovima na područjima posebne državne skrbi i 2. članovima s područja Grada  Siska. Videći pratitelj će proći edukaciju u suradnji s Hrvatskim savezom slijepih. Projekt će direktno doprinijeti uštedi sredstava temeljnih udruga, širenju usluga na veći broj članova te zapošljavanju 2 nezaposlene osobe.</t>
  </si>
  <si>
    <t>Kroz daljnji razvoj i povećanje kvalitete usluge videćeg pratitelja će se povećati socijalna uključenost osoba s invaliditetom u društvo, a pružanjem same usluge se unapređuje kvaliteta života slijepih osobama na način da im omogućuje samostalnost, potiče ih da žive aktivnije i uključe se u različite sfere društvenog života.</t>
  </si>
  <si>
    <t xml:space="preserve"> Cilj projekta je  uspostaviti i pružati uslugu osobne asistencije za 16 osoba s najtežom vrstom i stupnjem invaliditeta, osobe s intelektualnim i/ili mentalnim oštećenjima. projekt se provodi  na području Istarske županije, radi unapređenja socijalne uključenosti i kvalitete života osoba s invaliditetom. </t>
  </si>
  <si>
    <t>Projekt "Usluga osobne asistencije za osobe s cerebralnom paralizom - faza II" bavi se rješavanjem problema socijalne isključenosti osoba s težom vrstom i stupnjem invaliditeta. Osobni asisenti angažirani putem projekta pomažu u provođenju aktivnosti svakodnevnog življenja i samozbrinjavanja, te tako pomažu socijalno uključivanje u zajednicu i sprječavanje institucionalizacije.</t>
  </si>
  <si>
    <t>Projektom se pridonosi razvoju socijalnih usluga u zajednici, sprječavanju institucionalizacije korisnika usluge kroz pružanje usluge osobne asistencije. 
Također, ovaj projekt će pridonijeti i zapošljavanju osoba u nepovoljnom položaju.</t>
  </si>
  <si>
    <t>U sklopu ovog projekta usluga videćeg pratitelja se pruža sljedećim skupinama korisnika:
1. članovima lokalnih udruga slijepih pri dolasku na zdravstvene i druge aktivnosti u Zagreb;
2. članovima s područja Zagrebačke županije;
3. slijepim i slabovidnim studentima koji imaju privremeno boravište u Zagrebu.</t>
  </si>
  <si>
    <t>Usluga osobne asistencije predstavlja pružanje potpore osobama s najtežom vrstom i stupnjem invaliditeta u provođenju svakodnevnih aktivnosti. Projektom se pridonosi razvoju socijalnih usluga u zajednici, sprječavanju institucionalizacije korisnika usluge kroz pružanje usluge osobne asistencije. 
Također, ovaj projekt će pridonijeti i zapošljavanju osoba u nepovoljnom položaju.</t>
  </si>
  <si>
    <t>Zagrebačka, Krapinsko-zagorska, Sisačko-moslavačka, Karlovačka, Varaždinska, Požeško-slavonska, Osječko-baranjska, Grad Zagreb, Primorsko-goranska, Ličko-senjska, Zadarska, Šibensko-kninska, Splitsko-dalmatinska, Dubrovačko-neretvanska</t>
  </si>
  <si>
    <t>Karlovačka, Virovitičko-podravska, Brodsko-posavska, Vukovarsko-srijemska, Grad Zagreb, Zadarska, Šibensko-kninska, Dubrovačko-neretvanska</t>
  </si>
  <si>
    <t>Karlovačka, Grad Zagreb</t>
  </si>
  <si>
    <t>Koprivničko-križevačka, Bjelovarsko-bilogorska</t>
  </si>
  <si>
    <t>Grad Zagreb, Zagrebačka, Istarska, Zadarska, Primorsko-goranska</t>
  </si>
  <si>
    <t>Varaždinska, Međimurska, Krapinsko-zagorska, Koprivničko-križevačka</t>
  </si>
  <si>
    <t>Varaždinska, Krapinsko-zagorska</t>
  </si>
  <si>
    <t>Međimurska, Krapinsko-zagorska, Varaždinska,  Koprivničko-križevačka, Bjelovarsko-bilogorska</t>
  </si>
  <si>
    <t>Zagrebačka, Požeško-slavonska, Grad Zagreb, Primorsko-goranska, Ličko-senjska, Zadarska</t>
  </si>
  <si>
    <t>Aktivnosti operacije usmjerene su nadogradnji postojećih znanja ili vještina te usvajanju novih, s ciljem stvaranja potrebne kvalificirane radne snage te smanjenja nesrazmjera ponude i potražnje na svim razinama tržišta rada, dok se osiguravanjem financijskih potpora omogućava zapošljavanje i stjecanje nužnog radnog iskustva velikom broju osoba koje su na tržištu rada bez istog.</t>
  </si>
  <si>
    <t>U skladu s tendencijama Europske unije, Hrvatski zavod za zapošljavanje prepoznao je mlade kao posebnu ranjivu skupinu na tržištu rada te je ponudio niz aktivnosti i usluga, poput stjecanja stručnog iskustva na radnom mjestu, obrazovanja za mlade, potpora za zapošljavanje mladih, javnih radova za mlade i podrške samozapošljavanju mladih, namijenjenih upravo toj ciljnoj skupini. Navedene mjere usmjerene su na brzu reakciju na nezaposlenost mladih, unutar 4 mjeseca od ulaska u nezaposlenost, kako je propisano nacionalnim Planom implementacije GzM-a uz potporu Inicijative za zapošljavanje mladih.</t>
  </si>
  <si>
    <t>Projekt Inovativnim pristupom do zapošljavanja u Sisačko-moslavačkoj županiji bavit će se educiranjem ranjivih skupina u području gaming industrije, kao i poticanju poduzetničkog duha kroz edukacije i potpore za samozapošljavanje te jačanjem kapaciteta Lokalnog partnerstva za zapošljavanje, kako bi uloga LPZ-a postala aktivnija, efikasnija i omogućila rast gospodarske aktivnosti na razini Sisačko-moslavačke županije.</t>
  </si>
  <si>
    <t>„Europskim projektom do educiranog osoblja u području usluga čišćenja“ predstavlja ideju koja je usmjerena na kreiranje novog edukacijskog programa koji do sada nije postojao. Provedba edukacijskog programa će se bazirati na teorijskoj i praktičnoj nastavi za ukupno 41nezaposlenu osobu što će potaknuti njihovo zapošljavanje. Koristi ciljne skupine ovim projektom bila bi nova znanja, vještine i jačanje socio-psiholoških vrijednosti te njihovo umrežavanje sa poslodavcima. Projekt pridonosi povećanju zapošljivosti korisnika i omogućavanje učinkovite provedbe županijskih strategija razvoja ljudskih potencijala.</t>
  </si>
  <si>
    <t>Razvojna agencija Karlovačke županije Karla d.o.o.</t>
  </si>
  <si>
    <t xml:space="preserve">Opći cilj ovog projekta je učinkovita provedba Strategije razvoja ljudskih potencijala uz održivo funkcioniranje Lokalnog partnerstva za zapošljavanje.  Specifični cilj projekta je implementirati inovativni pristup u unaprjeđenju promocije deficitarnih zanimanja i promicanju kulture poduzetništva na području Karlovačke županije. </t>
  </si>
  <si>
    <t xml:space="preserve">Ova lokalna inicijativa za poticanje zapošljavanja usmjerena je na razvoj lokalnih partnerstava za zapošljavanje u cilju prevladavanja regionalnih i lokalnih različitosti te poticanja partnerskog pristupa u pripremi i donošenju politika vezanih uz stvaranje i jačanje ljudskih potencijala u skladu s lokalnim potrebama u društvu. Projekt je usklađen sa Strategijom za razvoj ljudskih potencijala Brodsko posavske županije. </t>
  </si>
  <si>
    <t>Cilj projekta je povećati zapošljivost nezaposlenih osoba od 15 - 29 godina u Vukovarsko-srijemskoj županiji putem jačanja njihovih znanja i vještina kroz treninge i programe osposobljavanja za kojima postoji potreba na tržištu rada, a sve u svrhu učinkovite provedbe županijske Strategije razvoja ljudskih potencijala. Inovativan pristup u Projektu čini mentoriranje ciljne skupine nakon završenih programa osposobljavanja, te stvaranje mini burze rada aplikacije) za područje EU fondova koja bi bila poveznica između poslodavaca i potencijalnih djelatnika.</t>
  </si>
  <si>
    <t>Projektom će doprinijeti povećanju zapošljivosti ranjivih skupina na tržištu rada poticanjem poduzetničkih inicijativa. potencijal za razvoj poduzetništva u VSŽ postoji, a razne institucije, koje su ujedno članovi LPZ-a VSŽ, nude stručne usluge koje će ovim projektom biti usmjerene na razvijanje kompetencija nezaposlenih osoba u cilju samozapošljavanja. Projektom će također ojačati i kapaciteti LPZ-a VSŽ za njegovo funkcionalno i održivo djelovanje.</t>
  </si>
  <si>
    <t>Projekt ostvaruje povećanje zapošljivosti 60 nezaposlenih pripadnika ranjivih skupina: žena, mladih, osoba od 50 godina i starijih, azilanata i korisnika zajamčene minimalne naknade provedbom programa osposobljavanja za stjecanje stručnih kompetencija iz ugostiteljstva i pružanja osobnih usluga uz organiziranu praktičnu nastavu kod poslodavca te razvoj i provedbu inovativnih obrazovnih modula iz osnova radnog prava, multikult. i komunikacija.</t>
  </si>
  <si>
    <t>Projekt "Priprema, pozor, posao" nastojati će doprinijeti provedbi prioriteta i mjera Strategije razvoja ljudskih potencijala SMŽ 2014.-2020. u području mladih (15-29 god.) i dugotrajno nezaposlenih osoba kroz: 1. osposobljavanja za 3D CAD dizajnere i specijaliste internetskog marketinga, 2. radionice o pokretanju posla, poslovnom planu, marketingu, EU projektima, 3. intenzivne tečajeve stranih jezika, 4. 3-tjedne aktivnosti Kluba za zapošljavanje, i 5.provedbu skraćenih aktivnosti Kluba za zapošljavanje za učenike srednjih škola.</t>
  </si>
  <si>
    <t>Opći cilj projekta je pridonijeti poboljšanju položaja žena u svijetu rada, u Gradu Zagrebu i Krapinsko zagorskoj županiji. Korisnice programa su dugotrajno nezaposlene žene i žene koje trebaju pravnu pomoć u ostvarenju svojih radnih i socijalnih prava. Aktivnosti projekta su: edukacije, mentorstvo, profesionalno usavršavanje, pravna pomoći i podrška nezaposlenim ženama, promocija projekta, te izrada preporuka za zapošljavanje žena. Projekt se provodi u razdoblju od dvije godine.</t>
  </si>
  <si>
    <t>Opći cilj projekta je povećanje zapošljivosti ranjivih skupina na području grada Zagreba putem provođenja mjera Strategije razvoja ljudskih potencijala Grada Zagreba te unapređenja funkcioniranja LPZ-a Grada Zagreba. Osnovne ciljne skupine projekta uključuju mlade, osobe iznad 50 godina starosti te zaposlenike institucija članica LPZ-a Grada Zagreba. Rezultati projekta uključuju aktivaciju nezaposlenih na tržištu rada i u poduzetništvu s novim/unaprijeđenim kompetencijama i motiviranošću, te ojačane kapacitete, održivo funkcioniranje i veću vidljivost LPZ-a Grada Zagreba.</t>
  </si>
  <si>
    <t>LAG Bosutski niz identificirao je probleme ruralnog područja: visok udio nezaposlenosti područja LAG-a 25,37% u odnosu na VSŽ, izoliranost i nizak stupanj obrazovanja koji smanjuje konkurentnost radne snage. Kako bi se otklonilo navedeno kreirat će se lokalne politike za poticanje zapošljavanja izgradnjom inovativnog pristupa putem RuralNET aplikacije, edukacijama za stjecanje kompetencija višejezičnosti i informatičke pismenosti za nezaposlene osobe pripadnike ranjivih skupina (56) te edukacije za djecu osnovnoškolske dobi za stjecanje znanja i vještina u IKT tehnologijama (140).</t>
  </si>
  <si>
    <t>Cilj je uspostaviti jedinstveni centar za usluge i informiranje o mogućnostima zapošljavanja i samozapošljavanja, obrazovanja i usavršavanja, upravljanja karijerom, stjecanja dodatnih znanja i vještina i razmjenjivanja usluga prilagođen mladima. Ciljna skupina je 55 mladih nezaposlenih osoba 18-29 godina, te minimalno 25 učenika 8. razreda osnovne škole i minimalno 25 učenika završnih razreda srednje škole. Glavni problem kojega će rješavati ovaj projekt je nedostatak sveobuhvatnih usluga vezanih za zapošljavanje mladih, kroz inovativan pristup i partnerstvo
lokalnih dionika na tržištu rada.</t>
  </si>
  <si>
    <t>Glavni problem koji će rješavati ovaj projekt je smanjenje broja nezaposlenih osoba sa područja Zagrebačke županije i provođenje Strategije razvoja ljudskih potencijala Zagrebačke županije 2014-2020. Cilj projekta je promicati razvoj poduzetništva i obrtništva u Zagrebačkoj županiji kako bi se što veći broj nezaposlenih osoba uključio u tržište rada kroz model samozapošljavanja. Kroz provedbu mjera iz SRLJP ZŽ cilj je utjecat na nesrazmjer između ponude i potražnje na tržištu rada, a sve to u cilju povećanja kompetencija radne snage u svrhu smanjenja nezaposlenosti ranjivih skupina.</t>
  </si>
  <si>
    <t>Problem: vise od 70% učenika u RH upisuje strukovno obrazovanje, ali se istovremeno bilježi i najviša stopa nezaposlenosti tih osoba. Opći cilj: povećanje zapošljivosti najranjivijih skupina na tržištu rada Zagrebačke županije kroz motivacijske radionice, grupna posredovanja sa
poslodavcima, razvoj i provedbu strukovnih usavršavanja i osposobljavanja te motivacijske radionice za učenicima srednjih strukovnih škola. ciljne skupine: vise od 41 nezaposlenih osoba i 50 učenika srednjih strukovnih škola.</t>
  </si>
  <si>
    <t>Projekt je usmjeren na smanjenje nezaposlenosti žena u Srijemu kroz povećanje zapošljivosti dugotrajno nezaposlenih i radno neaktivnih žena mlađih od 29 i starijih od 45 godina, žena s nižim kvalifikacijama te socijalno ugroženih provedbom specifičnih edukacijskih programa
namijenjenih povećanju radne konkurentnosti nezaposlenih žena osiguravajući im nova znanja i vještine te pružajući podršku za aktivaciju i ulazak u svijet rada.</t>
  </si>
  <si>
    <t>Predloženim projektom će se doprinijeti provedbi županijske (Šibensko - kninske) strategije za razvoj ljudskih potencijala kroz jačanje ljudskih potencijala u skladu s lokalnim potrebama na tržištu rada kroz pružanje stručnog osposobljavanja i prekvalifikacije pripadnika ranjivih skupina za zanimanja koja za koje postoji trenutna potražnja na tržištu rada. Također, kroz predloženi projekt će se osnovati i klub za zapošljavanje koji će pružati podršku te usluge informiranja i savjetovanja nezaposlenima i time povećati mogućnosti njihovog zaposlenja i daljnjeg usavršavanja.</t>
  </si>
  <si>
    <t>Cilj projekta je povećati socijalnu uključenost, stupanj samostalnost i društvene aktivnosti kod 22 osobe s najtežim stupnjem i vrstom invaliditeta ili intelektualnim teškoćama u dobi od 18 do 52 godine.
Projektom se omogućuje pružanje pomoći u provođenju aktivnosti svakodnevnog življenja čime se korisnicima povećava kvaliteta života i sprječava institucionalizacija.</t>
  </si>
  <si>
    <t>Ovim projektom omogućuje se pružanje usluge  osobnih asistenata i na taj način pružaju preduvjeti za neovisan život osobama s najtežom vrstom i stupnjem invaliditeta te osobama s intelektualnim teškoćama i mentalnim oštećenjima. Za provedbu aktivnosti povezanih s ciljnom skupinom planirano je zapošljavanje 15 osobnih asistenata koji će biti direktno uključeni u rad s osobama s invaliditetom u vidu pružanja usluge osobne asistencije u Koprivničko-križevačkoj, Virovitičko-podravskoj, Zagrebačkoj županiji, te Gradu Zagrebu.</t>
  </si>
  <si>
    <t xml:space="preserve">Ovim projektom omogućuje se pružanje usluge  osobnih asistenata koja je jedna od najvažnijih socijalnih usluga jer izravno doprinosi poboljšanju kvalitete života i socijalnom uključivanju osoba sa invaliditetom i izravno utječe na pristup obrazovanju, zapošljavanju i društvenom životu osoba sa invaliditetom. Također se omogućuje njihovim obiteljima/skrbnicima lakše zadržavanje posla, pristup zapošljavanju, radu kao i kvalitetnijem provođenju slobodnog vremena te ostalih dnevnih aktivnosti.
</t>
  </si>
  <si>
    <t>Ovim projektom, kroz socijalnu uslugu osobne asistencije, omogućit će se osobama s najtežim invaliditetom unapređenje kvalitete života, socijalno uključivanje, te se smanjuje mogućnost  institucionalizacije osoba s invaliditetom. Opći cilj projekta je jačanje socijalnog uključivanja osoba s invaliditetom kroz daljnji razvoj i povećanje kvalitete usluge osobne asistencije.
Specifični cilj projekta je povećati socijalnu uključenost i  unaprijediti kvalitetu života osoba s najtežom vrstom i stupnjem invaliditeta.</t>
  </si>
  <si>
    <t>Ovim projektom, kroz socijalnu uslugu osobne asistencije, omogućit će se osobama s najtežim invaliditetom unapređenje kvalitete života, socijalno uključivanje, te se smanjuje mogućnost  institucionalizacije osoba s invaliditetom. Opći cilj projekta je jačanje socijalnog uključivanja osoba s invaliditetom kroz daljnji razvoj i povećanje kvalitete usluge osobne asistencije.</t>
  </si>
  <si>
    <t>Projektne aktivnosti usmjerene su na jačanje socijalnog uključivanja slijepih osoba u zajednicu te na unapređenje kvalitete njihova života. Specifični cilj projekta je povećati socijalnu uključenost i  unaprijediti kvalitetu života osoba s najtežom vrstom i stupnjem invaliditeta.</t>
  </si>
  <si>
    <t>Ovim projektom pruža se usluga osobne asistencije za 16 predloženih korisnika koji su detektirani nakon analize stanja i potreba te identifikacije pojedinaca. Ovaj projekt će olakšati će realizaciju dnevnih aktivnosti, pridonijeti socijalnom uključivanju, rasteretiti obitelji osoba sinvaliditetom, pridonijeti širenju socijalne mreže, a po svim dosadašnjim iskustvima, usluga osobne asistencije kod korisnika će doprinijeti pozitivnim promjenama doživljaja vlastite invalidnosti i odnosima s drugim ljudima</t>
  </si>
  <si>
    <t>Pružanje usluge osobne asistencije osobama s invaliditetom bit će osigurano kroz zapošljavanje 10 osobnih asistenata, koji će pružati uslugu osobne asistencije za 10 osoba s invaliditetom u trajanju od 24 mjeseca po pojedinom korisniku. Pružena usluga će korisnicima omogućiti lakšu svakodnevicu i neovisan život, čime se se postići socijalno uključivanje i povećana kvaliteta njihovih života.</t>
  </si>
  <si>
    <t>Kroz projket SLAMKA 2 osigurat će se dodatnih 9 osobnih asistenata za osobe sa neuromuskularnim teškoćama. Pružena usluga će korisnicima omogućiti lakšu svakodnevicu i neovisan život, čime se se postići socijalno uključivanje i povećana kvaliteta njihovih života.</t>
  </si>
  <si>
    <t>Usluga osobne asistencije predstavlja pružanje potpore osobama s najtežim stupnjem invaliditeta u provođenju svakodnevog življenja i samozbrinjavanja.Ovim projektom 11 osoba s najtežim stupnjem tjelesnog i intelektualnog oštećenja u Dubrovačko-neretvanskoj županiji dobiti uslugu osobne asistencije u domu, a 11 osoba u nepovoljnom položaju na tržištu rada će dobiti posao.</t>
  </si>
  <si>
    <t>Usluga osobne asistencije predstavlja pružanje potpore osobama s najtežom vrstom i stupnjem invaliditeta u provođenju aktivnosti svakodnevnog življenja i samozbrinjavanja.
Usluga osobne asistencije pruža se za 23 korisnika kroz 24 mjeseca. Za pružanje usluge osobne asistencije zaposlena su 23 osobna asistenta.</t>
  </si>
  <si>
    <t>Projektnim aktivnostima pomoći će se slijepim osobama u obavljanju svakodnevnih zadaća, na način da će im biti pružena neposredna pomoć od strane videćih pratitelja. Međutim, ta pomoć predviđena je i na način da se korisnicima pruži obuka i edukacija u obavljanju određenih zadataka, kao što su kućanski poslovi, pomoć pri administrativnim poslovima, odnosno čitanju dokumenata, uputnica, recepata i u sličnim aktivnostima.</t>
  </si>
  <si>
    <t>Razvoj informativne platforme Hrvatski Branitelj</t>
  </si>
  <si>
    <t>Udruga Priznajem</t>
  </si>
  <si>
    <t>Zagrebačka, Brodsko-posavska</t>
  </si>
  <si>
    <t>UP.02.1.1.10.0006</t>
  </si>
  <si>
    <t>I to je pitanje kulture?</t>
  </si>
  <si>
    <t>Ministarstvo kulture i medija</t>
  </si>
  <si>
    <t>UP.02.1.1.10.0008</t>
  </si>
  <si>
    <t>Novo vrijeme - Povećanje kvalitete medijskog izvještavanja o osobama treće životne dobi s ciljem povećanja vidljivosti
društvene skupine u zajednici</t>
  </si>
  <si>
    <t>Udruga za razvoj internetskih sadržaja Hoću stranicu</t>
  </si>
  <si>
    <t>NOVI VALOVI DOBROTE</t>
  </si>
  <si>
    <t>UP.02.1.1.10.0025</t>
  </si>
  <si>
    <t>Zajednica bez granica</t>
  </si>
  <si>
    <t>Brodsko-posavska, Splitsko-dalmatinska</t>
  </si>
  <si>
    <t>UP.02.1.1.10.0026</t>
  </si>
  <si>
    <t>UPOZNAJMO SE DA BISMO SE RAZUMJELI</t>
  </si>
  <si>
    <t>UP.02.1.1.10.0029</t>
  </si>
  <si>
    <t>Ranjive na vidjelo</t>
  </si>
  <si>
    <t>Udruga za nezavisnu medijsku kulturu</t>
  </si>
  <si>
    <t>UP.02.1.1.10.0034</t>
  </si>
  <si>
    <t>Uključiva kultura - potpora socijalnoj inkluziji kroz kulturu putem Vijenca</t>
  </si>
  <si>
    <t>Matica hrvatska</t>
  </si>
  <si>
    <t>Krapinsko-zagorska, Karlovačka, Varaždinska, Bjelovarsko-bilogorska, Brodsko-posavska, Osječko-baranjska, Međimurska, Grad Zagreb, Primorsko-goranska, Splitsko-dalmatinska, Istarska</t>
  </si>
  <si>
    <t>UP.02.1.1.10.0056</t>
  </si>
  <si>
    <t>Odašiljač</t>
  </si>
  <si>
    <t>UP.02.1.1.10.0060</t>
  </si>
  <si>
    <t>SIMS – Socijalna inkluzija mladih kroz Studentski.hr</t>
  </si>
  <si>
    <t>UP.02.1.1.10.0063</t>
  </si>
  <si>
    <t>Reflektor</t>
  </si>
  <si>
    <t>Udruga za promicanje medijske kulture, umjetnosti i tolerancije "Lupiga - svijet kroz obične oči"</t>
  </si>
  <si>
    <t>UP.02.1.1.10.0036</t>
  </si>
  <si>
    <t>eRAdio za drugu šansu</t>
  </si>
  <si>
    <t>mimladi.hr - novo lice naslovnice</t>
  </si>
  <si>
    <t>Grad Zagreb, Osječko-baranjska</t>
  </si>
  <si>
    <t>Mediji zajednice - potpora socijalnom uključivanju putem medija, faza I</t>
  </si>
  <si>
    <t>UP.02.1.1.10.0002</t>
  </si>
  <si>
    <t>Scenska kreativnost u starijoj dobi: Pjesma cvrčka</t>
  </si>
  <si>
    <t>Zaželi posao - pruži podršku</t>
  </si>
  <si>
    <t>ZAŽELI I UČINI DOBRO DJELO</t>
  </si>
  <si>
    <t>Zaželi bolji život u općini Vuka</t>
  </si>
  <si>
    <t>Zaželi bolji život u Općini Darda</t>
  </si>
  <si>
    <t>UČIM, RADIM, POMAŽEM</t>
  </si>
  <si>
    <t>Žene su snaga zajednice</t>
  </si>
  <si>
    <t>Zaželi bolji život u općini Drenje</t>
  </si>
  <si>
    <t>ŽENE ZAJEDNO - ZA BOLJU BUDUĆNOST NAŠE ZAJEDNICE</t>
  </si>
  <si>
    <t>Zaželi i ostvari u Općini Koška</t>
  </si>
  <si>
    <t>ŽELIM POMOĆI I RADITI</t>
  </si>
  <si>
    <t>Učim, radim, pomažem</t>
  </si>
  <si>
    <t>RUKA PODRŠKE</t>
  </si>
  <si>
    <t>ZAŽELI I OSTVARI - PROGRAM ZAPOŠLJAVANJA ŽENA</t>
  </si>
  <si>
    <t>Žena nije sjena</t>
  </si>
  <si>
    <t>ZAŽELI BOLJI ŽIVOT U OPĆINI ČAČINCI</t>
  </si>
  <si>
    <t>Zaželi - Topusko</t>
  </si>
  <si>
    <t>ZAŽELI - ostvari u Općini Cista Provo</t>
  </si>
  <si>
    <t>Starimo zajedno</t>
  </si>
  <si>
    <t>Zaželi bolji život u općini Vladislavci</t>
  </si>
  <si>
    <t>PRUŽIMO RUKU JEDNI DRUGIMA</t>
  </si>
  <si>
    <t>Zaželi priliku u Općini Bizovac</t>
  </si>
  <si>
    <t>Socijalno se uključi i zaposli - SUZI</t>
  </si>
  <si>
    <t>Svijet potpore</t>
  </si>
  <si>
    <t>Zaželi za otok Prvić</t>
  </si>
  <si>
    <t>Snaga žene</t>
  </si>
  <si>
    <t>Žena u kući život u sreći</t>
  </si>
  <si>
    <t>Treća sreća ZA treću dob</t>
  </si>
  <si>
    <t>Zaželi, radi, pomaži</t>
  </si>
  <si>
    <t>Zaželi u Sisku</t>
  </si>
  <si>
    <t>Zaželi bolji život u općini Šodolovci</t>
  </si>
  <si>
    <t>Specijalističko usavršavanje doktora pedijatrijske medicine Doma zdravlja Petrinja</t>
  </si>
  <si>
    <t>Zaželi - radi i ostvari u Valpovu 2</t>
  </si>
  <si>
    <t>ZLATNE GODINE</t>
  </si>
  <si>
    <t>Živjeti u Prološcu</t>
  </si>
  <si>
    <t>Transgeneracijske umjetničke prakse Hrvatskog narodnog kazališta u Zagrebu</t>
  </si>
  <si>
    <t>Trešnjevački seniori: Zreli za umjetnost</t>
  </si>
  <si>
    <t>Zlatna dob za nove početke</t>
  </si>
  <si>
    <t>Zaželi bolji život u općini Levanjska Varoš</t>
  </si>
  <si>
    <t>Školuj se i nauči - budi konkurentan</t>
  </si>
  <si>
    <t>Šport za sve</t>
  </si>
  <si>
    <t>Niste sami - Faza II</t>
  </si>
  <si>
    <t>Unapređenje usluga u dječjem vrtiću općine Primošten</t>
  </si>
  <si>
    <t>Vrtić po mjeri suvremene obitelji 1</t>
  </si>
  <si>
    <t>Vrtić po mjeri suvremene obitelji 2</t>
  </si>
  <si>
    <t>Za skladnije i ugodnije predškolske dane u Dječjem vrtiću Metković</t>
  </si>
  <si>
    <t>Za čazmanske mališane zajedno</t>
  </si>
  <si>
    <t>Požeški limači</t>
  </si>
  <si>
    <t>Unaprjeđenje usluga za djecu u Dječjem vrtiću 101 dalmatinac</t>
  </si>
  <si>
    <t>Vrijeme nije breme</t>
  </si>
  <si>
    <t>UNAPRJEĐENJE USLUGA ZA DJECU - DJEČJI VRTIĆ MUDRE GLAVICE</t>
  </si>
  <si>
    <t>Unaprjeđenje usluga ranog i predškolskog odgoja i obrazovanja Dječjeg vrtića Disneyland u Splitu</t>
  </si>
  <si>
    <t>Za obitelj</t>
  </si>
  <si>
    <t>Ti i ja zajedno!</t>
  </si>
  <si>
    <t>Smjehuljica - moj drugi dom</t>
  </si>
  <si>
    <t>Vrtić po Vašoj mjeri</t>
  </si>
  <si>
    <t>Unapređenje kvalitete predškolskog odgoja i obrazovanja u Karlovcu</t>
  </si>
  <si>
    <t>Prilagođavanje potrebama roditelja djece rane i predškolske dobi općine Luka uvođenjem poslijepodnevnog rada Dječjeg vrtića Smokvica</t>
  </si>
  <si>
    <t>SVI U VRTIĆ!</t>
  </si>
  <si>
    <t>SVJETLUCAVIM SVIJETOM U PREOKRET</t>
  </si>
  <si>
    <t>Uz potporu sve je moguće</t>
  </si>
  <si>
    <t>Veliki za male</t>
  </si>
  <si>
    <t>Vjetar u leđa</t>
  </si>
  <si>
    <t>Rukom pod ruku</t>
  </si>
  <si>
    <t>Zajedno za budućnost</t>
  </si>
  <si>
    <t>KaRijERA i JA</t>
  </si>
  <si>
    <t>STRuKA i TI</t>
  </si>
  <si>
    <t>Volimo volontiranje</t>
  </si>
  <si>
    <t>Zavrti promjenu – projekt usmjeren razvoju volonterskih programa srednjoškolaca</t>
  </si>
  <si>
    <t>Znanjem i vještinama do uspješnog socijalnog dijaloga</t>
  </si>
  <si>
    <t>RESPECT + Povjerenjem do socijalnog dijaloga</t>
  </si>
  <si>
    <t>Znanjem do prava</t>
  </si>
  <si>
    <t>Socijalni dijalog i suvremeni industrijski odnosi  - jučer, danas, sutra - mogućnosti i perspektive - MiP 2030</t>
  </si>
  <si>
    <t>Turistički sektor i uloga socijalnog dijaloga</t>
  </si>
  <si>
    <t>Unapređenje socijalnog dijaloga kroz razvoj stručnih i kadrovkih kapaciteta regionalnih sindikata i organizacija civilnog društva</t>
  </si>
  <si>
    <t>Strojovođe su uvijek naprijed - jačanje uloge strojovođa za uspješniji socijalni dijalog</t>
  </si>
  <si>
    <t>Zajedništvo i dijalog za nova znanja i bolje vještine</t>
  </si>
  <si>
    <t>Projekt je namijenjen povećanju zapošljivosti najranjivijih skupina na tržištu rada kroz pripremu i provedbu inovativnih lokalnih inicijativa za poticanje zapošljavanja usklađenih s potrebama i strateškim prioritetima Dubrovačko-neretvanske županije te jačanje kapaciteta Partnerskog vijeća za tržište rada i razvoj ljudskih potencijala Dubrovačko-neretvanske županije. Projekt će se provoditi diljem županije, u Dubrovniku, u dolini Neretve i na Korčuli.</t>
  </si>
  <si>
    <t>Projekt djeluje na rješavanje problema na području Grada Petrinje koji se odnose na izrazito visok udio nezaposlenih žena osnovnoškolskog i srednjoškolskog obrazovanja u ukupnoj nezaposlenosti područja, nedovoljnu i neravnomjernu dostupnost socijalnih usluga te nerazvijenost izvaninstitucionalnih usluga. Cilj projekta je direktno djelovati na razvijanje radnih vještina i znanja potrebnih za tržište rada, samozapošljavanje, zapošljavanje, očuvanje radnog mjesta te generirati poboljšanje općih uvjeta života za kućanstva sa starijim, nemoćnim te osobama sa narušenim zdravstvenim stanjem.</t>
  </si>
  <si>
    <t>Projekt zapošljava 20 teže zapošljivih žena u općine Nedelišće s naglaskom na pripdnice Romske nacionalne manjine što ublažava posljedice njihove nezaposlenosti i rizika od siromaštva, povećava njihovu konkurentnost na tržištu rada, te ujedno potakiče socijalnu uključenost i povećava razinu kvalitete života krajnjih korisnika (starijih i osoba u nepovoljnom položaju), pružajući im podršku u svakodnevnom životu, a žive u teško dostupnim i slabije naseljenim mjestima.</t>
  </si>
  <si>
    <t>Projekt Novim vještinama za bolju zajednicu, predstavlja nastavak financiranja aktivnosti prethodnog Poziva „Zaželi – program zapošljavanja žena“ i pozitivno će utjecati na socio-ekonomski status žena, zapošljavanjem u projektu, kroz povećanje zapošljivosti zaposlenih žena nakon završetka projekta s jedne strane te poboljšanje kvalitete života i vaninstitucionalne skrbi uključenih starijih i potrebitih osoba. Na ovaj način
utječe se na smanjenje siromaštva i socijalne isključenosti te izravno doprinosi revitalizaciji ruralnih i teško dostupnih područja Sisačko-moslavačke  županije.</t>
  </si>
  <si>
    <t xml:space="preserve">
Projektom se omogućava zapošljavanje 10 žena u nepovoljnom položaju u svrhu pružanja usluge potpore i podrške starijim i nemoćnim osobama, obrazovanje i osposobljavanje žena, poboljšanje kvalitete života 60 krajnjih korisnika projekta, te jačanje socijalne uključenosti svih korisnika projekta na području grada Mursko Središće i općine Selnica.</t>
  </si>
  <si>
    <t>Projektom će se stvoriti socijalne i sportske usluge i sadržaj za djecu i mlade sa područja grada Knina. Također, ovaj projekt promovira  važnost bavljenja sportom za djecu i mlade, s posebnim naglaskom na osobe sa invaliditetom i na izgradnju potrebne infrastrukture.</t>
  </si>
  <si>
    <t xml:space="preserve">Osnovni cilj projekta je pružiti usluge i sadržaj kroz sportske aktivnosti djeci i mladima iz marginaliziranih skupina.
Taekwondo klub Olympic Knin će u sklopu projekta održavati besplatne  treninge taekwondoa za sve zainteresirane.
</t>
  </si>
  <si>
    <t>Projekt se bavi pružanjem socijalnih usluga izrađenih po mjeri za žene, trudnice i majke ovisnice, članove njihovih obitelji i podizanje kvalitete socijalnih usluga u lokalnim zajednicama.
Ciljevi projekta su:
- Povećati uključenost u društvo žena, trudnica i majki ovisnica širenjem i unapređenjem kvalitete socijalnih usluga u zajednici
- Ojačati kapacitete stručnjaka koji pružaju usluge ženama, trudnicama i majkama ovisnicama
- Omogućiti bolju ravnotežu poslovnog i obiteljskog života članova obitelji žena, trudnica i majki ovisnica</t>
  </si>
  <si>
    <t>Ovaj projekt ima za cilj ima jačanje socijalnog uključivanja osoba s invaliditetom kroz daljnji razvoj i povećanje kvalitete usluge osobne asistencije. Specifični ciljevi ovog natječaja usmjereni su povećanju socijalne uključenosti i unaprjeđenju kvalitete života osoba s najtežom vrstom i stupnjem invaliditeta te osoba s intelektualnim i mentalnim oštećenjima, odnosno povećanju broja zaposlenih osoba u nepovoljnom položaju na tržištu rada, njihovim  zapošljavanjem  kao osobnih asistenata.</t>
  </si>
  <si>
    <t>Cilj projekta je povećati socijalnu uključenost i unaprijediti kvalitetu života slijepim osobama putem usluga videćeg pratitelja, a kroz aktivnosti pružanje usluge videćeg pratitelja slijepim osobama, pratnja i pomoć u različitim socijalnim aktivnostima, ovisno o njihovim potrebama te informiranje i senzibiliziranje javnosti o važnosti pomaganja osobama s invaliditetom</t>
  </si>
  <si>
    <t xml:space="preserve">
Podrškom i pomoći osobnog asistenta omogućava se i potiče socijalno uključivanje korisnika u različite društvene i kulturne aktivnosti i postiže se veća samostalnost i neovisnost osoba s invaliditetom. Usluga osobne asistencije predstavlja pomoć ne samo osobi s invaliditetom već i cijeloj njezinoj okolini.</t>
  </si>
  <si>
    <t xml:space="preserve">Glavni cilj projekta je povećati socijalnu uključenost i unaprijediti kvalitetu života za 15 slijepih osoba, članova Udruge slijepih Našice.
U sklopu projekta pružiti će se usluga videćeg pratitelja u obliku prijevoza slijepih i slabovidnih osoba od njihove adrese do bolnice, institucija, ali i na neka od društvenih ili kulturnih događanja. </t>
  </si>
  <si>
    <t>Cilj projekta je povećati socijalnu uključenost i unaprijediti kvalitetu života slijepim osobama i osobama s oštećenjem vida. Važno je naglasiti da sve slijepe osobe i one koje su samostalne i one koje to nisu, u svakodnevnom životu imaju potrebu za asistenciju videće osobe u onom dijelu poslova koji zahtijevaju osjetilo vida kako bi se aktivnosti uspješno odradile, u svom svakodnevnom životu trebaju pomoć videćeg pratitelja.</t>
  </si>
  <si>
    <t>Projekt nastoji poboljšati kvalitetu života slijepih/visokoslabovidnih osoba na području Zagrebačke županije. U projekt je uključeno 15 osoba.
Cilj projekta je povećati socijalnu uključenost i unaprijediti kvalitetu života slijepim osobama i osobama s oštećenjem vida.</t>
  </si>
  <si>
    <t>Ovaj projekt će osigurati uslugu tumača za 30 gluhih i nagluhih osoba s područja Primorsko goranske županije. Podrškom i pomoći osobnog asistenta omogućava se i potiče socijalno uključivanje korisnika u različite društvene i kulturne aktivnosti i postiže se veća samostalnost i neovisnost osoba s invaliditetom.</t>
  </si>
  <si>
    <t>Kroz projekt će se omogućiti pratitelj slijepim osobama do trgovačkih centara, liječnika, ljekarne, pošte, banke i ostalih neophodnih sadržaja. Uz to, postoji mogućnost i obuke u kućanskim vještinama kako bi korisnici usluge mogli sami pripremati hranu za sebe. Krajnji cilj projekta je poboljšanje kvalitete života slijepim osobama.</t>
  </si>
  <si>
    <t xml:space="preserve">Cilj projekta je edukacija marginaliziranih skupina na tržištu rada a  ciljna skupina obuhvaća 15 članova Udruge gluhih i nagluhih te 10 osoba s intelektualnim teškoćama. Članovi Udruge gluhih i nagluhih ŠKŽ pohađati će program osposobljavanja za administratora (poslovni tajnik), dok će osobe s intelektualnim teškoćama pohađati radionice mekih vještina.  </t>
  </si>
  <si>
    <t>Provođenjem projekta izravno se doprinosi unapređenju kvalitete života i povećanju socijalnih kontakata osoba s intelektualnim teškoćama i mentalnim oštećenjima te osobama s najtežom vrstom i stupnjem invaliditeta.</t>
  </si>
  <si>
    <t>Cilj projekta je povećati socijalnu uključenost i unaprijediti kvalitetu života OSI pružanjem osobne asistencije u provođenju aktivnosti svakodnevnog življenja i samozbrinjavanja. Kroz projekt planirano je pružiti usluge osobne asistencije za 8 korisnika, te zaposliti 8 osobnih asistenata pružatelja usluge.</t>
  </si>
  <si>
    <t>Predviđeno je da projektom bude obuhvaćeno 15 korisnika za koje će korištenje usluga videće asistencije omogućiti da postanu punopravni članovi zajednice, olakšava im se svakodnevica i pruža se mogućnost da ostvaruju svoje pune potencijale.
Ovim projektom osigurat će se stručnost videćeg asistenta, dobra organizacijska i koordinacijska podrška te se nadamo da će zbog koristi za naše članove ovaj projekt prerasti u sustavno financiranje.</t>
  </si>
  <si>
    <t xml:space="preserve"> Opći cilj projekta je povećati socijalnu uključenost i unaprijediti kvalitetu života slijepih osoba kroz daljnji razvoj usluge VP. Projekt će pomoći slijepim osobama koje su nesamostalne u kretanju pružanjem usluge videćeg pratitelja koji će biti pomćc i podrška u različitim socijalnim aktivnostima i pomoć pri obavljanju administrativnih poslova.</t>
  </si>
  <si>
    <t>Projektom će se zaposliti dvije osobe na pola radnog vremena kao videći pratitelj slijepim osobama Ugovorom o radu na određeno. 
Osim pratnje koja podrazumijeva uslugu vožnje od polazišne do dolazne točke, videće pratiteljice korisnicima su na raspolaganju i za pratnju prilikom odlaska liječniku, kod snabdijevanja namirnicama i drugim kućnim potrepštinama te prilikom zadovoljavanja njihovih socijalizacijskih, vjerskih, kulturnih i zabavnih potreba.</t>
  </si>
  <si>
    <t>Ovaj projekt pružit će uslugu videćeg pratitelja za 12 odraslih slijepih osoba te u sklopu realizacije projekta zaposliti 4 videća pratitelja na pola radnoga vremena i jednu osobu kao kordinatora. Cilj je ovoga projekta poduprijeti jednakopravno uključivanje u zajednicu te povećati samostalnost i kakvoću života slijepih osoba kroz uslugu videćeg pratitelja u Osječko-baranjskoj županiji.</t>
  </si>
  <si>
    <t>Problem koji projekt ŠKOLE JEDNAKIH MOGUĆNOSTI u MŽ za šk. god. 2015./16. adresira jest nedostatak potpore učenicima s teškoćama u razvoju u OŠ i SŠ na području MŽ. Cilj je ovog projekta pružiti potporu uključivanju učenika s teškoćama u razvoju u OŠ i SŠ u redovnu nastavu angažmanom pomoćnika u nastavi kako bi se osigurali uvjeti za poboljšanje njihovih obrazovnih postignuća, uspješniju socijalizaciju i emocionalno funkcioniranje. Ciljne skupine projekta su učenici s teškoćama u razvoju u osnovnim i srednjim školama MŽ i osobe angažirane kao pomoćnici u nastavi.</t>
  </si>
  <si>
    <t>Osnovni problemi s kojima se susreću učenici s teškoćama je praćenje nastave, što utječe na lošije obrazovne rezultate, te problem uspostave socijalnog kontakta sa vršnjacima i nastavnicima. Glavni cilj projekta je inkluzija učenika s teškoćama u obrazovni sustav i socijalna inkluzija. Projekt obuhvaća ciljnu skupinu učenika s teškoćama i nezaposlene osobe kojima će se kroz aktivnost edukacije podići konkurentnost na tržištu rada. Uz edukaciju nezaposlenih osoba i senzibilizaciju javnosti za probleme učenika s teškoćama, glavna aktivnost projekta je pružanje pomoći u nastavi u gradu Varaždinu.</t>
  </si>
  <si>
    <t>Neujednačenost u načinima osiguravanja pomoćnika i nepostojanje sigurnih izvora financiranja dovode do nejednakog statusa učenika s teškoćama koji su uključeni u redovite OŠ i COO. Izjednačavanjem obrazovnih mogućnosti učenika s teškoćama sukladno s njihovim sposobnostima želimo postići njihovu integraciju u život lokalne zajednice, podići kvalitetu života i povećati mogućnost za samostalan život i rad. Uključivanjem pomoćnika, škola, koordinatora u obrazovni proces, a vodeći se načelom obrazovne jednakosti, potičemo osjećaj pripadnosti, povezanosti i integracije navedenih skupina.</t>
  </si>
  <si>
    <t>Osigurati neposrednu potporu za 48 učenika s teškoćama i doprinijeti podizanju kvalitete njihova života kao i osiguranju uvjeta za poboljšanje učeničkih obrazovnih postignuća, uspješnijoj socijalizaciji i emocionalnom funkcioniranju s tendencijom osamostaljivanja učenika u školskoj sredini i zajednici. Ujedno,omogućit ćemo stvaranje 43 radna mjesta za nezaposlene, koji su u nepovoljnom položaju na tržištu rada i prijeti im socijalna isključenost, te će privremenom ekonomskom neovisnošću se osnažiti i povećati aktivnosti i motiviranost za dugotrajnije zapošljavanje.</t>
  </si>
  <si>
    <t>Prilagodbom radnog vremena vrtića radnom vremenu roditelja i unaprjeđenjem usluga doprinijeti usklađivanju poslovnog i obiteljskog života obitelji s uzdržavanim članovima uključenim u programe predškolskog odgoja i obrazovanja. Razvojem postojećih i unaprjeđenjem novih i priuštivih dodatnih programa i sadržaja obuhvatiti veći broj djece programima ranog i predškolskog odgoja i obrazovanja te osigurati jednake mogućnosti za svu djecu, neovisno o socioekonomskom statusu i mjestu stanovanja.</t>
  </si>
  <si>
    <t>Cilj projekta "Tumač/prevoditelj za osobe oštećena sluha OBŽ" je osigurati komunikacijskog posrednika za 15 gluhih osoba na području Osječko-baranjske županije. Na taj način će doći do veće socijalne uključenosti i podizanja kvalitete života osoba oštećena sluha.</t>
  </si>
  <si>
    <t>Projekt izravno doprinosi poticanju inkluzivnog obrazovanja te kvalitetnoj integraciji učenika s teškoćama u razvoju u redovne odgojnoobrazovne programe osnovnih i srednjih škola kroz osiguravanje odgovarajuće podrške u nastavi u vidu pomoćnika/stručnog komunikacijskog posrednika, što će rezultirati stvaranjem uvjeta za unaprjeđenje obrazovnih postignuća, uspješniju socijalizaciju i emocionalno funkcioniranje takvih učenika, a na koncu doprinijeti i poboljšanju kvalitete života istih.</t>
  </si>
  <si>
    <t>Stručne i znanstvene spoznaje pokazuju važnost obrazovnog uključivanja djece s teškoćama u razvoju u društvo i zajednicu. Ovim projektom Grad Velika Gorica aktivno djeluje na integraciju djece s teškoćama i stvaranju inkluzivnih uvjeta za njihovo školovanje i život u zajednici. Izravno se ostvaruje pravo 63-oje djece na primjeren oblik obrazovanja u školama u njihovom susjedstvu, te se omogućava zapošljavanje 57 osoba i stjecanje njihovih kompetencija za rad s djecom. Projekt poboljšava odrastanje i kvalitetu života djece, njihovih obitelji, utječe na pozitivnu klimu u školi i zajednici.</t>
  </si>
  <si>
    <t>Projektom se osigurava 20-satna edukacija za 31 mladu nezaposlenu osobu za poslove pomoćnika u nastavi te zapošljavanje u 9 osnovnih škola. Svi pomoćnici će biti izabrani iz baze nezaposlenih, educirani i stručno praćeni u radu s najmanje 31 učenikom s teškoćama. Pružanjem podrške u obrazovanju za 29 razrednih odjeljenja u koje su uključeni jedan ili više učenika s teškoćama osigurava se uspješnija socijalizacija učenika s teškoćama te senzibilizacija njihovih vršnjaka.</t>
  </si>
  <si>
    <t>Projektom „Rukom pod ruku“ pružiti će se podrška za 54 učenika s posebnim odgojno - obrazovnim potrebama za njihovo uključivanje u redovni sustav odgoja i obrazovanja. Uvođenjem 49 pomoćnika u nastavu pomaže se svim sudionicima odgojno-obrazovnoga procesa, a time se stvara pozitivno ozračje, jača emocionalna sigurnost i socijalno prihvaćanje učenika. Pomoćnik u nastavi jedan je od preduvjeta kvalitetne inkluzivne edukacije koja je usmjerena na obrazovne potrebe sve djece, mladih i odraslih s posebnim usmjeravanjem na ranjive skupine u smislu marginalizacije i isključivanja.</t>
  </si>
  <si>
    <t>Specifični cilj projekta je pružiti potporu uključivanju učenika s teškoćama u osnovnoškolske/srednjoškolske ustanove na području Požeško-slavonske županije, te doprinijeti uspostavi sustava neposredne profesionalne potpore suradničkim podučavanjem učenika s teškoćama kako bi se osigurali uvjeti za poboljšanje njihovih obrazovnih postignuća, uspješniju socijalizaciju i emocionalno funkcioniranje. Ciljane skupine u projektu su slijedeće: Učenici kojima je potrebna pomoć u nastavi (65); Pomoćnici u nastavi (41). Projekt će se provoditi u 11 osnovnih i 2 srednje škole s područja županije.</t>
  </si>
  <si>
    <t>Zapošljavanjem 72 pomoćnika u nastavi i jednog stručno-komunikacijskog posrednika osigurava se neposredna podrška primjerenom obrazovanju za 82 učenika s teškoćama integriranima u redovni obrazovni sustav Splitsko-dalmatinske županije čime će se osigurati uvjete za poboljšanje njihovih obrazovnih postignuća, uspješniju socijalizaciju i emocionalno funkcioniranje. Projekt će doprinijeti povećanju socijalne uključenosti i integracije učenika s teškoćama u razvoju u osnovnoškolskim i srednjoškolskim odgojno obrazovnim ustanovama u Splitsko-dalmatinskoj županiji.</t>
  </si>
  <si>
    <t>Projekt Inkluzija - korak bliže društvu bez prepreka omogućuje socijalnu uključenost i integraciju većeg broja učenika s teškoćama u proces obrazovanja uz potporu pomoćnika u nastavi, njihovo daljnje sudjelovanje u društvu i pripremu za tržište rada. Ciljevi projekta: 1. osigurati stručnu pomoć za 86 učenika s teškoćama uključenih u 17 osnovnih i 7 srednjih škola; 2. educirati 70 osoba koje su voljne postati pomoćnicima u nastavi i zaposliti 63 osobe (62 PUN i 1 SKP); 3. upoznati javnost da su sva djeca imaju pravo biti uključena u sustav redovnog školovanja i ravnopravno integrirana u društvo.</t>
  </si>
  <si>
    <t>Cilj 1:Unaprijediti socijalno uključivanje djece i mladih s teškoćama u razvoju u redovit sustav obrazovanja i olakšati im pristup budućem tržištu rada. Cilj 2: Smanjiti broj nezaposlenih osoba na području Osječko-baranjske županije. Cilj 3: Uspostaviti međusektorsku suradnju ključnih dionika na razini županije u provedbi socijalne inkluzije djece i mladih. Očekivani rezultati: Poboljšati socijalnu uključenost kroz inkluzivno obrazovanje za najmanje 87 djece, povećati razinu znanja i vještina 68 nezaposlenih osoba i učiniti ih konkurentnijim na tržištu rada.</t>
  </si>
  <si>
    <t>Svrha projekta je pružiti adekvatnu pomoć u nastavi, djeci s teškoćama u razvoju, kroz osiguravanje asistenta u nastavi, te podići svijest javnosti o važnosti uključivanja djece s teškoćama u redovne odgojno-obrazovne programe. Uključivanjem djece s teškoćama u redovne škole postiže se socijalizacija djece, integracija, razvoj tolerancije, prihvaćanje različitosti te jačanje osobnosti djece s teškoćama u razvoju. Pozitivni učinci koji se javljaju uključivanjem asistenata u nastavu ogledaju se u smanjenju nezaposlenosti i socijalne isključenosti.</t>
  </si>
  <si>
    <t>Projekt "RInkluzija" omogućit će socijalnu uključenost i integraciju učenika s teškoćama u 18 redovitih škola i jednoj posebnoj odgojnoobrazovnoj instituciji (Centar) kojima je osnivač Grad Rijeka i to na način da se osiguraju educirani pomoćnici u nastavi koji će raditi u neposrednom odgojno-obrazovnom radu sa 65 učenika. Na taj način, učenicima s teškoćama bit će olakšan obrazovni proces, a istovremeno ćemo pridonijeti otvaranju 56 novih radnih mjesta. Ovaj Projekt doprinijet će široj viziji o nastojanju formiranja Centra podrške s teškoćama na području Primorsko-goranske županije.</t>
  </si>
  <si>
    <t>Projektom Baltazar2 Krapinsko-zagorska županija slijedi smjernice strateških dokumenata iz područja odgoja i obrazovanja (Strategija obrazovanja, znanosti i tehnologije NN 124/2014.) koji definiraju obrazovanje kao djelatnost od posebnog javnog interesa, dostupnu svakome pod jednakim uvjetima. Vodeći se ovim odrednicama, ali prije svega potrebama djece u Krapinsko-zagorskoj županiji, projektom će se osigurati 83 pomoćnika za 121 učenika i učenica osnovnih i srednjih škola Županije u školskoj godini 2015./2016.</t>
  </si>
  <si>
    <t>Cilj projekta je osiguranje potpore za primjereno obrazovanje 69 učenika s teškoćama koji su uključeni u 18 redovnih odgojno-obrazovnih ustanova na području Karlovačke županije. Selekciju kandidata provode škole - partneri, edukaciju pravna osoba s iskustvom u području inkluzivnog obazovanja. Nositelji zapošljavanja 53 pomoćnika u nastavi jesu 15 redovnih osnovnih i 3 srednje škole čiji stručni suradnici će tijekom provedbe biti aktivno uključeni u pružanje podrške učenicima s teškoćama, s ciljem jačanja inkluzivnog obrazovanja.</t>
  </si>
  <si>
    <t>Projektom „Pomoćnici u nastavi/stručni komunikacijski posrednici kao potpora inkluzivnom obrazovanju“ Grad Zagreb nastoji unaprijediti i povećati uključivanje učenika s teškoćama u proces obrazovanja u mjestu njihovog prebivališta, uz potporu stručno osposobljenih pomoćnika u nastavi i stručnih komunikacijskih posrednika. Na taj se način učenike s teškoćama priprema za tržište rada i daljnje sudjelovanje u društvu sukladno njihovim sposobnostima. U tom cilju ukazat će se na potrebu uvođenja zanimanja pomoćnika u nastavi i stručnih komunikacijskih posrednika na tržište rada.</t>
  </si>
  <si>
    <t>Projekt će osigurati neposrednu potporu za 36 uč.s teškoćama koje pohađaju 5 OŠ u Bjelovaru i podići kvalitetu njihova života. Doprinijeti ćemo osiguranju uvjeta za poboljšanje učeničkih obrazovnih postignuća, uspješnijoj socijalizaciji i emocionalnom funkcioniranju s tendencijom osamostaljivanja učenika u šk.sredini i zajednici. Ujedno ćemo omogućiti stvaranje 34 radnih mjesta za osobe u nepovoljnom položaju na tržištu rada i prijeti im soc.isključenost. Oni će se privremenom ekonomskom neovisnošću osnažiti te će povećati aktivnosti i motiviranost za dugotrajnije zapošljavanje.</t>
  </si>
  <si>
    <t xml:space="preserve">Zapošljavanjem 20 pomoćnika u nastavi Grad Samobor direktno doprinosi integraciji 22 djece s teškoćama u razvoju u mnoge društvene aspekte. Osim kvalitetnijeg obrazovanja učenicima s teškoćama, olakšava se rad učitelja i roditelja te se učenicima pružaju uvjeti za lakšu integraciju u društvenoj zajednici. Projektom se olakšava rast i razvoj djece te im se dodjeljuje adekvatna i stručna pomoć kod rješavanja problema, dok se istovremeno omogućava zapošljavanje 20 osoba te njihovo dodatno osposobljavanje za asistente u nastavi.
</t>
  </si>
  <si>
    <t>Svrha projekta „PRILIKA ZA SVE“ je pružiti stručnu podršku učenicima s teškoćama u razvoju za ravnopravno uključivanje u rad i obrazovni sustav u osnovnim i srednjim školama na području Koprivničko-križevačke županije, a kojima je ista osnivač. To će se postići kroz zapošljavanje ukupno 39 nezaposlenih osoba kao pomoćnika u nastavi za 77 učenika s teškoćama u razvoju u KKŽ, tijekom školske godine 2015./2016. Dugoročno, projekt doprinosi socijalnoj integraciji i inkluzivnom obrazovanju učenika s teškoćama u razvoju te pruža jednake mogućnosti za sve učenike s područja KKŽ.</t>
  </si>
  <si>
    <t xml:space="preserve">Opći cilj:doprinijeti povećanju soc. uključenosti učenika s teškoćama u razvoju u osnovnoškolske ustanove na području grada Križevaca .Specifični cilj ovog projekta je pružiti potporu uključivanju učenika s teškoćama u razvoju u osnovnoškolske ustanove na području grada KŽ s ciljem boljih obrazovnih postignuća.
</t>
  </si>
  <si>
    <t>Projekt će doprinijeti jačanju socijalne uključenosti i inkluzije za 23 učenika s teškoćama u osnovnoškolskim odgojno-obrazovnim ustanovama na području Gospića, kroz zapošljavanje 23 pomoćnika u nastavi. Pomoćnici će proći program uvođenja u rad, kako bi stekli potrebne kompetencije za svakodnevni rad s učenicima s teškoćama. Navedeno će doprinijeti poboljšanju obrazovnih postignuća učenika s teškoćama, pospješiti socijalizaciju sa vršnjacima i poboljšati emocionalno funkcioniranje. Kroz projekt će se također senzibilizirati javnost o svakodnevnim problemima učenika s teškoćama.</t>
  </si>
  <si>
    <t>Provedbom ovog projekta i kroz angažman 25 pomoćnika u nastavi osiguravaju se uvjeti za poboljšanje obrazovnih postignuća, socijalizaciju i emocionalno funkcioniranje za 26 učenika s značajnim teškoćama u razvoju za vrijeme njihovog obrazovanja u 8 osnovnih škola u Sl. Brodu u školskoj godini 2015/2016.</t>
  </si>
  <si>
    <t xml:space="preserve">Projekt će se prvenstveno usmjeriti na pomoć učenicima s teškoćama u razvoju putem osiguravanja neposredne potpore za njihovim potpunim , učinkovitim i ravnopravnim sudjelovanjem u odgojno-obrazovnom procesu. U projektu sudjeluje 21 škola  u Brodsko-posavskoj županiji za 56 učenika s teškoćama u razvoju.
</t>
  </si>
  <si>
    <t>Zbog nepostojanja kontinuiranog sustava kvalificiranih pomoćnika za neposrednu podršku učenici s teškoćama u razvoju u osnovnim školama u gradu Koprivnici suočavaju se s izazovima koji im otežavaju samostalno sudjelovanje u nastavi. Cilj projekta je doprinijeti povećanju socijalne uključenosti i integracije učenika s teškoćama u razvoju u osnovnoškolskim odg.–obr. ustanovama. To će se omogućiti osnaživanjem i izjednačavanjem u mogućnostima učenika s teškoćama, odnosno kroz neposredan rad i podršku pomoćnika učenicima s teškoćama u razvoju u školama koji predstavljaju ciljnu skupinu.</t>
  </si>
  <si>
    <t>Osnovni cilj projekta pod nazivom je osigurati podršku pomoćnika u nastavi djeci s teškoćama u razvoju kroz osposobljavanje i zapošljavanje osoba u nepovoljnome položaju na tržištu rada u Vukovarsko-srijemskoj županiji za 79 djece u osnovnoškolskim i srednjoškolskim ustanovama.</t>
  </si>
  <si>
    <t>Zbog nemogućnosti samostalnog funkcioniranja učenika s teškoćama u nastavnom procesu,uključivanjem pomoćnika u nastavu omogućiti će se ciljnoj skupini učenicima s poteš. bolje svladavanje nastavnih sadržaja, emocionalni razvoj i socijalnu interakciju. Promidžbenim i aktivnostima senzibilizacije javnosti se podiže svijest o problemima djece s teškoćama. Projekt doprinosi i ciljnoj skupini nezaposlenim osobama koje
zapošljavanjem kao pomoćnici ostvaruju fin. korist, unapređuju svoja znanja i vještine edukacijom,te ostvaruju radno iskustvo koje ih čini konkurentnijima na tržištu rada.</t>
  </si>
  <si>
    <t>Projektom se u Splitu 101 učeniku s teškoćama osiguravaju uvjeti za kvalitetnu integraciju u redovne škole, sve u cilju poboljšanja njihovih obrazovnih postignuća, socijalne integracije, emocionalnog funkcioniranja, osamostaljenja, razvijanja osjećaja pripadnosti i samopoštovanja. Pozitivan učinak osjeća cijela društvena zajednica jer sve njene čimbenike uči prihvaćanju različitosti i suživota. Nezaposlenoj 71 osobi, budućim pomoćnicima, se ovim projektom pruža mogućnost zaposlenja te širenja vlastitih kompetencija i znanja kojima pospješuju svoje potencijale za daljnje zaposlenje.</t>
  </si>
  <si>
    <t>Cilj ovog projekta je pružanje potpore uključivanju 21 učenika s teškoćama u razvoju u osnovnim školama Grada Dubrovnika kroz angažiranje 21 stručnog/e pomoćnika/ce u nastavi, a kako bi se osigurali uvjeti za poboljšanje njihovih obrazovnih postignuća, uspješniju socijalizaciju i emocionalno funkcioniranje. Projekt će se provesti pod vodstvom Grada Dubrovnika-kroz Odjel za obrazovanje, šport, socijalnu skrb i civilno društvo, a u partnerstvu sa osnovnim školama Lapad, Mokošica, Marin Držić, Marin Getaldić, Ivan Gundulić, Antuna Masle i Razvojnom agencijom Grada Dubrovnika DURA-om.
5</t>
  </si>
  <si>
    <t>Svrha ovog projekta je doprinos inkluziji učenika s teškoćama u redoviti obrazovni sustav te doprinos izuzetno važnoj socijalnoj uključenosti, a projektne aktivnosti usmjerit će se na dva definirana projektna cilja: 1. osigurati kontinuiranu podršku učenicima s teškoćama u redovnom školovanju, čime će se doprinijeti boljoj integraciji učenika s teškoćama u redovni obrazovni sustav, osobito poboljšanju njihovih obrzovnih postignuća; 2. podići razinu svijesti ostalih učenika o pravima i mogućnostima učenika s teškoćama, radi postizanja još uspješnije socijalizacije i emocionalnog funkcioniranja.</t>
  </si>
  <si>
    <t>Projekt adresira problem u obrazovnom i društvenom uključivanju djece s teškoćama, koji znatno utječe na njihova obrazovna i socijalna postignuća. Ciljevi: 1. pružiti izravnu potporu uključivanju i stručnu podršku za 72 učenika s teškoćama u 18 osnovnih škola i 1 odgojnoobrazovnoj ustanovi na području grada Osijeka putem uvođenja pomoćnika u nastavi i stručnih komunikacijskih posrednika, 2. smanjiti broj nezaposlenih na području Osijeka za 61 osobu, 3. podići razinu svijesti cijele zajednice o potrebama učenika s teškoćama.</t>
  </si>
  <si>
    <t>Dubrovačko-neretvanska županija projektom "Zajedno možemo sve!" želi u školskoj godini 2015./2016. osigurati 51 pomoćnika u nastavi za 61 učenika s teškoćama iz redovitih škola kojima je osnivač. Cilj uvođenja podrške učenicima s teškoćama jest prije svega pružiti učenicima pomoć pri savladavanju nastavnog programa u skladu s njihovim mogućnostima te pomoć pri ostvarivanju njihovih punih potencijala.</t>
  </si>
  <si>
    <t>Ovaj projekt  osigurati će integraciju 16 učenika sa teškoćama u razvoju u obrazovni sustav kroz implementaciju podrške pomoćnika u nastavi, te će na taj način osigurati edukaciju i zaposlenje 16 nezaposlenih osoba na području grada Vinkovaca.</t>
  </si>
  <si>
    <t>Projekt ima za cilj povećanje socijalne uključenosti i integracije učenika s teškoćama u razvoju u makarske osnovne škole. Potrebe u 2 OŠ, kojima je osnivač Grad Makarska, rastu. Projekt obuhvača 17 učenika: 9 u redovnim razredima, 8 u posebnim razrednim odjeljenjima. Planira se zaposliti 12 osoba kao pomoćnike u nastavi (od čega barem 7 novo-zaposlenih). Projekt je u skladu s više EU, nacion., region. strategija. Prijavitelj ima odlično iskustvo u provedbi brojnih projekata, pri čemu projekt pomoćnika u nastavi uspješno provodi već 7 godina.</t>
  </si>
  <si>
    <t>Nedostatak potpore učenicima s teškoćama u OŠ Grada Čakovca koji imaju potrebu za pomoćnicima predstavlja problem koji želimo riješiti našim projektnim prijedlogom. Izjednačavanjem obrazovnih mogućnosti učenika s teškoćama u razvoju sukladno s njihovim sposobnostima želimo postići njihovu integraciju u život lokalne zajednice, podići kvalitetu života i povećati mogućnost za samostalan život i rad. Uključivanjem pomoćnika, škola i koordinatora u obrazovni proces, vodeći se načelom obrazovne jednakosti, potičemo osjećaj pripadnosti, povezanosti i integracije navedenih skupina.</t>
  </si>
  <si>
    <t>Projekt Inkluzija korak bliže društvu bez prepreka omogućuje socijalnu uključenost i integraciju većeg broja učenika s teškoćama u proces obrazovanja uz potporu pomoćnika u nastavi, njihovo daljnje sudjelovanje u društvu i pripremu za tržište rada. Ciljevi projekta: 1. osigurati stručnu pomoć za 67 učenika s teškoćama uključenih u 22 osnovne i 7 srednjih škola; 2. educirati 62 osobe koje su voljne postati pomoćnicima u nastavi i zaposliti 62 osobe; 3. upoznati javnost da su sva djeca imaju pravo biti uključena u sustav redovnog školovanja i ravnopravno
integrirana u društvo.</t>
  </si>
  <si>
    <t>Projektom će se zaposliti 31 radno neaktivne osobe na poslovima pomoćnika u nastavi za potporu primjerenom obrazovanju 32 učenika s teškoćama u Gradu Karlovcu. U svih 9 karlovačkih škola unaprijediti će se suradničko poučavanje te izjednačiti pristup u obrazovanju učenika s teškoćama, poboljšati njihov školski uspjeh, a senzibilizacijom vršnjaka unaprijediti socijalno i emocionalno funkcioniranje.</t>
  </si>
  <si>
    <t>Realizacijom projekta "Zajedno do inkluzivnog obrazovanja" pruža se potpora za 59 učenika s teškoćama u vidu poticanja inkluzivnog obrazovanja u osnovnim i srednjim školama kroz osiguravanje 55 pomoćnika u nastavi. Osiguravanjem pomoćnika u nastavi učenicima s teškoćama osigurava se ovim projektom socijalna uključenost i integracija te potiče osamostaljenje u svakodnevnim izazovima i aktivnostima.</t>
  </si>
  <si>
    <t>Svrha projekta je osigurati pomoćnike u nastavi, koji će svojim radom pružiti adekvatnu pomoć djeci s teškoćama u razvoju. Poboljšati će se socijalizacija djece, integracija, razvoj tolerancije, prihvaćanje različitosti te jačanje osobnosti djece s teškoćama u razvoju koja su uključena u redovno školovanje. Pozitivni učinci koji se javljaju uključivanjem asistenata u nastavu ogledaju se u smanjenju nezaposlenosti i socijalne
isključenosti.</t>
  </si>
  <si>
    <t>Projekt će pridonijeti socijalnoj uključenosti i integraciji učenika s teškoćama u razvoju u 15 redovitih škola i 1 posebnoj odgojno-obrazovnoj ustanovi, Centru za odgoj i obrazovanje, kojima je osnivač Grad Rijeka, na način da se osigura 43 educirana pomoćnika u nastavi koji će raditi u neposrednom odgojno-obrazovnom procesu sa 48 učenika. Time će učenicima biti olakšan odgojno-obrazovni proces, a istovremeno ćemo pridonijeti otvaranju 43 nova radna mjesta. Također, ovaj projekt će doprinijeti široj viziji o nastojanju formiranja Centra podrške učenicima s teškoćama na području PGŽ-a.</t>
  </si>
  <si>
    <t>Pomoćnici u nastavi/ stručno komunikacijski posrednici za učenike s teškoćama u razvoju u redovnim i posebnim školama u Gradu Puli, Gradu Labinu, Gradu Pazinu, Gradu Poreču, Gradu Rovinju-Rovigno i Gradu Umagu omogućuju potpunu uključenost učenika s teškoćama u razvoju, bolje uvjete za njihov odgojno-obrazovni napredak, poboljšanje razvoja vještina i sposobnosti, pridonose njihovoj socijalizaciji, jačanju osobnosti te razvoju kompletne ličnosti, što doprinosi da se što manji broj djece zbog obrazovanja izdvaja iz obitelji.</t>
  </si>
  <si>
    <t>Projektom se osigurava potpora primjerenom obrazovanju za 56 učenika s teškoćama koji su uključeni u rad 21 osnovne i 10 srednjih škola na području Primorsko-goranske županije. Škole - partneri provest će selekciju kandidata koji će svladati program uvođenja u rad pomoćnika te biti zaposleni i raspoređeni u neposredan rad s učenicima. Uz jednakost u obrazovanju, projekt promovira prihvaćanje različitosti u lokalnoj zajednici te osigurava bolja obrazovna postignuća i emocionalno funkcioniranje učenicima s teškoćama kao i uspješniju socijalnu klimu u 31 odgojnoobrazovnoj ustanovi.</t>
  </si>
  <si>
    <t>S ciljem povećanja socijalne uključenosti i integracije učenika s teškoćama u razvoju te omogućavanja njihova kvalitetnog obrazovanja u 2 osnovne škole kojima je osnivač Grad Makarska, predmetnim projektom će se zaposliti i osigurati 9 novo-zaposlenih pomoćnika u nastavi za 13 učenika s većim teškoćama u razvoju (od čega će 4 PUN završiti obveznu edukaciju). Zapošljavanje i selekcija PUN obavljat će se iz reda teže zapošljivih osoba putem HZZO-a. Projekt pomoćnika u nastavi uspješno se provodi već 9 godina i ukazuje na inkluzivnu strategiju obrazovanja Grada Makarska .</t>
  </si>
  <si>
    <t>Projekt "Znanje za sve II" će omogućiti edukaciju i zapošljavanje 3 pomoćnika u nastavi za osnovnoškolce s teškoćama u razvoju s područja Grada Crikvenice. Kroz stručnu potporu pomoćnika u nastavi će se povećati obrazovna postignuća, vještine, socijalizacija i emocionalno funkcioniranje učenika s teškoćama. 3 osobe će steći potrebna znanja i vještine za rad s učenicima s teškoćama, a njihov rad će zadovoljiti potrebe za pomoćnicima u nastavi u obje crikveničke osnovne škole.</t>
  </si>
  <si>
    <t>Svrha ovog projekta jest pridonijeti inkluziji učenika s teškoćama u redoviti obrazovni sustav te izuzetno važnoj socijalnoj uključenosti, a u skladu s time, projektne aktivnosti usmjerit će se na 1.povećanje socijalne uključenosti i integracije učenika s teškoćama u redovni obrazovni sustav, osobito poboljšanju njihovih obrazovnih postignuća; 2. podizanje razine svijesti ostalih učenika i šire javnosti o pravima i mogućnostima učenika s teškoćama, radi postizanja još uspješnije socijalizacije i emocionalnog funkcioniranja.</t>
  </si>
  <si>
    <t>Pomoćnici u nastavi i stručno komunikacijski posrednici za učenike s teškoćama u razvoju u odgojno-obrazovnim ustanovama čiji je osnivač Istarska županija, omogućuju im potpunu integraciju te stvaraju preduvjete za njihovo buduće djelovanje u društvu i osposobljenost za život i rad. Ciljane grupe projekta čine 58 učenika s teškoćama u razvoju za koje se osiguravaju pomoćnici u nastavi i 57 nezaposlenih osoba sa završenom najmanje srednjoškolskom stručnom spremom na tržištu rada u Istarskoj županiji u trenutku odabira kandidata za pomoćnike u nastavi.</t>
  </si>
  <si>
    <t>Nastavkom prošlogodišnjeg projekta, te provođenjem projekta "Vjetar u leđa - faza II" omogućiti će se zapošljavanje 18 pomoćnika u nastavi u 4 osnovne škole. Aktivnostima provedbe projekta osigurati će se olakšana integracija 19 djece s teškoćama u razvoju u redovnoj sredini te im pomoći kod osposobljavanja za samostalan život i rad u budućnosti. Zapošljavanje 18 pomoćnika u nastavi će doprinijeti smanjenju broja nezaposlenih osoba te im omogućiti dodatne kvalifikacije i iskustva koja će im koristiti u daljnjem poslovnom i osobnom razvoju.</t>
  </si>
  <si>
    <t>Projekt kroz osiguravanje pomoćnika u nastavi i stručnih komunikacijskih posrednika učenicima s teškoćama olakšava njihovo sudjelovanje u socijalnim i odgojno-obrazovnim procesima, odnosno doprinosi poboljšanju njihovih obrazovnih postignuća, uspješnijoj socijalizaciji i njihovom emocionalnom funkcioniranju; imajući za krajnji cilj njihovo samoostvarenje, povećanje samostalnosti i nesmetanu inkluziju u životnu sredinu.</t>
  </si>
  <si>
    <t>Stručne i znanstvene spoznaje te iskustvo u školama Grada Velike Gorice dokazuju uspješnost obrazovnog uključivanja djece s teškoćama u razvoju u društvo. Projektom se aktivno djeluje na stvaranje inkluzivnih uvjeta za njihovo školovanje i život u zajednici. Izravno se ostvaruje pravo 50 djece na primjeren oblik obrazovanja uz podršku pomoćnika u nastavi u školama u njihovom susjedstvu te se omogućava zapošljavanje 49 osoba i stjecanje njihovih kompetencija za rad s djecom. Projekt poboljšava odrastanje i kvalitetu života djece, njihovih obitelji, utječe na pozitivnu klimu u školi i zajednici.</t>
  </si>
  <si>
    <t>Zapošljavanjem 83 pomoćnika u nastavi i 2 stručno-komunikacijska posrednika osigurava se neposredna podrška primjerenom obrazovanju za 93 učenika s teškoćama integriranima odgojno-obrazovni proces u 39 školskih ustanova Splitsko-dalmatinske županije, čime će se osigurati uvjeti za poboljšanje njihovih obrazovnih postignuća, uspješniju socijalizaciju i emocionalno funkcioniranje. Projekt će doprinijeti povećanju socijalne uključenosti i integracije učenika s teškoćama u razvoju u osnovnoškolskim i srednjoškolskim odgojno-obrazovnim ustanovama u Splitsko-dalmatinskoj županiji.</t>
  </si>
  <si>
    <t>Projekt PRSTEN POTPORE omogućuje socijalnu uključenost učenika s teškoćama u razvoju u redoviti obrazovni sustav Zagrebačke županije. Projektom se osigurava 92 pomoćnika u nastavi za 102 učenika s teškoćama u razvoju u 32 osnovne i srednje škole na području županije. Neposrednim radom pomoćnika u nastavi s učenicima s teškoćama u razvoju omogućit će se postizanje boljih obrazovnih postignuća i uspješnije socijalizacije učenika, a stjecanjem vještina i stručnih kompetencija pomoćnika, osigurat će se njihovo bolje pozicioniranje na tržištu rada.</t>
  </si>
  <si>
    <t>Cilj projekta je osiguravanje potpore za primjereno obrazovanje 43 učenika s teškoćama koji pohađaju OŠ i SŠ na području Karlovačke županije koji bez specifičnih oblika podrške nisu u mogućnosti svladati plan i program redovnih odgojno-obrazovnih ustanova u koje su uključeni. Zapošljavanjem 40 radno neaktivnih osoba u 17 škola kojima je Karlovačka županija osnivač, te njihovim osposobljavanjem za rad s učenicima s teškoćama osigurat će se aktivna podrška ispunjavanju odgojno-obrazovnih potreba ovih učenika te omogućiti uspješnija socijalizacija u skladu s načelima jednakosti.</t>
  </si>
  <si>
    <t>Projekt „Znanje svima“ omogućuje socijalnu uključenost i integraciju većeg broja učenika s teškoćama u proces odgoja i obrazovanja u mjestu njihovog prebivališta uz potporu stručno osposobljenih pomoćnika. Na ovaj način učenicima će biti pružene jednake mogućnosti obrazovanja čime se omogućuje njihovo daljnje aktivno sudjelovanje u društvu.</t>
  </si>
  <si>
    <t>Projektom „Rukom pod ruku-faza II“ pružiti će se podrška za 44 učenika s teškoćama za njihovo uključivanje u redovni sustav odgoja i obrazovanja u rad osam osnovnih škola na području grada Siska. Škole – partneri provesti će selekciju kandidata koji će biti zaposleni i raspoređeni u neposredan rad s učenicima. Uvođenjem 44 pomoćnika u nastavu pomaže se svim sudionicima odgojno-obrazovnoga procesa, a time se stvara pozitivno ozračje, jača emocionalna sigurnost i socijalno prihvaćanje učenika.</t>
  </si>
  <si>
    <t>Provedbom projekta Baltazar 3 u 28 OŠ i 5 SŠ u redovitom sustavu obrazovanja Krapinsko-zagorske županije u šk.god. 2016/2017. osigurat će se nužno potrebna podrška za 60 učenika s teškoćama u razvoju kroz zapošljavanje 53 pomoćnika u nastavi. Projektne aktivnosti uključuju partnerski pristup uspostavi funkcionalnog, stručnog i održivog sustava uvođenja pomoćnika u rad. Izravno se utječe na ostvarivanje prava na primjeren i inkluzivan oblik obrazovanja učenika s teškoćama, sukladno specifičnoj potrebi i pojedinačnim sposobnostima, njihovu bolju socijalnu uključenost i senzibilizaciju javnosti.</t>
  </si>
  <si>
    <t>Projektom „Pomoćnici u nastavi/stručni komunikacijski posrednici kao potpora inkluzivnom obrazovanju, faza II“, Grad Zagreb pridonosi smanjenju društvenog raslojavanja i isključenosti pojedinaca i skupina uključivanjem učenika s teškoćama u proces obrazovanja u mjestu njihovog prebivališta u njima primjerenim programima školovanja uz kvalitetnu potporu osposobljenih pomoćnika u nastavi i stručnih komunikacijskih posrednika. Na taj se način učenicima s teškoćama i svim drugim učenicima osigurava pravo na kvalitetno obrazovanje i time priprema za tržište rada i daljnje sudjelovanje u društvu.</t>
  </si>
  <si>
    <t>Cilj ovog projekta je unaprijediti socijalno uključivanje djece i mladih s teškoćama u razvoju u redovit sustav obrazovanja. Očekivani rezultat je poboljšati socijalnu uključenost kroz inkluzivno obrazovanje za najmanje 70 djece,
povećati razinu znanja i vještina najmanje 66 nezaposlenih osoba i učiniti ih konkurentnijim na tržištu rada.</t>
  </si>
  <si>
    <t xml:space="preserve">Nositelj projekta je Virovitičko-podravska županija sa 17 škola partnera.Cilj projekta je kroz suradničko podučavanje i neposrednu profesionalnu potporu učenicima s teškoćama u radu omogućiti uspješnu integraciju u redovne odgojno obrazovne programe na području VPŽ; osigurati uvjete za uspješnije emocionalno funkcioniranje i napredak razvoja i vještina. </t>
  </si>
  <si>
    <t>Dubrovačko-neretvanska županija projektom "Zajedno možemo sve! - 3" želi u školskoj godini 2016./2017. osigurati 54 pomoćnika u nastavi za 57 učenika s teškoćama u redovitim školama kojima je osnivač. Cilj uvođenja podrške učenicima s teškoćama jest prije svega pružiti učenicima pomoć pri savladavanju nastavnog programa u skladu s njihovim mogućnostima te pomoć pri ostvarivanju njihovih punih potencijala. Nakon postupka selekcije, odabranim kandidatima će se osigurati pohađanje programa uvođenja u rad od strane vanjskih stručnjaka koji će ih pripremiti za rad s učenicima s teškoćama.</t>
  </si>
  <si>
    <t xml:space="preserve">
Cilj projekta je osigurati adekvatnu podršku za učenike s teškoćama uključenih u redovne programe osnovnih i srednjih škola u vidu pomoćnika te ujedno podići svijest javnosti, medija i relevantnih institucija o važnosti uključivanja djece s teškoćama u redovne odgojno–obrazovne programe.</t>
  </si>
  <si>
    <t>Projektom će se učenicima s teškoćama u razvoju u osnovnim i srednjim školama kojima je LSŽ osnivač omogućiti jednak pristup u obrazovanju angažiranjem osoba za pomoćnike u nastavi kako bi mogli ravnopravno sudjelovati u svim oblicima nastavnih i izvannastavnih aktivnosti. Ciljne skupine ovog projekta čine učenici s teškoćama u razvoju 7 osnovnih i 4 srednje škole kojima je osnivač LSŽ te osobe koje će biti angažirane kao
pomoćnici u nastavi. Ovim projektom omogućiti će se za 30 učenika s teškoćama u razvoju LSŽ 30 osoba koje će biti angažirane kao pomoćnici u nastavi.</t>
  </si>
  <si>
    <t>Projekt će doprinijeti jačanju integracije 10 učenika s teškoćama u razvoju s područja Gospića u odgojno-obrazovne procese, kroz zapošljavanje 10 pomoćnika u nastavi koji će proći program osposobljavanja za rad, kako bi se poboljšali uvjeti za uspješniju socijalizaciju i emocionalno funkcioniranje, čime će se kod učenika pojačati osjećaj pripadnosti i samopoštovanja te poboljšati njihova obrazovna postignuća. Projektnim aktivnostima će se također senzibilizirati dionici o svakodnevnim problemima učenika s teškoćama u razvoju kroz inovativne radionice edukativno-iskustvenog sadržaja.</t>
  </si>
  <si>
    <t>Opći cilj je doprinijeti povećanju socijalne uključenosti učenika s teškoćama u razvoju u osnovnoškolske ustanove na području Grada Križevaca. Specifični cilj:pružiti potporu uključivanju učenika s teškoćama u razvoju u osnovnošk. ustanove na podr. grada KŽ s ciljem boljih obrazovnih postignuća,uspješnije soc. i emocionalnog funkcioniranja.</t>
  </si>
  <si>
    <t>Ovim projektom osigurati će se integracija 24 učenika s teškoćama u redovitom osnovno odgojno - obrazovnim ustanovama sa područja grada Vinkovaca kroz edukaciju i zaposlenje 24 nezaposlene osobe registrirane na tržištu rada za pomoćnike u nastavi djeci s teškoćama.</t>
  </si>
  <si>
    <t>Svrha projekta je razvijanje interdisciplinarnog diplomskog studija "Biotehnologija" na engleskom jeziku kojim se poboljšava kvaliteta visokog obrazovanja i relevantnost u odnosu na potrebe tržišta rada. Problemi čijem rješavanju projekt doprinosi : mali broj studija na stranim jezicima u RH, slaba internacionalizacija te odlazna i dolazna mobilnost studenata. Trajanje projekta: 24 mj. Ciljne skupine: studenti preddiplomskih studija (40) i nenastavno osoblje (10) (ISCED 1-4); nastavno osoblje- 40 osoba (ISCED 5-8).</t>
  </si>
  <si>
    <t>UP.02.1.1.13.0183</t>
  </si>
  <si>
    <t>Zaželi bolje sutra</t>
  </si>
  <si>
    <t>bjelovarsko-bilogorska</t>
  </si>
  <si>
    <t>UP.02.1.1.13.0187</t>
  </si>
  <si>
    <t>Zaželi dostojanstven život u Daruvaru</t>
  </si>
  <si>
    <t>Grad Daruvar</t>
  </si>
  <si>
    <t>UP.02.1.1.13.0188</t>
  </si>
  <si>
    <t>UP.02.1.1.13.0192</t>
  </si>
  <si>
    <t>Zapošljavanjem do socijalnog uključivanja u život zajednice</t>
  </si>
  <si>
    <t>UP.02.1.1.13.0196</t>
  </si>
  <si>
    <t>Zaželi! Grubišno Polje</t>
  </si>
  <si>
    <t>UP.02.1.1.13.0197</t>
  </si>
  <si>
    <t>Zaželi posao - Čini dobro</t>
  </si>
  <si>
    <t>UP.02.1.1.13.0198</t>
  </si>
  <si>
    <t>Zaželi - žene za zajednicu</t>
  </si>
  <si>
    <t>Udruga za integraciju glazbene kulture mladih "Starci 2001"</t>
  </si>
  <si>
    <t>UP.02.1.1.13.0199</t>
  </si>
  <si>
    <t>Zaželi za Pokupsko</t>
  </si>
  <si>
    <t>UP.02.1.1.13.0200</t>
  </si>
  <si>
    <t>UP.02.1.1.13.0201</t>
  </si>
  <si>
    <t>Vrijeme je za osmijeh</t>
  </si>
  <si>
    <t>UP.02.1.1.13.0202</t>
  </si>
  <si>
    <t>UP.02.1.1.13.0203</t>
  </si>
  <si>
    <t>Pružimo pomoć za lakši život</t>
  </si>
  <si>
    <t>UP.02.1.1.13.0205</t>
  </si>
  <si>
    <t>Zaželi još jednom u Petrijevcima!</t>
  </si>
  <si>
    <t>UP.02.1.1.13.0206</t>
  </si>
  <si>
    <t>Program zapošljavanja žena u Velikom Trojstvu</t>
  </si>
  <si>
    <t>UP.02.1.1.13.0208</t>
  </si>
  <si>
    <t>ZAŽELI II - Općina Nuštar</t>
  </si>
  <si>
    <t>UP.02.1.1.13.0210</t>
  </si>
  <si>
    <t>Želim Napredovati</t>
  </si>
  <si>
    <t>UP.02.1.1.13.0211</t>
  </si>
  <si>
    <t>Pokloni mi osmijeh II</t>
  </si>
  <si>
    <t>UP.02.1.1.13.0214</t>
  </si>
  <si>
    <t>Zaželi - program zapošljavanja žena - Zagreb</t>
  </si>
  <si>
    <t>Edukacijska udruga za društveno poduzetništvo "Znam"</t>
  </si>
  <si>
    <t>UP.02.1.1.13.0216</t>
  </si>
  <si>
    <t>Uključivanje žena u nepovoljnom položaju na tržištu rada</t>
  </si>
  <si>
    <t>UP.02.1.1.13.0218</t>
  </si>
  <si>
    <t>Želim - pomoć dijelim II</t>
  </si>
  <si>
    <t>UP.02.1.1.13.0219</t>
  </si>
  <si>
    <t>Budi aktivna II</t>
  </si>
  <si>
    <t>UP.02.1.1.13.0221</t>
  </si>
  <si>
    <t>Zaželimo zajedno</t>
  </si>
  <si>
    <t>Općina Cernik</t>
  </si>
  <si>
    <t>UP.02.1.1.13.0223</t>
  </si>
  <si>
    <t>Želim dostojanstvenu starost</t>
  </si>
  <si>
    <t>Općina Hrašćina</t>
  </si>
  <si>
    <t>UP.02.1.1.13.0224</t>
  </si>
  <si>
    <t>ZAŽELI - 6 x 6 za zlatnih 36</t>
  </si>
  <si>
    <t>UP.02.1.1.13.0227</t>
  </si>
  <si>
    <t>Zajedno u najboljim godinama</t>
  </si>
  <si>
    <t>Europski dom Vukovar</t>
  </si>
  <si>
    <t>UP.02.1.1.13.0231</t>
  </si>
  <si>
    <t>ZAŽELI biti zaposlena žena</t>
  </si>
  <si>
    <t>Općina Bednja</t>
  </si>
  <si>
    <t>UP.02.1.1.13.0233</t>
  </si>
  <si>
    <t>Mladi za stare</t>
  </si>
  <si>
    <t>UP.02.1.1.13.0234</t>
  </si>
  <si>
    <t>ZAŽELI za Udrugu "Učiona tradicije i kreativnosti"</t>
  </si>
  <si>
    <t>UP.02.1.1.13.0235</t>
  </si>
  <si>
    <t>Nauči i pruži potporu u lokalnoj zajednici 2</t>
  </si>
  <si>
    <t>UP.02.1.1.13.0236</t>
  </si>
  <si>
    <t>Zaželi bolji život u Općini Trnava</t>
  </si>
  <si>
    <t>UP.02.1.1.13.0237</t>
  </si>
  <si>
    <t>Pomoć je moć</t>
  </si>
  <si>
    <t>Općina Legrad</t>
  </si>
  <si>
    <t>UP.02.1.1.13.0238</t>
  </si>
  <si>
    <t>Učim - radim - pomažem II</t>
  </si>
  <si>
    <t>UP.02.1.1.13.0241</t>
  </si>
  <si>
    <t>Zaželi Ludbreg</t>
  </si>
  <si>
    <t>Grad Ludbreg</t>
  </si>
  <si>
    <t>UP.02.1.1.13.0243</t>
  </si>
  <si>
    <t>UP.02.1.1.13.0244</t>
  </si>
  <si>
    <t>Program zapošljavanja žena u općinama Davor, Dragalić i Vrbje II</t>
  </si>
  <si>
    <t>UP.02.1.1.13.0247</t>
  </si>
  <si>
    <t>Radim, pomažem, uim - II faza</t>
  </si>
  <si>
    <t>UP.02.2.1.04.0028</t>
  </si>
  <si>
    <t>GO FOR IT - Zdravlje je motiv</t>
  </si>
  <si>
    <t>Atletski klub osoba s invaliditetom Vinkovci</t>
  </si>
  <si>
    <t>UP.02.2.1.04.0029</t>
  </si>
  <si>
    <t>"Prijatelj Suncu"</t>
  </si>
  <si>
    <t>UP.02.2.1.04.0030</t>
  </si>
  <si>
    <t>Promicanje svijesti o potrebi prevencije i povećanja znanja o metodama  prevencije križobolje na teritoriju grada Zagreba - (skraćeno "Prevencija križobolje")</t>
  </si>
  <si>
    <t>Udruga za poticanje zdravih životnih navika - #OSTANIMOZDRAVI</t>
  </si>
  <si>
    <t>UP.02.2.1.04.0034</t>
  </si>
  <si>
    <t>Sve o šećernoj bolesti - znanjem do zdravlja</t>
  </si>
  <si>
    <t>Institut perspektiva ekonomije Mediterana</t>
  </si>
  <si>
    <t>UP.02.2.1.04.0053</t>
  </si>
  <si>
    <t>Centar za edukacije, rano otkrivanje i prevenciju bolesti novotvorina Osječko-baranjske županije</t>
  </si>
  <si>
    <t>Klinički bolnički centar Osijek</t>
  </si>
  <si>
    <t>Projektom "Sinergijom do uspješnije zajednice" osigurat će se suradničko podučavanje za 39 učenika s teškoćama u razvoju u 5 osnovnih škola u Bjelovaru pri čemu će se zaposliti 37 pomoćnika u nastavi/stručnih komunikacijskih posrednika u šk.god.2016./2017. Inkluzivnim obrazovanjem pridonijet će se jačanju osjećaja pripadnosti i samopoštovanja kod učenika s teškoćama u razvoju, olakšavanju procesa učenja te razvoja empatije kod drugih učenika, prihvaćanja i poštivanja individualnih razlika.</t>
  </si>
  <si>
    <t>Specifični cilj projekta je pružiti potporu uključivanju učenika s teškoćama u OŠ ustanove na području Požeško-slavonske županije te doprinijeti uspostavi sustava neposredne profesionalne potpore suradničkim podučavanjem učenika s teškoćama kako bi se osigurali uvjeti za poboljšanje njihovih obrazovnih postignuća, uspješniju socijalizaciju i emocionalno funkcioniranje. Ciljane skupine u projektu su 1) Učenici kojima je potrebna pomoć u nastavi (56); Pomoćnici u nastavi (42). Projekt će se provoditi u 11 osnovnih i 3 srednje škole s područja županije.</t>
  </si>
  <si>
    <t>Osnovni cilj ovog projekta je osigurati podršku pomoćnika u nastavi djeci s teškoćama u razvoju kroz osposobljavanje i zapošljavanje osoba u nepovoljnome položaju na tržištu rada u Vukovarsko-srijemskoj županiji za 63 djece u osnovnoškolskim i srednjoškolskim ustanovama. Projekt predviđa angažman 53 pomoćnika u nastavi koji će biti zaposlenici škola partnera.</t>
  </si>
  <si>
    <t>Glavni cilj projekta je inkluzija učenika s teškoćama u obrazovni sustav i socijalna inkluzija. Projekt obuhvaća ciljnu skupinu učenika s teškoćama i nezaposlene osobe kojima će se kroz aktivnost edukacije podići konkurentnost na tržištu rada. Uz edukaciju nezaposlenih osoba i senzibilizaciju javnosti za probleme učenika s teškoćama, glavna aktivnost projekta je pružanje pomoći u nastavi u gradu Varaždinu.</t>
  </si>
  <si>
    <t>Učenici s teškoćama kao ciljna skupina projekta zbog nesamostalnosti te ovisnosti o pomoći nisu u mogućnosti sami svladavati nastavne sadržaje, uključivanjem pomoćnika u nastavi omogućiti će se bolje usvajanje nastavnih sadržaja, razvoj socijalnih vještina te emocionalni razvoj. Projekt će pridonijeti drugoj ciljnoj skupini, nezaposlenim osobama kako samim zapošljavanjem tako i unaprijeđenjem njihovih znanja, vještina te općenitog povećanja njihove konkurentnosti na tržištu rada. Kroz promidžbu i vidljivost projekta nastojati će se javnost upoznati s teškoćama i potrebama učenika s teškoćama.</t>
  </si>
  <si>
    <t>Projektom "Korak uz korak" rješio bi se nedostatak pomoćnika u nastavi za učenike s teškoćama u razvoju u dvije osnovne škole u Vrbovcu. Osiguravanjem pomoćnika u nastavi omogućit će se postizanje boljih obrazovnih postignuća učenika, uspješan završetak školovanja, stjecanje vještina i kompetencija potrebnih za zapošljavanje i kvalitetnu društvenu uključenost. Također, projektom se stvaraju bolji preduvjeti za veću zapošljivost pomoćnika u nastavi. Korist od projekta „Korak uz korak“ osjetiti će i krajnji korisnici – roditelji učenika, nastavnici i školske kolege.</t>
  </si>
  <si>
    <t>Stvaranjem jednakih mogućnosti za učenike s teškoćama u razvoju, omogućava se aktivno uključivanje učenika s teškoćama u razvoju u sve nastavne aktivnosti zajedno s ostalim vršnjacima u razredu. U partnerstvu sa Školom u sljedećoj školskoj godini (2016/17.) želimo stvoriti jednake uvjete za učenike s teškoćama u razvoju u redovnoj nastavi i to za dvoje učenika; za učenika petog razreda A.B., a koji ima Rješenje o primjerenom obliku školovanja i za učenicu L.F. koja kreće u prvi razred i još nema Rješenje o primjerenom obliku školovanja ali je potreba vidljiva kroz medicinsku dokumentaciju.</t>
  </si>
  <si>
    <t>Unaprijediti socijalno uključivanje djece i mladih s teškoćama u razvoju u redovit sustav obrazovanja i olakšati im pristup budućem tržištu rada osiguranjem neposredne potpore za 39 učenika s teškoćama i doprinijeti podizanju kvalitete njihova života kao i osiguranju uvjeta za poboljšanje učeničkih obrazovnih postignuća, uspješnijoj socijalizaciji i emocionalnom funkcioniranju s tendencijom osamostaljivanja učenika u školskoj sredini i zajednici.</t>
  </si>
  <si>
    <t>Provedbom ovog projekta i kroz angažman 39 pomoćnika u nastavi i jednog stručnog komunikacijskog posrednika osiguravaju se uvjeti za poboljšanje obrazovnih postignuća, socijalizaciju i emocionalno funkcioniranje za 44 učenika s značajnim teškoćama u razvoju za vrijeme njihovog obrazovanja u 8 osnovnih škola u Sl. Brodu u školskoj godini 2016./2017.</t>
  </si>
  <si>
    <t>Cilj ovog projekta je pružanje potpore uključivanju 21 učenika s teškoćama u razvoju u osnovnim školama Grada Dubrovnika kroz angažiranje 21 stručnog/e pomoćnika/ce u nastavi, a kako bi se osigurali uvjeti za poboljšanje njihovih obrazovnih postignuća, uspješniju socijalizaciju i emocionalno funkcioniranje. Projekt će se provesti pod vodstvom Grada Dubrovnika kroz Odjel za obrazovanje, šport, socijalnu skrb i civilno društvo, a u partnerstvu sa osnovnim školama Lapad, Mokošica, Marin Držić, Marin Getaldić, Ivan Gundulić, Antuna Masle i Razvojnom agencijom Grada Dubrovnika DURA-om.</t>
  </si>
  <si>
    <t xml:space="preserve">Projekt će omogućiti ravnopravnu integraciju i participaciju u redovni obrazovni sustavu za 22 učenika s teškoćama u razvoju uz pružanje potpore 21 pomoćnika u nastavi u 5 osnovnih škola grada Kutine. Provedba projekta doprinosi rješavanju problema sustavnim uključivanjem djece s teškoćama u razvoju u osnovnoškolske odgojno obrazovne ustanove kako bi se osigurali uvjeti za poboljšanje njihovih obrazovnih postignuća, uspješniju socijalizaciju i emocionalno funkcioniranje. </t>
  </si>
  <si>
    <t>Svrha projekta je osigurati učenicima s teškoćama u razvoju, uključenima u redovne i individualne programe osnovne škole, adekvatnu podršku u učenju zapošljavanjem pomoćnika u nastavi čime će se ostvariti bolji obrazovni rezultati te osigurati preduvjeti za socijalizaciju i uključenost djece s teškoćama u razvoju u zajednicu. Ujedno će se projektom podići svijest učenika, javnosti i medija o problemima s kojima se djeca s poteškoćama u razvoju svakodnevno susreću i važnosti uključivanja djece s teškoćama u redovne odgojno-obrazovne programe.</t>
  </si>
  <si>
    <t>Projektom "S osmijehom u školu 2" će se putem inkluzivnog obrazovanja osigurati bolji školski uspjeh i poštivanje individualnih razlika za 46 učenika s teškoćama u razvoju u 20 škola u Brodsko-posavskoj županiji.</t>
  </si>
  <si>
    <t>Projektom se u gradu Splitu za 113 učenika s teškoćama osiguravaju uvjeti za kvalitetnu integraciju u redovne škole, sve u cilju poboljšanja njihovih obrazovnih postignuća, socijalne integracije, emocionalnog funkcioniranja, osamostaljenja, razvijanja osjećaja pripadnosti i samopoštovanja.. Nezaposlenim 82 osobama, budućim pomoćnicima, se ovim projektom pruža mogućnost zaposlenja te širenja vlastitih kompetencija i znanja kojima pospješuju svoje potencijale za daljnje zaposlenje.</t>
  </si>
  <si>
    <t>Projekt se bavi problemom nedovoljne potpore obrazovanju učenika s teškoćama u razvoju. Ciljne skupine su 22 učenika s teškoćama u razvoju u 6 osnovnih i 2 srednjoškolske ustanove, kojima je osnivač ŠKŽ i 19 pomoćnika u nastavi. Ciljevi projekta su pružanje podrške pri školskim/izvan-učioničkim aktivnostima kroz angažiranje pomoćnika u nastavi i podizanje razine svijesti lokalne zajednice o potrebama učenika s teškoćama u razvoju, čime će se utjecati na smanjivanje negativnih razlika između učenika u osnovnim i srednjim školama.</t>
  </si>
  <si>
    <t xml:space="preserve">Svrha projekta PRILIKA ZA SVE 2 je osiguravanje 37 pomoćnika u nastavi za 22 škole u KKŽ kojima je ista osnivač. Ciljne skupine u projektu su 50 učenika s teškoćama u razvoju u OŠ i SŠ te 37 pomoćnika u nastavi koji će učenicima s teškoćama pružati potrebnu pomoć u svakodnevnoj nastavi tijekom redovnog obrazovanja. Krajnji korisnici su obitelji učenika i pomoćnika kao i cijela lokalna zajednica i šira javnost. </t>
  </si>
  <si>
    <t xml:space="preserve">Projekt „Pomoćnici u nastavi za učenike s teškoćama u razvoju“ doprinosi rješavanju problema dvije ciljne skupine, 28 učenika s teškoćama u razvoju i 28 pomoćnika u nastavi. Ciljevi ovog projekta su: poboljšati mehanizam inkluzivnog obrazovanja u redovnim odgojno-obrazovnim ustanovama kroz uvođenje educiranih pomoćnika u nastavi te osigurati učenicima s teškoćama u razvoju stručnu podršku pri savladavanju nastavnog plana i programa osnovnih škola uključivanjem pomoćnika u nastavi. Projektom je obuhvaćen  8 osnovnih škola na području Grada Šibenika. </t>
  </si>
  <si>
    <t>Projektom se želi odgovoriti na problem nejednakih mogućnosti s kojim se suočavaju učenici s teškoćama te im je potrebna podrška u vidu pomoćnika u nastavi čime će se pridonijeti izjednačavanju šansi za uključivanje u društvo kroz postizanje boljeg obrazovnog uspjeha te bolju prihvaćenost u okolini. Cilj projekta je učenicima s teškoćama u razvoju u osnovnoškolskim odg.-obr. ustanovama na području grada Koprivnice osigurati dodatnu profesionalnu potporu kroz zapošljavanje pomoćnika u nastavi u svrhu poboljšanja obrazovnih postignuća, uspješnije socijalizacije i emocionalnog funkcioniranja.</t>
  </si>
  <si>
    <t>Projekt adresira problem u obrazovnom i društvenom uključivanju djece s teškoćama koji znatno utječe na njihova obrazovna i socijalna postignuća. Ciljev su: Pružiti izravnu potporu i stručnu podršku za 64 učenika s teškoćama u razvoju koje ih sprječvaju za funkcioniranje bez pomoćnika u nastavi u 13 osnovnoškolskih ustanova i 1 odgojno-obrazovnoj ustanovi putem uvođenja pomoćnika u nastavi,  te smanjiti nezaposlenost na području grada Osijeka za 57 osoba, 3.Podići razinu svijesti cijele zajednice o potrebama i pravima učenika s teškoćama.</t>
  </si>
  <si>
    <t>Opći cilj projekta je povećati soc. uključenost i intergraciju učenika s teškoćama u osnovnoškolskim i srednjoškolskim ustanovama na području KKŽ, dok je svrha projekta pružiti potporu uključivanju ukupno 62 učenika s teškoćama u razvoju u 16 osnovnoškolskih i 6 srednjoškolskih odg.-obr. ustanova kojima je osnivač Koprivničko-križevačka županija kako bi se osigurali uvjeti za poboljšanje njihovih obrazovnih postignuća, uspješniju socijalizaciju i emocionalno funkcioniranje kroz sljedeće 4 školske godine. Ciljna skupina u projektu su 62 učenika s teškoćama kojima će pomoć pružati 56 pomoćnika.</t>
  </si>
  <si>
    <t>Projekt će, pomoći dvjema školama u razvoju njihovih kapaciteta za građanski odgoj i obrazovanje, usmjeravanje potencijala učenika za aktivan doprinos zajednici kroz volontiranje te uspostavljanje suradnje s lokalnim organizacijama civilnog društva. S druge strane, djeci i mladima će se omogućiti pozitivno iskustvo volontiranja te time utjecati na pozitivan stav o volontiranju, ali i dodatno senzibilizirati okruženje u kojem djeca i mladi borave najveći dio odrastanja – ustanove – njihovim potrebama i interesima.</t>
  </si>
  <si>
    <t>Cilj projekta je osposobiti lokalne OCD-e i javne ustanove s područja Šibensko-kninske županije za kvalitetno provođenje volonterskih programa te promicati vrijednost volonterstva.</t>
  </si>
  <si>
    <t>U okviru projekta “Zdravstvo u zajednici” na Zdravstvenom veleučilištu pokrenut će se novi izborni kolegij “Društveno korisno učenje” kroz koji će se studenti aktivno uključiti u rješavanje društvenih problema u zajednici. U suradnji s organizacijama civilnoga društva studenti će pod mentorstvom profesora iz visokoobrazovne ustanove i djelatnika iz OCD-a osmisliti i implementirati projekte usmjerene korisnicima usluga organizacija - osobama u riziku od siromaštva i socijalne isključenosti, dobivajući pritom praktična iskustva u radu s korisnicima.</t>
  </si>
  <si>
    <t>Cilj supervizije koja se provodi u sklopu ovog projekta je podrška stručnom timu koji radi u području odgoja, obrazovanja i pružanja psihosociopedagoške pomoći. U okviru ovog Projekta održati će se 12 susreta jednom mjesečno sa dvije grupe. Sudjelovanje u superviziji je dobrovoljno.</t>
  </si>
  <si>
    <t>Uspostavljanjem Centra za edukaciju, rano otkrivanje i prevenciju bolesti novotvorina OBŽ i uspostavljanjem 20 Info točaka građanima će se povećati svijest o važnosti prevencije i ranog otkrivanja bolesti novotvorina kroz koje se smanjuje rizik nastanka, ali i pravodobno i kvalitetnije liječenje istih.</t>
  </si>
  <si>
    <t>Pomoćnici u nastavi i stručno komunikacijski posrednici za učenike s teškoćama u razvoju u redovnim i posebnim osnovnoškolskim i srednjoškolskim odgojno-obrazovnim ustanovama u Istarskoj županiji, omogućuju im potpunu integraciju te stvaraju preduvjete za njihovo buduće djelovanje u društvu i osposobljenost za život i rad. Ciljane grupe projekta čine 169 učenika s teškoćama u razvoju i 137 nezaposlenih osoba sa završenom najmanje srednjoškolskom stručnom spremom na tržištu rada u Istarskoj županiji u trenutku odabira kandidata za pomoćnike u nastavi/stručne komunikacijske posrednike.</t>
  </si>
  <si>
    <t>Cilj ovoga projekta je kroz suradničko podučavanje pridonijeti stvaranju mogućnosti za potpuno uključivanje učenika s teškoćama na području VPŽ u redovne odgojno-obrazovne programe; izravno doprinijeti njihovoj boljoj socijalizaciji,emocionalnom funkcioniranju i napretku razvoja vještina i sposobnosti. Rješavajući problem učenika, njihovih roditelja i OU rješava se i problem 79 nezaposlenih osoba koje će biti zaposlene kroz projekt. Ciljne skupine su: 79 osoba koje će biti angažirane kao PuN/SKP; 80 učenika s teškoćama u razvoju uključeni u 17 OU u VPŽ.</t>
  </si>
  <si>
    <t>S ciljem povećanja međunarodne vidljivosti znanstvenika i njihovih rezultata potrebno je povećati dostupnost i korištenje relevantnih e-izvora znanstvenih i stručnih informacija. Upravo je to jedna od osnovnih zadaća NSK. Osiguranim pristupom, organiziranim edukacijama te informiranošću ciljanih skupina: znanstvenika, nastavnog osoblja, studenata te knjižničara u visokoškolskim i znanstvenim institucijama doprinosi se povećanju korištenja recentne znanstvene literature što je u izravnoj korelaciji s povećanjem kvalitete znanstvenog rada hrvatskih znanstvenika.</t>
  </si>
  <si>
    <t>Elektrotehnička i prometna škola Osijek, Elektrotehnička škola – Split i Tehnička škola Sisak će projektom „Sve tajne pismenosti“ ojačati kapacitete 120 odgojno-obrazovnih djelatnika u 3 strukovne škole, za kreiranje inovativnih interdiscipl. kurikuluma. Učenici će unaprjeđivati čitalačku, medijsku, digitalnu, matematičku i prirodoslovnu pismenost uključivanjem u nove izvannastavne aktivnosti.</t>
  </si>
  <si>
    <t>Krajnji je cilj projekta uspostava i upravljanje Registrom HKO-a. Time će se utjecati na kvalitetu, transparentnost i relevantnost kvalifikacija, s obzirom na tržište rada. Ciljevi projekta u skladu su s ciljevima iz strateškog dokumenta Obrazovanje i osposobljavanje 2020 i odnose se na povećanje udjela odraslih osoba koji sudjeluju u programima cjeloživotnog učenja. Programi izrađeni na temelju standarda iz Registra HKO-a bit će kvalitetni i usklađeni s potrebama tržišta rada, što će utjecati na povećanje stope zaposlenosti stanovništva u dobi od 20 do 64 godine.</t>
  </si>
  <si>
    <t>Projektom će Udruga "Agape" zaposliti 35 žena iz ciljanih skupina na period od 24 mjeseca te će obuhvatiti preko 140 krajnjih korisnika na cijelom području djelovanja Udruge, što znači da projekt osim što rješava problem velike nezaposlenosti žena, smanjuje i socijalnu isključenostosoba u nepovoljnom položaju. Većina žena će proći dodatno osposobljavanje, što će ih ućiniti konkurentnim na tržištu rada. Svaka zaposlena žena iz ciljane skupine će pružati potporu i podršku za četiri 5 krajnja korisnika.</t>
  </si>
  <si>
    <t>Specifični ciljevi projekta su:
1. Razvoj, izrada i verifikacija dvaju programa osposobljavanja u području zdravstvenog turizma prilagođenih ranjivim skupinama, uz korištenje e-platforme s pripadajućim materijalima za e-učenje;
2. Povećanje zapošljivosti ranjivih ciljnih skupina u objektima zdravstvenog turizma kroz jačanje njihovih znanja, vještina i kompetencija tijekom provedbe programa osposobljavanja, kao i njihovo poticanje na pokretanje poduzetničkih projekata, samostalnih ili partnerskih.</t>
  </si>
  <si>
    <t xml:space="preserve">Glavne aktivnosti ovog projekta  obuhvaćaju intervencije na tržištu rada jačanjem kapaciteta članova ciljne skupine za upravljanje razvojnim projektima, odnosno selekciju 42 mlade nezaposlene osobe i formiranje 2 obrazovne skupine (u Benkovcu i u Zadru) te provedbu verificiranog programa obrazovanja „Voditelj izrade i provedbe projekata financiranih iz EU fondova“ </t>
  </si>
  <si>
    <t>Cilj projekta je pridonijeti reaktivaciji i integraciji NEET mladih kroz jačanje njihovih socijalnih i profesionalnih kompetencija po modelu "ENTRE-YOU". Projektom će polaznicima biti osnažena motivacija i otvorenost prema proaktivnosti te će usvojiti vještine poduzetničkog razmatranja kao zalog za integraciju na tržište rada.</t>
  </si>
  <si>
    <t>Opći cilj projekta je  poticati samozapošljavanje dugotrajno nezaposlenih i ranjivih skupina ljudi u Gradu Garešnica i okolice, uz poticanje uzgoja i prerade ljekovitog bilja i cvijeća, te omogućiti učinkovitu provedbu županijske strategije razvoja ljudskih potencijala. Specifičan cilj je osnaživanje i motiviranje nezaposlenih osoba ranjivih skupina za ulazak u svijet rada kroz niz edukacija, razmjene prakse i savjetovanje za vođenje poslovanja.
Trajanje: 18 mjeseci</t>
  </si>
  <si>
    <t>Projektom D.O.N.A.U. će se osigurati implementacija SRLJP OBŽ kroz rad s dugotrajno nezaposlenim osobama i njihovim usmjeravanjem u održivu poljoprivredu zasnovanu na inovativnom pristupu i uzgoju na malim parcelama. Aktivnostima motiviranja, edukacije i praćenja u pokretanju poslovanja kroz rad Info točke, ranjivim skupinama pružiti će se prilagođene usluge osnaživanja i osposobljavanja s ciljem zapošljavanja. U projekt će biti uključeni i učenici srednjih škola poljoprivrednog smjera koji će se upoznati s poduzetništvom i potaknuti na pokretanje posla nakon završenog obrazovanja.</t>
  </si>
  <si>
    <t>Javni rad je mjera politike tržišta rada koja spada u domenu direktnog stvaranja radnih mjesta. Društveno koristan rad koji se odvija u ograničenom vremenskom periodu nudi financiranje zapošljavanja nezaposlenih osoba iz ciljanih skupina. Program javnog rada mora se temeljiti na društveno korisnom radu kojeg inicira lokalna zajednica, udruge civilnog društva itd. Javni rad mora biti neprofitan i nekonkurentan postojećem
gospodarstvu. Prednost imaju projekti iz područja socijalne skrbi, edukacije, zaštite okoliša,održavanja i komunalnih radova. Kroz projekt planira se uključiti 3764 osobe.</t>
  </si>
  <si>
    <t>Kako bi se doprinijelo unaprijeđenju obrazovnog sustava s potrebama tržišta rada uz promociju cjeloživotnog učenja u VSŽ identificirat će se potrebe kod poslodavaca u proizvodnim djelatnostima na lokalnom tržištu rada, izradit i provest će se programi prema potrebama poslodavaca te raditi na povećanju zapošljivosti nezaposlenih osoba.</t>
  </si>
  <si>
    <t>Prema statističkim podacima žene su još uvijek teže zapošljiva skupina od muškaraca kako u Zadarskoj županiji tako i u RH. Cilj ovog projekta je ne samo zaposliti žene na period od 24 mjesecanego im pružiti i certificirano obrazovanje za deficitarno zanimanje na tržištu rada kako bi ih se osnažilo i učinilo konkurentnijima za buduće traženje posla. Osim navedenog kroz projek će se nastojati ukloniti potreba za institucionalizacijom 100 starijih i osoba u nepovoljnom položaju na način da će im novozaposlene žene pružiti potrebitu pomoć u vlastitom domu.</t>
  </si>
  <si>
    <t>cilj ovog projekta je zapošljavanje 9 žena iz ciljane skupine koje će pružati usluge pomoći u kući minimalno 36 starijim osoba ili osobama u nepovoljnom položaju do 23 mjeseca uz isplatu prijevoznih troškova dolaska na posao do samih korisnika i natrag.</t>
  </si>
  <si>
    <t>Projekt će doprinijeti rješavanju otežanog pristupa tržištu rada ženama pripadnicama ranjivih skupina s naglaskom na Općinu Topusko i ruralni dio SMŽ, područje od posebne državne skrbi. Cilj je osnažiti i unaprijediti radni potencijal teže zapošljivih žena i žena s nižom razinom obrazovanja, potaknuti socijalnu uključenost i povećati kvalitetu života krajnjih korisnika. Kroz projektne aktivnosti žene će proći edukaciju i stručnu potporu s ciljem uključivanja u radne procese kroz koje unapređuju životne vještine i stvaraju preduvjete za ravnopravno sudjelovanje u društvu.</t>
  </si>
  <si>
    <t>TA1.1 - Osiguranje učinkovite pripreme, upravljanja, provedbe, praćenja, vrednovanja i kontrole Operativnog programa</t>
  </si>
  <si>
    <t>TA2.1 - Osiguranje učinkovite pripreme, upravljanja, provedbe, praćenja, vrednovanja i kontrole Operativnog programa</t>
  </si>
  <si>
    <t>TA2.2 - Podrška potencijalnim korisnicima i regionalnim dionicima u uspješnom prijavljivanju i provedbi ESF projekata jačanjem njihovih kapaciteta i razvijanjem kvalitetne zalihe budućih projekata</t>
  </si>
  <si>
    <t>Zagrebačka, Vukovarsko-srijemska</t>
  </si>
  <si>
    <t>Cilj ovog projekta je unaprijediti socijalnu uključenost i promicati pomirenje poslovnog i obiteljskog života pružajući podršku razvoju učinkovitih i uključivih socijalnih usluga. Kroz ovaj projekt sigurati će se  šira dostupnost socijalnih usluga u zajednici istovremeno suzbijajući siromaštvo i podupirući  socijalnu uključenost ugroženih skupina.</t>
  </si>
  <si>
    <t xml:space="preserve">Svrha projekta je ublažiti posljedice nezaposlenosti i doprinijeti smanjenju rizika od siromaštva 15 teže zapošljivih žena i žena s nižom razinom obrazovanja te potaknuti socijalnu uključenost i povećati razinu kvalitete života 75 krajnjih korisnika na području Općine Punitovci gdje će se obavljati glavnina aktivnosti projekta. Ciljna skupina u projektu je 15 nezaposlenih žena, najviše srednja stručna sprema. Prednost pri zapošljavanju dat će se ženama koje pripadaju nekoj od ranjivih skupina. </t>
  </si>
  <si>
    <t>Projekt u Kistanjama omogućit će rad  za 14 žena i izobrazbu za 6 žena. 7 žena će kontinuirano raditi 24 mjeseca. Osigurat će tjednu podršku za 70 nemoćnih osoba uslugama i dodjelom potrepština. Zaposliti će se 2 muškarca na pripremi ogrijeva3 mjeseca godišnje. romocijom će se senzibilizirati zajednica i dionici za potrebe obje ciljne skupine. Ostvarit će se bliska suradnja partnera i dionika na ostvarenju cilja.</t>
  </si>
  <si>
    <t>Općina Plaški, provedbom projekta Zaželi-Općina Plaški ukupne vrijednosti 4.510.334,00 kuna u trajanju od 30 mjeseci, povećat će socijalnu uključenost i osnažiti radni potencijal zapošljavanjem 25 žena najranjivijih skupina te će obrazovanjem i osposobljavanjem 15 žena omogućiti im pristup trajnjijem zapošljavanju i tržištu rada te unaprijediti njihovu kvalitetu života kao i kvalitetu života krajnjih 125 korisnika pomoći i potpore.</t>
  </si>
  <si>
    <t>Povećati mogućnost zapošljavanja 15 žena s najviše završenom SSS kroz cjeloživotno učenje i zaposlenje na 24 mjeseca. OC: omogućiti pristup tržištu rada ženama pripadnicama ranjivih skupina s naglaskom na teško dostupna i ruralna područja. SC: osnažiti i unaprijediti radni potencijal 15 teže zapošljivih žena i žena s nižom razinom obrazovanja s područja Jastrebarskog i Općine Krašić, zapošljavanjem u lokalnoj zajednici koje će ublažiti posljedice njihove nezaposlenosti i rizika od siromaštva te ujedno potaknuti socijalnu uključenost i povećati razinu kvalitete života krajnjih korisnika.</t>
  </si>
  <si>
    <t>Predloženim projektom "Za bolje i sigurnije sutra" kojeg provodi Udruga osoba s invaliditetom Sv.Bartolomej u partnerstvu s Udrugom slijepih Šibensko-kninske županije i Centrom za socijalnu skrb iz Knina povećat će se mogućnost zapošljavanja 40 marginaliziranih osoba kroz jačanje stručnih znanja i razvoja mekih vještina s područja Šibensko-kninske županije. Također, pripadnicima marginaliziranih skupina omogućit će se pružanje usluge mentorstva u gradovima Kninu i Šibeniku što će dodatno ojačati njihovu poziciju na tržištu rada.</t>
  </si>
  <si>
    <t>UP.02.3.1.03.0052</t>
  </si>
  <si>
    <t>Sfea Visia ide dalje</t>
  </si>
  <si>
    <t>SFERA VISIA j.d.o.o.</t>
  </si>
  <si>
    <t>UP.02.3.1.03.0067</t>
  </si>
  <si>
    <t>Uključivanje ranjivih skupinakroz transformaciju Laudato d.o.o. u društveno poduzeće</t>
  </si>
  <si>
    <t>Laudato d.o.o.</t>
  </si>
  <si>
    <t>UP.02.3.1.03.0086</t>
  </si>
  <si>
    <t>Super5Q - društveno poduzetništvo za učenje kroz igru i razvoj inteligencija</t>
  </si>
  <si>
    <t>Hrvatska transpersonalna asocijacija</t>
  </si>
  <si>
    <t>UP.02.3.1.03.0003</t>
  </si>
  <si>
    <t>"ADRIATIC"</t>
  </si>
  <si>
    <t>Nogometni klub "Adriatic" Split</t>
  </si>
  <si>
    <t>UP.02.3.1.03.0005</t>
  </si>
  <si>
    <t>MI TO MOŽEMO</t>
  </si>
  <si>
    <t>UP.02.3.1.03.0008</t>
  </si>
  <si>
    <t>Društveni inovator</t>
  </si>
  <si>
    <t>UP.02.3.1.03.0012</t>
  </si>
  <si>
    <t>"KNIN-SKI"</t>
  </si>
  <si>
    <t>Skijački klub "KNIN-SKI"</t>
  </si>
  <si>
    <t>UP.02.3.1.03.0013</t>
  </si>
  <si>
    <t>Društvenim poduzetništvom do razvoja zajednice</t>
  </si>
  <si>
    <t>UP.02.3.1.03.0028</t>
  </si>
  <si>
    <t>Eko društveni poduzetnici</t>
  </si>
  <si>
    <t>Marunuša j.d.o.o.</t>
  </si>
  <si>
    <t>UP.02.3.1.03.0066</t>
  </si>
  <si>
    <t>Društveno poduzetništvo u turizmu- Inovativni volonturistički proizvod</t>
  </si>
  <si>
    <t>VENTULA TRAVEL društvo s ograničenom odgovornošću, za turizma i usluge, turistička agencija</t>
  </si>
  <si>
    <t>UP.02.3.1.03.0074</t>
  </si>
  <si>
    <t>Društveno-poduzetnički poduhvat za održivost udruge</t>
  </si>
  <si>
    <t>UP.02.3.1.03.0088</t>
  </si>
  <si>
    <t>Unapređenje poslovanja tvrtke Synergia savjetovanje</t>
  </si>
  <si>
    <t>Synergia savjetovanje d.o.o.</t>
  </si>
  <si>
    <t>UP.02.3.1.03.0046</t>
  </si>
  <si>
    <t>Razvojni put</t>
  </si>
  <si>
    <t>Udruga "Razvojni put"</t>
  </si>
  <si>
    <t>UP.03.2.1.03.0033</t>
  </si>
  <si>
    <t>UP.02.1.1.10.0017</t>
  </si>
  <si>
    <t>UP.02.1.1.10.0022</t>
  </si>
  <si>
    <t>Hrvatski branitelji s obzirom na ekonomski status, dob, ali zdravstveno stanje i invaliditet predstavljaju društvenu skupinu u velikom riziku od socijalne isključenosti te kao takva predstavlja jednu od ranjivijih skupina stanovništva koja je izrazito slabo predstavljena u medijima. U sklopu projekta povećati će se vidljivosti hrvatskih branitelja u medijima kroz proizvodnju novih medijskih sadržaja i edukacije medijskih djelatnika - novinara.</t>
  </si>
  <si>
    <t>Edukacijom 30 novinara kroz 7 radionica i proizvodnjom 174 jedinice sadržaja koji će se premijerno objaviti na portalima Booksa.hr i Kulturpunkt.hr, odnosno pokrivanjem tema koje izravno utječu na sudjelovanje ranjivih skupina (siromašni, slijepi i slabovidni, mladi, izbjeglice i Romi) u kulturnom životu zajednice, analizom odnosa većinske kulture prema njihovim kulturnim potrebama i pravima, te davanjem glasa manjinskim skupinama, projekt će osigurati adekvatnu medijsku prezentaciju ranjivih skupina i kontinuirani i relevantan medijski sadržaj koji će proizvesti ciljana skupina poziva.</t>
  </si>
  <si>
    <t>Projekt doprinosi rješavanju problema niske kvalitete medijskog izvještavanja o osobama treće životne dobi, što utječe na nisku razinu javne svijesti o njihovim potrebama. Projekt će provedbom aktivnosti jačanja kapaciteta novinara kao ciljane skupine, kroz edukativne radionice ojačati njihove kapacitete kako bi pri objavi medijskih sadržaja utjecali na povećanje vidljivosti starijih osoba, kao krajnjih korisnika. Projekt će se provoditi 24 mjeseca, tijekom kojih će biti provedene četiri edukativne radionice za novinare, i objavljeno 420 premijernih medijskih objava.</t>
  </si>
  <si>
    <t>NOVI VALOVI DOBROTE je projekt Hrvatskog katoličkog radija s ciljem unapređenja kvalitete medijskog izvještavanja o ranjivim skupinama te podizanje javne svijesti o njihovim potrebama i pravima kroz edukaciju 14 novinara za kvalitetno medijsko izvještavanje o ranjivim skupinama te proizvodnju 400 polusatnih radijskih emisija i relevantnih internetskih sadržaja na internetskom portalu hkm.hr i društvenim mrežama tijekom 24 mjeseca. Ranjive skupine koje obuhvaćamo projektom: djeca i mladi, žene, osobe s invaliditetom, manjine, nezaposleni, umirovljenici i starije osobe.</t>
  </si>
  <si>
    <t>Projekt mimladi.hr - novo lice naslovnice, uključit će 15 edukacija za 15 medijskih djelatnika koji će plasirati 180 medijskih objava u svrhu uspostave kritičkog odnosa između medijskih djelatnika i informacijskih potreba mladih, koji se suočavaju sa statusom nezaposlenja, kako bi putem jačanja kapaciteta medijskih djelatnika poboljšali i kvalitetu medijskog izvještavanja te podigli razinu vidljivosti ranjivih skupina, posredno pomažući njihovu (re)integraciju u društvo.</t>
  </si>
  <si>
    <t>Projekt "Zajednica bez granica" će kvalitetnim medijskim izvještavanjem o osobama s invaliditetom senzibilizirati i podići svijest javnosti o problemima i poteškoćama s kojima se OSI susreću, ali najviše o mogućnostima osoba s invaliditetom kao ravnopravnih građana naše zajednice. Partnerske radijske postaje će, kao nositelji lokalnog razvoja zajednice i kao glas ranjivih i marginaliziranih skupina, ali i pojedinaca, objektivnim, realnim i pozitivnim predstavljanjem OSI široj javnosti doprinijeti smanjenju socijalne uključenosti OSI u svojim lokalnim zajednicama.</t>
  </si>
  <si>
    <t>Srpska manjina premalo je zastupljena u medijima, a novinari nisu dovoljno senzibilizirani i osposobljeni adekvatno izvještavati o manjinama, o njoj se izvještava uglavnom u negativnom kontekstu. Stoga ćemo ovim projektom kroz aktivnosti u 4 elemenata educirati 6 novinara za objektivno izvještavanje o problemima i postignućima srpske manjine s naglaskom na njene mlade pripadnike; proizvest ćemo 116 sadržaja kroz koje ćemo uz povećanje tehnoloških uvjeta i kanala za medijske objave, upoznati društvo sa srpskom zajednicom i doprinijeti njenoj vidljivosti i boljoj socijalnoj uključenosti.</t>
  </si>
  <si>
    <t>Neprimjerena javna prezentacija reproducira neprimjeren društveni položaj ranjivih skupina. Opći cilj projekta je unaprijediti kvalitetu izvještavanja o njima i podići razinu javne svijesti o njihovim pravima. Specifični ciljevi su povećati educiranost H-Alterovih novinara za prezentaciju niza ranjivih skupina, te povećati zastupljenost njihove problematike u medijima. Ciljevi će biti postignuti kroz niz edukativnih radionica, a 210 novinarskih priloga, koliko će biti objavljeno u okviru projekta, izravno će doprinijeti unapređenju ukupnog izvještavanja o ranjivim skupinama.</t>
  </si>
  <si>
    <t>Cilj projekta je unaprjeđenje kvalitete medijskog izvještavanja o ranjivim skupinama edukacijom novinara i proizvodnjom medijskih sadržaja, s naglaskom na socijalnu uključenost kroz kulturu. Projektom je predviđen redoviti prilog dvotjenika Vijenac pod naslovom Inkluzija, u sklopu kojega će tijekom 24 mjeseca biti objavljeno ukupno 1320 kartica teksta. Predviđeno je 12 radionica i webinara za 20 novinara te izdavanje priručnika. Nositelj projekta je Matica hrvatska, a partneri Društvo za komunikacijsku i medijsku kulturu i Udruga Pragma. Predviđeno trajanje projekta je 24 mjeseca.</t>
  </si>
  <si>
    <t>Projekt nastoji razviti inkluzivne potencijale medija zajednice za društveno uključivanje kroz osnaživanje kapaciteta novinara i povećanu kvalitetu medijskih sadržaja studentskog internetskog Radio Pressedana, povećanje vidljivosti ranjive skupine povratnica i povratnika s odsluženja kazne zatvora u društvu te doprinijeti povećanju jednakih mogućnosti na tržištu rada i njihovoj reintegraciji u zajednicu.</t>
  </si>
  <si>
    <t>Projekt Odašiljač okuplja novinare iz tri partnerske udruge s ciljem izgradnje stručnih kadrova koji će adekvatno izvještavati o ranjivim skupinama unutar tri radijske emisije koje će se emitirati na riječkom radiju zajednice (Community radio) - "Radio Roži". Putem emisija javnost će biti informirana o trima temama: djeca i mladi; rodna ravnopravnost, diskriminacija i ženska prava; žrtve nasilja. Održivost Projekta temelji se na stručnoj, financijskoj i resursnoj podlozi koja će se kreirati unutar samog Projekta.</t>
  </si>
  <si>
    <t>Projektom „SIMS – Socijalna inkluzija mladih kroz Studentski.hr“ u trajanju od 24 mjeseca osnaživat će se medijski djelatnici za kvalitetnije izvještanje o mladim nezaposlenima u svrhu suzbijanja njihove socijalne isključenosti, i to dvjema edukativnim novinarskim akademijama kojima će prethoditi istraživanje utjecaja nezaposlenosti na socijalnu isključenost i medijske zastupljenosti teme. Podići će se svijest javnosti o problematici kroz članke korisnika na Studentskom.hr, ali i novopokrenuti podcast prilagođen osobama s invaliditetom.</t>
  </si>
  <si>
    <t>Projekt „Reflektor“ će kroz niz radionica (u kojem će sudjelovati najmanje 30 medijskih djelatnika i devet eksperata) osnažiti kapacitete medijskih djelatnika za nestereotipno i nediskriminatorno izvještavanje o ranjivim skupinama, njihovim potrebama te detektiranju prepreka za ostvarenje njihovih prava, koje se mogu odstraniti kvalitetnijim javnim politikama usmjerenih na ranjive skupine, i tako osigurati njihovo društveno uključenje. CMS provodi edukativne radionice, dok će Lupiga i TRIS na mrežnim stranicama svojih neprofitnih portala objaviti najmanje 120 novinskih članaka.</t>
  </si>
  <si>
    <t xml:space="preserve">Opći cilj projekta Zaželi bolje sutra je poboljšanje pristupa tržištu rada i obrazovanja ženama, pripadnicama ranjivih skupina u Općini Končanica i Općini Dežanovac; zapošljavanje i obrazovanje teže zapošljivih žena te osiguravanje potrebne pomoći i podrške osobama u nepovoljnom položaju u svakodnevnom životu. Očekivani rezultati: zaposleno 20 žena dobilo je javnu ispravu o obrazovanju; pružene usluge 120 krajnjih korisnika. Ukupna vrijendost 1.914.960,00 kuna, trajanje 18 mjeseci. </t>
  </si>
  <si>
    <t xml:space="preserve">Opći cilj projekta je poboljšanje pristupa tržištu rada i obrazovanja ženama, pripadnicama ranjivih skupina u Gradu Daruvaru; zapošljavanje i obrzaovanje teže zapošljivih žena kojima je otežan pristup tržištu rada te ublažavanje posljedica njihove nezaposlenosti i rizika od siromaštva te osiguranje potrebne pomoći i podrške osobama u nepovoljnom položaju u svakodnevnom životu. Očekivani rezultati: zaposleno 25 žena; pružene usluge 150 krajnjih korisnika; 25 žena dobilo je javnu ispravu o obrazovanju. Ukupna vrijendost 2.236.950,00 trajanje 18 mjeseci. </t>
  </si>
  <si>
    <t xml:space="preserve">Osnovni cilj projekta je: omogućiti ženama u nepovoljnom položaju na tržištu rada zapošljavanje na teško dostupnim i ruralnim područjima, osnažiti ih i unaprijediti njihov radni potencijal zapošljavanjem u lokalnoj zajednici kod krajnjih korisnika, osposobiti ih za zanimanja koja su tražena na tržištu rada, što će ublažiti posljedice njihove nezaposlenosti i rizika od siromaštva, potaknuti socijalnu uključenost, povećati kvalitetu života zaposlenih i krajnjih korisnika usluge, vodeći računa da su žene pripadnice ciljane skupine, a krajnji korisnici starije osobe i osobe s invaliditetom. </t>
  </si>
  <si>
    <t>Projektne aktivnosti usmjeravaju se na zapošljavanje žena u nepovoljnom položaju te se potiče njihov ostanak u svijetu rada kroz programe dodatnog osposobljavanja i sticanja dodatnih znanja i vještina za uključivanje na tržište rada. Aktivnosti se usmjeravaju i na krajnje korisnike koji su u nepovoljnom položaju, a za koje će se osigurati pomoć i podrška na razini projekta. Aktivnostima projekta promiče se socijalna uključenost i suzbijanje siromaštva.</t>
  </si>
  <si>
    <t xml:space="preserve">Projektom će se omogućiti zapošljavanje 20 teže zapošljivih žena s područja grada Grubišnoga Polja, koje će pružati usluge pomoći u kući za 120 korisnika, osoba u nepovoljnom položaju. Pružanjem usluga starijim, nemoćnim i osobama u riziku od siromaštva osigurat će se bolja kvaliteta života. Obrazovanjem i osposobljavanjem žena povećat će se mogućnost pronalaska posla nakon završetka projekta. </t>
  </si>
  <si>
    <t xml:space="preserve">Projektom će se omogućiti pripadnicima ranjivih skupina, pristup tržištu rada i zapošljavanje. Zapošljavanjem 10 žena ostvarit će se podrška za minimalno 70 krajnjih korisnika koji su također u nepovoljnom položaju glede životnog standarda, socijalne isključenosti te opasnost od institucionalizacije. Projekt se provodi na području Požeško - slavonske županije u suradnji s dva partnera. Projektom će se pokazati ekonomske i socijalne dobrobiti Poziva "Zaželi" te će se kolektivno iskustvo, pozitivno odraziti na poboljšanju politika prema statusu žena na tržištu rada. </t>
  </si>
  <si>
    <t xml:space="preserve">Cilj projekta je osnažiti 15 nezaposlenih žena, pripadnica ciljne skupine, s područja općine Staro Petrovo Selo, kroz pružanje edukacije i zapošljavanje na pružanju socijalne usluge pomoći u kući za 90 najpotrebitijih korisnika. Projekt će pozitivno utjecati na povećanje zapošljivosti ranjivih skupina na tržištu rada i osigurati pružanje socijalne usluge na području JLS I skupine što će doprinijeti razvoju lokalne zajednice. </t>
  </si>
  <si>
    <t xml:space="preserve">Najvažniji dio projekta je osposobiti i zaposliti na period od 12 mjeseci 15 žena iz ciljane skupine, koje će skrbiti o min 90 krajnjih korisnika. Svrha projekta je osnažen i unaprijeđen radni potencijal teže zapošljivih žena i žena s nižom razinom obrazovanja  zapošljavanjem u lokalnoj zajednici  što će ublažiti rizik od siromaštva  te povećati razinu kvalitete života  u Općini Pokupsko. Ciljana skupina je 15 nezaposlenih žena s najviše završenim srednjoškolskim obrazovanjem koje su prijavljene u evidenciju nezaposlenih HZZ. Ukupna vrijednost projekta je 1.740.090,00 kn, a vrijeme trajanja je 18 mjeseci.  </t>
  </si>
  <si>
    <t xml:space="preserve">Glavni problem koji želimo riješiti je smanjenje broja dugotrajno nezaposlenih žena koje su zbog svojih godina, niskog stupnja obrazovanja, teritorijalne udaljenosti i lošeg zdravstvenog stanja nepovoljne na tržištu rada. Tijekom provedbe projekta žene iz ciljne skupine proći će program obrazovanja. Po završetku projekta, stečenim obrazovanjem i iskustvom bit će konkurentnije na tržištu rada. Broj osoba treće životne dobi svakim danom je sve veći, te zanimanja koja uključuju njegu i skrb istih postaju sve traženija na tržištu rada.   </t>
  </si>
  <si>
    <t xml:space="preserve">Cilj projekta " Vrijeme je za osmijeh" je omogućiti zapošljavanje žena, pripadnica ciljane skupine na području grada Vukovara, za pružanje potpore i podrške starijim osobama i osobama u nepovoljnom položaju. Ciljanu skupina projekta " Vrijeme je za osmijeh" čine nezaposlene žene s područja grada Vukovara s najviše završenim srednjoškolskim obrazovanjem, koje su prijavljene u evidenciju nezaposlenih HZZ-a, dok krajnje korisnike porojekta čine osobe starije dobi i osobe u nepovoljnom položaju. </t>
  </si>
  <si>
    <t xml:space="preserve">Cilj projekta "Nikad nije kasno" je omogućiti zapošljavanje žena, pripadnica ciljane skupine na području grada Vukovara i okolice, za pružanje pomoći krajnjim korisnicima. Ciljanu skupinu projekta "Nikad nije kasno" čine žene s područja grada Vukovara i okolice s najviše završenim srednjoškolskim obrazovanjem, koje su prijavljene u evidenciju nezaposlenih HZZ-a, dok krajnje korisnike projekta čine starije dobi i osobe u nepovoljnom položaju. </t>
  </si>
  <si>
    <t xml:space="preserve">UIKKŽ projektom PRUŽIMO POMOĆ ZA LAKŠI ŽIVOT smanjuje broj nezaposlenih žena i unaprjeđuje radni potencijal teže zapošljivih žena i žena s nižom razinom obrazovanja, osigurava njihovo zapošljavanje te istovremeno povećava razinu kvalitete života krajnjih korisnika, osoba s invaliditetom, starijih osoba i osoba u nepovoljnom položaju. Projektom se žele ublažiti posljedice nezaposlenosti i ojačati uloga žena u obitelji i zajednici i to žena koje su prijavljene u evidenciju nezaposlenih HZZ-a s naglaskom na starije od 50 godina koje će nakon završetka projekta biti konkurentnije na tržištu rada. </t>
  </si>
  <si>
    <t xml:space="preserve">Svrha projekta je ublažiti posljedice nezaposlenosti i doprinijeti smanjenju rizika od siromaštva za 20 teže zapošljivih žena i žena s nižom razinom obrazovanja, te potaknuti socijalnu uključenost i povećati razinu kvalitete života 120 krajnjih korisnika u Općini Petrijevci.  Ciljna skupina u projektu je 20 nezaposlenih žena, najviše srednja stručna sprema. Prednost pri zapošljavanju dat će se ženama koje pripadaju nekoj od ranjivih skupina. Ukupna vrijednost projekta je 1.809.114,72 kn. </t>
  </si>
  <si>
    <t xml:space="preserve">Projektom ćemo nezaposlenim ženama, pripadnicama ranjivih skupina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10 žena koje će pružati usluge za najmanje 60 krajnjih korisnika. </t>
  </si>
  <si>
    <t xml:space="preserve">Ovim projektom omogućit će se pristup zapošljavanju i tržištu rada ženama pripadnicama ranjivih skupina, te se osnažiti i unaprijediti radni potencijal teže zapošljivih žena i žena s nižom razinom obrazovanja zapošljavanjem u lokalnoj zajednici, koje će ublažiti posljedice njihove nezaposlenosti i rizika od siromaštva te ujedno potaknuti socijalnu uključenost i povećati razinu kvalitete života krajnjih korisnika. Projektom će se zaposliti 20 žena iz ciljne skupine, koje će se skrbiti o minimalno 120 krajnjih korisnika. </t>
  </si>
  <si>
    <t xml:space="preserve">Cilj projekta je osnažiti i unaprijediti radni potencijal za 62 teže zapošljivih žena i žena s nižom razinom obrazovanja, kroz zapošljavanje u lokalnoj zajednici i obrazovanje koje će ublažiti posljedice njihove nezaposlenosti i rizike siromaštva, te ujedno potaknuti socijalnu uključenost i povećati razinu kvalitete života za 372 krajnjih korisnika. Provedba će trajati 18 mjeseci, a aktivnosti će se provoditi na području općina Gornji Bogićevci, Okučani i Stara Gradiška. </t>
  </si>
  <si>
    <t xml:space="preserve">Cilj projekta "Pokloni mi osmijeh II" je omogućiti zapošljavanje žena, pripadnica ciljane skupine na području grada Vukovara kako bi se osigurala socijalna uključenost i povećala kvaliteta života žena kao i krajnjih korisnika, starijih osoba i osoba u nepovoljnom položaju. Ciljanu skupinu projekta " Pokloni mi osmijeh II" čine žene s područja Vukovara i okolice s najviše završenim srednjoškolskim obrazovanjem, koje su prijavljene u evidenciju nezaposlenih HZZ-a, dok krajnje korisnike projekta čine osobe starije dobi i osobe u nepovoljnom položaju.  </t>
  </si>
  <si>
    <t xml:space="preserve">Projekt će omogućiti zapošljavanje 53 nezaposlene žene na području Grada Zagreba. U tu svrhu povećanja znanja i vještina projektom će se osigurati edukacija za 73 žene. Radi poboljšanja kvalitete života krajnjih korisnika i sprječavanje rane institucionalizacije raznim programima pomoći bit će obuhvaćeno 318 korisnika s područja Grada Zagreba. Projekt će se provoditi kroz 12 mjeseci na području Grada Zagreba. Ukupna vrijednost projekta iznosi 4.229.016,36 kn. </t>
  </si>
  <si>
    <t xml:space="preserve">Ciljevi projekta su: 1. Unaprijediti radni potencijal žena u nepovoljnom položaju zapošljavanjem u lokalnoj zajednici. 2. Povećanje razine kvalitete života krajnjih korisnika projekta.Provedbom ovog projekta na području općine Stari Mikanovci izravno se utječe kako na prevenciju prerane institucionalizacije 90 starijih osoba, osoba u nepovoljnom položaju i osoba s invaliditetom i povećavanje kvalitete života tih osoba tako i na borbu protiv siromaštva, isključenosti te smanjenju nezaposlenosti žena u nepovoljnom položaju na lokalnom tržištu rada. socijalne </t>
  </si>
  <si>
    <t>DOSTI projektom ŽELIM–POMOĆ DIJELIM II smanjuje broj nezaposlenih žena i unaprjeđuje radni potencijal teže zapošljivih žena i žena s nižom razinom obrazovanja, osigurava njihovo zapošljavanje te istovremeno povećava razinu kvalitete života krajnjih korisnika, osoba s invaliditetom, starijih osoba i osoba u nepovoljnom položaju. Projektom se žele ublažiti posljedice nezaposlenosti i ojačati uloga žena u obitelji i zajednici. Ciljane skupine su nezaposlene žene s najviše završenim srednjoškolskim obrazovanjem koje su prijavljene u evidenciju nezaposlenih HZZ s naglaskom na starije od 50 godina</t>
  </si>
  <si>
    <t>Projektom će se zaposliti 20 teže zapošljivih žena i žena s najviše završenim srednjoškolskim obrazovanjem u lokalnoj zajednici, odnosno u općini Andrijaševci na poslovima pružanja potpore i podrške starijim osobama i osobama u nepovoljnom položaju čime će se doprinijeti socijalnoj uključenosti i podizanju kvalitete života minimalno 120 krajnjih korisnika projekta te će se obrazovanjem 10 zaposlenih žena podići razina znanja i vještine i osnažiti njihov radni potencijal.</t>
  </si>
  <si>
    <t>Cilj projekta je osnažiti i unaprijediti radni potencijal za 30 teže zapošljivih žena i žena s nižom razinom obrazovanja kroz zapošljavanje u lokalnoj zajednici i obrazovanje koje će ublažiti posljedice njihove nezaposlenosti i rizike siromaštva, te ujedno potaknuti socijalnu uključenost i povećati razinu kvalitete života za 210 krajnja korisnika. Provedba će trajati 18 mjeseci, a aktivnosti će se provoditi na području Općine Cernik.</t>
  </si>
  <si>
    <t>Projektom ćemo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10 žena koje će pružati usluge za najmanje 60 krajnjih korisnika.</t>
  </si>
  <si>
    <t>Projekt " ZAŽELI 6x6 za zlatnih 36" doprinijeti će smanjenu rizika socijalne isključenosti i stvaranju kvalitetnijeg života za 36 osoba starijih i nemoćnih, zaposliti će 6 dugotrajno nezaposlenih žena pripadnica ranjivih skupina sa područja općine Vojnić. Žene će steći prvo zanimanje i ili se usavršiti u svojim strukama što će potaknuti njihovu socijalnu uključenost u zajednici i povećati njihovu zapošljivost stjecanjem radnog iskustva  i povećanjem kompetencija.</t>
  </si>
  <si>
    <t>Projektom „Zajedno u najboljim godinama“ u vremenskom periodu od 18 mj., ciljana ranjiva skupina 25 žena (CO01) s posebnim osvrtom na žene žrtve obiteljskog nasilja, žene s invaliditetom i žene u dobi iznad 50 godina, najviše srednje stručne spreme bit će zaposlene na poslovima potpore i pomoći starijim osobama i osobama u nepovoljnom položaju (UP.02.1.1.13-02) na 12 mj. nakon čega će proći izobrazbu (UP.02.1.1.13-01) prema  osobnim potrebama kako bi postale konkurentnije na tržištu rada</t>
  </si>
  <si>
    <t>Projekt je usmjeren na obrazovanje/osposobljavanje i zapošljavanje ukupno 17 teže zapošljivih žena na području općina Bednja i Vinica. Zapošljavanjem tih žena osigurava se njihovo aktivno uključivanje na tržište rada kao i smanjenje rizika od siromaštva. Ujedno, s obzirom da su žene zaposlene s ciljem osiguranja sustavne brige za starije osobe i osobe u nepovoljnom položaju, projektom se izravno doprinosi promicanju deinstitcuionalne skrbi za ranjive skupine građana, kao i njihovo aktivno uključivanje u društveni život zajednice.</t>
  </si>
  <si>
    <t>Cilj projekta je uključiti žene (25) u nepovoljnom položaju na tržište rada, što podrazumijeva borbu protiv siromaštva i smanjenje nezaposlenosti kroz prevenciju prerane institucionalizacije i poboljšanje kvalitete života krajnjih korisnika (150). Unaprijediti radni potencijal teže zapošljivih žena i žena s nižom razinom obrazovanja te im omogućiti pristup zapošljavanju i tržištu rada ženama pripadnicama ranjivih skupina na ruralnom području općine Brodski Stupnik.</t>
  </si>
  <si>
    <t>Projektom „ZAŽELI za Udrugu „Učiona tradicije i kreativnosti“ omogućit će se pristup zapošljavanju i tržištu rada 10 žena pripadnica ranjivih skupina s područja Općine Plaški te će se osnažiti i unaprijediti njihov radni potencijal i ublažiti posljedice njihove nezaposlenosti i rizika od siromaštva. Ujedno će se potaknuti socijalnu uključenost i povećati razinu kvalitete života 60 krajnjih korisnika, tj. osoba starije životne dobi i osoba u nepovoljnom položaju, koji će biti korisnici usluga pomoći.</t>
  </si>
  <si>
    <t xml:space="preserve">Ovim projektom se želi utjecati na suočavanje dva istaknuta problema u lokalnoj zajednici: nezaposlenost žena u nepovoljnom položaju i socijalna isključenost starijih i nemoćnih osoba. Interakcijom aktivnosti kroz projekt, stvaraju se mogućnosti za zapošljavanje nezaposlenih žena (15) i socijalna uključenost starijih i nemoćnih osoba (90) u Varaždinskoj županiji. </t>
  </si>
  <si>
    <t>Specifični cilj projekta „POMOĆ JE MOĆ“ je unaprijediti radni potencijal žena s nižom razinom obrazovanja zapošljavanjem u lokalnoj zajednici s ciljem ublažavanja posljedica njihove nezaposlenosti i rizika od siromaštva te ujedno potaknuti socijalnu uključenost i povećati razinu kvalitete života krajnjih korisnika na području 6 JLS-a u KKŽ.Ciljanu skupinu čini 15 žena pripadnica ranjivih skupina,a krajnji  osoba i osoba u nepovoljnom položaju.Ukupno trajanje projekta je 18 mjeseci,a ukupna vrijednost projekta iznosi 1.701.524,40 HRK.korisnici su 90 starijih</t>
  </si>
  <si>
    <t>Projektom „Učim-Radim-Pomažem II“ nezaposlenim ženama, pripadnicama ranjivih skupina želimo povećati mogućnost pristupa tržištu rada i njihovo zapošljavanje što ćemo postići zapošljavanjem žena u lokalnoj zajednici, te dodatnim obrazovanjem radi stjecanja novih znanja i vještina. Zaposlene žene će ujedno osobama u nepovoljnom položaju osigurati potrebnu pomoć u svakodnevnom životu. U projektu će biti zaposleno 40 žena koje će pružati usluge za najmanje 240 krajnjih korisnika. Projekt se provodi na području 1 grada i 2 općine uz suradnju 5 partnera.</t>
  </si>
  <si>
    <t>Projektom "Zaželi Ludbreg” pozitivno će se utjecati na lokalnu zajednicu cijele regije Ludbreg na način da će se dodatno osposobiti i zaposliti 20 nezaposlenih i teško zapošljivih žena, pripadnica ranjivih skupina i podići kvaliteta života 120 osoba starije životne dobi kroz organizirani sustav pomoći i potpore za cijelu regiju Ludbreg i lokalna ruralna te teško dostupna područja.</t>
  </si>
  <si>
    <t>Cilj ovog projekta je zaposliti 25 žena nižeg obrazovnog razreda koje će se brinuti o starijima sa područja Općine Ivankovo na poslovima brige za 150 starijih i nemoćnih osoba te obrazovati 10 zaposlenih pripadnica ciljne skupine za željeno zanimanje potrebno na tržištu rada. Projektnim aktivnostima će se ciljnoj skupini unaprijediti radni potencijal i pristup tržištu rada kroz obrazovanje i osposobljavanje, osigurati im osjećaj veće vrijednosti kroz zaposlenje, a krajnjim korisnicima omogućiti socijalno uključenje i podizanje razine kvalitete života.</t>
  </si>
  <si>
    <t>Cilj projekta je osnažiti i unaprijediti radni potencijal za 58 teže zapošljivih žena i žena s nižom razinom obrazovanja, kroz zapošljavanje u lokalnoj zajednici koje će ublažiti posljedice njihove nezaposlenosti i rizike siromaštva, te ujedno potaknuti socijalnu uključenost i povećati razinu kvalitete života za 348 krajnjih korisnika. Provedba će trajati 18 mjeseci, a aktivnosti će se provoditi na području općina Davor, Dragalić i Vrbje</t>
  </si>
  <si>
    <t>Projektom "Radim, pomažem, učim - II faza" će se zaposliti 30 žena pripadnica ranjive i teško zapošljive skupine. Kroz projektne aktivnosti,zaposlene žene će bit dodatno educirane kako bi bile što konkurentnije na tržištu rada. 210 krajnjih korisnika u 10 naselja ruralnog prostora dobit će uslugu pomoći u svakodnevnom životu, čime će im se poboljšati kvaliteta života, ublažiti siromaštvo i isključenost. Projekt će  trajati 18 mjeseci, provodit će ga Općina Jasenovac s Partnerima Hrvatskim zavodom za zapošljavanje i Centrom za socijalnu skrb Novska.</t>
  </si>
  <si>
    <t>Projekt je zamišljen kao sportsko-edukativni kamp pripadnika partnerskih udruga iz Vinkovaca i Zagreba. Susreti se sastoje od niza treninga i radionica kako za osobe s invaliditetom, tako i njihove trenere, skrbnike i roditelje. Kroz cjelodnevne radionice i različite vrste aktivnosti,te kroz svakodnevni rad tijekom provedbe projekta,cilj je pružiti priliku na kvalitetan izbor i mogućnost uključivanja u aktivnost. Plan je uključiti 50 osoba direktno uključenih u rad. Radilo bi se na materijalima u svrhu organiziranja radionica i stručnih tema. Oprema će biti korištena u svrhu provedbe projekta.</t>
  </si>
  <si>
    <t>Projekt „Prijatelj Suncu“ će pridonijeti povećanju znanja i svijesti stanovnika na području Poreča-Parenzo i Malinske-Dubašnice o važnosti odgovornog ponašanja na suncu te koji su rizici prekomjerne izloženosti UV zračenju kroz planirane programe – radionice za djecu predškolskog i školskog uzrasta, savjetovalište za građane, predavanja/seminare koja imaju cilj osvještavanje građana te obilježavanje „Svjetskog dana Sunca“.</t>
  </si>
  <si>
    <t>Projektom „Promicanje svijesti o potrebi prevencije i povećanje znanja o metodama prevencije križobolje na treitoriju grada Zagreba“ promovirat će se važnost prevencije križobolje te razviti model škole leđa, s čijom će se implementacijom započeti u gradu Zagrebu. U prvoj fazi projekta bit će provedena medijska kampanja, a u drugoj fazi će biti organizirane skraćene radionice za radno mjesto i puni tečajevi škole leđa. Projektnim aktivnostima će biti obuhvaćene osobe s povremenom križoboljom koje nisu u akutnoj fazi i osobe izložene poznatim rizičnim faktorima za križobolju.</t>
  </si>
  <si>
    <t>Zdravstvena ustanova Ljekarna Fett uočila je velike mogućnosti unaprjeđenja zdravstvene skrbi te u partnerstvu sa domovima zdravlja želji povećati dostupnost edukacija za zdravstvene djelatnosti o važnosti prevencije metaboličkog sindroma i sprječavanja kardiovaskularnih rizika. Projektom će se povećati znanje kod 100 različitih zdravstvenih djelatnika na području Virovitičko-podravske županije županije putem 22 edukativna događanja i 1 Nacionalnog interdisciplinarnog stručnog skupa uspostavit će se suradnički odnos ljekarničkih i liječničkih timova.</t>
  </si>
  <si>
    <t>Cilj projektnoga prijedloga je: „Osnovati društveno poduzeće uz stečene poslovne vještine za vođenje društvenog poduzeća, te poboljšana vidljivost društvenog poduzetništva.</t>
  </si>
  <si>
    <t>Glavni cilj projekta je transformirati tvrtku (gospodarsku djelatnost) u društveno poduzeće (društveno poduzetništvo). Kroz djelatnost tvrtke će se u skladu s načelima društvenog poduzetništva pružati konzultantske usluge izrade i provedbe projekata drugim gospodarskim subjektima, OCD-ima, OPG-ovima, provedba javne nabave, izrada strategija i ostalih akata, i organizacija aktivnosti jedinicama lokalne i regionalne samouprave, ustanovama, OCD-ima i tvrtkama, a sve sa ciljem razvoja ŠKŽ i SD županije.</t>
  </si>
  <si>
    <t>Cilj projekta je registracija Gospodarske djelatnosti u udruzi SKIJAŠKI KLUB "KNIN-SKI" u svrhu poslovanja na načelima društvenog poduzetništva. SKIJAŠKI KLUB "KNIN-SKI" su krajem 2016. godine osnovali zaljubljenici u skijanje sa područja Knina. Cilj kluba je: Promicanje, razvitak i unapređenje skijaškog sporta i podizanje svijesti članova Kluba i građana o važnosti bavljenja sportom. Klub je do sada organizirao nekoliko odlazaka na skijanje svojih članova, ali i poticao korištenje Dinare kao područja za skijanje i zimske sportove.</t>
  </si>
  <si>
    <t xml:space="preserve">Projekt pod nazivom „Društvenim poduzetništvom do razvoja zajednice” provodi se na području Šibensko-kninske županije (Grad Šibenik i Grad Knin) u trajanju od 30 mjeseci sa ciljem stvaranja preduvjeta za održivi razvoj socijalnih usluga i za obavljanje društveno odgovorne gospodarske djelatnosti jačanjem kapaciteta Udruge i unapređenjem znanja i vještina zaposlenika i nezaposlenih članova za obavljanje društveno-poduzetničkih aktivnosti. </t>
  </si>
  <si>
    <t>Projekt pod nazivom „Eko društveni poduzetnici ” provodi se na području Šibensko-kninske županije u trajanju od 30 mjeseci sa ciljem stvaranja preduvjeta za održivi razvoj ruralnih sredina kroz razvoj turističkih sadržaja u skladu sa normama društvenog poduzetništva. Jačanjem kapaciteta tvrtke i unaprjeđenjem znanja i vještina zaposlenika i suradnika za obavljanje društveno-poduzetničkih aktivnosti utjecati će na razvoj društvenog poduzetništva u lokalnoj zajednici.</t>
  </si>
  <si>
    <t>Cilj je ovoga projekta uspostaviti poslovanje udruge na društveno poduzetničkim zakonitostima (registracija gospodarske djelatnosti) na način da se pokrene djelatnost poslovnoga savjetovanja koja će biti u službi pripreme i provedbe projekata drugim organizacijama, a koji će stvoriti dodatnu društvenu vrijednost (zapošljavanje ranjivih skupina, pružanje socijalnih usluga, ekološka održivost). Također, ostvaren dobit kroz društveno poduzetništvo će se vraćati i koristi i u svrhu stvaranja te dodatne vrijednosti za društvo i to kroz provedbu društveno-razvojnih projekata.</t>
  </si>
  <si>
    <t>Zaposliti ćemo jednu nova slijepu/visokoslabovidnu osobu u proizvodnji za koju ćemo prilagoditi naš kotao za proizvodnju sirovine tekućeg sapuna u automatiziran reaktor (instalacija i prilagodba mjerne i regulacijske opreme, te izrada sučelja) kojima može sigurno upravljati slijepa osoba. Novozaposlena slijepa/visokoslabovidna osoba imati će pomagača koji će biti mentoriran od stručne osobe. Također, početi ćemo s proizvodnjom tri nova proizvoda (tri vrste tekućeg sapuna).</t>
  </si>
  <si>
    <t>Projekt jača kapacitete prijavitelja i partnera (10 CO 05) i razvija održiv turistički proizvod u skladu s načelima društvenog poduzetništva. Kroz neformalno obrazovanje (30 osoba, 15-CO 01), „job shadowing“ (2-CO 01) te novo zapošljavanje (1 CO 01) povećava se zapošljivost u turizmu specifičnih tržišta. Javnim događanjima (10) širi se koncept DP-a i primjer projekta kao inovativnog modela održivog turizma. Dodatno, doprinosi poboljšanju suradnje između profitnog, javnog i neprofitnog sektora. Projekt traje 18 mjeseci, a provodit će se na području SDŽ.</t>
  </si>
  <si>
    <t>Projekt želi doprinijeti povećanoj zapošljivosti i društvenoj uključenosti ranjivih skupina (mladih, osoba s invaliditetom, liječenih ovisnika) putem društvenog poduzetništva, na način da će se ojačati stručne i poslovne sposobnosti i vještine zaposlenika i nezaposlenih članova Laudato d.o.o. o društvenom poduzetništvu te će se na provedbi društveno-poduzetničkih aktivnosti zaposliti 2 pripadnika ranjivih skupina. Transferiranjem na društveno poduzetništvo, prijavitelj će osigurati financijsku održivost socijalno usmjerenih aktivnosti.</t>
  </si>
  <si>
    <t>Projekt jača kapacitete ciljnih skupina koje su educirane o društvenom poduzetništvu kao poslovanju koje uz ekonomske stvara i dodatne društvene vrijednosti (zapošljavanje ranjivih skupina, pružanje socijalnih usluga, ekološku održivost). Pripadnici ciljne skupine su usvojili potrebna znanja i poslovne vještine za pokretanje i vođenje društveno-poduzetničkog poduhvata, nabavljaju opremu, zapošljavaju radnike/ce iz ciljne skupine te pružaju usluge u zajednici. Projekt promovira koncept društvenog poduzetništva u zajednici kao ravnoteži društvenih,ekoloških i gospodarskih cijeva u poslovanju.</t>
  </si>
  <si>
    <t>Super5Q - društveno poduzetništvo za učenje kroz igru i razvoj inteligencija. Obrazovanje, inteligencija, znanje, vještine i kompetencije - to su tvoje super moći! Super5Q je projekt Hrvatske transpersonalne asocijacije. Društveno poduzetništvo temeljimo na 5Q inovacijama za predškolu. Pomoću EU projekta, prevladat ćemo jaz od “Blue Sky” inovacija do komercijalizacije. Tako ojačani, moći ćemo dugoročno poslovati, razvijati nove inovacije, programe i proizvode, osnažiti kapacitete, povećati zapošljavanje i promovirati društveno poduzetništvo. Osim u HR, doprinijet ćemo VIZIJI EU 2030.</t>
  </si>
  <si>
    <t>Projekt „Unapređenje poslovanja tvrtke Synergia savjetovanje d.o.o.“ ima za cilj doprinijeti rastu i razvoju društvenog poduzetništva te jačanju socijalne kohezije u SD Županiji. Aktivnostima koje uključuju unapređenje poslovnih vještina zaposlenika kroz programe osposobljavanja i usavršavanja te razvojem nove društveno poduzetničke usluge, tvrtka Synergia savjetovanje d.o.o. osigurava jačanje svojih kapaciteta u svrhu povećanja konkurentnosti i samoodrživosti na tržištu društvenih poduzeća. Ciljne skupine obuhvaćaju zaposlenike tvrtke Synergia savjetovanje te ostala društvena poduzeća.</t>
  </si>
  <si>
    <t>Projekt ima za cilj unaprijediti i provoditi aktivnosti modernog sustava stručnog usavršavanja strukovnih nastavnika, njime će se razviti inovativni, otvoreni i fleksibilni sustav stručnog usavršavanja strukovnih nastavnika, koji će se temeljiti na istraženim potrebama, relevantnim sadržajima, modernim metodama izvođenja, IT alatima i rješenjima i širokoj mreži stručnjaka. Odgojno-obrazovnom osoblju u strukovnim školama, kao ciljnoj skupini, osigurat će se bolja podrška i kvalitetnije mogućnosti za jačanje nastavničkih kompetencija i tako podići kvalitetu poučavanja i učeničkih postignuća.</t>
  </si>
  <si>
    <t>UP.02.3.1.03.0061</t>
  </si>
  <si>
    <t>Društveno poduzetništvo za dostojanstvo mladih</t>
  </si>
  <si>
    <t xml:space="preserve">Projekt ˝Društvenim poduzetništvom za dostojanstvo mladih˝ će adresirati 2 problema: članovima SSM JIE nedostaju poslovne sposobnosti i vještine te su neinformirani o DP i mogućnostima zaposlenja putem istog, a udruga je neojačana za DP te joj prijeti financijska neodrživost. Projekt će okupiti 3 zaposlene i 2 nezaposlene mlade osobe koji će kroz 4 PE razviti stručne i poslovne sposobnosti i vještine, povećati vidljivost DP te osigurati financijsku održivost udruge, kroz transferiranje poslovanja prema DP načelima.
</t>
  </si>
  <si>
    <t>Zajedno u drugu mladost</t>
  </si>
  <si>
    <t>UP.02.1.1.13.0121</t>
  </si>
  <si>
    <t>UP.02.1.1.13.0159</t>
  </si>
  <si>
    <t>UP.02.1.1.13.0162</t>
  </si>
  <si>
    <t>UP.02.1.1.13.0190</t>
  </si>
  <si>
    <t>UP.02.1.1.13.0191</t>
  </si>
  <si>
    <t>UP.02.1.1.13.0194</t>
  </si>
  <si>
    <t>UP.02.1.1.13.0204</t>
  </si>
  <si>
    <t>UP.02.1.1.13.0207</t>
  </si>
  <si>
    <t>UP.02.1.1.13.0209</t>
  </si>
  <si>
    <t>UP.02.1.1.13.0212</t>
  </si>
  <si>
    <t>UP.02.1.1.13.0215</t>
  </si>
  <si>
    <t>UP.02.1.1.13.0220</t>
  </si>
  <si>
    <t>UP.02.1.1.13.0225</t>
  </si>
  <si>
    <t>UP.02.1.1.13.0226</t>
  </si>
  <si>
    <t>UP.02.1.1.13.0229</t>
  </si>
  <si>
    <t>UP.02.1.1.13.0232</t>
  </si>
  <si>
    <t>UP.02.1.1.13.0242</t>
  </si>
  <si>
    <t>UP.02.1.1.13.0245</t>
  </si>
  <si>
    <t>UP.02.1.1.13.0248</t>
  </si>
  <si>
    <t>UP.02.1.1.13.0250</t>
  </si>
  <si>
    <t>UP.02.1.1.13.0251</t>
  </si>
  <si>
    <t>UP.02.1.1.13.0262</t>
  </si>
  <si>
    <t>Zaželi u Općini Luka</t>
  </si>
  <si>
    <t>Zaželi na području općine Oprisavci</t>
  </si>
  <si>
    <t>Susjedska pomoć</t>
  </si>
  <si>
    <t>Zajedno u starosti</t>
  </si>
  <si>
    <t>Zaželi u Kalima</t>
  </si>
  <si>
    <t>Želim raditi i pomoći</t>
  </si>
  <si>
    <t>Bit ću ti prijatelj</t>
  </si>
  <si>
    <t>Uključivanjem do zapošljavanja</t>
  </si>
  <si>
    <t>Sa vama</t>
  </si>
  <si>
    <t>Zaželi bolji život</t>
  </si>
  <si>
    <t>Sretnija starost 2</t>
  </si>
  <si>
    <t>Zajedno do socijalne integracije</t>
  </si>
  <si>
    <t>Zaželi I.N.F.O. - integraciju, napredovanje, fokus, osnaživanje!</t>
  </si>
  <si>
    <t>Zaželi posao - pruži podršku 2</t>
  </si>
  <si>
    <t>Želim raditi i bolje živjeti - Zaželi faza II</t>
  </si>
  <si>
    <t>Općina Luka</t>
  </si>
  <si>
    <t>Općina Oprisavci</t>
  </si>
  <si>
    <t>Dobrovoljno vatrogasno društvo Podgorač</t>
  </si>
  <si>
    <t>Udruga žena za očuvanje tradicije, kulturne baštine i ruralnog razvitka "Pavenka"</t>
  </si>
  <si>
    <t>Općina Kali</t>
  </si>
  <si>
    <t>Udruga "Naše ognjište"</t>
  </si>
  <si>
    <t>Udruga umirovljenika Krešimirova grada Šibenik</t>
  </si>
  <si>
    <t>UP.02.2.1.04.0025</t>
  </si>
  <si>
    <t>UP.02.2.1.04.0035</t>
  </si>
  <si>
    <t>UP.02.2.1.04.0052</t>
  </si>
  <si>
    <t>UP.02.2.1.04.0054</t>
  </si>
  <si>
    <t>UP.02.2.1.04.0024</t>
  </si>
  <si>
    <t>UP.02.1.1.13.0047</t>
  </si>
  <si>
    <t>UP.02.2.2.06.0064</t>
  </si>
  <si>
    <t>UP.02.2.1.04.0031</t>
  </si>
  <si>
    <t>UP.02.2.2.06.0016</t>
  </si>
  <si>
    <t>UP.02.2.2.06.0455</t>
  </si>
  <si>
    <t>UP.02.2.2.06.0003</t>
  </si>
  <si>
    <t>UP.02.2.2.06.0004</t>
  </si>
  <si>
    <t>UP.02.2.2.06.0005</t>
  </si>
  <si>
    <t>UP.02.2.2.06.0011</t>
  </si>
  <si>
    <t>UP.02.2.2.06.0015</t>
  </si>
  <si>
    <t>UP.02.2.2.06.0045</t>
  </si>
  <si>
    <t>UP.02.2.2.06.0059</t>
  </si>
  <si>
    <t>UP.02.2.2.06.0357</t>
  </si>
  <si>
    <t>UP.02.2.2.06.0394</t>
  </si>
  <si>
    <t>UP.02.2.2.06.0013</t>
  </si>
  <si>
    <t>UP.02.2.2.06.0014</t>
  </si>
  <si>
    <t>UP.02.2.2.06.0017</t>
  </si>
  <si>
    <t>UP.02.2.2.06.0018</t>
  </si>
  <si>
    <t>UP.02.2.2.06.0021</t>
  </si>
  <si>
    <t>UP.02.2.2.06.0046</t>
  </si>
  <si>
    <t>UP.02.2.2.06.0035</t>
  </si>
  <si>
    <t>UP.02.2.2.06.0135</t>
  </si>
  <si>
    <t>UP.02.2.2.06.0154</t>
  </si>
  <si>
    <t>UP.02.2.2.06.0278</t>
  </si>
  <si>
    <t>UP.02.2.2.06.0386</t>
  </si>
  <si>
    <t>UP.02.2.2.06.0476</t>
  </si>
  <si>
    <t>UP.02.1.2.05.0001</t>
  </si>
  <si>
    <t>Promocija zdravlja i prevencija kardiovaskularnih bolesti na području općine Maruševec</t>
  </si>
  <si>
    <t>Đir po Puli</t>
  </si>
  <si>
    <t>Prevencija slabovidnosti i invaliditeta uzrokovanog kreatokonusom kroz edukaciju zdravstvenih djelatnika</t>
  </si>
  <si>
    <t>Znanjem do prevencije metabličkog sindroma i sprječavanja kardiovaskularnih rizika</t>
  </si>
  <si>
    <t>Promocija zdravlja i prevencija bolesti u općinama Kula Norinska i Zažablje</t>
  </si>
  <si>
    <t>Zaželi - podrška lokalnoj zajednici</t>
  </si>
  <si>
    <t>Radim i pomažem!</t>
  </si>
  <si>
    <t>Ja iz ove zemlje ne idem br. 2</t>
  </si>
  <si>
    <t>Zaželi za gluhe i nagluhe Šibensko-kninske županije</t>
  </si>
  <si>
    <t>Svi za pamćenje (SPAM)</t>
  </si>
  <si>
    <t>Čuvajmo zdravlje</t>
  </si>
  <si>
    <t>PRRI - Podrška Razvoju Rane Intervencije na području grada Zadra i Zadarske županije</t>
  </si>
  <si>
    <t>PONOS - Podrška Održivoj Neformalnoj Obiteljskoj Skrbi</t>
  </si>
  <si>
    <t>Program zapošljavanja žena Općina Bošnjaci 2</t>
  </si>
  <si>
    <t>ZAŽELI i (P) Ostani zaposlena žena II - projekt zapošljavanja žena na području opoćine Erdut</t>
  </si>
  <si>
    <t>Povećanje kvalitete života osoba u nepovoljnom položaju u lokalnoj zajednici - faza II</t>
  </si>
  <si>
    <t>Kvalitetan život u zajednici osoba starije životne dobi Općine Garčin</t>
  </si>
  <si>
    <t>Zajedno u zajednici općine Čepin - briga za kvalitetan život osoba starije životne dobi</t>
  </si>
  <si>
    <t>Zajedno u zajednici u općini Vladislavci</t>
  </si>
  <si>
    <t xml:space="preserve">Zajedno u zajednici u općini Drenje - briga za kvalitetan život osoba starije životne dobi </t>
  </si>
  <si>
    <t>Zajedno u zajednici općine Magadenovac - briga za kvalitetan život osoba starije životne dobi</t>
  </si>
  <si>
    <t>Zajedno u zajednici u općini Jagodnjak - uključivanje starijih osoba u zajednici</t>
  </si>
  <si>
    <t>Korak dalje</t>
  </si>
  <si>
    <t>Aktivna starost u Općini Viškovci</t>
  </si>
  <si>
    <t>Zajedno u zajdnici u općini Šodolovci</t>
  </si>
  <si>
    <t>Pravo na život u zajednici starijih osoba u Općini Punitovci</t>
  </si>
  <si>
    <t>Zajedno za starije osobe Podravske Moslavine</t>
  </si>
  <si>
    <t>Aktivno u trećoj životnoj dobi</t>
  </si>
  <si>
    <t>Život u zajednici u gradu Belišću</t>
  </si>
  <si>
    <t>Aktivna mreža osoba starije životne dobi u Općini Gorjani</t>
  </si>
  <si>
    <t>Zajedno za zajednicu - aktivna mreža osoba starije životne dobi u općini Levanjska Varoš</t>
  </si>
  <si>
    <t>Umirovljenici zajedno protiv socijalne isključenosti</t>
  </si>
  <si>
    <t>Razvoj mreže usluga za život u zajednici</t>
  </si>
  <si>
    <t>Omogućimo socijalnu uključenost starijih osoba u općini Draž - briga za kvalitetan život osoba starije životne dobi</t>
  </si>
  <si>
    <t>Zajedno brinemo o najranjivijima - socijalne usluge za starije na području 5 slavonskih županija</t>
  </si>
  <si>
    <t>Ambasadori dobročinstva</t>
  </si>
  <si>
    <t>Jačanje kompetencija nacionalnih manjina s područja Općine Darda</t>
  </si>
  <si>
    <t>Ljekarna Fett</t>
  </si>
  <si>
    <t>Općina Kula Norinska</t>
  </si>
  <si>
    <t>Općina Klana</t>
  </si>
  <si>
    <t>Općina Donji Andrijevci</t>
  </si>
  <si>
    <t>Palijativni tim LiPa</t>
  </si>
  <si>
    <t>Promocija zdravlja i prevencija bolesti - faza 1</t>
  </si>
  <si>
    <t>Općina Maruševec</t>
  </si>
  <si>
    <t>Projekt za cilj ima promicanje kardiovaskularnog zdravlja, skretanje pozornosti na čimbenike rizika kardiovaskularnih bolesti i njihovo smanjenje. Važan dio projektnih aktivnosti usmjerit će se na informativno edukativne aktivnosti za podizanje znanja, svijesti i poticanje zdravog načina života stanovnika Općine Maruševec, kako bi se doprinijelo prevenciji kardiovaskularnih bolesti, a smanjit će se i nejednakost u pristupačnosti do kvalitetnih zdravstvenih usluga između urbanih i ruralnih područja.</t>
  </si>
  <si>
    <t>Grad Pula i ZZJZIŽ provedbom ovog projekta uvode novi sustav planiranja jelovnika i pripreme obroka s uravnoteženom količinom kuhinjske soli za djecu koja jedu obroke u predškolskim i školskim odgojno-obrazovnim ustanovama na području Grada. Također doprinose razvoju navika stanovnika da sudjeluju u jednostavnim fizičkim aktivnostima poput treninga hodanja nedjeljom koji može lako postati rutinski te je dugoročno održiva aktivnost. Rezultati projekta doprinose prevenciji razvoja kroničnih nezaraznih bolesti stanovništva uslijed prekomjerne konzumacije soli i nedovoljne fizičke aktivnosti.</t>
  </si>
  <si>
    <t>Projektom Prevencija slabovidnosti i invaliditeta uzrokovanog kreatokonusom kroz jačanje kapaciteta zdravstvenih djelatnika provesti će se edukacijski program za oftamologe, liječnike obiteljske medicine i optometriste za provedbu skrininga koji će omogućiti ranu intervenciju nad oboljelima i time osigurati sprećavanje progresije bolesti uz punu kvalitetu života.</t>
  </si>
  <si>
    <t>Cilj projekta je kroz edukacijske radionice i organizirane sportske aktivnosti stanovništvo između 10-19 te starije od 50 godina s područja općina Kula Norinska i Zažablje osvijestiti o važnosti prevencije bolesti krvožilnog sustava te im usaditi navike zdravog ponašanja (pravilna prehrana,vježbanje).</t>
  </si>
  <si>
    <t>Projekt "Zaželi u Općini Luka" uključuje ciljanu skupinu odnosno 10 nezaposlenih žena, starosti 50 godina naviše s najvišim srednjoškolskim obrazovanjem, te 60 krajnjih korisnika odnosno starijih osoba i osoba u nepovoljnom položaju, a provodi se na području općine Luka u cilju uključivanja žena u nepovoljnom položaju na tržište rada kroz zapošljavanje u lokalnoj zajednici, kako bi se osnažio i unaprijedio njihov radni potencijal i smanjio rizik od siromaštva, te ujedno potaknula socijalna uključenost i povećala razina kvalitete života krajnjih korisnika.</t>
  </si>
  <si>
    <t>Zagrebačka, Osječko-baranjska, Grad Zagreb, Splitsko-dalmatinska</t>
  </si>
  <si>
    <t xml:space="preserve">Projektom će se zaposliti deset žena nižeg stupnja obrazovanja u tri regije s evidentiranom najvišom stopom nezaposlenosti koje će pružati uslugu pomoći u domaćinstvu krajnjim korisnicima koji će biti izabrani u suradnji sa nadležnim Centrom za socijalnu skrb. Prednost pri pzapošljavanju imat će žene pripadnice ranjivih skupina, a krajnji korisnici ( oko 80) bit će osobe u riziku od siromaštva i socijalne isključenosti, čime će se poboljšati kvaliteta života i smanjiti socijalna isključenost obje kategroije korisnika. </t>
  </si>
  <si>
    <t>Ovim projektom osnažiti će se i unaprijediti radni potencijal 20 teže zapošljivih žena i žena s nižom razinom obrazovanja na području općine Brinje, zapošljavanjem u lokalnoj zajednici koje će ublažiti posljedice njihove nezaposlenosti i rizika od siro-maštva,te ujedno potaknuti socijalnu uključenost i povećati razinu kvalitete života krajnjih korisnika na području općine Brinje.</t>
  </si>
  <si>
    <t>Kroz projekt Zaželi u Kalima će se unaprijediti radni potencijal 5 teže zapošljivih žena, kroz pohađanje edukacija i zapošljavanje na period od 12 mjeseci, čime će postati konkurentnije na tržištu rada. Također, projektom će se doprinijeti socijalnom uključivanju 30 starijih osoba i osoba u nepovoljnom položaju s područja otočke Općine Kali na način da će im zaposlene žene pružiti adekvatnu potrebnu pomoć u svakodnevnim aktivnostima.</t>
  </si>
  <si>
    <t>Provedbom projekta "Ja iz ove zemlje ne idem br.2" će se osnažiti i unaprjediti radni potencijal 15 teže zapošljivih žena s nižom razinom obrazovanja, zapošljavanjem na teritoriju općina Zažablje, Slivno i Pojezerje, te grada Metkovića, koje će ublažiti posljedice njihove nezaposlenosti i rizika od siromaštva, te također povećati socijalnu uključenost i razinu kvalitete života starijih osoba i osoba u nepovoljnom položaju na području doline Neretve.</t>
  </si>
  <si>
    <t>Projektom - „Zaželi bolji život“ u trajanju od 18 mjeseci pomoći će se ciljnoj skupini, 20 nezaposlenih žena kroz osposobljavanje za rad i zaposlenje, a krajnjim korisnicima u povećanju kvalitete života kroz pružanje usluga pomoći u obavljanju svakodnevnih aktivnosti koje su im otežane zbog nepovoljnog položaja na širem području Grada Šibenika.</t>
  </si>
  <si>
    <t>Žene su teže zapošljiva skupina na tržištu rada, pogotovo žene iz ruralnih područja s nižim stupnjem obrazovanja te koje pripadaju nekoj od teže zapošljivih skupina. Cilj ovog projekta je povećati zapošljivost teže zapošljivih žena s nižom razinom obrazovanja (njih 15) uz povećanje razine kvalitete života starijih osoba i osoba u nepovoljnom položaju (min, 80) na širem drniškom području. Projekt će provesti udruga u partnerstvu  s HZZ-om te CZSS Drniš kroz zapošljavanje i osposobljavanje ciljne skupine te organiziranje podrške i potpore starijim osobama i osobama u nepovoljnom položaju.</t>
  </si>
  <si>
    <t>Projekt zapošljava 25 nezaposlenih žena s najviše završenim srednjoškolskim obrazovanjem čime im se smanjuje rizik od siromaštva, povećava njihovu socijalnu uključenosti i konkurentnost na tržištu rada, te ujedno potiče socijalnu uključenost i povećava razinu kvalitete života krajnjih korisnika (starijih i osoba u nepovoljnom položaju), pružajući im podršku u svakodnevnom životu, a žive u teško dostupnim i slabije naseljenim ruralnim naseljima.</t>
  </si>
  <si>
    <t>Cilj projekta je zaposliti 5 teže zapošljivih žena sa područja Šibensko-kninske županije koje će se brinuti o 30 krajnjih korisnika (stari i nemoćni).</t>
  </si>
  <si>
    <t>Sisačko-moslavačka, Karlovačka, Koprivničko-križevačka, Brodsko-posavska, Osječko-baranjska, Ličko-senjska, Grad Zagreb</t>
  </si>
  <si>
    <t>Svrha projekta SPAM je širenje socijalnih usluga u zajednici za pomoć oboljelima od Alzheimerove bolesti i drugih demencija. Uspostavio bi se popodnevni i subotnji boravak za oboljele, mobilni tim za prijevoz do boravka i podršku u svakodnevnim aktivnostima te provodile edukacije formalnih i neformalnih njegovatelja. Javnost bi se kroz ciljanu kampanju i tematsku konferenciju i materijale informirala o pitanjima vezanima za demencije. Projekt bi se provodio u Gradu Zagrebu i 6 županija s kojima projektni tim već surađuje u području demencija u svrhu poticanja širenja usluga u zajednici.</t>
  </si>
  <si>
    <t>Na području provedbe projekta Grada Sinja i Cetinskog kraja projektom se planira zapošljavanje 15 žena pripadnica ciljnih skupina koje će biti educirane za rad sa osobama u nepovoljnom položaju i starijim osobama kojima će poboljšati kvalitetu života, te će im učiniti dostupnima usluge od važnosti za osnovne standarde života dostojne čovjeka. Svaka žena će imati 6 krajnjih korisnika ukupno 90, kroz projekat će se raditi na osnaživanju žena, njihovoj konkurentnosti i edukaciji, te senzibilnosti javnosti za probleme starijih i nemoćnih osoba kojima je nekad potreban "samo prijatelj".</t>
  </si>
  <si>
    <t>UP.02.3.1.03.0004</t>
  </si>
  <si>
    <t>UP.02.3.1.03.0060</t>
  </si>
  <si>
    <t>UP.02.3.1.03.0032</t>
  </si>
  <si>
    <t>UP.02.3.1.03.0054</t>
  </si>
  <si>
    <t>UP.02.3.1.03.0055</t>
  </si>
  <si>
    <t>UP.02.3.1.03.0037</t>
  </si>
  <si>
    <t>UP.02.3.1.03.0063</t>
  </si>
  <si>
    <t>UP.02.3.1.03.0069</t>
  </si>
  <si>
    <t>UP.02.3.1.03.0016</t>
  </si>
  <si>
    <t>UP.02.3.1.03.0015</t>
  </si>
  <si>
    <t>UP.02.3.1.03.0082</t>
  </si>
  <si>
    <t>UP.02.3.1.03.0087</t>
  </si>
  <si>
    <t>UP.02.3.1.03.0040</t>
  </si>
  <si>
    <t>UP.02.3.1.03.0077</t>
  </si>
  <si>
    <t>UP.02.3.1.03.0048</t>
  </si>
  <si>
    <t>UP.02.3.1.03.0093</t>
  </si>
  <si>
    <t>UP.02.3.1.03.0084</t>
  </si>
  <si>
    <t>UP.02.3.1.03.0034</t>
  </si>
  <si>
    <t>UP.02.3.1.03.0049</t>
  </si>
  <si>
    <t>UP.02.3.1.03.0058</t>
  </si>
  <si>
    <t>UP.02.3.1.03.0078</t>
  </si>
  <si>
    <t>UP.02.3.1.03.0081</t>
  </si>
  <si>
    <t>UP.02.3.1.03.0021</t>
  </si>
  <si>
    <t>UP.02.3.1.03.0068</t>
  </si>
  <si>
    <t>UP.02.3.1.03.0079</t>
  </si>
  <si>
    <t>UP.02.3.1.03.0006</t>
  </si>
  <si>
    <t>UP.02.3.1.03.0010</t>
  </si>
  <si>
    <t>UP.02.3.1.03.0025</t>
  </si>
  <si>
    <t>UP.02.3.1.03.0047</t>
  </si>
  <si>
    <t>UP.02.3.1.03.0062</t>
  </si>
  <si>
    <t>UP.02.3.1.03.0064</t>
  </si>
  <si>
    <t>UP.02.3.1.03.0073</t>
  </si>
  <si>
    <t>UP.02.3.1.03.0027</t>
  </si>
  <si>
    <t>UP.02.3.1.03.0043</t>
  </si>
  <si>
    <t>UP.04.2.1.09.0054</t>
  </si>
  <si>
    <t>UP.04.2.1.09.0066</t>
  </si>
  <si>
    <t>UP.04.2.1.09.0067</t>
  </si>
  <si>
    <t>UP.04.2.1.09.0077</t>
  </si>
  <si>
    <t>Jačanje poslovanja društvenih poduzetnika – faza I.</t>
  </si>
  <si>
    <t>HIPER PROGRAM RANE EDUKACIJE</t>
  </si>
  <si>
    <t>HIPER direkt j.d.o.o.</t>
  </si>
  <si>
    <t>Oaza Joyful Kitchen - jačanjem kapaciteta zaposlenika do jačeg društvenog poduzeća</t>
  </si>
  <si>
    <t>PUTEM OAZAe d.o.o. za usluge</t>
  </si>
  <si>
    <t>Društveni poduzetnik STO posto - Stabilan, Trajan, Održiv</t>
  </si>
  <si>
    <t>TADU j.d.o.o.</t>
  </si>
  <si>
    <t>P.D.V. - Praktično, Domaće, Veličko</t>
  </si>
  <si>
    <t>Korak naprijed</t>
  </si>
  <si>
    <t>Zajedno smo bolji i jači na tržištu</t>
  </si>
  <si>
    <t>Fair share model razvoja društvenog poduzetništva među mladima</t>
  </si>
  <si>
    <t>Društvenim poduzetništvom do društva jednakih mogućnosti</t>
  </si>
  <si>
    <t>PROFESSIONAL STUDIO MARCELA d.o.o.</t>
  </si>
  <si>
    <t>FOOD 4 YOU</t>
  </si>
  <si>
    <t>URED 4 YOU j.d.o.o.</t>
  </si>
  <si>
    <t>Održivi turizam kroz društveno poduzetništvo</t>
  </si>
  <si>
    <t>Croatia Open Land j.d.o.o.</t>
  </si>
  <si>
    <t>ZEZARA</t>
  </si>
  <si>
    <t>Uključimo i mene</t>
  </si>
  <si>
    <t>Rezidencijalni dom za starije</t>
  </si>
  <si>
    <t>eECONOMIJA</t>
  </si>
  <si>
    <t>Zadruga za etično financiranje</t>
  </si>
  <si>
    <t>POP-UP poduzetnik</t>
  </si>
  <si>
    <t>Centar za kulturne djelatnosti</t>
  </si>
  <si>
    <t>IZ KULTURE U PODUZETNIŠTVO</t>
  </si>
  <si>
    <t>GAREŠKI KULTURNI CENTAR - GAREŠNICA</t>
  </si>
  <si>
    <t>ŽDRALICE POKREĆU</t>
  </si>
  <si>
    <t>Udruga Ždralice Daruvar</t>
  </si>
  <si>
    <t>Vraćanje okusima kroz društveno poduzetništvo</t>
  </si>
  <si>
    <t>Moira Laheza j.d.o.o.</t>
  </si>
  <si>
    <t>Biljni preparati za održivi razvoj</t>
  </si>
  <si>
    <t>Socijalna poljoprivredna zadruga Domači vrt</t>
  </si>
  <si>
    <t>Unaprjeđenje socijalno-poduzetničkog poduhvata „Žitna lađa Karlovac“</t>
  </si>
  <si>
    <t>Aurora Colapis j.d.o.o.</t>
  </si>
  <si>
    <t>proBUDI VJEŠTinu</t>
  </si>
  <si>
    <t>Udruga mladih Novska</t>
  </si>
  <si>
    <t>EDUCULT-EDUKACIJSKI CENTAR ZA PRIPREMU I PROVEDBU PROJEKATA U OBRAZOVANJU I KULTURI</t>
  </si>
  <si>
    <t>EDUCULT D.O.O.</t>
  </si>
  <si>
    <t>Strašne žene mijenjaju kartu svijeta na bolje</t>
  </si>
  <si>
    <t>FIERCE WOMEN d.o.o.</t>
  </si>
  <si>
    <t>Rastimo zajedno</t>
  </si>
  <si>
    <t>Martinov plašt socijalno-uslužna zadruga</t>
  </si>
  <si>
    <t>Poduzmi zeleniji otisak</t>
  </si>
  <si>
    <t>PAN udruga za zaštitu okoliša i prirode</t>
  </si>
  <si>
    <t>WISE FAIR</t>
  </si>
  <si>
    <t>Društvenim poduzetništvom do uspjeha na nogometnom terenu</t>
  </si>
  <si>
    <t>Nogometni klub "Motičina" Donja Motičina</t>
  </si>
  <si>
    <t>Made in Miva art</t>
  </si>
  <si>
    <t>Društveno poduzetništvo tvrtke Izvan fokusa u kreativnim i kulturnim industrijama</t>
  </si>
  <si>
    <t>Izvan fokusa d.o.o.</t>
  </si>
  <si>
    <t>Razvoj tržišta domaće hrane kroz društveno poduzetništvo</t>
  </si>
  <si>
    <t>HR-Koncept d.o.o.</t>
  </si>
  <si>
    <t>Društveno poduzeće KopriVITA kao izazov za moderno vrijeme</t>
  </si>
  <si>
    <t>Razvoj društvenog poduzetništva u Belom Manastiru</t>
  </si>
  <si>
    <t>ANIMA MUNDI – Centar društvenog poduzetništva za veterinarsku i holističku skrb životinja</t>
  </si>
  <si>
    <t>Veterinarska ambulanta "Mr. Kvakan" d.o.o.</t>
  </si>
  <si>
    <t>Krugovi</t>
  </si>
  <si>
    <t>Modra nit d.o.o.</t>
  </si>
  <si>
    <t>Društveni poduzetnik na putu u EU tržište</t>
  </si>
  <si>
    <t>Labtex</t>
  </si>
  <si>
    <t>MATICA – uMirovljenička društvenA akTIvaCijA</t>
  </si>
  <si>
    <t>Zlatne godine</t>
  </si>
  <si>
    <t>Aktivni u starosti</t>
  </si>
  <si>
    <t>Gradska udruga umirovljenika grada Vinkovaca</t>
  </si>
  <si>
    <t>Zagrebačka, Varaždinska, Bjelovarsko-bilogorska, Požeško-slavonska, Međimurska, Grad Zagreb</t>
  </si>
  <si>
    <t>Krapinsko-zagorska, Sisačko-moslavačka, Grad Zagreb, Primorsko-goranska</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</si>
  <si>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</si>
  <si>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Zagrebačka, Sisačko-moslavačka, Karlovačka, Grad Zagreb</t>
  </si>
  <si>
    <t xml:space="preserve">Sisačko-moslavačka, Bjelovarsko-bilogorska, Virovitičko-podravska, Požeško-slavonska, Brodsko-posavska </t>
  </si>
  <si>
    <t>Zagrebačka, Osječko-baranjska, Grad Zagreb</t>
  </si>
  <si>
    <t>Zagrebačka, Karlovačka, Međimurska</t>
  </si>
  <si>
    <t>Varaždinska, Međimurska, Grad Zagreb</t>
  </si>
  <si>
    <t>Udruga Plantaža</t>
  </si>
  <si>
    <t>Matica umirovljenika Hrvatske - Matica umirovljenika Grada Osijeka</t>
  </si>
  <si>
    <t>120. Izgradnja kapaciteta za sve dionike koji pružaju obrazovanje, cjeloživotno učenje, obučavanje i zapošljavanje te socijalne politike, uključujući sektorske i teritorijalne okvire za pokretanje reformi na nacionalnoj, regionalnoj i lokalnoj razini</t>
  </si>
  <si>
    <t>117. Povećanje jednakog pristupa cjeloživotnom učenju za sve dobne skupine u formalnim, neformalnim i informalnim ustrojima, unapređivanje znanja, vještina i kompetencija radne snage, te promicanje fleksibilnih načina učenja, uključujući pomoću profesionalnog usmjeravanja i vrednovanja stečenih kompetencija</t>
  </si>
  <si>
    <t>119. Ulaganje u institucionalne kapacitete i u učinkovitost javne uprave i javnih usluga na nacionalnoj, regionalnoj i lokalnoj razini s ciljem provođenja reformi, bolje regulative i dobrog upravljanja</t>
  </si>
  <si>
    <t xml:space="preserve">Kroz program "Zaželi na području općine Oprisavci" zaposlilo bi se 10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koji se teško skrbe o sebi i vlastitom domaćinstvu. </t>
  </si>
  <si>
    <t xml:space="preserve">Provedbom projekta "Susjednska pomoć" će se osnažiti i unaprijediti radni potencijal 30 teže zapošljavanih žena i žena s nižom razinom obrazovanja, osposobljavanjem i zapošljavanjem u lokalnoj zajednici pružajući usluge "susjednske pomoći" za 180 krajnja korisnika. </t>
  </si>
  <si>
    <t>Kroz ovaj projekt provest će se obrazovanje 10 žena. Obrazovanje obuhvaća i prektični dio nastave. Obrazovanje će se provoditi ukupno 2 mjeseca u tijeku trajanja projekta. Projekt će ukupno trajati 18 mjeseci. Pomoć starima i nemoćnima, te osobama u nepovoljnom položaju pružat će se tijekom 12 mjeseci. Zaposlene žene svakodnevno će brinuti o 60 osoba koje su stare, nemoćne ili u nepovoljnom položaju, svaka žena brinut će o 6 korisnika. Svaki krajnji korisnik ostvaruje pravo na higijenske potrepštine u iznosu od 50,00 kn za potrebe pružanja usluga.</t>
  </si>
  <si>
    <t>Projekt će unaprijediti radni potencijal 25 nezaposlenih žena prijavljenih u evidenciji HZZ-a s područja Općine Bošnjaci zapošljavanjem u lokalnoj zajednici čime će ublažiti posljedice njihove nezaposlenosti i rizika od siromaštva te ujedno potaknuti socijalnu uključenost i povećati razinu kvalitete života i 150 krajnjih korisnika.</t>
  </si>
  <si>
    <t>Projektom će se zaposliti 10 teže zapošljivih žena i žena s najviše završenim srednjoškolskim obrazovanjem u lokalnoj zajednici, odnosno u općini Štitar na poslovima pružanja potpore i podrške starijim osobama i osobama u nepovoljnom položaju čime će se doprinijeti socijalnoj uključenosti i podizanju kvalitete života minimalno 60 kranjih korisnika projekta te će se obrazovanjem 10 zaposlenih žena podići razina znanja i vještine i osnažiti njihov radni potencijal.</t>
  </si>
  <si>
    <t>Kroz projket "Zaželi" zaposlilo bi se 45 žena koje se nalaze u nepovoljnom položaju na tržištu rada sa zadatkom da na području grada Belišća i progradskih naselja skrbe o starijima i nemoćnima (u ugroženim kućanstvima). Time bi se utjecalo, kako na poticanje zapošljavanja posebnih skupina nezaposlenih žena, tako i na poboljšanje životnih uvjeta starijih osoba koje se teško skrbe o sebi o sebi i vlastitom domaćinstvu. Predviđeno trajanje projekta je 15 mjeseci, a provodi se u partnerstvu s Hrvatskim zavodom za zapošljavanje te Centrom za socijalnu skrb Valpovo.</t>
  </si>
  <si>
    <t>Projekt je usmjeren na osnaživanje i unaprjeđenje radnog potencijala teže zapošljivih žena zapošljavanjem u lokalnoj zajednici, čime će se ublažiti posljedice njihove nezaposlenosti i rizik od siromaštva, ali i unaprijediti kvaliteta života krajnjih korisnika. Gospodarska kriza, nepostojanja radnih mjesta rezultira negativnim demografskim trendovima, socijalnom isključenošću ranjivih skupina i naposljetku odumiranjem ruralnih područja. Ovim projektom će se povećati</t>
  </si>
  <si>
    <t>Cilj projekta je povećati kvalitetu života stanovnicima starijim od 65 godina s područja općine Staro Petrovo selo kroz pružanje socijalne usluge pomoći u kući. Pomoć u kući ostvarit će 90 najpotrebitijih. Kroz projekt će se također zaposliti 15 educiranih njegovateljica koje pripadaju skupini osoba u riziku. Na taj način spriječit će se socijalna isključenost dviju naugroženijih skupina na području općine SPS i omogućiti im se dostojanstven život kakav zaslužuju.</t>
  </si>
  <si>
    <t>Virovitičko-podravska, Brodsko-posavska, Vukovarsko srijemska, Osječko-baranjska</t>
  </si>
  <si>
    <t>Projektom će se kroz organizaciju dnevnih aktivnosti i psihološkog osnaživanja 100 starijih osoba od 65 godina poboljšati kvaliteta i ekonomična skrb ciljane skupine kao i osnažiti njihova uključenost u zajednici.</t>
  </si>
  <si>
    <t>Predmetnim projektom na 12 mjeseci će se zaposliti 10 pripadnica ciljne skupine koje će se osposobiti na način da to unaprijedi njihov radni potencijal te bi se tako ublažile posljedice visoke nezaposlenosti, rizika od siromaštva i socijalne isključenosti. Ujedno će se pružanjem potpore u kućanstvu potaknuti socijalna uključenost i povećanje kvalitete života 60 krajnjih korisnika, starijih osoba, invalida i osoba u nepovoljnom položaju s područja općine Darda (naselja Darda, Mece, Uglješ i Švajcarnica).</t>
  </si>
  <si>
    <t xml:space="preserve">Provedbom projekta "Sa vama" ostvaruje se uključivanje u tržište rada ugrožene skupine žena, sa sniženom mogućnosti zapošljavanja ,te će se doprinijeti razvoju njihovog radnog potencijala kroz edukaciju i usavršavanje s ciljem povećanja konkurentnosti pri budućem zapošljavanju. Zapošljavanjem se osigurava vlastita egzistencija, uvećava se prihod domaćinstva i raste životni standard, te se razvija povećanje socijalne uključenosti i osjećaj vrijednosti kod žena. Zapošljavanjem bi se izbjegle  negativne ekonomske i psihosocijalne posljedice dugotrajne nezaposlenosti što bi utjecalo na podizanje kvalitete života. Naime, cilj projekta je da se kroz radnu aktivnost žena poveća kvaliteta života krajnjih korisnika, tj. starijih osoba i osoba u nepovoljnom položaju. </t>
  </si>
  <si>
    <t>Projektni prijedlog obuhvaća zapošljavanje 15 žena iz evidencije HZZ-a s najvišom razinom SSS na 12 mjeseci,koje će zapošljavanjem ostvariti vlastitu socijalnu uključenost,smanjiti stopu nezaposlenosti i izbjeći rizik od siromaštva.Adekvatnim obrazovanjem i stručnim usavršavanjem u skladu s potrebama tržišta rada osnažiti će se radni potencijal žena i ojačati njihov konkurentski položaj.</t>
  </si>
  <si>
    <t>Projekt Zaželi posao - pruži podršku 2 provodi Udruga osoba s invaliditetom Loco Moto Slavonski Brod u partnerstvu sa HZZ PU Slavonski Brod, Centrom za socijalnu skrb Slavonski Brod, a ima za cilj zaposliti 18 teže zapošljivih žena, unaprijediti radni potencijal i osnažiti iz za tržište rada te pružanjem potpore i podrške povećati razinu kvalitete života i socijalnu uključenost osoba s invaliditetom te osoba starije životne dobi.</t>
  </si>
  <si>
    <t>Provedbom programa Odgovorno roditeljstvo i Škola za sve nastoji se stvoriti širenje perspektive,kako bi pripadnici ciljane skupine naučena znanja i vještine optimalno iskoristili u budućnosti.S ciljem osiguranja jednakih uvjeta i završetka obrazovanja školske djece s područja općine Darda,projektom će se organizirati mentoriranje tijekom 3 godine u skladu sa školskim programom za učenice i učenike osnovne škole.Projektne aktivnosti namijenjene su stanovnicima Općine Darda pripadnicima romske i drugih nacionalnih manjina uz uvjet sudjelovanja Roma s udjelom od nin. 50%.</t>
  </si>
  <si>
    <t>Projekt „Čuvajmo zdravlje“ će pridonijeti povećanju znanja i svijesti o važnosti promocije zdravlja i prevencije bolesti. Naglasak projektnih aktivnosti je usmjeren na prevenciju raka debelog crijeva i dijabetesa te na promicanju zdravlja i zdravog načina života s naglaskom na zdravu prehranu i suživot s prirodom. Prijavitelj i partner se fokusiraju na ciljanu skupinu radno aktivnog stanovništva, umirovljenike te djecu osnovne i srednje škole.</t>
  </si>
  <si>
    <t>Projektom će se na 12 mj. zaposliti 30 pripadnica ciljne skupine koje će se osposobiti na način da to unaprijedi njihov radni potencijal što bi ublažilo posljedice visoke nezaposlenosti, rizika od siromaštva i socijalne isključenosti. Ujedno će se pružanjem potpore u kućanstvu potaknuti socijalna uključenost i povećanje kvalitete života 180 korisnika s područja općine Darda (naselja Darda, Mece, Uglješ i Švajcarnica) i općine Draž</t>
  </si>
  <si>
    <t>Projektom će se kroz organizaciju dnevnih aktivnosti i psihološkog osnaživanja 75 starijih osoba od 65 godina omogućiti kvalitetniji život ciljne skupine kao i njihovo uključivanje u zajednicu. Osim toga, kroz projekt će se zaposliti mobilni tim i uključiti volonteri koji će raditi s ciljanim skupinama kako bi ojačali postojeće OCD-ove ali i ljudske resurse koji se bave ciljanom skupinom.</t>
  </si>
  <si>
    <t>Projektom će se kroz organizaciju dnevnih aktivnosti i psihološkog osnaživanja 80 starijih osoba od 65 godina omogućiti kvalitetniji život ciljane skupine, kao i njihovo uključivanje u zajednicu. Osim toga, kroz projekt će se zaposliti i mobilni tim i uključiti volonteri koji će raditi s ciljanim skupinama kako bi ojačali postojeće OCD-ove i ljudske resurse koji se bave ciljanom skupinom.</t>
  </si>
  <si>
    <t xml:space="preserve">Projektom će se kroz organizaciju dnevnih aktivnosti i  psihološkog osnaživanja 60 starijih osoba od 65 godina omogućiti kvalitetniji život ciljane skupine, kao i njihovo uključivanje u zajednicu. Osim toga, kroz projekt će se zaposliti i mobilni tim i uključiti volonteri koji će raditi s ciljanim skupinama kako bi ojačali postojeće OCD-ove i ljudske resurse koji se bave ciljanom skupinom. </t>
  </si>
  <si>
    <t>Projektom će se kroz organizaciju dnevnih aktivnosti i psihološkog osnaživanja 60 starijih osoba od 65 godina omogućiti kvalitetniji život ciljane skupine, kao i njihovo uključivanje u zajednicu. Osim toga, kroz projekt će se zaposliti mobilni tim i uključiti volonteri koji će raditi s ciljanim skupinama kako bi ojačali postojeće OCD-ove, ali i ljudske resurse koji se bave ciljanom skupinom.</t>
  </si>
  <si>
    <t xml:space="preserve">Projektom će se kroz organizaciju dnevnih aktivnosti i psihološkog osnaživanja 80 starijih osoba od 65 godina poboljšat kvaliteta života ciljane skupine kao i osnažiti njihovu uključenost u zajednicu. Osim toga, kroz projekt će se zaposliti osobe (mobilni tim) koje će raditi s ciljanom skupinom, ali i ojačati kapacitete udruge čiji je predmet djelatnosti briga o osobama starije životne dobi, ali i osobama s invaliditetom. </t>
  </si>
  <si>
    <t>Provedbom ovog projekta se na području Zadarske županije kroz uspostavu mobilnog tima osigurava šira dostupnost izvaninstitucionalnog oblika socijalne usluge rane intervencije kao i kvaliteta stručne podrške na razvojnom putu djece s teškoćama u razvoju i njihovih obitelji, okarakterizirana stjecanjem novih znanja i razvijanjem novih vještina stručnjaka u ovom području, što će značajno doprinijeti povećanju kvalitete njihovih života te senzibilizaciji lokalne zajednice kako bi se minimizirala njihova socijalna isključenost u zajednici u kojoj žive, a čiju podršku trebaju i na koju imaju pravo.</t>
  </si>
  <si>
    <t>Projektom će se kroz organizaciju dnevnih aktivnosti i psihološkog osnaživanja 80 starijih osoba od 65 godina omogućiti kvalitetniji život ciljane skupine kao i njihovo uključivanje u zajednicu. Osim toga, kroz projekt će se zaposliti mobilni tim i uključiti volontere koji će raditi s ciljanim skupinama kako bi ojačali postojeće OCD-ove ali i ljudske resurse koji se bave ciljanom skupinom.</t>
  </si>
  <si>
    <t>Projektom će se kroz organizaciju dnevnih aktivnosti i psihološkog osnaživanja 60 starijih osoba od 65 godina s omogućiti kvalitetniji život ciljane skupine, kao i njihovo uključivanje u zajednicu. Osim toga, kroz projekt će se zaposliti mobilni tim koji će raditi s ciljanim skupinama kako bi ojačali postojeće OCD-ove ali i ljudske resurse koji se bave ciljanom skupinom.</t>
  </si>
  <si>
    <t xml:space="preserve">Projekt je nastao s ciljem širenja i unapređenja socijalnih usluga i psihosocijalne podrške 80 starijih osoba. </t>
  </si>
  <si>
    <t>Projektom "Zajedno za zajednicu - aktivna mreža osoba starije životne dobi u općini Levanjska Varoš" kroz organizaciju dnevnih aktivnosti i psihološkog osnaživanja 60 osoba starijih od 65 godina s područja općine omogučit ćemo kvalitetniji život ciljane skupine, kao i njihovo uključivanje u zajednicu. Osim toga, kroz projekt ćemo zaposliti mobilni tim i ukljućiti volontere koji će raditi s ciljanim skupinama.</t>
  </si>
  <si>
    <t>Projektom „Korak dalje“ koji će se provoditi 24 mjeseca u Općini Semeljci poboljšat će se kvaliteta života 60 osoba treće životne dobi (od 65 godina) održavanjem dnevnih radionica, pružanjem psihološke podrške te poticanjem društvenih aktivnosti i socijalnog uključivanja. S ciljanom skupinom radit će 3 osobe, a bit će uključeni i volonteri koji će raditi s ciljanom skupinom te vanjski suradnici za obavljanje određenih aktivnosti.</t>
  </si>
  <si>
    <t>Na području Osijeka jedan od problema je socijalna isključenost starih, bolesnih i teško pokretnih sugrađana, a financijska ugroženost im ograničava aktivno sudjelovanje u društvenom životu zajednice. Organizacijom poludnevnog boravka, tematskih radionica, osmišljenim provođenje slobodnim vremenom, posjetom kulturnim događanjima, zajedničkim izletima, umanjit će se osjećaj usamljenosti i izoliranosti starijih osoba. Zapošljavanjem 2 osobe koje će brinuti o korisnicima tijekom boravka povećati će se osjećaj sigurnosti i unaprijediti kvalitet boravka.</t>
  </si>
  <si>
    <t>Svrha projekta je pridonijeti razvoju i provedbi učinkovitih socijalnih usluga i podrške za život u zajednici usmjeren na unapređenje kvalitete života i socijalnog uključivanja starijih osoba, osoba oboljelih od Alzheimerove demencije ili drugih demencija, jačanje njihove prave sigurnosti, podrška harmonizaciji života članova njihovih obitelji i skrbnika te jačanje kapaciteta pružatelja usluga, kao ciljnih skupina s područja Osječko-baranjske i Vukovarsko-srijemske županije.</t>
  </si>
  <si>
    <t xml:space="preserve">Projekt "Omogućimo socijalnu uključenost starijih osoba u općini Draž -briga za kvalitetan život osoba starije životne dobi" kroz organizaciju dnevnih aktivnosti i psihološkog osnaživanja 75 osoba starijih od 65 godina s područja Općine Draž, osigurati će kvalitetniji život ciljane skupine, kao i njihovo uključivanje u zajednicu. Projektom se također zapošljava mobilni tim i uključuju volonteri koji će raditi s ciljanom skupinom kako bi ojačali postojeće OCD-ove, ali i ljudske resurse koji pomažu u brizi za kvalitetniji život osoba starije životne dobi. </t>
  </si>
  <si>
    <t>Zajedno brinemo o najranjivijima – socijalne usluge za starije na području 5 slavonskih županija. Ciljevi: 1. Povećati uključenost u društvo starijih osoba u riziku od socijalne isključenosti širenjem i unapređenjem usluge dnevnog boravka; 2. Ojačati kapacitete stručnjaka za razvoj usluga za starije osobe i osobe oboljele od Alzheimera i dr. oblika demencije. Nositelj projekta: HCK GDCK Valpovo. Partneri: Grad Valpovo, CZSS Valpovo, Udruga Memoria iz Osijeka i HCK GDCK Virovitica. Vrijeme provedbe: 2 godine.</t>
  </si>
  <si>
    <t>ŠKŽ karakterizira starenje stanovništva, a s tim vezano i povećan broj osoba koje boluju od Alzheimera te demencije. ŠKŽ je druga županija u RH po broju oboljelih od ovih bolesti. Nedostatak izvaninstitucionalnih usluga uzrokuju socijalnu isključenost i rizik od siromaštva oboljelih i članova njihovih obitelji. Cilj projekta je unaprijediti socijalnu uključenost 40 starih dementnih osoba i min. 40 članova njihovih obitelji kroz: razvoj inovativnih socijalnih usluga, organiziranje javne kampanje u cilju senzibiliziranja javnosti te kroz edukaciju 20 stručnjaka za rad s dementnim osobama.</t>
  </si>
  <si>
    <t>Sisačko-moslavačka, Bjelovarsko-bilogorska, Požeško-slavonska</t>
  </si>
  <si>
    <t xml:space="preserve">Projektom se poboljšava dostupnost vaninstitucionalnih usluga na području zapadne Slavonije starijim osobama, a osobito oboljelima od Alzheimerove i drugih demencija. Skrb se provodi u okviru obitelji kojima se pruža psihosocijalna pomoć i edukacija putem mobilnih timova, čime se smanjuje patnja korisnika te umanjuje utjecaj stresa na članove obitelji. Mobilni timovi sastavljeni su od educiranih profesionalaca i volontera Palijativnog tima LiPa. Isti se educiraju u svrhu kvalitetnog i učinkovitog pružanja usluga krajnjim korisnicima. </t>
  </si>
  <si>
    <t>Provedbom projekta osnažit će se kapaciteti i poduprijeti poslovanje novosnovanog poduzeća Hiper direkt j.d.o.o.,čiji je cilj izrada radnodidaktičko- edukativnih materijala namijenjenih roditeljima i stručnjacima koji se bave ranom edukacijom djece, posebice djece s intelektualnim teškoćama. Materijal takve vrste trenutno u Hrvatskoj ne postoji, a za tim realno postoji potreba. Upravo je to bio i poticaj za osnivanje poduzeća koje će se aktivno baviti ovim područjem. Projekt će također doprinijeti smanjenju nezaposlenosti zapošljavanjem nove dvije osobe na neodređeno vrijeme.</t>
  </si>
  <si>
    <t>Provedba predloženog projekta ojačat će kapacitete novog poduzeća Putem OAZAe d.o.o. kroz organiziranje osposobljavanja o stručnim i poslovnim sposobnostima i vještinama o društvenom poduzetništvu njegovih zaposlenika (vegansko kuhanje, nutricionizam, financijsko upravljanje, komunikacija, vodstvo i sl.), podupiranje poslovanja društvenog poduzetnika (zapošljavanjem, opremanjem edukacijske dvorane i restorana, promo kampanjom i sl.) te povećanje vidljivosti DP-a (putem ciklusa info radionica za mlade i javnih događanja za relevantne dionike).</t>
  </si>
  <si>
    <t>Projektom će se transformirat poslovanje trgovačkog društva TADU j.d.o.o. prema društveno-poduzetničkim principima. Do-registrirati će se djelatnost knjigovodstva te će društvo nastaviti poslovati nudeći knjigovodstvene usluge. Zaposlit će se 3 osobe, od kojih dvije spadaju u ranjive skupine te će ih se educirati i pratiti njihov daljnji razvoj. U projektu će se također organizirati brojne aktivnosti kojima će se podizati vidljivost društvenog poduzetnika te prezentirati primjeri dobre prakse.</t>
  </si>
  <si>
    <t>Sa projektom "P.D.V. - Praktično, Domaće, Veličko" stvara se društveno-poduzetnička djelatnost koje direktno ulaže stvorenu dobit u socijalne projekte i programe, a indirektno podupire poslovanje socijalne kuhinje. Osim starijih osoba koje su primarni fokus udruge, projekt će imati pozitivan utjecaj na opću razinu nezaposlenosti i nezaposlenost osoba s invaliditetom koji će imati prednost pri zapošljavanju, te na lokalna poljoprivredna gospodarstva kojima će se omogućiti siguran plasman vlastitih proizvoda. Trajanje projekta: 30 mjeseci</t>
  </si>
  <si>
    <t>Predloženi projekt trajati će 30 mjeseci te ima za cilj ojačati kapacitete društvenog poduzeća Bartolomej j.d.o.o. kroz zapošljavanje osoba s invaliditetom. Svojim aktivnostima doprinosi ekonomskim i socijalnim aspektima okruženja u kojem djeluje, pa i šire.</t>
  </si>
  <si>
    <t>Želimo poboljšati sustav uključivanja osoba u nepovoljnom položaju (cca 80-ak osoba) na tržištu rada i podići vlastite kapacitete udruge putem novog zapošljavanja i stručnog osposobljavanja, a sama provedba projekta obuhvatiti će cijelu RH temeljem organizacije i prodaje proizvoda braniteljskih zadruga i OPG-a na sajmovima i direktnom prodajom. Naglasak je na očuvanju i trženju autohtoni proizvoda, transformaciju prijavitelja u društveno odgovornu udrugu, a kroz edukacije povećati će se znanje i vještine novozaposlenih (tri člana) i povećati će se vidljivost društvenog poduzetništva.</t>
  </si>
  <si>
    <t>Projekt „Fair share model razvoja društvenog poduzetništva među mladima“ ima za cilj osposobiti 20 nezaposlenih mladih članova udruge Hrvatski ured za kreativnost i inovacije za obavljanje djelatnosti pružanja usluga u području organizacije konferencija, treninga i edukacija te izrade strategija, poslovnih modela i investicijskih studija po inovativnom principu Fair share modela upravljanja društvenim poduzećima.</t>
  </si>
  <si>
    <t>Projekt "Društvenim poduzetništvom do društva jednakih mogućnosti" ima za cilj osposobiti 5 djelatnika poduzeća PROFESSIONAL STUDIO MARCELA d.o.o. u području stjecanja stručnih i poslovnih sposobnosti i vještina o društvenom poduzetništvu te transformirati poslovanje prema društveno-poduzetničkim principima. Transformacijom poduzeća osigurat će se održivo poslovanje, mogućnost zapošljavanja mladih kadrova te reinvesticija profita u razvoj lokalne zajednice s ciljem pružanja jednakih mogućnosti gluhim i gluhoslijepim osobama kroz osiguravanje besplatne usluge šišanja i friziranja.</t>
  </si>
  <si>
    <t>Projekt se bavi jačanjem kapaciteta Prijavitelja i ciljane skupine stjecanjem stručnih i poslovnih znanja o društvenom poduzetništvu i transferiranje poslovanja poduzeća Ured 4 You prema društveno poduzetničkim principima kako bi se poticala zapošljivost, socijalno uključivanje i održivi razvoj, te povećanje vidljivosti i svijesti o društvenom poduzetništvu među pravnim subjektima i javnosti na području BBŽ.</t>
  </si>
  <si>
    <t>Projekt je odgovor na nezaposlenost i depopulaciju ruralnih zajednica Karlovačke i Zagrebačke županije. Cilj projekta je transferiranje poduzeća u društveno poduzetništvo uz jačanje stručnih i poslovnih kapaciteta zaposlenika i edukaciju nezaposlenih kroz umrežavanje s visokoškolskim ustanovama, organizacijama za ruralni razvoj i tijelima lokalne vlasti u ruralnom području. Ciljane skupine obuhvaćaju trgovačko društvo i zaposlenike Prijavitelja, koje transferira poslovanje u društveno poduzetništvo te nezaposlene u ruralnim krajevima Karlovačke i Zagrebačke županije (40 osoba).</t>
  </si>
  <si>
    <t>Projekt ZEZARA usmjeren je na stvaranje održivog poslovanja društvenog poduzetnika Udruge Profesor Baltazar koja će se fokusirati na jačanje znanstveno-edukativnog sektora u zajednici i to kroz: edukacije popularizatora znanosti i organizaciju znanstveno-popularnih događanja u Hrvatskoj.</t>
  </si>
  <si>
    <t>Cilj projekta je ojačati kapacitete Rezidencijalnog doma za starije, čime će se stvoriti 12 novih radnih mjesta za nezaposlene osobe u nepovoljnom položaju i/ili nezaposlene osobe s invaliditetom. Projektom je planirano za 40 korisnika doma osigurati stručan kadar. Rezultati će se ostvariti zapošljavanjem 10 njegovatelja/ica, 1 vozača/ice i 1 čistača/ice, savjetovanjem i promocijom će se unaprijediti usluge doma. Zaposlene osobe će nakon prestanka projekta nastaviti raditi, a sve potrebne troškove financirat će Rezidencijalni dom za starije.</t>
  </si>
  <si>
    <t>POP-UP poduzetnik je projekt u kojem će se Centar za kulturne djelatnosti transformirati u društvenog poduzetnika nudeći usluge produkcije audiovizualnih djela i provedbe medijskih kampanja utemeljenih na društvenim vrijednostima (nediskriminaciji, toleranciji, solidarnosti) na otvorenom tržištu. Zaposlit će se dvije osobe iz ranjivih skupina te obrazovati članovi i volonterke CKD-a. Tijekom projekta će se provesti kampanja o konceptu društvenog poduzetništva te tako osigurati da opća populacija shvati koristi i dobrobiti društvenog poduzetništva.</t>
  </si>
  <si>
    <t>Cilj projekt eECONOMIJA je jačanje kapaciteta zaposlenika i članova zadruge u svrhu pokretanja nove društveno poduzetničke aktivnosti - usluge mjerenja društvenog utjecaja, pri kojim će se koristiti međunarodno priznata ECG metodologija koja društveno odgovorno poslovanje diže na novu razinu te koju preporučaju relevantna EU tijela. Na taj način omogućit ćemo društvenim poduzetnicima kvantificiranje svog društvenog utjecaja i osigurati veću vidljivost pred društvenim investitorima i fondovima, ali i jačanje vidljivosti kroz transparentnu prezentaciju doprinosa društvu široj javnosti.</t>
  </si>
  <si>
    <t>Udruga Gareški kulturni centar želi započeti gospodarsku djelatnost na načelima društvenog poduzetništva, što će omogućiti udruzi samoodrživost, jer udruga djeluje u maloj lokalnoj sredini gdje su izdvajanja za kulturu nedovoljna. Prihod koji će se pojaviti iz poduzetničke djelatnosti biti će usmjeren za rad i razvoj udruge, omogućavajući razvoj raznih programa u kulturi i time zadovoljavajući potrebe zajednice za kulturom i umjetnošću. Projekt traje 30 mjeseci, a ukupna vrijednost mu je 924.311,75 kn.</t>
  </si>
  <si>
    <t>Projekt ŽDRALICE POKREĆU rješava probleme marginaliziranih i socijalno osjetljivih skupina - dugotrajno nezaposlenih žena i osoba s invaliditetom. Projektom će se ojačati kapaciteti, znanja i vještine članova Udruge Ždralice Daruvar i članova Udruge osoba s invaliditetom Daruvar, stvoriti novi proizvodi (rukotvorine od tkanina) te kroz zapošljavanje sedam pripadnika ciljane skupine pokrenuti poslovanje temeljeno na načelima društvenog poduzetništva.</t>
  </si>
  <si>
    <t>Kroz projekt će se jačati kapaciteti Prijavitelja i ciljane skupine edukacijama i stjecanjem znanja o društvenom poduzetništvu, poduzeće Moira Laheza j.d.o.o. će transferirati svoje poslovanje prema društveno poduzetničkim načelima, pokrenut će se PDIP u RH, te će se otvoriti proizvodni pogoni za mini siranu i preradu mesa, kojima će se poticati zapošljivost, socijalno uključivanje i održivi razvoj. Projektne aktivnosti će pridonijeti povećanju vidljivosti i svijesti o društvenom poduzetništvu među pravnim subjektima i javnosti na području BBŽ.</t>
  </si>
  <si>
    <t>Zadruga kao i sektor suočava se s problemom odlaska mladih ljudi i žena. Uslijed povećanja potražnje za ekološkim proizvodima prepoznali smo potencijal za promjenom ovog trenda. Ponudit ćemo rješenje za razvoj ekološke proizvodnje kroz ponudu inovativnog proizvoda biljnih preparata. Kroz edukacije mladih i žena stvorit ćemo kvalitetni kadar za poduzetnički pothvat Zadruge. Svim aktivnostima projekta stvorit ćemo održivo društveno poduzeće, povećati njihovu motivaciju za ostanak u ruralnim krajevima te promovirali društveno poduzetništvo kroz naše uspješno poslovanje.</t>
  </si>
  <si>
    <t>Cilj projekta unaprijeđenje socijalno-poduzetničkog poduhvata „Žitna lađa Karlovac“ je transferiranje poduzeća u društveno poduzetništvo uz jačanje stručnih i poslovnih kapaciteta zaposlenika i edukaciju nezaposlenih te širenje koncepta društvenog poduzetništva. Nositelj projekta je Aurora Colapis j.d.o.o., a partneri: LAG Vallis Colapis, ZEF i Udruga Dobar dan.</t>
  </si>
  <si>
    <t>Projektna intervencija predstavlja potrebu lokalne zajednice za reintegracijom na tržište rada dugotrajno nezaposlenih, mladih, hrvatskih branitelja, žena iz ruralnih područja kroz pristup "odozdo prema gore" u razvoju društvenog poduzeća. Svrha projekta je jačati ljudske i organizacijske kapacitete za poslovanje prvog društvenog poduzeća, pretežite djelatnosti ponovne uporabe drveta i predmeta od drveta, na području Novske te širiti svijest o utjecaju istog na razvoj lokalne zajednice. Projekt traje 24 mjeseca.</t>
  </si>
  <si>
    <t>EDUCULT-EDUKACIJSKI CENTAR ZA PRIPREMU I PROVEDBU PROJEKATA U OBRAZOVANJU I KULTURI je projekt s ciljem jačanja kapaciteta trgovačkog društva Educult za društveno-poduzetničko poslovanje kroz osposobljavanje zaposlenika za DP te aktivnosti pružanja usluga edukacije za zaposlenike obrazovnih i kulturnih organizacija te nezaposlene i nezavisne stručnjake. Educult d.o.o. će 25% dobiti poslovanja usmjeriti na dodjelu besplatnih edukacija za nezaposlene osobe ekonomskih i društveno-humanističkih zanimanja-pripadnike ranjivih skupina, čime će transferirati svoje poslovanje na DP.</t>
  </si>
  <si>
    <t>Projektom se tvrtka Fierce Women d.o.o. transformira u društveno poduzeće, širi asortiman proizvoda i izlazi na EU tržište, osnažuju se zaposlenici i članovi partnerskih organizacija za vođenje i skaliranje društvenih poduzeća, te se provode aktivnosti jačanja vidljivosti društvenih poduzetnika s pozitivnim utjecajem na razvoj društvene pravednosti i rodne ravnopravnosti.</t>
  </si>
  <si>
    <t>Projektom “Rastimo zajedno” Martinov plašt socijalno-uslužna zadruga iz Zagreba ojačat će kapacitete za daljnje društveno-poduzetničko poslovanje.. Aktivnosti uključuju edukacije zaposlenika, nova zapošljavanja osoba s invaliditetom te marketinške kampanje u cilju približavanja poslovanja te proizvoda i usluga kupcima.</t>
  </si>
  <si>
    <t>U okviru projekta, prijavljenog na grupu 2 ovog natječaja, planiraju se razviti društvene poduzetničke aktivnosti u Eko Panu i to za zelene edukacije, zelene izlete te zelene dječje igraonice. Projekt će izravno doprinijeti jačanju svijesti o zaštiti okoliša i prirode kao i socijalnom uključivanju dugotrajno nezaposlenih osoba na tržištu rada.</t>
  </si>
  <si>
    <t>WISE FAIR potiče radnu integraciju u području financija, administracije i računovodstva. Edukacijom 5 zaposlenica za internog revizora, poreznog savjetnika, savjetnika za radno pravo, stručnjaka za zaštitu osobnih podataka, financijskog administratora u društvenim poduzećima, job mentora i savjetnika za poslovno planiranje povećavamo njihova znanja i vještine kako bi mogle pružiti nove savjetodavne i financijsko-administrativne usluge drugim dionicima društvene ekonomije. Navedeno će doprinijeti konkurentnost i prepoznatljivost ACT Konta u RH kao vodećeg primjera poduzeća za radnu integraciju.</t>
  </si>
  <si>
    <t>Projektom će se započeti obavljanje društvenog poduzetništva na području općine Donja Motičina u osječko-baranjskoj županiji. Projektnim aktivnostima će se unaprijediti postojeće i formirati nova znanja i vještine, stvoriti uvjeti za pokretanje poslovanja prema društveno-poduzetničkim principima i informiranjem javnosti poticati na razvoj društvenog poduzetništva. Isto tako će dovesti do zapošljavanja mladih nezaposlenih osoba što će doprinijeti ostanku mladih ljudi na selu u Slavoniji. Također će se uvelike povećati kvaliteta i uvjeti rada, prvenstveno, za mlađe kategorije NK "Motičina".</t>
  </si>
  <si>
    <t>Specifična situacija u kojoj se nalaze društveni poduzetnici rezultira nedovoljnom razvijenošću istog. Cilj projekta Made in Miva art je zapošljavanje osoba s invaliditetom uz podršku i uz prilagodbu procesa rada, koje će rezultirati povećanjem kapaciteta društvenog poduzetništva koje će potom generirati smanjenje nezaposlenosti i socijalnu isključenost. Društveno poduzetništvo je inovativan i kreativan poduzetnički model rješavanja ekonomskih, društvenih i ekoloških pitanja koji potiče zapošljavanje, socijalno uključivanje i održivi razvoj.</t>
  </si>
  <si>
    <t>Cilj projekta je izgraditi kapacitete tvrtke Izvan fokusa d.o.o. kako bi postala tržišno konkurentan društveni poduzetnik te unaprijedila, u suradnji s partnerom, vidljivost društvenog poduzetništva u Hrvatskoj. Projekt obuhvaća aktivnosti prelaska s redovnog poslovanja na poslovanje na principima socijalnog poduzetništva tvrtke Izvan fokusa d.o.o. Uz formalni prelazak na socijalno-poduzetničko poslovanje (doregistracija tvrtke), tvrtka će izraditi i poslovni plan te marketinški plan kako bi strateški vodila svoje poslovne aktivnosti u sljedećem razdoblju.</t>
  </si>
  <si>
    <t>Cilj projekta je transferiranje postojećeg poduzeća u društveno poduzetništvo uz jačanje stručnih i poslovnih vještina zaposlenika te informiranje dugotrajno nezaposlenih u ruralnim zajednicama o mogućnostima samozapošljavanja kroz društveno-poduzetničke aktivnosti Prijavitelja. Aktivnosti se provode kroz partnerstvo s LAG-om Vallis Colapis kao vodećom organizacijom za ruralni razvoj u RH. Ciljane skupine obuhvaćaju zaposlenike Prijavitelja, koje transferira poslovanje u društveno poduzetništvo te nezaposlene u ruralnim krajevima Karlovačke, Zagrebačke i Međimurske županije, ukupno 120 osoba.</t>
  </si>
  <si>
    <t>Putem projekta „Društveno poduzeće KopriVITA kao izazov za moderno vrijeme“ Udruga Bolje sutra želi pokrenuti održivo društveno poduzetništvo. Kako bi se isto osiguralo, Udruga će u projektu osigurati adekvatnu edukaciju o pokretanju i udruživanju društvenih poduzetništva, nabaviti potrebnu opremu za prehrambenu proizvodnju proizvoda društvenog poduzetništva, sudjelovanje na sajmovima, održavanje 2 konferencija i 2 okrugla stola na temu društvenog poduzetništva.</t>
  </si>
  <si>
    <t>Projekt pod nazivom Razvoj društvenog poduzetništva u Belom Manastiru bavi se prevencijom socijalne isključenosti mladih koji su odrastali u alternativnoj skrbi. Ciljevi projekta su stjecanje znanja i vještina o društvenom poduzetništvu zaposlenika i nezaposlenih članova udruge prema društveno-poduzetničkim principima te podupiranje poslovanja društvenog poduzeća i društvenih poduzetnika. Ciljane skupine bit će obuhvaćene kroz jačanje kapaciteta i direktnu provedbu društveno-poduzetničkih aktivnosti.</t>
  </si>
  <si>
    <t>Cilj projekta "ANIMA MUNDI" je prilagoditi poslovanje tvrtke "Mr. Kvakan d.o.o." sukladno principima društvenog poduzetništva kroz unaprjeđenje ljudskih i tehničkih kapaciteta, a što se postiže kroz edukaciju uprave i djelatnika te novozapošljavanje iz marginaliziranih skupina, uz prijenos znanja partnera, socijalne zadruge Humana Nova. Dodatno, cilj projekta je promovirati društveno poduzetničku praksu prema potencijalno zaineresiranim dionicima u zajednici, uz partnera, Međimursku županiju.</t>
  </si>
  <si>
    <t>Modra nit će jačanjem ljudskih kapaciteta, opremanjem marketinške agencije i tiskare razviti nove poslovne aktivnosti: - organizacija događanja te izradu vizuala i ambijentalno uređenje - oblikovanje ambalaže za posluživanje hrane i pića na javnim događanjima od ekološki prihvatljivih materijala. U cilju jačanja vidljivosti sektora izradit će se video o dobroj praksi DP, organizirati festival DP, tematski forumi te ljetni kamp DP-a. Najveća pažnja biti će posvećena transformaciji komercijalnog poslovanja u društveno-poduzetničko sukladno Strategiji, uključujući i društvenu reviziju.</t>
  </si>
  <si>
    <t>Labtex je prva integrativna radionica u Hrvatskoj. Društveno je poduzeće koje posluje od 2012. i pruža zaštićeno zaposlenje osoba s invaliditetom koje čine 50% zaposlenih u poduzeć. Projekt "Društveni poduzetnik na putu u EU tržište" je unaprijediti poslovanje društvenog dodatnom edukacijom zaposlenih u poslovnim vještinama, uvesti 60 novih tekstilnih proizvoda na tržište, te tako i generirati potrebu za novim zapošljavanjem dvije osobe s invaliditetom.</t>
  </si>
  <si>
    <t>Projekt MATICA – uMirovljenička društvenA akTIvaCijA nastao je s ciljem osmišljavanja programa koji će rezultirati podizanjem svijesti o važnosti aktivnog starenja i socijalne uključenosti umirovljenika u lokalnu zajednicu. Predviđeno trajanje projekta je 36 mjeseci, provodi se u partnerstvu s Gradom Belišćem, a rezultirat će podizanjem kvalitete života ruralnih sredina. Kroz organiziranje i provedbu programa, na minimalno 120 radionica sudjelovat će minimalno 250 različitih umirovljenika.</t>
  </si>
  <si>
    <t>Projekt „Aktivna mirovina“ provodi se s ciljem jačanja kapaciteta Matice umirovljenika grada Osijeka te poboljšanja kvalitete života umirovljenika u gradu Osijeku kroz 7 razvijenih i provedenih programa te razvoj dvije socijalne inovacije.</t>
  </si>
  <si>
    <t>Projekt „Zlatne godine“ provodi se s ciljem jačanja kapaciteta dvije udruge civilnog društva te poboljšanja kvalitete života umirovljenika u gradu Osijeku kroz 10 razvijenih i provedenih programa te razvoj tri socijalne 5 inovacije.</t>
  </si>
  <si>
    <t>Projekt "Aktivni u starosti" doprinijet će jačanju kapaciteta organizacija civilnoga društva za provođenje programa aktivnog starenja na lokalnoj razini namijenjenih povećanju kvalitete života i socijalne uključenosti umirovljenika kroz razne aktivnosti. Projektom će biti obuhvaćeno 250 umirovljenika kojima će biti omogućeno uključivanje i sudjelovanje u što većem broju aktivnosti.</t>
  </si>
  <si>
    <t>UP.04.2.1.09.0027</t>
  </si>
  <si>
    <t>Cilj: doprinijeti jačanju OCD razvojem i provedbom lokalnih programa u području aktivnog starenja i povećanja kvalitete života umirovljenika. Rezultati: osnaženi kapaciteti prijavitelja i partnera, povećani broj lokalnih programa u području aktivnog starenja i povećanja kvalitete života umirovljenika, smanjen rizik od socijalne isključenosti umirovljenika, doprinos izgradnji humanije i uključivije zajednice.</t>
  </si>
  <si>
    <t>1. Visoka zapošljivost i mobilnost radne snage</t>
  </si>
  <si>
    <t>2. Socijalno uključivanje</t>
  </si>
  <si>
    <t>3. Obrazovanje i cjeloživotno učenje</t>
  </si>
  <si>
    <t>4. Dobro upravljanje</t>
  </si>
  <si>
    <t>5. Tehnička pomoć</t>
  </si>
  <si>
    <t>Istarsko veleučilište - Università Istriana di scienze applicate</t>
  </si>
  <si>
    <t>Školska knjiga izdavaštvo, trgovina i usluge d.d.</t>
  </si>
  <si>
    <t>Dodjela bespovratne potpore za razvoj poduzetništva na području Grada Petrinje</t>
  </si>
  <si>
    <t>UP.03.2.2.05.0001</t>
  </si>
  <si>
    <t>e-Škole: Razvoj sustava digitalno zrelih škola (II. faza)</t>
  </si>
  <si>
    <t>Druga faza projekta e-Škole odgovorit će na izazove u području strateškog vođenja škole prema digitalnoj zrelosti te digitalnih kompetencija zaposlenika škola. Projektni tim koji čine članovi Izvršnog povjerenstva CARNET-a će u suradnji s pet odabranih partnera iskoristiti bespovratna sredstva kako bi se u tom području smanjio jaz u odnosu na druge članice EU. Zabilježena je značajna potražnja škola za uključivanje u II. fazu, Vlada je dodatno povećala alokaciju sredstava za provedbu projekta, a Ministarstvo znanosti i obrazovanja je preuzelo obavezu osiguranja održivosti rezultata projekta.</t>
  </si>
  <si>
    <t>UP.02.1.1.13.0001</t>
  </si>
  <si>
    <t>UP.02.1.1.13.0002</t>
  </si>
  <si>
    <t>UP.02.1.1.13.0010</t>
  </si>
  <si>
    <t>UP.02.1.1.13.0011</t>
  </si>
  <si>
    <t>UP.02.1.1.13.0013</t>
  </si>
  <si>
    <t>UP.02.1.1.13.0020</t>
  </si>
  <si>
    <t>UP.02.1.1.13.0028</t>
  </si>
  <si>
    <t>UP.02.1.1.13.0034</t>
  </si>
  <si>
    <t>UP.02.1.1.13.0036</t>
  </si>
  <si>
    <t>UP.02.1.1.13.0040</t>
  </si>
  <si>
    <t>UP.02.1.1.13.0041</t>
  </si>
  <si>
    <t>UP.02.1.1.13.0101</t>
  </si>
  <si>
    <t>UP.02.1.1.13.0113</t>
  </si>
  <si>
    <t>UP.02.1.1.13.0125</t>
  </si>
  <si>
    <t>UP.02.1.1.13.0128</t>
  </si>
  <si>
    <t>UP.02.1.1.13.0129</t>
  </si>
  <si>
    <t>UP.02.1.1.13.0154</t>
  </si>
  <si>
    <t>UP.02.1.1.13.0160</t>
  </si>
  <si>
    <t>UP.02.1.1.13.0193</t>
  </si>
  <si>
    <t>UP.02.1.1.13.0222</t>
  </si>
  <si>
    <t>UP.02.1.1.13.0240</t>
  </si>
  <si>
    <t>UP.02.1.1.13.0246</t>
  </si>
  <si>
    <t>UP.02.1.1.13.0252</t>
  </si>
  <si>
    <t>UP.02.1.1.13.0253</t>
  </si>
  <si>
    <t>UP.02.1.1.13.0256</t>
  </si>
  <si>
    <t>UP.02.1.1.13.0257</t>
  </si>
  <si>
    <t>UP.02.1.1.13.0260</t>
  </si>
  <si>
    <t>UP.02.1.1.13.0261</t>
  </si>
  <si>
    <t>Duša dobrote</t>
  </si>
  <si>
    <t>Matica umirovljenika Vrapče</t>
  </si>
  <si>
    <t>Ljubav prema bližnjima</t>
  </si>
  <si>
    <t>Udruga umirovljenika Zagrebačka Dubrava</t>
  </si>
  <si>
    <t>Pomoć žene u pravo vrijeme</t>
  </si>
  <si>
    <t>Futsal klub Banzogo</t>
  </si>
  <si>
    <t>Zaželi  za Grebašticu</t>
  </si>
  <si>
    <t>Malonogometni klub "Grebaštica"</t>
  </si>
  <si>
    <t>Sa ženom u bolje sutra</t>
  </si>
  <si>
    <t>Autoklub Šibenik</t>
  </si>
  <si>
    <t>Briga o starim i nemoćnim osobama</t>
  </si>
  <si>
    <t>Srima veliko srce ima</t>
  </si>
  <si>
    <t>Udruga mladih Srima</t>
  </si>
  <si>
    <t>Hrabro srce</t>
  </si>
  <si>
    <t>Matica umirovljenika Črnomerec</t>
  </si>
  <si>
    <t>Aktivne i uključene u zajednici</t>
  </si>
  <si>
    <t>Dobro se dobrim vraća</t>
  </si>
  <si>
    <t>Sloboda i jednakost</t>
  </si>
  <si>
    <t>Zaželi za Petrijanec</t>
  </si>
  <si>
    <t>Udruga umirovljenika Općine Petrijanec</t>
  </si>
  <si>
    <t>Poželi i stiže ti zaželi</t>
  </si>
  <si>
    <t>Ženska ruka solidarnosti</t>
  </si>
  <si>
    <t>Pomažimo društvu skupa</t>
  </si>
  <si>
    <t>Zajedno za bolje sutra</t>
  </si>
  <si>
    <t>Dokumentacijsko informacijsko središte</t>
  </si>
  <si>
    <t>Zajedno za ljubav i dobro</t>
  </si>
  <si>
    <t>Pomozimo zajedno</t>
  </si>
  <si>
    <t>Općina Novigrad</t>
  </si>
  <si>
    <t>Zaželi ženu z apomoć Primoštenu</t>
  </si>
  <si>
    <t>Općina Primošten</t>
  </si>
  <si>
    <t>Žena za žene</t>
  </si>
  <si>
    <t>Hrvatski forum protiv raka dojke Europa Donna</t>
  </si>
  <si>
    <t>Uključi me!</t>
  </si>
  <si>
    <t>Zapošljavanjem žena do boljitka u lokalnoj zajednici</t>
  </si>
  <si>
    <t>Športsko ribolovna udruga branitelja Domovinskog rata Trešnjevka "Jura Jarunski"</t>
  </si>
  <si>
    <t>Pomoć lokalne zajednice za ugodno življenje osoba treće dobi - faza II</t>
  </si>
  <si>
    <t>Zaželi II - Grad Ogulin</t>
  </si>
  <si>
    <t>Grad Ogulin</t>
  </si>
  <si>
    <t>Zaželi - Sveti Filip i Jakov - Faza II</t>
  </si>
  <si>
    <t>Pomoć u kući za starije i nemoćne osobe</t>
  </si>
  <si>
    <t>Zaželi - Bjelovar</t>
  </si>
  <si>
    <t>Žene kao stup društva</t>
  </si>
  <si>
    <t>Radišni izadovoljni</t>
  </si>
  <si>
    <t>Ne zboravimo one koji zaboravljaju</t>
  </si>
  <si>
    <t>Zaklada Ivanova kuća</t>
  </si>
  <si>
    <t>UP.02.2.2.04.0008</t>
  </si>
  <si>
    <t>Povratak u samostalnost</t>
  </si>
  <si>
    <t>Olakšati pristup životu u zajednici za osobe s mentalnim oštećenjem cilj je projekta, dok je njegov rezultat unaprijeđena i proširena usluga</t>
  </si>
  <si>
    <t>UP.02.2.2.06.0119</t>
  </si>
  <si>
    <t>UP.02.2.2.06.0146</t>
  </si>
  <si>
    <t>UP.02.2.2.06.0183</t>
  </si>
  <si>
    <t>UP.02.2.2.06.0286</t>
  </si>
  <si>
    <t>UP.02.2.2.06.0403</t>
  </si>
  <si>
    <t>UP.02.2.2.06.0484</t>
  </si>
  <si>
    <t>VjerujUSebe</t>
  </si>
  <si>
    <t>Mobilna terenska jedinica za starije osobe u Općini Matulji</t>
  </si>
  <si>
    <t>Korakovci na usluzi - socijalno uključivanje djece s teškoćama i njihovih obitelji u zajednicu osiguravanjem kvalitetnih socijalnih usluga</t>
  </si>
  <si>
    <t>Ne ovisnosti</t>
  </si>
  <si>
    <t>Nakon traume - osnaživanje zajednice</t>
  </si>
  <si>
    <t>Hrabri telefon</t>
  </si>
  <si>
    <t>Projekt se bavi problemima ovisnosti na razini unapređenja razrade rehabilitacijskog puta ciljane skupine, suradnji u svezi jačanja kapaciteta stručnjaka, njihovih komunikacijskih vještina i pružanja socijalnih usluga vezanih za resocijalizaciju van zidova same terapijske zajednice. Projektne aktivnosti se odnose na pružanje socijalnih usluga u zajednici u suradnji s braniteljskim zadrugama i stručnjacima vezanim za resocijalizaciju hrvatskih branitelja: savjetodavni rad, izgradnja mreže suradnje uključenih dionika na lokalnoj i regionalnoj razini, preventivne aktivnosti, promocija i dr.</t>
  </si>
  <si>
    <t>Svrha projekta je širenjem i unapređenjem kvalitete socijalnih usluga na području grada Križevaca i 4 okolne općine, doprinijeti povećanju uključenosti u društvo starijih osoba, osoba oboljelih od Alzheimerove demencije i drugih demencija te omogućiti bolju ravnotežu poslovnog i obiteljskog života članova obitelji koji skrbe o ovisnom članu.</t>
  </si>
  <si>
    <t>Projektom će se uspostaviti mobilni terenski tim za pružanje psihosocijalne i psihofizičke pomoći za oboljele od bolesti demencija i teško pokretne stanovnike općine Matulji starije od 65 godina, te će im se pružiti usluge povremenog prijevoza. Također će se provoditi aktivnosti prevencije, ublažavanja prvih simptoma i podizanja razine javne svijesti o Alzheimerovoj demenciji.</t>
  </si>
  <si>
    <t>Projekt „Nakon traume – osnaživanje zajednice“ kreiran je sa svrhom stvaranja podržavajuće i poticajne okoline nužne za zdravo odrastanje djece i mladih bez odgovarajuće roditeljske skrbi. Razvojem učinkovitih i specijaliziranih programa pomoći za udomitelje te djecu i mlade u integraciji traumatskih iskustava te direktnim uključivanjem centara za socijalnu skrb u osmišljavanje, provedbu i evaluaciju svih planiranih aktivnosti nadopunjujemo postojeći sustav socijalnih usluga te direktno unaprjeđujemo njegovu kvalitetu.</t>
  </si>
  <si>
    <t>Sisačko-moslavačka, Virovitičko-podravska, Požeško-slavonska, Osječko-baranjska, Vukovarsko-srijemska, Ličko-senjska, Zadarska, Šibensko-kninska, Splitsko-dalmatinska, Dubrovačko-neretvanska</t>
  </si>
  <si>
    <t>Zagrebačka, Koprivničko-križevačka, Bjelovarsko-bilogorska, Grad Zagreb</t>
  </si>
  <si>
    <t>UP.04.2.1.09.0022</t>
  </si>
  <si>
    <t>UP.04.2.1.09.0023</t>
  </si>
  <si>
    <t>UP.04.2.1.09.0024</t>
  </si>
  <si>
    <t>UP.04.2.1.09.0025</t>
  </si>
  <si>
    <t>UP.04.2.1.09.0026</t>
  </si>
  <si>
    <t>UP.04.2.1.09.0028</t>
  </si>
  <si>
    <t>UP.04.2.1.09.0032</t>
  </si>
  <si>
    <t>UP.04.2.1.09.0034</t>
  </si>
  <si>
    <t>UP.04.2.1.09.0035</t>
  </si>
  <si>
    <t>UP.04.2.1.09.0038</t>
  </si>
  <si>
    <t>UP.04.2.1.09.0041</t>
  </si>
  <si>
    <t>UP.04.2.1.09.0047</t>
  </si>
  <si>
    <t>UP.04.2.1.09.0049</t>
  </si>
  <si>
    <t>UP.04.2.1.09.0055</t>
  </si>
  <si>
    <t>UP.04.2.1.09.0056</t>
  </si>
  <si>
    <t>UP.04.2.1.09.0058</t>
  </si>
  <si>
    <t>UP.04.2.1.09.0059</t>
  </si>
  <si>
    <t>UP.04.2.1.09.0060</t>
  </si>
  <si>
    <t>UP.04.2.1.09.0061</t>
  </si>
  <si>
    <t>UP.04.2.1.09.0062</t>
  </si>
  <si>
    <t>UP.04.2.1.09.0063</t>
  </si>
  <si>
    <t>UP.04.2.1.09.0064</t>
  </si>
  <si>
    <t>UP.04.2.1.09.0070</t>
  </si>
  <si>
    <t>UP.04.2.1.09.0073</t>
  </si>
  <si>
    <t>UP.04.2.1.09.0074</t>
  </si>
  <si>
    <t>UP.04.2.1.09.0075</t>
  </si>
  <si>
    <t>UP.04.2.1.09.0078</t>
  </si>
  <si>
    <t>UP.04.2.1.09.0079</t>
  </si>
  <si>
    <t>UP.04.2.1.09.0082</t>
  </si>
  <si>
    <t>UP.04.2.1.09.0083</t>
  </si>
  <si>
    <t>UP.04.2.1.09.0084</t>
  </si>
  <si>
    <t>UP.04.2.1.09.0086</t>
  </si>
  <si>
    <t>UP.04.2.1.09.0090</t>
  </si>
  <si>
    <t>UP.04.2.1.09.0091</t>
  </si>
  <si>
    <t>UP.04.2.1.09.0093</t>
  </si>
  <si>
    <t>UP.04.2.1.09.0094</t>
  </si>
  <si>
    <t>Udruga umirovljenika grada Zaprešića</t>
  </si>
  <si>
    <t>AKTIVAN U NOVOM ZAGREBU - Program poticanja aktivnog starenja</t>
  </si>
  <si>
    <t>Matica hrvatskih umirovljenika novi Zagreb</t>
  </si>
  <si>
    <t>Udruga umirovljenika grada Šibenika</t>
  </si>
  <si>
    <t>Program aktivnog starenja i socijalnog uključivanja u Novom Zagrebu</t>
  </si>
  <si>
    <t>Udruga umirovljenika Novi Zagreb</t>
  </si>
  <si>
    <t>SENIOR PLUS - Program poticanja aktivnog starenja na području Šibensko-knnske županije</t>
  </si>
  <si>
    <t>Udruga umirovljenika grada Vodica</t>
  </si>
  <si>
    <t>Iskoristi svaki dan - živi život aktivan</t>
  </si>
  <si>
    <t>Matica umirovljenika Daruvar</t>
  </si>
  <si>
    <t>Godine nisu važne!</t>
  </si>
  <si>
    <t>Mirovina u pokretu</t>
  </si>
  <si>
    <t>Vitalni u mirovini</t>
  </si>
  <si>
    <t>Matica umirovljenika Duga Resa</t>
  </si>
  <si>
    <t>Ujedinjene Generacije</t>
  </si>
  <si>
    <t>Centar za karijere mladih Dubrovnik</t>
  </si>
  <si>
    <t>Zajedno za zlatnu dob</t>
  </si>
  <si>
    <t>Hrvački klub Metalac</t>
  </si>
  <si>
    <t>Aktivni, kreativni, uključeni, srettni - AKUS</t>
  </si>
  <si>
    <t>Volonter penzioner</t>
  </si>
  <si>
    <t>Aktiviraj se u mirovini</t>
  </si>
  <si>
    <t>Izgradnja socijalnog kapitala u lokalnoj zajednici kroz međugeneracijsku solidarnost i aktivno starenje</t>
  </si>
  <si>
    <t>Udruga za pomoć i edukaciju žrtava mobbinga</t>
  </si>
  <si>
    <t>Mirovina nije za mirovanje</t>
  </si>
  <si>
    <t>Sadržajnija starost</t>
  </si>
  <si>
    <t>Povećanje kvalitete života umirovljenika aktivnim starenjme u Bjelovaru</t>
  </si>
  <si>
    <t>Bjelovarski slavuji - fakini</t>
  </si>
  <si>
    <t>Kreativne radionice za umirovljenike</t>
  </si>
  <si>
    <t>Radna udruga za kreativnost</t>
  </si>
  <si>
    <t>Promicanje zdravlja i kvalitete života osoba starije životne dobi</t>
  </si>
  <si>
    <t>Institut za promicanje zdravlja i kvalitete života</t>
  </si>
  <si>
    <t>Dodajmo životnu radost godinama</t>
  </si>
  <si>
    <t>Hrvatska udruga kreativnih amatera</t>
  </si>
  <si>
    <t>Zlatni i aktivni (ZA)</t>
  </si>
  <si>
    <t>"Moje vrijeme"</t>
  </si>
  <si>
    <t>(RE)kreativci za seniore</t>
  </si>
  <si>
    <t>Udruga "Inkubator sreće"</t>
  </si>
  <si>
    <t>Gero centar Crvenog križa Samobor</t>
  </si>
  <si>
    <t>RiGenerAkcija! - aktivni u mirovini</t>
  </si>
  <si>
    <t>"BuBa - Budi uključen, Budi akivan"</t>
  </si>
  <si>
    <t>Inkubator aktivnosti</t>
  </si>
  <si>
    <t>Udruga hrvata Bosne i Hercegovine "Rodna gruda"</t>
  </si>
  <si>
    <t>Pridruži se - aktivni u mirovini Zelinski Aktivni Zlatni umirovljenici - klub ZAZU</t>
  </si>
  <si>
    <t>Zlatna dob Općine Končanica</t>
  </si>
  <si>
    <t>Matica umirovljenika Općine Končanica</t>
  </si>
  <si>
    <t>Smijeh kao lijek - Program za aktivne umirovljenike</t>
  </si>
  <si>
    <t>Tko se boji godina još?</t>
  </si>
  <si>
    <t>Matica umirovljenika Trnje Zagreb</t>
  </si>
  <si>
    <t>Nemirni umirovljenici</t>
  </si>
  <si>
    <t>Udruga umirovljenika Novi Marof</t>
  </si>
  <si>
    <t>Umirovljenici, aktivan dio zajednice</t>
  </si>
  <si>
    <t>AKTIVAN I UKLJUČEN - Program poticanja aktivnog starenja na području Grada Zaprešića</t>
  </si>
  <si>
    <t>Projekt se bavi jačanjem kapaciteta Udruge umirovljenika Grada Zaprešića i Centra za mladež za provedbu programa aktivnog starenja kako bi se povećala kvaliteta života i socijalna uključenost umirovljenika u Zaprešiću. Projektom se razvijaju i provode programi za povećanje socijalne uključenosti, razvoj znanja i vještina, unaprjeđenje zdravlja, razvoj međugeneracijske suradnje, te poticanje uključivanja u aktivnosti zajednice. U projektu je ukupno uključeno 400 umirovljenika i 20 mladih osoba.</t>
  </si>
  <si>
    <t>Projekt se bavi jačanjem kapaciteta Udruge umirovljenika Novi Zagreb za provedbu programa aktivnog starenja kako bi se povećala kvaliteta života i socijalna uključenost umirovljenika na području Novog Zagreba. Projektom se razvijaju i provode programi za povećanje socijalne uključenosti, razvoj znanja i vještina, unaprjeđenje zdravlja, razvoj međugeneracijske suradnje, te poticanje uključivanja u aktivnosti zajednice. U projektu je ukupno uključeno 250 umirovljenika i 20 mladih osoba.</t>
  </si>
  <si>
    <t>Projekt se bavi jačanjem kapaciteta Udruge umirovljenika Grada Vodica i drugih umirovljeničkih udruga za provedbu programa aktivnog starenja kako bi se povećala kvaliteta života i socijalna uključenost umirovljenika u Šibensko-kninskoj županiji. Projektom se razvijaju i provode programi za povećanje socijalne uključenosti, razvoj znanja i vještina, unaprjeđenje zdravlja, razvoj međugeneracijske suradnje, te poticanje uključivanja u aktivnosti zajednice. U projektu je ukupno uključeno 400 umirovljenika i 10 mladih osoba.</t>
  </si>
  <si>
    <t>Udruga umirovljenika Ministarstva unutarnjih poslova Republike Hrvatske - Zagrebačka</t>
  </si>
  <si>
    <t>Udruga umirovljenika MUP RH - Zagrebačka zajedno s partnerom Udrugom umirovljenika Novi Zagreb projektom „Mirovina u pokretu“ ojačati će kapacitete svojih organizacija i unaprijediti kvalitetu života članova uključivanjem u programe tjelesne i psihofizičke aktivnosti te očuvanja zdravlja i prevenciji bolesti. Projektom će se osigurati veća socijalna uključenost i osnažiti dostojanstvo umirovljenika, te omogućiti snažnija podrška po pitanjima zaštite i ostvarivanja prava iz mirovinskog, socijalnog i invalidskog osiguranja te socijalne skrbi.</t>
  </si>
  <si>
    <t>Projektom će se omogućiti zapošljavanje žena ranjivih skupina s ciljem unaprjeđenja radnog potencijala teže zapošljivih žena te povećanja socijalne uključenosti i kvalitete života krajnjih korisnika. Projekt obuhvaća 5 žena koje će pružiti podršku za 30 korisnika u nepovoljnom položaju s naglaskom na starije, bolesne osobe i osobe sa invaliditetom. Ciljanoj skupini će se omogućiti osposobljavanje kojim će unaprijediti svoje vještine i znanja, što će rezultirati poboljšanjem kvalitete života i smanjenjem socijalne isključenosti obje kategorije.</t>
  </si>
  <si>
    <t xml:space="preserve">Cilj projekta je povećati zapošljivost teže zapošljivih žena uz povećanje razine kvalitete života starijih osoba i osoba u nepovoljnom položaju na području naselja Grebaštice (Grad Šibenik). Kroz projekt će se zaposliti 6 teže zapošljivih žena na način da će skrbiti za 36 starijih osoba i osoba u nepovoljnom položaju. </t>
  </si>
  <si>
    <t>Cilj projekta je povećati zapošljivost teže zapošljivih žena uz povećanje razine kvalitete života starijih osoba i osoba u nepovoljnom položaju na širem području grada Šibenika. Kroz projekt će se zaposliti 5 teže zapošljivih žena na način da će skrbiti za 30 starijih osoba i osoba u nepovoljnom položaju.</t>
  </si>
  <si>
    <t>Projektni cilj je povećati zapošljivost teže zapošljivih žena uz povećanje razine kvalitete života starijih osoba i osoba u nepovoljnom položaju na širem području grada Šibenika (specifično naselja u sastavu grada – Grebaštice). Kroz projekt će se zaposliti 6 teže zapošljivih žena na način da će skrbiti za 36 starijih osoba i osoba u nepovoljnom položaju.</t>
  </si>
  <si>
    <t>Cilj projekta je omogućiti povećanje zapošljivosti na tržištu rada 5 nezaposlenih žena i pripadnica ranjivih skupina kroz dodatno obrazovanje i zapošljavanje u periodu do 12 mjeseci na poslovima podrške i pomoći krajnjim korisnicima starijim osobama i osobama u nepovoljnom položaju na području Šibensko-kninske županije.</t>
  </si>
  <si>
    <t>Provedbom projekta ostvariti će se zapošljavanje pripadnica ciljane skupine na period od 12 mjeseci, koje će pružati usluge potpore i podrške starijim i nemoćnim osobama s područja grada Vodica i okolice.</t>
  </si>
  <si>
    <t>Projektom će se zaposliti 10 žena-pripadnica skupina žena starijih od 50 godina, s nižim stupnjem obrazovanja i otežanim uvjetima zapošljavanja. Ujedno će pohađati edukaciju kako bi bile što konkurentnije za tržištu rada. Projekt doprinosi borbi protiv siromaštva ranjivih skupina te prevenciji prerane institucionalizacije i poboljšanju kvalitete života 60 osoba starije životne dobi i osoba u nepovoljnom položaju s područja pćine Petrijanec u svrhu potpore i podrške u svakodnevnom životu.</t>
  </si>
  <si>
    <t xml:space="preserve">Projektom će se omogućiti zapošljavanje žena ranjivih skupina s ciljem unapređenja radnog potencijala teže zapošljivih žena te povećanja socijalne uključenosti i kvalitete života krajnjih korisnika. Projekt obuhvaća 5 žena koje će pružiti podršku za 30 korisnika u nepovoljnom položaju s naglaskom na starije, bolesne osobe i osobe s invaliditetom. Ciljanoj skupini će se omogućiti osposobljavanje koje će unaprijediti svoje vještine i znanja što će rezultirati poboljšanjem kvalitete života i smanjenjem socijalne isključenosti obje kategorije. </t>
  </si>
  <si>
    <t xml:space="preserve">Projektom će se omogućiti zapošljavanje žena ranjivih skupina s ciljem unaprjeđenja radnog potencijala teže zapošljivih žena te povećanja socijalne uključenosti i kvalitete života krajnjih korisnika. Projekt obuhvaća 5 žena koje će pružiti podršku za 30 korisnika u nepovoljnom položaju s naglaskom na starije, bolesne osobe i s invaliditetom. Ciljanoj skupini će se omogućiti osposobljavanje kojim će unaprijediti svoje vještine znanja, što će  rezultirati poboljšanje kvalitete života i smanjenje socijalne isključenosti obje kategorije. </t>
  </si>
  <si>
    <t xml:space="preserve">Zapošljavanjem žena do boljitka u lokalnoj zajednici - projekt je koji doprinosi Općem i Specifičnom cilju Poziva jer je usmjeren na zapošljavanje 3 prethodno nezaposlen pripadnice ranjivih skupina koje će pružiti usluge pomoći u kući i podrške za minimalno 18 krajnjih korisnika koji su starije osobe ili osobe u nepovoljnom položaju. Kroz navedeno se doprinosi poboljšanju kvalitete života svih dionika projekta koji spadaju u najranjivije i najugroženije društvene skupine. </t>
  </si>
  <si>
    <t>Kroz projekt će se zaposliti 5 teže zapošljivih žena na način da će skrbiti za 30 starijih osoba i osoba u nepovoljnom položaju. Cilj projekta je omogućiti pristup tržištu rada 5 žena pripadnica ranjivih skupina kroz edukaciju teže zapošljivih žena za zanimanje gerontodomaćica sa svrhom povećanja kvalitete života starijih osoba i osoba u nepovoljnom položaju na području grada Zagreba i Zagrebačke županije.</t>
  </si>
  <si>
    <t xml:space="preserve">Projektom Pomoć lokalne zajednice za ugodno življenje osoba treće dobi - faza II bit će zaposleno 30 žena pripadnica ciljane skupine u Općini Lekenik. Projektnim aktivnostima bit će dodatno educirane  kako bi bile što konkurentnije na tržištu rada. 180 krajnjih korisnika u 18 naselja ruralnog prostora imat će usluge pomoći u svakodnevnom životu, kojom će se poboljšati kvaliteta života krajnjih korisnika, ublažiti siromaštvo i socijalna isključenost. Trajanje Projekta je 18 mjeeci, provodit će ga Općina Lekenik s partnerima HZZ PU Sisak, te Centrom za socijalnu skrb Sisak. </t>
  </si>
  <si>
    <t>U Gradu Ogulin provedbom projekta Zaželi II - Grad Ogulin ukupne vrijednosti 2.300.400,00 kuna u trajanju od 18 mjeseci povećat će socijalnu uključenost i osnažiti radni potencijal zapošljavanjem 25 žena najranjivijih skupina te će im se obrazovanjem i osposobljavanjem 22 žene omogućiti pristup trajnijem zapošljavanju i tržištu rada te unaprijediti njihovu kvalitetu života kao i krajnjih 160 korisnika pomoći i potpore.</t>
  </si>
  <si>
    <t>Projekt Zaželi – Sveti Filip i Jakov – Faza II ima za cilj zapošljavanje 5 žena u nepovoljnom položaju s područja općine Sveti Filip i Jakov koje će pružati podršku i pomoć u kući za 30 korisnika. Krajnji korisnici su osobe u starijoj životnoj dobi, osobe u nepovoljnom položaju ili osobe s invaliditetom koje žive u teže dostupnim i slabije naseljenim ruralnim područjima. Kroz projekt će se provesti i aktivnost obrazovanje/osposobljavanje žena kako bi žene nakon završetka projekta bile što konkurentnije na tržištu rada.</t>
  </si>
  <si>
    <t>projekt omogućuje dugotrajno nezaposlenim ženama mogućnost zapošljavanja i pohađanja obrazovnih programa kako bi istekom zaposlenja imale mogućnost većeg konkuriranja na tržištu i pronalaska posla. Provedba ovog projekta omogućuje starijim osobama potrebnu skrb i pomoć u kući.</t>
  </si>
  <si>
    <t>Projektom će se pridonijeti borbi protiv siromaštva i smanjenja nezaposlenosti žena u nepovoljnom položaju na tržištu rada na području grada Bjelovara s naglaskom na teško dostupna, ruralna područja. Projektom će se omogućiti pristup zapošljavanju i tržištu rada osnaživanjem i unapređenjem radnog potencijala za 50 žena pripadnica ciljane skupine, a koje će pridonijeti jačanju socijalne uključenosti i povećanju razine kvalitete života te prevenciji institucionalizacije za 300 starijih osoba i osoba u nepovoljnom položaju u lokalnoj zajednici.</t>
  </si>
  <si>
    <t>Cilj projekta je smanjiti nezaposlenost teže zapošljivih žena uz povećanje razine kvalitete života starijih osoba i osoba u nepovoljnom položaju na</t>
  </si>
  <si>
    <t>Projekt će omogućiti pristup obrazovanju i tržištu ženama pripadnicama ranjivih skupina s područja Metkovića. provedbom projekta će se doprinijeti prevenciji prerane institucionalizacije starijih i nemoćnih osoba, socijalizaciji, olakšanju života u vlastitim domaćinstvima. Potaknuti će se međugeneracijska solidarnost, socijalna uključenost.</t>
  </si>
  <si>
    <t>Projektom „Vitalni u mirovini“ Matica umirovljenika Duga Resa zajedno s partnerima na projektu Crvenim Križem Duga Resa i Pučkim otvorenim učilištem Duga Resa unaprijediti će kvalitetu života umirovljenika Duga Rese uključivanjem u programe i aktivnosti namijenjene aktivnom i zdravom starenju kroz tjelesne i psihofizičke aktivnosti, snažniju društvenu uključenost u aktivnosti za osiguranje dostojanstvene starosti, stjecanje novih znanja i vještina te aktivnije uključivanje umirovljenika u međugeneracijske programe.</t>
  </si>
  <si>
    <t>Ujedinjene generacije projekt je kojim se gradi međugeneracijski most između umirovljenika, mladih, volontera i lokalnih udruga, a cilj mu je smanjiti rizik od socijalne isključenosti i poboljšanje svakodnevnog života krajnjih korisnika. Projektom se potiče aktivno uključivanje umirovljenika u društveni život zajednice, osnaživanje i educiranje lokalnih udruga za rad s krajnjim korisnicima te provedbu inovativnih edukativnih, rekreativnih i zabavnih aktivnosti u ovom području. Krajnji korisnici projekta su umirovljenici, a ciljane skupine lokalne udruge, šira javnost i Grad Dubrovnik.</t>
  </si>
  <si>
    <t>Projektom Zajedno za zlatnu dob uključit će se minimalno 280 korisnika u cijeli komplet aktivnosti, sportske, radionice proze i poezije, radionice vrtlarenja, radionice o prehrani (…) te izleti i događanja kojima će se poboljšati njihova kvaliteta života i omogućiti im da svatko nađe ponešto za sebe.</t>
  </si>
  <si>
    <t>Projektnim aktivnostima unapređuju se kapaciteti OCD-a za doprinos poboljšanju socijalnih, emocionalnih, kognitivnih i kreativnih vještina, kao i psihofizičkog zdravstvenog stanja umirovljenika te njihovoj aktivaciji i većoj uključenosti u zajednicu. Kroz projekt se unaprjeđuje kvaliteta i dostupnost programa široj skupini umirovljeničke populacije.</t>
  </si>
  <si>
    <t>Projektom Volonter penzioner osnovat će se prvi koprivnički Volonterski Klub za umirovljenike. Zavod za javno zdravstvo KKŽ kroz rad savjetovališta razvit će program i provesti stručna istraživanja o problematici mentalnog zdravlja i stanju uhranjenosti umirovljenika. U Posudionici medicinskih pomagala GDCK Koprivnica pomagala bi se mogla posuditi bez naknade ovisno o potrebama korisnika dok će se kroz Socijalnu samoposlugu prikupljati donacije (hrana i higijena) za umirovljenike u socijalnoj potrebi.</t>
  </si>
  <si>
    <t>Cilj projekta „Godine nisu važne“ jest unaprijediti kapacitete organizacija civilnog društva u području aktivnog starenja i povećanja kvalitete života umirovljenika u Sisačko-moslavačkoj županiji kroz provedbu raznih programa prilagođenih starijem stanovništvu.</t>
  </si>
  <si>
    <t>Udruga HVIDR-a Daruvar (kao nositelj), partner Udruga branitelja Lipika 1991.godine te partnerski gradovi Lipik i Daruvar (JLS) žele ovim projektom na svom području ojačati kapacitete civilnog društva za provedbu programa aktivnog starenja i povećavanja kvalitete života umirovljenika branitelja, te svih ostalih umirovljenika. Cilj je povećati razinu socijalne uključenosti svih umirovljenika na području provedbe kako bi se unaprijedilo njihovo zdravlje, psihička i fizička aktivnost i smanjio osjećaj usamljenosti.</t>
  </si>
  <si>
    <t>Projekt će nizom aktivnosti za cjeloživotno učenje, kreativnim aktivnostima i terapijama te radionicama i fokusnim grupama djelovati na starije stanovništvo - umirovljenike da budu aktivni u zajednici. Osim toga planirana je i organizacija kampanja i foruma te javnih rasprava o temeljnim pitanjima starosti stanovništva te njihovom uključivanju u djelatnosti zajednice i interaktivne programe sa mladima.</t>
  </si>
  <si>
    <t>Odlaskom u mirovinu, mnoge stare osobe su zbog smanjenog prihoda u većem riziku od siromaštva. Smanjeni prihodi uzrokuju i povlačenje iz društvenog života, socijalno isključivanje što dugoročno utječe i na psihofizičko zdravlje ove populacije. U našoj županiji djeluje nekoliko udruga umirovljenika koje zbog nedovoljnih kapaciteta ne mogu kvalitetno pokrivati njihove potrebe. Cilj projekta je jačanje kapaciteta udruga koje na području ŠKŽ organiziraju aktivnosti slobodnog vremena za umirovljenike kroz razvoj programa socijalnog uključivanja umirovljenika (njih 300).</t>
  </si>
  <si>
    <t>Projekt „Zlatne ruke“ unaprijeđenje kvalitete života umirovljenika kroz kreativne programe Udruge provodi se s ciljem jačanja kapaciteta Hrvatske udruge kreativnih amatera, te poboljšanja kvalitete života umirovljenika kroz 266 kreativnih radionica i 4 javne tribine.</t>
  </si>
  <si>
    <t>Projektom Zlatni i aktivni (ZA) ojačati ćemo kapacitete organizacija civilnog društva osmišljavajući raznovrsne aktivnosti kako bismo pomogli ljudima starije životne dobi da se ne prepuste apatiji i socijalnoj isključenosti. Umrežavanjem partnera stvorit ćemo uvjete za sretnu i ispunjenu starost korisnika naših programa koji će jačati društvene veze, emocionalnu potporu, učiti nova znanja i vještine ali ćemo osmisliti i nova inovativna rješenja koristeći moderne GIS tehnologije kako bi unaprijedili razinu socijalnih usluga u zajednici te osigurali da informacije o njima budu dostupne svima.</t>
  </si>
  <si>
    <t>Predloženim projektom "(RE)kreativci za seniore" kojeg provodi Udruga Inkubator sreće u partnerstvu s Centrom za primjenu integriranog znanja, Nacionalnim savezom Treća dob te Centrom za kulturu Novi Zagreb omogućit će se razvoj socijalnih usluga namijenjenih umirovljenicima u svrhu povećavanja kvalitete života i aktivnog starenja. Također, provedbom istraživanja i mapiranja potreba umirovljenika izradit će se inovativni program organizacija civilnog društva za umirovljenike.</t>
  </si>
  <si>
    <t>Projekt poentira nedostatak kvalitetnih programa koja omogućavanju zdravo i aktivno starenje umirovljenika na području Samobora i Svete Nedjelje, a svrhu mu je ojačati kapacitete organizacija civilnog društva za provođenje programa koji će doprinijeti povećanju kvalitete života i socijalne uključenosti umirovljenika. Ciljane skupine projekta čini 4 organizacije civilnog društva koje će kroz 36 mjeseci provesti ukupno 585 aktivnosti za 300 umirovljenika.</t>
  </si>
  <si>
    <t>Umirovljenici po prihodima spadaju u najsiromašniju dobnu skupinu, a danas ih većina živi otuđeno s lošom kvalitetom života i zdravstvenom skrbi. Kako bi riješili problem, Prijavitelj i partneri provođenjem aktivnosti ovog projekta te razvojem socijalnih inovacija nastojat će riješiti aktualni problem socijalne isključenosti umirovljenika iz života zajednice i u svim segmentima unaprijediti kvalitetu njihovog života u mirovini.</t>
  </si>
  <si>
    <t>Projekt „Tko se boji godina još?“ ima dva cilja: 1) Jačanje kapaciteta Matice umirovljenika Trnje - Zagreb i Centra za kvalitetu života "Forum 50+" Velika Gorica za provođenje inovativnih programa zdravog i aktivnog starenja u suradnji s ustanovom Praxis - učilište za praktična znanja u području nutricionizma, muzikoterapije i terapije plesom i pokretom i 2) Jačanje udruga za razvoj socijalnih inovacija u području prevencije i zaštite od zlostavljanja osoba starije životne dobi. Potaknut će se međugeneracijska suradnja te istražiti utjecaj muzikoterapije na bolesti demencije i Alzheimera.</t>
  </si>
  <si>
    <t xml:space="preserve"> Specifični ciljevi projekta "Nemirni uMirovljenici" su: - Unaprijediti kapacitete udruga umirovljenika koje djeluju na području Grada Novi Marof, Grada Varaždinske Toplice i obližnjih općina za provođenje programa aktivnog starenja zasnovanih na međusektorskoj i međugeneracijskoj suradnji - Unaprijediti kapacitete ključnih dionika koje djeluju na području Grada Novi Marof, Grada Varaždinske Toplice i obližnjih općina za uspostavljanje modela socijalne inovacije putem kojeg se osigurava aktivno i participativno sudjelovanje umirovljenika u održivom razvoju lokalnih zajednica.</t>
  </si>
  <si>
    <t>Problem koji se želi riješiti je socijalna isključenost umirovljenika, loše zdravstveno stanje, izoliranost i isključenost iz zajednice. Cilj je partnerstvom uz EU sredstva ojačati kapacitete OCD-a za provedbu aktivnosti aktivnog starenja i rasta kvalitete života umirovljenika. Ciljana skupina projekta su OCD-i, dok su krajnji korisnici umirovljenici. Aktivnosti su usmjerene vođenju dnevnog boravka, edukaciji, psiho-fizičkoj aktivaciji, očuvanju zdravlja, međugeneracijskoj suradnji, jačanju kreativnih vještina, uključenosti i vidljivosti umirovljenika.</t>
  </si>
  <si>
    <t>Krapinsko-zagorska, Bjelovarsko-Bilogorska, Osječko-baranjska, Primorsko-goranska</t>
  </si>
  <si>
    <t>Zagrebačka, Primorsko-goranska</t>
  </si>
  <si>
    <t>"Zlatne ruke" - unaprjeđenje kvalitete života umirovljenika kroz kreativne programe Udruge</t>
  </si>
  <si>
    <t>Udruga za obrazovanje, kulturu i razvoj civilnog društva "Lutum"</t>
  </si>
  <si>
    <t>Cilj projekta „Korakovci na usluzi - socijalno uključivanje djece s teškoćama u razvoju i njihovih obitelji u zajednicu osiguravanjem kvalitetnih socijalnih usluga" je, kako u samom nazivu stoji, povećanje mogućnosti za socijalno uključivanje ciljne skupine, djeca s TUR i članovi njihovih obitelji, u lokalnu zajednicu, provođenjem socijalnih usluga u partnerstvu s Centrom za odgoj i obrazovanje "Rudolf Steiner" Daruvar, Udrugom Maslačak Križevci i Gradom Daruvarom. Ciljne skupine bit će obuhvaćene programima pružanja psihosocijalne podrške, fizioterapije i terapijskog jahanja.</t>
  </si>
  <si>
    <t xml:space="preserve">Projektom "Ne ovisnosti!" razvit će se mreža novih usluga za osobe s problemom ovisnosti, kao što su Klub ovisnika o alkoholu i Klub ovisnika o kocki. Uz aktivan rad dva kluba za ovisnike, bit će organizirane i edukacije o prevenciji ovisnosti koje će se održavati u školi, čime će projektom biti obuhvaćena šira javnost, što će pomoći u jačanju svijesti lokalne zajednice o problemu ovisnosti. Educiranjem stručnjaka ojačat će se i stručni kapaciteti za rad s ciljnom skupinom. Projekt će se provoditi na području grada Novske i trajat će 24 mjeseca. </t>
  </si>
  <si>
    <t>Sisačko-moslavačka, Virovitičko-podravska, Osječko-baranjska, Vukovarsko-srijemska, Zagrebačka, Grad Zagreb</t>
  </si>
  <si>
    <t>Krapinsko-zagorska, Sisačko-moslavačka, Grad Zagreb, Primorsko-goranska, Šibensko-kninska, Osječko-baranjska</t>
  </si>
  <si>
    <t>Sveučilište u Zagrebu, Prirodoslovno-matematički fakultet</t>
  </si>
  <si>
    <t>Sveučilište u Zagrebu, Stomatološki fakultet</t>
  </si>
  <si>
    <t>Hrvatski Crveni križ, Gradsko društvo Crvenog križa Glina</t>
  </si>
  <si>
    <t>Hrvatski Crveni križ, Gradsko društvo Crvenog križa Čakovec</t>
  </si>
  <si>
    <t>Hrvatski Crveni križ, Gradsko društvo Crvenog križa Našice</t>
  </si>
  <si>
    <t>Hrvatski Crveni križ, Gradsko društvo Crvenog križa Koprivnica</t>
  </si>
  <si>
    <t>Hrvatski Crveni križ, Društvo Crvenog križa Zagrebačke županije Ivanić Grad</t>
  </si>
  <si>
    <t>Hrvatski Crveni križ, Gradsko društvo Crvenog križa Nova Gradiška</t>
  </si>
  <si>
    <t>Hrvatski Crveni križ, Gradsko društvo Crvenog križa Varaždin</t>
  </si>
  <si>
    <t>Hrvatski Crveni križ, Gradsko društvo Crvenog križa Šibenik</t>
  </si>
  <si>
    <t>Hrvatski Crveni križ, Gradsko društvo Crvenog križa Sisak</t>
  </si>
  <si>
    <t>Hrvatski Crveni križ, Gradsko društvo Crvenog križa Samobor</t>
  </si>
  <si>
    <t>Hrvatski Crveni križ, Gradsko društvo Crvenog križa Sveti Ivan Zelina</t>
  </si>
  <si>
    <t>Hrvatski Crveni križ, Zajednica udruga Društava Crvenog križa Varaždinske županije</t>
  </si>
  <si>
    <t>Hrvatski Crveni križ, Gradsko društvo Crvenog križa Zagreb</t>
  </si>
  <si>
    <t>Hrvatski Crveni križ, Gradsko društvo Crvenog križa Karlovac</t>
  </si>
  <si>
    <t>Hrvatski Crveni križ, Gradsko društvo Crvenog križa Novska</t>
  </si>
  <si>
    <t>Hrvatski Crveni križ, Gradsko društvo Crvenog križa Biograd na Moru</t>
  </si>
  <si>
    <t>Hrvatski Crveni križ, Gradsko društvo Crvenog križa Hrvatska Kostajnica</t>
  </si>
  <si>
    <t>Hrvatski Crveni križ, Gradsko društvo Crvenog križa Osijek</t>
  </si>
  <si>
    <t>Hrvatski Crveni križ, Gradsko društvo Crvenog križa Ogulin</t>
  </si>
  <si>
    <t>Hrvatski Crveni križ, Gradsko društvo Crvenog križa Ploče</t>
  </si>
  <si>
    <t xml:space="preserve">Hrvatski Crveni križ, Gradsko društvo Crvenoga križa Duga Resa </t>
  </si>
  <si>
    <t>Hrvatski Crveni križ, Općinsko društvo Crvenog križa Darda</t>
  </si>
  <si>
    <t>Hrvatski Crveni križ, Gradsko društvo Crvenog križa Vodice</t>
  </si>
  <si>
    <t>Hrvatski Crveni križ, Općinsko društvo Crvenog križa Vojnić</t>
  </si>
  <si>
    <t>Život treće dobi</t>
  </si>
  <si>
    <t>Braniteljice Domovinskog rata RH</t>
  </si>
  <si>
    <t>Centar za razvoj mladih (CERM)</t>
  </si>
  <si>
    <t>Boćarski klub osoba s invaliditetom "Pulac", Rijeka</t>
  </si>
  <si>
    <t>Centar za pružanje usluga u zajednici Osijek "JA kao i TI"</t>
  </si>
  <si>
    <t>Centar za ženske studije</t>
  </si>
  <si>
    <t>Dječji vrtić Buba Mara Čabar</t>
  </si>
  <si>
    <t>Dom zdravlja Zagreb - Centar</t>
  </si>
  <si>
    <t>Dječji vrtić Općine Primošten</t>
  </si>
  <si>
    <t>Dječji vrtić Duda</t>
  </si>
  <si>
    <t>Dječji vrtić Dobro drvo</t>
  </si>
  <si>
    <t>Dječji vrtić Sardelice</t>
  </si>
  <si>
    <t>Društvo sportske rekreacije "Sport za sve" 08 Forca Šibenik</t>
  </si>
  <si>
    <t>Društvo sportske rekreacije "MODUS KLUB"</t>
  </si>
  <si>
    <t>Društvo sportske rekreacije "Kretanjem do zdravlja"</t>
  </si>
  <si>
    <t>Društvo sportske rekreacije "Sport za sve"</t>
  </si>
  <si>
    <t>Društvo sportske rekreacije "2life"</t>
  </si>
  <si>
    <t>Projekt "Slavonski New deal - prekvalifikacijom i edukacijom u agraru do samozapošljavanja" nastao je iz potrebe za pokretanjem ciklusa zapošljavanja osoba u nepovoljnom položaju na području grada Belišća i općine Bizovac, odnosno dugotrajno nezaposlenih žena koje su pripadnice najranjivije skupine nezaposlenih osoba. Projekt će se provoditi u razdoblju od 01.12.2017. do 30.11.2018. Prijavitelj je Grad Belišće u suradnji s partnerima Općinom Bizovac, tvrtkom Kombel d.o.o. i Lokalnom razvojnom agencijom Grada Belišća d.o.o.</t>
  </si>
  <si>
    <t>Projekt "EXERCITATIONE" kroz pripremu i provedbu lokalnih inicijativa za poticanje zapošljavanja ima za cilj poticanje zapošljavanja na području grada Makarske i Makarskog primorja čime se doprinosi ostvarivanju ključnih strateških prioritetnih ciljeva Strategije razvoja ljudskih potencijala Splitsko-dalmatinske županije 2014.-2020. Nositelj projekta je JU MARA, a projektni partneri udruga Ruke za bolju Makarsku i CEDRA-Split.</t>
  </si>
  <si>
    <t>Glavni cilj projekta je doprinijeti osnaživanju osobnih i stručnih kompetencija 48 pripadnika ciljnih skupina na tržištu rada kako je definirano županijskim strategijama.
Provedba projekta omogućit će besplatnu edukaciju nezaposlenih odraslih osoba kroz dva programa osposobljavanja: "Suradnik na izradi i provedbi EU projekata“ i „Tehnolog poduzetnik“.</t>
  </si>
  <si>
    <t>Projektom "Kazalište u Poreču-KUP 54+" razvija se aktivnost formiranja kazališta u Poreču za osobe starije od 54 god. Ciljevi projekta: društveno i socijalno uključivanje starijih osoba u kulturnu i umjetničku scenu Poreča, ravnopravno i aktivno sudjelovanje u kulturnom životu, posebice onih lošijeg socijalnog statusa, razvijanje svijesti o važnosti kulture u prevenciji socijalne isključenosti, poboljšanje kvalitete života i povećanje razine aktivnog sudjelovanja osoba starijih od 54 godine u životu zajednice. Ciljne skupine su: 20 osoba 54+ i 1 stručnjak iz područja kulture i umjetnosti.</t>
  </si>
  <si>
    <t>Projekt pod nazivom "TOČKA – Info centar za mlade" provodit će se na području Šibensko-kninske županije u trajanju od 24 mjeseca. Cilj projekta je podići razinu informiranosti i pružiti podršku mladima na području Šibensko-kninske županije kroz aktivnosti informiranja i savjetovanja (ured info centra, predavanja, info kampanje i sl.) kroz osam područja interesa za mlade i to: zapošljavanje i poduzetništvo, obrazovanje, socijalna politika, zdravstvena zaštita, aktivno sudjelovanje mladih, kultura mladih i slobodno vrijeme, mobilnost i Garancija za mlade.</t>
  </si>
  <si>
    <t>Kroz program "Zaželi" zaposlilo bi se 35 žena koje se nalaze u nepovoljnom položaju na tržištu rada sa zadatkom da na području općine Gorjani skrbe o starijima i nemoćnima u ugroženim kućanstvima. Time bi se utjecalo kako na poticanje zapošljavanja posebnih skupina nezaposlenih žena i žena s najviše završenim srednjoškolskim obrazovanjem, tako i na poboljšanje životnih uvjeta starijih osoba koje se teško skrbe o sebi i vlastitom domaćinstvu.</t>
  </si>
  <si>
    <t>Kroz program "Zaželi bolji život u općini Vuka" zaposlilo bi se 12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</si>
  <si>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Kroz program "Zaželi" zaposlilo bi se 30 žena koje se nalaze u nepovoljnom položaju na tržištu rada sa zadatkom da na području grada Belišća i prigradskih naselja skrbe o starijima i nemoćnima (u ugroženim kućanstvima). Time bi se utjecalo, kako na poticanje zapošljavanja posebnih skupina nezaposlenih žena i žena s najviše završenim srednjoškolskim obrazovanjem, tako i na poboljšanje životnih uvjeta starijih osoba koje se teško skrbe o sebi i vlastitom domaćinstvu.</t>
  </si>
  <si>
    <t>Kroz program "Zaželi" zaposlilo bi se 10 žena koje se nalaze u nepovoljnom položaju na tržištu rada sa zadatkom da na području općine Trnava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</si>
  <si>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Kroz program "Zaželi bolji život u općini Levanjska Varoš" zaposlilo bi se 25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</si>
  <si>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Kroz projekt "Zaželi bolji život u općini Trnava" zaposlilo bi se 10 žena koje se nalaze u nepovoljnom položaju na tržištu rada sa zadatkom da na području općine Trnava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</si>
  <si>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Projektom "Mislimo na njih" u trajanju od 30 mjeseci ostvariti će se zapošljavanje žena pripadnica ciljane skupine na period od 24 mjeseca, koje će pružati usluge potpore i podrške starijim i nemoćnim osobama (krajnjim korisnicima) s područja grada Šibenika i okolice (naselje Zaton i otok Žirje). Provođenjem osposobljavanja žena pripadnica ciljane skupine povećati će se njihova konkurentnost na tržištu rada što će olakšati proces pronalaska zaposlenja po završetku projekta.</t>
  </si>
  <si>
    <t>Kroz program "Zaželi bolji život u općini Drenje" zaposlilo bi se 25 žena koje se nalaze u nepovoljnom položaju na tržištu rada sa zadatkom da na području općine Drenje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</si>
  <si>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Projektom "Zadovoljni" u trajanju od 30 mjeseci ostvariti će se zapošljavanje žena pripadnica ciljane skupine na period od 24 mjeseca, koje će pružati usluge potpore i podrške starijim i nemoćnim osobama (krajnjim korisnicima) s područja grada Knina i okolice. Provođenjem osposobljavanja žena pripadnica ciljane skupine povećati će se njihova konkurentnost na tržištu rada što će olakšati proces pronalaska zaposlenja po završetku projekta.</t>
  </si>
  <si>
    <t>Projektom "Pomoć u kući - život u sreći" u trajanju od 30 mjeseci ostvariti će se zapošljavanje žena pripadnica ciljane skupine na period od 24 mjeseca, koje će pružati usluge potpore i podrške starijim i nemoćnim osobama (krajnjim korisnicima) s područja okolice grada Šibenika. Provođenjem osposobljavanja žena pripadnica ciljane skupine povećati će se njihova konkurentnost na tržištu rada što će olakšati proces pronalaska zaposlenja po završetku projekta.</t>
  </si>
  <si>
    <t>Projektom "ZAŽELI-ostvari u općini Cista Provo", tj. programom obrazovanja i zapošljavanja osnažiti ćemo i unaprijediti radni potencijal teže zapošljivih žena (s naglaskom na starije od 50 godina) s nižim razinom obrazovanja koji će ublažiti posljedice nezaposlenosti i rizika od siromaštava te potaknuti socijalnu uključenost i povećati razinu kvalitete života krajnjih korisnika. Projektom koji će trajati 30 mjeseci, 14 žena će se osposobiti za njegovateljice te će zaposlenjem na projektu (24 mjeseca) skrbiti o 65 krajnih korisnika.</t>
  </si>
  <si>
    <t xml:space="preserve">Specifični cilj projekta ,,Zaposli pa pomozi" je unaprijediti radni potencijal žena s nižom razinom obrazovanja s ciljem ublažavanja posljedica njihove nezaposlenosti te povećati razinu kvalitete života krajnjih korisnika i potaknuti njihovu socijalnu uključenost na području 9 općina KKŽ. Planirano trajanje provedbe projekta je 30 mjeseci. Ciljana skupina je 49 žena pripadnica ranjivih skupina, a krajnji korisnici 220 starijih osoba i osoba u nepovoljnom položaju. </t>
  </si>
  <si>
    <t>Kroz program "Zaželi bolji život u općini Vladislavci" zaposlilo bi se 10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</si>
  <si>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Općina Lokve će provođenjem ovog projekta ublažiti probleme nezaposlenosti žena i probleme starijeg stanovništva. Ciljne skupine projekta " Žene u ruralnoj zajednici " su nezaposlene žene prijavljene u evidenciji HZZ-a sa najviše završenim srednjoškolskim obrazovanjem. Cilj projekta je smanjiti nezaposlenost, odnosno osnažiti i unaprijediti radni potencijal teže zapošljivih žena, te ujedno povećati  kvalitetu života za krajnje korisnike.</t>
  </si>
  <si>
    <t>Kroz program "Zaželi" zaposlit će se 40 žena koje se nalaze u nepovoljnom položaju na tržištu rada sa zadatkom da na području grada Belišća i prigradskih naselja skrbe o starijima i nemoćnim osobama. Time bi se utjecalo, kako na poticanje zapošljavanja posebnih skupina nezaposlenih žena i žena s najviše završenim srednjoškolskim obrazovanjem, tako i na poboljšanje životnih uvjeta starijih osoba koje se teško skrbe o sebi i vlastitom domaćinstvu.</t>
  </si>
  <si>
    <t>Kroz program "Zaželi bolji život u općini Šodolovci" zaposlilo bi se 20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</si>
  <si>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Predloženim projektom "Znanjem za budućnost" kojeg provodi Udruga mladih "Mladi u EU" u partnerstvu s Razvojnom agencijom Šibensko - kninske županije, povećati će se mogućnost zapošljavanja 20 dugotrajno nezaposlenih osoba s područja Šibensko - kninske županije kroz jačanje stručnih znanja i razvojem mekih vještina te će se umanjiti rizik od socijalne isključenosti i siromaštva marginaliziranih skupina. Također, provedbom projektnih aktivnosti unaprijeđena znanja i vještine stručnjaka koji rade s marginaliziranim skupinama povećati će kvalitetu pruženih usluga marginaliziranim skupinama.</t>
  </si>
  <si>
    <t>Projektom "Osposobljavanjem do zaposlenja", a kojeg provodi Grad Drniš, povećati će se mogućnost zapošljavanja 15 dugotrajno nezaposlenih osoba s područja grada Drniša kroz jačanje stručnih znanja (provođenjem verificiranih programa osposobljavanja) i razvojem mekih vještina (provođenjem stručnih radionica) te će se umanjiti rizik od socijalne isključenosti i siromaštva marginaliziranih skupina. Također, provedbom projektnih aktivnosti unaprijeđena znanja i vještine stručnjaka koji rade s marginaliziranim skupinama povećat će kvalitetu pruženih usluga marginaliziranim skupinama.</t>
  </si>
  <si>
    <t>Projektom "Na leđima konja" u trajanju od 36 mjeseci omogućiti će se pristup i sudjelovanje u besplatnim športskim aktivnostima osobama s invaliditetom i djeci s teškoćama u razvoju sa područja Šibensko-kninske županije. Sudjelovanjem u projektnim aktivnostima ciljana skupina će pospješiti osjetilna opažanja, tjelesnu svijest, motoričke sposobnosti te će povećati svoju socijalnu uključenost.</t>
  </si>
  <si>
    <t>Provedbom projekta "Pružam ti ruku" u trajanju od 18 mjeseci ostvariti će se zapošljavanje žena pripadnica ciljane skupine na period od 12
mjeseca, koje će pružati usluge potpore i podrške starijim i nemoćnim osobama (krajnjim korisnicima) s područja grada Zagreba. Provođenjem
osposobljavanja žena pripadnica ciljane skupine povećati će se njihova konkurentnost na tržištu rada što će olakšati proces pronalaska zaposlenja
po završetku projekta.</t>
  </si>
  <si>
    <t>Projektom "Zaželi pravu stvar!" u trajanju od 18 mjeseci ostvariti će se zapošljavanje žena pripadnica ciljane skupine na period od 12 mjeseca, koje će pružati usluge potpore i podrške starijim i nemoćnim osobama (krajnjim korisnicima) s područja grada Čakovca i okolice. Provođenjem osposobljavanja žena pripadnica ciljane skupine povećati će se njihova konkurentnost na tržištu rada što će olakšati proces pronalaska zaposlenja po završetku projekta.</t>
  </si>
  <si>
    <t>Projektom "Pomoć na dlanu" u trajanju od 18 mjeseci ostvariti će se zapošljavanje žena pripadnica ciljane skupine na period od 12 mjeseci, koje će pružati usluge potpore i podrške starijim i nemoćnim osobama (krajnjim korisnicima) s područja grada Zagreba. Provođenjem osposobljavanja žena pripadnica ciljane skupine povećati će se njihova konkurentnost na tržištu rada što će olakšati proces pronalaska zaposlenja po završetku projekta.</t>
  </si>
  <si>
    <t>Kroz program "Zaželi bolji život u općini Magadenovac" zaposlilo bi se 10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</si>
  <si>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Kroz projekt "Zaželi bolji život u općini Trnava" zaposlilo bi se 13 žena koje se nalaze u nepovoljnom položaju na tržištu rada sa zadatkom da na području općine Trnava skrbe o starijima i nemoćnima u ugroženim kućanstvima. Time bi se utjecalo, kako na poboljšanju životnih uvjeta starijih osoba koje se teško skrbe o sebi i vlastitom domaćinstvu,tako i poticanju zapošljavanja posebnih skupina nezaposlenih žena i žena s najviše završenim srednjoškolskim obrazovanjem.</t>
  </si>
  <si>
    <t>Projekt pod nazivom "Ekološko-informativni centar" provoditi će se 36 mjeseci na području grada Knina. Cilj projekta je provedbom predavanja, radionica i info kampanjom utjecati na povećanje kompetencija nezaposlenih osoba sa područja grada Knina kako bi postali konkurentniji na rada. Provedbom predloženog projekta pobošljati će se socio-ekonomski i životni uvjeti na području grada Knina.</t>
  </si>
  <si>
    <t>Projekt pod nazivom "Budimo aktivni!" provoditi će se na području grada Knina u trajanju od 36 mjeseci. Kroz predavanja, radionice, info ured i info kampanju utjecati će se na prevenciju socijalne isključenosti, jačanju osobnih kompetencija i usmjeravanju mladih na nova područja što će utjecati na pobošljanje socio-ekonomskih i životnih uvjeta na području grada Knina.</t>
  </si>
  <si>
    <t>Projektom"Uključimo isključene: zapošljavanje mladih za dobrobit populacije treće dobi s područja općine Darda" kroz organizaciju dnevnih aktivnosti i psihološkog osnaživanja 80 starijih osoba od 65 godina s područja općine omogućit ćemo kvalitetniji život ciljane skupine, kao i njihovo uključivanje u zajednicu. Osim toga, kroz projekt ćemo zaposliti mobilni tim i uključiti volontere koji će raditi s ciljanim skupinama kako ojačali suradnju JLS-a i OCD-a, ali i ljudske resurse koji se bave ciljanom skupinom.</t>
  </si>
  <si>
    <t xml:space="preserve">Nositelj projekta "Program prevencije bolesti u SBA" je Specijalna bolnica Arithera. Svrha projekta je povećati znanje i svijest građana RH o važnosti prevencije bolesti lokomotornog sustava, melanoma, bolesti kralježnice, moždanog udara te bolesti krvniih žila provedbom Programa prevencije SBA. Rezultati projekta: Izrađeno i distribuirano 4 000 primjeraka Priručnika za prevenciju bolesti, Provedena medijska kampanja "Prevencija bolesti u SBA". Održane 4 radionice za građane "Prevencija bolesti u SBA". Obavljeno 200 dijagnostičkih pregleda za građane. </t>
  </si>
  <si>
    <t>Projekt "Čuvajmo srce" pridonijeti će povećanju znanja i svijesti o važnosti promocije zdravlja i prevencije pojave ishemijske bolesti srca, a svoje će aktivnosti usmjeriti na promicanje zdravih navika i zdravlja. Općine Medulin i Vrhovine fokusirani su na ciljnu skupinu osoba starijih od 54 godine, zaposlene i samozaposlene, nezaposlene uključujući dugotrajno nezaposlene te neaktivno stanovništvo kojima će se pružiti edukacija, pomoć i motivacija radi daljnjeg pravilnog postupanja u primjeni zdravih životnih navika u svakodnevnom životu.</t>
  </si>
  <si>
    <t xml:space="preserve">Projekt "Medico prevencijom prema zdravlju" će pridonijeti povećanju znanja i svijesti građana na području gradova Rijeke, Cresa te pule o važnosti prevencije kroničnih gastroenteroloških, kardioloških i dermatoloških bolesti današnjice kao i bolesti poremećaja sna kroz planirane programe- predavanja, dane otvorenih vrata Specijalne bolnice za kirurgiju Medico te preventivne konzultacije s građanima. </t>
  </si>
  <si>
    <t xml:space="preserve">Projekt "Visoki krvni tlak- Tihi ubojica" će pridonijeti povećanju znanja i svijesti o važnosti promocije zdravlja i prevencije bolesti visokog tlaka, a svoje će aktivnosti usmjeriti na promicanje zdravih navika i zdravlja. Prijavitelj i partner se fokusiraju na ciljanu skupinu: stanovnici stariji od 65 godina, radno aktivno stanovništvo i predškolska i školska djeca kojima će se pružiti pomoć i motivacija radi daljnjeg pravilnog postupanja u primjeni zdravih životnih navika u svakodnevnom životu. </t>
  </si>
  <si>
    <t>Projekt pod nazivom "Ulaganje u znanje !" provoditi će POU Libar u partnerstvu s Hotelom Borovnik, Udrugom "Mladi u EU" i Udrugom "Sv. Bartolomej" kroz 24 mjeseca na području Šibensko-kninske županije. Glavni cilj projekta je provesti program usavršavanja za 46 osoba sljedećih ciljanih skupina: mlade nezaposlene osobe do 25 godina, osobe starije osobe od 54 godine i osobe s invaliditetom. Programima osposobljavanja ciljanim skupinama će se omogućiti veća konkurentnost na tržištu rada.</t>
  </si>
  <si>
    <t>Projektom "„Zajedno u zajednici u općini Jagodnjak – uključivanje starijih osoba u zajednicu“" kroz organizaciju dnevnih aktivnosti i psihološkog osnaživanja 60 starijih osoba od 65 godina s područja općine omogućit ćemo kvalitetniji život ciljane skupine, kao i njihovo uključivanje u zajednicu. Osim toga, kroz projekt ćemo zaposliti mobilni tim i uključiti volonteri koji će raditi s ciljanim skupinama kako bi ojačali postojeće OCD-ove ali i ljudske resurse koji se bave ciljanom skupinom.</t>
  </si>
  <si>
    <t>Projektom "Aktivna mreža osoba starije životne dobi u Općini Gorjani" kroz organizaciju dnevnih aktivnosti i psihološkog osnaživanja 80 starijih osoba od 65 godina s područja općine omogućit ćemo kvalitetniji život ciljane skupine, kao i njihovo uključivanje u zajednicu. Osim toga, kroz projekt ćemo zaposliti mobilni tim i uključiti volontere koji će raditi s ciljanim skupinama.</t>
  </si>
  <si>
    <t>Projekt "Mi vas trebamo" za cilj ima djeci i mladima s problemima u ponašanju, djeci s teškoćama u razvoju, članovima njihovih obitelji i stručnjacima koji bi radili s pripadnicima ciljanih skupina omogućiti dostupnost i kvalitetu socijalnih usluga te osnažiti ulogu lokalne zajendice u procesima planiranja usluga na lokalnoj razini pružajući socijalne usluge. Projekt se kreće u tri smjera: angažiranje stručnjaka koji će raditi s pripadnicima ciljanih skupina, dodatno osposobljavanje stručnjaka te pružanje podrške i potpore krajnjim korisnicima.</t>
  </si>
  <si>
    <t>Projektom "Aktivna starost u Općini Viškovci" kroz organizaciju dnevnih aktivnosti i psihološkog osnaživanja 80 starijih osoba od 65 godina s područja općine omogućit ćemo kvalitetniji život ciljane skupine, kao i njihovo uključivanje u zajednicu. Osim toga, kroz projekt ćemo zaposliti mobilni tim i uključiti 2 volontera koji će raditi s ciljanim skupinama kako bi ojačali postojeće OCD-ove, ali i ljudske resurse koji se bave ciljanom skupinom.</t>
  </si>
  <si>
    <t>Projektom "Osigurajmo podršku socijalnoj uključenosti slijepih" povećati će se socijalna uključenost i unaprijediti kvaliteta života 12 12 slijepih osoba te se unaprjeđuje kvaliteta njihovih života u razdoblju od 24 mjeseca na području grada Zagreba.
Cilj je ove usluge omogućiti slijepim osobama pristup informacijama, smanjiti negativne posljedice na području izoliranosti i socijalnog funkcioniranja, potaknuti interese i traženje novih područja interesa.</t>
  </si>
  <si>
    <t>Projekt pod nazivom "MI TO MOŽEMO" provodit će Razvojni europski centar inicijativa u partnerstvu s Udrugom "Mladi u EU" kroz 30 mjeseci. Glavni cilj projekta je transformirati gospodarsku djelatnost u društveno poduzetništvo. Kroz gospodarsku djelatnost će se u skladu s načelima društvenog poduzetništva pružati konzultantske usluge izrade i provedbe projekata OCD-ima, provedba javne nabave, izrada strategija i ostalih akata, marketinške usluge i organizacija aktivnosti jedinicama lokalne i regionalne samouprave, ustanovama, OCD-ima i tvrtkama, a sve sa ciljem razvoja ŠKŽ i ZŽ.</t>
  </si>
  <si>
    <t>Projekt adresira problem u obrazovnom i društvenom uključivanju djece s teškoćama u razvoju koji znatno utječe na njihova obrazovna i socijalna postignuća. Cilj projekta je "Pružiti stručnu podršku 64 učenika s teškoćama u razvoju uključenim u odgojno-obrazovne programe 15 redovnih i 1 posebne osnovnoškolske odgojno-obrazovne ustanove na području Grada Osijeka putem uvođenja pomoćnika  u nastavi".</t>
  </si>
  <si>
    <t>Cilj projekta "EduAkcija - Edukacijom do povećanja zapošljivosti" je, kao što sam naziv govori, edukacijama odraslih osoba doprinijeti povećanju zapošljivosti na području OBŽ i VSŽ. Edukacije za zavarivače, montere, barmene, kuhare i konobare su usklađene s potrebama tržišta rada i olakšat će zapošljavanje ciljnih skupina koje su teže zapošljive zbog nižih razina obrazovanja. Projekt u trajanju 36 mjeseci provodi Učilište Studium s partnerom Područnim uredom HZZ u Vukovaru.</t>
  </si>
  <si>
    <t>Projektom pod nazivom "Kulturni centar Grada Skradina" u razdoblju od 24 mjeseca uspostavit će se Kulturni centar Skradin kojim će se upravljati kroz model civilno-javnog partnerstva. Lokalni OCD-i i javne ustanove u kulturi povećati će svoje kapacitete te će građanima ponuditi raznovrsne i kvalitetne kulturne programe i aktivnosti.</t>
  </si>
  <si>
    <t>Predloženim projektom "Društveni centar Šibenik" kojeg provodi Udruga mladih "Mladi u EU" u partnerstvu s Gradom Šibenikom i Veleučilištem u Šibeniku omogućit će se uspostava društvenog centra koji će biti dostupan lokalnim OCD-ima koji nemaju dostatne infrastrukturne resurse. Također, provedbom istraživanja i mapiranja potreba i potencijala lokalne zajednice dobit će se temelj za izradu akcijskog plana za unaprijeđenje sudjelovanja građana u revitalizaciji prostora u javnom vlasništvu.</t>
  </si>
  <si>
    <t>Projekt "Društveni centra Promina" u trajanju od 24 mjeseca provodit će se sa ciljem uspostave Društvenog centra kroz model javno-civilnog partnerstva na području Općine Promina. Djelovanjem Društvenog centra povećati će se raspon usluga i kapaciteta OCD-a što će unaprijediti kvalitetu življenja građana u lokalnoj zajednici.</t>
  </si>
  <si>
    <t>Projektom "Društveni centra Tribunj" u trajanju od 24 mjeseci provoditi će se sa ciljem uspostave Društvenog centra kroz model javno-civilno partnerstvo na području Općine Tribunj. Djelovanjem Društvenog centra povećati će se raspon usluga i kapaciteta OCD-a što će unaprijediti kvalitetu življenja građana u lokalnoj zajednici.</t>
  </si>
  <si>
    <t>Projekt pod nazivom "Aktivno starenje na području Općine Tribunj" provodit će Udruga umirovljenika Općine Tribunj u partnerstvu s Općinom Tribunj kroz 36 mjeseci. Glavni cilj projekta je omogućiti povećanje kvalitete života i socijalnu uključenost umirovljenika na području općine Tribunj kroz provedbu aktivnosti i sadržaja namijenjenog njima. Cjelokupne projektne aktivnosti su usmjerene i prilagođene sa ciljem aktiviranja umirovljenika.</t>
  </si>
  <si>
    <t>Udruga "MI" Split</t>
  </si>
  <si>
    <t>Projekt " Aktivni u starosti" provodit će Udruga umirovljenika Grada Šibenika u trajanju od 36 mjeseci. Cilj projekta je omogućiti provedbu novih aktivnosti namijenjenih umirovljenicima što će rezultirati povećanjem kvalitete života i socijalnoj uključenosti umirovljenika na području grada Šibenika.</t>
  </si>
  <si>
    <t>Predloženim projektom "Sadržajnija starost", kojega provodi Udruga "Svijet kvalitete" u partnerstvu s Gradom Šibenikom i Domom za starije i nemoćne osobe “Cvjetni dom” Šibenik, omogućit će se razvoj socijalnih usluga namijenjenih umirovljenicima u svrhu povećavanja kvalitete života i aktivnog starenja. Također, provedbom aktivnosti okruglog stola i mapiranja potreba umirovljenika izradit će se "Akcijski plan unapređenja kvalitete života umirovljenika na području Grada Šibenika".</t>
  </si>
  <si>
    <t>Hrvatski Crveni križ, Gradsko društvo Crvenog križa Slavonski Brod</t>
  </si>
  <si>
    <t>Hrvatski Crveni križ, Gradsko društvo Crvenog križa Ludbreg</t>
  </si>
  <si>
    <t>Hrvatski Crveni križ, Gradsko društvo Crvenog križa Knin</t>
  </si>
  <si>
    <t>Hrvatski Crveni križ, Gradsko društvo Crvenog križa Pakrac</t>
  </si>
  <si>
    <t>Hrvatski Crveni križ, Općinsko društvo Crvenog križa Gvozd</t>
  </si>
  <si>
    <t>Hrvatski Crveni križ, Gradsko društvo Crvenog križa Delnice</t>
  </si>
  <si>
    <t>Hrvatski rukometni klub Gorica</t>
  </si>
  <si>
    <t>Hrvatski katolički radio</t>
  </si>
  <si>
    <t>Hrvatski generalski zbor</t>
  </si>
  <si>
    <t>Hrvatski skijaški savez osoba s invaliditetom</t>
  </si>
  <si>
    <t>Hrvatski ured za kreativnost i inovacije</t>
  </si>
  <si>
    <t>Invalidski odbojkaški klub Zagreb</t>
  </si>
  <si>
    <t>Hrvatsko društvo logoraša srpskih koncentracijskih logora</t>
  </si>
  <si>
    <t>Kulturno-umjetničko društvo "Prigorje"</t>
  </si>
  <si>
    <t>Lokalna akcijska grupa Marinianis</t>
  </si>
  <si>
    <t>Lokalna akcijska grupa Posavina</t>
  </si>
  <si>
    <t>Malonogometni klub "Primošten"</t>
  </si>
  <si>
    <t>ZaŽeli za MS</t>
  </si>
  <si>
    <t>Nogometni klub "Hajduk" Pakrac</t>
  </si>
  <si>
    <t>Sveučilište u Zagrebu, Fakultet kemijskog inženjerstva i tehnologije</t>
  </si>
  <si>
    <t>Sveučilište u Zagrebu, Fakultet elektrotehnike i računarstva</t>
  </si>
  <si>
    <t>Sveučilište u Zagrebu, Farmaceutsko-biokemijski fakultet</t>
  </si>
  <si>
    <t>Sveučilište u Zagrebu, Tekstilno-tehnološki fakultet</t>
  </si>
  <si>
    <t>Sveučilište u Zagrebu, Fakultet prometnih znanosti</t>
  </si>
  <si>
    <t>Sveučilište u Zagrebu, Kineziološki fakultet</t>
  </si>
  <si>
    <t>Sveučilište u Splitu, Prirodoslovno-matematički fakultet u Splitu</t>
  </si>
  <si>
    <t>Sveučilište Josipa Jurja Strossmayera u Osijeku, Fakultet agrobiotehničkih znanosti Osijek</t>
  </si>
  <si>
    <t>Sveučilište u Zagrebu, Edukacijsko-rehabilitacijski fakultet</t>
  </si>
  <si>
    <t>Sveučilište Josipa Jurja Strossmayera u Osijeku, Fakultet elektrotehnike, računarstva i informacijskih tehnologija Osijek (FERIT)</t>
  </si>
  <si>
    <t>Sveučilište u Zagrebu, Grafički fakultet</t>
  </si>
  <si>
    <t>Sveučilište u Zagrebu, Prehrambeno-biotehnološki fakultet</t>
  </si>
  <si>
    <t>Sveučilište u Splitu, Fakultet elektrotehnike, strojarstva i brodogradnje</t>
  </si>
  <si>
    <t>Sveučilište u Splitu, Ekonomski fakultet</t>
  </si>
  <si>
    <t>Sveučilište u Zagrebu, Agronomski fakultet</t>
  </si>
  <si>
    <t>Sveučilište u Zagrebu, Građevinski fakultet</t>
  </si>
  <si>
    <t>Sveučilište u Zagrebu, Akademija likovnih umjetnosti</t>
  </si>
  <si>
    <t>Sveučilište u Zagrebu, Akademija dramske umjetnosti</t>
  </si>
  <si>
    <t>UP.02.1.1.13.0217</t>
  </si>
  <si>
    <t>Centar za socijalnu skrb Šibenik</t>
  </si>
  <si>
    <t>Udruga osoba oštećena sluha Bjelovarsko-bilogorske županije</t>
  </si>
  <si>
    <t>Udruga ZUM</t>
  </si>
  <si>
    <t>Općina Špišić Bukovica</t>
  </si>
  <si>
    <t>Općina Marčana</t>
  </si>
  <si>
    <t>Udruga Plavi telefon</t>
  </si>
  <si>
    <t>Teatar Tirena</t>
  </si>
  <si>
    <t>Udruženje arhitekata Međimurja</t>
  </si>
  <si>
    <t>Telecentar</t>
  </si>
  <si>
    <t>Udruga za zaštitu i promicanje prava ljudi treće životne dobi</t>
  </si>
  <si>
    <t>Ambidekster klub</t>
  </si>
  <si>
    <t>Studentski katolički centar Palma</t>
  </si>
  <si>
    <t>Centar za socijalnu skrb Vukovar</t>
  </si>
  <si>
    <t>Udruga mladih i Alumni FET Pula</t>
  </si>
  <si>
    <t>Centar za socijalnu skrb Split</t>
  </si>
  <si>
    <t>Centar za socijalnu skrb Slavonski Brod</t>
  </si>
  <si>
    <t>Udruga za ruralni razvoj Eko Brezna</t>
  </si>
  <si>
    <t>Centar za socijalnu skrb Osijek</t>
  </si>
  <si>
    <t>Centar za socijalnu skrb Čakovec</t>
  </si>
  <si>
    <t>Općina Krapinske Toplice</t>
  </si>
  <si>
    <t>Centar za socijalnu skrb Karlovac</t>
  </si>
  <si>
    <t>Centar za socijalnu skrb Koprivnica</t>
  </si>
  <si>
    <t>Centar za socijalnu skrb Zadar</t>
  </si>
  <si>
    <t>Centar za socijalnu skrb Đurđevac</t>
  </si>
  <si>
    <t>Općina Pisarovina</t>
  </si>
  <si>
    <t>Općina Dugopolje</t>
  </si>
  <si>
    <t>Općina Lećevica</t>
  </si>
  <si>
    <t>Općina Voćin</t>
  </si>
  <si>
    <t xml:space="preserve">Pomoć u kući starijim osobama Općine Veliko Trojstvo </t>
  </si>
  <si>
    <t>Zajednica saveza osoba s invaliditetom Hrvatske</t>
  </si>
  <si>
    <t>Forum za slobodu odgoja</t>
  </si>
  <si>
    <t>Hrvatska mreža za beskućnike</t>
  </si>
  <si>
    <t>Udruga Vestigium</t>
  </si>
  <si>
    <t>Centar za rehabilitaciju Rijeka</t>
  </si>
  <si>
    <t>Udruga za promicanje civilnog društva, medijske kulture i razmjene informacija - TRIS</t>
  </si>
  <si>
    <t>Udruga paraplegičara i tetraplegičara Istarske županije</t>
  </si>
  <si>
    <t>Društvo multiple skleroze Varaždinske županije</t>
  </si>
  <si>
    <t>Udruga invalida Koprivničko-križevačke županije</t>
  </si>
  <si>
    <t>Klinika za psihijatriju Vrapče</t>
  </si>
  <si>
    <t>Udruga za razvoj civilnog društva Bonsai</t>
  </si>
  <si>
    <t>UP.02.2.2.06.0290</t>
  </si>
  <si>
    <t>Centar za pružanje usluga u zajednici Lipik</t>
  </si>
  <si>
    <t>Udruga osoba s intelektualnim teškoćama Istre</t>
  </si>
  <si>
    <t>Zbor udruga veterana hrvatskih gardijskih postrojbi</t>
  </si>
  <si>
    <t>Udruga hrvatskih vojnih invalida Domovinskog rata Gospić</t>
  </si>
  <si>
    <t>UP.02.3.1.03.0011</t>
  </si>
  <si>
    <t>Javna ustanova Županijska razvojna agencija Osječko-baranjske županije</t>
  </si>
  <si>
    <t>UP.03.3.1.04.0001</t>
  </si>
  <si>
    <t>UP.03.3.1.04.0002</t>
  </si>
  <si>
    <t>UP.03.3.1.04.0003</t>
  </si>
  <si>
    <t>UP.03.3.1.04.0004</t>
  </si>
  <si>
    <t>UP.03.3.1.04.0006</t>
  </si>
  <si>
    <t>UP.03.3.1.04.0007</t>
  </si>
  <si>
    <t>Udruga učeničkih domova Republike Hrvatske</t>
  </si>
  <si>
    <t>UP.03.3.1.04.0008</t>
  </si>
  <si>
    <t>UP.03.3.1.04.0009</t>
  </si>
  <si>
    <t>UP.03.3.1.04.0010</t>
  </si>
  <si>
    <t>UP.03.3.1.04.0011</t>
  </si>
  <si>
    <t>UP.03.3.1.04.0012</t>
  </si>
  <si>
    <t>UP.03.3.1.04.0013</t>
  </si>
  <si>
    <t>UP.03.3.1.04.0014</t>
  </si>
  <si>
    <t>UP.03.3.1.04.0015</t>
  </si>
  <si>
    <t>UP.03.3.1.04.0016</t>
  </si>
  <si>
    <t>UP.03.3.1.04.0017</t>
  </si>
  <si>
    <t>UP.03.3.1.04.0018</t>
  </si>
  <si>
    <t>UP.03.3.1.04.0019</t>
  </si>
  <si>
    <t>UP.03.3.1.04.0020</t>
  </si>
  <si>
    <t>Udruga za razvoj civilnog društva SMART</t>
  </si>
  <si>
    <t>Gradska knjižnica Zadar</t>
  </si>
  <si>
    <t>Gradska glazba Skradin</t>
  </si>
  <si>
    <t>Udruga Bacači Sjenki</t>
  </si>
  <si>
    <t>POZOR! - PROJEKTI I OBRAZOVANJE ZA ODRŽIVI RAZVOJ</t>
  </si>
  <si>
    <t>Udruga Profesor Baltazar</t>
  </si>
  <si>
    <t>Puhački orkestar Primošten</t>
  </si>
  <si>
    <t>Pridruži se - Aktivni u mirovini - Jačanje sposobnosti organizacija civilnoga društva za unaprjeđenje mogućnosti aktivnog sudjelovanja i socijalne uključenosti umirovljenika</t>
  </si>
  <si>
    <t>Realizacijom ovog projekta, u novouređenom Društvenom domu u Branjinom Vrhu uključuje pripremu i provedbu aktivnosti specifičnog programa usmjerenog na sportske sadržaje Dječjeg vrtića "Cvrčak", provedbu terapeutskih aktivnosti i senzibiliziranje javnosti o potreba dječje u nepovoljno položaju te educiranje zaposlenika i stručnih suradnika za rad s djecom u nepovoljnom položaju.</t>
  </si>
  <si>
    <t>RGN START – STručnA pRaksa za živoT</t>
  </si>
  <si>
    <t>Osnažimo socijalni dijalog-Osigurajmo budućnost</t>
  </si>
  <si>
    <t>SPEAK UP 2: Jačanje sindikalnog organiziranja u sektoru cestovnog prometa</t>
  </si>
  <si>
    <t>Osnaživanje sindikalnih kapaciteta za učinkovit i proaktivan socijalni dijalog</t>
  </si>
  <si>
    <t>Osnaživanje socijalnog dijaloga u privatnom sektoru - osiguravajuća društva</t>
  </si>
  <si>
    <t>Povećanje efikasnosti i održivosti rada gospodarsko-socijalnih vijeća Bjelovarsko-bilogorske županije, Međimurske županije i Varaždinske županije</t>
  </si>
  <si>
    <t>SPARTAK-Socijalno partnerstvo za razvoj i konkurentnost</t>
  </si>
  <si>
    <t>Promicanje socijalnog dijaloga o zaštiti dostojanstva i prava radnika</t>
  </si>
  <si>
    <t>Širenje područja socijalnog dijaloga</t>
  </si>
  <si>
    <t>Jačanje sektorskog socijalnog dijaloga u području socijalne skrbi</t>
  </si>
  <si>
    <t>Jačanje bipartitnog socijalnog dijaloga u sektoru osnovnog obrazovanja</t>
  </si>
  <si>
    <t>Unapređenje kvalitete socijalnog dijaloga kroz razvoj i jačanje administrativnih i stručnih kapaciteta (SOC-KAP)</t>
  </si>
  <si>
    <t>Dijalog i znanje napredak grade</t>
  </si>
  <si>
    <t>Naučimo upravljati novcem kako bismo lakše upravljali budućnošću</t>
  </si>
  <si>
    <t>Budi STEMpatičan!</t>
  </si>
  <si>
    <t>In-In – integracija i inkluzija</t>
  </si>
  <si>
    <t>LoMI – internacionalizacijom preskačemo granice</t>
  </si>
  <si>
    <t>Analiza uređenja položaja policijskih službenika, socijalnog dijaloga i organizacijske strukture</t>
  </si>
  <si>
    <t>Unapređenje znanja i vještina socijalnih partnera za učinkovit i održiv socijalni dijalog</t>
  </si>
  <si>
    <t>VIP u cestovnom prometu</t>
  </si>
  <si>
    <t>Aktivizmom i znanjem do cilja</t>
  </si>
  <si>
    <t>Zaštita na radu - Prilika i izazov u socijalnom dijalogu</t>
  </si>
  <si>
    <t>Zajedno ka održivom socijalnom dijalogu - ZAKOS</t>
  </si>
  <si>
    <t>UP.04.2.1.09.0072</t>
  </si>
  <si>
    <t>UP.04.2.1.06.0004</t>
  </si>
  <si>
    <t>Analiza društvenih faktora koji utječu na kvalitetu života braniteljske populacije – smjernice za budućnost</t>
  </si>
  <si>
    <t>Varaždinska, Vukovarsko-srijemska, Grad Zagreb, Ličko-senjska, Zadarska, Splitsko-dalmatinska</t>
  </si>
  <si>
    <t>Zbor udruga veterana hrvatskih gardijskih postrojbi zajedno s partnerima iz civilnog društva i znanstvene zajednice provodi projekt sa svrhom doprinosa kvaliteti življenja hrvatskih branitelja i stradalnika Domovinskog rata. Aktivnosti će obuhvaćati osnivanje tematske mreže, provedbu 6 znanstvenih istraživanja te izradu više znanstvenih i stručnih članka. Rezultati projekta bit će smjernice za razvoj javnih politika, koje će u sklopu strukturiranog dijaloga biti predstavljene nadležnim institucijama i analizirane u kontekstu društvenog utjecaja.</t>
  </si>
  <si>
    <t>UP.04.2.1.06.0014</t>
  </si>
  <si>
    <t>Znanost spaja ljude (eng. „SCOPE“ – Science COnnecting PEople)</t>
  </si>
  <si>
    <t>FabLab – udruga za promicanje digitalne fabrikacije</t>
  </si>
  <si>
    <t>Zagrebačka, Krapinsko-zagorska, Sisačko-moslavačka, Karlovačka, Osječko-baranjska, Grad Zagreb, Primorsko-goranska, Šibensko-kninska, Istarska</t>
  </si>
  <si>
    <t>Cilj projekta "Znanost spaja ljude" (eng. SCOPE) je stvoriti umreženo djelovanje svih relevantnih dionika u cilju stvaranja poticajnog okruženja za razvoj i unapređenje STEM područja u RH, što podrazumijeva jačanje kapaciteta i suradnje OCD-a te zajedničko djelovanje svih dionika u oblikovanju javne politike u STEM području. Ciljne skupine projekta su: OCD-i, akademska zajednica, zadruge, jedinice lokalne i regionalne samouprave, učenici osnovnih i srednjih škola te osobe s invaliditetom.</t>
  </si>
  <si>
    <t>UP.04.2.1.06.0015</t>
  </si>
  <si>
    <t>Nova javna kultura i prostori društvenosti</t>
  </si>
  <si>
    <t>Projekt se bavi nedovoljnom zastupljenošću lokalne infrastrukture za kulturu i društvene aktivnosti u propozicijama hrvatske kulturne politike. Projekt će stvoriti znanstveno utemeljenu podlogu za reformu kulturne politike koja će biti usmjerena na unapređenje okvira za ovu infrastrukturu te omogućiti decentralizaciju, veću inkluzivnost, povećanje dostupnosti i razvoj sudioničkog upravljanja. Ciljane skupine projekta su OCD iz područja kulture, mreže OCD koje na lokalnim razinama rade na uspostavi DKC-a, znanstvene organizacije, JRLS, lokalne javne ustanove u kulturi.</t>
  </si>
  <si>
    <t>UP.04.2.1.06.0018</t>
  </si>
  <si>
    <t>MI – jučer, danas, sutra</t>
  </si>
  <si>
    <t>Projektom "MI - jučer, danas sutra“ želi se riješiti problem nedovoljnog jačanja kapaciteta organizacija civilnoga društva te problem migracijskih kretanja, koja posljednjih godina imaju negativan predznak. Cilj ovog projekta jest razvijanje dijaloga i jačanje suradnje između OCD-a, JL(R)S-a te visokoobrazovnih i znanstvenih institucija s ciljem kreiranja poticajnog okruženja, sprječavanjem daljnjeg iseljavanja i nezaposlenosti, tako što će se provesti znanstvena istraživanja i strukturirani dijalozi, kao temelj za izradu javnih politika, koje bi dovele do novih reformi i mjera u RH.</t>
  </si>
  <si>
    <t>UP.04.2.1.06.0028</t>
  </si>
  <si>
    <t>SUSTINEO – Suradnjom, sudjelovanjem, istraživanjem i edukacijom za održivost</t>
  </si>
  <si>
    <t>Osječko-baranjska, Grad Zagreb, Primorsko-goranska, Šibensko-kninska, Istarska, Dubrovačko-neretvanska</t>
  </si>
  <si>
    <t>Opći cilj projekta je pridonijeti održivom razvoju u Hrvatskoj stvaranjem Mreže za lokalni održivi razvoj te jačanjem kapaciteta OCD-a, JLS-a i visokoobrazovnih institucija za provođenje održivog razvoja. Osnovne ciljne skupine projekta su organizacije civilnog društva, javne znanstvene institucije i jedinice lokalne samouprave. Rezultati projekta uključuju stvaranje adresara i mape OCD-a, provođenje ispitivanja, istraživanja i analizu javnih politika povezanih s održivim razvojem te jačanje kapaciteta i zagovaračko djelovanje za održivi razvoj prema donositeljima odluka.</t>
  </si>
  <si>
    <t>UP.04.2.1.06.0029</t>
  </si>
  <si>
    <t>METAR do bolje klime (Mreža za edukaciju, tranziciju, adaptaciju i razvoj)</t>
  </si>
  <si>
    <t>Opći cilj „Mreže za edukaciju, tranziciju, adaptaciju i razvoj do bolje klime“ (METAR do bolje klime) je uspostaviti trajnu tematsku mrežu kapacitiranih OCD-a, JLS-a i znanstveno-istraživačkih institucija koja će uključivanjem u sve faze razvoja javnih politika doprinijeti tranziciji u nisko-ugljično društvo adaptirano na klimatske promjene bez energetskog siromaštva. Kroz trajnu suradnju izgradit će se nove vještine i kapaciteti OCD-a za argumentirano zagovaranje, a znanstveno-istraživačke institucije i JLS-i će se osnažiti u metodama informiranja i uključivanja zainteresirane javnosti.</t>
  </si>
  <si>
    <t>UP.04.2.1.06.0032</t>
  </si>
  <si>
    <t>UP.04.2.1.06.0033</t>
  </si>
  <si>
    <t>UP.04.2.1.06.0034</t>
  </si>
  <si>
    <t>UP.04.2.1.06.0038</t>
  </si>
  <si>
    <t>UP.04.2.1.06.0045</t>
  </si>
  <si>
    <t>UP.04.2.1.06.0046</t>
  </si>
  <si>
    <t>UP.04.2.1.06.0047</t>
  </si>
  <si>
    <t>UP.04.2.1.06.0048</t>
  </si>
  <si>
    <t>UP.04.2.1.06.0050</t>
  </si>
  <si>
    <t>UP.04.2.1.06.0051</t>
  </si>
  <si>
    <t>UP.04.2.1.06.0053</t>
  </si>
  <si>
    <t>UP.04.2.1.06.0054</t>
  </si>
  <si>
    <t>UP.04.2.1.06.0055</t>
  </si>
  <si>
    <t>UP.04.2.1.06.0057</t>
  </si>
  <si>
    <t>UP.04.2.1.06.0062</t>
  </si>
  <si>
    <t>Tematska mreža 'Cjeloživotno obrazovanje dostupno svima'</t>
  </si>
  <si>
    <t>JEDRO – Javne politike za održivi društveni razvoj: voda, energetika, otpad</t>
  </si>
  <si>
    <t>Mreža 2050 – Demografija, od izazova do odgovora</t>
  </si>
  <si>
    <t>Radius V</t>
  </si>
  <si>
    <t>Zdravstveni opservatorij</t>
  </si>
  <si>
    <t>Krijesnica - udruga za pomoć djeci i obiteljima suočenim s malignim bolestima</t>
  </si>
  <si>
    <t>Senior 2030 – Tematska mreža za politiku aktivnog starenja u Hrvatskoj</t>
  </si>
  <si>
    <t>Medijsko obrazovanje je važno.MOV</t>
  </si>
  <si>
    <t>Mreža za aktivaciju mladih</t>
  </si>
  <si>
    <t>Nova perspektiva za beskućništvo</t>
  </si>
  <si>
    <t>zaJEDNO srce, jedna duša, jedna HRVATSKA</t>
  </si>
  <si>
    <t>Utjecaj javnih politika na kvalitetu obiteljskog i radnog života te na demografsku sliku Hrvatske - prostori promjene</t>
  </si>
  <si>
    <t>Dijalogom do Hrvatske mreže za društveno poduzetništvo</t>
  </si>
  <si>
    <t>Digitalna.hr</t>
  </si>
  <si>
    <t>Start-up Nacija: Hrvatska Tematska mreža za razvoj poduzetništva i samozapošljavanja</t>
  </si>
  <si>
    <t>GTF - Inicijativa za održivi rast</t>
  </si>
  <si>
    <t>Platforma 50+</t>
  </si>
  <si>
    <t>Društveni centar Zdenčina</t>
  </si>
  <si>
    <t>Projekt „Tematska mreža za cjeloživotno obrazovanje dostupno svima“ (TEMCO) pridonijet će rješavanju problema nekoordiniranog djelovanja organizacija civilnoga društva u oblikovanju javnih politika za rješavanje društvenih nejednakosti u cjeloživotnom obrazovanju u Hrvatskoj. Svrha projekta je jačanje kapaciteta udruga (koje se specifično bave obrazovanjem, razvojem djece ili javnim politikama) za postizanje učinkovitog dijaloga s javnom upravom i znanstvenom zajednicom u oblikovanju i provođenju javnih politika za osiguravanje svima dostupno cjeloživotno obrazovanje.</t>
  </si>
  <si>
    <t>Zagrebačka, Karlovačka, Brodsko-posavska, Osječko-baranjska, Međimurska, Grad Zagreb, Zadarska, Splitsko-dalmatinska</t>
  </si>
  <si>
    <t>Projekt i tematska mreža „Jedro“ promovira participativne modele koprodukcije u upravljanju vodama, gospodarenju otpadom i obnovljivim izvorima energije. Ciljevi se postižu provedbom znanstvenih istraživanja kao temelja zagovaranja takvih modela po principu kreiranja javnih politika temeljem dokaza (engl. evidence-based policy making), jačanjem suradnje akademske zajednice i OCD-a te jačanjem kapaciteta OCD-a za znanstveno-istraživački rad na tim područjima. Mreža „Jedro“ radit će na tome da se suradnja s akademskom zajednicom i kapaciteti OCD-a nastave kontinuirano razvijati.</t>
  </si>
  <si>
    <t>Projektom Mreža 2050 – Demografija, od izazova do odgovora učvrstit će se suradnja 20 aktera iz područja civilnog društva, znanstvene zajednice, socijalnih partnera i predstavnika lokalne samouprave koji će kroz dijalog s javnom upravom kreirati smjernice za razvoj javnih politika temeljene na dokazima i ponuditi odgovor na izazov koji negativni demografski pokazatelji i trendovi postavljaju pred Hrvatsko društvo.</t>
  </si>
  <si>
    <t>Projekt je usmjeren na kreiranje poticajnog okruženja za razvoj volonterstva kroz uspostavljanje jedinstvene metodologije za sustavno i kontinuirano istraživanje stanja i trendova te mjerenje utjecaja volontiranja na društveno-ekonomski razvoj u RH. Jačanje kapaciteta, udruživanje stručnosti OCD-a i akademske zajednice te poticanje strukturiranog dijaloga između OCD-a, državne uprave, lokalne i regionalne samouprave i visokoobrazovnih i znanstvenih ustanova doprinijet će daljem razvoju učinkovitih javnih politika za razvoj volonterstva na nacionalnoj i lokalnoj razini.</t>
  </si>
  <si>
    <t>Cilj projekta Zdravstveni opservatorij je jačanje kapaciteta organizacija civilnog društva za postizanje učinkovitog dijaloga s javnom upravom, socijalnim partnerima i znanstvenim visokoobrazovnim institucijama u oblikovanju i provođenju reformi koje doprinose jednakopravnosti građana u pristupu kvalitetnoj zdravstvenoj zaštiti te očuvanju i razvoju javnog zdravstvenog sustava. Ciljne skupine projekta su: OCD-i, akademska zajednica, sindikat, institucije zdravstvenog sustava i svi građani. U projektu sudjeluje 19 partnera, a potrebna sredstva za trogodišnju provedbu iznose 3.595.475,81 kn.</t>
  </si>
  <si>
    <t>Krapinsko-zagorska, Bjelovarsko-bilogorska, Osječko-baranjska, Međimurska, Grad Zagreb, Primorsko-goranska, Splitsko-dalmatinska, Dubrovačko-neretvanska</t>
  </si>
  <si>
    <t>Projekt doprinosi politici aktivnog starenja u RH kroz koncept srebrne ekonomije i razvojem suradnje OCD, visokoobrazovnih institucija te predstavnika relevantnih institucija i poduzetnika u izradi, promociji i zagovaranju javnih politika čime će se utjecati na unaprjeđenje kvalitete javnih politika i odgovaranja na suvremene društvene i gospodarske potrebe. Uspostavljanjem nove mreže Senior 2030 pod vodstvom Matice umirovljenika Hrvatske stvorit će se dugoročna platforma za razvoj kvalitetnih javnih politika za starije osobe.</t>
  </si>
  <si>
    <t>Projekt doprinosi umreženom djelovanju za medijsku pismenost i uključuje: istraživanje javnog mnijenja i procjene potreba, znanstvena istraživanja o medijskoj pismenosti i njenim utjecajima na društvenu uključenost i sudjelovanje, analize društvenih utjecaja, izradu i predstavljanje smjernica za razvoj javnih politika utemeljenih na dokazima vezano uz medijsku pismenost i provedbu strukturiranih dijaloga s donositeljima odluka radi razvoja javnih politika unaprjeđenja medijske pismenosti.</t>
  </si>
  <si>
    <t>Zagrebačka, Krapinsko-zagorska, Sisačko-moslavačka, Varaždinska, Bjelovarsko-bilogorska, Osječko-baranjska, Vukovarsko-srijemska, Grad Zagreb, Primorsko-goranska, Ličko-senjska, Zadarska, Šibensko-kninska, Splitsko-dalmatinska,</t>
  </si>
  <si>
    <t>Projektom gradimo tematsku mrežu za podršku mladima u procesu aktivnog uključivanja u život zajednice na način da povezujemo različite organizacije koje programski djeluju za mlade i znanstvenike, uključujemo akademsku zajednicu, gospodarstvo i donositelje odluka u procese otvorenog dijaloga o mladima. Mladima ovim projektom pružamo priliku da se aktivno uključe i budu primjer vršnjacima, a različitim edukacijama i istraživanjima jačamo resurse organizacija civilnog društva koje rade s mladima i stvaramo održivost i prepoznatljivost rada s mladima.</t>
  </si>
  <si>
    <t>Zagrebačka, Osječko-baranjska, Grad Zagreb, Primorsko-goranska, Splitsko-dalmatinska, Istarska</t>
  </si>
  <si>
    <t>Projekt "Nova perspektiva za beskućništvo" Hrvatske mreže za beskućnike okuplja relevantne partnere civilnog i znanstvenog sektora koji se bave temom beskućništva, prevencijom socijalne isključenosti i siromaštva. Kroz 36 mjeseci detaljno će se istražiti potrebe društva, kreirati smjernice javnih politika i procijeniti njihov učinak te intenzivno raditi na umrežavanju, razmjeni informacija i suradnji partnera i dionika.</t>
  </si>
  <si>
    <t>Projekt „ZAjedno srce, jedna duša, jedna HRVATSKA“ razvija tematsku mrežu koja dionike okuplja oko tematskog područja Iseljeništvo kao pokretač razvoja u RH. Kroz projekt se organizacije civilnoga društva iz RH i iz iseljeništva osnažuju za ravnopravan dijalog s donositeljima politika na lokalnoj, regionalnoj i nacionalnoj razini, gospodarskim sektorom i znanstveno-obrazovnim institucijama. Projekt potiče znanstveno-istraživački rad i međusektorsku suradnju u oblikovanju reformi javnih politika koje poticajno djeluju na doprinos hrvatskog iseljeništva društveno-ekonomskom razvoju u RH.</t>
  </si>
  <si>
    <t>Sisačko-moslavačka, Koprivničko-križevačka, Osječko-baranjska, Vukovarsko-srijemska, Grad Zagreb, Primorsko-goranska, Zadarska, Splitsko-dalmatinska, Istarska</t>
  </si>
  <si>
    <t>Projekt 'Utjecaj javnih politika na kvalitetu obiteljskog i radnog života te na demografsku sliku Hrvatske – prostori promjene' osnažuje organizacije civilnog društva uključene u Tematsku mrežu kroz partnerstva, međusektorsku suradnju s visokoobrazovnom ustanovom, te jedinicama lokalne i regionalne samouprave radi postizanja učinkovitog socijalnog dijaloga sa svrhom razvijanja i predlaganja adekvatnih javnih politika, prilagođenih kulturnim specifičnostima pojedine regije, kako bi se doprinijelo usklađivanju privatnog i poslovnog života građana i građanki RH.</t>
  </si>
  <si>
    <t>Projekt će ojačati kapacitete OCD-a za partnerski odnos s ciljnim skupinama (OCD-i, socijalni partneri: poduzetnici i sindikati, HZZ-i, centri za socijalnu pomoć i znanstvene organizacije) kroz provedbu ispitivanja javnog mnijenja i potreba društva, znanstvenih istraživanja, izrade smjernica i analiza društvenog utjecaja te strukturnog dijaloga svih dionika i donositelja odluka kako bi se doprinijelo razvoju društvenog poduzetništva te se uspostavlja Hrvatska mreža za društveno poduzetništvo kao alat stalnog dijaloga.</t>
  </si>
  <si>
    <t>Digitalna.hr je trogodišnji projekt razvoja mreže partnera iz civilnog, javnog i privatnog sektora čiji je cilj razvoj digitalne pismenosti građana Hrvatske. Tijekom projekta provest će se ispitivanja potreba, znanstvena istraživanja, te izraditi smjernice razvoja u području Digitalnog građanstva; Digitalnog obrazovanja, rada i novih zanimanja i Digitalnih talenata i inovacija. U projektu će se raditi na izgradnji dodatnih kapaciteta za sudjelovanje u europskim projektima istraživanja i razvoja digitalnog društva, te brendirati hrvatske primjere dobre prakse u zemlji i inozemstvu.</t>
  </si>
  <si>
    <t>Da bi Hrvatska postala „Start-up Nacija“ mora imati brzo rastuće gospodarstvo koje pokreće sve svoje potencijale za rast. Stoga treba razviti model ekonomije koji će inovativnim pristupom i "start-up" mentalitetom osigurati dugoročni poslovni uspjeh i rast za uravnotežen razvoj. Cilj projekta je poticati stvaranje kvalitetne višesektorske suradnje za razvoj dijaloga kroz uspostavljanje tematske mreže „Hrvatska -Start-up Nacija“ za uravnotežen socioekonomski razvoj i pokretanje hrvatskog gospodarstva u kojem će sudjelovati OCD-i, Sveučilište, javni i privatni sektor.</t>
  </si>
  <si>
    <t>Projektom se potiče puna primjena svih 50 članaka Konvencije UN-a o pravima OSI radi osiguranja njihovih ljudskih prava i sloboda. Cilj projekta je ojačati partnerstvo OOSI s relevantnim dionicima - znanstvenim organizacijama, te proširiti mrežu na poslovni, državni i javni sektor te ojačati kapacitete OOSI kako bi postale učinkovit partner u procesu razvoja, praćenja i provedbe javnih politika (JP) od interesa za OSI. Ciljanu skupinu čini 11 Saveza udruga osoba s različitim vrstama invaliditeta. Projekt će se provoditi na području 4 županije i trajat će 36 mjeseci.</t>
  </si>
  <si>
    <t>Tematske mreže za društveno-ekonomski razvoj te promicanje socijalnog dijaloga u kontekstu unapređivanja uvjeta rada</t>
  </si>
  <si>
    <t>UP.02.1.1.13.0230</t>
  </si>
  <si>
    <t>UP.02.1.1.13.0239</t>
  </si>
  <si>
    <t>UP.02.2.2.06.0219</t>
  </si>
  <si>
    <t>UP.02.2.2.06.0243</t>
  </si>
  <si>
    <t>UP.04.1.1.26.0001</t>
  </si>
  <si>
    <t>UP.04.2.1.09.0031</t>
  </si>
  <si>
    <t>UP.04.2.1.09.0040</t>
  </si>
  <si>
    <t>UP.04.2.1.09.0052</t>
  </si>
  <si>
    <t>Udruga hrvatskih branitelja liječenih od posttraumatskog stresnog poremećaja Grada Zagreba</t>
  </si>
  <si>
    <t>Udruga hrvatski ratni veterani Zagreba</t>
  </si>
  <si>
    <t>Udruga umirovljenika i starijih osoba Općine Matulji</t>
  </si>
  <si>
    <t>Tenis klub Dinamo Zagreb</t>
  </si>
  <si>
    <t>ZAŽELI za Općinu Krapinske Toplice</t>
  </si>
  <si>
    <t>Žena na prvom mjestu</t>
  </si>
  <si>
    <t>Nove mogućnosti-bolja socijalna uključenost starijih osoba</t>
  </si>
  <si>
    <t>Pletenica života - Faza II</t>
  </si>
  <si>
    <t>Centar za održivi razvoj ruralnih sredina</t>
  </si>
  <si>
    <t>Uspostavljanje sustava akreditacije za bolničke zdravstvene ustanove</t>
  </si>
  <si>
    <t>Zdravi i Aktivni u MIRovini - ZAMIR</t>
  </si>
  <si>
    <t>Reketima do sreće i zdravlja</t>
  </si>
  <si>
    <t>Kako ostarjeti, a ne biti usamljen</t>
  </si>
  <si>
    <t>Aktivni umirovljenici - dugovječni stanovnici</t>
  </si>
  <si>
    <t>Pružamo više</t>
  </si>
  <si>
    <t>Cilj projekta je omogućiti pristup tržištu rada 5 žena pripadnica ranjivih skupina kroz edukaciju teže zapošljivih žena za zanimanje gerontodomaćica sa svrhom povećanja kvalitete života starijih osoba i osoba u nepovoljnom položaju na području grada Zagreba i Zagrebačke županije. Kroz projekt će se zaposliti 5 teže zapošljivih žena na način da će skrbiti za 30 starijih osoba i osoba u nepovoljnom položaju.</t>
  </si>
  <si>
    <t>Cilj projekta "Nove mogućnosti-bolja socijalna uključenost starijih osoba" je povećanje kvalitete života starijih i nemoćnih osoba širenjem i pružanjem inovativnih socijalnih usluga u lokalnoj zajednici za njihovu bolju socijalnu uključenost.</t>
  </si>
  <si>
    <t>Projekt će osigurati neposrednu potporu za starije osobe iz općina Veliki Grđevac i Veliko Trojstvo i podići kvalitetu njihova života te ih uključiti u život zajednice. Osigurat će uvjete za poboljšan razvoj učinkovitih i uključivih soc. usluga, uspješniju socijalizaciju i emocionalno funkcioniranje s namjerom bolje ravnoteže poslovnog i obiteljskog života ciljane skupine. Partnerstvo će ojačati kapacitete prijavitelja i partnera za unapređenje soc. usluga u svrhu soc. uključenosti soc. osjetljivih skupina, povećati kvalitetu suradnje i povezivanje različitih pružatelja soc. usluga i JRS.</t>
  </si>
  <si>
    <t>Projektom „Pružamo više“ doprinosimo rješavanju problema socijalne isključenosti starijih osoba i članova njihovih obitelji širenjem socijalnih usluga u zajednici na području općina Hrvatska Dubica, Majur, Sunja i grad Hrv. Kostajnica te nedovoljnih kapaciteta stručnjaka koji rade s pripadnicima ciljanih skupina. Opći cilj projekta je doprinijeti povećanju socijalne uključenosti starijih osoba i članova njihovih obitelji širenjem socijalnih usluga u zajednici.</t>
  </si>
  <si>
    <t>Projekt pod nazivom „Centar za održivi razvoj ruralnih sredina” provodi se na području Zadarske i Šibensko-kninske županije (Općina Gračac, Benkovac, Šibenik, Knin, Drniš) u trajanju od 30 mjeseci sa ciljem stvaranja preduvjeta za održivi razvoj ruralnih sredina s područja Zadarske i Šibensko-kninske županije i za obavljanje društveno odgovorne gospodarske djelatnosti jačanjem kapaciteta Udruge i unaprjeđenjem znanja i vještina zaposlenika i nezaposlenih članova za obavljanje društveno-poduzetničkih aktivnosti.</t>
  </si>
  <si>
    <t>Kvaliteta zdravstvene skrbi i sigurnost pacijenta su prioriteti razvoja zdravstva Republike Hrvatske. akreditacija bolničkih zdravstvenih ustanova doprinosi razvoju kvalitete zdravstvene skrbi. Hrvatska još nema  uspostavljen sustav akreditacije ovih ustanova. Realizacijom ovog projekta uspostaviti će se takav sustav, a u 15 bolnica u javnom vlasništvu provest će se i cjelokupni akreditacijski postupak. Očekuje se da će najmanje 3 bolnice dobiti akreditaciju. Nakon razvoja i implementacije ovog sustava, osigurana je njegova institucionalna i financijska održivost.</t>
  </si>
  <si>
    <t>Projektom Zdravi i Aktivni u MIRovini – ZAMIR tri organizacije civilnog društva ojačati će svoje kapacitete za izradu i provedbu inovativnih programa aktivnog starenja i poboljšanja kvalitete življenja umirovljenika na području Grada Zagreba te pružiti programe za 270 sudionika, pripadnika umirovljeničke populacije.</t>
  </si>
  <si>
    <t>Cilj projekta je provedba inovativnoga programa za 250 umirovljenika u svrhu njihovog uključivanja u društveni život zajednice, poboljšanja psihofizičkog zdravstvenog stanja, podizanja razine svijesti o zdravom životu, te smanjenja osamljenosti. Projekt će se odvijati u gradu Zagrebu. Ciljane skupine su članovi udruge, umirovljenici i njihove obitelji stvarajući međugeneracijsku solidarnost širenjem iskustava i entuzijazma zajedničkim rekreativnim aktivnostima.</t>
  </si>
  <si>
    <t>Cilj projekta je jačanje organizacija civilnog društva u području aktivnog starenja i povećavanja kvalitete života umirovljenika. Pod uključenosti umirovljenika u život šire zajednice podrazumijeva se uključenost umirovljeničke populacije u sportske, kulturne, socijalne, gospodarske i druge aspekt života šire zajednice, a sve u cilju promicanja emocionalnog, socijalnog i fizičkog blagostanja starijih osoba te solidarnosti i tolerancije među generacijama.</t>
  </si>
  <si>
    <t>Nositelj projekta je Udruga umirovljenika, a partner je Općina Matulji. Cilj projekta Aktivni umirovljenici – dugovječni stanovnici je umanjiti socijalnu isključenost osoba starije životne dobi s područja Općine Matulji te ih, kroz različite interaktivne, radioničke i društvene sadržaje, uključiti u društvenu participaciju, kako bi se povećala i poboljšala kvaliteta njihovih života. Projekt traje 36 mjeseci.</t>
  </si>
  <si>
    <t>Sisačko-moslavačka, Karlovačka, Koprivničko-križevačka, Bjelovarsko-bilogorska</t>
  </si>
  <si>
    <t>Ministarstvo turizma i sporta</t>
  </si>
  <si>
    <t>Ministarstvo rada, mirovinskoga sustava, obitelji i socijalne politike</t>
  </si>
  <si>
    <t>Projektom će se jačati provedbeni kapaciteti OCD-a za provođenje programa aktivnog starenja i povećanje kvalitete života za minimalno 250 umirovljenika sa područja BBŽ. Osmislit će i kontinuirano kroz projekt provoditi društvene, kulturne, kreativne, sportske radionice, informativne radionice o zdravlju za starije, program međugeneracijske suradnje, poticati volonterizam. Organiziranjem kampanje projektom će se podizati svijest šire javnost i OCD-a o važnosti aktivnog starenja i socijalne uključenosti umirovljenika.</t>
  </si>
  <si>
    <t>UP.04.2.1.07.0093</t>
  </si>
  <si>
    <t>UP.04.2.1.07.0096</t>
  </si>
  <si>
    <t>UP.04.2.1.07.0097</t>
  </si>
  <si>
    <t>UP.04.2.1.07.0098</t>
  </si>
  <si>
    <t>UP.04.2.1.07.0099</t>
  </si>
  <si>
    <t>UP.04.2.1.07.0101</t>
  </si>
  <si>
    <t>UP.04.2.1.07.0102</t>
  </si>
  <si>
    <t>UP.04.2.1.07.0105</t>
  </si>
  <si>
    <t>UP.04.2.1.07.0108</t>
  </si>
  <si>
    <t>UP.04.2.1.07.0114</t>
  </si>
  <si>
    <t>UP.04.2.1.07.0118</t>
  </si>
  <si>
    <t>UP.04.2.1.07.0119</t>
  </si>
  <si>
    <t>UP.04.2.1.07.0120</t>
  </si>
  <si>
    <t>UP.04.2.1.07.0121</t>
  </si>
  <si>
    <t>UP.04.2.1.07.0123</t>
  </si>
  <si>
    <t>UP.04.2.1.07.0126</t>
  </si>
  <si>
    <t>UP.04.2.1.07.0129</t>
  </si>
  <si>
    <t>UP.04.2.1.07.0130</t>
  </si>
  <si>
    <t>UP.04.2.1.07.0131</t>
  </si>
  <si>
    <t>UP.04.2.1.07.0135</t>
  </si>
  <si>
    <t>UP.04.2.1.07.0139</t>
  </si>
  <si>
    <t>UP.04.2.1.07.0144</t>
  </si>
  <si>
    <t>UP.04.2.1.07.0154</t>
  </si>
  <si>
    <t>UP.04.2.1.07.0155</t>
  </si>
  <si>
    <t>UP.04.2.1.07.0157</t>
  </si>
  <si>
    <t>UP.04.2.1.07.0158</t>
  </si>
  <si>
    <t>UP.04.2.1.07.0159</t>
  </si>
  <si>
    <t>UP.04.2.1.07.0160</t>
  </si>
  <si>
    <t>UP.04.2.1.07.0162</t>
  </si>
  <si>
    <t>CENTAR ZA RAZVOJ CIVILNOG DRUŠTVA</t>
  </si>
  <si>
    <t>Udruga za demokraciju i civilne aktivnosti</t>
  </si>
  <si>
    <t>MOČVARNA AKADEMIJA</t>
  </si>
  <si>
    <t>Pokupsko u srcu</t>
  </si>
  <si>
    <t>Kulturni centar za mlade Jazavica</t>
  </si>
  <si>
    <t>Odred izviđača "Zelena patrola" Rajić</t>
  </si>
  <si>
    <t>REVITALIZACIJOM DO BOLJEG DRUŠTVA</t>
  </si>
  <si>
    <t>A4S-Active for Slavonija</t>
  </si>
  <si>
    <t>Društveni centar Borovje</t>
  </si>
  <si>
    <t>BuZ- Bajkeri u zajednici</t>
  </si>
  <si>
    <t>Moto klub Iohannites Lipik</t>
  </si>
  <si>
    <t>Društveni centar Glina</t>
  </si>
  <si>
    <t>Zavičajni klub Marinbrod</t>
  </si>
  <si>
    <t>Centar za održivi razvoj lokalne zajednice općine Biskupija</t>
  </si>
  <si>
    <t>Društveni centar Grada Skradina</t>
  </si>
  <si>
    <t>Udruga Mladi Lipika</t>
  </si>
  <si>
    <t>Revitalizacija prostora</t>
  </si>
  <si>
    <t>Hiža Crvenog križa</t>
  </si>
  <si>
    <t>Razvoj Društvenog centra i organizacija civilnog društva u Dardi</t>
  </si>
  <si>
    <t>Inkubator ideja</t>
  </si>
  <si>
    <t>Future Hub Križevci</t>
  </si>
  <si>
    <t>ROJC:razvijamo-Omogućavamo-Jačamo-Cijenimo</t>
  </si>
  <si>
    <t>Društveni centar Ozalj</t>
  </si>
  <si>
    <t>Centar +</t>
  </si>
  <si>
    <t>Društveni centar Drenova</t>
  </si>
  <si>
    <t>Partnerstvo za društveni centar u Žakanju</t>
  </si>
  <si>
    <t>Udruga za djecu s teškoćama u razvoju Zvončići</t>
  </si>
  <si>
    <t>Centar za ruralni razvoj</t>
  </si>
  <si>
    <t>KUĆA MOGUĆNOSTI</t>
  </si>
  <si>
    <t>Društveni centar Lastovo</t>
  </si>
  <si>
    <t>Udruga Dobre Dobričević</t>
  </si>
  <si>
    <t>KEC - kreativno edukativni centar u zgradi Scheier</t>
  </si>
  <si>
    <t>Partnerstvo za prostor</t>
  </si>
  <si>
    <t>Društveni centar Laurentius</t>
  </si>
  <si>
    <t>Udruga "Kolajna ljubavi"</t>
  </si>
  <si>
    <t>Klis u Centru - Partnerstvo za aktivnu zajednicu</t>
  </si>
  <si>
    <t>Dobrovoljno vatrogasno društvo Klis</t>
  </si>
  <si>
    <t>Sportsko rekreativna udruga "Sve za sport"</t>
  </si>
  <si>
    <t>Udruga bez granica</t>
  </si>
  <si>
    <t>Udruga Mladi Lipika - Aktivno uključivanje mladih u zajednicu kroz prizmu revitalizacije društvenog doma u Klisi.</t>
  </si>
  <si>
    <t>U sklopu projekta Centar za razvoj civilnog društva, provesti će se niz edukacija usmjerenih na razvoj stručnih kompetencija lokalnih OCD za jačanje njihovih kapacieta potrebnih za pripremu i provedbu EU projekta od javnog interesa za građane grada Ogulina. Opremanjem prostora te razvojem pilot programa pokrenuti će se zajednička platforma umrežavanje, obrazvoanje te razmjenu iskustava loklanih udruga.</t>
  </si>
  <si>
    <t xml:space="preserve"> MOČVARNA AKADEMIJA je projekt kojim Klub Močvara postaje platforma za sudjelovanje, edukaciju, razmjenu znanja i iskustava mladihZagreba i okolice, te neposrednog lokalnog stanovništva kvarta Trnje.
</t>
  </si>
  <si>
    <t xml:space="preserve"> Projekt Pokupsko u srcu će kroz radi na uspostavi prostora dugoročnog zajedničkog djelovanja za društveno-ekološke organizacije civilnog društva u Pokupskom, pružanju inovativnih usluga građanima Pokupskog i šire lokalne zajednice s naglaskom na kvalitetu života i zadržavanje mladih u prostorno izoliranim prostorima Zagrebačke županije te se bavi unaprijeđenjem ljudskih i tehničkih kapaciteta 20 organizacija civilnog društva za tripartitno djelovanje u stvaranju zamašnjaka lokalnog razvoja općine Pokupsko.
</t>
  </si>
  <si>
    <t xml:space="preserve"> Kulturni centar za mlade Jazavica  Udruga izviđača "Zelena patrola" Rajić i partneri projektom žele osnažiti kapacitete i znanja postojećih OCD-ova posebice onih koji uključuju djecu i mlade u svoje redovne aktivnosti. Uz prethodno navedeno jedan od ciljeva projekta je i mladima iz ruralnih dijelova grada Novske i pripadajućih naselja osigurati i pružiti razne mogućnosti u okviru raznih edukativnih i sportsko-rekreativnih radionica i organizacija slobodnog vremena s ciljem povećanja njihove uključenost u društveni život grada i okolice.
</t>
  </si>
  <si>
    <t xml:space="preserve">  Projekt Revitalizacijom do boljeg društva povećava raspon usluga OCD -a koje su od općeg interesa za građane lokalne zajednice. Kroz adaptaciju prostora u vlasništvu stvoriti će se uvjeti za održavanje 17 razvijenih programa za 175 zainteresiranih građana te razvoj volonterstva na području Grada Šibenika.
</t>
  </si>
  <si>
    <t xml:space="preserve">U A4S-Active for Slavonija  Implementiranjem novoga Centra na području Virovitičko-podravske županije, stvoriti će se predispozicije za stvaranje kvalitetne zajednice koja će stanovništvu pružiti značajne impulse razvoja i želju za ostankom i povratkom kvalitete življenja u Slavoniji. U prostoru društvenog centra provodit će se aktivnosti koje odgovaraju na potrebe u lokalnoj zajednici, a bit će grupirane u nekoliko programa koje se dotiču zajednice; programi za djecu, mlade, roditelje i umirovljenike. Svi programi su objedinjeni sa glavnim ciljem uspostavljanja kvalitete života i razvoja regionalne zajednice.
</t>
  </si>
  <si>
    <t xml:space="preserve">  Projekt „DCB“ kreiran je s svrhom unaprjeđenja kapaciteta OCD-a kako bi se podigla razina kvalitete življenja lokalne zajednice Borovje. Predloženim aktivnostima odgovaramo na potrebe koje dolaze iz zajednice, jačamo održivost OCD-a te gradimo sinergiju civilnoga društva i lokalne zajednice, kao relevantne aktere u postizanju promjena za pozitivni razvoj zajednice. Kako bi se navedeno postiglo, nužna je adaptacija prostora u svrhu osiguravanja prostornih uvjeta ali i iz sigurnosnih razloga zbog dotrajalih instalacija kuće dodijeljene na korištenje od partnerana projektu, Grada Zagreba.
</t>
  </si>
  <si>
    <t xml:space="preserve"> BuZ- Bajkeri u zajednici  Projektom "BuZ- Bajkeri u zajednici" kroz edukacijski i informacijski program radionica poticati će mlade i osobe svih dobnih struktura na međuljudsku povezanost. Stvoriti će se preduvjeti za kvalitetan rad i poticati svakodnevnu aktivnost, druženje i komunikaciju te iskorištenost javnog prostora Udruge. Suradnjom Moto kluba Iohannites, Grada Lipika i udruge STK LiPa želi se kroz druženje stvoriti poticajno okruženje za odrastanje i edukaciju kako mladih tako i ostalog stanovništva svih dobnih struktura na dobrobit lokalne zajednice.
</t>
  </si>
  <si>
    <t xml:space="preserve">  Loš materijalni položaj stanovnika Grada Gline, područja provedbe projekta, povezan s nedostatkom adekvatnog prostora za provedbu građanskih inicijativa i aktivnosti osnovni su problemi apatičnosti i inertnosti građana, te prepreka za kreiranje programa koji mogu unaprijediti kvalitetu života u lokalnoj zajednici temeljene na stvarnim potrebama stanovnika. Cilj projekta je povećati raspon usluga OCD-a koje su od općeg interesa za građane koje se provode u javnom prostoru u svrhu unaprjeđenja kvalitete življenja u lokalnoj zajednici. Ciljana skupina obuhvaćena projektnim prijedlogom su OCD-i.
</t>
  </si>
  <si>
    <t>Šibensko-kninska, Istarska</t>
  </si>
  <si>
    <t>S ciljem demografske i gospodarske revitalizacije općine Biskupija, kroz javno-privatno partnerstvo i međusektorsku suradnju lokalnih OCD-a, pokrećemo Društveni centar za održivi razvoj lokalne zajednice kao glavni instrument za gospodarski, društveni i kulturni razvoj općine. Projekt jača lokalne kapacitete za provedbu programa za unaprjeđenje kvalitete života stanovništva; razine obrazovanja, građanskih kompetencija i društvene odgovornosti, revitalizacije kulturne baštine, očuvanja okoliša i održivog gospodarenja resursima, usluga za djecu i mlade te organiziranja slobodnog vremena.</t>
  </si>
  <si>
    <t>Projektom ''Društveni centar Grada Skradina'' u trajanju od 24 mjeseci provoditi će se sa ciljem uspostave Društvenog centra kroz model javno-civilno partnerstvo na području Grada Skradina. Djelovanjem Društvenog centra povećati će se raspon usluga i kapaciteta OCD-a što će unaprijediti kvalitetu življenja građana u lokalnoj zajednici.</t>
  </si>
  <si>
    <t>Udruga Mladi Lipika- Aktivno uključivanje mladih u zajednicu kroz prizmu revitalizacije društvenog doma u Klisi.</t>
  </si>
  <si>
    <t xml:space="preserve">U cilju rješavanja problema nedovoljne iskorištenosti javnih prostora za služenje društveno-kulturnom razvoju zajednice te radi unapređenja kapaciteta OCD-a za lokalni razvoj vođen zajednicom, projekt obuhvaća ciljnu skupinu od 4 organizacije civilnog društva - GDCK Samobor, Udrugu PIN, Udrugu Etno fletno i Udrugu sindikata umirovljenika Hrvatske Samobor. Tokom provedbe projekta, udruge će međusektorskom suradnjom i revitalizacijom javnog prostora u društveni centar ''Hiža Crvenog križa'' omogućiti provedbu programa i sadržaja koji će unaprijediti kvalitetu življenja cijele lokalne zajednice.
</t>
  </si>
  <si>
    <t>Kroz projekt će se osposobiti članovi min. 5 udruga iz Darde sudionika u projektu za uspješno administrativno i organizacijsko vođenje udruge. Min. 10 ljudi koji će proizaći iz ovog projekta imati će znanje i vještine da probude zajednicu i aktivno ju uključe u provedbu aktivnosti kao i na sudjelovanje u istome, kao i 10 volontera koji će aktivno sudjelovati u svim radionicama. Opremiti će se zajednički prostor i dvorište Društvenog centra. Organizirati će se 4 javna događaja u Društvenom centru, koja će ujedno biti svojevrsni test usvojenog znanja i vještina sudionika edukativnih radionica.</t>
  </si>
  <si>
    <t>Projektom će se javni prostor u vlasništvu Grada Bjelovara adaptirat i uredit kao Društveni centar Inkubator ideja. Centar će OCD-ima osigurati prostor za rad i provedbu aktivnosti, provest će se niz radionica i edukacija, te će se pokrenut edukacijska platforma u cilju jačanja stručnih i upravljačkih kapaciteta OCD-a. Prostor će se lokalnoj zajednici otvoriti za društvena događanja, a sve navedeno s ciljem unaprjeđenja suradnje OCD-a i lokalne zajednice u korištenju javnih prostora.</t>
  </si>
  <si>
    <t>Ovim projektom postavit će se temelji sustavnom izvanškolskom obrazovanju djece i mladih iz područja prirodoslovlja, tehnologije, inženjerstva i matematike te približiti prirodne znanosti i tehničke discipline široj javnosti. Projekt će povezivati i druge grane djelovanja poput medija i umjetnosti te će razvijati socijalne vještine i promicati društveno odgovorno ponašanje. Dugoročno, programskim aktivnostima radit će se na jačanju ljudskih potencijala potrebnih za učinkovitije djelovanje civilnog društva, ali i nužnih za ekonomski napretak grada u smjeru novih tehnologija i održivog razvoja.</t>
  </si>
  <si>
    <t>ROJC: Razvijamo-Omogućavamo-Jačamo-Cijenimo projekt je kojim Savez udruga Rojca u partnerstvu s Gradom Pulom, udrugama Zelena Istra, Čarobnjakovim šešir i Merlin unapređuje suradnju OCD i lokalne zajednice u programskom korištenju prostora Društvenog centra Rojc. Povećava iskorištenost prostornih kapaciteta i ljudskih potencijala za razvoj lokalne zajednice i unapređuje kapacitete OCD-a Društvenog centra Rojc i međusobnu suradnju za lokalni razvoj vođen zajednicom.</t>
  </si>
  <si>
    <t>Projekt "Društveni centar Ozalj" provodi Hrvatski Crveni križ, Gradsko društvo Crvenog križa Ozalj u partnerstvu s Gradom Ozljem, Udrugom za poticanje novih tehnologija Tehno Oz, Udrugom Zora Prilišće, LEADER mrežom Hrvatske i LAG-om Vallis Colapis. Cilj projekta je osnažiti javno-civilno partnerstvo i praksu sudjelovanja članova zajednice u upravljanju i donošenju odluka kroz širenje raspona socijalnih, kulturnih, obrazovnih i gospodarskih sadržaja i usluga koje se pokreću ili već provode u lokalnom društvenom centru te jačanje kapaciteta lokalnih OCD.</t>
  </si>
  <si>
    <t>Projektom „Centar +“ povećat će se broj programskih aktivnosti kulturnog centra FUNK, unaprijedit će se suradnja između FUNK-a i Grada Koprivnice te ojačati kapaciteti civilnog društva u Koprivnici i regiji, a sve s ciljem unaprijeđenja kvalitete života lokalne zajednice i povećanja broja mladih u aktivnom kreiranju kulturnih sadržaja u gradu Koprivnici.</t>
  </si>
  <si>
    <t>Projektom "Društveni centar Drenova" osnažiti će se OCD-e za kvalitetan doprinos ukupnom lokalnom razvoju u cilju obogaćivanja društveno-kulturnog život lokalne zajednice i uspostavljanja društvenog centra vođenog lokalnom zajednicom. Ciljana skupina projekta su članovi udruga Bez granica i Dren, članovi drugih OCDa s područja Drenove i susjednih naselja na području Grada Rijeke i PGŽ-a usmjerenih na ukupni razvoj lokalne zajednice i uspostavljanje i/ili upravljanje društvenim centrom, te stanovnici Drenove i susjednih naselja, ko-kreatori i sudionici programskih aktivnosti.</t>
  </si>
  <si>
    <t>Projekt "Partnerstvo za društveni centar u Žakanju" provodi Udruga Zvončići u partnerstvu s Općinom Žakanje, Osnovnom školom Žakanje, Crvenim križem Ozalj i LAG-om Vallis Colapis. Cilj projekta je osnažiti javno-civilno partnerstvo i praksu sudjelovanja članova zajednice u upravljanju i donošenju odluka kroz širenje raspona socijalnih, obrazovnih i gospodarskih sadržaja i usluga koje se pokreću u lokalnom društvenom centru te jačanje kapaciteta lokalnih OCD. Predviđeno je trajanje projekta od 23 mjeseca.</t>
  </si>
  <si>
    <t>Projektna intervencija predstavlja potrebu jačanja kapaciteta organizacija civilnih društava s ciljem jačanja znanja i pružanja dodatnih aktivnosti lokalnoj zajednici u ruralnim naseljima i dijelovima grada. Svrha projekta je jačati ljudske i organizacijske kapacitete OCD-a, jačati civilno-javna partnerstva i povećati raspon usluga i aktivnosti građanima ruralnih naselja. Projekt traje 24 mjeseca.</t>
  </si>
  <si>
    <t>Projektom "Kuća Mogućnosti" opremit će se prostor u javnom vlasništvu na području posebne državne skrbi s ciljem provođenja aktivnosti i programa kojima će se pružiti dodatne mogućnosti lokalnoj zajednici za veću kvalitetu života i ojačati sve dionike.</t>
  </si>
  <si>
    <t>Društveni Centar Lastovo osniva se s ciljem poticanja održivog gospodarskog razvoja i podizanja kvalitete života Lastovaca, sve kako bi se spriječilo ‘izumiranje’ otoka. Projekt će se provoditi u suradnji sa svim otočkim udrugama, napose s Lastovskim pokladom – budućim pridruženim partnerom, s Općinom Lastovo i neotočkim udrugama koje su od ranije povremeno, ali kontinuirano prisutne na otoku. Rad Centra temeljit će se na sudioničkom upravljanju. Rezultati interdisciplinarnih programa bit će mjere i aktivnosti kojima će se konkretno provoditi "EU Deklaracija pametni otoci".</t>
  </si>
  <si>
    <t>Projektom KEC se želi nastaviti uspješna priča javnog društveno-kulturnog prostora koji povezuje građane, organizacije OCD, ustanove u kulturi i donositelje odluka u uzajamnom učenju i kreiranju novih vrijednosti u zajednici. Svrha projekta je osnažiti organizacijske timove OCD-ova i zgrade Scheier vještinama menadžementa u kulturi i suupravljanja kao i participativni program u zgradi Scheier u Čakovcu te aktivno uključiti građane i volontere u procese kreiranja sadržaja, politika i procese suupravljanja javnim prostorom u kulturi. Projekt traje 24 mjeseci.</t>
  </si>
  <si>
    <t>Cilj projekta je osigurati uvjete za provođenje aktivnosti i programa OCD-a i povećanje kvalitete i raspona usluga od općeg interesa kojima se unapređuje kvaliteta življenja u lokalnoj zajednici. Projektom Partnerstvo za prostor planiramo kroz javno-civilno partnerstvo revitalizirati prostor u gradskom vlasništvu i po modelu sudioničkog upravljanja omogućuti kreiranje, konzumiranje, oblikovanje i predlaganje sadržaja od javnog interesa i za razvoj zajednice.</t>
  </si>
  <si>
    <t>Udruga "Kolajna ljubavi" provodi projekt "Društveni centar Laurentius" u suradnji s općinom Lovreć i partnerskim udrugama Zavičajnom eko udrugom „Ričice“, Kulturno umjetničkom udrugom „Ujević“, Centrom za održivi razvoj Imotski "IMO-info" i Kulturnom udrugom mladih "K.U.M. PROLOŽAC" s ciljem revitalizacije lokalne zajednice Imotske krajine kroz korištenje javnog prostora kao prvog društvenog centra na tom području. Na korist građana suradnja između lokalnih udruga i općine doprinosi revitalizaciji Imotske krajine.</t>
  </si>
  <si>
    <t xml:space="preserve">U lokalno-civilnom partnerstvu sudjeluju 2 OCD-a, 1 ustanova i 1 JLS. Osnažit će se 2 OCD-a kroz 5 radionica za OCD-e u području dobrog upravljanja i organizacijskog menadžmenta. Organizirat će se 185 aktivnosti kroz 5 progama Društvenog centra. Kroz druge elemente provest će se mapiranje zajednice i dijalog sa zajednicom u svrhu prilagođavanja aktivnosti potrebama i željama lokalnog stanovništva. Napravit će se i građevinske korekcije u Domu kulture. Za bolju vidljivost tiskat će se letci, informirati mediji ,a projektni rezultati diseminirat će se online i tiskano.
</t>
  </si>
  <si>
    <t>Projektom će se educirati pet (5) i zaposliti sedam (7) žena sa naglaskom na pripadnice ciljanih skupina sa područja Općine Vrsi što će utjecati na prevenciju prerane institucionalizacije starijih osoba u nepovoljnom položaju i njihovu socijalizaciju kako bi im se olakšao život u vlastitom domaćinstvu, a sve sukladno potrebama Općine Vrsi, odnosno nezaposlenim ženama i starom stanovništvu sa indeksom starenja 141,3%, koeficijentom starosti 29% te činjenici da je 20,26% stanovnika starije od 65 godina, a na području Općine djeluje jedan privatni Dom za starije koji je popunjen.</t>
  </si>
  <si>
    <r>
      <rPr>
        <sz val="10"/>
        <color rgb="FFFFFF00"/>
        <rFont val="Calibri"/>
        <family val="2"/>
        <charset val="238"/>
        <scheme val="minor"/>
      </rPr>
      <t>EU STOPA SUFINANCIRANJA %</t>
    </r>
    <r>
      <rPr>
        <sz val="10"/>
        <rFont val="Calibri"/>
        <family val="2"/>
        <charset val="238"/>
        <scheme val="minor"/>
      </rPr>
      <t xml:space="preserve">
</t>
    </r>
    <r>
      <rPr>
        <sz val="10"/>
        <color theme="0"/>
        <rFont val="Calibri"/>
        <family val="2"/>
        <charset val="238"/>
        <scheme val="minor"/>
      </rPr>
      <t>EU CO-FINANCING RATE %</t>
    </r>
  </si>
  <si>
    <t>Bespovratna sredstva - EU dio - HRK</t>
  </si>
  <si>
    <t>Bespovratna sredstva - Nacionalni dio - HRK</t>
  </si>
  <si>
    <t>Bespovratna sredstva - Ukupno (EU+Nac) HRK
= Ukupna ugovorena vrijednost bespovratnih sredstava</t>
  </si>
  <si>
    <t>Javni doprinos korisnika - HRK</t>
  </si>
  <si>
    <t>Privatni doprinos korisnika - HRK</t>
  </si>
  <si>
    <r>
      <rPr>
        <b/>
        <sz val="10"/>
        <color rgb="FFFFFF00"/>
        <rFont val="Calibri"/>
        <family val="2"/>
        <charset val="238"/>
        <scheme val="minor"/>
      </rPr>
      <t>ŠIFRA UGOVORA</t>
    </r>
    <r>
      <rPr>
        <b/>
        <sz val="10"/>
        <color theme="0"/>
        <rFont val="Calibri"/>
        <family val="2"/>
        <charset val="238"/>
        <scheme val="minor"/>
      </rPr>
      <t xml:space="preserve">
CONTRACT CODE</t>
    </r>
  </si>
  <si>
    <t>STOPA NACIONALNOG SUFINANCIRANJA %</t>
  </si>
  <si>
    <t xml:space="preserve">Cilj projekta je povećati zapošljivost teže zapošljivih žena uz povećanje razine kvalitete života starijih osoba i osoba u nepovoljnom položaju na širem području grada Zagreba. Kroz projekt će se zaposliti 5 teže zapošljivih žena na način da će skrbiti za 30 starijih osoba i osoba u nepovoljnom položaju.
</t>
  </si>
  <si>
    <t xml:space="preserve">Aktivnosti projekta usmjeravaju se na aktiviranje nezaposlenih žena s najviše završenim srednjoškolskim obrazovanjem, a koje su u nepovoljnom položaju na tržištu rada. Dodatno, projektnim aktivnostima se osnažuju za daljnje uključivanje na tržište rada kroz dodatno obrazovanje i osposobljavanje u okviru programa cjeloživotnog obrazovanja. Kao krajnji cilj projekta, omogućava se pomoć i podrška potrebitim sugrađanima,  osobama u nepovoljnom položaju, u njihovom svakodnevnom životu.
</t>
  </si>
  <si>
    <t>Projektom Poželi i stiže ti zaželi će se smanjiti broj dugotrajno nezaposlenih žena koje su zbog svojih godina, niskog stupnja obrazovanja, teritorijalne udaljenosti teže zapošljive. 6 žena iz ciljane skupine proći će program obrazovanja i time steći teorijski i praktični dio znanja. Po završetku projekta, stečenim obrazovanjem i iskustvom, bit će konkurentnije na tržištu rada. Kroz projekt će se nastojati ukloniti potreba za institucionalizacijom 38 korisnika koji su u nepovoljnom položaju na način da će im novozaposlene žene pružiti pomoć u vlastitom domu.</t>
  </si>
  <si>
    <t>Projekt će omogućiti pristup obrazovanju i tržištu rada ženama pripadnicama ranjivih skupina s područja Grada Ploča. Provedbom projekta će se doprinijeti prevenciji prerane institucionalizacije starijih i nemoćnih osoba,socijalizaciji,olakšanju života u vlastitim domaćinstvima,poboljšanju kvalitete života u lokalnoj zajednici. Multisektorskim pristupom i suradnjom relevantnih dionika potaknuti će se: međugeneracijska solidarnost,socijalna usključenost, cjeloživotno učenje kao pretpostavka gospodarskog razvoja te osmišljavanje novih inovativnih programa i usluga u lokalnoj zajednici.</t>
  </si>
  <si>
    <t xml:space="preserve">Projektom ćemo nezaposlenim ženama, pripadnicama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8 žena koje će pružati usluge za najmanje 48 krajnjih korisnika.
</t>
  </si>
  <si>
    <t>Cilj projekta je povećati zapošljivost teže zapošljivih žena uz povećanje razine kvalitete života starijih osoba i osoba u nepovoljnom položaju na  području općine Primošten. Kroz projekt će se zaposliti 5 teže zapošljivih žena na način da će skrbiti za 30 starijih osoba i osoba u nepovoljnom položaju.</t>
  </si>
  <si>
    <t>Projektom "Žene za žene" stručno će se osposobiti 15 žena pripadnica marginaliziranih skupina na tržištu rada kako bi pružale pomoć u kući i pratnju na liječenje 90 žena posebno ranjive skupine oboljelih od malignih bolesti. Ciljna skupina će se za ove poslove osposobiti formalnom edukacijom ali i posebnim edukacijskim programom specifičnim za potrebe krajnjih korisnica.</t>
  </si>
  <si>
    <t>Ovaj projekt adresira na gorući problem visoke stope nezaposlenosti te je stoga cilj projekta upravo osnažiti radni potencijal za 10 nezaposlenih žena koje pripadaju teže zapošljivim i ranjivim skupinama na tržištu rada s naglaskom na starije od 50 godina i s najviše srednjoškolskim obrazovanjem sa ruralnog područja zapošljavanjem u lokalnoj zajednici što će pružanjem potpore i podrške ujedno potaknuti  završenim socijalnu uključenost i povećati razinu kvalitete života 60 krajnjih korisnika.</t>
  </si>
  <si>
    <t>UP.02.1.1.13.0195</t>
  </si>
  <si>
    <t>UP.02.1.1.13.0258</t>
  </si>
  <si>
    <t>UP.02.1.2.06.0001</t>
  </si>
  <si>
    <t>UP.02.2.2.12.0004</t>
  </si>
  <si>
    <t>UP.04.2.1.07.0116</t>
  </si>
  <si>
    <t>UP.04.2.1.07.0150</t>
  </si>
  <si>
    <t>UP.04.1.1.28.0001</t>
  </si>
  <si>
    <t>UP.04.1.1.33.0003</t>
  </si>
  <si>
    <t>Udruga hrvatskih branitelja i invalida Domovinskog rata Općine Rugvica</t>
  </si>
  <si>
    <t>DOMOVINSKA I ISELJENIČKA ZAJEDNICA</t>
  </si>
  <si>
    <t>Lokalna akcijska grupa Zagora</t>
  </si>
  <si>
    <t>IKS Festival</t>
  </si>
  <si>
    <t>Zaželi i zaposli se - II faza</t>
  </si>
  <si>
    <t>Zajedništvo i ljubav</t>
  </si>
  <si>
    <t>Obrazovanje za sve</t>
  </si>
  <si>
    <t>Život</t>
  </si>
  <si>
    <t>(ex)PRESS - PROGRESS</t>
  </si>
  <si>
    <t>„PROJEKT SOLAR - SUNČANI VAROŠ SRETNIH STANOVNIKA“ revitalizacija prostora i uspostava društveno kulturnog centra u kontaktnoj zoni povijesne jezgre grada Splita</t>
  </si>
  <si>
    <t>Projektom "Zaželi i zaposli se - II faza" zaposlit će se 4 žene s otežanim pristupom tržištu rada koje će pružati potporu i podršku za 24 krajnja korisnika u nepovoljnom položaju na području Općine Rugvica u Zagrebačkoj županiji. Zaposlene žene će u sklopu projekta steći praktično iskustvo u radu s ljudima kojima je potrebno socijalno uključivanje u zajednici te se educirati i osposobiti stjecanjem dodatnih kvalifikacija koje će im omogućiti da nakon završetka projekta konkuriraju na tržištu rada s novim znanjima i vještinama. Vrijednost projekta je 371.463,92 kn, a traje 18 mj.</t>
  </si>
  <si>
    <t>Cilj projekta je povećati zapošljivost teže zapošljivih žena uz povećanje razine kvalitete života starijih osoba i osoba u nepovoljnom položaju na području grada Zagreba i Zagrebačke županije. Kroz projekt će se zaposliti 6 teže zapošljivih žena na način da će skrbiti za 36 starijih osoba i osoba u nepovoljnom položaju.</t>
  </si>
  <si>
    <t>Osiguranje bolje integracije djece i mladih te pripadnika romske nacionalne manjine i njihovih obitelji kroz pripremu i provođenje programa produženog boravka učenika za učenike nižih razreda Osnovne škole Dr. Franjo Tuđman Beli Manastir.</t>
  </si>
  <si>
    <t>Projekt „exPRESS-PROGRESS“ vodi LAG Zagora, u partnerstvu s Općinom Dugopolje, Narodnom knjižnicom u Dugopolju, Udrugom DAR, KUD-om „Pleter“ Dugopolje i HPD-om Ljubljan – Dugopolje. Cilj je osnažiti postojeću međusobnu suradnju 4 OCD-a, knjižnice i lokalne javne vlasti kroz: pružanje obrazovnih, kulturnih, socijalnih i gospodarskih sadržaja koji se provode u Općini Dugopolje i jačanje i unapređenje kapaciteta OCD-a. Ciljane skupine su OCD koje aktivno djeluju u Općini na području kulture, obrazovanja, sporta, socijalne podrške te razvoja civilnog društva vođenog od strane zajednice (CLLD).</t>
  </si>
  <si>
    <t>Projekt Solar nastoji riješiti problem nedovoljne uključenosti stanara povijesne jezgre Splita i njenih kontatnih zona u društveni, kulturni i diskurzivni program te artikulirati javno-civilno partnerstvo OCDova i Grada Splita u javnim prostorima i površinama. Cilj projekta jest doprinijeti razvoju održivih kulturno-umjetničkih programa, renovirati i uspostaviti samoodrživog društveno kulturnog centra na solarni pogon. Ciljna skupina projekta su OCDovi (3 partnera i minimalno 10 suradničkih organizacija) a krajnji korisnici su stanovnici povijesne jezgre grada Splita i širi građani.</t>
  </si>
  <si>
    <t>UP.02.2.2.11.0001</t>
  </si>
  <si>
    <t>Osiguravanje sustava podrške za žene žrtve nasilja i žrtve nasilja u obitelji</t>
  </si>
  <si>
    <t>Digitalizacija arhivskog gradiva iz Domovinskog rata</t>
  </si>
  <si>
    <t>Projekt obuhvaća odabir i pripremu lokacija s arhivskim gradivom, izradu informacijskog sustava te terensku obradu i digitalizaciju. Svrha projekta je povećati djelotvornost javne uprave kroz uspostavu informacijskog sustava za upravljanje arhivskim gradivom iz DR te povećati kapacitete u javnoj upravi kroz edukaciju djelatnika za učinkovito korištenje informacijskog sustava. Pokazatelji rezultata su: broj zaposlenih u javnoj upravi koji su završili program osposobljavanja (120), broj redizajniranih usluga (1) te broj tijela s potpuno provedenim poboljšanjem organizacije rada (4).</t>
  </si>
  <si>
    <t>Zagrebačka, Karlovačka, Osječko-baranjska, Vukovarsko-srijemska, Grad Zagreb, Splitsko-dalmatinska</t>
  </si>
  <si>
    <t>Svrha projekta je unaprjeđenje sustava podrške,prevencije i zaštite od nasilja nad ženama u KKŽ, jačanje kapaciteta stručnjaka koji rade sa ženama žrtvama nasilja i žrtvama nasilja u obitelji i podizanje svijesti javnosti o pravima žena žrtava nasilja i žrtava nasilja u obitelji. Ciljane  skupine su stručnjaci koji rade sa ženama žrtvama nasilja i žrtvama nasilja u obitelji za organiziranje i pružanje izvaninstitucijskih soc.usluga. Prijavitelj projekta je KKŽ,a partneri na projektu su Udruga HERA i CZSS KŽ. Projektne aktivnosti će trajati 30 mjeseci,a ukupna vrijednost projekta je 8.998.800,00 kn.</t>
  </si>
  <si>
    <t>Modernizacija sustava kontrole kretanja trošarinskih proizvoda (EMCS)</t>
  </si>
  <si>
    <t>Modernizacija Sustava kontrole kretanja trošarinskih proizvoda (EMCS Funkcioniranje EMCS sustava kao jednog od sustava eCarine važan je segment za ostvarenje kako strateških ciljeva CU, tako i ciljeva EU unije na području trošarinskog zakonodavstva. Aktivnosti projekta uključuju razvoja nove arhitekture sustava, implementacije poslovnih procesa obuhvaćenih EMCS sustavom; implementaciju nefunkcionalnih zahtjeva; interakciju s ostalim podsustavima Informacijskog sustava CU: izradu plana testiranja i provedbu testiranja; te edukaciju korisnika sustava carinskih službenika koji će istu koristitii kako bi mogli u mogućnosti ispuniti sve zadaće poslovnog procesa.</t>
  </si>
  <si>
    <t>Primorsko-goranska, istarska</t>
  </si>
  <si>
    <t>Virovitičko-podravska, Brodsko-posavska, Vukovarsko-srijemska, Osječko-baranjska</t>
  </si>
  <si>
    <t>Požeško-slavonska, Brodsko-posavska, Vukovarsko-srijemska, Osječko-baranjska</t>
  </si>
  <si>
    <t>Požeško-slavonska, Brodsko-posavska, Vukovarsko-srijemska, Osječko-baranjska, Virovitičko-podravska</t>
  </si>
  <si>
    <t>Brodsko-posavska, Međimurska, Splitsko-dalmatinska</t>
  </si>
  <si>
    <t>Zagrebačka, Sisačko-moslavačka, Varaždinska, Grad Zagreb, Istarska</t>
  </si>
  <si>
    <t>UP.01.3.2.13.0001</t>
  </si>
  <si>
    <t>UP.02.1.1.13.0127</t>
  </si>
  <si>
    <t>UP.02.2.2.11.0002</t>
  </si>
  <si>
    <t>UP.02.2.2.12.0002</t>
  </si>
  <si>
    <t>UP.02.2.2.13.0001</t>
  </si>
  <si>
    <t>UP.04.2.1.10.0002</t>
  </si>
  <si>
    <t>UP.04.2.1.10.0005</t>
  </si>
  <si>
    <t>UP.04.2.1.10.0009</t>
  </si>
  <si>
    <t>UP.04.2.1.10.0011</t>
  </si>
  <si>
    <t>UP.04.2.1.10.0017</t>
  </si>
  <si>
    <t>UP.04.2.1.10.0025</t>
  </si>
  <si>
    <t>Jačanje kapaciteta organizacija civilnoga društva za popularizaciju STEM-a</t>
  </si>
  <si>
    <t>Centar za podršku, savjetovanje i osnaživanje</t>
  </si>
  <si>
    <t>Razvoj, širenje i unaprjeđenje kvalitete izvaninstitucijskih socijalnih usluga kao podrška procesu deinstitucionalizacije</t>
  </si>
  <si>
    <t>Korak prema vama</t>
  </si>
  <si>
    <t>Nacionalna kampanja Garancije za mlade</t>
  </si>
  <si>
    <t>Udruga umirovljenika i starijih osoba Malešnica Zagreb</t>
  </si>
  <si>
    <t>LJUBAV JE SNAGA</t>
  </si>
  <si>
    <t>MLADI INFORMATIČARI STRAHONINCA</t>
  </si>
  <si>
    <t>ITEO - Popularizacija STEM-a u Međimurju</t>
  </si>
  <si>
    <t>Formula za znanost</t>
  </si>
  <si>
    <t>Sa STEM-om raSTEMo</t>
  </si>
  <si>
    <t>DRUŠTVO NAŠA DJECA JASTREBARSKO</t>
  </si>
  <si>
    <t>Uvod u robotiku</t>
  </si>
  <si>
    <t>NOVsky</t>
  </si>
  <si>
    <t>STEM BAJKA</t>
  </si>
  <si>
    <t>UP.04.1.1.32.0001</t>
  </si>
  <si>
    <t>Ministarstvo pravosuđa i uprave</t>
  </si>
  <si>
    <t>Varaždinska, Osječko-baranjska, Grad Zagreb, Ličko-senjska, Splitsko-dalmatinska, Dubrovačko-neretvanska</t>
  </si>
  <si>
    <t>Sisačko-moslavačka, Požeško-slavonska, Brodsko-posavska, Grad Zagreb, Ličko-senjska</t>
  </si>
  <si>
    <t>Karlovačka, Ličko-senjska</t>
  </si>
  <si>
    <t>Sisačko-moslavačka, Karlovačka, Bjelovarsko-bilogorska, Požeško-slavonska, Brodsko-posavska</t>
  </si>
  <si>
    <t xml:space="preserve">Ovim projektom mladima će se prilagoditi informacije vezane uz provedbu GZM te uz mjere koje su dostupne u okviru ovog programa, kao i informacije o pravima i obvezama vezanim uz pristup tržištu rada i povratak u obrazovanje. Provedbom kampanje utjecat će se na jasniju komunikaciju mjera s mladima. Osnažit će se i kapaciteti Savjeta za provedbu GZM i institucija na tržištu rada u kojima su članovi Savjeta zaposleni, kako bi se Preporuka o uspostavi GZM provodila što kvalitetnije i time imala veći doprinos koordinaciji ekonomskih politika usmjerenih aktivaciji mladih na tržištu rada.
</t>
  </si>
  <si>
    <t>Opći cilj projekta je unaprjeđenje sustava podrške, prevencije i zaštite od nasilja u obitelji. Specifični ciljevi projekta su uspostava sustava podrške za žrtve nasilja u obitelji na području VPŽ, jačanje kapaciteta stručnjaka/osoba koje radesa žrtvama nasilja u obitelji u VPŽ te podizanje svijesti javnosti o pravima žrtava nasilja u obitelji te negativnim posljedicama nasilja u obitelji. Ciljane skupine projekta su stručnjaci/osobe koje rade sa žrtvama nasilja u obitelji za organiziranje i pružanje izvaninstitucijskih usluga na području VPŽ.</t>
  </si>
  <si>
    <t>Cilj projekta je doprinijeti sprječavanju institucionalizacije djece i mlađih punoljetnika bez odgovarajuće roditeljske skrbi, djece i mladih punoljetnih osoba s problemima u ponašanju i djece s teškoćama u razvoju u Republici Hrvatskoj.</t>
  </si>
  <si>
    <t>Cilj projekta je unaprjeđenje sustava prevencije i zaštite od nasilja u obitelji kroz podizanje javne svijesti u borbi protiv nasilja, jačanju kapaciteta stručnjaka i unaprjeđenje međuresorne suradnje te osiguravanje usluge besplatne 24-satne telefonske linije kao dio sustava prevencije od nasilja i zaštite žrtava s posebnim naglaskom na žene žrtva nasilja i žrtve nasilja u obitelji. Ciljane skupine obuhvaćene ovim projektom su stručnjaci iz područja socijalne skrbi, policije, pravosuđa, obrazovanja, zdravstva te organizacija civilnog društva.</t>
  </si>
  <si>
    <t>Projektom "ITEO - Popularizacija STEM-a u Međimurju" želi se unaprijediti kapacitete udruga u Međimurskoj županiji za provedbu programa za popularizaciju STEM-a. Jačanjem kapaciteta kroz nova znanja i dobre prakse u Europi te suradnjom udruga sa znanstvenom i visokoobrazovnom zajednicom u regiji te relevantnim dionicima, interdisciplinarno i na inovativan način će se unaprijediti popularizacija STEM-a prema krajnjim korisnicima: djeci, mladima i široj populaciji u Međimurju.</t>
  </si>
  <si>
    <t>Projektom "Formula za znanost" kreirat će se i provoditi novi inovativni programi popularizacije kemije. Jačat će se kapaciteti udruge Pozor!- projekti i obrazovanje za održivi razvoj, Udruge učeničkih domova RH i Društva "Naša djeca" grada Gospića, a u suradnji s Fakultetom kemijskog inženjerstva i tehnologije, kako bi 30 volonter stekao znanja i vještine za provedbu radionica i događaja kojima će se poticati znatiželja i aktivno sudjelovanje 545 učenika školske dobi Ličko-senjske županije, Virovitičko-podravske i Grada Zagreba. Razvijat će se znanstveni pogled na svijet i interes za STEM.</t>
  </si>
  <si>
    <t>Projekt sa STEMom raSTEMo, udruga Društvo naša djeca provodi u suradnji s Institutom Ruđer Bošković i Centrom za kulturu Jastrebarsko. Ukupno 10 sudionika prijavitelja i partnera sudjelovat će u programu Trening za Trenere, te će sudjelovati na 6 međunarodnih konferencija. Uspostavit će se 1 Park znanosti Jastrebarsko, uz mentorstvo i pilot programe. Osmislit će se i provesti 5 višednevnih radionica za 100 djece i mladih od 6-12 g, te će se provesti 20 jednodnevnih događanja diljem RH za minimalno 1000 sudionika s ciljem popularizacije STEM-a.</t>
  </si>
  <si>
    <t>Hrvatsko društvo za informatiku i udruga Robofreak u partnerstvu s Prirodoslovno-matematičkim fakultetom te kroz suradnju s nizom lokalnih robotičkih klubova ojačat će kapacitete uključenih OCD-ova i značajno unaprijediti aktivnosti u području STEM-a za djecu i mlade.</t>
  </si>
  <si>
    <t>Projektom "NOVsky" prijavitelj UMN i partnerske organizacije civilnog društva jačaju kapacitete i znanja svojih članova u svrhu popularizacije STEM-a s fokusom na područje fizike i IKT s novim tehnologijama. Edukacijama i mentorskim programima članovi prijavitelja i partnerskih organizacija stječu potrebne kompetencije i znanja koje će prenositi na djecu, mlade i opću populaciju. Stalnim postavom STEM laboratorija i Znanstvenog parka će se kontinuirano primjenjivati inovativni i interaktivni sadržaji usmjereni krajnjim korisnicima.</t>
  </si>
  <si>
    <t>Projekt STEM BAJKA namijenjen je jačanju kapaciteta OCD-a za popularizaciju STEM-a. Kroz edukacije jačanja ljudskih kapaciteta i iskustva u provedbi projekta, ojačat će se kapaciteti OCD-a. Provedbom radionica i organiziranjem različitih događaja će se povećati broj aktivnosti s ciljem popularizacije STEM-a i tako unaprijediti suradnja OCD-ova, Sveučilišta, ustanova i JLS-a. Navedeno će popularizirati STEM na regionalnoj razini kod krajnih korisnika.</t>
  </si>
  <si>
    <t>ZUP IT sustav razvijen je s ciljem prikupljanja podataka o primjeni pravnih instituta ZUP-a u javnopravnim tijelima koja su ga obvezna primjenjivati, čime su ostvareni osnovni preduvjeti za standardizaciju i efikasnije upravno postupanje te dizanje razine kvalitete javnih usluga u RH. Predloženim projektom ZUP IT sustav će se dodatno unaprijediti, korisnicima iz sekundarne skupine korisnika omogućit će se  njegovo korištenje, a strankama u upravnom postupku (stranke su definirane sukladno čl. 4 ZUP-a) omogućit će se praćenje statusa upravnog postupka u kojem imaju status stranke. stranke.</t>
  </si>
  <si>
    <t>Ministarstvo gospodarstva i održivog razvoja</t>
  </si>
  <si>
    <t>Sustavnim pristupom s nacionalne razine izravno se utječe na ravnomjeran regionalni razvoj Republike Hrvatske i daju se jednake mogućnosti za poticanje obrazovanja za vezane obrte temeljene na sustavu naukovanja. Glavne aktivnosti projekta su:  Naukovanje za obrtnička zanimanja, Stipendiranje učenika  u obrtničkim zanimanjima, Unaprjeđenje aplikacije eNaukovanje i aplikacije Središnji informacijski sustav malog gospodarstva - Registar potpora. Sustavnim poticanjem i promocijom obrtničkih zanimanja doći će do povećanja broja upisanih učenika u obrtnička zanimanja.</t>
  </si>
  <si>
    <t>UP.02.2.2.04.0007</t>
  </si>
  <si>
    <t>Život uz podršku</t>
  </si>
  <si>
    <t>Centar za rehabilitaciju Pula</t>
  </si>
  <si>
    <t>Projektom "Život uz podršku" poboljšat će se pristup visokokvalitetnim izvaninstitucionalnim socijalnim uslugama organiziranog stanovanja i dnevnog boravka, u svrhu sprečavanja institucionalizacije i podrške procesu deinstitucionalizacije korisnicima Centra za rehabilitaciju Pula. Projektom će se smanjiti i prevenirati institucionalizacija za odrasle osobe s intelektualnim teškoćama, ojačati kapacitet stručnjaka ustanove i podignuti svijest javnosti o važnosti deinstitucionalizacije korisnika.</t>
  </si>
  <si>
    <t>UP.02.2.2.12.0001</t>
  </si>
  <si>
    <t>Podrška za neovisnost</t>
  </si>
  <si>
    <t>Projekt će olakšati pristup životu u zajednici osobama s intelektualnim teškoćama u Karlovačkoj županiji i tako doprinijeti povećanju socijalne uključenosti osoba s invaliditetom u Republici Hrvatskoj. Projekt omogućuje razvoj, podizanje kvalitete i održavanje usluge organiziranog stanovanja kroz deinstitucionalizaciju 4 i sprečavanje ponovne institucionalizacije 37 osoba s intelektualnim teškoćama. Projektne aktivnosti podižu svijest stručne i šire javnosti o važnosti procesa deinstitucionalizacije, sprečavanja institucionalizacije, pravima osoba s invaliditetom i jačaju kapacitete osoblja.</t>
  </si>
  <si>
    <t>Daljnje unaprjeđenje praćenja upravnog postupanja i odlučivanja (ZUP III)</t>
  </si>
  <si>
    <t>UP.04.1.1.33.0001</t>
  </si>
  <si>
    <t>Aktivnosti projekta odnose se na usluge modernizacije  novog kompjuteriziranog  provoznog sustava u okviru Carinskog zakonika Unije - NCTS. Usluge modernizacije uključuju razvoj aplikacije u svrhu usklađivanja podataka koji se razmjenjuju putem elektroničkih poruka sa zahtjevima Delegirane uredbe, Provedbene uredbe i Konvencije o zajedničkom provoznom postupku korištenjem EU carinskog podatkovnog modela ( EU Customs Data Model - EUCDM). Također je važna i edukacija carinskih službenika za korištenje tih novih nadogradnji.</t>
  </si>
  <si>
    <t>UP.04.1.1.33.0002</t>
  </si>
  <si>
    <t>Automatizirani sustav izvoza u okviru Carinskog zakonika Unije (AES)</t>
  </si>
  <si>
    <t>Aktivnosti ove operacije predstavljaju razvoj potpuno novog sustava, AES. Operacijom se omogućuje daljnji razvoj transeuropskog sustava kontrola izvoza radi primjene potpuno automatiziranog sustava  izvoza kojim bi se obuhvatili zahtjevi poduzeća za postupke i podatke uvedene CZU.  Automatiziranim sustavom izvoza omogućit će se potpuna automatizacija izvoznih postupaka i izlaznih formalnosti.</t>
  </si>
  <si>
    <t>UP.04.1.1.33.0004</t>
  </si>
  <si>
    <t>Modernizacija sustava prikupljanja podataka o robnoj razmjeni članica EU</t>
  </si>
  <si>
    <t>Kroz modernizaciju Intrastat sustava napravit će se redizajn aktualne Intrastat aplikacije na način da će se iz aplikacije maknuti nefunkcionalni dijelovi, poboljšat će se prikazi ekrana u skladu s uočenim potrebama, te će se izmijeniti pojedini izvještaji na način da sadrže svrsishodnije podatke potrebne za određene poslovne procese.</t>
  </si>
  <si>
    <t>UP.04.1.2.06.0001</t>
  </si>
  <si>
    <t>Daljnje unaprjeđenje kvalitete pravosuđa kroz nastavak modernizacije pravosudnog sustava u Republici Hrvatskoj</t>
  </si>
  <si>
    <t>Virovitičko-podravska, Ličko-senjska, Grad Zagreb</t>
  </si>
  <si>
    <t>Hrvatsko društvo za robotiku</t>
  </si>
  <si>
    <t>Društvo pedagoga tehničke kulture Ogulin</t>
  </si>
  <si>
    <t>Zaustavimo nasilje nad ženama i nasilje u obitelji - Za nasilje nema opravdanja</t>
  </si>
  <si>
    <t>Ministarstvo rada, mirovinskoga sustava, obitelji i socijalne politike, Uprava za obitelj i socijalnu politiku</t>
  </si>
  <si>
    <t>UP.01.3.2.09.0001</t>
  </si>
  <si>
    <t>Opći cilj projekta je unaprjeđenje kvalitete rada i nastavak modernizacije poslovanja pravosudnog sustava. Ciljanu skupinu čine suci, državni odvjetnici i zamjenici državnih odvjetnika, službenici u pravosudnim i kaznenim tijelima Ministarstva pravosuđa i uprave, probacijskim uredima te drugi službenici Ministarstva pravosuđa i uprave te sudovi i državna odvjetništva. Projekt je usmjeren na daljnje unaprjeđenje korištenja IT tehnologijau pravosuđu te na unaprjeđenje kompetencija i znanja službenika i pravosudnih dužnosnika.</t>
  </si>
  <si>
    <t>Poticanje obrazovanja za vezane obrte temeljene na sustavu naukovanja FAZA II</t>
  </si>
  <si>
    <t>UP.02.1.1.13.0324</t>
  </si>
  <si>
    <t>UP.02.1.1.13.0335</t>
  </si>
  <si>
    <t>Udruga Projekti Cetinske Krajine</t>
  </si>
  <si>
    <t>Pomoć starijim osobama Cetinske krajine</t>
  </si>
  <si>
    <t>Osnovni cilj projekta je uključivanje žena u nepovoljnom položaju sa područja Cetinske krajine na tržište rada. Projekt će trajati 18 mjeseci, a područje provedbe će biti u gradu Sinju i okolnim općinama. Ciljanu skupinu će činiti 20 nezaposlenih žena s najviše završenim srednjoškolskim obrazovanjem koje su prijavljene u evidenciju nezaposlenih HZZ-a s naglaskom na teže zapošljive skupine u lokalnoj zajednici. One će biti zadužene za najmanje 120 korisnika kroz potporu i podršku starijim osobama i osobama u nepovoljnome položaju.</t>
  </si>
  <si>
    <t>Projket "Ostvari!" provodi GDCK SB u partnerstvu s HZZ PU Slavonski Brod i CZSS SB. Cilj projketa je zapošljavanje žena, pripadnica ranjive skupine koje će kroz pružanje pomoći i podrške krajnjim korisnicima te kroz edukaciju osnažiti svoje kapacitete i radni potencijal te povećati šanse za zapošljivost na tržištu rada, a istovremeno povećati socijalnu uključenost i kvalitetu života starijih osoba. Projektom se planira zapošljavanje 53 žene starije od 50godina sa najviše završenom sredjom školom na razdoblje od 12 mjeseci. Projekt traje 15mjeseci.</t>
  </si>
  <si>
    <t>UP.02.2.2.14.0090</t>
  </si>
  <si>
    <t>Usluga osobne asistencije za osobe s cerebralnom paralizom - faza III</t>
  </si>
  <si>
    <t>UP.02.1.1.13.0254</t>
  </si>
  <si>
    <t>u provedbi</t>
  </si>
  <si>
    <t>UP.04.2.1.10.0015</t>
  </si>
  <si>
    <t>Jačanje kapaciteta Drvnog klastera SLAVONSKI HRAST za popularizaciju STEM-a (Wood4STEM)</t>
  </si>
  <si>
    <t>SLAVONSKI HRAST drvni klaster</t>
  </si>
  <si>
    <t>Projekt "Jačanje kapaciteta Drvnog klastera SLAVONSKI HRAST za popularizaciju STEM-a" - projekt Wood4STEM, usmjeren je na jačanje kapaciteta tima entuzijasta iz redova civilnog društva, srednje škole i fakulteta za popularizaciju biotehničkih znanosti kroz uključivo i ciljano podizanje svijesti o važnosti šumarstva i drvne tehnologije kao područja STEM-a. Projekt je usmjeren na provođenje interaktivnih i kreativnih radionica/igraonica s djecom u vrtićima, osnovnim i srednjim školama te jačanju opće svijesti o važnosti šumarstva i drvne tehnologije u Vukovarsko-srijemskoj županiji.</t>
  </si>
  <si>
    <t>UP.02.1.1.13.0050</t>
  </si>
  <si>
    <t>UP.02.1.1.13.0130</t>
  </si>
  <si>
    <t>UP.02.1.1.13.0259</t>
  </si>
  <si>
    <t>UP.02.1.1.13.0263</t>
  </si>
  <si>
    <t>UP.02.1.1.13.0264</t>
  </si>
  <si>
    <t>UP.02.1.1.13.0265</t>
  </si>
  <si>
    <t>UP.02.1.1.13.0266</t>
  </si>
  <si>
    <t>UP.02.1.1.13.0268</t>
  </si>
  <si>
    <t>UP.02.1.1.13.0269</t>
  </si>
  <si>
    <t>UP.02.1.1.13.0270</t>
  </si>
  <si>
    <t>UP.02.1.1.13.0271</t>
  </si>
  <si>
    <t>UP.02.1.1.13.0274</t>
  </si>
  <si>
    <t>UP.02.1.1.13.0275</t>
  </si>
  <si>
    <t>UP.02.1.1.13.0276</t>
  </si>
  <si>
    <t>UP.02.1.1.13.0277</t>
  </si>
  <si>
    <t>UP.02.1.1.13.0279</t>
  </si>
  <si>
    <t>UP.02.1.1.13.0281</t>
  </si>
  <si>
    <t>UP.02.1.1.13.0282</t>
  </si>
  <si>
    <t>UP.02.1.1.13.0284</t>
  </si>
  <si>
    <t>UP.02.1.1.13.0287</t>
  </si>
  <si>
    <t>UP.02.1.1.13.0288</t>
  </si>
  <si>
    <t>UP.02.1.1.13.0289</t>
  </si>
  <si>
    <t>UP.02.1.1.13.0290</t>
  </si>
  <si>
    <t>UP.02.1.1.13.0292</t>
  </si>
  <si>
    <t>UP.02.1.1.13.0293</t>
  </si>
  <si>
    <t>UP.02.1.1.13.0294</t>
  </si>
  <si>
    <t>UP.02.1.1.13.0295</t>
  </si>
  <si>
    <t>UP.02.1.1.13.0298</t>
  </si>
  <si>
    <t>UP.02.1.1.13.0299</t>
  </si>
  <si>
    <t>UP.02.1.1.13.0305</t>
  </si>
  <si>
    <t>UP.02.1.1.13.0306</t>
  </si>
  <si>
    <t>UP.02.1.1.13.0307</t>
  </si>
  <si>
    <t>UP.02.1.1.13.0309</t>
  </si>
  <si>
    <t>UP.02.1.1.13.0311</t>
  </si>
  <si>
    <t>UP.02.1.1.13.0312</t>
  </si>
  <si>
    <t>UP.02.1.1.13.0313</t>
  </si>
  <si>
    <t>UP.02.1.1.13.0314</t>
  </si>
  <si>
    <t>UP.02.1.1.13.0315</t>
  </si>
  <si>
    <t>UP.02.1.1.13.0316</t>
  </si>
  <si>
    <t>UP.02.1.1.13.0317</t>
  </si>
  <si>
    <t>UP.02.1.1.13.0318</t>
  </si>
  <si>
    <t>UP.02.1.1.13.0319</t>
  </si>
  <si>
    <t>UP.02.1.1.13.0320</t>
  </si>
  <si>
    <t>UP.02.1.1.13.0321</t>
  </si>
  <si>
    <t>UP.02.1.1.13.0322</t>
  </si>
  <si>
    <t>UP.02.1.1.13.0323</t>
  </si>
  <si>
    <t>UP.02.1.1.13.0326</t>
  </si>
  <si>
    <t>UP.02.1.1.13.0327</t>
  </si>
  <si>
    <t>UP.02.1.1.13.0328</t>
  </si>
  <si>
    <t>UP.02.1.1.13.0329</t>
  </si>
  <si>
    <t>UP.02.1.1.13.0330</t>
  </si>
  <si>
    <t>UP.02.1.1.13.0331</t>
  </si>
  <si>
    <t>UP.02.1.1.13.0332</t>
  </si>
  <si>
    <t>UP.02.1.1.13.0333</t>
  </si>
  <si>
    <t>UP.02.1.1.13.0334</t>
  </si>
  <si>
    <t>UP.02.1.1.13.0336</t>
  </si>
  <si>
    <t>UP.02.1.1.13.0337</t>
  </si>
  <si>
    <t>UP.02.1.1.13.0338</t>
  </si>
  <si>
    <t>UP.02.1.1.13.0339</t>
  </si>
  <si>
    <t>UP.02.1.1.13.0340</t>
  </si>
  <si>
    <t>UP.02.1.1.13.0341</t>
  </si>
  <si>
    <t>UP.02.1.1.13.0343</t>
  </si>
  <si>
    <t>UP.02.1.1.13.0344</t>
  </si>
  <si>
    <t>UP.02.1.1.13.0345</t>
  </si>
  <si>
    <t>UP.02.1.1.13.0346</t>
  </si>
  <si>
    <t>UP.02.1.1.13.0347</t>
  </si>
  <si>
    <t>UP.02.1.1.13.0348</t>
  </si>
  <si>
    <t>UP.02.1.1.13.0349</t>
  </si>
  <si>
    <t>UP.02.1.1.13.0350</t>
  </si>
  <si>
    <t>UP.02.1.1.13.0351</t>
  </si>
  <si>
    <t>UP.02.1.1.13.0352</t>
  </si>
  <si>
    <t>UP.02.1.1.13.0353</t>
  </si>
  <si>
    <t>UP.02.1.1.13.0354</t>
  </si>
  <si>
    <t>UP.02.1.1.13.0355</t>
  </si>
  <si>
    <t>UP.02.1.1.13.0358</t>
  </si>
  <si>
    <t>UP.02.1.1.13.0360</t>
  </si>
  <si>
    <t>UP.02.1.1.13.0362</t>
  </si>
  <si>
    <t>UP.02.1.1.13.0363</t>
  </si>
  <si>
    <t>UP.02.1.1.13.0364</t>
  </si>
  <si>
    <t>UP.02.2.2.14.0001</t>
  </si>
  <si>
    <t>UP.02.2.2.14.0004</t>
  </si>
  <si>
    <t>UP.02.2.2.14.0005</t>
  </si>
  <si>
    <t>UP.02.2.2.14.0007</t>
  </si>
  <si>
    <t>UP.02.2.2.14.0008</t>
  </si>
  <si>
    <t>UP.02.2.2.14.0009</t>
  </si>
  <si>
    <t>UP.02.2.2.14.0010</t>
  </si>
  <si>
    <t>UP.02.2.2.14.0011</t>
  </si>
  <si>
    <t>UP.02.2.2.14.0012</t>
  </si>
  <si>
    <t>UP.02.2.2.14.0013</t>
  </si>
  <si>
    <t>UP.02.2.2.14.0016</t>
  </si>
  <si>
    <t>UP.02.2.2.14.0021</t>
  </si>
  <si>
    <t>UP.02.2.2.14.0029</t>
  </si>
  <si>
    <t>UP.02.2.2.14.0031</t>
  </si>
  <si>
    <t>UP.02.2.2.14.0035</t>
  </si>
  <si>
    <t>UP.02.2.2.14.0036</t>
  </si>
  <si>
    <t>UP.02.2.2.14.0040</t>
  </si>
  <si>
    <t>UP.02.2.2.14.0041</t>
  </si>
  <si>
    <t>UP.02.2.2.14.0042</t>
  </si>
  <si>
    <t>UP.02.2.2.14.0043</t>
  </si>
  <si>
    <t>UP.02.2.2.14.0047</t>
  </si>
  <si>
    <t>UP.02.2.2.14.0050</t>
  </si>
  <si>
    <t>UP.02.2.2.14.0052</t>
  </si>
  <si>
    <t>UP.02.2.2.14.0053</t>
  </si>
  <si>
    <t>UP.02.2.2.14.0055</t>
  </si>
  <si>
    <t>UP.02.2.2.14.0056</t>
  </si>
  <si>
    <t>UP.02.2.2.14.0061</t>
  </si>
  <si>
    <t>UP.02.2.2.14.0064</t>
  </si>
  <si>
    <t>UP.02.2.2.14.0065</t>
  </si>
  <si>
    <t>UP.02.2.2.14.0066</t>
  </si>
  <si>
    <t>UP.02.2.2.14.0068</t>
  </si>
  <si>
    <t>UP.02.2.2.14.0075</t>
  </si>
  <si>
    <t>UP.02.2.2.14.0080</t>
  </si>
  <si>
    <t>UP.02.2.2.14.0081</t>
  </si>
  <si>
    <t>UP.02.2.2.14.0082</t>
  </si>
  <si>
    <t>UP.02.2.2.14.0083</t>
  </si>
  <si>
    <t>UP.02.2.2.14.0086</t>
  </si>
  <si>
    <t>UP.02.2.2.14.0087</t>
  </si>
  <si>
    <t>UP.02.2.2.14.0091</t>
  </si>
  <si>
    <t>UP.02.2.2.14.0093</t>
  </si>
  <si>
    <t>UP.02.2.2.14.0108</t>
  </si>
  <si>
    <t>UP.02.2.2.14.0111</t>
  </si>
  <si>
    <t>UP.02.2.2.14.0112</t>
  </si>
  <si>
    <t>UP.02.2.2.14.0113</t>
  </si>
  <si>
    <t>Zaželi u Općini Marija Gorica</t>
  </si>
  <si>
    <t>Općina Marija Gorica</t>
  </si>
  <si>
    <t>Projekt "Zaželi u Općini Marija Gorica" uključuje ciljanu skupinu odnosno 10 nezaposlenih žena, starosti 50 godina naviše s najvišim srednjoškolskim obrazovanjem, te 60 krajnjih korisnika odnosno starijih osoba i osoba u nepovoljnom položaju, a provodi se na području općine Marija Gorica u cilju uključivanja žena u nepovoljnom položaju na tržište rada kroz zapošljavanje u lokalnoj zajednici, kako bi se osnažio i unaprijedio njihov radni potencijal i smanjio rizik od siromaštva, te ujedno potaknula socijalna uključenost i povećala razina kvalitete života krajnjih korisnika.</t>
  </si>
  <si>
    <t>SKRB ZA SVE</t>
  </si>
  <si>
    <t>UDRUGA UMIROVLJENIKA HRT-e</t>
  </si>
  <si>
    <t>Cilj projekta je povećati zapošljivost žena uz povećanje razine kvalitete života starijih osoba i osoba u nepovoljnom položaju na širem području grada Zagreba. Kroz projekt će se zaposliti 6 teže zapošljivih žena na način da će skrbiti za 36 starijih osoba i osoba u nepovoljnom položaju.</t>
  </si>
  <si>
    <t>Udruga za promicanje kulture i umjetnosti Oksid</t>
  </si>
  <si>
    <t>Cilj projekta je zaposliti 5 teže zapošljivih žena sa područja Šibensko-kninske županije te grada Šibenika (naselje Ražine) koje će se brinuti o 30
krajnjih korisnika (stari i nemoćni).</t>
  </si>
  <si>
    <t>I oni su dio nas</t>
  </si>
  <si>
    <t>Cilj projekta je zaposliti 10 nezaposlenih žena s područja Virovitičko-podravske županije tijekom 12 mjeseci u svrhu pružanja pomoći i podrške za 60 starijih osoba i osoba u nepovoljnom položaju pri obavljanju svakodnevnih aktivnosti. Stečeno iskustvo i programi osposobljavanja koje će zaposlene žene pohađati utjecat će na jačanje njihovog radnog potencijala i povećati mogućnost za daljnje zapošljavanje. Jedna osoba bit će zaposlena na mjesto voditelja projekta tijekom cjelokupne provedbe projekta koja traje 16 mjeseci.</t>
  </si>
  <si>
    <t>ZAŽELI - ZA ŽEne priLIka</t>
  </si>
  <si>
    <t>Udruga za boljitak Roma Međimurja</t>
  </si>
  <si>
    <t>Provedbom programa obrazovanja za poslove gerontodomaćice,u sklopu projekta ZAŽELI-ZA ŽEne priLIka žene pripadnice ciljne skupine steći će
potrebna znanja i vještine za skrb i njegu krajnjih korisnika. Po završetku obrazovanja, pripadnice ciljne skupine zaposlit će se kroz projekt gdje
će pružati usluge krajnjim korisnicima (starijim osobama i osobama s invaliditetom) u obliku pomoći u dostavi
namirnica, lijekova, pomagala, plaćanju računa, pripremi obroka, održavanju osobne higijene i higijene stambenog prostora, pružanje podrške kroz
razgovore i druženje te pratnju u raznim društvenim aktivnostima.</t>
  </si>
  <si>
    <t>Podrška zapošljavanju nezaposlenih žena na području Općine Sunja kroz pružanje potpore i podrške starijim osobama i osobama u nepovoljnom položaju - faza II</t>
  </si>
  <si>
    <t>Projekt doprinosi rješavanju problema na području Općine Sunje koji se odnose na visok udio nezaposlenosti žena sa najviše završenom SSS, neravnomjernost korištenja socijalnih usluga te nerazvijenost izvaninstitucionalnih usluga. Cilj projekta je djelovat na razvijanje vještina neophodnih za aktivno uključivanje na tržište rada i povećanje konkurentnosti na istome kroz zapošljavanje uz istovremeno poboljšanje kvalitete života starijih i nemoćnih osoba te senzibilizacija mišljenja i javnog mijenja po pitanju potreba ciljane skupine i krajnjih korisnika Projekta.</t>
  </si>
  <si>
    <t>Kroz program "Još jednom zaželi na području općine Garčin" zaposlilo bi se 15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koji se teško skrbe o sebi i vlastitom domaćinstvu.</t>
  </si>
  <si>
    <t>Zajedno</t>
  </si>
  <si>
    <t>Kulturno društvo Prosvjeta</t>
  </si>
  <si>
    <t>Cilj projekta je zapošljavanje 10 nezaposlenih žena (iz skupine teže zapošljivih osoba) s lokalnog područja na razdoblje od 12 mjeseca radi
pružanja pomoći i podrške krajnjim korisnicima pri obavljanju svakodnevnih aktivnosti, kao i provođenje njihovog osposobljavanja radi jačanja
radnog potencijala i lakšeg zapošljavanja na kraju projekta. Ukupno trajanje projekta je 14 mjeseci (1. mjesec priprema, odabir korisnika i odabir
zaposlenica, 2. do 13. mjesec rad djelatnica na terenu i zadnji mjesec izrada izvješća ugovornom tjelu).</t>
  </si>
  <si>
    <t>Naša zajednica i mi</t>
  </si>
  <si>
    <t>Cilj projekta je omogućiti pristup tržištu rada 5 žena pripadnica ranjivih skupina kroz edukaciju teže zapošljivih žena za zanimanje gerontodomaćica sa svrhom povećanja kvalitete života starijih osoba i osoba u nepovoljnom položaju na području grada Zagreba i Zagrebačke županije. Kroz projekt će se zaposliti 5 teže zapošljivih žena romske nacionalne manjine na način da će skrbiti za 30 starijih osoba u nepovoljnom položaju.</t>
  </si>
  <si>
    <t>Zaželi - program zapošljavanja žena</t>
  </si>
  <si>
    <t>Projekt „Zaželi - program zapošljavanje žena” donosi istovremeno rješenje za više dimenzija problema koje u konačnici zajednički utječe na poboljšanje života u zajednici. Glavni cilj projekta je zapošljavanje ciljane skupine što čini 8 žena: nezaposlene žene s najviše završenim srednjoškolskim obrazovanjem. Koje će svojim radom i osposobljavanjem na projektu pridonijeti krajnjem cilju, a to je povećanje socijalne osjetljivosti, veću razinu socijalne uključenosti i poboljšanje kvalitete života za šezdeset krajnjih korisnika odnosno osoba starije životne dobi i osoba u nepovoljnom položaju.</t>
  </si>
  <si>
    <t>I ja želim raditi</t>
  </si>
  <si>
    <t>Projektom "I ja želim raditi" osnažit će se i unaprijediti radni potencijal teže zapošljivih žena stjecanjem dodatnih kvalifikacija što će doprinijeti njihovoj konkurentnosti na tržištu rada, smanjenju nezaposlenosti i smanjenju rizika od siromaštva na području grada Otoka. Također će se potaknuti socijalna uključenost i povećat će se kvaliteta života starijih osoba kojima će se pružiti pomoć i podrška u obavljanju svakodnevnih aktivnosti.</t>
  </si>
  <si>
    <t>Za penziće Bjelovarsko - bilogorske županije</t>
  </si>
  <si>
    <t>Matica umirovljenika Bjelovarsko - bilogorske županije</t>
  </si>
  <si>
    <t>Projektom ćemo nezaposlenim ženama, pripadnicama ranjivih skupina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40 žena koje će
pružati usluge za najmanje 240 krajnjih korisnika.</t>
  </si>
  <si>
    <t>MALONOGOMETNI KLUB "CRNICA"</t>
  </si>
  <si>
    <t>Cilj projekta je povećati zapošljivost teže zapošljivih žena uz povećanje razine kvalitete života starijih osoba i osoba u nepovoljnom položaju na
širem području grada Šibenika i grada Drniša. Kroz projekt će se zaposliti 8 teže zapošljivih žena na način da će skrbiti za 48 starijih osoba i osoba
u nepovoljnom položaju.</t>
  </si>
  <si>
    <t>NADA</t>
  </si>
  <si>
    <t>Cilj projekta je omogućiti zaposlenje i osposobljavanje 5 žena pripadnica ranjivih skupina s nižom razinom obrazovanja te time povećati razinu kvalitete života 30 krajnjih korisnika (starih osoba i osoba u nepovoljnom položaju).</t>
  </si>
  <si>
    <t>JAČANJE SOLIDARNOSTI I DOSTOJANSTVA RADA U ZAJEDNICI</t>
  </si>
  <si>
    <t>Udruga građana Zagrebačke Dubrave i Sesveta</t>
  </si>
  <si>
    <t>Projekt "Jačanje solidarnosti i dostojanstvo rada u zajednici" prijavitelja Udruge građana Zagrebačke Dubrave i Sesveta usmjerena je prema unapređenju zapošljivosti žena u nepovoljnom položaju u lokalnoj zajednici.</t>
  </si>
  <si>
    <t>Kroz program "Srcem za njih" zaposlilo bi se 12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koji se teško skrbe o sebi i vlastitom domaćinstvu.</t>
  </si>
  <si>
    <t>Projektom „Uvijek pri ruci“ u trajanju od 18 mjeseci ostvariti će se zapošljavanje žena pripadnica ciljane skupine na period od 12 mjeseci, koje će pružati usluge potpore i podrške starijim i nemoćnim osobama (krajnjim korisnicima) s područja grada Zagreba. Provođenjem osposobljavanja žena pripadnica ciljane skupine povećati će se njihova konkurentnost na tržištu rada što će olakšati proces pronalaska zaposlenja po završetku projekta.</t>
  </si>
  <si>
    <t>Mi POmažemo Starijima II</t>
  </si>
  <si>
    <t>Projekt MIPOS II predstavlja nastavak aktivnosti prethodnog projekta MIPOS te generira snažan pozitivan utjecaj na različite aspekte socioekonomskih
problema pojedinaca, ali i lokalnih zajednica. Pozitivan utjecaj MIPOS II projekta ostvarit će se kroz smanjenje nezaposlenosti žena
zapošljavanjem i edukacijom kroz projekt te poboljšanjem kvalitete života i izvaninstitucionalne skrbi uključenih starijih i potrebitih osoba. Na
ovaj način utječe se na smanjenje siromaštva i socijalne isključenosti te izravno doprinosi revitalizaciji ruralnih i teško dostupnih područja.</t>
  </si>
  <si>
    <t>Snaga pomoći 2</t>
  </si>
  <si>
    <t>Specifični cilj ovog projekta je osnažiti i unaprijediti radni potencijal 25 teže zapošljivih žena i žena s nižom razinom obrazovanja, zapošljavanjem
u lokalnoj zajednici – Gradu Đurđevcu, koje će ublažiti posljedice njihove nezaposlenosti i rizika od siromaštva te ujedno potaknuti socijalnu
uključenost i povećati razinu kvalitete života krajnjih korisnika. Kroz projekt će se educirati i zaposliti sveukupno 25 žena u nepovoljnom
položaju na 12 mjeseci, a pružat će potporu ukupno 150 krajnjih korisnika. Projekt će se provoditi na području grada Đurđevca i pripadajućih
prigradskih naselja.</t>
  </si>
  <si>
    <t>Udruga Lock za razvoj i popularizaciju ključnih aktivnosti društva</t>
  </si>
  <si>
    <t>Cilj projekta zaposliti i obrazovati nezaposlene žene te tako unaprijediti radni potencijal žena pripadnica ranjivih skupina u lokalnoj zajednici kako bi se potaknula socijalna uključenost i povećala razina kvalitete života krajnjih korisnika. Projekt se radi u cilju ublažavanja posljedica njihove nezaposlenosti i smanjenja rizika od siromaštva.</t>
  </si>
  <si>
    <t>ZAŽELI POMOĆ U KUĆI „Pokret“</t>
  </si>
  <si>
    <t xml:space="preserve">Cilj projekta je unaprijediti radni potencijal žena pripadnica ranjivih skupina u lokalnoj zajednici putem zapošljavanja i obrazovanja kako bi se potaknula socijalna uključenost i povećala razina kvalitete života krajnjih korisnika. Projekt se radi u cilju ublažavanja posljedica njihove nezaposlenosti i smanjenja rizika od siromaštva. </t>
  </si>
  <si>
    <t>Zaželi joj zapošljavanje II</t>
  </si>
  <si>
    <t>Ovaj projekt će svojim aktivnostima doprinijeti: osnaživanju i unaprjeđenju radnog potencijala teže zapošljivih žena kroz zapošljavanje i edukaciju te povećanju socijalne uključenosti i kvalitete života starijih osoba u nepovoljnom položaju, a što je zajedno usmjereno postizanju ciljaovog natječaja.</t>
  </si>
  <si>
    <t>Pomoć od srca - Građanska prevencija "Osječka škola"</t>
  </si>
  <si>
    <t>Građanska prevencija "Osječka škola"</t>
  </si>
  <si>
    <t>Osječko-baranjska, Požeško-slavonska</t>
  </si>
  <si>
    <t>Cilj projekta udruge Građanska prevencija "Osječka škola" je obrazovanje i zapošljavanje žena te unaprjeđivanje radnog potencijala žena. Pripadnicama ranjivih skupina u lokalnoj zajednici želi se potaknuti socijalna uključenost te povećati razina kvalitete života krajnjih korisnika. Smanjenje rizika od siromaštva te ublažavanje posljedica njihove nezaposlenosti su krajnji cilj projekta POMOĆ OD SRCA.</t>
  </si>
  <si>
    <t>Žene - snaga zajednice 2</t>
  </si>
  <si>
    <t>Projekt "Žene - snaga zajednice 2" koji provodi općina Klakar u suradnji s partnerima, zapošljava 12 nezaposlenih žena pripadnica ranjivih skupina te pruža potporu i podršku za 72 starije osobe i osobe u nepovoljnom položaju. Cilj projekta je kroz zapošljavanje i edukaciju dugoročno osigurati veću zapošljivost teže zapošljivih žena čime će se ublažiti rizik od siromaštva i socijalne isključenosti za sudionice u projektu i članove njihovih obitelji. Ujedno će biti pružena potpora i podrška s krajnjim korisnicima - osobama starije dobi i osobama u nepovoljnom položaju.</t>
  </si>
  <si>
    <t>Zapošljavanje žena sa područja Knina, Biskupije, Kijeva i Civljana II</t>
  </si>
  <si>
    <t>Projekt „Zapošljavanje žena sa područja Knina, Biskupije, Kijeva i Civljana„ ima za cilj zaposliti 16 žena pripadnica ciljnih skupina navedenih
područja te po završetku njihovog angažmana u projektu i aktivnoj edukaciji doprinijeti njihovom povećanju konkurentnosti na tržištu rada.
Vremenski period trajanja cjelokupnog projekta je 18 mjeseci unutar kojeg planiramo provesti programe osposobljavanja za sve žene koje će biti
zaposlene na 12 mjeseci, a svojim radom poboljšati će kvalitetu života 112 najugroženijih članova našega društva.</t>
  </si>
  <si>
    <t>Zajedno smo sigurniji</t>
  </si>
  <si>
    <t>Projektom "Zajedno smo sigurniji" u trajanju od 18 mjeseci, omogućit će se zapošljavanje žena pripadnica ciljane skupine, koje će starijim i nemoćnim osobama (krajnjim korisnicima) s područja grada Šibenika te okolnih naselja i otoka pružati usluge pomoći u kući. Također, kroz provođenje osposobljavanja žena pripadnica ciljane skupine, omogućit će im se stjecanje znanja i alata kojima će povećati konkurentnost na tržištu rada, a samim time i svoje šanse za zapošljavanje po završetku projektnih aktivnosti.</t>
  </si>
  <si>
    <t>Zaželi bolji život u Općini Vuka - Faza II</t>
  </si>
  <si>
    <t>Kroz projekt provest će se obrazovanje 12 žena, koje će obuhvatiti teorijski i praktični dio nastave, a provodit će se 2 mjeseca u tijeku trajanja projketa. Planirano trajanje projekta je 18 mjeseci, dok će pomoć starima i nemoćnima, te osobama u npeovoljnom položaju pružati tijekom 12 mjeseci. Zaposlene žene svakodnevno će brinuti o 72 osoba koje su stare, nemoćne ili u nepovoljnom položaju, svaka žena brinut će o 6 korisnika. Nabavit će se i osnovne kućanske i higijenske potrepštine za pružanje usluga krajnjim korisnicima koji na mjesečnoj razini iznose 50,00 HRK po krajnjem korisniku.</t>
  </si>
  <si>
    <t>Prve pri ruci</t>
  </si>
  <si>
    <t>Projektom "prve pri ruci", zaposlit će se 5 prethodno nezaposlenih žena s najviše završđenim srednjoškolskim obrazovanjem inaglaskom na pripadnice ranjivih skupina, a iste će pružati pomoć i potporu za njamnaje 30 krajnjih korisnika odnosno starijih osoba i/ili osoba u nepovoljnom položaju. Provedbom se doprinosi Općem i specifičnom cilju Poziva, kao i Prioritetnoj osi 2 OPULJP.</t>
  </si>
  <si>
    <t>Uvijek zajedno</t>
  </si>
  <si>
    <t>Cilj projekta je zapošljavanje 10 nezaposlenih žena (iz skupine teže zapošljivih osoba) s lokalnog područja na razdoblje od 12 mjeseca radi pružanja pomoći i podrške krajnjim korisnicima pri obavljanju svakodnevnih aktivnosti, kao i provođenje njihovog osposobljavanja radi jačanja radnog potencijala i lakšeg zapošljavanja na kraju projekta. Ukupno trajanje projekta je 14 mjeseci (1.mjesec priprema, odabir korisnika i odabir zaposlenica, 2.do 13.mjesec rad djelatnica na terenu i zadnji mjesec izrada izvješća ugovornom tijelu).</t>
  </si>
  <si>
    <t>Pružanje pomoći kod zapošljavanja i pomoći u kući</t>
  </si>
  <si>
    <t>Zajednica udruga hrvatskih dragovoljaca Domovinskog rata</t>
  </si>
  <si>
    <t>Cilj ovog projekta je obrazovati i zaposliti šest nezaposlenih žena na području Slavonskog Broda i okolnih sela. Zapošljavanjem će se unaprijediti
radni potencijal žena pripadnica ranjivih skupina u lokalnoj zajednici. Doći će do povećanja razine kvalitete života krajnjih korisnika i povećati
će se razina kvalitete života krajnjih korisnika. Projekt se radi u cilju ublažavanja posljedica njihove nezaposlenosti i smanjenja rizika od
siromaštva.</t>
  </si>
  <si>
    <t>Cilj projekta je unaprijediti i osnažiti radni potencijal te podizanje kompetencija 40 nezaposlenih žena sa područja grada Novske koje obuhvaća 23 ruralna naselja koje nailaze na niz poteškoća na tržištu rada zapošljavanjem u lokalnoj zajednici u svrhu potpore i podrške 400 starijih osoba. Isto tako podizanjem znanja i vještina organiziranjem dodatnog osposobljavanja i obrazovanja povećati će konkurentnost nezaposlenih žena na tržištu rada. Nositelj projekta je Grad Novska u partnerstvu sa HZZ-om Područnim uredom u Kutini i Centrom za socijalnu skrb u Novskoj.</t>
  </si>
  <si>
    <t>Za žene Bjelovarsko-bilogorske županije - faza II</t>
  </si>
  <si>
    <t>Projektom ćemo omogućiti zapošljavanje 61 nezaposlene žene s nižom razinom obrazovanja i teže zapošljivih žena na području Bjelovarsko-bilogorske županije te obrazovanjem unaprijediti radni potencijal najmanje 15 žena, a ujedno ćemo povećati razinu kvalitete života i potaknuti socijalnu uključenost 366 krajnjih korisnika.</t>
  </si>
  <si>
    <t>ZAŽELI biti uključena - faza II</t>
  </si>
  <si>
    <t>Projekt ima za cilj zapošljavanje 5 teže zapošljivih žena u nepovoljnom položaju s područja općine Donja Voća koja će pružati podršku i pomoć u kući za 30 korisnika. Kroz projekt će se provesti i aktivnost obrazovanja kako bi žene nakon završetka projekta bile što konkurentnije na tržištu
rada. Projektne aktivnosti podrazumijevaju borbu protiv siromaštva i smanjenje nezaposlenosti te prevenciju prerane institucionalizacije i
poboljšava kvalitetu života krajnjim korisnicima.</t>
  </si>
  <si>
    <t>UKLJUČI SE II</t>
  </si>
  <si>
    <t>Projket provodi Grad Čazma u partnerstvu sa HZZ PU, CZSS Čazma te HCKGD. Opći cilj:Omogućiti zapošljavanje žena pripadnica ranjivih skupina s područja grada Čazme, SC1:Povećati zapošljivost i konkurentnost na tržištu rada teže zapošljivih žena i žena s nižom razinom obrazovanja s ruralnog područja kroz projekt "Uključi se II2. SC2:Povećati kvalitetu života i socijalnu uključenost starijih i osoba u nepovoljnom položaju kroz program lokalne zajednice "Uključi se II2. Kroz projekt će biti zaposleno 17 žena koje će primati usluge za namanje 102 krajnja korisnika.</t>
  </si>
  <si>
    <t>Zaželi podršku</t>
  </si>
  <si>
    <t>Projektom "Zaželi podršku" u trajanju od 18 mjeseci ostvarit će se zapošljavanje žena pripadnica ciljne skupine na period od 12 mjeseca, koje će pružati usluge potpore i podrške starijim i nemoćnim osobama (krajnjim korisnicima) s područja grada Karlovca i KŽ. Provođenjem osposobljvanja žena pripadnica ciljane skupine povećati će se njihova konkurentnost na tržištu rada što će olakšati proces zaposlenja po završetku provedbe.</t>
  </si>
  <si>
    <t>ZAŽELI - Aktivne u zajednici</t>
  </si>
  <si>
    <t>Projektne aktivnosti doprinose povećanju socijalne uključenosti i unaprjeđenju konkurentnosti na tržištu rada za 7 pripadnica ciljne skupine nezaposlenih žena s najviše završenim srednjoškolskim obrazovanjem, s naglaskom na teže zapošljive žene u ruralnim i brdsko-planinskim područjima Varaždinske županije, kroz njihovo dodatno obrazovanje i zapošljavanje u lokalnoj zajednici. Žene će pružati podršku za 42 krajnja korisnika (starije osobe i osobe u nepovoljnom položaju s područja Grad Ivance i Općine Maruševec), u cilju sprečavanja njihove socijalne isključenosti i institucionalnog smještaja.</t>
  </si>
  <si>
    <t>Hrvatski Crveni križ Gradsko društvo Crvenog križa Novi Marof</t>
  </si>
  <si>
    <t>Projektne aktivnosti doprinose povećanju socijalne uključenosti i unaprjeđenju konkurentnosti na tržištu rada za 7 pripadnica ciljne skupine
nezaposlenih žena s najviše završenim srednjoškolskim obrazovanjem, s naglaskom na teže zapošljive žene u ruralnim područjima Varaždinske
županije, kroz njihovo dodatno obrazovanje i zapošljavanje u lokalnoj zajednici. Žene će pružati podršku za 42 krajnja korisnika (starije osobe i
osobe u nepovoljnom položaju s područje Grada Novi Marof te Općina Breznica i Ljubešćica), u cilju sprečavanja njihove socijalne isključenosti i
institucionalnog smještaja.</t>
  </si>
  <si>
    <t>Malonogometni klub "Banzogo"</t>
  </si>
  <si>
    <t>Cilj projekta je povećati zapošljivost teže zapošljivih žena uz povećanje razine kvalitete života starijih osoba i osoba u nepovoljnom položaju na području grada Šibenika, grada Vodica, a posebno kroz naseljene otoke u na administrativnom području navedenih gradova. Kroz projekt će se
zaposliti 4 teže zapošljivih žena na način da će skrbiti za 24 starijih osoba i osoba u nepovoljnom položaju.</t>
  </si>
  <si>
    <t>PROGRAM ZAPOŠLJAVANJA ŽENA U OPĆINI BRINJE FAZA II</t>
  </si>
  <si>
    <t>Ovim projektom osnažit će se i unaprijediti radni potencijal 20 teže zapošljivih žena i žena s nižom razinom obrazovanja na području općine Brinje, zapošljavanjem u lokalnoj zajednici koje će ublažiti posljedice njihove nezaposlenosti i rizika od siromaštva, te ujedno potaknuti socijalnu uključenost i povećati razinu kvalitete života krajnjih korisnika na području općine Brinje.</t>
  </si>
  <si>
    <t>Zaželi, pruži ljubav!</t>
  </si>
  <si>
    <t>Svrha projekta je ublažiti posljedice nezaposlenosti i doprinijeti smanjenju rizika od siromaštva 15 teže zapošljivih žena i žena s nižom razinom
obrazovanja te potaknuti socijalnu uključenost i povećati razinu kvalitete života 90 krajnjih korisnika u Općini Donja Motičina. Ciljna skupina u
projektu je 15 nezaposlenih žena, najviše srednja stručna sprema. Prednost pri zapošljavanju dat će se ženama koje pripadaju nekoj od ranjivih
skupina. Ukupna vrijednost projekta je 1.392.980,00 HRK.</t>
  </si>
  <si>
    <t>Zaželi, otvori srce, pruži ruku!</t>
  </si>
  <si>
    <t>Matica umirovljenika Hrvatske, Općinska udruga umirovljenika Donja Motičina</t>
  </si>
  <si>
    <t>Svrha projekta je ublažiti posljedice nezaposlenosti i doprinijeti smanjenju rizika od siromaštva 15 teže zapošljivih žena i žena s nižom razinom obrazovanja, te potaknuti socijalnu uključenost i povećati razinu kvalitete života 90 krajnjih korisnika u Općini Donja Motičina. Ciljna skupina u projektu je 15 nezaposlenih žena, najviše srednja stručna sprema. Prednost pri zapošljavanju dat će se ženama koje pripadaju nekoj od ranjivih skupina. Ukupna vrijednost projekta je 1.392.550,00 HRK.</t>
  </si>
  <si>
    <t>Snažne žene</t>
  </si>
  <si>
    <t>Udruga hrvatskih vojnih invalida Domovinskog rata Belišće</t>
  </si>
  <si>
    <t>Svrha projekta je ublažiti posljedice nezaposlenosti i doprinijeti smanjenju rizika od siromaštva 12 teže zapošljivih žena i žena s nižom razinom
obrazovanja, te potaknuti socijalnu uključenost i povećati razinu kvalitete života 72 krajnja korisnika u Osječko-baranjskoj županiji. Ciljna skupina u projektu je 12 nezaposlenih žena, najviše srednja stručna sprema. Prednost pri zapošljavanju dat će se ženama koje pripadaju nekoj od
ranjivih skupina.</t>
  </si>
  <si>
    <t>Dati ruke</t>
  </si>
  <si>
    <t>Projektom „Dati ruke“ u trajanju od 18 mjeseci ostvariti će se zapošljavanje žena pripadnica ciljane skupine na period od 12 mjeseca, koje će
pružati usluge potpore i podrške starijim i nemoćnim osobama (krajnjim korisnicima) s područja Istarske županije. Provođenjem osposobljavanja
žena pripadnica ciljane skupine povećati će se njihova konkurentnost na tržištu rada što će olakšati proces pronalaska zaposlenja po završetku
projekta.</t>
  </si>
  <si>
    <t>Pružam ruke</t>
  </si>
  <si>
    <t>Hrvatski Crveni križ Gradsko društvo Crvenog križa Rijeka</t>
  </si>
  <si>
    <t>Projekt "Pružimo ruke" je usmjeren na zapošljavanje 15 žena u nepovoljnom položaju na tržištu rada, a kako bi se njihovim uključivanjem u projekt unaprijedila njihova zapošljivost i nakon završetka projekta te ujedno poboljšale izvaninstitucionalne usluge usmjerene na starije i
potrebite osobe te potaknula socijalna uključenost i povećala razina kvalitete života obje skupine, na području Grada Rijeke i Općine Čavle.</t>
  </si>
  <si>
    <t>Nastavljamo zajedno!</t>
  </si>
  <si>
    <t>Projekt je usmjeren ka rješavanju problema otežanog zapošljavanja žena s nižom razinom obrazovanja na području općine Sibinj. Opći cilj projekta
je olakšati pristup tržištu rada i zapošljavanju nezaposlenim ženama s nižom razinom obrazovanja. Specifični ciljevi projekta su jačanje
kompetencija i radnog potencijala nezaposlenih žena kroz zapošljavanje u lokalnoj zajednici, te povećanje razine kvalitete života i socijalne
uključenosti starijih i nemoćnih osoba. Ciljnu skupinu u projektu čine nezaposlene žene s nižom razinom obrazovanja s područja općine Sibinj.</t>
  </si>
  <si>
    <t>ZAŽELI - Tu smo da vam pomognemo</t>
  </si>
  <si>
    <t>Projektom "ZAŽELI - Tu smo da vam pomognemo" u trajanju od 18 mjeseci ostvariti će se zapošljavanje žena pripadnica ciljane skupine na period od 12 mjeseca, koje će pružati usluge potpore i podrške starijim i nemoćnim osobama (krajnjim korisnicima) s područja Grada Zagreba. Provođenjem osposobljavanja žena pripadnica ciljane skupine povećat će se njihova konkuretnost na tržištu rada što će olakšati proces pronalaska zaposlenja po završetku projekta.</t>
  </si>
  <si>
    <t>Želim raditi</t>
  </si>
  <si>
    <t>Informativno pravni centar</t>
  </si>
  <si>
    <t>Projekt je usmjeren zapošljavanju 10 žena pripadnica ranjivih skupina te njihovom obrazovanju kako bi bile konkurentnije na tržištu rada. Projektom se povećava kvaliteta života i vaninstitucionalna skrb za 60 starijih i potrebitih osoba, koje su krajnji korisnici projekta. Projektnim aktivnostima utječe se na povećanje zapošljavanja nezaposlenih žena s najviše završenim srednjoškolskim obrazovanjem i smanjuju se poteškoće pri budućem zapošljavanju. Pripadnicama ranjivih skupina olakšava se pristup tržištu rada i povećava soc. uključenost i kvaliteta života krajnjih korisnika.</t>
  </si>
  <si>
    <t>Zaželi sretniju starost 2</t>
  </si>
  <si>
    <t>Ovim projektom želi se uz zapošljavanje, edukaciju, osposobljavanje, povećanje kompetencija na tržištu rada 57 žena ciljne skupine pridonijeti i kvalitetnijem životu osoba treće životne dobi, razvijati dobrosusjedsku pomoć te solidaran odnos među generacijama. Osim navedenog projektom će se ukloniti potreba za institucionalizacijom 342 starijih i osoba u nepovoljnom položaju budući da će im žene ciljne skupine pružati potrebitu pomoć u vlastitom domu.</t>
  </si>
  <si>
    <t>Lokalna akcijska grupa "Zeleni trokut"</t>
  </si>
  <si>
    <t>Cilj projekta je osnažiti radni potencijal te podizanje kompetencija 40 nezaposlenih žena sa ruralnih područja koje nailaze na niz poteškoća na
tržištu rada zapošljavanjem u lokalnoj zajednici u svrhu potpore i podrške 240 starijih osoba. Podizanjem znanja organiziranjem dodatnog
osposobljavanja i obrazovanja povećati će se konkurentnost nezaposlenih žena na tržištu rada.
Nositelj projekta je LAG Zeleni trokut. Partneri su HZZ Područni ured Požega i Kutina i Centar za socijalnu skrb Pakrac i Novska. Projekt će se
provoditi na području Lipika, Pakraca, Novske, Jasenovca i Kutine.</t>
  </si>
  <si>
    <t>Kroz projekt Zaželi, ostvari i pomozi ukupno će 120 krajnjih korisnika dobiti svakodnevnu skrb u trajanju od 12 mjeseca, a samim time osigurava se i 20 radnih mjesta za žene koje se nalaze u nepovoljnom položaju na tržištu rada, a koje će svakodnevno skrbiti o starijima i nemoćnima na području Općine. Time će korist imati veliki dio naše zajednice u smislu socijalizacije, društvenog života, egzistencije, pomoći u obavljanju svakodnevnih poslova u kućanstvu i sl. Projekt će se provoditi na području Općine Drenje.</t>
  </si>
  <si>
    <t>Program ZAŽELI u Lici</t>
  </si>
  <si>
    <t>Projekt će omogućiti zapošljavanje 15 nezaposlenih žena u Lici, osnažiti će njihov radni potencijal čime će se smanjiti njihov rizik od siromaštva i povećati će njihovu socijalnu uključenost te potaknuti socijalnu uključenost i povećati razinu kvalitete života kranjih korisnika.</t>
  </si>
  <si>
    <t>Zaželi – Program zapošljavanja / Grad Supetar - faza II</t>
  </si>
  <si>
    <t>U sklopu Poziva "Zaželi - Program zapošljavanja/Grad Supetar - faza II", Grad Supetar, u partnerstvu s Centrom za socijalnu skrb Brač-Supetar i HZZ-om - regionalni ured Split, za cilj ima daljnje osposobljavanje i zapošljavanje ukupno 6 žena u nepovoljnom položaju s područja grada Supetra, s temeljnim ciljem borbe protiv siromaštva i smanjenja nezaposlenosti te prevencije prerane institucioalizacije i poboljšanja kvalitete života ukupno 36 krajnjih korisnika s područja grada Supetra, kroz pružanje potporei podrške u svakodnevnom životu.</t>
  </si>
  <si>
    <t>Zaželi - Općina Gornja Vrba</t>
  </si>
  <si>
    <t>Općina Gornja Vrba</t>
  </si>
  <si>
    <t>Projektom ćemo nezaposlenim ženama, pripadnicima ranjivih skupina želimo povećati mogućnost pristupa tržištu rada i njihovo zapošljavanje što ćemo postići kroz zapošljavanje žena u lokalnoj zajednici, te dodatnim obrazovanjem radi stjecanja novih znanja i vještina, a ujedno osobama u nepovoljnom položaju kroz zapošljavanje žena osigurati potrebnu pomoć u svakodnevnom životu. Kroz projekt će biti zaposleno 6 žena koje će pružati usluge za najmanje 36 krajnjih korisnika.</t>
  </si>
  <si>
    <t>Projekt "Zajedno srcem!" koji provodi Udruga Zdrav život u suradnji s partnerima, zapošljava 20 nezaposlenih žena pripadnica ranjivih skupina te pruža potporu i podršku za 120 starijih/nemoćnih osoba. Cilj projekta je zaposliti i educirati teže zapošljive žene, unaprijediti njihov radni potencijal i osnažiti ih za tržište rada te pružanjem potpore i podrške povećati razinu kvalitete života i socijalnu uključenost osoba starije dobi i nemogućnih osoba.</t>
  </si>
  <si>
    <t>ZAŽELI za Petrovsko</t>
  </si>
  <si>
    <t>Projektom „ZAŽELI za Petrovsko“ omogućit će se pristup zapošljavanju i tržištu rada 10 žena pripadnica ranjivih skupina s područja Općine
Petrovsko te će se osnažiti i unaprijediti njihov radni potencijal i ublažiti posljedice njihove nezaposlenosti i rizika od siromaštva. Ujedno će se
potaknuti socijalnu uključenost i povećati razinu kvalitete života 60 krajnjih korisnika, tj. osoba starije životne dobi i osoba u nepovoljnom
položaju, koji će biti korisnici usluga pomoći.</t>
  </si>
  <si>
    <t>DORA - Donesi radost</t>
  </si>
  <si>
    <t>Udruga Ritino srce</t>
  </si>
  <si>
    <t>Projektom „DORA - Donesi radost“ zapošljava se 14 nezaposlenih žena niske razine kvalifikacija s ruralnih područja Imotske krajine te povećava njihova zapošljivost. Ujedno projekt prevenira institucionalizaciju, potiče socijalnu uključenost, povećava kvalitetu života i izvaninstitucionalnu skrb za 84 starije i nemoćne osobe s područja Imotskog, Zagvozda, Podbablja i Prološca te tako izravno pridonosi revitalizaciji ruralnih i teško dostupnih područja. Projekt u partnerstvu provode Udruga Ritino srce, HZZ Regionalni ured Split, Centar za socijalnu skrb Imotski i Centar za održivi razvoj.</t>
  </si>
  <si>
    <t>Ovaj projekt rezultat je uspješne suradnje organizacije civilnog društva, javnih službi uz podršku jedinica lokalne samouprave. Ciljevi projekta usmjereni su na dvije skupine u nepovoljnom položaju: dugotrajno nezaposlene žene te starije i nemoćne osobe. Sinergijom aktivnosti projekta doprinosimo osnaživanju dugotrajno nezaposlenih žena u području rada i ekonomske samostalnosti te socijalnoj uključenosti starijih i nemoćnih
osoba.</t>
  </si>
  <si>
    <t>ZAželi</t>
  </si>
  <si>
    <t>Matica umirovljenika Vrgorac</t>
  </si>
  <si>
    <t>Projektom "Zaželi" u trajanju od 18 mjeseci pomoći će se ciljnoj skupini, 20 nezaposlenih žena kroz osposobljavanje za rad i zaposlenje, a krajnjim korisnicima u povećanju kvalitete života kroz pružanje usluga pomoći u obavljanju svakodnevnih aktivnosti koje su im otežane zbog nepovoljnog položaja na širem području grada Vrgorca, grada Imotskog i Imotske krajine.</t>
  </si>
  <si>
    <t>GDCK Ozalj zajedno s partnerom, gradom Ozljem i općine Kamanje, Žakanje i Ribnik, te obveznim partnerima Centrom za socijalnu skrb Karlovac
te Hrvatskim zavodom za zapošljavanje – Podružnica Karlovac provest će projekt u trajanju od 14 mjeseci unutar kojeg će se zaposliti 10 žena iz
ciljane skupine na 12 mjeseci za pružanje potpore i pomoći minimalno 60 starijih osoba i osoba u nepovoljnom položaju u cilju jačanja socijalne uključenosti žena iz ciljane skupine i povećanje razine kvalitete života krajnjih korisnika.</t>
  </si>
  <si>
    <t>Zaželi II - osposobljavanje i zapošljavanje u GDCK Sv. Ivan Zelina</t>
  </si>
  <si>
    <t>Ovim projektom osnažit ćemo i unaprijediti radni potencijal 12 teže zapošljivih žena zapošljavanjem u lokalnoj zajednici, a samim time ublažiti posljedice njihove nezaposlenosti i socijalne isključenosti. Povećanjem znanja i vještina kroz dodatno osposobljavanje postat će konkurentnije na tržištu rada. Zaposlene žene iz ciljanih skupina svojim će radom i aktivnostima u periodu od 12 mjeseci pružiti potporu i podršku te poboljšati kvalitetu života za 72 korisnika usluga.</t>
  </si>
  <si>
    <t>Pomoć starijim i nemoćnim-pomoć zajednici faza II</t>
  </si>
  <si>
    <t>Projektom će biti zaposleno 10 žena pripadnica ciljane skupine koje će brinuti o 60 korisnika ,na području Općine Donji Lapac koja pripada I.skupini nerazvijenih Općina po indeksu razvijenosti.Udruga ima dugogodišnje iskustvo u provođenju projekta pomoći starijim i nemoćnim.</t>
  </si>
  <si>
    <t>Centralni problem koji se želi riješiti ovim projektom je niski radni potencijal teže zapošljivih žena i žena s nižom razinom obrazovanja. Projektom je planirano zapošljavanje c.s. od 30 žena, s najviše završenom SSS, koje će radom i osposobljavanjem pridonijeti krajnjem cilju, a to je povećanje socijalne osjetljivosti, veću razinu socijalne uključenosti i poboljšanje kvalitete života za 180 krajnjih korisnika odnosno osoba starije životne dobi i osoba u nepovoljnom položaju.</t>
  </si>
  <si>
    <t>Svrha projekta je zapošljavanjem u lok. zajednici osnažiti i unaprijediti radni potencijal 32 teže zapošljive žene i žene s nižom razinom
obrazovanja s područja Osijeka i Općina Čepin, Vladislavci i Šodolovci kako bi se ublažile posljedice njihove nezaposlenosti, rizika od siromaštva i soc. isključenosti te pružanjem usluge pomoći i podrške potaknuti soc. uključenost i povećati kvalitetu života 192 krajnja korisnika, starijih osoba i osoba u nepovoljnom položaju na navedenom području. Projekt „OsnaŽENA II“ osigurava održivost prethodnika „OsnaŽENA“ i kontinuitet pružanja usluga u zajednici.</t>
  </si>
  <si>
    <t>Zaželi u Općini Koška - Faza II</t>
  </si>
  <si>
    <t>Svrha projekta je ublažiti posljedice nezaposlenosti i doprinijeti smanjenju rizika od siromaštva 20 teže zapošljivih žena i žena s nižom razinom
obrazovanja, te potaknuti socijalnu uključenost i povećati razinu kvalitete života 120 krajnjih korisnika u Općini Koška. Ciljna skupina u
projektu je 20 nezaposlenih žena, najviše srednja stručna sprema. Prednost pri zapošljavanju dat će se ženama koje pripadaju nekoj od ranjivih
skupina. Projektom će neminovno utjecati na smanjenje broja nezaposlenih, ali i na smanjenje institucionaliziranih osoba.</t>
  </si>
  <si>
    <t>"Ruka podrške"</t>
  </si>
  <si>
    <t>Projekt RUKA PODRŠKE usmjeren je na unaprjeđenje radnog potencijala teže zapošljivih žena i žena s nižom razinom obrazovanja kroz zapošljavanje, u svrhu pružanja podrške i potpore starijim i nemoćnim osobama na području grada Koprivnice i prigradskih naselja. Projektom će
30 žena postati konkurentnije na tržištu rada, a 180 krajnjih korisnika (starijih i nemoćnih osoba) dobit će potrebnu potporu i skrb u vlastitom domu, čime će se doprinijeti poboljšanju kvalitete njihova života i povećanju njihove socijalne uključenosti.</t>
  </si>
  <si>
    <t>ZAŽELI 2 - ŽENE ZAJEDNO - ZA BOLJU BUDUĆNOST NAŠE ZAJEDNICE</t>
  </si>
  <si>
    <t>Projektom će se zaposliti žene na području grada Donjeg Miholjca i susjednih općina. Ovim projektom pripadnicama ciljane skupine povećati ćemo kompetencije i osposobiti ih kako bi postale konkurentnije na tržištu rada. Želim podići svijest javnosti o zapošljavanju žena starije životne dobi i ranjivih skupina žena.</t>
  </si>
  <si>
    <t>Zaželi - provedi 2!</t>
  </si>
  <si>
    <t>Specifični cilj projekta „Zaželi – provedi 2!“ je osnažiti i unaprijediti radni potencijal žena s najviše završenim srednjoškolskim obrazovanjem
zapošljavanjem u lokalnoj zajednici te povećati razinu kvalitete života krajnjih korisnika na području Općine Virje. Ciljanu skupinu čini 9 žena
pripadnica ranjivih skupina, a krajnji korisnici su 54 starijih osoba i osoba u nepovoljnom položaju. Ukupno trajanje projekta je 15 mjeseci.</t>
  </si>
  <si>
    <t>Zaželi za Skrad</t>
  </si>
  <si>
    <t>Općina Skrad će provođenjem ovog projekta ublažiti probleme nezaposlenosti žena, probleme starog stanovništva i njihove prerane institucionalizacije. Ciljne skupine projekta „Žaželi za Skrad“ su nezaposlene žene prijavljene u evidenciju HZZ-a s najviše završenom srednjoškolskim obrazovanjem. Cilj projekta je smanjiti nezaposlenost, odnosno osnažiti i unaprijediti radni potencijal teže zapošljivih žena. Zapošljavanjem 8 žena u lokalnoj zajednici ublažiti će se posljedice njihove nezaposlenosti i rizika od siromaštva, te ujedno povećati kvaliteta života za najmanje 48 krajnjih korisnika.</t>
  </si>
  <si>
    <t>Ovaj projekt adresira na gorući problem visoke stope nezaposlenosti, te je stoga cilj projekta upravo osnažiti radni potencijal za 30 nezaposlenih
žena koje pripadaju teže zapošljivim i ranjivim skupinama na tržištu rada s naglaskom na starije od 50 godina i s najviše završenim
srednjoškolskim obrazovanjem sa ruralnog područja zapošljavanjem u lokalnoj zajednici što će pružanjem potpore i podrške ujedno potaknuti socijalnu uključenost i povećati razinu kvalitete života 180 krajnjih korisnika.</t>
  </si>
  <si>
    <t>Zaželi sebi-ostvari dobro svima!</t>
  </si>
  <si>
    <t>OPĆINA PLITVIČKA JEZERA</t>
  </si>
  <si>
    <t>Projektom Zaželi sebi-ostvari dobro svima! zaposlit će se i unaprijediti radni potencijal 30 teže zapošljivih žena s područja Općine Plitvička Jezera s najviše završenim srednjoškolskim obrazovanjem kako bi postale konkurentnije na tržištu rada. Zaposlene žene pružat će potporu i podršku 180 krajnjih korisnika odnosno starijim osobama u nepovoljnom položaju. Navedeno će smanjiti socijalnu isključenost i rizik od siromaštva te povećati razinu kvalitete života krajnjih korisnika na području Općine Plitvička Jezera.</t>
  </si>
  <si>
    <t>Okreni pedalu, pokreni promjenu 2</t>
  </si>
  <si>
    <t>Cilj projekta "Okreni pedalu, pokreni promjenu 2" je povećati zapošljivost zaposlenih žena pripadnica ciljanih skupina s područja grada Siska
zapošljavanjem u lokalnoj zajednici koje će ublažiti posljedice njihove nezaposlenosti i rizika od siromaštva te ujedno potaknuti socijalnu
uključenost i povećati razinu kvalitete života minimalno 60 krajnjih korisnika.</t>
  </si>
  <si>
    <t>Županijska udruga slijepih Split</t>
  </si>
  <si>
    <t>Prvenstveni cilj "Zaželi - programa zapošljavanja žena" jest unaprjeđenje položaja žena na tržištu rada s područja Splita, Omiša, Kaštela, otoka Hvara i drugih mjesta dalmatinskog zaleđa s naglaskom na poboljšanje kvalitete života slijepih osoba. Projekt provodi Županijska udruga slijepih Split s partnerima, Hrvatskim zavodom za zapošljavanje Split, Centrom za socijalnu skrb Split te Centrom za socijalnu skrb Omiš u trajanju od 18 mjeseci. Namijenjen je zaposlenju i edukaciji 15 žena u nepovoljnom položaju na tržištu rada, s naglaskom na žene starije od 50 godina i niskom razinom obrazovanja.</t>
  </si>
  <si>
    <t>Krajnji korisnici ovog projektnog prijedloga su starije osobe i osobe u nepovoljnom položaju, kojima prijeti opasnost od siromaštva i socijalne
isključenosti. Cilj projektnog prijedloga je zaposliti 8 žena, educirati ih, osnažiti njihov radni potencijal kako bi pružile pomoć 48 krajnjih
korisnika čime će se ublažiti posljedice nezaposlenosti, a potaknuti socijalnu uključenost krajnjih korisnika. Završetkom projektnih aktivnosti,
ciljana skupina će steći javnu ispravu kojom postaje konkurentnija na tržištu rada.</t>
  </si>
  <si>
    <t>Mislimo na njih II</t>
  </si>
  <si>
    <t>Projektom "Mislimo na njih II" u trajanju od 18 mjeseci ostvarit će se zapošljavanje žena pripadnica ciljane skupine (12 mjeseci), koje će nastaviti kontinuirano pružati usluge potpore i podrške starijim i nemoćnim osobama (krajnjim korisnicima) s područja grada Šibenika i okolice.</t>
  </si>
  <si>
    <t>Evo me 2!</t>
  </si>
  <si>
    <t>Projekt ima za cilj omogućiti pristup zapošljavanju i tržištu rada ženama pripadnicama ranjivih skupina iz teško dostupnih i ruralnih područja Međimurske županije kroz stručnu edukaciju i rad u lokalnoj zajednici. Kroz projekt ćemo zaposliti 11 žena na poslovima potpore i podrške.</t>
  </si>
  <si>
    <t>Gradsko društvo Crvenog križa Ogulin s partnerima gradom Ogulinom i općinama Saborsko i Tounj te obveznim partnerima Centrom za socijalnu skrb Ogulin te Hrvatskim zavodom za zapošljavanje, Područnim uredom Karlovac provest će projekt u trajanju od 16 mjeseci.</t>
  </si>
  <si>
    <t>Projektom "UČIM, RADIM, POMAŽEM, FAZA II", će se zaposliti 25 žena pripadnica ranjive skupine. Kroz projektne aktivnosti, dodatno će se
obrazovati i osposobiti kako bi bile što konkurentnije na tržištu rada. Ujedno će 150 krajnjih korisnika, dobiti uslugu pripomoći u kući, te
potrepštine u vrijednosti do 50 kuna mjesečno. Projekt će trajati 15 mjeseci, provodit će ga Općina Sirač s partnerima Hrvatskim zavodom za
zapošljavanje, PU Bjelovar i Centrom za socijalnu skrb Daruvar.</t>
  </si>
  <si>
    <t>Inkluzijom do zapošljavanja - faza II</t>
  </si>
  <si>
    <t>Predmetnim projektom na 12 mjeseci će se zaposliti 15 pripadnica ciljne skupine koje će se osposobiti na način da to unaprijedi njihov radni potencijal te bi se tako ublažile posljedice visoke nezaposlenosti, rizika od siromaštva i socijalne isključenosti. Ujedno će se pružanjem potpore u kućanstvu potaknuti socijalna uključenost i povećanje kvalitete života 120 krajnjih korisnika, starijih osoba, osoba s invaliditetom i osoba u nepovoljnom položaju. Projekt će neminovno utjecati na smanjenje broja institucionaliziranih 5 osoba.</t>
  </si>
  <si>
    <t>"Zaželi bolji život u Općini Drenje 2"</t>
  </si>
  <si>
    <t>Kroz program ''Zaželi bolji život u općini Drenje II'' zaposlilo bi se 25 žena koje se nalaze u nepovoljnom položaju na tržištu rada sa zadatkom da na području općine skrbe o starijima i nemoćnima u ugroženim kućanstvima.</t>
  </si>
  <si>
    <t>MS Asistent</t>
  </si>
  <si>
    <t>Projekt „MS Asistent“ povećava socijalnu uključenost i unaprjeđuje kvalitetu života osoba s multiplom sklerozom kroz pružanje i povećanje kvalitete usluge osobne asistencije za 10 odraslih osoba oboljelih od multiple skleroze. Projekt se provodi na području Grada Zagreba, Zagrebačke i Međimurske županije.</t>
  </si>
  <si>
    <t>Usluga osobne asistencije predstavlja potporu osobama s najtežom vrstom i stupnjem invaliditeta u provođenju aktivnosti svakodnevnog življenja. Razvojem ove usluge podiže se razina kvalitete života, socijalnog uključivanja te u konačnici i prevencija institucionalizacije osoba s
najtežim stupnjem i vrstom invaliditet.</t>
  </si>
  <si>
    <t>Zagrebačka, Koprivničko-križevačka, Grad Zagreb, Primorsko-goranska, Zadarska, Splitsko-dalmatinska</t>
  </si>
  <si>
    <t>Projekt „S osobnim asistentom u bolji život - 4“ pruža uslugu OA za 23 KOA kroz 20 mjeseci na području Grada Zagreba, Zagrebačke, Koprivničko križevačke, Zadarske, Primorsko-goranske, Zadarske i Splitsko-dalmatinske županije.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prema unaprijed utvrđenom planu rada KOA.</t>
  </si>
  <si>
    <t>Podrškom do samostalnosti - faza 3</t>
  </si>
  <si>
    <t>OSI imaju pravo na vlastiti izbor i kontrolu života stoga je OA usluga onima koji sami ne mogu ispuniti osnovne potrebe. Program osiguravasamostalnost i dostojanstvo OSI, potiče opću afirmaciju OSI te pridonosi uslugama u zajednici i sprječava institucionalizaciju gdje Prijavitelj i
Partneri osiguravaju asistenciju za korisnike. Ciljna skupina su 13 osoba s teškim invaliditetom koji imaju potvrdu Povjerenstva i ne primaju usluge smještaja, organiziranog stanovanja ili cjelodnevnog boravka. Održivost je vidljiva kroz institucionalnu održivost i održivost na razini donošenja politika.</t>
  </si>
  <si>
    <t>Projekt "Usluga osobne asistencije za osobe s multiplom sklerozom u Zagrebačkoj županiji" doprinosi socijalnoj uključenosti osoba s multiplom sklerozom s najtežom vrtom i stupnjem invaliditeta kroz daljnji razvoj i povećanje kvalitete usluge osobne asistencije kao i njihovoj kvaliteti života. Ciljane skupine projekta su odrasle osobe oboljele od multiple skleroze s najtežim stupnjem i vrstom invaliditeta u dobi od 18 i stariji, koje imaju izdano Uvjerenje neovisnog tijela vještačenja.</t>
  </si>
  <si>
    <t>Udruga Regoč će kroz projekt Osobni asistenti Regoč - faza III u partnerstvu sa dvije udruge s područja Dubrovačko-neretvanske županije, Rina Mašera i Poseban prijatelj, povećati socijalnu uključenost i unaprijediti kvalitetu života osoba s najtežom vrstom i stupnjem tjelesnih oštećenja, osoba s intelektualnim teškoćama i mentalnim oštećenjima kroz pružanje usluge osobne asistencije za ukupno 22 korisnika na području Brodsko posavske i Dubrovačko neretvanske županije.</t>
  </si>
  <si>
    <t>Usluga osobne asistencije za osobe s intelektualnim teškoćama</t>
  </si>
  <si>
    <t>Savez će kroz projekt Usluga osobne asistencije za osobe s intelektualnim teškoćama u partnerstvu s udrugom s područja Brodsko-posavske županije, Udrugom Regoč i udrugom s područja Varaždinske županije, Ivanečko sunce, povećati socijalnu uključenost i unaprijediti kvalitetu života osoba s najtežom vrstom i stupnjem tjelesnih oštećenja, osoba s intelektualnim teškoćama i mentalnim oštećenjima kroz pružanje usluge osobne asistencije za ukupno 5 korisnika na području Brodsko posavske i Varaždinske županije.</t>
  </si>
  <si>
    <t>Osobna asistencija Radost faza III</t>
  </si>
  <si>
    <t>Projekt Osobna asistencija Radost- faza III ima za cilj povećati socijalnu uključenost i unaprijediti kvalitetu života odraslih osoba s najtežom vrstom i stupnjem invaliditeta, osoba s intelektualnim teškoćama i mentalnim oštećenjima, odraslih gluhih i/ili gluhoslijepih osoba i odraslih slijepih osobe kroz pružanje usluge osobne asistencije. U sklopu projekta omogućit će se usluga asistencije za ukupno 10 korisnika koji pripadaju Skupini 1 kroz 20 mjeseci na području DNŽ, što predstavlja povećanje sa 6 korisnika na 10.</t>
  </si>
  <si>
    <t>Osobnom asistencijom do socijalne uključenosti II</t>
  </si>
  <si>
    <t>Udruga osoba s invaliditetom "Prijatelj"</t>
  </si>
  <si>
    <t>Zadarska, Splitsko-dalmatinska, Dubrovačko-neretvanska</t>
  </si>
  <si>
    <t>Cilj usluge osobne asistencije je poboljšati kvalitetu života osoba s najtežom vrstom i stupnjem invaliditeta čime dobivaju mogućnost kvalitetnijeg života u provođenju aktivnosti svakodnevnog življenja, socijalnog uključivanja u zajednicu te sprječavanja institucionalizacije. Usluga se pruža 20 sati tjedno prema unaprijed utvrđenom planu korisnika, o pruženoj usluzi se vodi evidencija. Ukupno trajanje projekta je 20 mjeseci.</t>
  </si>
  <si>
    <t>Osobni asistent 2 - SDUSO</t>
  </si>
  <si>
    <t>SPLITSKO-DALMATINSKA UDRUGA SPINALNO OZLJEĐENIH</t>
  </si>
  <si>
    <t>Grad Zagreb, Primorsko-goranska, Ličko-senjska, Zadarska, Šibensko-kninska, Istarska, Dubrovačko-neretvanska</t>
  </si>
  <si>
    <t>Svaka OSI mora imati pravo na vlastiti izbor i kontrolu svog života, stoga je osobna asistencija najhumaniji oblik usluge osobama s teškim invaliditetom koje samostalno ne mogu udovoljavati ispunjenju osnovnih životnih potreba. Program Osobni asistent za osobe s najtežom vrstom i stupnjem invaliditeta osigurava samostalnost i čuva dostojanstvo te potiče samosvijest i društvenu, gospodarsku, kulturnu i ostalu afirmaciju čime pridonosi razvoju socijalnih usluga u zajednici i sprječava institucionalizaciju korisnika usluge. Ciljana skupina u projektu je 6 osoba s visokim stupnjem invaliditeta.</t>
  </si>
  <si>
    <t>Osobni asistent - FAZA 3</t>
  </si>
  <si>
    <t>Projektom se utječe na jačanje socijalnog uključivanja osoba s invaliditetom kroz daljnji razvoj i povećanje kvalitete usluge osobne asistencije. Projekt će omogućiti zapošljavanje osobnih asistenata - jedan asistent po korisniku, koji će svojim radom donijeti
pozitivne pomake kućanstvima, krajnjim korisnicima i ujedno lokalnoj zajednici. Ciljna skupina projekta su odrasle osobe s najtežom vrstom i stupnjem invaliditeta i odrasle osobe s intelektualnim teškoćama i mentalnim oštećenjima, a žive na području Grada Sinja i okolice. Ukupno trajanje projekta je 20 mjeseci.</t>
  </si>
  <si>
    <t>Usluge osobne asistencije IV</t>
  </si>
  <si>
    <t>Zagrebačka, Varaždinska, Koprivničko-križevačka, Virovitičko-podravska, Grad Zagreb</t>
  </si>
  <si>
    <t>Provedba projekta “Usluge osobne asistencije IV” doprinijeti će u povećanju socijalne uključenosti i unapređenju kvalitete života osoba s najtežom vrstom i stupnjem tjelesnih oštećenja, osoba s intelektualnim i mentalnim oštećenjima kroz daljnje pružanje usluge osobne asistencije. Za provedbu projektnih aktivnosti povezanim s ciljnom skupinom planirano je zapošljavanje 17 osobnih asistenata koji će biti direktno uključeni u
rad s OSI u pogledu pružanja usluge osobne asistencije u Koprivničko-križevačkoj, Varaždinskoj, Virovitičko-podravskoj i Zagrebačkoj županiji, te Gradu Zagrebu.</t>
  </si>
  <si>
    <t>Zagrebačka, Varaždinska, Grad Zagreb, Ličko-senjska</t>
  </si>
  <si>
    <t>Ovaj projekt za 14 korisnika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kontinuirano na mjesečnoj osnovi prema unaprijed utvrđenom planu korisnika, a o pruženoj usluzi se vodi evidencija.</t>
  </si>
  <si>
    <t>Moj osobni asistent u Malom princu</t>
  </si>
  <si>
    <t>Udruga roditelja djece i osoba s invaliditetom "Mali princ"</t>
  </si>
  <si>
    <t>Pravo na kontrolu nad vlastitim životom minimum je dostojanstva na koju bi svaka osoba trebala imati jedanko pravo, a osobama s invaliditetom je nerjetko to pravo uskraćeno. Članovi njihovih obitelji žive pod konstantnim pritiskom, manjkom vremena i stručnjaka. Navedeno vodi do
nezadovoljstva, izolacije i socijalne isključenosti. Glavni cilj projekta "Moj osobni asistent u Malom princu" je potaknuti socijalnu uključenost i unaprijediti kvalitetu života osoba s najtežom vrstom i stupnjem tjelesnog oštećenja i/ili intelektualnim i mentalnim oštećenjima kroz uvođenje usluge osobne asistencije.</t>
  </si>
  <si>
    <t>Razvoj usluge osobne asistencije za osobe s invaliditetom faza 3</t>
  </si>
  <si>
    <t>Usluga osobne asistencije predstavlja pružanje potpore osobama s najtežom vrstom i stupnjem invaliditeta u provođenju aktivnosti
svakodnevnog življenja i samozbrinjavanja. Razvojem usluge osobne asistencije veći broj korisnika dobiva mogućnost unaprijeđenja kvalitete življenja, socijalnog uključivanja u zajednicu te spriječavanja institucionalizacije. Korisnici su 22 osobe s invaliditetom. Usluga se pruža prema unaprijed utvrđenom planu korisnika, a o pruženoj usluzi se vodi evidencija.</t>
  </si>
  <si>
    <t>Spin Asistent 3</t>
  </si>
  <si>
    <t>Zagrebačka, Varaždinska, Brodsko-posavska, Međimurska, Primorsko-goranska, Ličko-senjska, Zadarska, Splitsko-dalmatinska, Istarska</t>
  </si>
  <si>
    <t>Projekt Spin Asistent 3 omogućava pružanje usluge osobne asistencije osobama s posljedicama ozljeda kralježnične moždine koje trebaju podršku u zadovoljavanju osnovnih životnih potreba. Projekt je ključan u provedbi koncepta neovisnog življenja jer čuva dostojanstvo OSI, unaprjeđuje
kvalitetu života, sprječava njihovu institucionalizaciju. Također, doprinosi vidljivosti osoba s invaliditetom i većoj osviještenosti javnosti o njihovim potrebama prilikom ostvarivanja temeljnih prava. Ciljna skupina je 20 osoba s najtežom vrstom i stupnjem invaliditeta u dobi od 18-65 g.
iz 9 županija.</t>
  </si>
  <si>
    <t>Krapinsko-zagorska,Varaždinska</t>
  </si>
  <si>
    <t>Projekt doprinosi socijalnom uključivanju i povećanju kvalitete života 13 osoba s invaliditetom na području Krapinsko - zagorske i Varaždinske županije kroz omogućavanje nastavke usluge osobne asistencije u provođenju aktivnosti svakodnevnog življenja. Širenjem usluge osobne asistencije sprječava se institucionalizacija i pomiruje poslovni i obiteljski život te senzibilizira cjelokupna zajednica.</t>
  </si>
  <si>
    <t>Za bolji život IV</t>
  </si>
  <si>
    <t>Cilj projekta „Za bolji život IV“ je jačanje socijalnog uključivanja 15 OSI s najtežom vrstom i stupnjem tjelesnih oštećenja, s intelektualnim i mentalnim oštećenjima kroz osiguravanje pružanja usluge osobne asistencije i povećanje kvalitete usluge osobne asistencije. Projekt osigurava
kontinuitet pružanja usluge osobne asistencije sukladno individualnim potrebama te zadržavanju istih pružatelja usluge. Osobama s invaliditetom omogućena je samostalnost, neovisnost i ravnopravnije sudjelovanje u društvu kao i sprečavanje njihove institucionalizacije.</t>
  </si>
  <si>
    <t xml:space="preserve">Projekt "Osobna asistencija za kvalitetniji život osoba s invaliditetom 2" će olakšati socijalno uključivanje osoba s invaliditetom kroz osiguravanje kontinuiteta i širenje usluge osobne asistencije na području Sisačko-moslavačke županije, čime će se unaprijediti kvaliteta života osoba s invaliditetom i ukloniti prepreke za njihovo aktivno sudjelovanje u zajednici i dostojanstven život.
</t>
  </si>
  <si>
    <t>Usluga osobne asistencije predstavlja pružanje potpore osobama s najtežom vrstom i stupnjem invaliditeta te osobama s intelektualnim teškoćama i mentalnim oštećenjima u provođenju aktivnosti svakodnevnog življenja i samozbrinjavanja. Razvojem usluge osobne asistencije za osobe s invaliditetom veći broj korisnika, osoba s najtežim stupnjem i vrstom invaliditeta te osoba s intelektualnim teškoćama i mentalnim oštećenjima dobiva mogućnost unapređenja kvalitete življenja, socijalnog uključivanja u zajednicu te sprječavanja institucionalizacij.</t>
  </si>
  <si>
    <t>Osobna asistencija ESF (4)</t>
  </si>
  <si>
    <t>DRUŠTVO MULTIPLE SKLEROZE GRADA ZAGREBA</t>
  </si>
  <si>
    <t>DMSGZ provođenjem projekta „Osobna asistencija ESF (4)“ doprinosi socijalnoj uključenosti i unapređenju kvalitete života osoba s najtežom vrstom i stupnjem invaliditeta oboljelih od MS na području Grada Zagreba i Zagrebačke županije. Opći cilj projekta je unaprijediti socijalnu uključenost i kvalitetu života za 21 osobu s najtežim stupnjem i vrstom invaliditeta oboljelih od MS. Ciljana skupina su osobe s najtežom vrstom i stupnjem invaliditeta u dobi od 18 do 65 godina oboljeli od MS.</t>
  </si>
  <si>
    <t>Pružanje usluge osobne asistencije na području Đakovštine 4</t>
  </si>
  <si>
    <t>Projektom se omogućuje pružanje pomoći u provođenju aktivnosti svakodnevnog življenja i samozbrinjavanja za 22 osobe s najtežim
invaliditetom, čime se korisnicima povećava kvaliteta života i sprječava institucionalizacija. Projekt traje 20 mjeseci, a trajanje usluge ovisi o vremenu ulaska pojedinog KOA u projekt, odnosno po završetku korištenja usluge u okviru prethodnog projekta.: 16 KOA koristi uslugu 20 mjeseci (od 1.12.2020. do 31.7.2022.), dok 6 KOA koristi uslugu 16 mjeseci (od 1.4.2021. do 31.7.2022.).</t>
  </si>
  <si>
    <t>"Razvoj usluge osobne asistencije za osobe s invaliditetom-faza III doprinosi povečanju socijalnu uključenost unapređivanju kvalitete života osoba s najtežom vrstom i stupnjem tjelesnih oštećenja kroz pružanje usluge osobne sistencije s područja Vukovarsko srijemske županije.Cilj projekta:
jačanje socijalnog uključivanja osoba s invaliditetom s najtežim stupnjem i vrstom invaliditeta kroz pružanja i povečanja kvalitetne usluge
osobne asitencije.Ciljane skupine: odrasle osobe s najtežom vrstom i stupnjem tjelesnih oštećenja, starije od 18 godina na dan projektnu
aktivnost.</t>
  </si>
  <si>
    <t>Projektom je predviđeno povećanje socijalne uključenosti i unaprjeđenje kvalitete života kroz nastavak pružanja usluge osobne asistencije za 13 osoba s najtežom vrstom i stupnjem invaliditeta i intelektualnim i mentalnim oštećenjima koje žive na području Šibensko-kninske županije.</t>
  </si>
  <si>
    <t>Projektom se želi ojačati socijalna uključenost, spriječiti institucionalizacija osoba s invaliditetom i unaprijediti kvaliteta ne samo njihovih života nego i cjelokupne obitelji. U projekt se želi uključiti 16 osoba s najtežim oblikom tjelesnih i intelektualnih oštećenja kojima je neophodna usluga osobnog asistenta. Uslugom osobnog asistenta osobama s invaliditetom omogućuje se ravnopravan odnosa sa ostalim građanima RH. Faza III je nastavak projekta koji je započeo u 2015.g. sufinanciran sredstvima iz ESF-a.</t>
  </si>
  <si>
    <t>Projekt omogućava pružanje usluge osobne usluge za 21 korisnika s najtežom vrstom i stupnjem invaliditeta te s intelektualnim i mentalnim teškoćama, u vremenskom razdoblju od 20 mjeseci. Provedbom projekta poboljšava se kvaliteta života korisnika, povećava se njihova socijalna uključenost te prevenira institucionalizacija. Projekt osigurava osamostaljenje osoba s invaliditetom, rasterećenje članova njihovih obitelji te doprinosi ostvarenju jednog od temeljnih ljudskih prava, prava na život u zajednici.</t>
  </si>
  <si>
    <t>Udruga osoba s invaliditetom Sinergija Samobor</t>
  </si>
  <si>
    <t>Opći cilj projekta je jačanje socijalnog uključivanja OSI kroz daljnji razvoj i povećanje kvalitete usluge OA, dok je specifični cilj povećanje socijalne uključenosti i unaprjeđenje kvalitete života osoba s najtežom vrstom i stupnjem invaliditeta, osoba s intelektualnim teškoćama i mentalnim oštećenjima kroz pružanje usluge OA. Provođenjem usluge OA nastoji se spriječiti institucionalizacija i socijalna isključenost OSI i osoba s intelektualnim teškoćama i mentalnim oštećenjima te se nastoji pomiriti poslovni i obiteljski život za što samostalniji život i veću uključenost u zajednicu.</t>
  </si>
  <si>
    <t>Usluga osobne asistencije Omiš - Makarska - Imotski</t>
  </si>
  <si>
    <t>Usluga osobne asistencije predstavlja pružanje potpore osobama s najtežom vrstom i stupnjem invaliditeta u provođenju aktivnosti svakodnevnog neovisnog življenja i samozbrinjavanja. Širenjem usluge veći broj korisnika, osoba s invaliditeta, dobiva mogućnost unapređenja
kvalitete življenja, socijalnog uključivanja u zajednicu te sprječavanja institucionalizacije. Usluga se pruža cca 80 sati mjesečno prema unaprije utvrđenom planu korisnika, a o pruženoj usluzi se vodi
evidencija.</t>
  </si>
  <si>
    <t>Zajedno u život III - pružanje usluge osobne asistencije za osobe s invaliditetom</t>
  </si>
  <si>
    <t>Ovim projektom predviđeno je osiguravanje osobne asistencije osobama s invaliditetom koje nisu u mogućnosti samostalno obavljati čak i obične
svakodnevne zadatke. Usluga će biti pružena 4 osobe sa tjelesnim invaliditetom te 15 osoba sa intelektualnim i mentalnim poteškoćama, a sve temeljem prethodno provedene stručne procjene njihovih potreba. Projektom je predviđeno i zapošljavanje 19 osoba koje će pružati usluge osobne asistencije.</t>
  </si>
  <si>
    <t>Osobna asistencija = kvalitetniji život osoba s invaliditetom II</t>
  </si>
  <si>
    <t>Cilj projekta Osobna asistencija = kvalitetniji život osoba s invaliditetom II je povećati socijalnu uključenost i unaprijediti kvalitetu života za 20 OSI s područja Karlovačke županije kroz pružanje usluge osobne asistencije. Usluga osobne asistencije odnosi se na pružanje aktivnosti
svakodnevnog življenja i samozbrinjavanja OSI, a pruža se prema unaprijed utvrđenom planu korisnika osobne asistencije o čemu se vodi se evidencija. Vezano uz unaprjeđenje kvalitete usluge osobne asistencije kroz projekt će se provesti edukacija.</t>
  </si>
  <si>
    <t>Moj asistent IV</t>
  </si>
  <si>
    <t>Projektom Moj asistent IV udruga Jaglac u partnerstvu s udrugom Vretenac razvija i širi uslugu osobne asistencije, doprinosi jačanju socijalnog uključivanja osoba s invaliditetom, unapređenju kvalitete života osoba s najtežom vrstom i stupnjem invaliditeta, posebice osoba s intelektualnim
teškoćama pružanjem usluge osobne asistencije za 20 korisnika s područja Virovitičko-podravske i Osječko-baranjske županije.</t>
  </si>
  <si>
    <t>Glavni cilj projekta je povećati socijalnu uključenost i unaprijediti kvalitetu života 20 osoba s najtežom vrstom i stupnjem invaliditeta, osoba s intelektualnim teškoćama i mentalnim oštećenjima u dobi 20-60 godina, iz Vukovarsko - srijemske županije kroz pružanje usluge osobne
asistencije tijekom 20 mjeseci. U tu svrhu biti će uposleno 20 osobnih asistenata na pola radnog vremena mjesečno. Ukupna vrijednost iznosi 1.987.738,94 kn.</t>
  </si>
  <si>
    <t>OSOBNI ASISTENT ZA KVALITETNIJI ŽIVOT III</t>
  </si>
  <si>
    <t>Kroz projekt namjeravam osigurati nastavak pružanja usluge osobne asistencije za 23 korisnika, te na taj način
pridonijeti jačanju njihove socijalne uključenosti u lokalnu zajednicu i pridonijeti kvaliteti življenja korisnika. Razvojem usluge osobne asistencije na području Kaštela broj korisnika se neće povećati odnosu na 2018. godinu, a udruga "Srce" također neće povećati će broj korisnika
odnosu na 2018.godinu. Projekt uvelike doprinosi unaprijeđivanju kvalitete življenja, uključivanju u zajednicu, te spriječavanju institucionalizacije korisnika.</t>
  </si>
  <si>
    <t>Razvojem usluge osobne asistencije do kvalitetnijeg života III</t>
  </si>
  <si>
    <t>Usluga osobne asistencije predstavlja pružanje potpore osobama s najtežom vrstom i stupnjem invaliditeta u provođenju svakodnevnog življenja i samozbrinjavanja. Razvojem usluge osobne asistencije veći broj korisnika osoba s najtežim stupnjem i vrstom
invaliditeta dobiva mogućnost unapređenja kvalitete življenja, socijalnog uključivanja u zajednicu te sprječavanja institucionalizacije. Pružatelji
usluge su osobni asistenti koji uslugu pružaju korisniku prema unaprijed utvrđeno planu korisnika, te se o pruženoj usluzi vodi evidencija.</t>
  </si>
  <si>
    <t>Primorsko-goranska, Ličko-senjska, Istarska</t>
  </si>
  <si>
    <t>Usluga osobne asistencije predstavlja pružanje potpore osobama s najtežom vrstom i stupnjem invaliditeta u provođenju aktivnosti svakodnevnog življenja i samozbrinjavanja, širenjem usluge osobne asistencije veći broj korisnika dobiva mogućnost unapređenja kvalitete
življenja, socijalnog uključivanja u zajednicu te sprječavanja institucionalizacije. Usluga se pruža za polovicu ukupnog mjesečnog fonda sati po
korisniku prema unaprijed utvrđenom planu korisnika, a o pruženoj usluzi se vodi evidencija.</t>
  </si>
  <si>
    <t>Projekt je usmjeren na pružanje usluga osobne asistencije za 11 osoba sa najtežim invaliditetom na području Duge Rese, što znači pomoć u svakodnevnim aktivnosti za koje im je neophodna tuđa pomoć. Na taj način će se unaprijediti njihova kvaliteta života i značajno povećati njihova
socijalna uključenost u zajednicu, za što su zbog svoj zdravstvenog stanja onemogućeni i ograničeni. Usluga se prema svakoj osobi pruža 80 sati mjesečno prema unaprijed utvrđenom planu korisnika, a o pruženoj usluzi se vodi evidencija.</t>
  </si>
  <si>
    <t>Usluga osobne asistencije predstavlja pružanje potpore osobama s najtežom vrstom i stupnjem invaliditeta u provođenju aktivnosti svakodnevnog življenja i samozbrinjavanja. Razvojem usluge osobne asistencije 23 korisnika će nastaviti primati uslugu. Pruženom uslugom se unaprijeđuje kvaliteta življenja, potiče socijalno uključivanje u zajednicu te sprječava institucionalizacija osoba s
invaliditetom. Usluga će se pruža pola radnog vremena mjesečno prema unaprijed utvrđenom planu korisnika, a o pruženoj usluzi će se vodi evidencija.</t>
  </si>
  <si>
    <t>Usluga osobne asistencije za oboljele od MS-a i srodnih bolesti PGŽ-a</t>
  </si>
  <si>
    <t>Usluga osobnog asistenta predstavlja pružanje potpore kvalitetnom i neovisnom životu oboljelih od multiple skleroze s najtežom vrstom i stupnjem invaliditeta. Širenjem usluge osobne asistencije veći broj oboljelih iz cijele Primorsko – goranske županije dobiva mogućnost
unapređenja kvalitete života, socijalnog uključivanja u zajednicu te sprječavanja institucionalizacije. Usluga se pruža pripadnicima Skupne 1 na pola radnog vremena mjesečno prema unaprijed utvrđenom tjednom planu korisnika, a o pruženoj usluzi se vodi evidencija.</t>
  </si>
  <si>
    <t>Širenje usluge osobne asistencije 3</t>
  </si>
  <si>
    <t>Usluga osobne asistencije predstavlja pružanje podrške oboljelima od multiple skleroze, osobama s najtežom vrstom i stupnjem invaliditeta na području Splitsko-dalmatinske županije. Provedbom ove usluge oboljeli imaju mogućnost unaprjeđenja kvalitete života,socijalnog uključivanja u zajednicu i ostanak u njima poznatom okružju/unutar svoje obitelji.Zapošljavanje pružatelja usluge osobne asistencije (osobnih asisten-ata/tica) na pola radnog vremena doprinosi se zapošljavanju i smanjenju siromaštva.</t>
  </si>
  <si>
    <t>Razvoj usluge OA za Udrugu OSI SB "Loco-Moto"- faza III</t>
  </si>
  <si>
    <t>Usluga osobne asistencije predstavlja pružanje potpore osobama s invaliditetom u provođenju aktivnosti svakodnevnog življenja i, samozbrinjavanja. Razvojem usluge osobne asistencije 25 KOA dobiva mogućnost unapređenja kvalitete življenja, socijalnog uključivanja u zajednicu, te sprječavanja institucionalizacije. Pružatelji usluge su osobe koje korisnici sami odabiru. Korisnici uslugu primaju prema unaprijed utvrđenom planu i potrebi, u vrijeme i na način kada to njima odgovara. O pruženoj/primljenoj usluzi vodi se mjesečna evidencija.</t>
  </si>
  <si>
    <t>Svaki dan uz OA olakšan 4</t>
  </si>
  <si>
    <t>Ovim projektom pružati ćemo uslugu osobne asistencije osobama s najtežim vrstama invaliditeta kao i osobama s intelektualnim teškoćama u obavljanju svakodnevnih aktivnosti radi povećanja kvalitete njihovih života kao i života njihovih obitelji, povećati će se socijalna uključenost i spriječiti institucionalizacija kroz povećanje kvalitete pružanja osobne asistencije i njezin daljnji razvoj.</t>
  </si>
  <si>
    <t>Osobni asistent - podrška kroz život</t>
  </si>
  <si>
    <t xml:space="preserve">Usluga osobne asistencije osigurava potporu osobama s najtežom vrstom i stupnjem invaliditeta u provođenju aktivnosti svakodnevnog življenja i samozbrinjavanja, te potiče njihovo uključivanje u sve segmente društva. Razvojem usluge osobne asistencije veći broj osoba s invaliditetom dobiva mogućnost unapređenja kvalitete življenja, sprječava se institucionalizacija te se doprinosi izjednačavanju mogućnosti osoba s invaliditetom u zajednici. Udruga će u projekt uključiti 16 korisnika kojima će se osigurati usluga asistencije u vremenu od pola radnog vremena (4 sata dnevno). </t>
  </si>
  <si>
    <t>Zagrebačka, Krapinsko-zagorska, Sisačko-moslavačka, Koprivničko-križevačka, Grad Zagreb, Šibensko-kninska, Istarska</t>
  </si>
  <si>
    <t>Usluga osobne asistencije osigurava potporu osobama s najtežom vrstom i stupnjem invaliditeta u provođenju aktivnosti svakodnevnog življenja
i samozbrinjavanja, te potiče njihovo uključivanje u sve segmente društva. Razvojem usluge osobne asistencije veći broj osoba s invaliditetom dobiva mogućnost unapređenja kvalitete življenja, sprječava se institucionalizacija te se doprinosi izjednačavanju mogućnosti osoba s invaliditetom u zajednici. Udruga će u projekt uključiti 16 korisnika kojima će se osigurati usluga asistencije u vremenu od pola radnog vremena (4 sata dnevno).</t>
  </si>
  <si>
    <t>Osobni asistent za oboljele od multiple skleroze Zadarske županije IV</t>
  </si>
  <si>
    <t>Ova projektna tema ima ideju pružanja usluge osobne asistencije za 10 osoba oboljelih od MS koje nisu u mogućnosti obavljati svakodnevne aktivnosti s ciljem zadovoljenja njihovih potreba,jačanja socijalnog uključivanja i sprječavanja institucionalizacije.Troje korisnika živi u
izoliranim ruralnim područjima Zadarske županije (područja od posebne državne skrbi) gdje ne postoji razvijena mreža socijalnih usluga. Cilj ovog projekta je povećati socijalnu uključenost i unaprijediti kvalitetu života osoba s invaliditetom te intelektualnim teškoćama kroz pružanje usluge osobne asistencije.</t>
  </si>
  <si>
    <t>Kulturno-umjetničko društvo "Vjekoslav Klaić" Garčin</t>
  </si>
  <si>
    <t>Zajednica Roma Hrvatske - Romski san</t>
  </si>
  <si>
    <t>Hrvatski Crveni križ -  Gradsko društvo Crvenog križa Rab</t>
  </si>
  <si>
    <t>Gradska udruga umirovljenika Vukovarsko - srijemske županije Otok</t>
  </si>
  <si>
    <t>Judita</t>
  </si>
  <si>
    <t>Udruga roditelja "Pokrenimo se" Viškovo</t>
  </si>
  <si>
    <t>Udruga osoba s invaliditetom "Inkluzija"</t>
  </si>
  <si>
    <t>Hrvatski Crveni križ Gradsko društvo Crvenog križa Ivanec</t>
  </si>
  <si>
    <t>Udruga Lipice</t>
  </si>
  <si>
    <t>ZAŽELI ZA ŠIBENSKO KNINSKU ŽUPANIJU</t>
  </si>
  <si>
    <t>"Još jednom zaželi na području općine Garčin"</t>
  </si>
  <si>
    <t>KAD SE MALE RUKE SLOŽE...</t>
  </si>
  <si>
    <t>"Srcem za njih"</t>
  </si>
  <si>
    <t>"Uvijek pri ruci"</t>
  </si>
  <si>
    <t>»ZAŽELI I OSTVARI POMOĆ U KUĆI«</t>
  </si>
  <si>
    <t>Želim raditi, želim pomoći - faza II</t>
  </si>
  <si>
    <t>ZAŽELI - Za zajednicu</t>
  </si>
  <si>
    <t>ZAŽELI ZA SVE OTOKE ŠKŽ</t>
  </si>
  <si>
    <t>Udruga "Zdrav život Slavonski Brod"</t>
  </si>
  <si>
    <t>Udruga "Kaj" - Petrovsko</t>
  </si>
  <si>
    <t>HRVATSKI SAVEZ UDRUGA OSOBA S INTELEKTUALNIM TEŠKOĆAMA</t>
  </si>
  <si>
    <t>Udruga za promicanje kvalitetnog obrazovanja mladih s invaliditetom „ZAMISLI“</t>
  </si>
  <si>
    <t>"RUKE KOJE MOGU SVE"</t>
  </si>
  <si>
    <t>"Zajedno srcem!"</t>
  </si>
  <si>
    <t>Nisi sam- faza 2</t>
  </si>
  <si>
    <t>ZAŽELI I POKRENI SE</t>
  </si>
  <si>
    <t>ZAŽELI - IDEMO DALJE</t>
  </si>
  <si>
    <t>OsnaŽENA - Ojačajmo Starije i Nemoćne Aktiviranjem ŽENA II</t>
  </si>
  <si>
    <t>Žene su snaga zajednice - faza II</t>
  </si>
  <si>
    <t>3P - Pratiteljice, Pomoćnice, Prijateljice</t>
  </si>
  <si>
    <t>"Učim, radim, pomažem - faza II"</t>
  </si>
  <si>
    <t>"UČIM, RADIM, POMAŽEM, FAZA II"</t>
  </si>
  <si>
    <t>AssistentOS III</t>
  </si>
  <si>
    <t xml:space="preserve"> S OSOBNIM ASISTENTOM U BOLJI ŽIVOT - 4</t>
  </si>
  <si>
    <t>Osobni asistenti Regoč - faza III</t>
  </si>
  <si>
    <t>Osobna asistencija moja je frekvencija! 4.0.</t>
  </si>
  <si>
    <t>OAZa 2 - Osobni Asistenti ZAgorje 2</t>
  </si>
  <si>
    <t>"Osobna asistencija za kvalitetniji život osoba s invaliditetom 2"</t>
  </si>
  <si>
    <t>"Razvoj usluge osobne asistencije za osobe s invaliditetom-faza III u Vukovarsko-srijemskoj županiji"</t>
  </si>
  <si>
    <t>Osiguravanje usluge osobne asistencije osobama s najtežom vrstom i stupnjem invaliditeta te osobama s intelektualnim i mentalnim oštećenjima na području Šibensko-kninske županije</t>
  </si>
  <si>
    <t>S osobnim asistentom samoća nije opcija</t>
  </si>
  <si>
    <t xml:space="preserve">Usluga osobne asistencije za kvalitetniji život osoba s invaliditetom-faza 3 </t>
  </si>
  <si>
    <t>Osobni asistenti Split 3</t>
  </si>
  <si>
    <t>Projekt "Usluga osobne asistencije za osobe s cerebralnom paralizom - faza III" bavi se rješavanjem problema socijalne isključenosti osoba s težim oblicima cerebralne paralize pružajući kvalitetnu individualiziranu uslugu osobne asistencije za 21 osobu s cerebralnom paralizom te na taj način omogućava aktivno sudjelovanje u aktivnostima svakodnevnog života i aktivnostima zajednice.</t>
  </si>
  <si>
    <t>Starost nas povezuje</t>
  </si>
  <si>
    <t>UP.02.1.1.12.0014</t>
  </si>
  <si>
    <t>UP.02.1.1.12.0015</t>
  </si>
  <si>
    <t>UP.02.1.1.12.0016</t>
  </si>
  <si>
    <t>UP.02.1.1.12.0017</t>
  </si>
  <si>
    <t>UP.02.1.1.12.0019</t>
  </si>
  <si>
    <t>UP.02.1.1.12.0021</t>
  </si>
  <si>
    <t>UP.02.1.1.12.0022</t>
  </si>
  <si>
    <t>UP.02.1.1.12.0026</t>
  </si>
  <si>
    <t>UP.02.1.1.12.0027</t>
  </si>
  <si>
    <t>UP.02.1.1.12.0028</t>
  </si>
  <si>
    <t>UP.02.1.1.12.0033</t>
  </si>
  <si>
    <t>UP.02.1.1.12.0041</t>
  </si>
  <si>
    <t>UP.02.1.1.12.0049</t>
  </si>
  <si>
    <t>UP.02.1.1.12.0050</t>
  </si>
  <si>
    <t>UP.02.1.1.12.0052</t>
  </si>
  <si>
    <t>UP.02.1.1.12.0053</t>
  </si>
  <si>
    <t>UP.02.1.1.12.0054</t>
  </si>
  <si>
    <t>UP.02.1.1.12.0055</t>
  </si>
  <si>
    <t>UP.02.1.1.12.0057</t>
  </si>
  <si>
    <t>UP.02.1.1.12.0059</t>
  </si>
  <si>
    <t>UP.02.1.1.13.0249</t>
  </si>
  <si>
    <t>UP.02.1.1.13.0285</t>
  </si>
  <si>
    <t>UP.02.1.1.13.0302</t>
  </si>
  <si>
    <t>UP.02.1.1.13.0342</t>
  </si>
  <si>
    <t>UP.02.1.1.13.0356</t>
  </si>
  <si>
    <t>UP.02.1.1.13.0357</t>
  </si>
  <si>
    <t>UP.02.1.1.13.0361</t>
  </si>
  <si>
    <t>UP.02.1.1.13.0370</t>
  </si>
  <si>
    <t>UP.02.1.1.13.0371</t>
  </si>
  <si>
    <t>UP.02.1.1.13.0372</t>
  </si>
  <si>
    <t>UP.02.1.1.13.0373</t>
  </si>
  <si>
    <t>UP.02.1.1.13.0375</t>
  </si>
  <si>
    <t>UP.02.1.1.13.0376</t>
  </si>
  <si>
    <t>UP.02.1.1.13.0377</t>
  </si>
  <si>
    <t>UP.02.1.1.13.0378</t>
  </si>
  <si>
    <t>UP.02.1.1.13.0380</t>
  </si>
  <si>
    <t>UP.02.1.1.13.0382</t>
  </si>
  <si>
    <t>UP.02.1.1.13.0384</t>
  </si>
  <si>
    <t>UP.02.1.1.13.0386</t>
  </si>
  <si>
    <t>UP.02.1.1.13.0388</t>
  </si>
  <si>
    <t>UP.02.1.1.13.0389</t>
  </si>
  <si>
    <t>UP.02.1.1.14.0001</t>
  </si>
  <si>
    <t>UP.02.1.1.14.0002</t>
  </si>
  <si>
    <t>UP.02.1.1.14.0003</t>
  </si>
  <si>
    <t>UP.02.1.1.14.0005</t>
  </si>
  <si>
    <t>UP.02.1.1.14.0006</t>
  </si>
  <si>
    <t>UP.02.1.1.14.0007</t>
  </si>
  <si>
    <t>UP.02.1.1.14.0008</t>
  </si>
  <si>
    <t>UP.02.1.1.14.0009</t>
  </si>
  <si>
    <t>UP.02.1.1.14.0010</t>
  </si>
  <si>
    <t>UP.02.1.1.14.0014</t>
  </si>
  <si>
    <t>UP.02.1.1.14.0015</t>
  </si>
  <si>
    <t>UP.02.1.1.14.0016</t>
  </si>
  <si>
    <t>UP.02.1.1.14.0017</t>
  </si>
  <si>
    <t>UP.02.1.1.14.0020</t>
  </si>
  <si>
    <t>UP.02.1.1.14.0022</t>
  </si>
  <si>
    <t>UP.02.1.1.14.0023</t>
  </si>
  <si>
    <t>UP.02.2.1.06.0001</t>
  </si>
  <si>
    <t>UP.02.2.2.11.0004</t>
  </si>
  <si>
    <t>Aktivno uključivanje i poboljšanje zapošljivosti te razvoj inovativnih socijalnih usluga za ranjive skupine unutar 7 urbanih aglomeracija/područja Osijek, Pula, Rijeka, Slavonski Brod, Split, Zadar i Zagreb</t>
  </si>
  <si>
    <t>Umjetnost i kultura online</t>
  </si>
  <si>
    <t>Program podizanja razine oralnog zdravlja 2020. – 2022.</t>
  </si>
  <si>
    <t>Pučko otvoreno učilište Sveti Ivan Zelina</t>
  </si>
  <si>
    <t>MALI DOM - ZAGREB dnevni centar za rehabilitaciju djece i mladeži</t>
  </si>
  <si>
    <t>Galerija umjetnina Grada Slavonskog Broda</t>
  </si>
  <si>
    <t>Osnovna škola Milan Amruš</t>
  </si>
  <si>
    <t>Općina Poličnik</t>
  </si>
  <si>
    <t>Općina Dubravica</t>
  </si>
  <si>
    <t>Općina Kostrena</t>
  </si>
  <si>
    <t>Kulturni centar Osijek</t>
  </si>
  <si>
    <t>Pučko otvoreno učilište Osijek</t>
  </si>
  <si>
    <t>ZAJEDNICA SPORTOVA GRADA ŠIBENIKA</t>
  </si>
  <si>
    <t>CENTAR ZA RAZVOJ OSOBNIH KOMPETENCIJA I ZAŠTITU LJUDSKIH PRAVA</t>
  </si>
  <si>
    <t>KOLEKTOR - CENTAR ZA VIZUALNE UMJETNOSTI</t>
  </si>
  <si>
    <t>Udruga za promicanje glazbene kulture "Prijatelji glazbe"</t>
  </si>
  <si>
    <t>Centar tradicijske kulture Varaždin</t>
  </si>
  <si>
    <t>UDRUGA ZA DJECU I MLADE "ČAROBNI SVIJET"</t>
  </si>
  <si>
    <t>Binocular teatar</t>
  </si>
  <si>
    <t>FOLKLORNI ANSAMBL "ZAGREB-MARKOVAC"</t>
  </si>
  <si>
    <t>UNIMEDIA-Udruga za promicanje audiovizualne i scenske kulture</t>
  </si>
  <si>
    <t>Arteco Pavletić</t>
  </si>
  <si>
    <t>Kozlići - Udruga za promicanje kulture</t>
  </si>
  <si>
    <t>Institut za popularizaciju znanosti</t>
  </si>
  <si>
    <t>HRVATSKA KOMORA DENTALNE MEDICINE</t>
  </si>
  <si>
    <t>„Opatijski kutak za inkluziju“</t>
  </si>
  <si>
    <t>Od 15 do 115 - program socijalnog uključivanja mladih i osoba starijih od 54 godine na području Grada Sveti Ivan</t>
  </si>
  <si>
    <t>KREATIVNE TERAPIJE U RADU S DJECOM I ODRASLIMA S INVALIDITETOM - AKTIVNI I VIDLJIVI U ZAJEDNICI</t>
  </si>
  <si>
    <t>SAMO AKTIVNO!</t>
  </si>
  <si>
    <t>„Fitkids“ – uključivanje djece u riziku od socijalne isključenosti u Slavonskom Brodu kroz sport i rekreaciju</t>
  </si>
  <si>
    <t>Uključi se knjigom</t>
  </si>
  <si>
    <t>MREŽA KLUBOVA MLADIH INOVATORA PODUZETNIKA NA PODRUČJU URBANE AGLOMERACIJE RIJEKA</t>
  </si>
  <si>
    <t>„54 + za 29 + - zajedno do posla!“</t>
  </si>
  <si>
    <t>Ispunite svoju zlatnu dob</t>
  </si>
  <si>
    <t>Aktivni u zajednici</t>
  </si>
  <si>
    <t>MentoRI - razvoj i uvođenje inovativne socijalne usluge mentorstva za aktivno socijalno uključivanje i povećanje zapošljivosti ranjivih skupina</t>
  </si>
  <si>
    <t>Stori po svoju</t>
  </si>
  <si>
    <t>Rotor kreativne industrije</t>
  </si>
  <si>
    <t>Co(I)neTworking zajednice općine Vladislavci</t>
  </si>
  <si>
    <t>Novim znanjem do novih ciljeva</t>
  </si>
  <si>
    <t>Š-OLD-ER- akvtinim uključivanjem do povećanja zapošljivosti i socijalne uključenosti ranjivih skupina na području općina Erdut i Šodolovci</t>
  </si>
  <si>
    <t>LifeLAB - škola životnih vještina</t>
  </si>
  <si>
    <t>Inkluzivni val</t>
  </si>
  <si>
    <t>SUSJEDSKA POMOĆ U BARANJI</t>
  </si>
  <si>
    <t>Zaželi posao</t>
  </si>
  <si>
    <t>Pomažemo sebi - pomažemo drugima - faza II</t>
  </si>
  <si>
    <t>Svi ZAjedno 2</t>
  </si>
  <si>
    <t>Zaželi sretniju starost - Općina Ružić</t>
  </si>
  <si>
    <t>Žene za Zagorje 2</t>
  </si>
  <si>
    <t>Zadovoljni II</t>
  </si>
  <si>
    <t>Zaželi kvalitetu života u Zmijavcima</t>
  </si>
  <si>
    <t>Nikad nije kasno - faza 2</t>
  </si>
  <si>
    <t>Učim, radim, pomažem Slavoniji II.</t>
  </si>
  <si>
    <t>ZAŽELI I OSTVARI 2- PROGRAM ZAPOŠLJAVANJA ŽENA</t>
  </si>
  <si>
    <t>Osmijeh za osmijeh</t>
  </si>
  <si>
    <t>„Zaposlena“ faza II – pružanje podrške u svakodnevnom životu starijim osobama s područja grada Slavonskog Broda</t>
  </si>
  <si>
    <t>Želim posao!</t>
  </si>
  <si>
    <t>ZAŽELI 2 - OPĆINA ČAĐAVICA</t>
  </si>
  <si>
    <t>Druga prilika</t>
  </si>
  <si>
    <t>ZAPOSLI-EDUCIRAJ-POMOZI II, ZEP II</t>
  </si>
  <si>
    <t>Zaželi bolji život u Općini Đurđenovac 2</t>
  </si>
  <si>
    <t>NIKADA NIJE KASNO II</t>
  </si>
  <si>
    <t>Zaželi jednake mogućnosti</t>
  </si>
  <si>
    <t>Kulturnjak.hr</t>
  </si>
  <si>
    <t>Mali veliki redatelji</t>
  </si>
  <si>
    <t>Zoomiraj kulturu</t>
  </si>
  <si>
    <t>Music@Media@Za djecu i mlade</t>
  </si>
  <si>
    <t>Kultura i umjetnost iz vlastitog doma</t>
  </si>
  <si>
    <t>KultOFF - KultON: Tradicijska kultura u online okruženju</t>
  </si>
  <si>
    <t>Kulturna re-generacija</t>
  </si>
  <si>
    <t>Art(ve)šeraj Art(ve)šeraj</t>
  </si>
  <si>
    <t>Virtualni Čarobni svijet</t>
  </si>
  <si>
    <t>Kulturiraj se online - online filmske radionice i audioknjige</t>
  </si>
  <si>
    <t>Putevima hrvatske baštine - Jer prava umjetnost dolazi iz srca</t>
  </si>
  <si>
    <t>"Slikom do smisla" - online edukacija za djecu i mlade</t>
  </si>
  <si>
    <t>E - V.R.I.S.A.K. Baranje</t>
  </si>
  <si>
    <t>Međugeneracijskom suradnjim do obnove umjetnosti i kulture</t>
  </si>
  <si>
    <t>Klikom do kulture i umjetnosti za mlade</t>
  </si>
  <si>
    <t>Znakovni kamišibaj</t>
  </si>
  <si>
    <t>Profesor Baltazar online</t>
  </si>
  <si>
    <t>Josipov dom</t>
  </si>
  <si>
    <t>Cilj projekta je razviti novu socijalnu uslugu poludnevnog boravka za najmanje 10 korisnika na području Grada Opatije (nositelja) u okviru urbane aglomeracije Rijeka te povećati osobne i kompetencije OSI te doprinijeti njihovoj socijalnoj inkluziji kroz organizaciju najmanje 40 programa i aktivnosti neformalnog učenja te kroz pružanje stručne psihosocijalne i rehabilitacijske podrške za 30 korisnika. Projekt se provodi u partnerstvu s Udrugom osoba s invaliditetom Opatija kroz 24 mjeseca.</t>
  </si>
  <si>
    <t>Projekt „ Od 15 do 115“ doprinosi smanjenju socijalne isključenosti i povećanju kvalitete života 130 mladih i starijih osoba slabijeg imovinskog stanja, osoba s invaliditetom, osoba s ruralnog područja i dugotrajno nezaposlenih osobe razvojem i provedbom programa.</t>
  </si>
  <si>
    <t>Projektom ćemo doprinijeti razvoju partnerstva javnog sektora s organizacijama civilnog društva. U okviru projekta partner će doprinijeti kvaliteti postignutih ciljeva i rezultata kroz provedbu aktivnosti koje su im dodijeljene u skladu s njegovim kapacitetima i iskustvom.</t>
  </si>
  <si>
    <t>Dnevni centar za rehabilitaciju djece i mladeži „Mali dom – Zagreb“ i Hrvatski Crveni križ – Gradsko društvo Crvenog križa Zagreb kroz povećanje kvalitete socijalnih usluga povećavaju socijalnu uključenost ranjivih skupina i omogućavaju njihovo aktivno sudjelovanje u životu zajednice. Projektnim prijedlogom obuhvaćaju se djeca i odrasle osobe s invaliditetom te mladi beskućnici. SVRHA projekta je osnaživanje ranjivih skupina i povezivanje ustanova s nevladinim organizacijama u području pružanja usluga u zajednici.</t>
  </si>
  <si>
    <t>Projektno partnerstvo čine JLS i OCD s ciljem međusobnog POVEZIVANJA i SINERGIJSKOG DJELOVANJA JAVNOG I CIVILNOG SEKTORA za opće dobro lokalne zajednice čime će se doprinijeti kvalitetnoj provedbi ovog projekta. Tijekom provedbe vodit će se računa o poštivanju POZITIVNIH NAČELA UPRAVLJANJA projektnim ciklusom, o pravovremenoj provedbi planiranih aktivnosti i informiranju.</t>
  </si>
  <si>
    <t>Projektom „Vidim, čujem, osjećam umjetnost – programi socijalnog uključivanja u Slavonskom Brodu za osobe s invaliditetom kroz prilagođene kulturne i umjetničke sadržaje“ projektni partneri pod vodstvom Prijavitelja Galerije umjetnina grada Slavonskog Broda zajedničkom će provedbom 24 mjeseci kroz prilagođene kulturne i umjetničke sadržaje poboljšati sudjelovanje, integraciju i pristup za 40 osoba s invaliditetom na urbanom području Slavonski Brod.</t>
  </si>
  <si>
    <t>Projektom „FitKids" vrijednosti 1.532.153 kn projektni partneri Grad Slavonski Brod i Zajednica sportskih udruga Grada Sl. Broda pod vodstvom Osnovne škole Milan Amruš djeluju prema povećanju uključenosti 245 djece u riziku od socijalne isključenosti s urbanog područja Slavonski Brod u besplatne športske i rekreativne aktivnosti s ciljem njihovog uključivanja u društvo i promicanja ravnomjerne zastupljenosti bavljenja športom u pogledu zdravijeg, uključivijeg i održivijeg društva.</t>
  </si>
  <si>
    <t>Ciljna skupina ovog projekta su osobe s invaliditetom koje žive na području urbane aglomeracije Zadar. Zbog svoje ranjivosti, navedena skupina svakodnevno se susreće s fizičkim preprekama, komunikacijskim teškoćama i predrasudama koje ih sputavaju u sudjelovanju u životu zajednice te u kulturnom životu. Realizacijom ovog projekta razvit će se i unaprijediti sustav knjižnice na kotačima dostupan osobama s invaliditetom i starijim osobama te će se na taj način unaprijediti aktivno uključivanje i zapošljivost ranjivih skupina.</t>
  </si>
  <si>
    <t>Projekt promiče umrežavanje i suradnju raznih sektora budući da u projektnom partnerstvu povezuje dionike koji dolaze iz lokalne samouprave, šest neprofitnih organizacija (od toga dva partnera, ostalo suradnici) kao i javnog sektora - četiri srednje škole, a sve u interesu unaprijeđivanja socijalnih vještina i obrazovanja mladih na području Urbane aglomeracije Rijeka.</t>
  </si>
  <si>
    <t>Projekt„54 + za 29 + - zajedno do posla!“osmišljen je kao skup radionica,interaktivnih sadržaja, sportskih događaja,kulturnih manifestacija koje za cilj imaju povećati socijalnu uključenost i zapošljivost ranjivih skupina te potaknuti njihovo sudjelovanje u društvu kao i razvoj interkulturalnih usluga/aktivnosti u svrhu socijalnog uključivanja ranjivih skupina, umirovljenika i mladih.</t>
  </si>
  <si>
    <t>Projektom "Ispunite svoju zlatnu dob" stvara se mreža unaprijeđenih socijalnih usluga za pripadnike ranjivih skupina kako bi se povećala njihova socijalna uključenost i omogućila lakša zapošljivost na području UP Zadra. Općina Poličnik u partnerstvu s gradom Ninom, općinama Bibinje, Preko, Ražanac, Zemunik Donji i Galovac, te LAG-om Mareta i HVIDR-om Zadar razvit će socijalne usluge i programe za nezaposlene, stare i mlade te osobe s invaliditetom.</t>
  </si>
  <si>
    <t>Projekt odgovara na problem dugotrajne nezaposlenosti djece i mladih u dobi od 15 do 29 godina te osoba starijih od 54 godine na području Općine Dubravica; Projekt osnažuje ranjivu skupinu i prenosi im kompetencije, znanja i vještine koje će povećati njihovu zapošljivost i socijalnu uključenost kako bi se potaknulo njihovo sudjelovanje u društvu.</t>
  </si>
  <si>
    <t>Kroz projekt će se omogućiti razvoj inovativnih socijalnih usluga u zajednici, osnaživanje uloge lokalne zajednice u procesima planiranja usluga na lokalnoj razini, poticanje suradnje u pružanju usluga, istovremeno suzbijajući siromaštvo i podupirući socijalnu uključenost ciljanih skupina. Aktivnostima projekta se osigurava da osobe izložene riziku od socijalne isključenosti dobiju potrebne prilike i resurse kako bi punopravno sudjelovale u ekonomskom, socijalnom i kulturnom životu.</t>
  </si>
  <si>
    <t>Stori po svoju je pilot program socijalnog uključivanja djece i mladih. Programom se djecu i mlade uvlači u makers kulturu, senzibilizira ih se za veći društveni angažman i stvara se okruženje u kojem uče djelujući u lokalnoj zajednici, povećavajući kvalitetu života lokalne zajednice i stvarajući dodatnu vrijednost sebi i drugima. 150 djece i mladih dobiti će priliku sudjelovati u preko 40 programa, istražiti svoje interese i upoznati vršnjake s kojima će podijeliti iskustvo stvaranja.</t>
  </si>
  <si>
    <t>Rotor kreativne industrije će razviti inovativne i unaprijediti socijalne usluge i interkulturalne programe za aktivno socijalno uključivanje i povećanje zapošljivosti minimalno 60 mladih od 15 do 29 godina s područja UA Osijek. Ponuđenim "menijem" koje se sastoji od tema izobrazbi iz područja osobnog razvoja, praktičnih programa stjecanja vještina iz područja KI, te sudjelovanjem u organizaciji javnih događanja i uz kontinuirano mentorsko praćenje, svaki će korisnik kreirati svoj razvojni proces i način uključivanja i povezivanja, temeljen na vlastitim potrebama i interesima.</t>
  </si>
  <si>
    <t>Realizacijom projekta „Co(I)neTworking zajednice općine Vladislavci" ojačati će kompetencije i konkuretnost mladih s područja općine Vladislavci za uspješniji ulazak na tržište rada i lakši pronalazak posla s obzirom da je riječ o deficitarnim zanimanjima. Formiranjem informatičkog kabineta omogućiti će mladima općine Vladislavci novi sadržaj što je posebno bitno za ruralne prostore koji ne obiluju sadržajima za predmetnu ciljanu skupinu.</t>
  </si>
  <si>
    <t>Projekt „Novim znanjem do novih ciljeva'' nastao je iz potrebe za pokretanjem jačanja konkurentnosti i zaposlivosti mladih i nezaposlenih na tržištu rada i to uz pomoć edukacija. Izbor radonica su iz sektora koji omogućuju rad i od kuće a time i ostanak mladih na području općine Vuka. Razvoj modernih usluga i alata zahvaljujući ovom ciklusu obrazovanja osigurati će i kvalitetniji život lokalnog stanovništva.</t>
  </si>
  <si>
    <t>Gospodarska kriza, nepostojanje izvaninstitucionalnih rješenja i nedostatnog broja radnih mjesta rezultira negativnim demografskim trendovima, socijalnom isključenošću, posebice ranjivih skupina i naposljetku odumiranjem ruralnih područja. Ovim projektom će se povećati socijalna uključenost, podići kompetencije ciljnih skupina, a samim tim i smanjiti nezaposlenost te poboljšati kvaliteta života ranjivih skupina ali i same lokalne zajednice na području Urbane aglomeracije Osijek.</t>
  </si>
  <si>
    <t>Projekt „LifeLAB – škola životnih vještina“ je društveno-integrirani eksperimentalni program Pučkog otvorenoga učilišta Osijek i dviju udruga (Udruga obitelji djece s autizmom „Dar“ i Udruge za rad s mladima Breza). Projektom se osigurava i unapređuje kvaliteta i razvoj te širenje socijalnih usluga na području Urbane aglomeracije Osijek i razvijaju programi za razvoj ključnih kompetencija potrebnih za aktivno socijalno uključivanje i povećanje zapošljivosti ranjivih skupina djece i mladih do 29 godina (115 korisnika).</t>
  </si>
  <si>
    <t>Projekt „Inkluzivni val“ svojim aktivnostima, uspostavljanjem poludnevnog boravka za starije osobe i osobe s invaliditetom te osnivanjem mobilnog stručnog tima, doprinosi jačanju socijalne kohezije, razvija inkluzivne socijalne usluge te vodi do aktivnog sudjelovanja ciljanih skupina u životu lokalne zajednice. Projektom će se povećati kvaliteta života ranjivih skupina te će ih se osnažiti za aktivno uključivanje u život zajednice pružajući kvalitetne socijalne usluge po inkluzivnim principima.</t>
  </si>
  <si>
    <t>Provedbom projekta "Susjedska pomoć u Baranji" će se osnažiti i unaprijediti radni potencijal 42 teže zapošljivih žena i žena s nižom razinom obrazovanja, osposobljavanjem i zapošljavanjem u ruralnoj lokalnoj zajednici pružajući usluge „susjedske pomoći“ za 252 krajnja korisnika.</t>
  </si>
  <si>
    <t>Kao cilj projekta navodi se obrazovanje i zapošljavanje šest nezaposlenih žena na području otoka Zlarina i Šibenika te tako unaprijediti radnipotencijal žena pripadnica ranjivih skupina u lokalnoj zajednici. Na taj način će se povećati razina kvalitete života krajnjih korisnika i povećatirazina kvalitete života krajnjih korisnika. Projekt se radi u cilju ublažavanja posljedica njihove nezaposlenosti i smanjenja rizika od siromaštva</t>
  </si>
  <si>
    <t>Projekt ima za cilj omogućiti zapošljavanje i pristup tržištu rada za 20 žena, pripadnica ciljne skupine koje će svojim radom i aktivnostima povećati razinu kvalitete života za 120 korisnika iz ruralnih područja, čime pridonosimo smanjenju siromaštva, socijalnoj uključivosti te smanjenju insitucionalizacije starijih i nemoćnih osoba.</t>
  </si>
  <si>
    <t>Grad Đakovo će provedbom projekta "Svi ZAjedno 2 " zaposliti 53 žene u trajanju od 12 mjeseci koje su u evidenciji Hrvatskog zavoda za zapošljavanje i pripadaju ciljanim skupinama u sklopu predmetnog Otvorenog javnog poziva, za potrebe podrške i pomoći u kućanstvu krajnjim korisnicima. Zaposlenje nezaposlenih žena, njihovo daljnje obrazovanje/osposobljavanje čime će postati konkurentnije na tržištu rada te prevencija prerane institucionalizacije i poboljšanje kvalitete života za 318 krajnjih korisnika, najvažniji su ciljevi koji će biti ispunjeni realizacijom ovoga projekta.</t>
  </si>
  <si>
    <t>Projekt se provodi na području Šibensko-kninske županije, Općina Ružić kroz 18 mjeseci. Projektom će se zaposliti i osposobiti žene pripadnice ranjivih skupine sa područja Općine Ružić.</t>
  </si>
  <si>
    <t>Projekt "Žene za Zagorje 2" će omogućiti zapošljavanje 56 nezaposlenih žena na period od 12 mjeseci u svrhu pružanja pomoći i podrške 336 starijim i/ili nemoćnim osobama na području 13 jedinica lokalne samouprave, odnosno područjima djlovanja GDCK Krapina, Pregrada i Klanjec. Provedbom osposobljavanja ojačat će se radni potencijal 22 žena što će, kao i stečeno radno isustvo, pozitivno utjecati na mogućnost zapošljavanja nakon završetka projekta. Pružanjem pomoći krajnjim korisnicima u svakodnevnom životu će se spriječiti prerana institucionalizacija te poboljšati kvaliteta njihovih života.</t>
  </si>
  <si>
    <t>Projektom Zadovoljni II u trajanju od 12 mjeseci ostvariti će se zapošljavanje žena pripadnica ciljane skupine koje će pružati usluge potpore i podrške starijim i nemoćnim osobama (krajnjim korisnicima) s područja grada Knina i okolice. Provođenjem osposobljavanja/obrazovanja žena pripadnica ciljane skupine povećati će se njihova konkurentnost na tržištu rada.</t>
  </si>
  <si>
    <t>Projekt "Pruži ruku potrebitima" usmjeren je unapređenju mogućnosti zapošljavanja i samom zapošljavanju žena u nepovoljnom položaju u lokalnoj zajednici. Ciljna skupina su nezaposlene žene s područja grada Križevaca i pripadajućih naselja i općina koje će skrbiti o ovisnim članovima. Za jačanje njihovog položaja na tržištu rada proći će verificirani program edukacije, a po završetku steći javnu ispravu. Projektom će biti obuhvaćeno 40 žena koje će postati konkurentnije na tržištu rada dok će za najmanje 240 krajnjih korisnika biti osigurana kvalitetna usluga pomoći u kući.</t>
  </si>
  <si>
    <t>Projektom će s ezaposliti 15 žena u nepovoljnom položaju na tržištu rada s niskim stupnjem obrazovanja koje će skrbiti o 90 starijih i nemoćnih osoba. Žene će steći radno iskustvo i dodatne kvalifikacije kroz program obrazovanja i osposobljavanja.</t>
  </si>
  <si>
    <t>CILJ: Omogućiti pristup zapošljavanju i tržištu rada ženama pripadnicama ranjivih skupina te ujedno potaknuti socijalnu uključenost i povećati razinu kvalitete života žena i krajnjih korisnika. REZULTATI: Poboljšan pristup tržištu rada za 30 žena u nepovoljnom položaju; osigurana adekvatna skrb i podrška za 180 potrebitih članova zajednice; izvršeno obrazovanje 30 žena pripadnica ciljane skupine, smanjena stopa nezaposlenosti žena. UKUPNA VRIJEDNOST PROJEKTA: 2.728.130,00 kn TRAJANJE: 18 mj</t>
  </si>
  <si>
    <t>Svrha projekta je ublažiti posljedice nezaposlenosti i doprinijeti smanjenju rizika od siromaštva 56 teže zapošljivih žena i žena s nižom razinom obrazovanja, te potaknuti socijalnu uključenost i povećati razinu kvalitete života 336 krajnjih korisnika na području LAG-a Karašica. Ciljna skupina u projektu je 56 nezaposlenih žena, najviše srednja stručna sprema. Prednost pri zapošljavanju dat će se ženama koje pripadaju nekoj od ranjivih skupina. Ukupna vrijednost projekta je 5.000.000,00 HRK.</t>
  </si>
  <si>
    <t>Projektom će se zaposliti žene na području općine Viljevo. Ovim projektom pripadnicama ciljane skupine povećati ćemo kompetencije i osposobiti ih kako bi postale konkurentnije na tržištu rada. Želimo podići svijest javnosti o zapošljavanju žena starije životne dobi i ranjivih skupina žena. Ciljne skupine koje će biti obuhvaćene projektnim aktivnostima su: Nezaposlene žene s najviše završenim srednjoškolskim obrazovanjem koje su prijavljene u evidenciju nezaposlenih HZZ-a, s naglaskom na starije od 50 godina i ostale pripadnice ranjivih skupina.</t>
  </si>
  <si>
    <t>Cilj projekta je omogućavanjem pristupa tržištu rada i unaprjeđenjem radnog potencijala teže zapošljivih 20 žena te pružanjem adekvatne pomoći ipodrške za 120 starijih, nemoćnih i osoba u nepovoljnom položaju pridonijeti smanjenju nezaposlenosti, rizika od siromaštva i socijalneisključenosti.Rezultati: Poboljšan pristup tržištu rada za 20 žena u nepovoljnom položaju, osigurana adekvatna skrb i podrška za 120 potrebitih članovazajednice, smanjena stopa nezaposlenosti žena, unaprijeđena opća svijest o važnosti postizanja društvene kohezije.</t>
  </si>
  <si>
    <t>Provedbom projekta „Zaposlena“ faza II – pružanje podrške u svakodnevnom životu starijim osobama s područja grada Slavonskog Broda zapošljava se 58 žena za pružanje potpore i podrške za 348 starijih i nemoćnih osoba s urbanog područja Slavonskog Broda. Projektni tim obuhvaća Grad Slavonski Brod kao nositelja projekta, a Centar za socijalnu skrb Slavonski Brod, Hrvatski zavod za zapošljavanje - Područni ured Slavonski Brod i Kreativnu udrugu Obraduj sebe i druge kao projektne partnere.</t>
  </si>
  <si>
    <t>Ovim projektom se želi utjecati na suočavanje s dva istaknuta problema u lokalnoj zajednici: dugotrajna nezaposlenost žena i socijalna isključenost starijih i nemoćnih osoba. Interakcijom aktivnosti kroz projekt, stvaraju se mogućnosti za zapošljavanje dugotrajno nezaposlenih žena (10) i socijalno uključivanje starijih i nemoćnih osoba (60) u Međimurskoj županiji.</t>
  </si>
  <si>
    <t>Velikom dijelu starijih i nemoćnih osoba s područja Općine Čađavica potrebna je pomoć u kućanstvu i pri obavljanju svakodnevnih poslova. Time pripadaju ranjivoj skupini u opasnosti od siromaštva ili socijalne isključenosti. Drugu ranjivu skupinu čine nezaposlene ženske osobe s područja Općine Čađavica s naglaskom na teže zapošljive žene. Cilj ovog projekta je osposobiti i zaposliti 10 ženskih osoba s područja Općine Čađavica koje će pružanjem svakodnevne pomoći u kućanstvu povećati kvalitetu života za 60 krajnjih korisnika čime će pozitivno doprinjeti svojoj i njihovoj socijalnoj uključenosti.</t>
  </si>
  <si>
    <t>Provođenjem II. faze projekta "Zaželi" osigurati će nastavak rada za 10 nezaposlenih žena sa područja Vinodolske općine , a koje će svojim radom i aktivnostima poboljšati kvalitetu života za 60 korisnika pružajući im pomoć i podršku na dnevnoj bazi. Time će se istodobno smanjiti nezaposlenost i rizik od siromaštva stanovništva Vinodolske općine, a podići socijalna uključenost, kako krajnjih korisnika tako i nezaposlenih žene koje se uključuju u projekt.</t>
  </si>
  <si>
    <t xml:space="preserve">Cilj projektaje uklujučivanje nezaposlenih žena pripadnica ranijvih skupina na tržište rada Varaždinske županije i stjecanje novih znanja i vještina koje će doprinijeti njihovoj lakšoj zapošljivosti u budućnosti, socijalnoj integraciji i radnoj aktivaciji. Projekt će doprinijeti smanjenju socijalne isključenosti i povećanju kvalitete života krajnjih korisnika (starije osobe i osobe u nepovoljnom položaju) u ruralnom područjima Varaždinske županije. </t>
  </si>
  <si>
    <t xml:space="preserve">Kroz program "ZAŽELI BOLJI ŽIVOT U OPĆINI ĐURĐENOVAC 2" zaposlilo bi se 40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 </t>
  </si>
  <si>
    <t>Kroz projekt namjeravamo zaposliti 11 teže zapošljivih žena u dobi preko 50 godina na period od 12 mjeseci, koje se vode u evidenciji nezaposlenih HZZ-a. Pripadnice ciljne skupine će pružati usluge njege i pomoći u kući za ukupno 66 korisnika. Svojim radom poboljšati će kvalitetu života starijim i nemoćnim osobama pružajući im pomoć i podršku u njihovom svakodnevnom životu prilagođavajući se potrebama pojedinog korisnika (pomoć u pripremi obroka, održavanje čistoće stambenog prostora, podrška kroz druženje i razgovor, dostava namirnica i lijekova, plaćanje računa).</t>
  </si>
  <si>
    <t>Cilj projekta je osnažiti 10 nezaposlenih žena, pripadnica ciljne skupine, s područja zapadnog dijela BPŽ, kroz pružanje edukacije i zapošljavanje na pružanju socijalne usluge pomoći u kući za 60 najpotrebitijih korisnika. Projekt će pozitivno utjecati na povećanje zapošljivosti ranjivih skupina na tržištu rada i osigurati pružanje socijalne usluge na području JLS-a I i II skupine što će doprinijeti razvoju lokalne zajednice.</t>
  </si>
  <si>
    <t>U sklopu projekta "Kulturnjak.hr" bit će razvijena i izrađena istoimena online platforma putem koje će se vršiti provedba online kulturno umjetničkih aktivnosti. U aktivnosti će se moći uključiti osobe mlađe od 25 godina kako bi ih se motiviralo na posjete kulturnih sadržaja na njima blizak način te osobe starije od 54 godine kojima pristup na takve sadržaje može biti otežan.</t>
  </si>
  <si>
    <t>Projektom „Mali veliki redatelji“ educirat će se 50 djece i mladih do 25 godina kroz filmske radionice s ciljem osnaživanja i povezivanja djece i mladih kroz izradu kreativnog sadržaja i njihovo uključivanje u online filmske radionice te promicanje, širenje i obogaćivanje filmske i medijske kulture. Djeci i mladima bit će pružena edukacija i znanje za snimanja filmskog sadržaja, a sve kroz dvosmjernu komunikaciju korisnika (djece i mladih) i izvoditelja.</t>
  </si>
  <si>
    <t>Kroz projekt ZOOMIRAJ KULTURU, 20 osoba, pripadnika rizičnih skupina, razviti će kreativne i socijalne vještine koje će pridonijeti smanjenju njihove socijalne isključenosti. Ujedno učinit će dostupnim kulturni i umjetnički sadržaj, te aktivnosti pripadnicima ranjivih skupina.</t>
  </si>
  <si>
    <t>Projekt "Media@Music@Za djecu i mlade" provodi Udruga za promicanje glazbene kulture "Prijatelji glazbe". Cilj je razviti i provesti online umjetničke programe koji omogućuju aktivno uključivanje velikog broja djece i mladih u kulturne i umjetničke sadržaje. Projekt adresira problem nedostatka prilagođenih sadržaja za djecu i mlade, ne dostupnost umjetničkih i kulturnih sadržaja i pasivno sudjelovanje u kulturi djece i mladih.</t>
  </si>
  <si>
    <t>Cilj projekta je uključiti 20 djece i mladih od 25 godina i 40 osoba starijih od 54 godine u kulturne i umjetničke aktivnosti kroz njihovo sudjelovanje u plesnim, likovnim radionicama i radionicama folklora, ali i postavljanjem temelja za dugoročan i održiv razvoj te replikaciju digitalnog iskustva kulturnih i umjetničkih aktivnosti u budućnosti. Tijekom trajanja projekta sudionici aktivnosti će poboljšati vlastite socijalne i kreativne vještine što će utjecati na smanjenje njihove socijalne isključenosti te u konačnici bolju dostupnost kulturnih i umjetničkih sadržaja.</t>
  </si>
  <si>
    <t>Specifični cilj projekta je unaprijediti pristup osoba starijih od 54 godine i djeci iz Varaždinske, Krapinsko-zagorske i Međimurske županije suvremenim kulturno-umjetničkim sadržajima iz domene tradicijske kulture kojim se doprinosi razvijanju njihove kreativnosti, njihovom socijalnom uključivanju i smanjenju izoliranosti uslijed mogućih posljedica COVID-19 pandemije. Ciljane skupine projekta: osobe starije od 54 godine i djeca u dobi od 5 do 14 godina iz navedenih županija, uključujući one s dodatnim elementima socijlane isključenosti.</t>
  </si>
  <si>
    <t>Projekt Kulturna re-generacija će starijima od 54 godine ponuditi cijeli niz online interaktivnih sadržaja koji će im pomoći u sigurnoj reintegraciji u društvo te održavanju mentalne i fizičke agilnosti te tako unaprijediti kvalitetu života i zadovoljiti kulturne potrebe. Književni klub, radionice kreativnog pisanja, plesni tečaj i radionice likovnoga izražavanja će biti dostupne diljem Hrvatske tijekom 12 mjeseci trajanja projekta. Sto četiri osobe starije od 54 godine će se tako pripremiti za uključivanje digitalnu svakodnevicu.</t>
  </si>
  <si>
    <t>Art(ve)šeraj želi omogućiti mladim ljudima razvijanje talenata te mogućnost stvaranja umjetničkih djela pod online nadzorom mentora. Obuhvaća online radionice za mlade iz pet područja kulture i umjetnosti: glazbe, pisanja, filmskog stvaralaštva, slikanja i modnog dizajna te online mentorstvo. Umjetnička djela stvorena tijekom radionica bit će prenesena na digitalnu platformu gdje će svi imati priliku sudjelovati u razmjeni ideja, sadržaja i glasati za najbolje umjetničko djelo. Za stvorena umjetnička djela bit će osigurana distribucija ili mogućnost prezentacije.</t>
  </si>
  <si>
    <t>Omogućavanjem digitalnog iskustva kulturnih i umjetničkih sadržaja i sudjelovanjem u online umjetničkim i kulturnim aktivnostima 25 mladih s područja Knina unaprijediti će svoje vještine i znanja te povećati društvene interakcije putem interneta. Poboljšanjem pristupa kulturnim i umjetničkim sadržajima i aktivnostima utjecat ćemo na smanjenju osjećaja izoliranosti te ukupnom poboljšanju kvalitete života ciljne skupine.</t>
  </si>
  <si>
    <t>Projekt „Kulturiraj se online“ ima za cilj provedbom inovativnih i kreativnih aktivnosti za jačanje socijalnih, kognitivnih, emocionalnih i kreativnih vještina povećati kvalitetu života za osobe starije od 54 te podići razinu njihove socijalne uključenosti. Provedbom online programa radionica realizirat će se 32 različite projektne aktivnosti za minimalno 75 aktivno uključenih osoba 54+.</t>
  </si>
  <si>
    <t>Projektom će se izbjeći socijalna isključenost 15 najranjivijih članova (mlađih od 25 i starijih od 54 godine) sa područja Grada Zagreba i Zagrebačke Županije kako bi nastavili kvalitetno sudjelovati u radu Ansambla. Cilj projekta je smanjenje socijalne isključenosti najranjivijih članova, podrška korisnicima u nastavku njihove uključenosti u rad Ansambla te povećanje kvalitete života za navedene korisnike, a sve kako bi ponovno postali aktivni pružatelji kulturne ponude.</t>
  </si>
  <si>
    <t>Projekt „SLIKOM DO SMISLA“ provodi Udruga za promicanje audiovizualne i scenske kulture UNIMEDIA i javna ustanova u kulturi Narodno sveučilište Dubrava. Provedbom projekta „Slikom do smisla“ žele se stvoriti preduvjeti za platformu koja će se pozicionirati kao temeljna odrednica napora da se djeci i mladima pruže dodatni načini integracije kojima će steći dodatne vještine i znanja oslanjajući se na kulturnu i umjetničku komponentu projekta.</t>
  </si>
  <si>
    <t>30 mladih osoba će kroz participativne aktivnosti u digitalnom okruženju uz vodstvo stručnjaka osmislit igricu za mobilne uređaje koja će biti edukativno zabavna, a govorit će o kulturnoj baštini Baranje. Na taj način mladi će biti i korisnici sadržaja iz područja kulturnih i kreativnih industrija, ali i kreatori čime će steći nove vještine i znanja i time povećati svoju zapošljivost i smanjiti rizik od ulaska u NEET skupinu.</t>
  </si>
  <si>
    <t>Cilj projekta Međugeneracijskom suradnjom do obnove umjetnosti i kulture je povećati socijalnu uključenost 100 pripadnika ciljne skupine sudjelovanjem u 100 umjetničko kulturnih radionica putem interneta te ujedno poboljšati njihov pristup kulturnim i umjetničkim sadržajima i razviti njihove socijalne i kreativne vještine i znanja.</t>
  </si>
  <si>
    <t>Projekt "Klikom do kulture i umjetnosti za mlade" provodi udruga Arteco Pavletić u partnerstvu s Udrugom mladih Feniks u periodu od 12 mjeseci. Projekt je usmjeren na razvijanje socijalnih i kreativnih vještina mladih do 25 godina kroz sudjelovanje u kulturnim i umjetničkim aktivnostima u cilju prevencije njihove socijalne isključenosti. Projekt će uključiti minimalno 175 mladih do 25 godina.</t>
  </si>
  <si>
    <t>Cilj projekta je smanjenje socijalne isključenosti najranjivijih skupina – djece opće populacije za koju je, uslijed pandemije bolesti COVID-19 prilagođeno vrlo malo ili nimalo kulturnih sadržaja te gluhe i nagluhe djece za koju niti u redovnim uvjetima ne postoje prilagođeni kulturni sadržaji.Kroz radionice kamišibaj priča i znakovnog jezika, djeci će se pružiti sadržaji za kvalitetno provođenje slobodnog vremena – poticati će ih se pričanje priča i učenje novog jezika.</t>
  </si>
  <si>
    <t>Projekt Profesor Baltazar online doprinosi povećanju socijalne uključenosti osnovnoškolske djece kroz sudjelovanje u kulturno-umjetničkim aktivnostima putem interneta u situaciji gdje su im okolnosti uzrokovane epidemijom COVID-19 ograničile fizički pristup takvim sadržajima. Projektom je uspostavljeno partnerstvo udruge, umjetničke organizacije i jedinice regionalne uprave. Aktivnosti uključuju pripremu i provedbu online participativnih edukativnih kulturno-umjetničkih radionica baziranim na Djelu Profesor Baltazar kao hrvatskoj kulturno-umjetničkoj baštini visokih pedagoških vrijednosti.</t>
  </si>
  <si>
    <t>Hrvatska komora dentalne medicine tijekom 36 mjeseci provodi projekt „Program podizanja razine oralnog zdravlja 2020. – 2022.“. Cilj projekta je unaprijediti znanja i vještine zdravstvenih djelatnika u području dentalne medicine kroz pripremu i provedbu programa izobrazbe. Za vrijeme trajanja projekta ukupno 500 doktora dentalne medicine, dentalnih tehničara i asistenata proći će teorijsku i praktičnu više-modularnu edukaciju, kao i edukaciju na kongresima.</t>
  </si>
  <si>
    <t>Projekt “Josipov dom” obuhvaća uspostavu sustava podrške za žene žrtve nasilja i žrtve nasilja u obitelji u Dubrovačko – neretvanskoj županiji s ciljem prevencije nasilja i zaštite žena žrtava nasilja i žrtava nasilja u obitelji na području DNŽ. Projektom će: se i) rekonstruirat i opremiti objekt koji će služiti kao sklonište za žrtve nasilja u obitelji; ii) jačati kapaciteti 20 stručnjaka/osoba koje rade sa žrtvama nasilja u obitelji te iii) provesti javna kampanja s ciljem podizanja svijesti javnosti o neprihvatljvosti nasilja.</t>
  </si>
  <si>
    <t>Krapinsko-zagorska; Brodsko-posavska</t>
  </si>
  <si>
    <t>Sisačko-moslavačka, Požeško-slavonska</t>
  </si>
  <si>
    <t>Ekonomska i upravna škola</t>
  </si>
  <si>
    <t>Za bolji život - povećanje kvalitete života osoba s intelektualnim teškoćama kroz socijalnu uključenost</t>
  </si>
  <si>
    <t>Osječko-baranjska, Grad Zagreb, Ličko-senjska, Zadarska, Splitsko-dalmatinska</t>
  </si>
  <si>
    <t>MOJA MIROVINA - Unaprjeđenje usluga REGOS-a na tržištu rada</t>
  </si>
  <si>
    <t>Hrvatski digitalni turizam – e-Turizam</t>
  </si>
  <si>
    <t>Provedba mjera aktivne politike zapošljavanja za dugotrajno nezaposlene mlade - Faza 2</t>
  </si>
  <si>
    <t>Provedba mjera APZ za mlade (IZM)</t>
  </si>
  <si>
    <t>Provedba mjera APZ za mlade (IZM) - Faza 2</t>
  </si>
  <si>
    <t>e-Škole: Razvoj sustava digitalno zrelih škola (II faza)</t>
  </si>
  <si>
    <t>Jačanje informatičkih znanja i vještina pripadnika vatrogasnih organizacija u RH</t>
  </si>
  <si>
    <t>Uspostava integralnog Sustava za upravljanje službenom dokumentacijom Republike Hrvatske</t>
  </si>
  <si>
    <t>Varaždinska, Osječko-baranjska, Grad Zagreb, Primorsko-goranska, Splitsko-dalmatinska</t>
  </si>
  <si>
    <t>Varaždinska, Virovitičko-podravska, Požeško-slavonska, Osječko-baranjska, Vukovarsko-srijemska, Međimurska, Grad Zagreb, Primorsko-goranska, Zadarska, Šibensko-kninska, Splitsko-dalmatinska</t>
  </si>
  <si>
    <t>Virovitičko-podravska, Požeško-slavonska, Brodsko-posavska, Vukovarsko-srijemska</t>
  </si>
  <si>
    <t>Zagrebačka, Krapinsko-zagorska, Varaždinska, Zadarska, Istarska</t>
  </si>
  <si>
    <t>UP.02.1.1.12.0001</t>
  </si>
  <si>
    <t>UP.02.1.1.12.0008</t>
  </si>
  <si>
    <t>UP.02.1.1.12.0018</t>
  </si>
  <si>
    <t>UP.02.1.1.12.0024</t>
  </si>
  <si>
    <t>UP.02.1.1.12.0030</t>
  </si>
  <si>
    <t>UP.02.1.1.12.0036</t>
  </si>
  <si>
    <t>UP.02.1.1.12.0051</t>
  </si>
  <si>
    <t>UP.02.1.1.12.0056</t>
  </si>
  <si>
    <t>UP.02.1.1.12.0058</t>
  </si>
  <si>
    <t>UP.02.1.1.13.0300</t>
  </si>
  <si>
    <t>UP.02.1.1.13.0359</t>
  </si>
  <si>
    <t>UP.02.1.1.13.0369</t>
  </si>
  <si>
    <t>UP.02.1.1.13.0374</t>
  </si>
  <si>
    <t>UP.02.1.1.13.0381</t>
  </si>
  <si>
    <t>UP.02.1.1.13.0383</t>
  </si>
  <si>
    <t>UP.02.1.1.13.0385</t>
  </si>
  <si>
    <t>UP.02.1.1.13.0390</t>
  </si>
  <si>
    <t>UP.02.3.1.03.0089</t>
  </si>
  <si>
    <t>UP.02.3.1.03.0090</t>
  </si>
  <si>
    <t>UP.02.3.1.03.0091</t>
  </si>
  <si>
    <t>UP.02.3.1.03.0094</t>
  </si>
  <si>
    <t>UP.02.3.1.03.0098</t>
  </si>
  <si>
    <t>UP.02.3.1.03.0124</t>
  </si>
  <si>
    <t>Ponovno aktivni</t>
  </si>
  <si>
    <t>U SLUŽBI SVIH NAS</t>
  </si>
  <si>
    <t>Grad Oroslavje</t>
  </si>
  <si>
    <t>Osnažimo zajednicu</t>
  </si>
  <si>
    <t>Društveni centar Bibinje</t>
  </si>
  <si>
    <t>Želim posao</t>
  </si>
  <si>
    <t>Podrška djeci s teškoćama u razvoju, problemima u ponašanju te djeci slabijeg socijalno – ekonomskog statusa - za sretnije djetinjstvo</t>
  </si>
  <si>
    <t>MEĐUGENERACIJSKA SOLIDARNOST KROZ KULTURU I SPORT</t>
  </si>
  <si>
    <t>KolOsijek</t>
  </si>
  <si>
    <t>Općina Pušća</t>
  </si>
  <si>
    <t>GRADSKI OGRANAK UDRUGE HRVATSKIH DRAGOVOLJACA DOMOVINSKOG RATA GRADA ZAGREBA</t>
  </si>
  <si>
    <t>Ljepši dani</t>
  </si>
  <si>
    <t>Pomažem drugima - pomažem sebi II</t>
  </si>
  <si>
    <t>Zaželi bolji život u općini Podravska Moslavina</t>
  </si>
  <si>
    <t>Osnaživanje teško zapošljivih žena općine Ernestinovo- OSNAŽENE ERNESTINE Faza II</t>
  </si>
  <si>
    <t>Zaželi u Suhopolju - faza II</t>
  </si>
  <si>
    <t>Aktivno uključivanje nezaposlenih žena u život zajednice</t>
  </si>
  <si>
    <t>ZAŽELI za Općinu Bosiljevo</t>
  </si>
  <si>
    <t>Zapošljavanje, osposobljavanje, razvoj i unapređenje zadružnog poslovanja</t>
  </si>
  <si>
    <t>Institut za gospodarstvo i inovacije</t>
  </si>
  <si>
    <t>Braniteljska socijalno-radna zadruga Dalmatia Ruralis</t>
  </si>
  <si>
    <t>Braniteljska socijalno-radna zadruga KOMAŠTRE za proizvodnju i usluge</t>
  </si>
  <si>
    <t>BRANITELJSKO SOCIJALNO-RADNA ZADRUGA METROPOLA</t>
  </si>
  <si>
    <t>Outward Bound pustolovina j.d.o.o.</t>
  </si>
  <si>
    <t>Centar Link 2 EU</t>
  </si>
  <si>
    <t>InCom</t>
  </si>
  <si>
    <t>Institut</t>
  </si>
  <si>
    <t>''Promjenom za bolju budućnost''</t>
  </si>
  <si>
    <t>ZAPOŠLJAVANJE RANJIVIH SKUPINA KROZ PROJEKT SOCIJALNE ZADRUGE</t>
  </si>
  <si>
    <t>Novo zapošljavanje i razvoj poslovanja zadruge kroz društveno-poduzetnički poduhvat</t>
  </si>
  <si>
    <t>UP.02.3.1.03.0099</t>
  </si>
  <si>
    <t>UP.02.3.1.03.0102</t>
  </si>
  <si>
    <t>UP.02.3.1.03.0103</t>
  </si>
  <si>
    <t>UP.02.3.1.03.0104</t>
  </si>
  <si>
    <t>UP.02.3.1.03.0105</t>
  </si>
  <si>
    <t>UP.02.3.1.03.0106</t>
  </si>
  <si>
    <t>UP.02.3.1.03.0107</t>
  </si>
  <si>
    <t>UP.02.3.1.03.0109</t>
  </si>
  <si>
    <t>UP.02.3.1.03.0117</t>
  </si>
  <si>
    <t>UP.02.3.1.03.0120</t>
  </si>
  <si>
    <t>UP.02.3.1.03.0121</t>
  </si>
  <si>
    <t>UP.02.3.1.03.0123</t>
  </si>
  <si>
    <t>UP.02.3.1.03.0128</t>
  </si>
  <si>
    <t>UP.02.3.1.03.0130</t>
  </si>
  <si>
    <t>"Pomoć u kući starima i nemoćnima s područja općine Crnac - faza II"</t>
  </si>
  <si>
    <t>Lokalno društveno poduzetništvo – KAŠTELA NATIVES</t>
  </si>
  <si>
    <t>Hrana kroz život</t>
  </si>
  <si>
    <t>Održivim poslovanjem do bolje klime</t>
  </si>
  <si>
    <t>Jačanje i poticanje razvoja društvenog poduzeća Buba bar d.o.o.</t>
  </si>
  <si>
    <t>Transformacija poduzeća BEBABIT d.o.o. u društveno odgovorno poduzeće</t>
  </si>
  <si>
    <t>Transformacija poduzeća VRH - PODUZETNIČKI INKUBATOR d.o.o. u društveno poduzeće</t>
  </si>
  <si>
    <t>Održivim društvom do unapređenja i razvoja zajednice</t>
  </si>
  <si>
    <t>ACTA NON VERBA</t>
  </si>
  <si>
    <t>DRUŠTVENO PODUZETNIŠTVO 50+</t>
  </si>
  <si>
    <t>SEE IMPACT</t>
  </si>
  <si>
    <t>Servis za održavanje objekata kao društveni poduzetnički poduhvat u lokalnoj zajednici</t>
  </si>
  <si>
    <t>Transformacija poduzeća Terra fetile d.o.o. u društveno odgovorno poduzeće</t>
  </si>
  <si>
    <t>Iskorak</t>
  </si>
  <si>
    <t>PODUZETNI LIMAČI</t>
  </si>
  <si>
    <t>Udruga maslinara Kaštela "Mastrinka"</t>
  </si>
  <si>
    <t>ENZITA d.o.o.</t>
  </si>
  <si>
    <t>Buba bar društvo s ograničenom odgovornošću</t>
  </si>
  <si>
    <t>BEBABIT društvo s ograničenom odgovornošću za trgovinu i usluge</t>
  </si>
  <si>
    <t>VRH - PODUZETNIČKI INKUBATOR d.o.o. za savjetovanje i upravljanje</t>
  </si>
  <si>
    <t>Održivo društvo j.d.o.o. za proizvodnju, trgovinu i usluge turis􀆟čke agencije</t>
  </si>
  <si>
    <t>ZADRUGA TEHNOINTERIJERI -zagrebački poslovno proizvodni centar</t>
  </si>
  <si>
    <t>LABORATORIJ INOVATIVNIH IDEJA</t>
  </si>
  <si>
    <t>Terra fertile d.o.o.</t>
  </si>
  <si>
    <t>INSTITUT ZA MENADŽMENT d.o.o.</t>
  </si>
  <si>
    <t>Udruga roditelja za djecu najteže tjelesne invalide i djecu s teškoćama u razvoju "Anđeli"</t>
  </si>
  <si>
    <t>"DUGA" Društvo za Usmjeravanje Gospodarskih Aktivnosti</t>
  </si>
  <si>
    <t>Udruga "Prospero"</t>
  </si>
  <si>
    <t>DKolektiv – organizacija za društveni razvoj</t>
  </si>
  <si>
    <t>Javna ustanova za upravljanje sportskim objektima Grada Vukovara „Sportski objekti Vukovar“</t>
  </si>
  <si>
    <t>Caritas Zagrebačke nadbiskupije</t>
  </si>
  <si>
    <t>SVIMA</t>
  </si>
  <si>
    <t>Udruga osoba s intelektualnim teškoćama i njihovih obitelji "Korak dalje" Daruvar</t>
  </si>
  <si>
    <t>Dječji vrtić Žižula</t>
  </si>
  <si>
    <t>Dječji vrtić Pinokio</t>
  </si>
  <si>
    <t>UP.02.2.2.11.0003</t>
  </si>
  <si>
    <t>Udruga mladih ''Mladi u Europskoj uniji''</t>
  </si>
  <si>
    <t>UP.02.3.1.03.0111</t>
  </si>
  <si>
    <t>ACT PRINTLAB d.o.o.</t>
  </si>
  <si>
    <t>Fakultet strojarstva i brodogradnje</t>
  </si>
  <si>
    <t>Dječji vrtić Ivana Brlić Mažuranić Slavonski Brod</t>
  </si>
  <si>
    <t>Sveučilište u Slavonskom Brodu</t>
  </si>
  <si>
    <t>Udruga za promicanje informatike, kulture i suživota (Udruga IKS)</t>
  </si>
  <si>
    <t>CARPE DIEM udruga za poticanje i razvoj kreativnih i socijalnih potencijala djece, mladih i odraslih</t>
  </si>
  <si>
    <t>HRVATSKO PJEVAČKO DRUŠTVO " SLAVULJ" PETRINJA</t>
  </si>
  <si>
    <t>INSTITUT PULA</t>
  </si>
  <si>
    <t>Astronomsko društvo Višnjan</t>
  </si>
  <si>
    <t>Kulturno umjetničko društvo "Šubić" Novska</t>
  </si>
  <si>
    <t>Napretkov kulturni centar</t>
  </si>
  <si>
    <t>UP.02.3.1.03.0113</t>
  </si>
  <si>
    <t>UP.04.1.1.35.0001</t>
  </si>
  <si>
    <t>Splitsko-dalmatinska, Brodsko-posavska</t>
  </si>
  <si>
    <t xml:space="preserve">Grad Zagreb, Zagrebačka </t>
  </si>
  <si>
    <t>UP.02.1.1.12.0010</t>
  </si>
  <si>
    <t>UP.02.1.1.12.0012</t>
  </si>
  <si>
    <t>Laboratorij kreativnosti</t>
  </si>
  <si>
    <t>Aktiviraj se I kreni! Razvoj programa za kativno uključivanje I povećanje zapošljivosti mladih I starijih osoba na području UAS-a</t>
  </si>
  <si>
    <t>Sigurno mjesto</t>
  </si>
  <si>
    <t>AktiBiz – društveno poduzetništvo udruga za stabilnu zajednicu</t>
  </si>
  <si>
    <t>Društveno poduzetništvo - Put do uspjeha</t>
  </si>
  <si>
    <t>Implementacija e-učenja u sustav DGU i unapređenje ZIS-a</t>
  </si>
  <si>
    <t>Cilj je projekta motivirati i aktivirati 80 radno sposobnih i djelomično radno sposobnih nezaposlenih korisnika zajamčene minimalne naknade s područja Grada Zagreba te ih osposobiti za razvoj i poboljšanje radnih navika, jačanje osobnih kompetencija i soc. vještina.</t>
  </si>
  <si>
    <t>Cilj projekta „U službi svih nas“ je aktivno uključivanje i poboljšanje zapošljivosti te razvoj inovativnih socijalnih usluga za ranjive skupine na području UA Zagreb (grad Oroslavlje) što će rezultirati povećanjem razine kvalitete života minimalno 50 osoba starijih od 54 godina, 20 osoba mlađih od 25 godina, 10 sudionika s invaliditetom, i 15 nezaposlenih osoba.</t>
  </si>
  <si>
    <t>Projekt 'Laboratorij kreativnosti' uključuje provođenje aktivnosti namijenjenih djeci i mladima (do 29 godina) kao ciljanoj skupini, koje razvijaju i usmjeravaju interese djece i mladih na nova područja, jačaju osobne kompetencije i socijalne vještine te kojima se doprinosi socijalnoj integraciji ciljane skupine. U 'Laboratoriju kreativnosti' odvijat će se različiti programi koji imaju kreativnu, kulturnu, umjetničku, sportsku i obrazovnu komponentu, a njihova svrha je aktivno socijalno uključivanje.</t>
  </si>
  <si>
    <t>Projekt adresira nedovoljnu podršue društvenoj i radnoj integraciji triju ranjivih skupina, kao i zastarjelost dijela infrastrukture i tehničkih uvjeta prijavitelja u smislu pristupačnosti osobama s invaliditetom. Cilj je unaprjediti postojeće i razviti 4 programa u 17 aktivnosti za aktivno socijalno uključivanje, unaprijediti interkulturne 2 aktivnosti te povećati zapošljivosti ciljanih skupina djece i mladih (120), osobe starije od 54 (125) te osoba s invaliditetom (15) u UAS-u.</t>
  </si>
  <si>
    <t>Cilj projekta je međusobno povezivanje dionika na lokalnoj razini radi unaprijeđena kvalitete i širenje socijalnih usluga za aktivno socijalno uključivanje i povećanje zaspošljivosti ranjivih skupina kroz osnivanje Društvenog centra Općine Pisarovina kao i prevladavanje prometne izoliranost za najugroženije pripadnike lokalne zajednice.</t>
  </si>
  <si>
    <t xml:space="preserve">Provedbom projekta "Društveni centar Bibinje" kroz razdoblje od 24 mjeseca unaprijedit će se socijalne usluge za aktivno uključivanje i povećanje zapošljivosti ranjivih skupina te unaprijediti interkulturalne aktivnosti na prostoru urbane aglomeracije Zadar. </t>
  </si>
  <si>
    <t xml:space="preserve">Projekt odgovara na problem dugotrajne nezaposlenosti djece i mladih u dobi od 15 do 29 godina te osoba starijih od 54 godine na području Općine Pušća. Projekt osnažuje ranjivu skupinu i prenosi im kompetencije, znanja i vještine koje će povećati njihovu zapošljivost i socijalnu uključenost kako bi se potaknulo njihovo sudjelovanje u društvu. </t>
  </si>
  <si>
    <t xml:space="preserve">Projekt odgovara na problem dugotrajne nezaposlenosti djece i mladih u dobi od od 15 do 29 godina te osoba starijih od 54 godine na području Općine Marija Gorica. Projekt osnažuje ranjivu skupinu i prenosi im kompetencije, znanja i vještine koje će povećati njihovu zapošljivost i socijalnu uključenost kako bi se potaknulo njihovo sudjelovanje u društvu. </t>
  </si>
  <si>
    <t>Projekt će pridonijeti boljoj kvaliteti života djece s teškoćama i problemima u ponašanju te djeci slabijeg socijalno-ekonomskog statusa kroz planirane socijalne usluge i sportske aktivnosti prijavitelja i partnera. Projekt predviđa uspostavu rehabilitacijskih tretmana, mobilnog tima za djecu s problemima u ponašanju, sportske aktivnosti te uređenje i opremanje prostora za senzornu sobu te nabavu didaktike. Dodatna vrijednost projekta je njegov inkluzivan pristup - projekt omogućava djeci s teškoćama u razvoju i djeci urednog razvoja da se zajednički uključe u sportske aktivnosti.</t>
  </si>
  <si>
    <t xml:space="preserve">Svrha projekta je razviti novu socijalnu uslugu, poboljšati socijalne, kognitivne i kreativne vještine najmanje 100 osoba starijih od 54 god. i povećati njihovu socijalnu uključenost i kvalitetu života uvođenjem novih socijalnih usluga i provedbom prilagođenih kulturno-umjetničkih aktivnosti na području 4 JLS kao i uključivanje najmanje 100 osoba mlađih od 29 god. iz ruralnih sredina u društveni život zajednice kroz razvoj i unapređenje njihovih zanja i vještina razvojem dodatnih sadržaja kako bi im se osigurao kvalitetniji život za ostanak. Ukupna vrijednost projekta iznosi 2.434.751,26 kn. </t>
  </si>
  <si>
    <t xml:space="preserve">Koordinacijom ključnih dionika s područja UAOS, unaprjeđenjem dijaloga i suradnjom javnog, privatnog i civilnog sektora u kreiranju zajedničkog socijalnog programa za cijelu UAOS, smanjit će se društvena otuđenost ranjivih skupina, organiziranjem mobilnog tima za pomoć starijim osobama (54+) će se pružiti mogućnost što duljeg ostanka u svojim domovima, a međugeneracijskim programima osnažiti i uključiti mlade u programe društvene solidarnosti. </t>
  </si>
  <si>
    <t>Cilj projekta "Ljepši dani" je omogućiti pristup zapošljavanju i tržištu rada za 5 žena iz ciljne skupine te osnažiti i unaprijediti radni potencijal teže zapošljivih žena i žena s nižom razinom obrazovanja zapošljavanjem kroz programe obrazovanja / osposobljavanja. Projektom će se potaknuti socijalnu uključenost i povećati razinu kvalitete života za 30 krajnjih korisnika (starijih osoba i/ili osoba u nepovoljnom položaju s fokusom na članove obitelji poginulih, nestalih ili preminulih hrvatskih branitelja).</t>
  </si>
  <si>
    <t>Projektom "Pomažem drugima - pomažem sebi II" zaposliti će se 50 žena pripadnica ranjivih skupina s područja grada Karlovca, općina Draganić, Vojnić i Lasinja. Na taj način unaprijediti će se njihov radni potencijal i ublažiti posljedice njihove nezaposlenosti i rizika od siromaštva, istodobno će se povećati razina kvalitete života za oko 300 krajnja korisnika. Kroz projekt planirano je i osposobljavanje 30 djelatnica čime će se povećati kompetencije i mogućnost za zaposlenje nakon završetka provedbe projekta. Projekt će trajati 15 mjeseci, a žene će biti zaposlene na 12 mjeseci.</t>
  </si>
  <si>
    <t>Kroz program ''Zaželi bolji život u općini Podravska Moslavina'' zaposlilo bi se 16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osoba koje se teško skrbe o sebi i vlastitom domaćinstvu.</t>
  </si>
  <si>
    <t xml:space="preserve">Projekt Osnaživanje kroz edukaciju teško zapošljivih žena općine Ernestinovo- OSNAŽENE ERNESTINE faza II provodi se na ruralnom području Općine Ernestinovo. Zapošljavanjem i edukacijom 20 teško zapošljivih žena u trajanju od 12 mjeseci na skrbi oko 120 starijih i nemoćnih osoba u Općini Ernestinovo ženama pruža osjećaj samoostvarenja i socijalne uključenosti, smanjuje se stopa siromaštva, a krajnjim korisnicima povećava se razina kvalitete života. </t>
  </si>
  <si>
    <t>Općina Suhopolje u suradnji s partnerima planira zaposliti 15 žena koje će se skrbiti o 120 krajnjih korisnika na području Općine Suhopolje. Samim projektom se ublažavaju posljedice nezaposlenosti teže zapošljivih skupina, u ovom slučaju žena u lokalnoj zajednici s najviše završenim srednjoškolskim obrazovanjem. Cilj je kroz projekt osposobiti i zaposliti 15 ženskih osoba u Općini Suhopolje koje će po završetku osposobljavanja steći javnu ispravu te na taj način biti konkurentnije na tržištu rada, a također pružati pomoći i podršku krajnjim korisnicima.</t>
  </si>
  <si>
    <t>Krajnji korisnici ovog projektnog prijedloga su starije osobe i osobe u nepovoljnom položaju, kojima prijeti opasnost od siromaštva i socijalne isključenosti. Cilj projektnog prijedloga je zaposliti 10 žena, educirati ih, osnažiti njihov radni potencijal kako bi pružile pomoć 60 krajnjih korisnika čime će se ublažiti posljedice nezaposlenosti, a potaknuti socijalnu uključenost krajnjih korisnika. Završetkom projektnih aktivnosti, ciljana skupina će steći javnu ispravu kojom postaje konkurentnija na tržištu rada.</t>
  </si>
  <si>
    <t xml:space="preserve">Projektne aktivnosti usmjeravaju se na zapošljavanje nezaposlenih žena s najviše završenim srednjoškolskim obrazovanjem. Projektom se, osim zapošljavanja žena, cilja i na povećanje njihovih kompetencija za tržište rada te im se omogućava stjecanje novih znanja i vještina kroz programe cjeloživotnog obrazovanja. Aktivacija u život zajednice i socijalno uključivanje za nezaposlene žene očituje se i kroz aktivno pružanje podrške za potrebite članove lokalne zajednice koji su krajnji korisnici Projekta. </t>
  </si>
  <si>
    <t>Projektom „ZAŽELI za Općinu Bosiljevo““ omogućit će se pristup zapošljavanju i tržištu rada 10 žena pripadnica ranjivih skupina s područja Općine Bosiljevo te će se osnažiti i unaprijediti njihov radni potencijal i ublažiti posljedice njihove nezaposlenosti i rizika od siromaštva. Ujedno će se potaknuti socijalnu uključenost i povećati razinu kvalitete života 60 krajnjih korisnika, tj. osoba starije životne dobi i osoba u nepovoljnom položaju, koji će biti korisnici usluga pomoći.</t>
  </si>
  <si>
    <t>Cilj projekta je uspostaviti adekvatan i kvalitetan sustav podrške, prevencije i zaštite od nasilja nad ženama i nasilja u obitelji na području Požeško–slavonske županije kroz uspostavu i rad sigurne kuće, jačanje kapaciteta stručnjaka u svrhu psihosocijalne rehabilitacije žrtava te osvještavanje i senzibiliziranje javnosti o problemu nasilja nad ženama i nasilja u obitelji. Uspostavom sigurne kuće na području PSŽ pridonijet će se osiguranju geografski ravnomjerno rasprostranjene usluge skrbi izvan vlastite obitelji u skloništu čime će se doprinijeti provedbi Istanbulske konvencije.</t>
  </si>
  <si>
    <t>Kroz projekt se rješava problem nedostatka financijskog kapitala za razvoj poduzetničkog potencijala BSR Zadruge Dalmatie Ruralis. Ciljne skupine su nezaposlene osobe s invaliditetom, zaposlenici zadruge i zadruga kao društveni poduzetnik. Zapošljava se nezaposlena osoba s invaliditetom kojoj su stvoreni svi prostorni, materijalni i stručni preduvjeti za rad, usavršava svoja znanja i vještine, pruža usluge izrade projekata EU čime se jačaju kapaciteti zadruge i promovira koncept društvenog poduzetništva kao ravnoteža društvenih, ekoloških i gospodarskih ciljeva u poslovanju.</t>
  </si>
  <si>
    <t>Projekt osigurava nabavu opreme i financiranje zapošljavanja nezaposlenih, nezaposlenih osoba s invaliditetom i osoba u nepovoljnom položaju koje razvijaju poslovanje zadruge na principima društvenog poduzetništva što pridonosi ravnoteži društvenih, ekoloških i gospodarskih ciljeva u poslovanju socijalne zadruge.</t>
  </si>
  <si>
    <t>Zadruga je zaposlila radnike iz ranjivih skupina osoba u izrazito nepovoljnom položaju i osoba sa invaliditetom.Nabavkom i instaliranjem opreme zaduga je počela pružati usluge u zajednici. Usvajanjem potrebnih znanja i poslovnih vještina pripadnici ciljnih skupina ukljućeni su u rad društveno poduzetničkog poduhvata. Projekt promovira koncepte zapošljavanja ranjivih skupina putem socijalne zadruge te doprinosi ravnoteži društvenih , ekoloških i gospodarskih ciljeva u poslovanju.</t>
  </si>
  <si>
    <t>Cilj projekta je ojačati kapacitete poduzeća Outward Bound pustolovina j.d.o.o. kroz specijaliziranu edukaciju postojećih zaposlenika u području vođenja poslovnih procesa (marketing i prodaja, CRM sustavi) te same izvedbe programa - outdoor edukaciju, doživljajnu pedagogiju te kao i kroz zapošljavanje 3 osobe - outdoor instruktora i voditelja projekta. Projektnim ulaganjem direktno utječemo na povećanje tržišnog udjela te na kontinuirani rast i razvoj društvenog poduzeća. Projekt će trajati 24 mjeseca.</t>
  </si>
  <si>
    <t>Projektom Institut, Udruga Obnova će postati društveni poduzetnik te će započeti obavljanje gospodarske djelatnosti ugostiteljstva prema načelima društvenog poduzetništva. Na projektu će biti zaposlene 3 osobe prethodno educirane društvenom poduzetništvu te o novim uslugama koje će obavljati. Kroz tribine i panel rasprave predviđene projektom te marketinške aktivnosti, povećat će se vidljivost društvenog poduzetništva te će se umrežiti novi dionici.Projektom se u potpunosti doprinosi Općem cilju poziva te svim trima Specifičnim ciljevima za skupinu 2 kao i OPULJP.</t>
  </si>
  <si>
    <t>KAŠTELA NATIVES je projekt jačanja društvenog poduzetništva na području grada Kaštela sa ciljem uspostave lokalnih lanaca isporuke turističkih usluga sa visokom dodanom vrijednosti koje se temelje na lokalnoj eno-gastro ponudi te kulturnoj i povijesnoj baštini. Projekt doprinosi održivosti civilnog društva, smanjenju nezaposlenosti i siromaštva te povećanju konkurentnosti mikropoduzeća i slobodnih poduzetnika (slobodna zanimanja / samozapošljavanje).</t>
  </si>
  <si>
    <t>Projektom „Hrana kroz život“ želi se na jedinstven način transformirati poduzeće Enzita u održivo društveno poduzetničko poduzeće, budući da su u svim segmentima poslovanja društvena odgovornost, odnosno dobrobit za zaposlenika, mogućnost razvoja i usavršavanja te dobrobit za klijenta i okoliš, temeljna vrijednost Enzite. Transformacijom poduzeća osigurat će se održivo poslovanje, mogućnost zapošljavanja teže zapošljivih skupina te reinvesticija profita u razvoj lokalne zajednice kroz prenošenje znanja marginaliziranim skupinama o važnosti svjesne prehrane.</t>
  </si>
  <si>
    <t>Opći cilj projekta je uspostava održivog društvenog poduzetništva udruge DOOR, kojim će se kroz provedbu poduzetničkih aktivnosti osigurati društveni utjecaj na polju borbe protiv energetskog siromaštva i klimatskih promjena. Specifični su ciljevi edukacija i kapacitiranje zaposlenika za jačanje poduzetničkih aktivnosti i transferiranje u socijalno poduzetništvo, uspostava poduzetničkih aktivnosti i promocija društvenog poduzetništva.</t>
  </si>
  <si>
    <t>Projektni prijedlog ima za cilj ojačati i poticati poslovanje novoosnovanog poduzeća Buba bar d.o.o zapošljavanje, socijalno uključivanje i održivi razvoj kroz jačanje kapaciteta stjecanjem vještina o društvenom poslovanju, podizanju vidljivosti DP-a održavanjem radionica i studijskim putovanjem te podizanje znanja i vještina u ugostiteljstvu za 7 novozaposlenih osoba pripadnika ranjivih skupina čime se doprinosi njihovoj integraciji u društvo, unapređenju razvoja lokalne zajednice i društva u cjelini. Vrijednost projekta 1.123.828,85 kn, a partneri na projektu su UOSI Bubamara i CZSS Vinkovci</t>
  </si>
  <si>
    <t>Projekt adresira problem nedostatka financijskih resursa, stručnih i poslovnih vještina ciljane skupine kao i slabe vidljivosti društvenog poduzetništva. Projekt želi zaposliti i uključiti osobe u nepovoljnom položaju s ciljem da kroz edukacije i stjecanje danas visokovrijednih tržišnih znanja i vještina riješi njihov problem zapošljivosti i socijalne isključenosti te ujedno podigne vlastite kapacitete za djelovanje, kako bi konačno kao društveno odgovorno poduzeće sukladno svojim društvenim odgovornim programima moglo vraćati čim veću vrijednost natrag u zajednicu.</t>
  </si>
  <si>
    <t>Projekt adresira problem nedostatka financijskog kapitala, manjak poslovnih vještina poduzetnika kao i slaba javna vidljivosti društvenog poduzetništva i nedostatka svijesti o društvenom poduzetništvu kao poslovanju, a VRH-ova mreža suradnika okuplja različite aktere iz tog područja koji takvu situaciju mogu uznapredovali. Kroz strukturnu i organizacijsku transformaciju Prijavitelja u društveno odgovorno poduzeće, kroz edukacije i savjetovanja povećati će se znanje i vještine novozaposlenih (tri člana), povećati će se vidljivost društvenog poduzetništva.</t>
  </si>
  <si>
    <t>Najveći problem u našoj zajednici je nezaposlenost i niska razina poduzetništva. Ovim projektom J.d.o.o. ćemo transverirati u društveno poduzeće, pokrenutu proizvodnju upotpuniti ćemo novim uslugama i proizvodima. Kroz povećanje proizvodnje i asortimana proizvoda društveno poduzeće imati će održivost cijelu godinu te će imati kontinuirane cjelogodišnje prihode. Povećati ćemo broj zaposlenika iz ciljane skupine koji će steći stručna znanja i vještine. Ovaj projekt postat će primjer dobre prakse primjenjiv i za druga poduzeća u okruženju te ih tako potaknuti na preslikavanje modela.</t>
  </si>
  <si>
    <t>Osnivanje društvenog poduzeća u svrhu izrade predmeta uz pomoć 3D skenera i printera te približiti nezaposlenim osobama, koji bi mogli naći zaposlenje kroz primjenu 3D tehnologije u izradi predmeta vezanih prije svega uz razne inovacije. Također, upoznavanje ciljane skupine kao i šire javnosti kako je poslovanja društvenog poduzetništva izrazito kvalitetno i društveno korisno za sve skupine društva.</t>
  </si>
  <si>
    <t>Provedbom projekta udruga „Eko-Zadar“ kreirat će društveno-poduzetnički primjer dobre prakse primjenjiv i za druge udruge, te će se ojačati svijest građana o društvenom poduzetništvu kao generatoru održivog razvoja zajednice a sve u cilju širenja modela društvenog poduzetništva u Zadarskoj županiji. Bit će uspostavljena neformalna mreža društvenih poduzetnika kao virtualno mjesto razmjene znanja i iskustva među postojećim društvenim poduzetnicima u RH, te mjesto podrške i savjetovanja zainteresiranima za postajanje društvenim poduzetnikom.</t>
  </si>
  <si>
    <t>Društveno poduzetništvo - Put do uspjeha je projekt u sklopu kojeg će Udruga Put do uspjeha oblikovati uslugu i materijale Programa "Virtograd" koji za cilj ima osvještavanje talenata kod djece te učenje preuzimanja aktivne uloge sukladno vlastitim interesima i talentima. Uspješnim uspostavljanjem poduzetništva i edukacijom zaposlenih oblikovani "Virtograd" će se plasirati na tržište kako bi osigurali potrebna sredstva za nastavak uvođenja istog programa u odgojno-obrazovne ustanove u svrhu umanjenja rizika od socijalne isključenosti i siromaštva kod djece.</t>
  </si>
  <si>
    <t>Naziv projekta: DRUŠTVENO PODUZETNIŠTVO 50+ Trajanje: 30 mjeseci, vrijednost: 1.194.040,09 kn. Suradnik na projektu je udruga EE klaster. Opći CILJ: ojačati kapacitete dp. Specifični CILJEVI: 1.Transferiranje poslovanja na dp. i stjecanje poslovnih sposobnosti i vještina. 2.Podupir. društveno poduzetničkih aktivnosti 3. Povečati vidljivost društv. poduzet. putem informiranja javnosti i umrežavanja. Projekt ima 6 ELEMENATA: 1. upravljanje 2. priprema i transferiranje 3.jačanje kapaciteta dp 4.provedba društveno pod. aktivnosti 5.širenje koncepta dp. 6.informiranje i vidljivost.</t>
  </si>
  <si>
    <t>SEE IMPACT projekt prepoznaje nedostatak poslovnih vještina i vidljivost kao ključni problem DP-ova. Edukacijom 20 zaposlenika/članova iz poslovnog planiranja, mjerenja društvenog utjecaja i marketinga ćemo povećati njihova znanja i vještine. Razviti ćemo SEE Impact aplikaciju za mjerenje društvenog, ekonomskog i ekološkog utjecaja za društvene poduzetnike čiji će rad kroz izvještaj biti vidljiviji među dionicima društvene ekonomije a i široj javnosti. Potaknuti ćemo i vidljivost partnera sudjelovanjem na sajmovima i promocijom SEE Impact aplikacije kao inovativne usluge LII udruge.</t>
  </si>
  <si>
    <t>Projekt jača kapacitete ciljnih skupina koje su educirane o društvenom poduzetništvu kao poslovanju koje uz ekonomske stvara i dodatne društvene vrijednosti (zapošljavanje ranjivih skupina, pružanje socijalnih usluga, ekološku održivost). Pripadnici ciljne skupine su usvojili potrebna znanja i poslovne vještine za pokretanje i vođenje društveno-poduzetničkog poduhvata, nabavljaju opremu, zapošljavaju i pružaju usluge u zajednici. Projekt promovira koncept društvenog poduzetništva u zajednici kao ravnoteži društvenih, ekoloških i gospodarskih ciljeva u poslovanju.</t>
  </si>
  <si>
    <t>Projekt adresira problem nedostatka financijskih resursa, manjak stručnih i poslovnih vještina poduzetnika kao i slabe javne vidljivosti društvenog poduzetništva te problem nedostatka svijesti o društvenom poduzetništvu kao poslovanju. Projekt želi zaposliti i uključiti osobe u nepovoljnom položaju na tržištu rada i podići vlastite kapacitete putem novog zapošljavanja i educiranja. Također poseban naglasak Projekta je usmjeren na podršku pri uravnoteženom regionalnom razvoju putem stručne pomoći i podrške OPG-ovima i transformacije Prijavitelja u društveno odgovorno poduzeće.</t>
  </si>
  <si>
    <t>Projektom InCom (Inclusive Community) stvorit će se preduvjeti za osnivanje društvenog poduzeća. U tom kontekstu potrebno je ojačati trenutno zaposlene u organizaciji partnera, ali i žene i osobe s invaliditetom na područjima provedbe projekta za samozapošljavanje temeljeno na socijalnom/društvenom poduzetništvu. Aktivnosti projekta će prijavitelju omogućiti da postane one stop shop u obliku tehničke i savjetodavne podrške za organizacije civilnoga društva i ostale pravne subjekte koji žele postati društveni poduzetnici.</t>
  </si>
  <si>
    <t>Cilj projekta jest pokretanje i obavljanje gospodarske djelatnosti prema društveno-poduzetničkim principima. U sklopu projekta biti će adaptiran prostor, nabavljena oprema, 10 članova udruge će biti educirano o društvenom poduzetništvu dok će 2 nezaposlenim osobama biti pruženo osposobljavanje te će biti zaposlene za radno mjesto konobara. Sve navedeno omogućit će prijavitelju da postane društveni poduzetnik.</t>
  </si>
  <si>
    <t>Projektom se želi transformirati poslovanje Instituta za menadžment iz klasičnog poduzeća u ono koje će djelovati prema društveno-poduzetničkim principima te razviti i pružati uslugu edukacije za djecu predškolskog i školskog uzrasta o poduzetničkim i lidership vještinama. Razviti će se usluga edukacije na temelju potrebe tržišta i stručne podrške partnera, educirano 15 zaposlenika prijavitelja i partnera o društvenom poduzetništvu te zaposleno i obučeno 2 osobe koje će provoditi uslugu.</t>
  </si>
  <si>
    <t>Kroz predloženi projekt izvršiti nadogradnja ZIS-a (Zajednički informacijski sustav zemljišnih knjiga i katastra) te edukacija ukupno 49 djelatnika.</t>
  </si>
  <si>
    <t>UP.02.1.1.14.0037</t>
  </si>
  <si>
    <t>UP.02.1.1.14.0039</t>
  </si>
  <si>
    <t>UP.02.1.1.14.0040</t>
  </si>
  <si>
    <t>UP.02.1.1.14.0041</t>
  </si>
  <si>
    <t>UP.02.1.1.14.0043</t>
  </si>
  <si>
    <t>UP.02.1.1.14.0057</t>
  </si>
  <si>
    <t>UP.02.1.1.12.0005</t>
  </si>
  <si>
    <t>UP.02.1.1.12.0007</t>
  </si>
  <si>
    <t>UP.02.1.1.12.0009</t>
  </si>
  <si>
    <t xml:space="preserve">Financiranjem projekta omogućava se aktivno uključivanje i poboljšanje zapošljivosti te razvoj inovativnih socijalnih usluga za ranjive skupine na području grada Sinja. </t>
  </si>
  <si>
    <t xml:space="preserve">Cilj projekta "Svi za Lećevicu" je aktivno uključivanje i poboljšanje zapošljivosti te razvoj inovativnih socijalnih usluga za ranjive skupine na području UA Split što će rezultirati povećanjem razine kvalitete života minimalno 35 osoba starijih od 54 godine, 15 osoba mlađih od 25 godina, 5 sudionika s invaliditetom, te 10 nezaposlenih osoba. </t>
  </si>
  <si>
    <t xml:space="preserve">Cilj projekta "Grad Trogir - inovativno-edukacijski centar društvene inkluzije urbane aglomeracije Split" je revitalizacija kino-dvorane te njezina preinaka u inovativno-edukacijski centar za mlade u dobi od 15 do 29 godina te osobe s invaliditetom na području Grada Trogira, unapređenje njihovih osobnih i društvenih kompetencija kroz organizaciju specijalističkih programa formalnog i neformalnog obrazovanja. Projekt će trajati 24 mjeseca, obuhvatiti 35 osoba, a provodit će se u suradnji s udurgom TOMS i Pučkim otvorenim učilištem Trogir. </t>
  </si>
  <si>
    <t>Zajedno za djecu Sinja</t>
  </si>
  <si>
    <t>SVI ZA LEĆEVICU</t>
  </si>
  <si>
    <t>Grad Trogir - Informativno-edukacijski centar društvene inkluzije urbane aglomeracije Split</t>
  </si>
  <si>
    <t>Dječji vrtić Bili cvitak Sinj</t>
  </si>
  <si>
    <t>Grad Trogir</t>
  </si>
  <si>
    <t>Dan po dan – mladi u kulturi online</t>
  </si>
  <si>
    <t>OBOJI DAN</t>
  </si>
  <si>
    <t>Kreativno online</t>
  </si>
  <si>
    <t>Kulturno umreženi</t>
  </si>
  <si>
    <t>Žene i tehnika - prema rodno uključivom muzeju</t>
  </si>
  <si>
    <t>DRUŠTVO ZA KAJKAVSKO KULTURNO STVARALAŠTVO KRAPINA</t>
  </si>
  <si>
    <t>PLATFORMA DOMA MLADIH</t>
  </si>
  <si>
    <t>KULTURNO UMJETNIČKO DRUŠTVO "ZAGOREC" RADOBOJ</t>
  </si>
  <si>
    <t>Osobe mlađe od 25 godina u izvanrednim okolnostima uzrokovanim epidemijom nemaju više pristup umjetničkim i kulturnim aktivnostima u punom opsegu. Pri tome je manje dostupna i stručna podrška u takvim aktivnostima što utječe na razvoj kreativnih potencijala djece i mladih. Cilj Projekta „Svirajmo kaj- glazbena radionica“ je poboljšanje pristupa glazbenim aktivnostima i sadržajima, razvoj socijalnih vještina te glazbene kreativnosti 90 djece i mladih provedbom online radionica te osnivanjem i djelovanjem glazbenog orkestra u Krapini.</t>
  </si>
  <si>
    <t>Ključni problem adresiran projektom odnosi se na socijalnu isključenost mladih uzrokovanu otežanim pristupom kulturno umjetničkim aktivnostima. Cilj je projekta Poboljšati interaktivan i participativan pristup digitalnim kulturnim i umjetničkim sadržajima i time doprinijeti socijalnom uključivanju mladih kroz razvoj socijalnih i kreativnih vještina, ali i izgradnji uključivog društva kao cjeline. Ciljne skupine su djeca i mladi do 25 (njih 60).</t>
  </si>
  <si>
    <t>Projekt OBOJI DAN pokreću udruga „Pozor! - Projekti i obrazovanje za održivi razvoj“ i „Matica umirovljenika Pešćenica-Žitnjak“ kako bi se razvile socijalne, kreativne i digitalne vještine osoba starijih od 54 godine i doprinijelo njihovom socijalnom uključivanju. Projektom OBOJI DAN 128 umirovljenika sudjelovat će u online likovnim radionicama, sa svojim likovnim radovima na online izložbi, te u virtualnim obilascima online muzeja i galerija uz vodstvo likovnog pedagoga i sudjelovanju u diskusijama u kojima će dijeliti osvrte i dojmove s drugim polaznicima radionice.</t>
  </si>
  <si>
    <t>Stariji od 54 godine i mlađi od 25 godina zbog okolnosti uzrokovanih epidemijom nemaju više pristupa raznovrsnim umjetničkim i kulturnim aktivnostima prema vlastitim interesima i stoga ne mogu zadovoljiti potrebe za kulturnim sadržajima niti adekvatno razvijati vlastite talente. Cilj Projekta „Kreativno online“ je poboljšanje pristupa raznovrsnim kulturnim aktivnostima i sadržajima, razvoj socijalnih vještina te kreativnosti 35 djece i mladih te 25 osoba starijih od 54 godine provedbom online radionica.</t>
  </si>
  <si>
    <t>Cilj projekta je uključiti 50 djece i mladih do 25 godina i 25 osoba starijih od 54 godine u različite kulturno-umjetničke radionice, događanja i posjete na području Šibensko-kninske županije. Projektom će se poboljšati pristup ranjivim skupinama pristup kulturnim i umjetničkim sadržajima, a kroz edukacije i praktični rad će steći znanja i razviti određene vještine u području kulture i umjetnosti što će doprinijeti njihovoj boljoj socijalnoj uključenosti.</t>
  </si>
  <si>
    <t>Projektom “ŽENE I TEHNIKA - PREMA RODNO UKLJUČIVOM MUZEJU” se potiče uključivanje osoba mlađih od 25 godina u kulturno-umjetničke sadržaje kroz aktivno participiranje u webinarima i online radionicama te sukreiranje virtualnog muzejskog postava koji promiče rodnoinkluzivan pristup. U fokusu projekta je stalni postav Tehničkog muzeja Nikola Tesla. Temeljem znanja i vještina koje će steći kroz projektne online radionice i webinare pod vodstvom stručnjaka-inja s područja umjetnosti i kulture, mladi će virtualno intervenirati u stalni postav muzeja, mijenjajući dominantan izložbeni narativ.</t>
  </si>
  <si>
    <t>Požeško-slavonska, Karlovačka, Virovitičko-podravska, Zagrebačka</t>
  </si>
  <si>
    <t xml:space="preserve">Vukovarsko-srijemska, Sisačko-moslavačka </t>
  </si>
  <si>
    <t xml:space="preserve">Brodsko-posavska, Zadarska </t>
  </si>
  <si>
    <t>Sisačko-moslavačka, Karlovačka, OsječKo-baranjska, Šibensko-kninska, Splitsko-dalmatinska</t>
  </si>
  <si>
    <t xml:space="preserve">Krapinsko-zagorska, Sisačko-moslavačka, Brodsko-posavska, Osječko-baranjska, Vukovarsko-srijemska, Grad Zagreb, Primorsko-goranska, Splitsko-dalmatinska, Istarska, Dubrovačko-neretvanska </t>
  </si>
  <si>
    <t>Zagrebačka, Sisačko-moslavačka, Koprivničko-križevačka, Osječko-baranjska, Grad Zagreb, Zadarska, Šibensko-kninska</t>
  </si>
  <si>
    <t>Sisačko-moslavačka, Bjelovarsko-bilogorska, Virovitičko-podravska, Brodsko-posavska, Vukovarsko-srijemska, Grad Zagreb, Ličko-senjska</t>
  </si>
  <si>
    <t>Zagrebačka, Krapinsko-zagorska, Bjelovarsko-bilogorska, Splitsko-dalmatinska</t>
  </si>
  <si>
    <t>Grad Zagreb, Ličko-senjska</t>
  </si>
  <si>
    <t>Zagrebačka, Grad Zagreb, Šibensko-kninska</t>
  </si>
  <si>
    <t>Krapinsko-zagorska, Varaždinska, Međimurska</t>
  </si>
  <si>
    <t>Grad Zagreb, Zadarska, Šibensko-kninska</t>
  </si>
  <si>
    <t>Karlovačka, Zagrebačka, Međimurska, Grad Zagreb</t>
  </si>
  <si>
    <t xml:space="preserve">Karlovačka, Sisačko-moslavačka </t>
  </si>
  <si>
    <t>Karlovačka, Zagrebačka, Sisačko-moslavačka</t>
  </si>
  <si>
    <t xml:space="preserve">Grad Zagreb, Zagrebačka, Krapinsko-zagorska, Karlovačka </t>
  </si>
  <si>
    <t>Krapinsko-zagorska, Varaždinska, Bjelovarsko-bilogorska, Međimurska</t>
  </si>
  <si>
    <t>Zadarska, Zagrebačka, Primorsko-goranska, Splitsko-dalmatinska, Ličko-senjska</t>
  </si>
  <si>
    <t>Grad Zagreb, Zagrebačka, Sisačko-moslavačka</t>
  </si>
  <si>
    <t>Karlovačka, Primorsko-goranska, Zagrebačka, Ličko-senjska</t>
  </si>
  <si>
    <t>Grad Zagreb, Primorsko-goranska, Zagrebačka</t>
  </si>
  <si>
    <t xml:space="preserve">Grad Zagreb, Bjelovarsko-bilogorska, Sisačko-moslavačka </t>
  </si>
  <si>
    <t>Bjelovarsko-bilogorska, Varaždinska, Međimurska</t>
  </si>
  <si>
    <t>Karlovačka, Zagrebačka, Ličko-senjska, Požeško-slavonska</t>
  </si>
  <si>
    <t>Grad Zagreb, Zagrebačka, Bjelovarsko-bilogorska, Varaždinska, Osječko-baranjska, Brodsko-posavska, Koprivničko-križevačka, Virovitičko-podravska, Vukovarsko-srijemska</t>
  </si>
  <si>
    <t>Grad Zagreb, Zagrebačka, Brodsko-posavska, Virovitičko-podravska, Osječko-baranjska, Vukovarsko-srijemska</t>
  </si>
  <si>
    <t>Krapinsko-zagorska, Karlovačka, Varaždinska, Osječko-baranjska, Grad Zagreb, Ličko-senjska, Zadaska, Šibensko-kninska, Splitsko-dalmatinska, Istarska, Dubrovačko-neretvanska</t>
  </si>
  <si>
    <t>Zagrebačka, Krapinsko-zagorska, Virovitičko-podravska, Požeško-slavonska, Brodsko-posavska, Osječko-baranjska, Vukovarsko-srijemska, Grad Zagreb, Primorsko-goranska, Splitsko-dalmatinska, Istarska, Dubrovačko-neretvanska</t>
  </si>
  <si>
    <t xml:space="preserve">Vukovarsko-srijemska, Brodsko-posavska, Istarska </t>
  </si>
  <si>
    <t xml:space="preserve">Grad Zagreb, Splitsko-dalmatinska, Brodsko-posavska, Požeško-slavonska </t>
  </si>
  <si>
    <t>Sisačko-moslavačka, Bjelovarsko-bilogorska, Grad Zagreb</t>
  </si>
  <si>
    <t>Krapinsko-zagorska, Sisačko-moslavačka, Splitsko-dalmatinska</t>
  </si>
  <si>
    <t>UP.02.1.1.14.0051</t>
  </si>
  <si>
    <t>Kulturno umjetničko društvo Ljuba voda</t>
  </si>
  <si>
    <t>Pjesmom i plesom protiv socijalne isključenosti</t>
  </si>
  <si>
    <t>Projekt se izvodi s ciljem razvoja socijalnih i kreativnih vještina i znanja koja doprinose socijalnoj uključenosti djece i mladih osoba do 25 godina starosti kroz organiziranje i provedbu kulturno-umjetničkih online književnih, plesnih i tamburaških radionica.</t>
  </si>
  <si>
    <t>UP.02.1.1.12.0020</t>
  </si>
  <si>
    <t>Projektom Igrom do govora, faza II projektni partneri Dječji vrtić Ivana Brlić Mažuranić i Dječji vrtić Potjeh, Dječji centar LOGOS i udruga Laboratorij kreativnosti, doprinose unapređenju kvalitete i dostupnosti izvaninstitucionalnih usluga za djecu s teškoćama u razvoju na urbanom području Slavonski Brod na način da osiguravaju sinergiju u radu pri detekciji teškoća već u ranoj i predškolskoj dobi i uključivanju djece s teškoćama u djelotvorne usluge psihosocijalne podrške i rane intervencije koje provode osposobljeni stručnjaci primjenjujući multidisciplinarni pristup i suvremene metode.</t>
  </si>
  <si>
    <t>UP.02.2.1.07.0001</t>
  </si>
  <si>
    <t>S ciljem poboljšanja pristupa pristupačnim, održivim i visokokvalitetnim zdravstvenim uslugama, telemediciniskim povezivanjem 21 županijskog zavoda za hitnu medicinu s Hrvatskim zavodom za hitnu medicinu provodit će se edukacija zdravstvenih djelatnika na daljinu. Na taj način bit će im omogućen stalan pristup novim znanjima, tehnikama i metodama rada te praćenje promjena smjernica za zbrinjavanje. Projekt će trajati 24 mjeseca, a kroz 80 predavanja na 20 različitih tema iz djelatnosti hitne medicine educirat će se 700 zdravstvenih djelatnika županijskih zavoda za hitnu medicinu.</t>
  </si>
  <si>
    <t>Program cjeloživotnog stručnog usavršavanja zdravstvenih radnika (skraćeni naziv: program eUsavršavanje)</t>
  </si>
  <si>
    <t>Zajednica za sve nas</t>
  </si>
  <si>
    <t>„Igrom do govora, faza II“ – programi aktivnog uključivanja za djecu rane i predškolske dobi s teškoćama govora i jezika u Slavonskom Brodu</t>
  </si>
  <si>
    <t>VukovART - luka umjetnosti</t>
  </si>
  <si>
    <t>Udruga pripadnika Hrvatskog vijeća obrane s prebivalištem u Republici Hrvatskoj</t>
  </si>
  <si>
    <t>PETRA - Petrinjska razvojna agencija</t>
  </si>
  <si>
    <t>Aeroklub "Petrinja"</t>
  </si>
  <si>
    <t>„Vidim, čujem, osjećam umjetnost“ – programi socijalnog uključivanja u Slavonskom Brodu za osobe s invaliditetom kroz prilagođene kulturne sadržaje</t>
  </si>
  <si>
    <t>Kulturno - umjetničko društvo "Vukšić" - Vukšić</t>
  </si>
  <si>
    <t>Razvoj usluge osobne asistencije za osobe s invaliditetom - faza III</t>
  </si>
  <si>
    <t>UP.02.1.1.14.0034</t>
  </si>
  <si>
    <t>Digitalne Rožice</t>
  </si>
  <si>
    <t>Projektom „Digitalne Rožice“ razvit će se kreativne i socijalne vještine, doprinjeti socijalnom uključivanju te poboljšati pristup kulturnim i umjetničkim sadržajima djeci i mladima te djeci i mladima s poteškoćama u razvoju na području PGŽ-a. Korisnici projekta bit će uključeni u ciklus online radionica muzikoterapije, audiodigitalizacije te interaktivnog emitiranja stvorenih audiovizualnih sadržaja.</t>
  </si>
  <si>
    <t>UP.02.1.1.14.0038</t>
  </si>
  <si>
    <t>UP.02.1.1.14.0046</t>
  </si>
  <si>
    <t>UP.02.2.2.15.0026</t>
  </si>
  <si>
    <t>Unaprjeđenje postojećih i širenje usluga izvaninstitucionalne skrbi na području odabranih urbanih aglomeracija/područja Osijek, Pula, Rijeka, Slavonski Brod, Split, Zadar i Zagreb</t>
  </si>
  <si>
    <t>"Jer nisu sami - pomoć u kući osobama ruralnog područja općine Garčin"</t>
  </si>
  <si>
    <t>85%</t>
  </si>
  <si>
    <t>Projektom "Jer nisu sami - pomoć u kući osobama ruralnog područja općine Garčin" želimo unaprijediti kvalitetu izvaninstitucionalnih socijalnih usluga na području naše općine te pružiti podršku procesu deinstitucionalizacije ali i podići svijest javnosti o provedbi izvanistitucijskih socijalnih usluga na području općine Garčin. Korisnici projekta biti će osobe starije od 65 godina i imati će mogućnost koristiti uslugu pomoći u kući i mobilnog tima. Posebno će se voditi briga da novozaposlene osobe budu pripadnici ranjivih skupina.</t>
  </si>
  <si>
    <t>UP.02.2.2.15.0048</t>
  </si>
  <si>
    <t>Nije problem - svi u Regoč!</t>
  </si>
  <si>
    <t>Projekt Nije problem – svi u Regoč! ima za cilj prevenciju institucionalizacije i podršku deinstitucionalizaciji osoba s intelektualnim teškoćama, što ćemo postići unaprjeđenjem postojećih i uvođenjem inovativnih socijalnih usluga u zajednici. Također, projektom su predviđene aktivnosti usmjerene ka jačanju kapaciteta stručnjaka koji rade s osobama s intelektualnim teškoćama, kako bi se upoznali s njihovim problemima i potrebama i načinom na koji im treba pristupiti te podizanje svijesti javnosti.</t>
  </si>
  <si>
    <t>Keramika 54+</t>
  </si>
  <si>
    <t>Svrha projekta je povećanje socijalne uključenosti i razvijanje kreativnih vještina kod osoba starijih od 54 godine s područja Sisačko-moslavačke županije. Sudjelovanjem u online radionicama umjetničke keramike korisnici će izrađivati umjetničke predmete uz pomoć svojih ruku, rotirajućeg stalka i sitnog alata. Osim što potiče kreativnost, glina ima i terapijska svojstva i koristi se u liječenju depresije i artritisa. Sveprisutnost gline na našem području i činjenica da rad s glinom predstavlja svojevrsnu terapiju ovom projektu daje smisao i opravdanost.</t>
  </si>
  <si>
    <t>SKRITI POTECI</t>
  </si>
  <si>
    <t>Skriti poteci spajaju mlade do 25 i starije od 54 kojima prijeti socijalna isključenost kroz edukacije iz digitalnih vještina za dizajna, ilustracije i fotografije. Ciljana skupina će stečena znanja koristi za kreiranje online izložbe neistraženih atrakcija Međimurja.</t>
  </si>
  <si>
    <t>UP.02.1.2.04.0001</t>
  </si>
  <si>
    <t>Uspostava usluga Poduzetničko društvenog centra Petrinja</t>
  </si>
  <si>
    <t>Uspostavom usluga Poduzetničko društvenog centra Petrinja pridonijet će se socijalnoj regeneraciji, smanjenju siromaštva i smanjenju iseljavanja stanovnika grada Petrinje stvaranjem poticajnog okruženja razvojem novih usluga, jačanjem operativnih i tehničkih kapaciteta djelatnika PETRA-e te ponajviše razvojem i uanprjeđenjem kompetencija nezaposlenih osoba i mladih za uspješnu integraciju na tržište rada.</t>
  </si>
  <si>
    <t>UP.02.2.2.04.0010</t>
  </si>
  <si>
    <t>Ravnopravni u zajednici - razvoj izvaninstitucijskih usluga za osobe s invaliditetom na području Splitsko-dalmatinske županije</t>
  </si>
  <si>
    <t>Centar za rehabilitaciju Mir</t>
  </si>
  <si>
    <t>Ovim projektom Centar za rehabilitaciju "MIR" unapređuje uvjete za pružanje izvaninstitucijske usluge organiziranog stanovanja uz podršku,</t>
  </si>
  <si>
    <t>UP.02.2.2.15.0028</t>
  </si>
  <si>
    <t>Osiguravanje kvalitetnog života u zajednici</t>
  </si>
  <si>
    <t>Centar za inkluzivnu podršku Slavonski Brod</t>
  </si>
  <si>
    <t>Projekt ima za cilj osigurati izvaninstitucijske socijalne usluge za 15 korisnika s intelektualnim poteškoćama i 10 članova njihovih obitelji, te ojačati kapacitete 10 stručnjaka koje rade s pripadnicima ciljanih skupina.</t>
  </si>
  <si>
    <t>UP.04.1.1.30.0001</t>
  </si>
  <si>
    <t>Povezivanje i unaprjeđenje aplikativnih rješenja unutar Informacijskog sustava Porezne uprave i razvoj mPorezne</t>
  </si>
  <si>
    <t>Opći cilj ovog projekta je unaprijediti rad PU i time doprinijeti efikasnosti javne uprave u RH te povećati dostupnost elektroničkih usluga PU građanima. Specifični ciljevi operacije: unaprijediti i informatizirati poslovne procese PU, razviti nove i prilagoditi postojeće usluge PU, jačati kapacitete zaposlenika PU za rad u novim sustavima i aplikacijama PU. Ciljana skupina/korisnici su zaposlenici MF PU. Ovim projektom unaprijedit će se poslovni procesi PU kroz racionalizaciju i automatizaciju postojećih procesa i modernizaciju IT sustava.</t>
  </si>
  <si>
    <t>UP.02.2.2.15.0019</t>
  </si>
  <si>
    <t>MALI DOM ZA SVE - UNAPRJEĐENJE I ŠIRENJE USLUGA IZVANINSTITUCIONALNE SKRBI</t>
  </si>
  <si>
    <t>Mali dom - Zagreb dnevni centar za rehabilitaciju djece i mladeži</t>
  </si>
  <si>
    <t>Kroz provedbu projektnih aktivnosti osigurat će se pružanje izvaninstitucijskih socijalnih usluga djeci s teškoćama u razvoju i odraslim osobama s invaliditetom te članovima njihovih obitelji. Usluge koje se projektom osiguravaju su savjetovanje i pomaganje, rana psihosocijalna podrška. Kroz aktivnosti projekta dodatna se pozornost posvećuje edukacijama za stručnjake, a u svrhu podizanja kvalitete socijalnih usluga. Kako bi projektni prijedlog podržao proces deinstitucionalizacije, izradit će se analiza potreba korisnika i podloga programa za pružanje izvaninstitucijskih usluga.</t>
  </si>
  <si>
    <t>UP.02.2.2.14.0118</t>
  </si>
  <si>
    <t>Usluga osobne asistencije - faza III</t>
  </si>
  <si>
    <t xml:space="preserve">Usluga osobne asistencije predstavlja pružanje potpore osobama s najtežom vrstom i stupnjem tjelesnog oštećenja te osobama s intelektualnim i mentalnim oštećenjima u provođenju aktivnosti svakodnevnog življenja i samozbrinjavanja. Daljnjim razvojem usluge osobne asistencije veći broj korisnika dobiva mogućnost unapređenja kvalitete življenja, socijalnog uključivanja u zajednicu te sprječavanje institucionalizacije. Projekt će trajati 16 mjeseci a provodit će se na području Požeško-slavonske i Brodsko-posavske županije. </t>
  </si>
  <si>
    <t>UP.02.2.2.15.0011</t>
  </si>
  <si>
    <t>ZA ŽIVOT U ZAJEDNICI</t>
  </si>
  <si>
    <t>Marginalizacija i socijalna isključenost osoba s invaliditetom i starijih nameće potrebu za širenjem izvaninstitucionalnih socijalnih usluga u Gradu Zagrebu kako bi se tim osobama pružila podrška u cjelovitom uključivanju u ŽIVOT U ZAJEDNICI i povećanju kvalitete života, te kako bi se javnost senzibilizirala o važnosti deinstitucionalizacije te dodatno educirali stručnjaci uključeni u socijalnu skrb s ciljem stjecanja novih vještina. Cilj projekta je poboljšanje pristupa visoko kvalitetnim psiho-socijalnim uslugama, uključujući podršku procesu deinstitucionalizacije - ZA ŽIVOT U ZAJEDNICI.</t>
  </si>
  <si>
    <t>UP.02.2.2.15.0043</t>
  </si>
  <si>
    <t>Mobilni tim Niste sami</t>
  </si>
  <si>
    <t>Dom za odrasle osobe Zemunik</t>
  </si>
  <si>
    <t>Projektom "Mobilni tim Niste sami" će se uspostaviti nova socijalna usluga mobilnog tima za psihosocijalnu podršku osobama s invaliditetom na području ITU Zadar. Dom za odrasle osobe Zemunik i partneri na projektu Caritas Zadarske nadbiskupije, Grad Nin, općine Novigrad i Galovac će uspostavom nove socijalne usluge mobilnih timova za psihosocijalnu podršku osobama s mentalnim poteškoćama doprinijeti kvaliteti života osobama s invaliditetom i članovima njihovih obitelji, te će uvelike potaknuti deinstitucionalizaciju i prevenirati buduću institucionalizaciju osoba s invaliditetom.</t>
  </si>
  <si>
    <t>UP.04.1.1.31.0001</t>
  </si>
  <si>
    <t>Unaprjeđenje sustava kolektivnog pregovaranja i praćenja učinaka sklopljenih kolektivnih ugovora</t>
  </si>
  <si>
    <t>Projekt „Unaprjeđenje sustava kolektivnog pregovaranja i praćenja učinaka sklopljenih kolektivnih ugovora“ omogućit će uspostavu izvještajnog sustava u svrhu unaprjeđenja kolektivnog pregovaranja u državnim i javnim službama. Sustav će biti analitička podrška u učinkovitom upravljanju rashodima za zaposlene i ljudskim potencijalima, te kolektivnom pregovaranju. Uz provedbu edukacija za rad u novom sustavu, projekt će pridonijeti jačanju učinkovitosti kapaciteta javne uprave, osobito Ministarstva rada, mirovinskoga sustava, obitelji i socijalne skrbi kao koordinatora kolektivnih pregovora.</t>
  </si>
  <si>
    <t>UP.02.2.2.15.0008</t>
  </si>
  <si>
    <t>BEZBRIŽNI DANI</t>
  </si>
  <si>
    <t>Gradski ogranak udruge hrvatskih Dragovoljaca domovinskog rata grada Zaprešića</t>
  </si>
  <si>
    <t>Projekt ima za cilj pružanje podrške procesu deinstitucionalizacije i podizanje svijesti javnosti o istome; Unaprjeđenje kvalitete te razvoj i širenje izvaninstitucijskih socijalnih usluga i jačanje kapaciteta stručnjaka/osoba koje rade s pripadnicima ciljanih skupina. Radi ostvarenja navedenih ciljeva biti će zaposlena 3 gerontodomaćina i njegovatelj kako bi se brinuli o 13 starijih osoba ili osoba s invaliditetom. Namjerava se poboljšati kvaliteta njihova života, te povećati socijalna uključenost na izvaninstitucionalan način, čime se doprinosi općem i specifičnim ciljevima ovoga Poziva.</t>
  </si>
  <si>
    <t>UP.02.2.2.15.0015</t>
  </si>
  <si>
    <t>Podrška procesu deinstitucionalizacije gluhih i nagluhih osoba</t>
  </si>
  <si>
    <t>Opći cilj projekta: Prevencija i izmještanje institucionalizacije socijalnih usluga na usluge zajednice. Specifični ciljevi projekta: Podizanje svijesti javnosti o procesu reinstitucionalizacije provedbom javne kampanje; Pružanje izvaninstitucijskih socijalnih usluga za 15 osoba oštećena sluha starije životne dobi; Jačanje kapaciteta stručnjaka koja je s osobama oštećena sluha za organiziranje i pružanje izvaniinstitucijakih socijalnih usluga i provedbu procesa deinstitucionalizacije.</t>
  </si>
  <si>
    <t>UP.02.2.2.15.0020</t>
  </si>
  <si>
    <t>INKluzija nije i..luzija</t>
  </si>
  <si>
    <t>Udruga za promicanje inkluzije</t>
  </si>
  <si>
    <t>Projekt stvara preduvjete za nastavak života u zajednici za 55 već uključenih deinstitucionaliziranih i 4 novouključene deinstitucionalizirane OIT u uslugu organiziranog stanovanja na području Grada Zagreba, i to povećanjem kvalitete usluge, koja se ogleda u jačanju stručnih i drugih kapaciteta pružatelja usluga kako bi osobe vodile smislene i samoodređene živote u zajednici uz odgovarajuću podršku. Projekt također pridonosi povećanju svijesti javnosti o pravu na život u zajednici svih osoba s invaliditetom na jednakopravnoj osnovi s drugima.</t>
  </si>
  <si>
    <t>UP.02.2.2.15.0034</t>
  </si>
  <si>
    <t>Širenje izvaninstitucionalnih socijalnih usluga – Općina Škabrnja</t>
  </si>
  <si>
    <t>Općina Škabrnja</t>
  </si>
  <si>
    <t>Cilj projekta je razviti i osigurati dostupnost izvaninstitucijskih socijalnih usluga koje će povećati kvalitetu života osoba starije životne dobi i djece i mlađih punoljetnika s problemima u ponašanju na području Općine Škabrnja. Ciljane skupine: Starije osobe (65+), djeca i mlađe punoljetne osobe s problemima u ponašanju.</t>
  </si>
  <si>
    <t>UP.02.2.2.15.0042</t>
  </si>
  <si>
    <t>MOĆ OSJETILA</t>
  </si>
  <si>
    <t>Dom za starije i nemoćne osobe Zadar</t>
  </si>
  <si>
    <t>Projektom „Moć osjetila“ pružit će se podrška procesu deinstitucionalizacije unaprjeđenjem kvalitete i širenjem izvaninstitucijskih socijalnih usluga Doma za starije i nemoćne osobe Zadar i Doma za odrasle osobe Sv. Frane. Jačanjem stručnih kapaciteta postojećih i novih djelatnika i primjenom modernih metoda, podići se kvaliteta rada s osobama s demencijom (Snoezelen soba, muzikoterapija) te njihovim obiteljima. Time će se omogućiti njihovo aktivnije uključivanje u život zajednice. Partneri na projektu su Dom za odrasle osobe Sv. Frane, Općine Kali i Preko. Trajanje projekta je 24 mjeseca.</t>
  </si>
  <si>
    <t>UP.02.2.2.15.0056</t>
  </si>
  <si>
    <t>Unapređenje i širenje usluga izvaninstitucijske skrbi za osobe s intelektualnim teškoćama na području urbane aglomeracije Pula</t>
  </si>
  <si>
    <t>Pravo na život u zajednici predstavlja jedno od temeljnih ljudskih prava, značajno uskraćeno osobama s intelektualnim teškoćama, a bitnu  prepreku predstavlja nedostatno razvijene i dostupne izvaninstitucijske socijalne usluge te aktivna podrška radi unapređenja kvalitete života i uključivanja u društvo.  Svrha projekta je poticati prijelaz s institucionalnih na socijalne usluge u zajednici na području urbane aglomeracije Pula razvojem  javnim djelovanjem i provedbom usluge poludnevnog boravka za 20 osoba s intelektualnim teškoćama.</t>
  </si>
  <si>
    <t>UP.02.2.2.15.0062</t>
  </si>
  <si>
    <t>"Sreća treće dobi"</t>
  </si>
  <si>
    <t>Projekt ''Sreća treće dobi'' provodi Općina Brodski Stupnik u suradnji s Gradskim društvom Crvenog križa Slavonski Brod. Cilj projekta je diverzifikacijom izvaninstitucijskih socijalnih usluga te uvođenjem aktivnosti "dnevnog boravka" na području Općine Brodski Stupnik poboljšati svakodnevicu ranjivih skupina te unaprijediti dosadašnja znanja, vještine i kompetencije stručnjaka koji rade s ranjivim skupinama. Provedba projekta trajat će 24 mjeseca.</t>
  </si>
  <si>
    <t>UP.02.2.2.15.0066</t>
  </si>
  <si>
    <t>Širenje dostupnosti izvaninstitucijskih socijalnih usluga</t>
  </si>
  <si>
    <t>Cilj projekta je razviti i osigurati dostupnost izvaninstitucijskih socijalnih usluga koje će povećati kvalitetu života i prevenirati institucionalizaciju djece s teškoćama u razvoju i ojačati članove njihovih obitelji na području Općine Pisarovina.</t>
  </si>
  <si>
    <t>UP.02.2.2.14.0003</t>
  </si>
  <si>
    <t>UP.02.2.2.14.0014</t>
  </si>
  <si>
    <t>UP.02.2.2.14.0015</t>
  </si>
  <si>
    <t>UP.02.2.2.14.0018</t>
  </si>
  <si>
    <t>UP.02.2.2.14.0027</t>
  </si>
  <si>
    <t>UP.02.2.2.14.0030</t>
  </si>
  <si>
    <t>UP.02.2.2.14.0034</t>
  </si>
  <si>
    <t>UP.02.2.2.14.0039</t>
  </si>
  <si>
    <t>UP.02.2.2.14.0057</t>
  </si>
  <si>
    <t>UP.02.2.2.14.0059</t>
  </si>
  <si>
    <t>UP.02.2.2.14.0060</t>
  </si>
  <si>
    <t>UP.02.2.2.14.0069</t>
  </si>
  <si>
    <t>UP.02.2.2.14.0115</t>
  </si>
  <si>
    <t>"Znakujmo svi - pružanje usluge komunikacijskog posrednika"</t>
  </si>
  <si>
    <t>Kroz projekt će se zaposliti komunikacijski posrednik koji će biti na raspolaganju ciljanoj skupini. Zahvaljujuću tome, 10 korisnika, gluhe i gluhoslijepe osobe, će ostvariti pristup javnim ustanovama i socijalnim uslugama uz prevođenje na hrvatski znakovni jezik. Obzirom da je komunikacijski posrednik kojeg ćemo zaposliti i ovlašteni sudski tumač za hrvatski znakovni jezik, dodatna vrijednost je i tumačenje a ne samo prevođenje prilikom odlaska kod javnog bilježnika gdje je zakonska obaveza tumačenje hrvatskog znakovnog jezika na hrvatski govorni jezik.</t>
  </si>
  <si>
    <t xml:space="preserve">Ciljane skupine su osobe s najtežom vrstom i stupnjem invaliditeta koje se svakodnevno susreću s različitim preprekama koje im onemogućuavaju puno i učinkovito sudjelovanje u društvu na ravnopravnoj osnovi s drugima. kroz ovaj projekt doprinijet će se jačanju socijalnog uključivanja osoba s invaliditetom i unaprjeđivanju kvalitete života osoba s najtežom vrstom i stupnjem invaliditeta kroz pružanje usluge osobne asistencije za 15 korisnika. </t>
  </si>
  <si>
    <t>Bjelovarsko-bilogorska, Virovitičko-podravska</t>
  </si>
  <si>
    <t>Inkluzijom ka kvalitetnijem životu</t>
  </si>
  <si>
    <t>Ciljane skupine su osobe s najtežom vrstom i stupnjem invaliditeta koje se svakodnevno susreću s različitim preprekama koje im onemogućavaju puno i učinkovito sudjelovanje u društvu na ravnopravnoj osnovi s drugima. Kroz ovaj projekt doprinijet će se jačanju socijalnog uključivanja osoba s invaliditetom kroz daljnji razvoj i povećanje kvalitete usluge osobne asistencije. Cilj projekta je povećati socijalnu uključenost i unaprijediti kvalitetu života osoba s najtežom vrstom i stupnjem invaliditeta pružanjem usluge osobne asistencije za 14 korisnika s područja Virovitičko-podravske županije</t>
  </si>
  <si>
    <t xml:space="preserve">usluga OA predstavlja pružanje potpore osobama s najtežom vrstom i stupnjem invaliditeta u provođenju aktivnosti svakodnevnog življenja; samozbrinjavanja, produktivnosti i socijalnih aktivnosti. Usluga se pruža 80 sati mjesečno prema unaprijed utvrđenom planu korisnika, a o pruženoj usluzi se vodi evidencija. Specifični cilj: Povećati socijalnu uključenost i unaprijediti kvalitetu života osoba s najtežom vrstom i stupnjem tjelesnih oštećenja, kroz pružanje usluge OA. Opći cilj:Jačati socijalno uključivanje OA kroz osiguravanje pružanja i povećanja kvalitete usluge osobne asistencije. </t>
  </si>
  <si>
    <t xml:space="preserve">Cilj projekta "Doro i osobni asistenti u fazi lll" jest omogućiti socijalno uključivanje osoba s najtežom vrstom i stupnjem invaliditeta, osoba s intelektualnom teškoćama i mentalnim oštećenjima pružanjem usluge osobne asistencije na sisačkom području. Za osam osoba s invaliditetom osigurat će se pružanje usluge osobne asistencije kroz 20 mjeseci kroz zapošljavanje osam osobnih asistenata, koji će unaprijediti kvalitetu njihova života i socijalnu uključenost. </t>
  </si>
  <si>
    <t>Kroz pružanje usluge osobne asistencije osobama s najtežom vrstom i stupnjem invaliditeta pružiti potporu u aktivnostima svakodnevnog života. S obzirom na široki spektar razvojnih odstupanja i stupnjeva invaliditeta projektom želimo pridonijeti jačanju socijalne integracije, samopoštovanja, poticanja samostalnosti te aktivnijeg uključivanje u društveni život, ujedno spriječiti preuranjenu institucionalizaciju, izolaciju, segregaciju i getoizaciju osoba s invaliditetom. Navedene stavke prediktor su bolje kvalitete života, što je zvijezda vodilja ovog projekta.</t>
  </si>
  <si>
    <t xml:space="preserve">OSI imaju pravo na vlasititi izbor i kontrolu života stoga je OA usluga onima koji sami ne mogu ispuniti osnovne potrebe. projekt osigurava samostalnost i dostojanstvo OSI, potiče opću afirmaciju OSi te pridonosi uslugama u zajednici i sprječava institucionalizaciju. udruga osigurava asistenciju za korisnike, a a sistenti ostaju u radnom odnosu. Ciljna skupina su 6 osoba s teškim invaliditetom. održivost je vidljiva kroz institucionalnu održivost i održivost na razini donošenja politika. </t>
  </si>
  <si>
    <t xml:space="preserve">Svaka OSI mora imati pravo na vlastiti izbor i kontrolu svog života, stoga je osobna asistencija najhumaniji oblik usluge osobama s teškim invaliditetom koje samostalno ne mogu udovoljavati ispunjenju osnovnih životnih potreba. program osobne asistencije za osobe s najtežom vrstom i stupnjem invaliditeta osigurava samostalnost i čuva dostojanstvo te potiče samosvijest i društvenu, gospodarsku, kulturnu i ostalu afirmaciju čime pridonosi razvoju socijalnih usluga u zajednici i sprječava institucionalizaciju korisnika usluge. </t>
  </si>
  <si>
    <t xml:space="preserve">Samostalno kretanje slijepih osoba u nepoznatim i nepristupačnim prostorima zahtjeva pomoć videćeg asistenta. Cilj projekta je jačanje socijalnog uključivanja te zadovoljavanja potreba slijepih osoba. Cijne skupine obuhvaćene projektnim aktivnostima su punoljetne slijepe i visoko slabovidne osobe s područja Zagrebačke Županije. Usluga se pruža kontinuirano na mjesečnoj osnovi, a o pruženoj usluzi se vodi evidencija. </t>
  </si>
  <si>
    <t>Pružanje usluge osobne asistencije poboljšati kvalitetu života osoba s najtežom vrstom i stupnjem invaliditeta koji bi dobili mogućnost kvalitetnijeg života, boljeg socijalnog uključivanja u zajednicu te sprječavanje institucionalizacije. Svi korisnici osobne asistencije su već izabrali odgovarajućeg osobnog asistenta koji su i sami osobe u nepovoljnom položaju na tržištu rada, dugotrajno nezaposlene osobe. Usluga će se pružati 80 sati mjesečno tijekom 18 mjeseci prema unaprijed utvrđenom planu korisnika, o pruženoj usluzi se vodi evidencija.</t>
  </si>
  <si>
    <t xml:space="preserve">Preduvjet ravnopravnog uključivanja gluhih osoba u društvo je osiguravanje podrške u komunikaciji i informiranju. hrvatsko društvo prevoditelja znakovnog jezika osigurat će za 20 gluhih osoba na području Grada Zagreba i Zagrebačke županije podršku komunikacijskog/e podrednika/ce u periodu od 20 mjeseci čime će se osigurati potpuna i ravnopravna uključenost gluhih osoba u zajednicu. </t>
  </si>
  <si>
    <t xml:space="preserve">Kroz ovaj projekt namjeravamo osigurati pružanje usluge osobne asistencije uz već postojećih 9 korisnika na još 11 korisnika (5 korisnika osobne asistencije za Udrugu Srce Split i 6 korisnika za udruga tjelesnih invalida kaštela) te na taj način nastaviti graditi i ostvarivati preduvjete za aktivno uključivanje mladih s invaliditetom u život zajednice. Korisnici usluge osobne asistencije su osobe s najtežom vrstom i stupnjem invaliditeta, osobe s mentalnim oštećenjima te osobe s intelektualnim poteškoćama. </t>
  </si>
  <si>
    <t xml:space="preserve">Širenje usluge osobne asistencije predstavlja pružanje potpore osobama s mentalnim poteškoćama s najtežim stupnjem funkcioniranja u provođenju aktivnosti svakodnevnog života i samozbrinjavanja. Doprinosi njihovoj socijalnoj uključenosti i unapređenju kvalitete života. U projekt će biti uključeno 5 korisnika s mentalnim oštećenjima i 5 osobnih asistenata. projekt podiže i društvenu svijest o važnosti usluge osobnog asistenta za integraciju u društvo osoba s mentalnim oštećenjima na lokalnom nivou. </t>
  </si>
  <si>
    <t>Doro i osobni asistenti u fazi III</t>
  </si>
  <si>
    <t>"Razvoj usluge osobne asistencije za osobe s invaliditetom u Primorsko-goranskoj županiji" faza III</t>
  </si>
  <si>
    <t>Spin asistent Istra</t>
  </si>
  <si>
    <t>Zagrebačka, Karlovačka, Grad Zagreb, Istarska</t>
  </si>
  <si>
    <t>3.OA</t>
  </si>
  <si>
    <t>Zagrebačka, Grad Zagreb, Istarska, Dubrovačko-neretvanska</t>
  </si>
  <si>
    <t>Ravnopravno u zajednici s videćim pratiteljem</t>
  </si>
  <si>
    <t>Asistent - pomoć i podrška</t>
  </si>
  <si>
    <t>Signum - Hrvatska mreža za promicanje znakovnog jezika i kulture Gluhih</t>
  </si>
  <si>
    <t>Potpunom informacijom protiv diskriminacije</t>
  </si>
  <si>
    <t>SRCE JE SRETNO III</t>
  </si>
  <si>
    <t>UP.02.1.1.14.0004</t>
  </si>
  <si>
    <t>UP.02.2.2.14.0006</t>
  </si>
  <si>
    <t>UP.02.2.2.14.0032</t>
  </si>
  <si>
    <t>UP.02.2.2.14.0037</t>
  </si>
  <si>
    <t>UP.02.2.2.14.0058</t>
  </si>
  <si>
    <t>UP.02.2.2.15.0030</t>
  </si>
  <si>
    <t>UP.04.2.1.10.0001</t>
  </si>
  <si>
    <t>UP.04.2.1.10.0006</t>
  </si>
  <si>
    <t>UP.04.2.1.10.0008</t>
  </si>
  <si>
    <t>Osobna asistencija za osobe s invaliditetom - Faza III</t>
  </si>
  <si>
    <t>Hrvatski savez udruga cerebralne i dječje paralize</t>
  </si>
  <si>
    <t>Ovaj projekt obuhvaća osiguravanje usluga osobnih asistenata za 5 osoba s najtežom vrstom i stupnjem invaliditeta, osobama s cerebralnom paralizom. Na taj način pružamo preduvjete za neovisan život i socijalnu uključenost navedenih ciljnih skupina, te time i veću uključenost u zajednicu. Rezultati koji se očekuju su sprječavanje institucionalizacije, unapređenje kvalitete života korisnika, uključivanje korisnika u aktivnosti kvalitetnog provođenja slobodnog vremena.</t>
  </si>
  <si>
    <t>Neovisan život - zato jer mogu!</t>
  </si>
  <si>
    <t>Udruga Spektar</t>
  </si>
  <si>
    <t>Udruga Spektar provedbom projekta „Neovisan život - zato jer mogu!“ pruža uslugu osobne asistencije za 17 korisnika usluge kroz 20 mjeseci na području Splitsko dalmatinske županije. Usluga OA predstavlja pružanje potpore osobama s najtežom vrstom i stupnjem invaliditeta u provođenju aktivnosti svakodnevnog življenja, samozbrinjavanja, te im omogućuje aktivno sudjelovanje u aktivnostima lokalne zajednice. Pruža se kroz polovicu ukupnog mjesečnog fonda sati rada, prema unaprijed utvrđenom planu rada KOA.</t>
  </si>
  <si>
    <t>Udruga djece s poteškoćama u razvoju i osoba s invaliditetom grada Crikvenice "Uspjeh"</t>
  </si>
  <si>
    <t xml:space="preserve">Usluga osobne asistencije predstavlja pružanje potpore osobama s najtežom vrstom i stupnjem invaliditeta u provođenju svakodnevnih aktivnosti u životu. Korisnici usluge osobne asistencije su 16 osoba s invaliditetom. ostarivanjem i kontinuiranim napretkom u području provođenja ciljeva ovoga projekta, osobe s invaliditetom prestaju biti pasivni, institucionalizirani ljudi. usluga će se pružati ovisno o korisnikovim potrebama, a o ostvarenom će se pisati zabilješke i voditi evidencija, sve u svrhu većeg povećanja zadovoljstva korisnika. </t>
  </si>
  <si>
    <t xml:space="preserve">Pružanje usluge tumača/prevoditelja HZJ za osobe s oštećenjem sluha </t>
  </si>
  <si>
    <t>HRVATSKI SAVEZ GLUHIH I NAGLUHIH</t>
  </si>
  <si>
    <t>Projekt “Pružanje usluge tumača/prevoditelja HZJ za osobe s oštećenjem sluha” omogućit će za 15 osoba s oštećenjem sluha s područja Zagrebačke županije korištenje usluge tumača/prevoditelja HZJ te minimalno 15 osoba s oštećenjem sluha s područja cijele RH korištenje tumača/prevoditelja preko online platforme kroz 20 mjeseci koji će im omogućiti pristup informacijama, uključenost u društvo i unaprijediti kvalitetu života osobama s oštećenjem sluha.</t>
  </si>
  <si>
    <t>Dostojanstvena starost u vlastitom domu - socijalne usluge urbane aglomeracije Rijeka</t>
  </si>
  <si>
    <t>Projekt Dostojanstvena starost u vlastitom domu - socijalne usluge urbane aglomeracije Rijeka doprinosi kvaliteti života starijih i nemoćnih osoba treće životne dobi i osoba s invaliditetom programima (OSI) Pomoć u kući i Posudionica medicinske opreme i pomagala na području urbane aglomeracije Rijeka te deinstitucionalizaciji socijalnih usluga. Podizanje svijesti javnosti i osnaživanje pružatelja usluga za provedbu istih osigurat će dugoročne održive socijalne usluge i socijalno uključivanje u pozitivnom obiteljskom okruženju i zajednici.</t>
  </si>
  <si>
    <t>UrbanSTEM - za gradove i zajednice budućnosti</t>
  </si>
  <si>
    <t>RoboFutura</t>
  </si>
  <si>
    <t>KREATIVNA STEM REVOLUCIJA U SLAVONIJI</t>
  </si>
  <si>
    <t>Udruga za robotiku Futura</t>
  </si>
  <si>
    <t>Kroz projekt UrbanSTEM povećat će se kapaciteti organizacija civilnog društva i multiplicirati broj aktivnosti popularizacije STEM-a koje provode udruge, te unaprjediti međusektorsku suradnju organizacija civilnoga društva i akademskih institucija. U kontekstu pametnog rasta i neadekvatnog pristupa planiranju gradova budućnosti, želi se doprinijeti inovativnom pristupu kombinirajući interdisciplinarnu i međusektorsku suradnju s ciljem povećanja kvaliteta zajednica u kojima živimo i interesu mladih za znanstveni pristup planiranju.</t>
  </si>
  <si>
    <t>Projektom RoboFutura jačaju se kapaciteti Udruge za robotiku Futura sa svrhom uvođenja i provedbe programa robotike u makarske osnovne škole, odnosno uključivanja ukupno 335 učenika te 20 djece s teškoćama u razvoju, kako bi se osigurala popularizacija STEM-a na području Grada Makarske i Splitsko-dalmatinske županije.</t>
  </si>
  <si>
    <t>Naziv projekta: Kreativna STEM revolucija u Slavoniji Opći cilj: jačanje kapaciteta dvije organizacije civilnog društva iz Osijeka za aktivno uključivanje djece i mladih te opće populacije u popularizaciju STEM-a Specifični ciljevi: 1. Unaprijediti suradnju organizacija civilnog društva i visoko-obrazovnih institucija u području popularizacije STEM-a 2. Povećati broj aktivnosti na području istočne Hrvatske s ciljem popularizacije STEM-a u općoj populaciji, s naglaskom na djeci i mladima Ciljne skupine projekta: Dječji kreativni centar „Dokkica“ i Udruga za razvoj zajednice „Kreaktiva“.</t>
  </si>
  <si>
    <t>Zagrebačka, Varaždinska, Brodsko-posavska, Osječko-baranjska, Međimurska, Grad Zagreb, Primorsko-goranska, Ličko-senjska, Šibensko-kninska, Splitsko-dalmatinska</t>
  </si>
  <si>
    <t>Sindikat prometnika vlakova Hrvatske</t>
  </si>
  <si>
    <t>UP.02.1.1.13.0478</t>
  </si>
  <si>
    <t>UP.02.1.1.13.0480</t>
  </si>
  <si>
    <t>UP.03.2.1.05.0002</t>
  </si>
  <si>
    <t>UP.04.2.1.10.0014</t>
  </si>
  <si>
    <t>UP.04.2.1.10.0027</t>
  </si>
  <si>
    <t>UP.04.2.1.10.0031</t>
  </si>
  <si>
    <t>Udruga mladih Općine Rakovica</t>
  </si>
  <si>
    <t>Centar za razvoj lokalne zajednice ALba</t>
  </si>
  <si>
    <t>ZAŽELI za Udrugu mladih Općine Rakovica</t>
  </si>
  <si>
    <t>Zaželi, pokreni se i pomozi u Lasinji</t>
  </si>
  <si>
    <t xml:space="preserve">Projektom "ZAŽELI za Udrugu mladih Općine Rakovica" omogućit će se pristup zapošljavanju i tržištu rada 10 žena pripadnica ranjivih skupina s područja Općine Rakovica te će se osnažiti i unaprijediti njihov radni potencijal i ublažiti posljedice njihove nezaposlenosti i rizika od siromaštva. Ujedno će se potaknuti socijalnu uključenost i povećati razinu kvalitete života 60 krajnjih korisnika, tj. osoba starije životne dobi i osoba u nepovoljnom položaju, koji će biti korisnici usluga pomoći. </t>
  </si>
  <si>
    <t>UP.02.2.2.04.0009</t>
  </si>
  <si>
    <t>UP.03.2.3.04.0001</t>
  </si>
  <si>
    <t>UP.04.2.1.10.0021</t>
  </si>
  <si>
    <t>UP.04.2.1.10.0034</t>
  </si>
  <si>
    <t>UP.04.2.1.10.0035</t>
  </si>
  <si>
    <t>UP.04.2.1.10.0037</t>
  </si>
  <si>
    <t>UP.04.2.1.10.0038</t>
  </si>
  <si>
    <t>UP.04.2.1.10.0040</t>
  </si>
  <si>
    <t>UP.04.2.1.10.0045</t>
  </si>
  <si>
    <t>UP.04.2.1.10.0046</t>
  </si>
  <si>
    <t>UP.04.2.1.10.0047</t>
  </si>
  <si>
    <t>UP.04.2.1.10.0049</t>
  </si>
  <si>
    <t>UP.04.2.1.10.0050</t>
  </si>
  <si>
    <t>Sufinanciranje troškova uključivanja djece u socioekonomski nepovoljnoj situaciji u predškolske programe</t>
  </si>
  <si>
    <t>Promocija cjeloživotnog učenja faza II.</t>
  </si>
  <si>
    <t>Dom za odrasle osobe Ljeskovica</t>
  </si>
  <si>
    <t>Udruga za promicanje hrvatskog znakovnog jezika – „ZNAKujmo svi“</t>
  </si>
  <si>
    <t>Udruga za ruralni razvoj Ravni kotari</t>
  </si>
  <si>
    <t>Akademsko politehničko društvo APOLD Rijeka</t>
  </si>
  <si>
    <t>ZAJEDNICA TEHNIČKE KULTURE GRADA DUBROVNIKA</t>
  </si>
  <si>
    <t>Zajednica tehničke kulture Zadarske županije</t>
  </si>
  <si>
    <t>Udruga Gradionica</t>
  </si>
  <si>
    <t>Društvo istraživača mora - 20000 milja</t>
  </si>
  <si>
    <t>Udruga Zelene i Plave Sesvete</t>
  </si>
  <si>
    <t>Hrvatska udruga za borbu protiv HIV-a i virusnog hepatitisa (HUHIV)</t>
  </si>
  <si>
    <t>Mojih 5 kvadrata</t>
  </si>
  <si>
    <t>'Za budućnost Općine Voćin''</t>
  </si>
  <si>
    <t>Promocija cjeloživotnog učenja faza II</t>
  </si>
  <si>
    <t>STEM za održivu budućnost</t>
  </si>
  <si>
    <t>AgroSTEM</t>
  </si>
  <si>
    <t>STEM škola u prirodi</t>
  </si>
  <si>
    <t>RAzvoj djece i mladih kroz STEM područje - RASTEM</t>
  </si>
  <si>
    <t>Du STEM</t>
  </si>
  <si>
    <t>STEMerica</t>
  </si>
  <si>
    <t>Kreativna škola STEM-a</t>
  </si>
  <si>
    <t>Dodir tehnologije</t>
  </si>
  <si>
    <t>Misli (na) plavo - kako more utječe na nas i kako mi na njega</t>
  </si>
  <si>
    <t>raSTEMo (Razvoj STEM-a u organizacijama civilnog društva)</t>
  </si>
  <si>
    <t>raSTEM - Razvoj STEM-a u Vukovaru</t>
  </si>
  <si>
    <t>"Rasti uz znanost!"</t>
  </si>
  <si>
    <t>STEM tehnologijama za budućnost Sesveta</t>
  </si>
  <si>
    <t>POPULARIZACIJOM STEM-a DO OČUVANJA JAVNOG ZDRAVLJA</t>
  </si>
  <si>
    <t xml:space="preserve">Centar za razvoj lokalne zajednice Alba provesti će projekt "Zaželi, pokreni se i pomozi u Lasinji" u trajanju od 18 mjeseci u partnerstvu s Centrom za socijalnu skrb Karlovac i Zavodom za zapošljavanje područni ured Karlovac. Tijekom 12 mjeseci provedbe projekta zaposliti će se 9 žena priapdnica ranjivih skupina na području općine Lasinja koje će povećati kvalitetu života i socijalno uključiti minimalno 54 krajnja korisnika. </t>
  </si>
  <si>
    <t>Projekt doprinosi procesu deinsitucionalizacije i prevencije institucionalizacije osoba s invaliditetom na području PSŽ kroz osiguranje pristupa</t>
  </si>
  <si>
    <t>Uključivanjem 10 djece u scioekonomski nepovoljnom položaju pomaže se sprečavanje  njihove socijalne isključenosti. Ranim i predškolskim obrazovanjem osigurati će se odgoj i kvalitete stečene za budućnost, pogotovo u pogledu povećanja učinkovitosti učenja i kao i vjerojatnost nastavka školovanja tijekom cijelog života.</t>
  </si>
  <si>
    <t xml:space="preserve">Svrha je projekta odgovoriti na problem nedovoljnog uključivanja građana RH u cjeloživotno učenje podizanjem svijesti o važnosti cjeloživotnog učenja, promocijom različitih mogućnosti za cjeloživotno učenje te širenjem postojećih i uvođenjem novih aklivnosti povećati sudjelovanje/uključenost odraslih u procesima cjeloživotnog učenja, a kako bi se jačala njihova konkurentnost na tržištu rada i ojačali osobni kapaciteti za aktivno sudjelovanje u društvu. Nadalje, projektom će se ojačati kompetencije obrazovnog osoblja iz ustanova za obrazovanje odraslih. </t>
  </si>
  <si>
    <t>Projektom će se povećavati kapaciteti i kompetencije udruga za djelovanje u STEM području te će se ostvariti dugoročna suradnja s akademskim institucijama, ujedno jačajući interes mladih za znanstvena zanimanja i promovirajući znanost u široj populaciji. Mlade ćemo zainteresirati za STEM područja na njima interesantan način te će steći nova inovativna znanja i iskustva i time povećati zapošljivost sukladno suvremenim potrebama tržišta rada. Doprinijet ćemo inovativnom poboljšanju kvalitete života u zajednicama, uključujući prevladavanje klimatskih promjena i situaciju s COVID-19.</t>
  </si>
  <si>
    <t>Svrha projekta je ojačati kapacitete OCD-a za provedbu aktivnosti popularizacije STEM-a u ruralnim krajevima. Projekt će rezultirati programom osposobljavanja za OCD-e i njihovim umrežavanjem s visokoobrazovnim i sličnim organizacijama unutar EU. Također, rezultat će biti provedena edukacija i Pilot aktivnost za djecu, mlade i predstavnike OPG-ova, s ciljem aktivacije njihovih potencijala potrebnih za „STEMIZACIJU“ poljoprivrede i svih komplementarnih djelatnosti u ruralnim krajevima.</t>
  </si>
  <si>
    <t>Kroz projekt i projektne aktivnosti popularizira se STEM područje među djecom, mladima i općom populacijom. U sklopu projektnih aktivnosti provodi se niz stručnih skupova i edukacija za stručnjake, kao i radionica namijenjenih krajnjim korisnicima. Okosnica projekta je popularizacija STEM-a među djecom školskog uzrasta (3. i 4. razred) u okviru Škole u prirodi koju provodi Hrvatski Crveni križ, Gradsko društvo Crvenog križa Zagreb.</t>
  </si>
  <si>
    <t>Kroz projekt „RAzvoj djece i mladih kroz STEM područje - RASTEM“ udruga APOLD Rijeka će ojačati svoje kapacitete za provođenje programa popularizacije STEM područja, pripremiti inovativne i interaktivne sadržaje u obliku stalnih postava te aktivno uključiti djecu i mlade u višednevne radionice i jednodnevna događanja na kojima će uz suradnju sa Sveučilištem u Rijeci predstaviti razne teme i znanstvena otkrića iz STEM područja.</t>
  </si>
  <si>
    <t>Cilj projekta 'DU STEM' je jačanje kapaciteta organizacija civilnoga društva za provedbu programa u području popularizacije STEM-a, unapređivanje suradnje sa Sveučilištem u Dubrovniku te provođenje više od 226 aktivnosti s ciljem popularizacije i podizanja svijesti o važnosti i postignućima STEM područja među djecom, mladima i općom populacijom. Projektom će se obuhvatiti OCD-i, sveučilište te najmanje 1500 sudionika/ica kroz realizaciju aktivnosti na području grada Dubrovnika, Ploča, Stona, Vela Luke, Metkovića i Opuzen te otoka/grada Korčule i Mljeta.</t>
  </si>
  <si>
    <t>Projekt "STEMerica" ima za cilj unaprijediti kapacitete organizacija civilnog društva (njihovim usavršavanjem i poticanjem suradnje s odgojno-obrazovnim i visoko-obrazovnim institucijama) u svrhu organizacije i provedbe interaktivnih, inovativnih radionica i događanja na nacionalnoj razini, u području popularizacije svih područja STEM-a među djecom, mladima i općom populacijom.</t>
  </si>
  <si>
    <t>Svrha projekta je ojačati kapacitete OCD-a za provedbu aktivnosti popularizacije STEM-a među djecom i mladima. Projekt će rezultirati programom osposobljavanja za OCD-e i njihovim umrežavanjem sa sličnim organizacijama unutar EU. Također, rezultat će biti provedena Pilot aktivnost za širu javnost, posebno djecu i mlade s ciljem osvještavanja njihovih potencijala kao aktivnih sudionika u modernom društvu i to na primjeru STEM pristupa u praćenju aktualnosti vezanih za klimatske promjene.</t>
  </si>
  <si>
    <t>Provedbom projekta osigurat će se unapređenje stručnih, tehničkih, programskih i trening kompetencija ukupno 4 udruge iz 3 grada koje će unapređenjem vlastitih kapaciteta stvoriti preduvjete za razvoj i provedbu 6 višednevnih programa i 2 programa jednodnevnih događanja te ih provesti za pripadnike skupine krajnjih korisnika, djecu i mlade, a u svrhu popularizacije STEM-a, promocije održivog razvoja te izgradnje preduvjeta za razvoj društva utemeljenog na znanju, inovacijama i kritičkom promišljanju.</t>
  </si>
  <si>
    <t>Ugroženost mora i oceana sve je prisutnija globalna tema koja zove na potrebu rješavanja tog osjetljivog i sveobuhvatnog problema. Projekt „Misli (na) plavo“ pristupa toj problematici kroz razvoj inovativnih edukativnih programa i sadržaja. Nositelj, zajedno s partnerima, kroz projekt ojačati će kapacitete i unaprijediti sposobnosti svojih članova za popularizaciju STEM-a kroz promicanje principa Ocean literacy-a kao osnove prirodoznanstvene pismenosti s obzirom na to da je takva pismenost kompetencija potrebna svim članovima društva i osnova prirodoznanstvene pismenosti.</t>
  </si>
  <si>
    <t>Projekt raSTEMo će doprinijeti jačanju kapaciteta OCD-a za razvoj i provedbu programa iz STEM područja održive gradnje i korištenja održivih materijala. Specifični ciljevi projekta obuhvaćaju unapređenje kapaciteta OCD-a, unapređenje suradnje OCD-a i visoko-obrazovne institucije te veći broj aktivnosti u općoj populaciji, sve s ciljem popularizacije STEM-a kroz sudjelovanje u programu raSTEMo u kapacitetu te sudjelovanje na radionicama, ljetnim kampovima i festivalima. Ciljne skupine projekta su dva OCD-a, a krajnji korisnici projekta raSTEMo su djeca, mladi i žene.</t>
  </si>
  <si>
    <t>Cilj projekta „raSTEM“ je jačanje kapaciteta organizacija civilnoga društva za popularizaciju STEMa kroz razvoj novih i inovativnih STEM sadržaja za krajnje korisnike - djecu, mlade i opću populaciju. Ciljanu skupinu projekta čine OCDi na području Vukovara, a elementi predloženog projekta i projektne aktivnosti kreirane su prema njihovim potrebama te usklađene sa potrebama krajnjih korisnika - djece, mladih i opće populacije.</t>
  </si>
  <si>
    <t>Centralni problem koji se želi riješiti ovim projektom je nedostatak kapaciteta OCD-ova, kao i njihova nezainteresiranost za provedu programa popularizacije STEM-a u OŠ i SŠ na području djelovanja GDCK Vrbovec. Navedeni problem će se riješiti osnaživanjem kapaciteta zaposlenika i volontera GDCK Vrbovec edukacijom i mentorstvom, nabavom IT i dr. opreme te partnerskim povezivanjem za provedbu aktivnosti popularizacije STEM-a na lokalnoj razini kod djece i mladih radi dugoročnog cilja poboljšanja kvaliteta života opće populacije. Ciljnu skupinu čini 15 volontera GDCK Vrbovec i 100 učenika škola.</t>
  </si>
  <si>
    <t>Projektom "STEM tehnologijama za budućnost Sesveta" će se širiti STEM kultura i poticati prirodoznanstveni način promišljanja među ciljanom skupinom osnovnoškolskog uzrasta na urbanom području GČ Sesvete. U tu svrhu Prijavitelj će u suradnji s FER-om i SŠ Jelkovec kroz Projekt ojačati svoje kapacitete za diseminaciju i popularizaciju STEM kulture nabavom specijalizirane STEM opreme, te razvojem i provedbom posebno razvijenih tematskih radionica. Projektni partneri će na kraju provedbe projekta potpisati Memoradum o suradnji kojim će jamčiti nastavak provedbe projektnih aktivnosti.</t>
  </si>
  <si>
    <t>Projekt je orijentiran na popularizaciju BIOMEDICINE I ZDRAVSTVA kao STEM područja na način da se krajnjim korisnicima, djeci, mladima i općoj populaciji, približe znanstveni aspekti praćenja zaraznih bolesti i očuvanja zdravlja uz pomoć znanstvenih činjenica i dosega. Svrha projekta je promovirati STEM područje sa konačnim ciljem podizanja znanstvene pismenosti među krajnjim korisnicima.</t>
  </si>
  <si>
    <t>Zagrebačka, Osječko-baranjska, Međimurska, Grad Zagreb, Primorsko-goranska, Šibensko-kninska, Istarska</t>
  </si>
  <si>
    <t>Karlovačka, Grad Zagreb, Primorsko-goranska, Ličko-senjska, Istarska</t>
  </si>
  <si>
    <t>Zagrebačka, Virovitičko-podravska, Brodsko-posavska, Grad Zagreb, Zadarska, Istarska</t>
  </si>
  <si>
    <t>Sisačko-moslavačka, Karlovačka, Brodsko-posavska, Osječko-baranjska, Grad Zagreb, Ličko-senjska, Zadarska, Šibensko-kninska, Splitsko-dalmatinska</t>
  </si>
  <si>
    <t>Zagrebačka, Vukovarsko-srijemska, Grad Zagreb, Ličko-senjska, Šibensko-kninska, Splitsko-dalmatinska</t>
  </si>
  <si>
    <t>Sisačko-moslavačka, Grad Zagreb, Istarska</t>
  </si>
  <si>
    <t>Grad Zagreb, Sisačko-moslavačka, Bjelovarsko-bilogorska, Vukovarsko-srijemska</t>
  </si>
  <si>
    <t>Otvoreni postupak trajni</t>
  </si>
  <si>
    <t>Otvoreni postupak privremeni</t>
  </si>
  <si>
    <t>Ograničeni postupak trajni</t>
  </si>
  <si>
    <t>Ograničeni postupak privremeni</t>
  </si>
  <si>
    <t>UP.02.2.2.14.0094</t>
  </si>
  <si>
    <t>Usluge osobne asistencije Omiš - Split 3</t>
  </si>
  <si>
    <t>Udruga roditelja djece i odraslih s posebnim potrebama "PRIJATELJ" Omiš</t>
  </si>
  <si>
    <t>Usluga osobne asistencije predstavlja pružanje potpore osobama s najtežom vrstom i stupnjem invaliditeta i osobama s intelektualnim i mentalnim teškoćama u provođenju aktivnosti svakodnevnog neovisnog življenja i samozbrinjavanja. Navedeno pridonosi kontinuitetu u pružanju usluge korisnicima te osigurava pravo osobama s invaliditetom i osobama s intelektualnim i mentalnim teškoćama na život u zajednici, te se time dobiva  mogućnost unapređenja kvalitete života, socijalnog uključivanja i sprječavanje institucionalizacije.</t>
  </si>
  <si>
    <t>UP.02.2.2.14.0020</t>
  </si>
  <si>
    <t>UP.02.2.2.14.0045</t>
  </si>
  <si>
    <t>UP.02.2.2.14.0070</t>
  </si>
  <si>
    <t>UP.02.2.2.14.0072</t>
  </si>
  <si>
    <t>UP.02.2.2.14.0089</t>
  </si>
  <si>
    <t>UP.02.2.2.14.0119</t>
  </si>
  <si>
    <t>UP.02.1.1.13.0397</t>
  </si>
  <si>
    <t>UP.02.1.1.13.0398</t>
  </si>
  <si>
    <t>UP.02.1.1.13.0399</t>
  </si>
  <si>
    <t>UP.02.1.1.13.0400</t>
  </si>
  <si>
    <t>UP.02.1.1.13.0401</t>
  </si>
  <si>
    <t>UP.02.1.1.13.0403</t>
  </si>
  <si>
    <t>UP.02.1.1.13.0404</t>
  </si>
  <si>
    <t>UP.02.1.1.13.0405</t>
  </si>
  <si>
    <t>UP.02.1.1.13.0406</t>
  </si>
  <si>
    <t>UP.02.1.1.13.0412</t>
  </si>
  <si>
    <t>UP.02.2.2.14.0049</t>
  </si>
  <si>
    <t>UP.02.2.2.14.0088</t>
  </si>
  <si>
    <t>UP.02.2.2.14.0107</t>
  </si>
  <si>
    <t>Udruga Providnost</t>
  </si>
  <si>
    <t>Kršćanska humanitarna udruga za pomoć djeci, socijalno ugroženim obiteljima i svima koji su u potrebi "Putevi milosti"</t>
  </si>
  <si>
    <t>Centar za inkluzivnu podršku i zapošljavanje INPROMO</t>
  </si>
  <si>
    <t>UDRUGA OSOBA S INTELEKTUALNIM TEŠKOĆAMA I NJIHOVIH OBITELJI "MALI PRINC"</t>
  </si>
  <si>
    <t>ZAŽELI u Makarskoj</t>
  </si>
  <si>
    <t>Anđeli dobrote</t>
  </si>
  <si>
    <t>Zaželi posao na području Grada Omiša - faza II</t>
  </si>
  <si>
    <t>Podrška u kućanstvu starijim i nemoćnim osobama - faza II</t>
  </si>
  <si>
    <t>Susjede brinu o susjedima - Faza II</t>
  </si>
  <si>
    <t>Zaželi promjenu-idemo dalje!</t>
  </si>
  <si>
    <t>Solin za sve! - faza II</t>
  </si>
  <si>
    <t>"ZAŽELI-ostvari u općini Cista Provo"</t>
  </si>
  <si>
    <t>ZAŽELI - OSNAŽI SEBE I DRUGE - FAZA II</t>
  </si>
  <si>
    <t>Osobna asistencija za osobe s invaliditetom II</t>
  </si>
  <si>
    <t>Ja sam tu za tvoj siguran korak</t>
  </si>
  <si>
    <t>Usluga osobne asistencije za osobe s intelektualnim i/ili mentalnim teškoćama u Istri II</t>
  </si>
  <si>
    <t>Usluga osobne asistencije za osobe s intelektualnim i/ili mentalnim oštećenjem u Istri II</t>
  </si>
  <si>
    <t>RAZVOJ OA FAZA III VIROVITICA</t>
  </si>
  <si>
    <t>OSOBNI ASISTENT – podrška OSIT u KCKŽŽ</t>
  </si>
  <si>
    <t>Projekt "ZAŽELI u Makarskoj" ima za cilj intervenirati na tržište rada kroz omogućavanje zapošljavanja 12 žena u nepovoljnom položaju čime se osnažuje i unapređuje njihov radni potencijal u lokalnoj zajednici. Kroz programe obrazovanja za svih 12 žena osiguravaju se dugoročni učinci na njihovu radnu aktivaciju te na povećanje njihove zapošljivosti i nakon završetka projekta. S druge strane zapošljavanjem žena pruža se kvalitetna podrška 80 krajnjih korisnika te samim tim pridonosi povećanju razine njihove kvalitete života.</t>
  </si>
  <si>
    <t>Projektom „Anđeli dobrote“ u trajanju od 18 mjeseci, omogućit će se zapošljavanje 7 teže zapošljivih žena, pripadnica ciljne skupine, koje će starijim i nemoćnim osobama (krajnjim korisnicima) s područja grada Splita te okolnih mjesta kontinuirano pružati usluge potpore i podrške. Također, kroz provođenje osposobljavanja žena pripadnica ciljne skupine, omogućiti će im se stjecanje znanja i alata kojima će povećati svoju konkurentnost na tržištu rada, a samim time i svoje šanse za zapošljavanje po završetku projektnih aktivnosti.</t>
  </si>
  <si>
    <t>Projektom će Općina Podstrana zaposliti 15 žena iz ciljanih skupina na period od 12 mjeseci te će obuhvatiti 90 krajnjih korisnika sa područja Podstrane što znači da projekt "Zaželimo zajedno" rješava problem velike nezaposlenosti žena, smanjuje socijalnu isključenost osoba u nepovoljnom položaju i spriječava njihovu institucionalizaciju. Trećina žena će proći dodatno osposobljavanje, što če ih učiniti konkurentnijima na tržištu rada. Svaka zaposlena žena iz ciljane skupine će pružati potporu i podršku za šest krajnjih korisnika.</t>
  </si>
  <si>
    <t>Projekt "Zaželi posao na području Grada Omiša-faza II" doprinosi osnaženju i unapređenje radnog potencijala teže zapošljivih žena i žena s nižom razinom obrazovanja zapošljavanjem u lokalnoj zajednici, što će ublažiti posljedice njihove nezaposlenosti i rizika od siromaštva, te potaknuti socijalnu uključenost i povećati razinu kvalitete života osoba u starijoj životnoj dobi i/ili nemoćnih osoba na području Grada Omiša. Provedba projektnih aktivnosti trajat će 15 mjeseci, a obuhvatit će zapošljavanje 25 žena, koje će pružanjem potpore i podrške brinuti o ukupno 150 krajnjih korisnika.</t>
  </si>
  <si>
    <t>Projekt "Podrška u kućanstvu starijim i nemoćnim osobama - faza II" omogućit će zapošljavanje žena pripadnica ranjivih skupina u lokalnoj zajednici (Grad Sinj), čime će se riješiti problem velike nezaposlenosti žena te prerane institucionalizacije i socijalne isključenosti starijih i nemoćnih osoba. Ciljana skupina projekta bit će 15 žena s naglaskom na starije od 50 godina, iz evidencije nezaposlenih, koje će pružati uslugu potpore i podrške za najmanje 90 krajnjih korisnika. Dakle, svaka zaposlena žena brinut će za najmanje šest osoba. Ukupno trajanje projekta je 12 mjeseci.</t>
  </si>
  <si>
    <t>Kroz projekt će se zaposliti 60 žena u trajanju od 12 mjeseci. Time izbjegavaju rizik od siromaštva, pružaju usluge potpore na području grada Sina i Općine Otok.</t>
  </si>
  <si>
    <t>Projektom se unapređuje radni potencijal 25 teže zapošljivih žena s područja grada Trogira, te općina Marine, segeta i Okruga kroz osposobljavanja i zapošljavanje te osigurava provođenje socijalne usluge pomoći u kući za 150 osoba u starijoj životnoj dobi.</t>
  </si>
  <si>
    <t xml:space="preserve">Zapošljavanjem i edukacijom 15 žena tokom provedbe projekta u gradu Solinu osnažiti će se i unaprijediti radni potencijal teže zapošljivih žena s navršenom najviše srednjom stručnom spremom, ublažiti psihološke, sociološke i ekonomske posljedice njihove dugotrajne nezaposlenosti i rizik od siromaštva, a krajnjim korisnicima omogućiti veća kvaliteta življenja i socijalna uključenost. Ženama će se omogućiti povećanje znanja i vještina potrebnih na tržištu rada kroz dodatno usavršavanje kako bi p završetku projekta bile konkurentnije na tržištu rada. </t>
  </si>
  <si>
    <t>Projektom "ZAŽELI-ostvari u općini Cista Provo" zaposliti će se 15 žena u nepovoljnom položaju na tržištu rada s niskim stupnjem obrazovanja koje će skrbiti o 90 starijih i nemoćnih osoba. Programom zapošljavanja i obrazovanja osnažiti ćemo i unaprijediti radni potencijal teže zapošljivih žena, s naglaskom na starije od 50 godina, s nižom razinom obrazovanja koji će ublažiti posljedice nezaposlenosti i rizika od siromaštva te potaknuti socijalnu uključenost i povećati razinu kvalitete života krajnjih korisnika</t>
  </si>
  <si>
    <t xml:space="preserve">Ovim projektom će Udruga "Agae" zaposliti 40 žena iz ciljane skupine na period od 12 mjeseci, te će obuhvatiti 240 krajnjih korisnika na području djelovanja Udruge, što znači da projekt osim što rješava problem velike nezaposlenosti žena, smanjuje i socijalnu isključenost osoba u nepovoljnom položaju, te sprječava preranu institucionalizaciju krajnjih korisnika. Svaka zaposlena žena iz ciljane skupine će pružiti podršku i potporu za šest krajnjih korisnika projekta. </t>
  </si>
  <si>
    <t>Razvojem usluge osobne asistencije pružamo pomoć osobama s najtežom vrstom i stupnjem invaliditeta kako bi im olakšale svakodnevne aktivnosti koje zbog svoje bolesti ne mogu samostalno obavljati. Uslugu ćemo pružiti za 11 osoba s invaliditetom u vremenu od 80 sati mjesečno. Na projektu će biti zaposleno 11 osobnih asistenata koji će proći edukaciju za kako bi što uspješnije skrbili o osobama s invaliditetom. Na projektu će biti zaposleni voditelj i administrator projekta koji će koordinirati rad osobnih asistenata.</t>
  </si>
  <si>
    <t xml:space="preserve">Udruga "Život treće dobi" pripremila je projekt u trajanju od 20 mjeseci koji za cilj ima povećanje socijalne uključenosti i poboljšanje kvalitete života osoba s invaliditetom kroz razvoj usluge osobne asistencije. Projektom će biti uključeno 10 osoba s invaliditetom s područja Osječkobaranjske županije, kojima će biti osigurana usluga osobne asistencije u trajanju od 20 mjeseci, a koja obuhvaća pomoć pri uključivanju u život zajednice, pomoć pri osobnoj njezi, sitnim kućanskim poslovima, obavljanju kupovine, administrativnim poslovima, pratnju u različitim socijalnim aktivnostima i slično. </t>
  </si>
  <si>
    <t>Osobe s najtežom vrstom i stupnjem intelektualnim i/ili mentalnim teškoćama nisu u mogućnosti bez adekvatne podrške obavljati aktivnosti svakodnevnog života te aktivnosti kojima bi se uključili u život lokalne zajednice što vodi do sve veće opterećenosti članova njihovih obitelji, ali i isključenosti iz života lokalne zajednice te posljedično pridonosi institucionalizaciji. Specifični cilj projekta uspostaviti i pružati uslugu osobne asistencije za 16 osoba ovih karakteristika sa područja Istarske županije, radi unapređenja njihove socijalne uključenosti i kvalitete života.</t>
  </si>
  <si>
    <t>Osobe s najtežom vrstom i stupnjem intelektualnim i/ili mentalnim oštećenjem nisu u mogućnosti bez adekvatne podrške obavljati aktivnosti svakodnevnog života te aktivnosti kojima bi se uključili u život lokalne zajednice što vodi do sve veće opterećenosti članova njihovih obitelji,ali i isključenosti iz života lokalne zajednice te posljedično pridonosi institucionalizaciji. Specifični cilj projekta uspostaviti i pružati uslugu osobne asistencije za 16 osoba ovih karakteristika sa područja Istarske županije, radi unapređenja njihove socijalne uključenosti i kvalitete života.</t>
  </si>
  <si>
    <t>Usluga osobne asistencije predstavlja pružanje potpore osobama s najtežom vrstom i stupnjem invaliditeta u provođenju aktivnosti svakodnevnog življenja. Širenjem usluge osobne asistencije veći broj korisnika, osoba s najtežim stupnjem i vrstom invaliditeta, dobiva mogućnost unapređenja kvalitete življenja, socijalnog uključivanja u zajednicu te sprečavanja institucionalizacije. Pružatelji usluge su osobe u nepovoljnom položaju na tržištu rada. Usluga se pruža na pola radnog vremena mjesečno prema unaprijed utvrđenom planu korisnika, a o pruženoj usluzi se vodi evidencija.</t>
  </si>
  <si>
    <t>U svrhu unapređenja kvalitete života, socijalnog uključivanja u zajednicu i sprječavanja institucionalizacije provoditi će se osobna asistencija (potpora u provođenju aktivnosti svakodnevnog življenja i samozbrinjavanja, pruža se polovicu ukupnog mjesečnog fonda sati rada) za 16 (potpora u provođenju aktivnosti svakodnevnog življenja i samozbrinjavanja, pruža se polovicu ukupnog mjesečnog fonda sati rada) za 16 županije a pružatelji usluga biti će osobe koje su do sada obavljale poslove osobne asistencije te novozaposlene osobe.</t>
  </si>
  <si>
    <t>Zagrebačka, Krapinsko-zagorska, Varaždinska, Grad Zagreb</t>
  </si>
  <si>
    <t>UP.01.1.3.05.0001</t>
  </si>
  <si>
    <t>Potpore za očuvanje radnih mjesta u djelatnostima pogođenim COVID-19 (koronavirusom)</t>
  </si>
  <si>
    <t xml:space="preserve">Ovaj Poziv namijenjen je financiranju mjere aktivne politike zapošljavanja u nadležnosti Hrvatskog zavoda za zapošljavanje, javne ustanove u vlasništvu Republike Hrvatske, koja ima nadležnost za provedbu mjera aktivne politike zapošljavanja. Operacija se temelji na jednoj od mjera za pomoć gospodarstvu usred epidemije koronavirusa koje je Vlada Republike Hrvatske donijela na sjednici održanoj 17. ožujka 2020. godine. Dodjela potpore za očuvanje radnih mjesta u djelatnostima pogođenim COVID-19 (koronavirusom) doprinijet će zadržavanju radnika u zaposlenosti, kao i ublažavanju posljedica narušene gospodarske aktivnosti pogođenih djelatnosti, a aktivnosti ove operacije izravno će doprinijeti realizaciji Specifičnog cilja 8.i.3 OP ULJP-a </t>
  </si>
  <si>
    <t>PRILIKA ZA BOLJI ŽIVOT</t>
  </si>
  <si>
    <t>Krapinsko-zagorska, Koprivničko-križevačka, Međimurska</t>
  </si>
  <si>
    <t>Projekt „PRILIKA ZA BOLJI ŽIVOT“ provodi se na području Krapinsko-zagorske, Koprivničko-križevačke i Međimurske županije s ciljem jačanja socijalnog uključivanja 8 OSI i povećanje kvalitete života osoba s najtežom vrstom i stupnjem invaliditeta. Projekt stvara uvjete za kontinuitet pružanja svakodnevne pomoći sukladno individualnim potrebama osoba s invaliditetom kroz uslugu osobne asistencije. Projekt omogućava osobama s invaliditetom samostalnost, neovisnost i ravnopravnije sudjelovanje u društvu kao i sprječavanje njihove institucionalizacije.</t>
  </si>
  <si>
    <t>Svijetlo u tami</t>
  </si>
  <si>
    <t>Ciljane skupine su osobe s najtežom vrstom i stupnjem invaliditeta koje se svakodnevno susreću s različitim preprekama koje im onemogućavaju puno i učinkovito sudjelovanje u društvu na ravnopravnoj osnovi s drugima. Kroz ovaj projekt doprinijet će se jačanju socijalnog uključivanja slijepih osoba i njihovom unaprjeđivanju kvalitete života kroz pružanje usluge videćeg pratitelja za 3 korisnika.</t>
  </si>
  <si>
    <t>Osobni asistent za potrebite</t>
  </si>
  <si>
    <t>Kulturno-umjetnički centar Virovitica</t>
  </si>
  <si>
    <t>Ciljane skupine su osobe s najtežom vrstom i stupnjem invaliditeta koje se svakodnevno susreću s različitim preprekama koje im onemogućavaju puno i učinkovito sudjelovanje u društvu na ravnopravnoj osnovi s drugima. Kroz ovaj projekt doprinijet će se jačanju socijalnog uključivanja osoba s invaliditetom i unaprjeđivanju kvalitete života osoba s najtežom vrstom i stupnjem invaliditeta kroz pružanje usluge osobne asistencije za 15 korisnika.</t>
  </si>
  <si>
    <t>UP.02.1.1.13.0402</t>
  </si>
  <si>
    <t>UP.02.1.1.13.0407</t>
  </si>
  <si>
    <t>UP.02.1.1.13.0408</t>
  </si>
  <si>
    <t>UP.02.1.1.13.0410</t>
  </si>
  <si>
    <t>UP.02.1.1.13.0420</t>
  </si>
  <si>
    <t>UP.02.1.1.13.0421</t>
  </si>
  <si>
    <t>UP.02.1.1.13.0422</t>
  </si>
  <si>
    <t>UP.02.1.1.13.0423</t>
  </si>
  <si>
    <t>UP.02.1.1.13.0424</t>
  </si>
  <si>
    <t>UP.02.1.1.13.0425</t>
  </si>
  <si>
    <t>UP.02.1.1.13.0426</t>
  </si>
  <si>
    <t>UP.02.1.1.13.0427</t>
  </si>
  <si>
    <t>UP.02.1.1.13.0431</t>
  </si>
  <si>
    <t>UP.02.1.1.13.0432</t>
  </si>
  <si>
    <t>UP.02.1.1.13.0437</t>
  </si>
  <si>
    <t>UP.02.1.1.13.0439</t>
  </si>
  <si>
    <t>UP.02.1.1.13.0440</t>
  </si>
  <si>
    <t>UP.02.1.1.13.0441</t>
  </si>
  <si>
    <t>UP.02.1.1.13.0442</t>
  </si>
  <si>
    <t>UP.02.1.1.13.0444</t>
  </si>
  <si>
    <t>UP.02.1.1.13.0445</t>
  </si>
  <si>
    <t>UP.02.1.1.13.0448</t>
  </si>
  <si>
    <t>UP.02.1.1.13.0451</t>
  </si>
  <si>
    <t>UP.02.1.1.13.0454</t>
  </si>
  <si>
    <t>UP.02.1.1.13.0462</t>
  </si>
  <si>
    <t>UP.02.1.1.13.0465</t>
  </si>
  <si>
    <t>UP.02.1.1.13.0483</t>
  </si>
  <si>
    <t>UP.02.1.1.13.0485</t>
  </si>
  <si>
    <t>UP.02.1.1.13.0487</t>
  </si>
  <si>
    <t>UP.02.1.1.13.0488</t>
  </si>
  <si>
    <t>UP.02.1.1.13.0490</t>
  </si>
  <si>
    <t>UP.02.2.2.14.0033</t>
  </si>
  <si>
    <t>UP.02.2.2.14.0046</t>
  </si>
  <si>
    <t>UP.02.2.2.14.0051</t>
  </si>
  <si>
    <t>UP.02.2.2.14.0063</t>
  </si>
  <si>
    <t>UP.02.2.2.14.0067</t>
  </si>
  <si>
    <t>UP.02.2.2.14.0073</t>
  </si>
  <si>
    <t>UP.02.2.2.14.0074</t>
  </si>
  <si>
    <t>UP.02.2.2.14.0079</t>
  </si>
  <si>
    <t>UP.02.2.2.14.0084</t>
  </si>
  <si>
    <t>UP.02.2.2.14.0104</t>
  </si>
  <si>
    <t>UP.04.1.1.29.0001</t>
  </si>
  <si>
    <t>Spektar želja</t>
  </si>
  <si>
    <t>Pomoć u zajednici II</t>
  </si>
  <si>
    <t>Pruži ruku pomoćnicu II</t>
  </si>
  <si>
    <t>Žene radeći pomažu-faza II</t>
  </si>
  <si>
    <t>Snažna žena - snažna zajednica</t>
  </si>
  <si>
    <t>Zaželi egzistenciju</t>
  </si>
  <si>
    <t>...i mnogo više</t>
  </si>
  <si>
    <t>Program zapošljavanja žena sa područja Grada Vrlike II</t>
  </si>
  <si>
    <t>ZAŽELI žene triljskog kraja II</t>
  </si>
  <si>
    <t>POMOĆ ŽENE NEMA CIJENE</t>
  </si>
  <si>
    <t>Zapošljavanjem žena pomognimo Zagori - II faza</t>
  </si>
  <si>
    <t>Zapošljavanje žena na području Gospića - Faza II</t>
  </si>
  <si>
    <t>Pružanje pomoći i potpore ranjivoj skupini</t>
  </si>
  <si>
    <t>Budi dobar</t>
  </si>
  <si>
    <t>Pomozimo danas za bolje sutra II</t>
  </si>
  <si>
    <t>Pomoć u kući - život u sreći 2</t>
  </si>
  <si>
    <t>POKRET + Projekt Osnaživanja KonkuRentnosti i Efikasnosti žena na Tržištu rada</t>
  </si>
  <si>
    <t>Reci to srcem</t>
  </si>
  <si>
    <t>Pomažemo jedni drugima</t>
  </si>
  <si>
    <t>Nove mogućnosti 2!</t>
  </si>
  <si>
    <t>Udruga "Šuška"</t>
  </si>
  <si>
    <t>UDRUGA UMIROVLJENIKA GRADA VODICA</t>
  </si>
  <si>
    <t>POKRET ZAGORE Udruga za promicanje kvalitete života</t>
  </si>
  <si>
    <t>Udruga "Život nema cijenu"</t>
  </si>
  <si>
    <t>Udruga za promicanje znanosti Luka za sreću</t>
  </si>
  <si>
    <t>BD Udruga za razvoj i popularizaciju ključnih aktivnosti društva</t>
  </si>
  <si>
    <t>Udruga za promicanje ljudskih prava i poli􀆟čke kulture, po􀆟canje razvoja lokalnih zajednica i transparentnog djelovanja lokalnih samouprava "Živim(o) Knin"</t>
  </si>
  <si>
    <t>Općina Tisno</t>
  </si>
  <si>
    <t>Udruga Spektar provedbom projekta „Spektar želja“ zaposlit će ukupno 20 dugotrajno nezaposlenih žena koje će skrbiti o 120 krajnjih korisnika - starijih i nemoćnih osoba i osoba u nepovoljnom položaju koje žive u vlastitim domovima. Ciljevi projekta su omogućiti teže zapošljivim ženama ulazak na tržište rada, povećati njihovu zapošljivost kroz licencirane obrazovne programe i povećati kvalitetu života krajnjih korisnika sprečavanjem njihove prerane institucionalizacije.</t>
  </si>
  <si>
    <t>Svrha projekta je zapošljavanjem u lokalnoj zajednici osnažiti i unaprijediti radni potencijal 12 teže zapošljivih žena i žena s nižom razinom obrazovanja s područja Općine Darda i Općine Bilje kako bi se ublažile posljedice njihove nezaposlenosti, rizika od siromaštva i soc. isključenosti te ujedno pružanjem usluge pomoći i podrške potaknuti soc. uključenost i povećati kvalitetu života 72 krajnja korisnika, starijih osoba i osoba u nepovoljnom položaju na navedenom području.</t>
  </si>
  <si>
    <t>Udruga "Šuška" pripremila je projekt Pruži ruku pomoćnicu II u trajanju od 18 mjeseci koji za cilj ima smanjenje nezaposlenosti ženskih osoba nižeg stupnja obrazovanja te povećanje mogućnosti za njihovo kasnije zapošljavanje kao i podizanje kavlitete života te poticanje socijalne uključenosti osoba starije životne dobi u Osječko-baranjskoj županiji. Projektom će se zaposliti 20 ženskih osoba koje će pružati uslugu pomoći i podrške za 120 krajnjih korisnika s područja grada Osijeka i prigradskih naselja te općina Čepin i Bilje.</t>
  </si>
  <si>
    <t>Projektom "Žene radeći pomažu - faza II" zaposlit će se i obrazovati žene pripadnice ranjivih skupina s područja Općine Promina, s najviše završenim srednjoškolskim obrazovanjem, koje će pomagati starijim osobama i/ili osobama u nepovoljnom položaju i čime će se poboljšati njihov daljnji status na tržištu rada, potaknuti socijalnu uključenost i povećati razinu kvalitete života krajnjih korisnika. Projekt provodi Općina Promina na području Šibensko-kninske županije u trajanju od 18 mjeseci.</t>
  </si>
  <si>
    <t>Projekt će omogućiti zaposlenje 36 žena prethodno nezaposlenih s najviše SSS u svojim lokalnim zajednicama čime će direktno utjecti na kvalitetu njihovog života. Dodatno će se omogućiti osposobljavanje za 12 žena prema njihovim preferencijama kako bi se poboljšao njihov status na tržištu rada. Osigurat će se izvaninstitucionalne usluge pomoći u kući za minimalno 6 korisnika po zaposlenoj ženi. Promocijom će se senzibilizirati javnost za problematiku osoba i kućanstava u ruralnim područjima Dalmacije.</t>
  </si>
  <si>
    <t>Projektom - „Zaželi egzistenciju“ u trajanju od 18 mjeseci pomoći će se ciljnoj skupini, 20 nezaposlenih žena kroz osposobljavanje za rad i zaposlenje, a 120 krajnjih korisnika u povećanju kvalitete života kroz pružanje usluga pomoći u obavljanj u svakodnevnih aktivnosti koje su im otežane zbog nepovoljnog položaja na području grada Vodica.</t>
  </si>
  <si>
    <t>Projekt "...i mnogo više" zaposlit će 10 žena na radno mjesto kućne pomoćnice koje će brinuti o 60 krajnjih korisnika. Pored zapošljavanja na poslovima pomoći u kući, 10 žena kroz programe edukacije za gerentodomaćice, steći će kompetencije koje će dodatno povećati njihovu zapošljivost i ostanak na tržištu rada nakon završetka projekta te će na taj način doći do promicanja socijalne uključenosti i suzbijanja siromaštva na području Općine Muć.</t>
  </si>
  <si>
    <t>Nezaposlenim ženama će se kroz ovaj projekt omogućiti zapošljavanje na rok od 12 mjeseci. Također ovim projektom krajnjim korisnicima kao posebno ranjivoj skupini bi bila osigurana pomoć u obavljanju svakodnevnih aktivnosti te viši stupanj uključivanja u društvo.</t>
  </si>
  <si>
    <t>Projekt zapošljava 30 nezaposlenih žena s najviše završenim srednjoškolskim obrazovanjem što povećava njihovu socijalnu uključenosti smanjuje im se rizik od siromaštva, povećava konkurentnost na tržištu rada, te ujedno potiče socijalnu uključenost i povećava razinu kvalitete života krajnjih korisnika (starijih i osoba u nepovoljnom položaju), pružajući im podršku u svakodnevnom životu, a žive u teško dostupnim i slabije naseljenim ruralnim naseljima.</t>
  </si>
  <si>
    <t>Cilj Projekta je unaprijediti radni potencijal teže zapošljivih žena i žena s nižom razinom obrazovanja na području Šibenika, Vodica, Drniša i Skradina te općina Pirovac, Bilice, Tribunj, Unešić, Primošten i Rogoznica na području ŠKŽ te grada Zagreba koje će ublažiti posljedice njihove nezaposlenosti i rizika od siromaštva, te ujedno potaknuti socijalnu uključenost i povećati razinu kvalitete života krajnjih korisnika. Projekt uključuje zapošljavanje i edukaciju 30 žena koje su u nepovoljnom položaju na tržištu rada te socijalnom uključivanju 180 krajnjih korisnika.</t>
  </si>
  <si>
    <t>Cilj projekta je povećati zapošljivost teže zapošljivih žena uz povećanje razine kvalitete života starijih osoba i osoba u nepovoljnom položaju na području općine Lećevica. Kroz projekt će se zaposliti 15 teže zapošljivih žena na način da će skrbiti za 90 starijih osoba i osoba u nepovoljnom položaju. Također kroz projekt će se educirati 15 žena za zanimanje gerontodomaćicu.</t>
  </si>
  <si>
    <t>Projektom "Zapošljavanjem žena pomognimo Zagori - II faza" će se zaposliti 20 teže zapošljivih žena s nižom razinom obrazovanja u lokalnoj zajednici što će za posljedicu imati jačanje njihovog samopouzdanja i smanjenje rizika od siromaštva, a ujedno doprinijeti socijalnu uključenost i poboljšati razinu kvalitete života min. 120 krajnjih korisnika s područja općine Unešić.</t>
  </si>
  <si>
    <t>Cilj projekta je ojačati radni potencijal 37 teže zapošljivih žena i žena s nižom razinom obrazovanja koje će svojim radom poboljšati kvalitetu života 222 krajnja korisnika. Time se ublažavaju posljedice nezaposlenosti i rizika od siromaštva, a ujedno potiče i socijalna uključenost starijih i/ili nemoćnih osoba. Projekt će se provoditi na području grada Gospića i općine Lovinac gdje su izrazito niske gustoće naseljenosti stanovnika, a većina naselja spada u ruralno područje. Nadalje, projektnim aktivnostima osigurat će se diseminacija informacija i vidljivost projekta.</t>
  </si>
  <si>
    <t>Cilj projekta je obrazovati i zaposliti žene koje su nezaposlene te tako unaprijediti radni potencijal žena pripadnica ranjivih skupina u Zadru kako bi se potaknula socijalna uključenost i povećala razina kvalitete života krajnjih korisnika. Projekt se radi u cilju ublažavanja posljedica njihove nezaposlenosti i smanjenja rizika od siromaštva.</t>
  </si>
  <si>
    <t>Projekt "Budi dobar" ostvaruje cilj obrazovanja i zapošljavanja žena unapređivanje radnog potencijala žena, pripadnica ranjivih skupina u lokalnoj zajednici po odabranim županijama u svrhu poboljšanja socijalne uključenosti i povećanja razine kvalitete života krajnjih korisnika kako bi se ublažile posljedice njihove nezaposlenosti i smanjenja rizika od siromaštva.</t>
  </si>
  <si>
    <t>Projektom ''Pomozimo danas za bolje sutra II'' u trajanju od 18 mjeseci, omogućit će se zapošljavanje žena pripadnica ciljane skupine, koje će starijim i nemoćnim osobama (krajnjim korisnicima) s područja grada Šibenika, grada Knina i općine Bilice te okolnih naselja pružati usluge pomoći u kući. Također, kroz provođenje osposobljavanja žena pripadnica ciljane skupine, omogućit će im se stjecanje znanja i alata kojima će povećati konkurentnost na tržištu rada, a samim time i svoje šanse za zapošljavanje po završetku projektnih aktivnosti.</t>
  </si>
  <si>
    <t>Provedbom projekta „Pomoć u kući - život u sreći 2'' u trajanju od 18 mjeseci ostvariti će se zapošljavanje žena pripadnica ciljane skupine na period od 12 mjeseci, koje će pružati usluge potpore i podrške starijim i nemoćnim osobama (krajnjim korisnicima) s područja grada Šibenika i njegove okolice. Provođenjem osposobljavanja žena pripadnica ciljane skupine povećati će se njihova konkurentnost na tržištu rada što će olakšati proces pronalaska zaposlenja po završetku projekta.</t>
  </si>
  <si>
    <t>Projektom će se zaposliti 8 nezaposlenih žena za pomoć i podršku starijim osobama i osobama u nepovoljnom položaju u trajanju od 12 mjeseci na području Grada Zadra, Nina i Općine Starigrad. 8 žena pružat će pomoć u svakodnevnim aktivnostima za 48 krajnja korisnika. Kroz projekt će se značajno unaprijediti radni potencijal 8 nezaposlenih žena kroz edukaciju i zapošljavanje, čime one postaju konkurentnije na tržištu rada. Uz prijavitelja, Grad Zadar, partneri na projektu su Gradovi Nin, Općina Starigrad, HZZ Zadar i CZSS Zadar. Trajanje projekta je 18 mjeseci.</t>
  </si>
  <si>
    <t>Projektom ''Reci to srcem'' u trajanju od 18 mjeseci, omogućit će se zapošljavanje žena pripadnica ciljane skupine, koje će starijim i nemoćnim osobama (krajnjim korisnicima) s područja grada Knina i okolnih naselja pružati usluge pomoći u kući. Također, kroz provođenje osposobljavanja žena pripadnica ciljane skupine, omogućit će im se stjecanje znanja i alata kojima će povećati konkurentnost na tržištu rada, a samim time i svoje šanse za zapošljavanje po završetku projektnih aktivnosti.</t>
  </si>
  <si>
    <t>Problemi na području Općine Tisno su nezaposlenost žena, visoka sezonalnost zapošljavanja, odumiranje i starenje stanovništva u zaobalju. Ciljna skupina su nezaposlene žene s najviše završenom srednjom školom s naglaskom na starije od 50 godina kao i ostale žene u nepovoljnom položaju. Cilj projekta je povećati zapošljivost žena s najviše srednjoškolskim obrazovanjem (6) i jačanje njihovih kompetencija uz pružanje podrške starijim osobama i osobama u nepovoljnom položaju (36). Projekt će pridonijeti poboljšanju životnih uvjeta najranjivijih skupina i njihovih obitelji te nezaposlenih žena.</t>
  </si>
  <si>
    <t>Problemi na području Grada Vodica su velika nezaposlenost žena, odumiranje i starenje stanovništva u zaobalju te uslijed aktualne pandemije smanjena mogućnost sezonskog zapošljavanja. Svrha projekta je povećana zapošljivost ciljane skupine žena (20) kroz izvaninstitucionalni sustav pružanja pomoći (za 120 korisnika) te provedbu sustava edukacije i obrazovanja čime se pruža mogućnost produljenja radne aktivnosti na tržištu rada. ciljna skupina su žene s najviše završenom srednjom školom s naglaskom na starije od 50 godina kao i ostale žene u nepovoljnom položaju.</t>
  </si>
  <si>
    <t>Ličko-senjska, Zadarska, Šibensko-kninska, Splitsko-dalmatinska</t>
  </si>
  <si>
    <t>Sisačko-moslavačka, Brodsko-posavska, Osječko-baranjska, Grad Zagreb</t>
  </si>
  <si>
    <t>Ja to mogu, ja to zelim II</t>
  </si>
  <si>
    <t>Život kakav želim, zaželim Zaželi na području općine Levanjska Varoš</t>
  </si>
  <si>
    <t>Zaposlena žena, osnažena žena II</t>
  </si>
  <si>
    <t>Zaželi- Program zapošljavanja žena na području Grada Senja - faza II</t>
  </si>
  <si>
    <t>Projekt Zaželi u Lokvičićima II</t>
  </si>
  <si>
    <t>Zajedno želimo, zajedno možemo II</t>
  </si>
  <si>
    <t>ZAŽELI NJEGU, ZAŽELI POSAO - FAZA II</t>
  </si>
  <si>
    <t>Zaželi - program zapošljavanja žena u općini Selca</t>
  </si>
  <si>
    <t>Zrno dobrote</t>
  </si>
  <si>
    <t>Udruga Diljsko srce</t>
  </si>
  <si>
    <t>Humanitarna Udruga "Majka Terezija"</t>
  </si>
  <si>
    <t>Kulturno umjetničko društvo Primorski Dolac</t>
  </si>
  <si>
    <t>Održivi razvoj Dalmacije O-RA-DA</t>
  </si>
  <si>
    <t>Zapošljavanjem i edukacijom 50 žena tokom provedbe projekta u općini Hrvace osnažit će se i unaprijediti radni potencijal teže zapošljivih žena, ublažiti psihološke,sociološke i ekonomske posljedice njihove dugotrajne nezaposlenosti.Projektnim aktivnostima će se potaknuti socijalna uključenost i spriječiti prerana institucionalizacija za 300 osoba starije životne dobi koje su prepoznate kao posebno osjetljiva i potrebita skupina društva.Omogućit će im se pravo na dostojan život,društvenu involviranost te pridonijeti razvoju njihove svijesti da su ravnopravni članovi zajednice kojoj pripadaju.</t>
  </si>
  <si>
    <t>Kroz program "Život kakav želim, zaželim Zaželi na području općine Levanjska Varoš" zaposlilo bi se 10 žena koje se nalaze u nepovoljnom položaju na tržištu rada sa zadatkom da skrbe o starijima i nemoćnima u ugroženim kućanstvima. Time bi se utjecalo, kako na poticanju zapošljavanja posebnih skupina nezaposlenih žena i žena s najviše završenim srednjoškolskim obrazovanjem, tako i na poboljšanju životnih uvjeta starijih koji se teško skrbe o sebi i vlastitom domaćinstvu.</t>
  </si>
  <si>
    <t>Tijekom projekta zaposlit ćemo nezaposlene žene u nepovoljnom položaju, putem edukacija i zapošljavanja u sklopu projekta ekonomski i socijalno osnažiti, unaprijediti radni potencijal za daljnje uključivanje i sudjelovanje na tržištu rada. S druge strane tijekom projekta, krajnjim korisnicima koje će zaposlene žene obilaziti, prevenirati njihovu ranu institucionalizaciju i socijalnu marginalizaciju te ćemo im poboljšati kvalitetu življenja. Također ćemo kroz projekt osvijestiti javnost o problemima zapošljavanja žena, pripadnica ciljanih skupina i potrebi brige o starim i nemoćnim osobama.</t>
  </si>
  <si>
    <t>Područje Grada Senja obuhvaća većinom izolirana i teže dostupna naselja ruralnoga karaktera na kojima živi starije stanovništvo, te se kao JLS bori s problemom nezaposlenosti, depopulacije i procesom starenja stanovništva. Cilj projekta je smanjenje nezaposlenosti i to zapošljavanjem 15 teže zapošljivih žena i žena s nižom razinom obrazovanja, koje će svojim radom kroz pružanje pomoći u kućanstvu krajnjim korisnicima povećati njihovu kvalitetu života, a kroz aktivnosti dodatnog obrazovanja/osposobljavanja žene sudionice projekta će osnažiti svoje potencijale na tržištu rada.</t>
  </si>
  <si>
    <t>Zapošljavanjem i edukacijom 6 žena tokom provedbe projekta u općini Lokvičići osnažiti će se i unaprijediti radni potencijal teže zapošljivih žena, ublažiti psihološke, sociološke i ekonomske poslijedice njihove dugotrajne nezaposlenosti. Projektom će se ujedno potaknuti socijalnu uključenost i spriječiti preranu institucionalizaciju za 36 osoba starije životne dobi kroz pružanje pomoći u vlastitom kućanstvu te promociju skrbi za najranjivije društvene skupine.</t>
  </si>
  <si>
    <t>Zapošljavanjem i dodatnim obrazovanjem 32 žene u općini Primorski  Dolac osnažit će se radni potencijal teže zapošljivih žena, ublažiti posljedice njihove nezaposlenosti i rizika od siromaštva. Projektom će se ujedno potaknuti socijalnu uključenost i spriječiti preranu institucionalizaciju za 192 osobe starije životne dobi kroz pružanje pomoći u vlastitom kućanstvu te promociju skrbi za najranjivije društvene skupine.</t>
  </si>
  <si>
    <t>Zapošljavanjem 21 žene u gradu Imotskom osnažiti će se i unaprijediti radni potencijal teže zapošljivih žena, ublažiti posljedice njihove nezaposlenosti i rizika od siromaštva te ujedno potaknuti socijalnu uključenost i spriječiti preranu institucionalizaciju za 126 korisnika. Projektom će se osigurati pomoć u kućanstvu osobama starije životne dobi koje su prepoznate kao posebno osjetljiva skupina društva, posebno u ruralnim krajevima te raditi na podizanju svijesti o potrebama ranjivih skupina.</t>
  </si>
  <si>
    <t>Provedbom projektnih aktivnosti projekta Zaželi njegu, zaželi posao - FAZA II s naglaskom na zapošljavanje i obrazovanje osoba u nepovoljnom položaju s naglaskom na žene starije od 50 godijna s najviše završenim srednjoškolskim obrazovanjem pružit će se briga i skrb za 102 starije i nemoćne osobe s područja Općine Lovreć. Ovaj projekt od iznimne je važnosti za nerazvijeno područje općine Lovreć jer svojom provedbom omogućuje socijalno uključivanje ranjivih skupina i njihovo interakciju kako na tržište rada tako i u društvo.</t>
  </si>
  <si>
    <t>Kroz projekt "Zaželi - program zapošljavanja žena u općini Selca" osposobit će se i zaposliti 10 žena na period od 12 mjeseci, kako bi skrbile o ukupno 60 starijih i nemoćnih osoba s područja općine Selca, kojima je potrebna pomoć i podrška u obavljanju svakodnevnih aktivnosti, u kućanstvu te socijalnoj integraciji. Sudjelovanjem u certificiranim programima osposobljavanja, zaposlenice će steći znanja i vještine koje će unaprijediti njihove šanse na tržištu rada, čime će se smanjiti rizik od siromaštva, a povećati zapošljivost i zaposlenost.</t>
  </si>
  <si>
    <t>Projekt zapošljava 30 nezaposlenih žena s najviše završenim srednjoškolskim obrazovanjem koje pružaju usluge 12 mjeseci za minimalno 180 korisnika (starijih i nemoćnih osoba). Osposobljavaju se za zanimanja koja su tražena na tržištu rada. Time im se smanjuje rizik od siromaštva, povećava njihova socijalna uključenost i konkurentnost na tržištu rada, te ujedno potiče socijalnu uključenost i povećava razinu kvalitete života krajnjih korisnika, pružajući im podršku u svakodnevnom životu.</t>
  </si>
  <si>
    <t>UP.02.1.1.12.0062</t>
  </si>
  <si>
    <t>UP.02.1.1.12.0063</t>
  </si>
  <si>
    <t>UP.02.1.1.12.0064</t>
  </si>
  <si>
    <t>UP.02.1.1.12.0065</t>
  </si>
  <si>
    <t>UP.02.1.1.12.0066</t>
  </si>
  <si>
    <t>UP.02.1.1.13.0394</t>
  </si>
  <si>
    <t>UP.02.1.1.13.0429</t>
  </si>
  <si>
    <t>UP.02.1.1.13.0434</t>
  </si>
  <si>
    <t>UP.02.1.1.13.0457</t>
  </si>
  <si>
    <t>UP.02.1.1.13.0476</t>
  </si>
  <si>
    <t>UP.02.2.2.14.0076</t>
  </si>
  <si>
    <t>Korak u život sa osobnim asistentom</t>
  </si>
  <si>
    <t>Projekt " Osobni asistent za oboljele od multiple skleroze Varaždinske županije" pruža usluge osobne asistencije 6 osoba oboljelih od MS-a, doprinosi socijalnoj uključenosti osoba s MS-om i sprječavanju institucionalizacije, te podizanju kvalitete života osoba s invaliditetom. Ciljane skupine: osobe oboljele od MS-a, koje imaju odobrenje Odbora za utvrđivanje potrebe za uslugom osobne asistencije i osobe u nepovoljnom položaju na tržištu rada, koje će biti zaposlene kao osobni asistent, a čime će se doprinijeti smanjenju nezaposlenosti osoba u nepovoljnom položaju na tržištu rada.</t>
  </si>
  <si>
    <t>Projektom se doprinosi proširenju i razvoju usluge osobne asistencije. OC: Jačanje socijalnog uključivanja OSI kroz daljnji razvoj i povećanje kvalitete usluge osobne asistencije. SC: povećati socijalnu uključenost i unaprijediti kvalitetu života osoba s najtežom vrstom i stupnjem tjelesnih oštećenja, osoba s intelektualnim i mentalnim oštećenjima kroz pružanje usluge osobne asistencije. Ciljna skupina: 14 osoba s invaliditetom. Kroz projekt će se zaposliti 14 osobnih asistenata na pola radnog vremena, čiji rad će usmjeravati 1 koordinator, a projektom će upravljati voditelj projekta i administrator).</t>
  </si>
  <si>
    <t>Osobni asistenti u Grubišnom Polju - 3</t>
  </si>
  <si>
    <t>Usluga osobne asistencije predstavlja pružanje potpore i pomoći osobama s najtežom vrstom i stupnjem invaliditeta te osobama s intelektualnim teškoćama i mentalnim oštećenjima u provođenju aktivnosti svakodnevnog življenja i samozbrinjavanja. Osiguravanjem kontinuiteta pružanja usluge osobne asistencije, osobe s najtežim stupnjem i vrstom invaliditeta i osobe s mentalnim oštećenjem dobivaju mogućnost unapređenja kvalitete življenja, povećanja socijalne uključenosti u zajednicu te sprečavanje institucionalizacije.</t>
  </si>
  <si>
    <t>Osobna asistencija za oboljele od MS-a</t>
  </si>
  <si>
    <t>Brodsko-posavska, Sisačko-moslavačka</t>
  </si>
  <si>
    <t xml:space="preserve">Usluga osobne asistencije predstavlja pružanje potpore osobama s najtežom vrstom i stupnjem invaliditeta u provođenju aktivnosti svakodnevnog življenja, samozbrinjavanja, socijalnog uključivanja, informiranja i educiranja. Razvojem usluge osobne asistencije veći broj korisnika dobiva mogućnost unapređenja kvalitete života i socijalnog uključivanja u zajednicu. Projektnim aktivnostima sprječava se institucionalizacija korisnika i omogućuje duži boravak u vlastitom domu, a članovi obitelji su rasterećeni brige o svom ovisnom članu te se mogu posvetiti vlastitim životnim potrebama. </t>
  </si>
  <si>
    <t>Budi aktivan-Budi uključen II</t>
  </si>
  <si>
    <t>Karlovačka, Grad Zagreb, Primorsko-goranska, Istarska</t>
  </si>
  <si>
    <t xml:space="preserve">Cilj projekta je povećati socijalnu uključenost i unaprijediti kvalitetu života OSI pružanjem osobne asistencije u provođenju aktivnosti svakodnevnog življenja i samozbrinjavanja. U projekt je uključeno 20 korisnika od 18 - 65+g. karlovačke županije te Grada Zagreba. Doprinos je to vidljivosti OSI, većoj osviještenosti javnosti o njihovim potrebama prilikom ostvarivanja svojih temeljnih prava i zadovoljavanja osnovnih životnih potreba. širenjem usluge osobne asistencije dobiva se mogućnost unapređenja kvalitete življenja, socijalnog uključivanja te sprječavanja institucionalizacije. </t>
  </si>
  <si>
    <t>VIP asistent</t>
  </si>
  <si>
    <t>Virovitičko-podravska, Požeško-slavonska</t>
  </si>
  <si>
    <t>VIP prijatelj</t>
  </si>
  <si>
    <t>Pružanje usluge osobne asistencije</t>
  </si>
  <si>
    <t>Šibensko-kninska, Grad Zagreb</t>
  </si>
  <si>
    <t xml:space="preserve">Projekt će omogućiti pružanje usluge osobne asistencije za 6 osoba s najtežom vrstom i stupnjem tjelesnih oštećenja na području Šibensko kninske županije i grada Zagreba i doprinijeti razvoju socijalnih usluga u zajednici i sprječavanju institucionalizacije korisnika usluga. </t>
  </si>
  <si>
    <t>Udruga osoba s invaliditetom VUKA Vukovar</t>
  </si>
  <si>
    <t>Usluga osobne asistencije pruža potporu osobama s najtežom vrstom i stupnjem invaliditeta u provođenju aktivnosti svakodnevnog življenja i samozbrinjavanja. razvojem usluge osobne asistencije veći broj osoba s najtežim stupnjem i vrstom invaliditeta dobiva mogućnost unapređenja kvalitete življenja, socijalnog uključivanja u zajednicu, te se sprječava institucionalizacija. udruga će u projekt uključiti 12 korisnika kojima će se osigurati usluga asistencije u vremenu od pola radnih sati 84 sata dnevno), prema unaprijed izrađenom planu pružanje usluge korisnika.</t>
  </si>
  <si>
    <t>Jačanje sustava fiskalne odgovornosti i sustava unutarnjih kontrola</t>
  </si>
  <si>
    <t xml:space="preserve">Zbog tehničkih ograničenja za provedbu analiza MF, potrebno je razviti sustav koji omogućuje brže prikupljanje podataka, stvaranje platforme za analizu i izvješćivanje, manji broj mogućih pogrešaka, izradu detaljnijih i različitih izvješća te uspostavu učinkovitijeg sustava unutarnjih kontrola. Korištenjem raspoloživih informacija iz integriranog IT sustava, koje osiguravaju i unose odgovorne osobe korisnika, bit će omogućeno MF napraviti analizu i ocjenu adekvatnosti sustava unutarnjih kontrola pojedinih institucija te djelovati savjetodavno u cilju unaprjeđenja sustava unutarnjih kontrola. </t>
  </si>
  <si>
    <t>Poziv Ministarstvu financija za dostavu prijedloga operacije „Jačanje sustava fiskalne odgovornosti i sustava unutarnjih kontrola“ koja će se financirati kao izravna dodjela sredstava u okviru Prioritetne osi 4 „Dobro upravljanje“ Specifičnog cilja 11.i.1 „Povećanje djelotvornosti i kapaciteta u javnoj upravi kroz poboljšanje pružanja usluga i upravljanja ljudskim potencijalima“ Operativnog programa „Učinkoviti ljudski potencijali'' 2014.-2020.</t>
  </si>
  <si>
    <t>Dostojanstven život</t>
  </si>
  <si>
    <t>Zagrebačka, Bjelovarsko-bilogorska, Požeško-slavonska, Grad Zagreb, Zadarska, Šibensko-kninska</t>
  </si>
  <si>
    <t>Projektom pod nazivom ''Dostojanstven život'' predviđeno je osiguravanje usluge osobne asistencije osobama s invaliditetom koje nisu u mogućnosti samostalno obavljati čak i obične svakodnevne zadatke. Usluga će biti pružena za 6 osoba s invaliditetom, a sve temeljem prethodno provedene stručne procjene njihovih potreba. Navedeni projekt će se provoditi 20 mjeseci na području 6 županija.</t>
  </si>
  <si>
    <t>UP.02.1.1.13.0416</t>
  </si>
  <si>
    <t>UP.02.1.1.13.0447</t>
  </si>
  <si>
    <t>UP.02.1.1.13.0460</t>
  </si>
  <si>
    <t>UP.02.2.2.11.0005</t>
  </si>
  <si>
    <t>Razvoj i podrška razvoju održivih modela zapošljavanja ranjivih skupina na Urbanom području Pula</t>
  </si>
  <si>
    <t>CENTAR PODRŠKE 521</t>
  </si>
  <si>
    <t>E-učenje o društvenom poduzetništvu</t>
  </si>
  <si>
    <t>Win-Win, faza II – programi produženog boravka i predškole za učenike i djecu pripadnike romske nacionalne manjine u Slavonskom Brodu</t>
  </si>
  <si>
    <t>Klub umirovljenika Čavle</t>
  </si>
  <si>
    <t>Zaželi-zaposli se</t>
  </si>
  <si>
    <t>"Zaželi bolji život u općini Bizovac"</t>
  </si>
  <si>
    <t>Zlatne žene za zlatnu dob- faza II</t>
  </si>
  <si>
    <t>Zaželi za OSI</t>
  </si>
  <si>
    <t>ZAŽELI danas za bolje sutra II - Grad Ploče</t>
  </si>
  <si>
    <t>Olakšanje života potrebitima</t>
  </si>
  <si>
    <t>Ženska ruka pomoći</t>
  </si>
  <si>
    <t>„ZAŽELI-PROGRAM ZAPOŠLJAVANJA ŽENA OPĆINE KRAVARSKO - faza II"</t>
  </si>
  <si>
    <t>Općina Ližnjan- Lisignano</t>
  </si>
  <si>
    <t>Centar za promicanje zajedništva i istinskih vrijednosti "Pravi put"</t>
  </si>
  <si>
    <t>Udruga Baza za razvoj</t>
  </si>
  <si>
    <t>Udruga žena Kloštar Podravski</t>
  </si>
  <si>
    <t>Projektom će se raditi na stvaranju preduvjeta za zapošljavanje osoba iz ranjivih skupina na način da se s jedne strane te ososbe osnaže kroz educiranje, umrežavanje i mentoriranje, a s druge strane da se potakne poslodavce, posebice iz privatnog sektora na zapošljavanje tih osoba i pomogne im se u tom procesu. No, sito tako radit će se na osvještavanju šire zajednice o o važnosti socijalne uključenosti svih skupina jednog društva te će se posebna pažnja posvetiti smanjenju diskriminacije s obzirom na to da je prepoznata kao ozbiljna prepreka za socijalnu uključenost ranjivih skupina.</t>
  </si>
  <si>
    <t>Projekt rješava problem neodgovarajuće soc. usluge za OSI i osobe starije od 54 godine na UPP-u. Projekt odgovara na zahtjeve OSI i starijih osoba, kao ciljnih skupina kojima donosi inovativan i prilagođen pristup informacijama, vremensko rasterećenje, smanjenje psiho-emotivnog stresa, te aktivno uključivanje u zajednicu. Projektom će se educirati djelatnici, jačati suradnja među udrugama i povezivati sudionike pri kreiranju novih aktivnosti, surađujući s JLS i udrugama koje se bave ciljanim skupinama te članovima njihovih obitelji i zainteresiranim stanovnicima UPP.</t>
  </si>
  <si>
    <t>Projektom "E-učenje o društvenom poduzentištvu" želi se riješiti problem nedovoljne informiranosti o društvenom poduzetništvu i mogućnostima zapošljavanja osoba s invaliditetom. Cilj ovog projekta jest razviti mobilnu aplikaciju i Online tečaj o društvenom poduzetništvu za aktivno socijalno uključivanje i povećanje zapošljivosti ranjivih skupina (mladih i osoba s invaliditetom) te provedba kampanje o podizanju svijesti poslodavaca o mogućnostima zapošljavanja osoba s invaliditetom.</t>
  </si>
  <si>
    <t>Projektom Win-Win faza II- programi produženog boravka i predškole za djecu i učenike pripadnike romske nacionalne manjine u Slavonskom Brodu, projektni partneri Grad Slavonski Brod, OŠ Hugo Badalić, DV Ivana Brlić Mažuranić i Romska organizacija mladih nastoje uanprijediti kbalitetu, razviti programe i pružiti potporu aktivnom socijalnom uključivanju 75 djece i učenika pripadnika romske nacionalne manjine u programe predškole i produženog boravka u svrhu poboljšanja njihovoih obrazovnih postignuća i uspješnije socijalizacije.</t>
  </si>
  <si>
    <t>Projekt se bavi uspostavom kluba umirovljenika Čavle kroz provedbu programa aktivnog starenja kako bi se povećala kvaliteta života i socijalna uključenost umirovljenika na području UA Rijeka. Projektom se razvijaju i provode programi za povećanje socijalne uključenosti, razvoj znanja i vještina, uanprjeđenje zdravlja te poticanje uključivanja u aktivnost zajednice. U projektu je ukupno uključeno 150 osoba starijih od 54 godine.</t>
  </si>
  <si>
    <t>Projekt će omogućiti zapošljavanje 53 nezaposlene žene na području Grada Zagreba. U svrhu povećanja znanja i vještina projektom će se osigurati edukacije za 53 žene. Radi poboljšanja kvalitete života krajnjih korisnika i sprječavanje rane institucionalizacije raznim programima pomoći biti će obuhvaćeno 318 korisnika s područja Grada Zagreba. Ukupna vrijednost projekta iznosi 4.876.740,00 kn.</t>
  </si>
  <si>
    <t>Kroz program "Zaželi bolji život u općini Bizovac" zaposlilo bi se 25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koji se teško skrbe o sebi i vlastitom domaćinstvu.</t>
  </si>
  <si>
    <t>Projektom "Zlatne žene za zlatnu dob- faza II", Grad Popovača zajedno s partnerima, omogućit će zapošljavanje 30 žena pripadnica ciljane skupine na 12 mjeseci koje će skrbiti o 180 krajnjih korisnika u nepovoljnom položaju čime će se povećati kvaliteta života i socijalna uključenost na području Grada Popovače. Edukacijom žena pripadnica ciljane skupine omogućit će se nova znanja i vještine te će žene postati konkurentnije na tržištu rada. Projekt će trajati 18 mjeseci, a provodit će ga Grad Popovača u partnerstvu s HZZ Područni ured Kutina i Centrom za socijalnu skrb Kutina.</t>
  </si>
  <si>
    <t>Kroz projekt "Zaželi za OSI", u trajanju od 18 mjeseci, na godinu dana bit će zaposleno 6 žena, pripadnica ciljne skupiune, koje će pružati uslugu podrške i pomoći starijim i nemoćnim osobama, posebice OSI s područja Varaždinske županije. Kroz edukaciju žena povećat će se njihova konkurentnost na tržištu rada, odnosno, mogućnost osiguravanja novog zaposlenja.</t>
  </si>
  <si>
    <t>Projekt će omogućiti pristup obrazovanju i tržištu rada ženama pripadnicama ranjivih skupina s područja Grada Ploča. Provedbom projekta će se doprinjeti prevenciji prerane institucionalizacije starijih i nemoćnih osoba, socijalizaciji, olakšanju života u vlastitim domaćinstvima, poboljšanju kvalitete života u lokalnoj zajednici. Multisektorskim pristupom i suradnjom relevantnih dionika potaknut će se: međugeneracijska solidarnost, socijalna uključenost, cjeloživotno učenje kao pretpostavka gospodarskog razvoja te osmišljavanje novih inovativnih programa i usluga u lokalnoj zajednici.</t>
  </si>
  <si>
    <t>Cilj je odabrati, educirati i zaposliti žene koje su nezaposlene te tim putem ženama iz ranjivih skupina unaprijediti radni potencijal. Zaposlene žene će pomoći krajnjim korisnicima kojima je pomoć potrebna te će se tako potaknuti socijalna uključenost i povećati kvalitetu života istih. Projekt se radi u cilju ublažavanja posljedica njihove nezaposlenosti i smanjenja rizika od siromaštva.</t>
  </si>
  <si>
    <t>Projektom "Ženska ruka pomoći" Udruga žena Kloštar Podravski zaposliti će se 20 žena ciljne skupine koje će skrbiti za 120 krajnjih korisnika na području Općine Kloštar Podravski. Ženama ciljne skupine koje se zapošljavaju biti će omogućeno osposobljavanje za gerontodomaćice kako bi kvalitetnije i efikasnije pružale potporu i podršku osobama u nepovoljnom položaju odnosno krajnjim korisnicima. Zaposlenje ciljne skupine žena u lokalnoj zajednici doprinjeti će smanjenju nezaposlenosti i siromaštva te ujedno potaknuti socijalnu uključenost i poboljšanje života krajnjih korisnika.</t>
  </si>
  <si>
    <t>Projekt "ZAŽELI-Program zapošljavanja žena Općine Kravarsko-faza II" provodi Općina Kravarsko u partnerstvu sa Centrom za socijalnu skrb Velika Gorica i Hrvatskim zavodom za zapošljavanje, Regionalnim uredom Zagreb. Tijekom 15 mjeseci provedbe projekta zaposlit će se 20 žena, pripadnica ranjivih skupina, koje će povećati kvalitetu života i socijalno uključiti minimalno 120 krajnjih korisnika na području Općine Kravarsko i šire okolice.</t>
  </si>
  <si>
    <t>Cilj projekta 'Novi početak' je uspostava skloništa za žene žrtve nasilja i žrtve nasilja u obitelji u Krapinsko-zagorskoj županiji. Osim same uspostave skloništa, žrtvama nasilja će se pružati i sustav podrške, savjetovanja i pomoći za vrijeme korištenje usluga, ali i nakon izlaska iz skrbi. Također, provodit će se edukacije osoba koja rade sa žrtvama nasilja u obitelji te kroz objavu promotivnih materijala podizati svijest javnosti o pravima žrtava nasilja u obitelji i negativnim utjecajem nasilja.</t>
  </si>
  <si>
    <t>Cilj projektnog prijedloga je osigurati za 10 korisnika osobnu asistenciju, neovisan život te jednake mogućnosti za sudjelovanje u zajednici i životu kao i zdrave osobe, slobodu od bilo kakve nametnute ovisnosti o obiteljima ili prijateljima te postojanje izbora i preuzimanje kontrole nad odlukama koje utječu na njihov život.Uz to se vrši i zapošljavanje ljudi te njihov razvoj. Na taj način prijedlog je u potpunosti sukladan  s Operativnim programom Učinkoviti ljudski potencijali 2014.-2020, te pridonosi rastu zapošljavanja i jačanju socijalne kohezije u RH što je i cilj OP ULJP.</t>
  </si>
  <si>
    <t>Zagrebačka, Krapinsko-zagorska, Koprivničko-križevačka, Bjelovarsko-bilogorska, Grad Zagreb</t>
  </si>
  <si>
    <t>UP.02.1.1.13.0419</t>
  </si>
  <si>
    <t>UP.02.1.1.13.0452</t>
  </si>
  <si>
    <t>UP.02.1.1.13.0461</t>
  </si>
  <si>
    <t>UP.02.1.1.13.0470</t>
  </si>
  <si>
    <t>UP.02.1.1.13.0486</t>
  </si>
  <si>
    <t>Kreirajmo kvalitetniji život zajedno II</t>
  </si>
  <si>
    <t>Projekt "Kreirajmo kvalitetniji život zajedno II" uključuje ciljanu skupinu, odnosno 35 nezaposlenih žena tarosti 50 godina naviše s najviše srednjoškolskim obrazovanjem te 210 krajnjih korisnika, odnosno starijim osoba i osoba u nepovoljnom položaju, a provodi se na području općine Rešetari u cilju uključivanja žena u nepovoljnom položaju na tržište rada kroz zapošljavanje u lokalnoj zajednici, kako bi se osnažio i unaprijedio njihov radni potencijal i smanjio rizik od siromaštva te ujedno potaknula socijalna uključenost i povećala razina kvalitete života krajnjih korisnika.</t>
  </si>
  <si>
    <t>Kroz program "Život kakav želim, zaželim Vladislavce" zaposlilo bi se 30 žena koje se nalaze u nepovoljnom položaju na tržištu rada sa zadatkom da na području općine skrbe o starijima i nemoćnima u ugroženim kućanstvima. Time bi se utjecalo, kako na poticanju zapošljavanja posebnih skupina nezaposlenih žena i žena s najviše završenim srednjoškolskim obrazovanjem, tako i na poboljšanju životnih uvjeta starijih koji se teško skrbe o sebi i vlastitom domaćinstvu</t>
  </si>
  <si>
    <t>Projektne aktivnosti usmjerene su na zapošljavanje žena na poslovima gerontodomaćica koje će pružati potporu i podršku starijim osobama i osobama u nepovoljnom položaju na području općine Špišić Bukovice. Ženama ciljne skupine biti će omogućeno osposobljavanje za gerontodomaćice kako bi kvalitetnije i efikasnije pružale potporu i podršku osobama u nepovoljnom položaju odnosno krajnjim korisnicima. Zaposlenje ciljne skupine žena u lokalnoj zajednici doprinijeti će smanjenju nezaposlenosti i siromaštva te ujedno potaknuti socijalnu uključenost i poboljšanje života krajnjih korisnika.</t>
  </si>
  <si>
    <t>Velikom dijelu starijih i nemoćnih osoba s područja djelovanja GDCK Slatina potrebna je pomoć pri obavljanju svakodnevnih poslova. Time pripadaju ranjivoj skupini u opasnosti od siromaštva ili socijalne isključenosti. Drugu ranjivu skupinu čine nezaposlene žene s područja djelovanja GDCK Slatina s naglaskom na teže zapošljive žene. Cilj ovog projekta je osposobiti i zaposliti 22 žene s područja djelovanja GDCK Slatina koje će pružanjem svakodnevne pomoći u kućanstvu povećati kvalitetu života za 132 krajnja korisnika čime će se pozitivno doprinijeti svojoj i njihovoj socijalnoj uključenosti</t>
  </si>
  <si>
    <t>Cilj projekta je zaposliti 20 pripadnica ciljne skupine na 12 mjeseci te osposobljavanje umaprijediti nihov radni potencijal. Potpora u kućanstvu pružati će se za 120 krajnjih korisnika s područja Općine Draž.</t>
  </si>
  <si>
    <t>"Život kakav želim, zaželim Vladislavci"</t>
  </si>
  <si>
    <t>Složne ruke pomoći</t>
  </si>
  <si>
    <t>Za život kakav zaslužuju 2</t>
  </si>
  <si>
    <t>Zaželi faza II u Općini Draž i Općini Darda</t>
  </si>
  <si>
    <t>UP.02.1.1.13.0428</t>
  </si>
  <si>
    <t>UP.02.1.1.13.0475</t>
  </si>
  <si>
    <t>UP.02.1.1.13.0477</t>
  </si>
  <si>
    <t>UP.02.1.1.13.0482</t>
  </si>
  <si>
    <t>Udruga sportske rekreacije "Sport za sve" Općine Donji Kraljevec</t>
  </si>
  <si>
    <t>ZAŽELI I OPET SMO TU</t>
  </si>
  <si>
    <t>Snažno zaželi</t>
  </si>
  <si>
    <t>"NASTAVMO POMOĆ U KUĆI - Zaželi"</t>
  </si>
  <si>
    <t>Zaželi bolji život u općini Čačinci II</t>
  </si>
  <si>
    <t>Projektom rješavamo problem socijalne isključenosti nezaposlenih žena i starih i nemoćnih kroz povezivanje pružatelja usluga i potrebitih. Opći cilj projekta je pridonijeti pristupanju tržištu rada ženama pripadnicama ranjivih skupina i povećanju kvalitete života starijim osobama i osobama u nepovoljnom položaju na području Općine Majur, a specifični ciljevi su 1.Osnaživanje, povećanje radnog potencijala i educiranje teže zapošljivih žena i žena s nižom razinom obrazovanja,2.Socijalno uključivanje i povećanje razine kvalitete života starijih osoba i osoba u nepovoljnom položaju.</t>
  </si>
  <si>
    <t>Provedbom projekta će se omogućiti zapošljavanje 10 žena iz evidencije nezaposlenih kroz pružanje pomoći min.60 krajnjih korisnika čime bi se poboljšala njihova kvaliteta života i dovelo do prevencije prerane deinstitucionalizacije, smanjenja siromaštva i smanjenja nezaposlenosti. Ženama će se omogućiti povećanje znanja i vještina kroz dodatno obrazovanje/osposobljavanje čime će nakon završetka obrazovanja/osposobljavanja steći javnu ispravu koja će i utjecati na radnu aktivaciju te povećanje njihove zapošljivosti nakon 5 završetka projekta.</t>
  </si>
  <si>
    <t>Općina Josipdol provedbom projekta u trajanju od 18 mjeseci zaposliti će 13 žena što će utjecati na povećanje kvalitete života za minimalno 60 krajnjih korisnika.</t>
  </si>
  <si>
    <t>Projektom će se zaposliti 12 nezaposlenih žena u Općini čačinci te 72 krajnja korisnika u nepovoljnom položaju.</t>
  </si>
  <si>
    <t>UP.02.1.1.13.0395</t>
  </si>
  <si>
    <t>UP.02.1.1.13.0409</t>
  </si>
  <si>
    <t>UP.02.1.1.13.0413</t>
  </si>
  <si>
    <t>UP.02.1.1.13.0415</t>
  </si>
  <si>
    <t>UP.02.1.1.13.0417</t>
  </si>
  <si>
    <t>UP.02.1.1.13.0430</t>
  </si>
  <si>
    <t>UP.02.1.1.13.0438</t>
  </si>
  <si>
    <t>UP.02.1.1.13.0455</t>
  </si>
  <si>
    <t>UP.02.1.1.13.0458</t>
  </si>
  <si>
    <t>UP.02.1.1.13.0466</t>
  </si>
  <si>
    <t>UP.02.1.1.13.0472</t>
  </si>
  <si>
    <t>UP.02.1.1.13.0474</t>
  </si>
  <si>
    <t>UP.02.2.2.12.0011</t>
  </si>
  <si>
    <t>UP.02.2.2.14.0077</t>
  </si>
  <si>
    <t>UP.02.2.2.15.0005</t>
  </si>
  <si>
    <t>UP.02.2.2.15.0029</t>
  </si>
  <si>
    <t>UP.02.2.2.15.0058</t>
  </si>
  <si>
    <t>UP.02.2.2.15.0077</t>
  </si>
  <si>
    <t>Projektom "Žene rade i pomažu" zaposlit će se 15 žena na području Općine Viškovci, te će se samim time osigurati i potpora i podrška za 90 starijih osoba i osoba u nepovoljnom položaju sa područja Općine Viškovci tijekom 12 mjeseci. Zaposlene žene će kroz navedeni projekt završiti i program osposobljavanja. Projekt traje ukupno 18 mjeseci.</t>
  </si>
  <si>
    <t>Projekt će u svrhu socijalne integracije, smanjenja rizika od siromaštva i socijalne isključenosti,te smanjenja nezaposlenosti obuhvatiti zapošljavanje 12 žena, sudionica projekta iz evidencije HZZ-a s najvišom razinom SSS na 12 mj. Adekvatnim obrazovanjem i stručnim usavršavanjem u skladu s potrebama tržišta rada osnažiti će se radni potencijal žena i ojačati njihov konkurentski položaj.Žene će biti zaposlene na poslovima potpore starijim osobama i onim u nepovoljnom položaju s ciljem pomoći u svakodnevnim aktivnostima,socijalnom uključivanju i poboljšanju kvalitete života krajnjih korisnika.</t>
  </si>
  <si>
    <t>Cilj projekta „Zaželi za Vukovar II“ je omogućiti zapošljavanje žena, pripadnica ciljane skupine, za pružanje pomoći i podrške starijim i nemoćnim osobama i osobama u nepovoljnom položaju.</t>
  </si>
  <si>
    <t>Cilj projekta je osnažiti i povećati samostalnost i financijsku neovisnost 10 nezaposlenih žena, pripadnica ciljne skupine kroz pružanje edukacije i zapošljavanje na pružanju socijalne usluge pomoći u kući za 60 najpotrebitijih krajnjih korisnika. Projekt će pozitivno utjecati na sprječavanje institucionalizacije starijih osoba te doprinijeti povećanju kvalitete života krajnjih korisnika.</t>
  </si>
  <si>
    <t>Cilj projekta je unaprijediti mogućnosti zapošljavanja i radni potencijal 10 nezaposlenih ženskih osoba sa područja Općine Gundinci, kroz njihovo osposobljavanje i zapošljavanje na poslovima brige za starije i nemoćne. Trajanje projekta je 18 mjeseci, a provoditi će se isključivo na području Općine Gundinci</t>
  </si>
  <si>
    <t>Projektom "Solidarnost na djelu 2" bit će zaposleno 25 žena pripadnica ranjivih skupina u općini Donji Kukuruzari. Unaprijedit će se kvaliteta života za 150 krajnjih korisnika na području općine Donji Kukuruzari kojima će bit pružena pomoć u svakodnevnom životu kroz 12 mjeseci.</t>
  </si>
  <si>
    <t>Projektom "Zaželi i ostvari II" zaposliti će se 15 žena pripadnica ciljane skupine na području općine Lipovljani na 12 mjeseci koje će pružati pomoć i podršku za 90 krajnjih korisnika. Osigurat će osnovne kućanske i higijenske potrepštine krajnjim korisnicima za 12 mjeseci. Zaposlene žene polazit će edukaciju za dodatno osposobljavanje. Projekt će provoditi Općina Lipovljani zajedno s partnerima HZZ-om PU Kutina i Centrom za socijalnu skrb Novska.</t>
  </si>
  <si>
    <t>Projektom se omogućava zapošljavanje 18 žena koje će, nakon osposobljavanja, pružati usluge pomoći u kući za 130 korisnika s područja grada Zlatara i općina Zlatar Bistrica, Lobor, Mihovljan, Novi Golubovec, Konjščina i Mače, čime se promiče socijalna uključenost i osigurava bolja kvaliteta života stanovnicima Krapinsko-zagorske županije, a promotivnim i informativnim aktivnostima dodatno senzibilizira javnost.</t>
  </si>
  <si>
    <t>Specifični cilj ovog projekta je osnažiti i unaprijediti radni potencijal teže zapošljivih žena i žena s nižom razinom obrazovanja, zapošljavanjem u lokalnoj zajednici koje će ublažiti posljedice njihove nezaposlenosti i rizika od siromaštva, te ujedno potaknuti socijalnu uključenost i povećati razinu kvalitete života krajnjih korisnika na području općina Kalinovac, Ferdinandovac, Molve, Novo Virje i Podravske Sesvete.</t>
  </si>
  <si>
    <t>Zapošljavanjem 15 žena u općini Proložac osnažit će se i unaprijediti radni potencijal teže zapošljivih žena, ublažiti posljedice njihove nezaposlenosti i rizika od siromaštva te ujedno potaknuti socijalnu uključenost i spriječiti preranu institucionalizaciju za 90 korisnika. Projektom će se osigurati pomoć u kućanstvu osobama starije životne dobi koje su prepoznate kao posebno osjetljiva skupina društva, posebno u ruralnim krajevima te raditi na podizanju svijesti o potrebama ranjivih skupina.</t>
  </si>
  <si>
    <t>Provedbom projekta zaposliti će se 10 nezaposlenih žena na razdoblje od 12 mjeseci radi pružanja pomoći i podrške 60 krajnjih korisnika.Provesti će se program osposobljavanja ciljne skupine . Projekt će trajati ukupno 14 mjeseci.</t>
  </si>
  <si>
    <t>Kao cilj projekta navodi se obrazovanje i zapošljavanje 25 nezaposlenih žena s Hrvatskog zavoda za zapošljavanje. Na taj se način želi unaprijediti radni potencijal žena pripadnica ranjivih skupina u Gradu Zagrebu. Sukladno tome povećati će se razina kvalitete života krajnjih korisnika. Projekt se radi u cilju ublažavanja posljedica njihove nezaposlenosti i smanjenja rizika od siromaštva.</t>
  </si>
  <si>
    <t>Unaprjeđuje se dostupnost socijalnih usluga u zajednici sa svrhom pružanja usluge poludnevnog boravka i savjetovanja na području Koprivničko - križevačke županije.</t>
  </si>
  <si>
    <t>Cilj projektnog prijedloga je osigurati za 10 korisnika osobnu asistenciju, neovisan život te jednake mogućnosti za sudjelovanje u zajednici i životu kao i zdrave osobe, slobodu od bilo kakve nametnute ovisnosti o obiteljima ili prijateljima te postojanje izbora i preuzimanje kontrole nad odlukama koje utječu na njihov život.Uz to se vrši i zapošljavanje ljudi te njihov razvoj. Na taj način prijedlog je u potpunosti sukladan s Operativnim programom Učinkoviti ljudski potencijali 2014.-2020, te pridonosi rastu zapošljavanja i jačanju socijalne kohezije u RH što je i cilj OP ULJP.</t>
  </si>
  <si>
    <t>Projekt "Zajedno smo snažniji" je instrument razumijevanja, predanosti i brige ključnih aktera i cijele zainteresirane javnosti koji će kroz širenje socijalnih usluga i jačanje kapaciteta Udruge Anđeli te uz podršku Grada Splita doprinijeti cilju unaprjeđenja socijalnih usluga, njegujući pritom suvremene pristupe izvaninstitucionalne skrbi sa svrhom što kvalitetnijeg uključivanja najosjetljivije skupine društva - djece s teškoćama u razvoju – u život zajednice.</t>
  </si>
  <si>
    <t>Projektom SeniORNI nastoji se adresirati problem nedostatka adekvatne ponude izvaninstitucionalnih socijalnih usluga za starije osobe na području UA Rijeka, a u svrhu zadovoljavanja njihovih potreba koje prvenstveno proizlaze kao posljedica društvene marginalizacije i neispunjenog slobodnog vremena što ujedno predstavlja i cilj predmetnog projekta. Prijavitelj projekta je Grad Kastav dok projektne partnere čine Udruga umirovljenika i starijih osoba Kastav te Gradsko društvo Crvenog križa Rijeka.</t>
  </si>
  <si>
    <t>Projekt obuhvaća opremanje i djelovanje socijalne kuhinje u Dugopolju te uspostavu i pružanje usluga mobilnih timova za dostavu hrane ranjivim skupinama stanovništva, čime se potiče prijelaz s institucionalnih socijalnih usluga na usluge zajednice. Realizacijom projekta stvorit će se visokokvalitetni uvjeti za djelovanje socijalne kuhinje te uvjeti za provedbu povezanog programa rada u zajednici radi pružanja podrške roditeljima, obitelji, djeci, mladima te ostalim ranjivim skupinama, a što će imati utjecaj na aktivno uključivanje pojedinaca u društvo i visok stupanj socijalne kohezije.</t>
  </si>
  <si>
    <t>Projektom Ne budi u pensiru, s nami si na miru - Pružanje usluge pomoći u kući na području Grada Pule uspostavlja se i razvija nova izvaninstitucijska socijalna usluga pomoći u kući na području Grada Pule. Projektom je predviđena provedba programa pomoći u kući, edukacija i jačanje kapaciteta osoba koje rade sa starijim osobama, te provedba javne kampanje o važnosti procesa deinstitucionalizacije. Ciljne skupine projekta su starije osobe s područja Grada Pule i osobe koje rade sa starijim osobama, a krajnji korisnici su članovi obitelji starijih osoba uključenih u projekt i ostali građani.</t>
  </si>
  <si>
    <t>"ŽENE RADE I POMAŽU"</t>
  </si>
  <si>
    <t>"Zaželi i ostvari" - faza 2</t>
  </si>
  <si>
    <t>Zaželi za Vukovar II</t>
  </si>
  <si>
    <t>Zaželi – 10 za 60</t>
  </si>
  <si>
    <t>ZAŽELI JOŠ BOLJE!</t>
  </si>
  <si>
    <t>Solidarnost na djelu 2</t>
  </si>
  <si>
    <t>"Zaželi i ostvari II"</t>
  </si>
  <si>
    <t>Zaželi danas za sretnije i bolje sutra-faza II</t>
  </si>
  <si>
    <t>Brižne žene Podravske 2</t>
  </si>
  <si>
    <t>"Solidarni za žene!"</t>
  </si>
  <si>
    <t>Unaprjeđenje radnog potencijala teže zapošljivih žena</t>
  </si>
  <si>
    <t>Zrno nade za nas mlade</t>
  </si>
  <si>
    <t>Bezbrižni i jednaki</t>
  </si>
  <si>
    <t>Zajedno smo snažniji</t>
  </si>
  <si>
    <t>SeniORNI</t>
  </si>
  <si>
    <t>Pijat dobrote</t>
  </si>
  <si>
    <t>Ne budi u pensiru, s nami si na miru - Pružanje usluge pomoći u kući na području Grada Pule</t>
  </si>
  <si>
    <t>Udruga hrvatskih branitelja Domovinskog rata 121. Brigade - Pukovnije Nova Gradiška</t>
  </si>
  <si>
    <t>Šahovski klub Novi Zagreb</t>
  </si>
  <si>
    <t>Centar za pružanje usluga u zajednici Svitanje</t>
  </si>
  <si>
    <t>Udruga Upriv</t>
  </si>
  <si>
    <t>Osječko-baranjska, Vukovarsko srijemska</t>
  </si>
  <si>
    <t>DATUM POČETKA OPERACIJE</t>
  </si>
  <si>
    <t>DATUM ZAVRŠETKA OPERACIJE</t>
  </si>
  <si>
    <t>UP.02.1.1.14.0050</t>
  </si>
  <si>
    <t>UP.02.1.1.14.0060</t>
  </si>
  <si>
    <t>UP.02.1.1.14.0062</t>
  </si>
  <si>
    <t>UP.02.1.1.14.0063</t>
  </si>
  <si>
    <t>UP.02.1.1.14.0066</t>
  </si>
  <si>
    <t>UP.02.1.1.14.0069</t>
  </si>
  <si>
    <t>UP.02.1.1.14.0071</t>
  </si>
  <si>
    <t>UP.02.1.1.14.0074</t>
  </si>
  <si>
    <t>Projekt adresira problem manjka motivacije i navika kod mladih za sudjelovanje u kulturno-umjetničkim programima, online edukacijskih programa te participativnih projekata koji omogućuju preobrazbu iz pasivnih konzumenata u aktivne stvaratelje, kritičare i komentatore. Ciljevi su povećanje socijalne uključenosti kroz suvremenu kulturu i umjetnost, poticanje partecipacije, osobnog razvoja i kvalitetnog provođenja slobodnog vremena putem korištenja novih medija i tehnologija, i unapređenje kreativnih i socijalnih vještina zahvaljujući zanimljivim i prilagođenim kanalima, platformama i formatima.</t>
  </si>
  <si>
    <t>POLIGON ARHITEKTURE pod vodstvom Udruženja arhitekata Međimurja i Grada Čakovca kroz predavanja, radionice i javne tribine u novom virtualnom javnom prostoru, te materijalizacijom ideja stvaranjem brošura i prostorne intervencije pridonose boljoj socijalnoj uključenosti mladih i starijih osoba, razvijanju socijalnih kompetencija, kreativnog mišljenja te znanja i vještina iz područja urbanizma i arhitekture. Iskustva starijih doprinos su i inspiracija daljnjim promišljanjima grada, a uključivanjem u projekte u vlastitoj zajednici mladi postaju dio društvenih i prostornih transformacija.</t>
  </si>
  <si>
    <t>Kroz projekt Ratni veterani u kulturi online, povećat će se socijalna uključenost 50 osoba starijih od 54 godine, sudjelovanjem u online umjetničkim (slikarskim) radionicama u ukupnom trajanju od 100 dana. Radionice će održavati akademski slikar, a sudionicima će potaknuti razvoj kognitivnih, emocionalnih i kreativnih vještina i znanja, čime će se poboljšati kvaliteta njihovih života.</t>
  </si>
  <si>
    <t>Ovim projektom se povećava socijalna uključenost 40 pripradnika ciljane skupine mlađih od 25 godina - učenika 3. razreda I. OŠ Čakovec i 10 pripadnika ciljane skupine starijih od 54 - štićenike doma za starije i nemoćne "Ščavničar" u Selnici. Kroz provedbu online participativnih kulturno umjetničkih radionica s tematikom nematerijalne kulturne baštine sjeverozapadne Hrvatske ciljane skupine će razviti socijalne i kreativne vještine i znanja koja doprinose socijalnom uključivanju te će im se poboljšati mogućnosti pristupa kulturnim i umjetničkim sadržajima i aktivnostima.</t>
  </si>
  <si>
    <t>Ovim projektom provest će se online radionice za djecu starije osnovnoškolske dobi, u suradnji s različitim organizacijama i udrugama koje okupljaju djecu i mlade do 25 godina, ali i školama, posebice onima iz ruralnih područja. Cilj je djeci i mladi iz manjih gradova i općina omogućiti pristup radu sa stručnim voditeljima kroz online glumačke i lutkarske radionice. U radu će se obrađivati društvene teme kao što je ekologija, ravnopravnost, filantropija, isključenost, nasilje i dr.</t>
  </si>
  <si>
    <t>Kulturni Proložac online zamišljen je kako bi nizom kreativnih radionica omogućilo razvijanje kreativnosti mladih, zainteresiralo ih za kreiranje kulturnih i umjetničkih sadržaja te kako bi se na taj način minorizirala mogućnost izoliranosti ciljane skupine. Projektom će se povećati socijalna uključenost osoba mlađih od 25 godina koji žive u Prološcu sudjelovanjem u kulturnim i umjetničkim aktivnostima putem interneta.</t>
  </si>
  <si>
    <t>Svrha projekta je poboljšati socijalne, kognitivne i kreativne vještine najmanje 30 osoba starijih od 54 god. te 40 osoba mlađih od 25 godina. Provodeći razne radionice online omogućit ćemo navedenim ciljnim skupinama da budu aktivni stvaratelji, kritičari i komentatori. Osim poticanja pojedinca u njegovoj kreativnosti približili bi im i znanja o našoj kulturnoj baštini. Raznim digitalnim alatima potakli bi ih na međusobnu uključenost, interakciju i komunikaciju spajajući Slavoniju sa Cetinskom krajinom.</t>
  </si>
  <si>
    <t>Projekt "Podijeli svoju priču" izravno povećava socijalnu uključenost djece i mladih kroz provedbu online kulturno umjetničkog sadržaja. Kreativno edukativnim radionicama, virtualnim šetnjama kroz nastala književna i umjetnička djela i javnom online prezentacijom svog međusobnog rada postaju vidljiviji članovi društva što umanjuje njihovu socijalnu izolaciju i izravno doprinosi unapređenju kvalitete života.</t>
  </si>
  <si>
    <t>Mladi na mreži</t>
  </si>
  <si>
    <t>POLIGON ARHITEKTURE</t>
  </si>
  <si>
    <t>Ratni veterani u kulturi online</t>
  </si>
  <si>
    <t>Pikač uživo</t>
  </si>
  <si>
    <t>Online Narančaste radionice</t>
  </si>
  <si>
    <t>Kulturni Proložac online</t>
  </si>
  <si>
    <t>E - Art</t>
  </si>
  <si>
    <t>Podijeli svoju priču – socijalno uključivanje kroz online kulturu i umjetnost</t>
  </si>
  <si>
    <t>Udruga topnika 1. gardijske brigade "Tigrovi"</t>
  </si>
  <si>
    <t>Udruga Pikač Selnica</t>
  </si>
  <si>
    <t>Teatar Naranča</t>
  </si>
  <si>
    <t>Kulturna udruga mladih ''K.U.M. Proložac''</t>
  </si>
  <si>
    <t>UP.02.1.1.13.0418</t>
  </si>
  <si>
    <t>UP.02.1.1.14.0072</t>
  </si>
  <si>
    <t>UP.02.1.1.14.0073</t>
  </si>
  <si>
    <t>UP.02.2.2.12.0007</t>
  </si>
  <si>
    <t>PSS - Pomoć za sretniju starost</t>
  </si>
  <si>
    <t>Film svima svugdje online</t>
  </si>
  <si>
    <t>Progledaj srcem online</t>
  </si>
  <si>
    <t>Tri koraka dalje</t>
  </si>
  <si>
    <t>Udruga umirovljenika Hrvatske Općine Pitomača</t>
  </si>
  <si>
    <t>Filmaktiv</t>
  </si>
  <si>
    <t>Udruga Ime dobrote</t>
  </si>
  <si>
    <t>Projekt "PSS-Pomoć za sretniju starost" prijavljuje Udruga umirovljenika Hrvatske Općine Pitomača u partnerstvu s Općinom Pitomača Projektom će se osposobiti i zaposliti 25 žena na poslovima gerontodomaćica koje će pružati potporu i podršku za 150 krajnjih korisnika na području općine Pitomača. Ženama ciljne skupine biti će omogućeno osposobljavanje kako bi kvalitetnije i efikasnije pružale potporu i podršku krajnjim korisnicima te zaposlenje u lokalnoj zajednici kojim će se doprinijeti smanjenju nezaposlenosti i siromaštva te ujedno potaknuti socijalnu uključenost.</t>
  </si>
  <si>
    <t>Edukacijom 100 djece i mladih, suradnjom s 5 škola i odgojno-obrazovnih djelatnika, razvija se metodologija objedinjena priručnikom, za omogućavanje dostupnog kulturnog sadržaja usmjerenog kreiranju i podržavanju kulture dostupne svima, svugdje i stalno. Nastavlja se na 5 godina iskustva kreiranja inkluzivnih kulturnih praksi prijavitelja i partnera te na iskustvo educiranja djece i mladih u području aktivnog građanstva kroz filmski medij kojim se pridonosi razvoju socijalnih i kreativnih vještina, aktivaciji u području kulture te posljedično osnaživanju zajednice.</t>
  </si>
  <si>
    <t>Svrha projekta „Progledaj srcem online“ je povećanje socijalne uključenosti osoba mlađih od 25 godina sudjelovanjem u „online“ kulturno-umjetničkim aktivnostima. U sklopu projekta provest će se 33 participativne kulturne i umjetničke aktivnosti za 60 djece i mladih ispod 25 godina, čime će im se poboljšati pristup kulturnim i umjetničkim sadržajima kako bi se razvile njihove socijalne i kreativne vještine i znanja koja doprinose socijalnom uključivanju.</t>
  </si>
  <si>
    <t>Projektom se planira poboljšati kvaliteta i održivost usluga organiziranog stanovanja te dodatno povećati socijalne usluge u zajednici</t>
  </si>
  <si>
    <t>UP.04.2.1.10.0057</t>
  </si>
  <si>
    <t>UP.04.2.1.10.0060</t>
  </si>
  <si>
    <t>UP.04.2.1.10.0061</t>
  </si>
  <si>
    <t>UP.04.2.1.10.0065</t>
  </si>
  <si>
    <t>UP.04.2.1.10.0068</t>
  </si>
  <si>
    <t>UP.04.2.1.10.0071</t>
  </si>
  <si>
    <t>UP.04.2.1.10.0074</t>
  </si>
  <si>
    <t>UP.04.2.1.10.0076</t>
  </si>
  <si>
    <t>UP.04.2.1.10.0084</t>
  </si>
  <si>
    <t>UP.04.2.1.10.0089</t>
  </si>
  <si>
    <t>UP.04.2.1.10.0097</t>
  </si>
  <si>
    <t>UP.04.2.1.10.0099</t>
  </si>
  <si>
    <t>UP.04.2.1.10.0112</t>
  </si>
  <si>
    <t>UP.04.2.1.10.0113</t>
  </si>
  <si>
    <t>UP.02.1.1.13.0449</t>
  </si>
  <si>
    <t>UP.02.2.2.04.0011</t>
  </si>
  <si>
    <t>Cilj projekta "Život u pokretu" je kreiranje novih i inovativnih STEM sadržaja što doprinosi jačanju kapaciteta organizacija civilnog društva za popularizaciju STEM-a za krajnje korisnike - djecu osnovnih škola. Ciljanu skupinu projekta čine OCD-i na području Vukovara, a elementi predloženog projekta i projektn aktivnosti kreirane su prema njihovim potrebama te usklađene sa potrebama krajnjih korisnika - djece osnovnih škola.</t>
  </si>
  <si>
    <t>Projekt STEM edukatori usmjerava se na jačanje kapaciteta 3 udruge iz područja popularizacije znanosti u Krapinsko-zagorskoj, Primorsko-goranskoj i Sisačko-moslavačkoj županiji. Prema kurikulumu Tehničkog fakulteta Sveučilišta u Rijeci udruge će po završetku projekta u izvaninstitucionalni znanstveno obrazovni sustav isporučiti 20 osposobljenih popularizatora znanosti iz STEM područja. Edukacija se provodi nacionalno kroz organizaciju događaja popularizacije znanosti i ukljčuje osmišljavanje i izradu edukativnih izložaka koji po završetku projekta ostaju na raspolaganju lokalnoj zajednici.</t>
  </si>
  <si>
    <t>Projektom "Sinekološka STEM EDUKAcija u Klinči" se planira pojačati kapacitet udruge EDUKA - centra lokalnog razvoja općine Klinča Sela sa svrhom popularizacije prirodoslovnih znanosti za krajnje korisnike djecu, mlade te opću populaciju s posebnim naglaskom na nadarenu djecu. Multidisciplinarni tim znanstvenika IRB-a i PMF-a će biti mentori volonterskom kadru udruge i organizirati trajni postav inovativnih i interaktivnih sadržaja te multidisciplinarni laboratorij. Kroz niz edukativnih radionica će se kreirati vrt bioraznolikosti AMRUŠEVO zajedno s jednom malom meteorološkom stanicom.</t>
  </si>
  <si>
    <t>Povezivanjem civilnog sa znanstvenim i javnim sektorom u zajedničkom cilju popularizacije STEM-a stvorit ćemo dobre preduvjete za daljnje zajedničke suradnje i nove programe. Uređenjem "Znanstvenog vrta" uredit će se zanimljiv prostor u centru grada Pule koji će uz vodđene radionice za djecu i mlade, nuditi i društvene sadržaje za širu populaciju a sve sa ciljem popularizacije STEM-a. Nizom edukacija i predavanja za edukatore, kao i nabavkom nove opreme, doprinijet će se kvalitetnijoj provedbi radionica za djecu i mlade koje nude organizacije civilnog društva.</t>
  </si>
  <si>
    <t>Projekt STEM(AJMO!) ojačat će kapacitete 7 uključenih organizacija civilnog društva iz 7 hrvatskih županija u svrhu provedbe aktivnosti popularizacije STEM-a među djecom, mladima i građanima. Partneri će uz pomoć znanstvene zajednice osmisliti 20 tema za 100 višednevnih radionica i 10 tema za 60 jednodnevnih događaja koje će pilotirati na 3.000 djece i mladih. Organizirat će se i STEM laboratorij koji će ostati kao trajni postavi usmereni na popularizaciju STEM-a.</t>
  </si>
  <si>
    <t>Projekt Mobilni ZEZ centar usmjeren je prema unaprjeđenju kapaciteta organizacija civilnog društva iz područja popularizacije znanaosti izraslih iz organizacije Znanstvenog piknika kao najveće manifestacije popularizacije znanosti u Hrvatskoj. Projektom je uspostavljeno partnerstvo dvije udruge , vodećeg znanstveno-istraživačkog instituta u Hrvatskoj i jedinica regionalne i lokalne uprave. Aktivnosti uključuju edukacije popularizatora znanosti, izradu edukativnih znanstveno-popularnih eksponata i organizaciju događaja popularizacije znanosti širom Hrvatske.</t>
  </si>
  <si>
    <t>Projekt doprinosi povećanju interesa djece za znanost. Unaprijedit će se i kapaciteti i doseg IRIM-a za provedbu programa popularizacije STEM-a s naglaskom na približavanje tehnologije i inženjerstva djeci osnovnoškolskog uzrasta . U projektu će se povećati kapaciteti za 200 suradnika u lokalnoj zajednici za rad sa djecom (1500) na robotičkoj opremi postavljenoj u 300 škola, knjižnica i udruga te će se organizirati 100 moblinih radionica popularizacije STEM-a za minimalno 600 djece.</t>
  </si>
  <si>
    <t>Projektom se želi postići osnaživanje kapaciteta organizacija civilnog društva u području aktivnog uključivanja djece i mladih u popularizaciju STEM-a. To će se postići jačanjem suradnje OCD-a i Geotehničkog fakulteta koja će rezultirati povećanim brojem popularnih STEM aktivnosti namijenjenih djeci i mladima te uređenjem STEM Centra u prostorima Fakulteta.</t>
  </si>
  <si>
    <t>Projekt će osigurati potporu članovima prijavitelja za jačanje kapaciteta u svrhu popularizacije STEM-a kod djece osiguravajući dostupnost znanstveno-edukacijskih sadržaja, te će podići kvalitetu obrazovnih mogućnosti krajnjih korisnika. Osigurati će uvjete za razvijanje pozitivnih znanstvenih stavova potičući kritičko i znanstveno razmišljanje, a razvijat će i kompetencije kod djece. Partnerstvo će ojačati kapacitete komunikacijskih i edukativnih vještina prijavitelja i partnera, te će rezultirati umrežavanjem civilnih inicijativa i povećanjem kvalitete suradnje među dionicima projekta.</t>
  </si>
  <si>
    <t>Udruga Hrvatski ured za kreativnost i inovacije (HUKI) u suradnji s Rudarsko-geološko-naftnim fakultetom (RGNF), Institutom za razvoj obrazovanja (IRO) i Visokim učilištem Algebra provodi projekt pod nazivom "STEM akademija" koji ima za cilj jačanje kapaciteta organizacija civilnog društva ( Hrvatski ured za kreativnost i inovacije i Institut za razvoj obrazovanja) za aktivno uključivanje djece i mladih te opće populacije u popularizaciju STEM-a. Projektom se planira kroz provedbu pilot STEM aktivnosti uključiti više od 80 djece i 100 mladih na području grada Zagreba i Zagrebačke županije.</t>
  </si>
  <si>
    <t>"Razvoj mreže STEM ambasadora" projekt je jačanja kapaciteta, znanja i vještina te međusektorske suradnje OCD-a i obrazovnih institucija za provedbu programa popularizacije STEM-a u 21 županiji RH. Ciljne skupine su 4 OCD-a, tj. 7 zaposlenika i 20 članova /volontera. Programom mentorstva obuhvatit ćemo 20 STEM ambasadora koji će provoditi edukacijske programe različitih formata, usmjerene općoj javnosti, posebno djeci i mladima. Tijekom 23 mjeseca projekt će provoditi udruga Bioteka s Prehrambeno-biotehnološkim fakultetom u Zagrebu te udrugama DOOR, FabLabNet.hr i Astronomskim društvom Višnjan.</t>
  </si>
  <si>
    <t xml:space="preserve">Projekt "STEM za sve" provodi Institut za STEM edukaciju i afterschool programe u suradnji s predstavnicima visoko-obrazovnih institucija (Institut za oceanografiju i ribarstvo i RIT CROATIA) i organizacijama civilnog društva (Udruga za održivi razvoj Pozitiva Samobor, Hrvatski savez udrga cerebralne i dječje paralize te Centar za psihološku podršku i razvoj Pričaj mi) sa ciljam jačanja kapaciteta organizacija civilnog društva za aktivno uključivanje djece i mladih te opće populacije u popularizaciju STEM.-a) </t>
  </si>
  <si>
    <t>Projekt Rijeke znanja ima za cilj izgradnju kapaciteta OCD-a a u svrhu provedbe aktivnosti popularizacije znanosti specifično područja fizike, kemije i zaštite okoliša. Kroz projekt će se educirati budući popularizatori, a partnerske organizacije izgradit će svoje vještine dobrog upravljanja. U sklopu projekta provest će se niz radionica i predavnja , te će se izraditi trajni postav interaktivnog sadržaja Rijeke znanja u Karlovcu u Mješovitoj industrijsko-obrtničkoj školi.</t>
  </si>
  <si>
    <t>SPARK u prvom redu želi zainteresirati djecu i mlade križevaca, okolnih područja i susjednih gradova za prirodoslovlje, astronomiju, računarstvo i moderne tehnologije kroz inovativne programe izvaninstitucionalnog obrazovanja te dodatnih socio-tehnoloških aktivnosti. Svi programi proizlazili bi iz sinergije lokalnih organizacija civilnog društva i javnih ustanova u kulturi i obrazovanju, Fakulteta elektrotehnike i računarstva Sveučilišta u Zagrebu te vanjskih stručnjaka i edukatora. U samo središte prostora aktivnosti postavio bi se opservatorij kao trajni simbol prirodoslovlja u Križevcima.</t>
  </si>
  <si>
    <t>Život u pokretu</t>
  </si>
  <si>
    <t>STEM EDUKATORI</t>
  </si>
  <si>
    <t>INSTITUT ZA POPULARIZACIJU ZNANOSTI</t>
  </si>
  <si>
    <t>Sinekološka STEM EDUKAcija u Klinči</t>
  </si>
  <si>
    <t>Eduka - Centar lokalnog razvoja</t>
  </si>
  <si>
    <t>Snagom Tehnologije, Edukacijom i Motivacijom udruga za popularni STEM (STEM udruga za popularni STEM)</t>
  </si>
  <si>
    <t>Zaklada za poticanje partnerstva i razvoj civilnoga društva</t>
  </si>
  <si>
    <t>STEM(AJMO!)</t>
  </si>
  <si>
    <t>Mobilni ZEZ Centar</t>
  </si>
  <si>
    <t>STEM u zajednici</t>
  </si>
  <si>
    <t>STEM Centar za djecu i mlade</t>
  </si>
  <si>
    <t>Bjelovarski robotički centar</t>
  </si>
  <si>
    <t>Udruga informatičara Bjelovarsko - bilogorske županije</t>
  </si>
  <si>
    <t>STEM akademija</t>
  </si>
  <si>
    <t>Razvoj mreže STEM ambasadora</t>
  </si>
  <si>
    <t>Bioteka - udruga za promicanje biologije i srodnih znanosti</t>
  </si>
  <si>
    <t>STEM za sve</t>
  </si>
  <si>
    <t>Institut za STEM edukaciju i afterschool programe</t>
  </si>
  <si>
    <t>Rijeke znanja</t>
  </si>
  <si>
    <t>Hrvatsko prirodoslovno društvo</t>
  </si>
  <si>
    <t>SPARK - Sinergija prirodoslovaca, astronoma, računaraca Križevaca</t>
  </si>
  <si>
    <t>Udruga "Promicanje obrazovanja, informiranja, novinarstva i tehnologija"</t>
  </si>
  <si>
    <t>Zagrebačka, Krapinsko-zagorska, Sisačko-moslavačka, Karlovačka, Varaždinska, Koprivničko-križevačka, Virovitičko-podravska, Osječko-baranjska, Međimurska, Grad Zagreb, Primorsko-goranska, Splitsko-dalmatinska, Istarska, Dubrovačko-neretvanska</t>
  </si>
  <si>
    <t>Krapinsko-zagorska, Varaždinska, Koprivničko-križevačka, Osječko-baranjska, Grad Zagreb, Ličko-senjska, Zadarska, Splitsko-dalmatinska, Istarska</t>
  </si>
  <si>
    <t xml:space="preserve">Krapinsko-zagorska, Sisačko-moslavačka, Grad Zagreb </t>
  </si>
  <si>
    <t>Karlovačka, Brodsko-posavska, Međimurska, Primorsko-goranska, Zadarska, Splitsko-dalmatinska, Istarska</t>
  </si>
  <si>
    <t>Cilj projekta je zapošljavanje 10 nezaposlenih žena iz skupine teže zapošljivih osoba s lokalnog područja na razdoblje od 12 mjeseci radi pružanja pomoći i podrške krajnjim korisnicima pri obavljanju svakodnevnih aktivnosti, kao i provođenje njihovog osposobljavanja radi jačanja radnog potencijala i lakšeg zapošljavanja na kraju projekta. Ukupno trajanje projekta je 14 mjeseci (1. mjesec priprema, odabir korisnika i odabir zaposlenica, 2. do 13. mjesec rad djelatnica na terenu i zadnji mjesec izrada izvješća ugovoronom tijelu)</t>
  </si>
  <si>
    <t>Projekt je usmjeren na poboljšanje pristupa visokokvalitetnim izvaninstitucijskim uslugama osobama s invaliditetom te njihovim obiteljima na području Primorsko-goranske županije. Projektne aktivnosti uključuju jačanje kapacitetea stručnjaka za pružanje izvaninstitucijskih usluga te podizanje svijesti o procesu deinstitucionalizacije.</t>
  </si>
  <si>
    <t>Centar za rehabilitaciju – za našu budućnost</t>
  </si>
  <si>
    <t>"One to mogu"</t>
  </si>
  <si>
    <t>Studijski institut za novinarstvo, kulturu i obrazovanje</t>
  </si>
  <si>
    <t>Zagrebačka, Vukovarsko-srijemska, Ličko-senjska</t>
  </si>
  <si>
    <t>Bjelovarski centar za razvoj civilnog društva</t>
  </si>
  <si>
    <t>Socijalna zadruga „PRUŽIMO RUKE“</t>
  </si>
  <si>
    <t>Lokalna akcijska grupa Vallis - Colapis</t>
  </si>
  <si>
    <t>EURO GRANT KONZALTING zaposlovno savjetovanje d.o.o.</t>
  </si>
  <si>
    <t>"Žena"</t>
  </si>
  <si>
    <t>Ministarstvo rada, mirovinskoga sustava, obitelji i socijalne politike, Uprava za mirovinski sustav</t>
  </si>
  <si>
    <t>Središnji registar osiguranika (REGOS)</t>
  </si>
  <si>
    <t>Suncokret-OLJIN "Odgoj za ljubav i nenasilje"</t>
  </si>
  <si>
    <t>Atletski klub ''Novljanska grupa atletičara'' Novska</t>
  </si>
  <si>
    <t>Centar za socijalno poduzetništvo, savjetovanje i edukaciju ''Feniks''</t>
  </si>
  <si>
    <t>"Bubamara" Udruga osoba s invaliditetom Vinkovci</t>
  </si>
  <si>
    <t>Udruga osoba s invaliditetom Sisačko-moslovačke županije</t>
  </si>
  <si>
    <t>Socijalno humanitarna udruga "Svjetlost"</t>
  </si>
  <si>
    <t>Udruga žena "Cicika"</t>
  </si>
  <si>
    <t xml:space="preserve"> Grad Čabar</t>
  </si>
  <si>
    <t>Općina Ervenik</t>
  </si>
  <si>
    <t>Društvo multiple skleroze Primorsko - goranske Županije</t>
  </si>
  <si>
    <t>Centar za mlade Dalj</t>
  </si>
  <si>
    <t>EMEDEA - Udruga za poticanje i promociju održivog razvoja, zapošljavanja i poduzetništva, kulture, športa, zdravog načina života i očuvanja okoliša</t>
  </si>
  <si>
    <t xml:space="preserve">Udruga osoba s invaliditetom Križevci </t>
  </si>
  <si>
    <t>Ženska grupa Karlovac ''Korak''</t>
  </si>
  <si>
    <t>Udruga Depaul Hrvatska</t>
  </si>
  <si>
    <t>Središnji državni ured za demografiju i mlade</t>
  </si>
  <si>
    <t>Karate klub Hercegovina-Zagreb</t>
  </si>
  <si>
    <t>ZAGREBAČKI STRELJAČKI SAVEZ</t>
  </si>
  <si>
    <t>Osnovna škola Mate Lovraka Veliki Grđevac</t>
  </si>
  <si>
    <t>Srpsko privredno društvo Privrednik</t>
  </si>
  <si>
    <t>Poduzetnička lokalna udruga za savjetovanje Feričanci</t>
  </si>
  <si>
    <t>Udruga za promicanje pozitivne afirmacije mladih u društvu"Impress" Daruvar</t>
  </si>
  <si>
    <t xml:space="preserve">Matica umirovljenika Susedgrad </t>
  </si>
  <si>
    <t>Centar za provedbu integracija Roma u Republici Hrvatskoj i Europskoj uniji</t>
  </si>
  <si>
    <t>Udruga "Nazaret" Imotski</t>
  </si>
  <si>
    <t>Kulturno društvo "LAŠKO" Lug</t>
  </si>
  <si>
    <t xml:space="preserve">Općina Končanica </t>
  </si>
  <si>
    <t>Udruga veterana 3. gardijske brigade "KUNE" ogranak Đakovo</t>
  </si>
  <si>
    <t xml:space="preserve">Grad Grubišno Polje </t>
  </si>
  <si>
    <t>Udruga osoba s invaliditetom Grada Požege i Županije Požeško - slavonske</t>
  </si>
  <si>
    <t xml:space="preserve">Kupa - rijeka života </t>
  </si>
  <si>
    <t>Udruga Tigar 90/91 Rakitje</t>
  </si>
  <si>
    <t>Prvi klaster žena poduzetnica RH "KOLO- kako osnažiti lokalno okruženje"</t>
  </si>
  <si>
    <t>Udruga „Stup“</t>
  </si>
  <si>
    <t>Udruga „Učiona tradicije i kreativnosti“</t>
  </si>
  <si>
    <t xml:space="preserve">Općina Lekenik </t>
  </si>
  <si>
    <t>Udruga mladih "INFO" Našice</t>
  </si>
  <si>
    <t>Udruga Ivana Perkovca - za očuvanje kajkavske ikavice i promicanje zavičajne kulturne baštine</t>
  </si>
  <si>
    <t>Udruga za poticanje razvoja ljudskih potencijala i kreativnosti - Prizma</t>
  </si>
  <si>
    <t>Biciklistički klub "Adrion Oros"</t>
  </si>
  <si>
    <t>Hrvatsko kulturno umjetničko društvo "Darda"</t>
  </si>
  <si>
    <t>Udruga za razvoj nezavisne kulture "Vlajter-ego" Benkovac</t>
  </si>
  <si>
    <t xml:space="preserve"> Poliklinika LACRIMA </t>
  </si>
  <si>
    <t>Poliklinika Optical Express</t>
  </si>
  <si>
    <t>"Bolji svijet", Udruga osoba s invaliditetom</t>
  </si>
  <si>
    <t>Udruga osoba sa cerebralnom paralizom Srce - Split</t>
  </si>
  <si>
    <t>Pučko otvoreno učilište Adeptio</t>
  </si>
  <si>
    <t>Pučko otvoreno učilište Pouka</t>
  </si>
  <si>
    <t xml:space="preserve">Dom za odrasle osobe Trogir </t>
  </si>
  <si>
    <t>Centar za pružanje usluga u zajednici ''Izvor'' Selce</t>
  </si>
  <si>
    <t>Centar za pružanje usluga u zajednici Klasje Osijek</t>
  </si>
  <si>
    <t>Otvorena računalna radionica"SVI SMO PROTIV"</t>
  </si>
  <si>
    <t>Hrvatski savez gluhoslijepih osoba "Dodir"</t>
  </si>
  <si>
    <t>Međimurska udruga za ranu intervenciju u djetinstvu</t>
  </si>
  <si>
    <t>Centar za inkluziju i podršku u zajednici</t>
  </si>
  <si>
    <t>Dječji vrtić Blažena Hozana</t>
  </si>
  <si>
    <t>Dječji vrtić Tamaris</t>
  </si>
  <si>
    <t>Dječji vrtić Bistrac Ogulin</t>
  </si>
  <si>
    <t>Dječji vrtić Maslačak Belišće</t>
  </si>
  <si>
    <t>Dramski studio slijepih i slabovidnih "Novi život"</t>
  </si>
  <si>
    <t>"Srce" - Udruga djece s teškoćama u razvoju, osoba s invaliditetom i njihovih obitelji</t>
  </si>
  <si>
    <t xml:space="preserve">Društvo multiple skleroze Zagrebačke županije </t>
  </si>
  <si>
    <t>Udruga Inkluzivna kuća Zvono</t>
  </si>
  <si>
    <t>Udruga osoba oboljelih od ALS-a i drugih rijetkih bolesti "NEURON"</t>
  </si>
  <si>
    <t>Udruga slijepih Šestočka</t>
  </si>
  <si>
    <t>Udruga slijepih Grada Kutine i djela SMŽ</t>
  </si>
  <si>
    <t>Društvo multiple skleroze Osječko - baranjske županije</t>
  </si>
  <si>
    <t>O.A.ZA. Održiva Alternativa ZAjednici</t>
  </si>
  <si>
    <t>Socijalna zadruga MIVA ART za proizvodnju,trgovinu i usluge</t>
  </si>
  <si>
    <t>TEXO MEI d.o.o.</t>
  </si>
  <si>
    <t>BARTOLOMEJ j.d.o. za proizvodnju trgovinu i usluge</t>
  </si>
  <si>
    <t>Svjetski savez mladih Jugoistočna Europa</t>
  </si>
  <si>
    <t>Sveučlište u Rijeci, Filozofski fakultet</t>
  </si>
  <si>
    <t>Nacionalna i sveučilišna knjižnica u Zagrebu</t>
  </si>
  <si>
    <t>Hrvatska akademska i istraživačka mreža - CARNet</t>
  </si>
  <si>
    <t>Elektrotehnička i prometna škola Osijek</t>
  </si>
  <si>
    <t>Ministarstvo znanosti i obrazovanja, Uprava za potporu i unaprjeđenje odgoja i obrazovanja</t>
  </si>
  <si>
    <t xml:space="preserve"> Srednja strukovna škola Velika Gorica </t>
  </si>
  <si>
    <t>Poljoprivredno-prehrambena škola</t>
  </si>
  <si>
    <t>Strojarska tehnička škola Fausta Vrančića</t>
  </si>
  <si>
    <t>Medicinska škola Ante Kuzmanića Zadar</t>
  </si>
  <si>
    <t xml:space="preserve"> Škola za medicinske sestre Mlinarska</t>
  </si>
  <si>
    <t xml:space="preserve">Ugostiteljska škola Opatija </t>
  </si>
  <si>
    <t>Ugostiteljsko-turistička škola</t>
  </si>
  <si>
    <t xml:space="preserve">Ministarstvo financija-Carinska uprava </t>
  </si>
  <si>
    <t>Ministarstvo financija- Porezna uprava</t>
  </si>
  <si>
    <t>Udruga za terapiju i aktivnos pomoću konja - Pegaz</t>
  </si>
  <si>
    <t>SOS Rijeka – centar za nenasilje i ljudska prava</t>
  </si>
  <si>
    <t>Udruga za autizam POGLED</t>
  </si>
  <si>
    <t>Udruga Delta</t>
  </si>
  <si>
    <t>Stowarzyszenie B-4</t>
  </si>
  <si>
    <t>Sindikat grafičke i nakladničke djelatnosti Hrvatske - Sindikat grafičara</t>
  </si>
  <si>
    <t>Muzej grada Šibenika</t>
  </si>
  <si>
    <t xml:space="preserve"> Općina Lokvičići</t>
  </si>
  <si>
    <t>Udruga obitelji poginulih, umrlih i nestalih hrvatskih branitelja Domovinskog rada</t>
  </si>
  <si>
    <t>Poliklinika ADARTA - za ginekologiju i opsetriciju, dermatologiju i venerologiju, pedijatriju i kliničku radiologiju - ultrazvučna dijagnostika</t>
  </si>
  <si>
    <t>Svirajmo kaj- glazbena radionica</t>
  </si>
  <si>
    <t>Regionalna razvojna agencija Međimurje REDEA d.o.o. za regionalni razvoj i poslovne usluge</t>
  </si>
  <si>
    <t>Idemo dalje</t>
  </si>
  <si>
    <t>UP.01.2.0.04.0003</t>
  </si>
  <si>
    <t>UP.01.2.0.04.0006</t>
  </si>
  <si>
    <t>UP.01.2.0.04.0007</t>
  </si>
  <si>
    <t>UP.01.2.0.04.0021</t>
  </si>
  <si>
    <t>UP.01.2.0.04.0024</t>
  </si>
  <si>
    <t>UP.01.2.0.04.0025</t>
  </si>
  <si>
    <t>UP.01.2.0.04.0026</t>
  </si>
  <si>
    <t>UP.01.2.0.04.0029</t>
  </si>
  <si>
    <t>UP.01.2.0.04.0030</t>
  </si>
  <si>
    <t>UP.01.2.0.04.0032</t>
  </si>
  <si>
    <t>UP.01.2.0.04.0033</t>
  </si>
  <si>
    <t>UP.01.2.0.04.0034</t>
  </si>
  <si>
    <t>UP.01.2.0.04.0035</t>
  </si>
  <si>
    <t>UP.01.2.0.04.0036</t>
  </si>
  <si>
    <t>UP.01.2.0.04.0037</t>
  </si>
  <si>
    <t>UP.01.2.0.04.0039</t>
  </si>
  <si>
    <t>UP.01.2.0.04.0043</t>
  </si>
  <si>
    <t>UP.01.2.0.04.0044</t>
  </si>
  <si>
    <t>UP.01.2.0.04.0046</t>
  </si>
  <si>
    <t>UP.01.2.0.04.0047</t>
  </si>
  <si>
    <t>UP.01.2.0.04.0048</t>
  </si>
  <si>
    <t>UP.01.2.0.04.0049</t>
  </si>
  <si>
    <t>UP.01.2.0.04.0050</t>
  </si>
  <si>
    <t>UP.01.2.0.04.0054</t>
  </si>
  <si>
    <t>UP.01.2.0.04.0057</t>
  </si>
  <si>
    <t>UP.01.2.0.04.0060</t>
  </si>
  <si>
    <t>UP.01.2.0.04.0061</t>
  </si>
  <si>
    <t>UP.01.2.0.04.0065</t>
  </si>
  <si>
    <t>UP.01.2.0.04.0074</t>
  </si>
  <si>
    <t>UP.01.2.0.04.0075</t>
  </si>
  <si>
    <t>UP.01.2.0.04.0101</t>
  </si>
  <si>
    <t>UP.02.1.1.13.0411</t>
  </si>
  <si>
    <t>UP.02.1.1.13.0436</t>
  </si>
  <si>
    <t>UP.02.1.1.13.0443</t>
  </si>
  <si>
    <t>UP.02.1.1.13.0450</t>
  </si>
  <si>
    <t>UP.02.1.1.13.0453</t>
  </si>
  <si>
    <t>UP.02.1.1.13.0471</t>
  </si>
  <si>
    <t>UP.02.1.1.13.0473</t>
  </si>
  <si>
    <t>UP.02.1.1.14.0076</t>
  </si>
  <si>
    <t>UP.02.1.1.14.0077</t>
  </si>
  <si>
    <t>UP.02.1.1.14.0081</t>
  </si>
  <si>
    <t>UP.02.1.1.14.0083</t>
  </si>
  <si>
    <t>UP.02.1.1.14.0084</t>
  </si>
  <si>
    <t>UP.02.1.1.14.0087</t>
  </si>
  <si>
    <t>UP.02.1.1.14.0091</t>
  </si>
  <si>
    <t>UP.02.1.1.14.0095</t>
  </si>
  <si>
    <t>UP.02.2.2.12.0010</t>
  </si>
  <si>
    <t>UP.02.2.2.14.0002</t>
  </si>
  <si>
    <t>UP.02.2.2.14.0071</t>
  </si>
  <si>
    <t>UP.02.2.2.14.0095</t>
  </si>
  <si>
    <t>UP.02.2.2.14.0096</t>
  </si>
  <si>
    <t>UP.02.2.2.14.0099</t>
  </si>
  <si>
    <t>UP.02.2.2.14.0100</t>
  </si>
  <si>
    <t>UP.02.2.2.14.0101</t>
  </si>
  <si>
    <t>UP.02.2.2.14.0102</t>
  </si>
  <si>
    <t>UP.02.2.2.14.0103</t>
  </si>
  <si>
    <t>UP.02.2.2.14.0106</t>
  </si>
  <si>
    <t>UP.02.2.2.14.0109</t>
  </si>
  <si>
    <t>UP.02.2.2.14.0110</t>
  </si>
  <si>
    <t>UP.02.2.2.14.0114</t>
  </si>
  <si>
    <t>UP.02.2.2.14.0116</t>
  </si>
  <si>
    <t>UP.02.2.2.14.0117</t>
  </si>
  <si>
    <t>UP.02.2.2.14.0120</t>
  </si>
  <si>
    <t>UP.02.2.2.14.0123</t>
  </si>
  <si>
    <t>UP.02.2.2.14.0125</t>
  </si>
  <si>
    <t>UP.02.2.2.14.0127</t>
  </si>
  <si>
    <t>UP.02.2.2.14.0128</t>
  </si>
  <si>
    <t>UP.02.2.2.14.0129</t>
  </si>
  <si>
    <t>UP.02.2.2.14.0130</t>
  </si>
  <si>
    <t>UP.02.2.2.14.0131</t>
  </si>
  <si>
    <t>UP.02.2.2.14.0132</t>
  </si>
  <si>
    <t>UP.02.2.2.14.0133</t>
  </si>
  <si>
    <t>UP.02.2.2.14.0134</t>
  </si>
  <si>
    <t>UP.02.2.2.14.0135</t>
  </si>
  <si>
    <t>UP.02.2.2.15.0031</t>
  </si>
  <si>
    <t>UP.02.2.2.15.0032</t>
  </si>
  <si>
    <t>UP.02.2.2.15.0036</t>
  </si>
  <si>
    <t>UP.02.2.2.15.0037</t>
  </si>
  <si>
    <t>UP.02.2.2.15.0038</t>
  </si>
  <si>
    <t>UP.02.2.2.15.0060</t>
  </si>
  <si>
    <t>UP.02.2.2.15.0073</t>
  </si>
  <si>
    <t>UP.02.2.2.15.0080</t>
  </si>
  <si>
    <t>UP.03.2.1.05.0001</t>
  </si>
  <si>
    <t>UP.04.2.1.10.0062</t>
  </si>
  <si>
    <t>UP.04.2.1.10.0077</t>
  </si>
  <si>
    <t>UP.04.2.1.10.0086</t>
  </si>
  <si>
    <t>UP.04.2.1.10.0090</t>
  </si>
  <si>
    <t>UP.04.2.1.10.0096</t>
  </si>
  <si>
    <t>UP.04.2.1.10.0102</t>
  </si>
  <si>
    <t>Centar za odgoj i obrazovanje "Juraj Bonači"</t>
  </si>
  <si>
    <t>Zajednica braniteljskih zadruga</t>
  </si>
  <si>
    <t>UDRUGA (NA)GLUHIH OSOBA “VIDEATUR”</t>
  </si>
  <si>
    <t>Ministarstvo rada, mirovinskoga sustava, obitelji i socijalne politike, Uprava za rad i zaštitu na radu</t>
  </si>
  <si>
    <t>Specijalna bolnica za ortopediju, opću kirurgiju, fizikalnu medicinu i rehabilitaciju, internu medicinu, dermatologiju i venerologiju Arithera</t>
  </si>
  <si>
    <t xml:space="preserve">Tehničko učilište Vinkovci </t>
  </si>
  <si>
    <t>RadaR</t>
  </si>
  <si>
    <t>Projektom RadaR želi se adresirati problem neaktivnih mladih osoba u NEET statusu u Primorsko-goranskoj županiji te nedostatak kadra u udrugama s područja sporta i tehničke kulture. Projektom će se pilotirati niz intervencija - psihološko savjetovanje, mentorstvo pri obrazovanju i traženju posla, razvoj mekih i transverzalnih vještina, stjecanje radnog iskustva, uključivanje u rad udruga na području sporta i tehničke kulture, osposobljavanje na području administracije, te će se utvrditi relevantnost provedenih intervencija za uključivanje neaktivnih mladih osoba u NEET statusu na tržište rada.</t>
  </si>
  <si>
    <t>Ne(e)tWORK</t>
  </si>
  <si>
    <t>Projekt pod nazivom Ne(e)tWORK provodit će Ekološka udruga Krka u partnerstvu s HZZ - Područni ured Šibenik i CZSS Knin kroz 24 mjeseca. Osnovni cilj projekta je omogućiti pripadnicima NEET skupine sudjelovanje na verificiranim programima obrazovanja, radionicama „mekih“ vještina te im osigurati uslugu mentorstva. Na ovaj način te mlade ljude bi se osnažilo i približilo tržištu rada. Mjesto provedbe projekta je Šibensko-kninska županija.</t>
  </si>
  <si>
    <t>Odluči i kreni</t>
  </si>
  <si>
    <t>Predloženim projektom "Odluči i kreni", kojega provodi CEntar za socijalnu inkluziju Šibenik u partnerstvu s HZZ Područni ured Šibenik, CZSS Šibenik i CZSS Knin, omogućit će Društveno aktiviranje NEET osoba kroz programe obrazovanja, radionice "mekih" vještina i podrške osobnog razvoja, što će im pomoći pri aktivnom traženju posla, osposobljavanju i daljnjem formalnom obrazovanju</t>
  </si>
  <si>
    <t>Savladaj prepreke: Osnaži se i ostvari na tržištu rada</t>
  </si>
  <si>
    <t>Cilj projekta "Savladaj prepreke: osnaži se i ostvari na tržištu rada" je identificirati 15 mladih osoba na području Brodsko-posavske županije (Nova Gradiška, Vrbje, Staro Petrovo Selo i okolne općine) koje pripadaju skupini NEET osoba, te ih obrazovati i ojačati za aktivno sudjelovanje na tržištu rada</t>
  </si>
  <si>
    <t>IMIS - Integracija "NEET" mladih izvan sustava</t>
  </si>
  <si>
    <t>Projektom IMIS - Integracija "NEET" mladih izvan sustava omogućiti će se pristup neaktivnim mladim osobama (30 osoba) tržištu rada. Pripadnici ciljne skupine stjeći će dodatne kompetencije te će ih s eosnažiti kako bi bili konkurentniji na tržištu rada. Projektom želimo podići svijest javnosti o mladim osobama u dobi od 15 do 29 godina koje su neaktivne te im omogućiti verifcirane programe obrazovanja. Ciljne skupine koje će biti obuhvaćene projektnim aktivnostima su: Neaktivne osobe koje se ne obrazuju i ne osposobljavaju u dobi od 15 do 29 godina.</t>
  </si>
  <si>
    <t>Pronađi posao u drvnom sektoru!</t>
  </si>
  <si>
    <t>Cilj projekta "Pronađi posao u drvnom sektoru!" je provedba aktivnosti dosega i obrazovanja neaktivnih NEET osoba na području VSŽ te poticanje njihovog zapošljavanja u drvnom sektoru. Ciljnu skupinu projekta čini 30 neaktivnih NEET osoba koje će se osnažiti za aktivno sudjelovanje na tržištu rada i usmjeriti u drvni sektor kao tradicionalnom sektoru snažno povezanom s kulturnom baštinom i folklorom čiji su finalni proizvodi od drva neizostavan dio.</t>
  </si>
  <si>
    <t>SPIRITUS OS</t>
  </si>
  <si>
    <t>Amigdala - Centar za psihološku pomoć</t>
  </si>
  <si>
    <t>Sportska udruga građana funkcionalni kružni trening-FCT</t>
  </si>
  <si>
    <t>Udruga specijalne jedinice policije "RODA" Varaždin</t>
  </si>
  <si>
    <t>Hrvatska udruga za turizam i ruralni razvoj "Klub članova selo"</t>
  </si>
  <si>
    <t>Institut za razvoj poduzetništva i europske projekte</t>
  </si>
  <si>
    <t>Malonogometni klub Zagreb Gimka</t>
  </si>
  <si>
    <t>Udruga za zaštitu životinja "Laki"</t>
  </si>
  <si>
    <t>Univerzalni Istraživački Institut UR</t>
  </si>
  <si>
    <t>Kulturno umjetničko društvo "Toplice" Varaždinske Toplice</t>
  </si>
  <si>
    <t>LABIN ART EXPRESS XXI</t>
  </si>
  <si>
    <t>Umjetnička organizacija Kazalište Moruzgva</t>
  </si>
  <si>
    <t>Fotoklub Čakovec</t>
  </si>
  <si>
    <t>Praktikum - centar za djecu i mlade</t>
  </si>
  <si>
    <t>Udruga za promicanje i zaštitu ljudskih prava “SMS – sve možeš sam”</t>
  </si>
  <si>
    <t>Splitski sportski savez gluhih</t>
  </si>
  <si>
    <t>UDRUGA ZAŽELI</t>
  </si>
  <si>
    <t>SPORTSKA UDRUGA GLUHIH SPLITSKO-DALMATINSKE ŽUPANIJE</t>
  </si>
  <si>
    <t>ZAGREBAČKI SPORTSKI SAVEZ GLUHIH</t>
  </si>
  <si>
    <t>Udruga tjelesnih invalida Virovitičko-podravske županije</t>
  </si>
  <si>
    <t>Športski savez gluhih Brodsko - posavske županije</t>
  </si>
  <si>
    <t>Planinarsko rekreativni klub slijepih Istarske županije</t>
  </si>
  <si>
    <t>ŠPORTSKA UDRUGA SLIJEPIH VARAŽDIN</t>
  </si>
  <si>
    <t>Udruga Sveta Ana za pomoć djeci s teškoćama u razvoju i osobama s invaliditetom Krapinsko-zagorske županije</t>
  </si>
  <si>
    <t>SAVEZ ZA SPORT I SPORTSKU REKREACIJU OSOBA S INVALIDITETOM OSIJEK - "SPORIN"</t>
  </si>
  <si>
    <t>UDRUGA SLIJEPIH GRADA POŽEGE I POŽEŠKO-SLAVONSKE ŽUPANIJE</t>
  </si>
  <si>
    <t>Udruga umirovljenika Viškovo</t>
  </si>
  <si>
    <t xml:space="preserve">Općina Podstrana </t>
  </si>
  <si>
    <t>DOM ZA STARIJE OSOBE ALFREDO ŠTIGLIĆ, PULA-CASA PER ANZIANI ALFREDO ŠTIGLIĆ POLA</t>
  </si>
  <si>
    <t>Caritas Splitsko - makarske nadbiskupije</t>
  </si>
  <si>
    <t>Hrvatsko društvo za obrazovanjeu ranom djetinjstvu - OMEP Hrvatska</t>
  </si>
  <si>
    <t>Udruga mladih Nova Ploče "UMNO"</t>
  </si>
  <si>
    <t>Udruga za robotiku “Inovatic”</t>
  </si>
  <si>
    <t>Društvo za edukaciju van okvira</t>
  </si>
  <si>
    <t>NeetWork - Identifikacija i aktivacija osoba u NEET statusu</t>
  </si>
  <si>
    <t>Nove mogućnosti za tebe!</t>
  </si>
  <si>
    <t>Potraga za znanjem</t>
  </si>
  <si>
    <t>Pronađena NEET</t>
  </si>
  <si>
    <t>OSPOSOBI SE I ZAPOSLI</t>
  </si>
  <si>
    <t>Ja to mogu i hoću !</t>
  </si>
  <si>
    <t>Aktiviraj se!</t>
  </si>
  <si>
    <t>»NiKre TeBra«-projekt podrške mladim NEET osobama u obrazovanja i zapošljavanju</t>
  </si>
  <si>
    <t>PRONAĐI ME I OSPOSOBI ME</t>
  </si>
  <si>
    <t>ZAjedno!</t>
  </si>
  <si>
    <t>AgroNEET</t>
  </si>
  <si>
    <t>SUNCOKRET RURALNOG ZNANJA I PODUZETNIŠTVA - sustav osnaživanja i osposobljavanja NEET osoba</t>
  </si>
  <si>
    <t>Aktiviraj se! – Izgradi karijeru u Hrvatskoj</t>
  </si>
  <si>
    <t>Do posla u Centru – urbana aktivacija mladih na tržištu rada</t>
  </si>
  <si>
    <t>Pokreni se, izmjeni se!</t>
  </si>
  <si>
    <t>Pronađi se! – (RE)AKTIVACIJA MLADIH IZ NEET SKUPINE</t>
  </si>
  <si>
    <t>Neaktivni NEET-ovci i neaktivni OSI ponovo na tržištu rada</t>
  </si>
  <si>
    <t>I ja postajem aktivan</t>
  </si>
  <si>
    <t>Uključi se – budi aktivan/na!</t>
  </si>
  <si>
    <t>Podrška neaktivnim mladim osobama</t>
  </si>
  <si>
    <t>PULA4NEET</t>
  </si>
  <si>
    <t>A gdje si ti? Reaktivacija i reintegracija neaktivnih mladih u NEET statusu</t>
  </si>
  <si>
    <t>"JAVI SE, PROMIJENI S(V)E!"</t>
  </si>
  <si>
    <t>Mladi mogu sve - Povjerenjem do posla</t>
  </si>
  <si>
    <t>EU4NEET: Uz EU projekte do aktivnije NEET populacije</t>
  </si>
  <si>
    <t>Zaposli pa pomozi 2</t>
  </si>
  <si>
    <t>Podrška starijima</t>
  </si>
  <si>
    <t>"Bolja budućnost - moja budućnost - faza II"</t>
  </si>
  <si>
    <t>Za bolji život u Ličko-senjskoj županiji</t>
  </si>
  <si>
    <t>Zaželi u VPŽ</t>
  </si>
  <si>
    <t>NISTE SAMI - faza II</t>
  </si>
  <si>
    <t>Klikni s kazalištem</t>
  </si>
  <si>
    <t>Dubrovnik Postmodern</t>
  </si>
  <si>
    <t>Tradicija kao alat za razvoj vještina i socijalno uključivanje</t>
  </si>
  <si>
    <t>Spoji se u umjetnost, priključi se u kulturu</t>
  </si>
  <si>
    <t>Društveno kulturni centar Lamparna online</t>
  </si>
  <si>
    <t>NOVO NORMALNO</t>
  </si>
  <si>
    <t>eCoolArt</t>
  </si>
  <si>
    <t>Muzejski praktikum</t>
  </si>
  <si>
    <t>KORAK u život bez nasilja</t>
  </si>
  <si>
    <t>Ispunjen život</t>
  </si>
  <si>
    <t>Niste sami</t>
  </si>
  <si>
    <t>S tumačem kroz sport</t>
  </si>
  <si>
    <t>Zaželi:Ravnopravnost!</t>
  </si>
  <si>
    <t>Satisfakcija u životu s tumačem u sportu!</t>
  </si>
  <si>
    <t>Socijalno uključivanje osoba oštećena sluha Bjelovarsko-bilogorske županije</t>
  </si>
  <si>
    <t>Komunikacijski posrednik kao podrška za osobe s invaliditetom</t>
  </si>
  <si>
    <t>Uključivanje Gluhih osoba u zajednicu</t>
  </si>
  <si>
    <t>Korak za nas</t>
  </si>
  <si>
    <t>Komunikacijski posrednik u ulozi socijalnog uključivanja osoba oštećena sluha</t>
  </si>
  <si>
    <t>PARA SPORT - unaprijeđenje socijalnih usluga za slijepe kroz prilagođene rekreativne sadržaje</t>
  </si>
  <si>
    <t>ŠIRENJE USLUGE OSOBNE ASISTENCIJE OBOLJELIMA OD MULTIPLE SKLEROZE</t>
  </si>
  <si>
    <t>Kao prijatelji 3</t>
  </si>
  <si>
    <t>"Videći pratitelj, slijepim sportašima do uspjeha voditelj"</t>
  </si>
  <si>
    <t>Sigurni koraci</t>
  </si>
  <si>
    <t>"Životna potreba Osi 3"</t>
  </si>
  <si>
    <t>Pružanje usluge osobne asistencije osobama s invaliditetom - 4</t>
  </si>
  <si>
    <t>Asistencijom do samostalnosti 3</t>
  </si>
  <si>
    <t>Osiguravanje videćeg pratitelja - MOGU I HOĆU</t>
  </si>
  <si>
    <t>Zaželi: videćeg pratitelja</t>
  </si>
  <si>
    <t>Siguran korak II</t>
  </si>
  <si>
    <t>Tvoja ruka vodi me dalje II</t>
  </si>
  <si>
    <t>Idem, dakle gdje sam!?</t>
  </si>
  <si>
    <t>Novi izazovi</t>
  </si>
  <si>
    <t>"VIDJETI TUĐIM OČIMA"-FAZA III</t>
  </si>
  <si>
    <t>Znam da mi pomažeš</t>
  </si>
  <si>
    <t>ProstoRi Podrške - program savjetovališta u zajednici</t>
  </si>
  <si>
    <t>"Pomoć i podrška starijim osobama kroz razvoj izvaninstitucijskih socijalnih usluga"</t>
  </si>
  <si>
    <t>Centar za socijalnu inkluziju Trogir</t>
  </si>
  <si>
    <t>Dječji osmijeh-rana i učinkovita podrška obitelji</t>
  </si>
  <si>
    <t>Širenje usluga izvaninstitucionalne skrbi – Grad Kaštela</t>
  </si>
  <si>
    <t>Korak po korak</t>
  </si>
  <si>
    <t>ZaBoravak</t>
  </si>
  <si>
    <t>U.P.S.! Unaprjeđenje, podrška, savjetovanje</t>
  </si>
  <si>
    <t>Korak u dječji vrtić – za dobrobit djeteta i razvoj potencijala - KUĆICA</t>
  </si>
  <si>
    <t>Istraživanjem do znanja</t>
  </si>
  <si>
    <t xml:space="preserve">Šumski istraživači </t>
  </si>
  <si>
    <t>STEM CENTAR PLOČE</t>
  </si>
  <si>
    <t>"Bilo kuda STEM svuda"</t>
  </si>
  <si>
    <t>Korak u znanost: Kontinuirani razvoj znanstvenih vještina u srednjoškolaca</t>
  </si>
  <si>
    <t>S Tehnologijom i Edukacijom Možemo sve</t>
  </si>
  <si>
    <t>DEMOS MEDIA udruga za promicanje i zaštitu demokracije, vladavine prava i transparentnosti</t>
  </si>
  <si>
    <t>Identifikacija i motiviranje mladih osoba u NEET statusu u svrhu aktivnog sudjelovanja i pripreme za tržište rada.</t>
  </si>
  <si>
    <t>Projektom "Nove mogućnosti za tebe!" obrazovat će se ciljana skupina od 20 mladih neaktivnih NEET osoba iz Grada Zagreba u dobi od 15 do 29 godina kroz verificirane programe obrazovanja odraslih te će ih se na taj način osnažiti i potaknuti na aktivno sudjelovanje u tržištu rada</t>
  </si>
  <si>
    <t>kako bi se identificirale mlade osobe koje se nalaze u NEET statusu biti će organiziran sportski događaj u svrhu motiviranja ciljne skupine. Programima osnaživanja, mentoriranjem i savjetovanjem kao i programima obrazovanja mlade osobe u NEET statusu pripremiti će se za pristupanje tržištu rada.</t>
  </si>
  <si>
    <t>Projekt „Pronađena NEET“ osigurat će mapiranje, uključivanje, osobni razvoj, stručno obrazovanje te osnaživanje za uključivanje u obrazovne programe i tržište rada za 30 višestruko marginaliziranih mladih u NEET statusu iz zajednica u OBŽ i VSŽ. Projekt integrira ključne komponente neformalnog i formalnog obrazovanja, osobnog pristupa u razvoju pojedinca, razvija nove metode i pristupe u radu s ciljanom skupinom te jača platformu javno-civilnog partnerstva u dugoročnoj asistenciji osoba u NEET statusu.</t>
  </si>
  <si>
    <t>U nsklopu predloženog projektnog prijedloga, udruga HUHIV osigurat će programe kojima se cilja obuhvatiti mlade neaktivne NEET osobe i olakšati njihov ulazak na tržište rada. Izuzev navedenog, neaktivne NEET osobe uključene u programe Projekta potaknut će se za uključivanje u mjere HZZ-a, a sukladno njihovim sposobnostima i afinitetima. Posebna pozornost posvećuje se NEET osobama koje su najudaljenije od tržišta rada, a to su liječeni ovisnici i osobe u probacijskih sustavima. Aktivnosti i njihova provedba prilagođene su uvjetima pandemije i provodit će se uz pridržavanje svih mjera HZJZ-a.</t>
  </si>
  <si>
    <t>Projektom "Ja to mogu i hoću!" obrazovat će se ciljana skupina od 20 mladih neaktivnih NEET osoba iz Varaždinske županije u dobi od 15 do 29 godina kroz verificirane programe obrazovanja odraslih te će ih se na taj način osnažiti i potaknuti na aktivno sudjelovanje u tržištu rada.</t>
  </si>
  <si>
    <t>Projekt "Aktiviraj se!" će kroz rad mobilnog tima pronaći i motivirati neaktivne mlade osobe u NEET statusu te ih uvesti u projektne aktivnosti. Projekt će pridonijeti aktivnom traženju posla i zapošljivosti ciljne skupine provedbom verificiranih programa obrazovanja odraslih, održavanjem edukacija za razvoj mekih i/ili transverzalnih vještina, mentorstvom socijalnog pedagoga i aktivnostima o informiranju na tržištu rada. Ovim projektom će se osnažiti i potaknuti na aktivno traženje posla 15 osoba u NEET statusu čime će se potencijalno smanjiti rizik od siromaštva i socijalne isključenosti.</t>
  </si>
  <si>
    <t>Kroz projekt ćemo ojačati stručna znanja 34 mladih neaktivnih osoba u NEET statusu kroz provedbu programa osposobljavanja za jednostavne poslove u sektoru graditeljstva i metalurgije.</t>
  </si>
  <si>
    <t>Projektne aktivnosti usmjerene su na osiguravanje cjelovite usluge za neaktivne NEET osobe u dobi od 15 do 29 godina. Usluga obuhvaća detektiranje NEET osoba i njihovo uključivanje u programe kojima se izgrađuju vještine za uključivanje i vještine za ostanak u tržištu rada. Posebno se ističe da se svaka NEET osoba uključena u projektne aktivnosti dodatno osposobljava kroz programe cjeloživotnog obrazovanja te se za sudionike projektnih aktivnosti osiguravaju usluge mentoriranja i savjetovanja.</t>
  </si>
  <si>
    <t>Projektom će se utjecati na ukupno 30 mladih osoba kojima će se omogućiti obrazovanje i profesionalno usmjeravanje potrebno za izlazak iz statusa neaktivnosti.</t>
  </si>
  <si>
    <t>Projekt će osigurat provedbu 2 besplatna programa osposobljavanja za 20 polaznika članova ciljne skupine te im pružiti dodatne edukacije za podizanje poduzetničkih vještina.</t>
  </si>
  <si>
    <t>Projekom će se identificirati, osnažiti i umrežiti 65 osoba u NEET satatusu. Ciljna skupina će se kroz aktivnosti mentorirati, educirati, osnaživati te informirati o prilikama za zapošljavanje.</t>
  </si>
  <si>
    <t>Kroz projekt "Aktiviraj se! - Izgradi karijeru u Hrvatskoj" izvršit će se aktivnost dosega (mobilni timovi) i obrazovanja (verificirani programi, radionice i sport) 15 neaktivnih NEET osoba u dobi od 18 do 29 godina s područja Grada Zagreba te će im se omogućiti pristup tržištu rada (radionice u suradnji s HZZ-om).</t>
  </si>
  <si>
    <t>Planira s eobuhvatiti 25 pripadnika ciljane skupine pri čemu će se unutar ciljane skupine posebno usmjeriti na aktivaciju pojedinih podskupina.</t>
  </si>
  <si>
    <t>U projektu će biti obrazovano 10 neaktivnih NEET osoba koji će odabrati verifivirani obrazovni program. Biti će izrađeno 10 individualnih planova aktivnosti te će biti provedeno  11 programa s ciljem aktivacije, 7 radionica te 460 usluga socijalnog menttorstva.</t>
  </si>
  <si>
    <t>Predloženim projektom cilj je provesti aktivnosti  dosega i obrazovanja minimalno 15 neaktivnih NEET osoba te im omogućiti pristup tržištu rada.</t>
  </si>
  <si>
    <t>Opći cilj projekta je omogućiti neaktivnim NEET osobama pristup tržištu rada, te ih osnažiti da aktivno u njemu sudjeluju. Specifični cilj projekta je provesti aktivnosti dosega, informiranja i obrazovanja za 15 osoba sa NEET statusom, te kroz provedbu ciljanih programa povećati njihovu zapošljivost.</t>
  </si>
  <si>
    <t>Projekt pod nazivom ''I ja postajem aktivan'' provodit će kroz 24 mjeseca na području Bjelovarsko-bilogorske županije. Glavni cilj projekta je uključivanjem NEET osoba sa područja Bjelovarsko-bilogorske županije kroz programe obrazovanja, radionica „mekih“ vještina i podršku osobnog razvoja osnažiti mlade osobe za aktivno sudjelovanje na tržištu radu.</t>
  </si>
  <si>
    <t>Projekt pod nazivom ''Uključi se – budi aktivan/na!'' provodit će Razvojni europski centar inicijativa u partnerstvu s HZZ Područni ured Šibenik i KK Kolan kroz 24 mjeseca. Glavni cilj projekta je aktiviranjem NEET osoba kroz programe obrazovanja, radionica „mekih“ vještina i podrškom osobnog razvoja osnažiti mlade osobe za aktivno sudjelovanje na tržištu radu. Mjesto provedbe projekta je Šibensko-kninska županija.</t>
  </si>
  <si>
    <t>Projekt obuhvaća 15 mladih od 15 do 29 godina s ciljem reaktivacije i integracije NEET mladih kroz jačanje njihovih socijalnih i profesionalnih kompetencija.</t>
  </si>
  <si>
    <t>Udruga Institut Pula u suradnji sa Hrvatskim zavodom za zapošljavanje - Područni ured Pula, učilištem Diopter i učilištem Studium provodi projekt pod nazivom PULA4NEET koji ima za cilj omogućiti pristup neaktivnim mladim osobama tržištu rada te njihovo osnaživanje za aktivno sudjelovanje na tržištu rada kroz provedbu aktivnosti dosega i obrazovanja NEET osoba u Istarskoj županiji. Projektom će se utjecati na ukupno 25 mladih osoba kojima će se omogućiti obrazovanje i profesionalno usmjeravanja potrebno za izlazak iz statusa neaktivnosti.</t>
  </si>
  <si>
    <t xml:space="preserve">Opći cilj projekta je omogućiti pristup i aktivno sudjelovanje na tržištu rada neaktivnim NEET mladim osobama s područja Grada Zagreba i Istarske županije. Projektom će nekativnim mladima u NEET statusu biti osnažene meke te transferzalne vještine kao važan zalog za pokretanje procesa reaktivacije i reintegracije korisničke skupine. Također, osigurat će se informiranost korisničke skupine o tržištu rada te će se neaktivne mlade u NEET statusu uključiti u verificirane programe obrazovanja odraslih sukladno njihovim interesima, kompetencijama te dosadašnjem obrazovanju. </t>
  </si>
  <si>
    <t>Ovim projektom želi se doprinjeti pronalasku, aktivaciji i integraciji na tržište rada 10 neaktivnih NEET osoba u dobi od 15 do 19 godina.</t>
  </si>
  <si>
    <t>Projekt "Mladi mogu sve - Povjerenjem do posla" pilotira ciljani pristup aktivnosti dosega i obrazovanja neaktivnih NEET osoba na području Grada Zagreba i Krapinsko-zagorske županije, u skladu s ciljevima razvoja Urbane aglomeracije Zagreb, a koji će se provesti kroz tri elementa aktivnosti. Planira se obuhvatiti 45 pripadnika ciljane skupine. Inovativnost projekta ističe se u odnosu na strategiju dosega i privlačenja potencijalnih korisnika te u izgradnji odnosa povjerenja prema projektu, što je ključno za uspjeh u radu s NEET populacijom. Stnaga je u partnerstvu niza lokalnih organizacija.</t>
  </si>
  <si>
    <t>Institut za razvoj poduzetništva i europske projekte će s partnerima provesti projekt "EU4NEET: Uz EU projekte do aktivnije NEET populacije". Opći cilj projekta je omogućiti neaktivnim NEET osobama pristup tržištu rada kroz podizanje znanja i vještina o pripremi i provedbi EU projekata. U projektu će sudjelovati 30 neaktivnih NEET osoba koje će završiti obrazovni program o pripremi i provedbi EU projekata te će biti osnaženi aktivnostima savjetovanja, mentorstva i razvoja vještina. Projekt će se provoditi u Zagrebu kroz 24 mjeseca, a njegova ukupna vrijednost jest 1.955.584,96 kuna.</t>
  </si>
  <si>
    <t>Cilj projekta " Ispunjen život" jest povećati socijalno uključivanje i unaprijediti kvalitetu života osoba s invaliditetom kroz pružanje usluge osobne asistencije na području grada Siska, čime će se omogućiti njihov samostalniji život i veća uključenost u zajednicu. Kroz projekt će se osigurati pružanje usluge osobne asistencije za ukupno 7 pripadnika ciljane skupine, odnosno odrasle osobe s najtežom vrstom i stupnjem invaliditeta ili intelektualnim teškoćama i mentalnim oštećenjima.</t>
  </si>
  <si>
    <t>Cilj projekta "S tumačem kroz sport" je ojačati 10 gluhih osoba s područja Splitsko-dalmatinske županije kroz proširenje dostupnosti komunikacijskih posrednika u sportskim manifestacijama i srodnim aktivnostima.</t>
  </si>
  <si>
    <t>Cilj projekta je širenje socijalnih usluga komunikacijskih posrednika za aktivno socijalno uključivanje 20 gluhih osoba i prevladavanje društvene izoliranost za najugroženije pripadnike lokalne zajednice.</t>
  </si>
  <si>
    <t>Projekt ima cilj osnažiti 15 gluhih i nagluhih osoba uključivanjem u sportske aktivnosti te prevladavanje komunikacijskih barijera uslugom prevoditelja znakovnog jezika u sportu.</t>
  </si>
  <si>
    <t>Projektom će se osnažiti 20 gluhih i nagluhih osoba s područja Bjelovarsko-bilogorske županije kako bi ravnopravno sudjelovali u društvu te kako bi ostvarili pravo na jednak pristup informacijama i svim uslugama koje im stoje na raspolaganju. Cilj projekta je osigurati uslugu komunikacijskog posrednika za 20 gluhih i nagluhih osoba s područja Bjelovarsko-bilogorske županije čime se utječe na zdravlje i kvalitetu života osoba s invaliditetom te njihovu socijalnu integraciju u zajednicu.</t>
  </si>
  <si>
    <t>Projekt izravno doprinosi socijalnoj uključenosti osoba oštećena sluha kroz ulogu komunikacijskog posrednika koji pruža socijalnu uslugu tumača znakovnog jezika za 15 gluhih i nagluhih osoba. Na taj način će se povećati kvaliteta njihova života i doprinijeti njihovoj dubljoj integraciji u društvo.</t>
  </si>
  <si>
    <t xml:space="preserve">Kroz predloženi projekt planiramo osigurati uslugu tumača hrvatskog znakovnog jezika za 25 gluhih osoba s geografsko izoliranih područja. Na taj način ćemo pridonijeti širenju dostupnosti usluga osobne asistencije. </t>
  </si>
  <si>
    <t>Projektom „Korak za nas“ bit će zaposlene četiri osobe koje će pružati uslugu osobne asistencije za pet krajnjih korisnika – osoba s invaliditetom s područja Virovitičko-podravske županije. Osobe s invaliditetom se svakodnevno susreću s problemima koji ih sprječavaju u obavljanju aktivnosti, stoga ovaj projekt ima za cilj da se uz pomoć osobnih asistenata ti problemi svedu na najmanju moguću razinu te da se poveća njihova socijalna uključenost i unaprijedi kvaliteta života. Trajanje projekta bit će 20 mjeseci, a u svrhu uspješne provedbe bit će zaposlena jedna osoba kao voditelj projekta.</t>
  </si>
  <si>
    <t>Cilj projekta "Komunikacijski posrednik u ulozi socijalnog uključivanja osoba oštećena sluha" je osigurati uslugu komunikacijskog posrednika za 15 gluhih osoba s područja Brodsko-posavske županije.</t>
  </si>
  <si>
    <t>Projektna ideja "PARA SPORT - unaprijeđenje socijalnih usluga za slijepe kroz prilagođene rekreativne sadržaje ", rezultat je partnerske suradnje Planinarsko rekreativnog kluba slijepih Istarske županije i Sportske udruge slijepih "Učka", kojima će zapošljavanje videćeg pratitelja ciljanoj skupini od 15 slijepih osoba omogućiti intenzivno bavljenje prilagođenim sportsko rekreativnim sadržajima za osobe s invaliditetom na području pet županija RH, čime će pozitivno utjecati na razvoj njihovog psihofizičkog zdravlja, mobilnost i socijalizaciju, a samim time i opću kvalitetuživota.</t>
  </si>
  <si>
    <t>Usluga osobne asistencije osigurava poboljšanje kvalitete života osobama oboljelim od multiple skleroze koje pripadaju skupini osoba s najtežom vrstom i stupnjem tjelesnog oštećenja, a koje nisu u mogućnosti obavljati svakodnevne aktivnosti u zajednici s ciljem zadovoljenja njihovih potreba te jačanja socijalnog uključivanja. Uz osobnog asistenta smanjit će se izoliranost i ovisnost ovih osoba, ostvarit će se njihova uključenost u zajednicu, dok će članovi njihovih obitelji dobiti priliku za bolju ravnotežu privatnog i poslovnog života.</t>
  </si>
  <si>
    <t>Cilj kojem težimo je povećati socijalnu uključenost, unaprijediti kvalitetu života i poticati samostalnost i neovisno življenje za 18 osoba s najtežim stupnjem invaliditeta te poticati njihovo ravnopravno sudjelovanje u životu zajednice. Usluga osobne asistencije predstavlja pružanje potpore osobama s najtežom vrstom i stupnjem invaliditeta u provođenju aktivnosti svakodnevnog življenja i samozbrinjavanja. Kroz aktivnosti projekta širit će se pozitivna iskustva osobne asistencije, a korisnici i njihove obitelji će imati svakodnevnu podršku za poboljšanje kvalitete življenja.</t>
  </si>
  <si>
    <t>Slijepe osobe i slijepi sportaši susreću se s poteškoćama u svakodnevnom životu i u aktivnostima u kojima žele iskazati svoje preferencije i sprječava se njihovo ravnopravno sudjelovanje, što vodi do socijalne isključenosti i izolacije u okruženju.Ovim projektom,pružanjem usluge videćeg pratitelja za 15 slijepih sportaša/članova Udruge osigurava se njihova bolja socijalna uključenost u sve oblike društvenog i športskog života, olakšava im se svakodnevica čime oni mogu iskazivati svoje potencijale i ostvaruju jednake mogućnosti za uključivanje u život zajednice i poboljšanje kvalitete života.</t>
  </si>
  <si>
    <t>Pružanjem usluge videćeg pratitelja u okviru projekta proširit će se dostupnost usluge većem broju slijepih osoba s područja Virovitičkopodravske županije i na taj način će se izravno doprinijeti poboljšanju kvalitete njihovih života, ali i njihovih obitelji. Organiziranjem aktivnosti u društvenoj zajednici i šire, povećat će se socijalna uključenost korisnika u zajednicu i smanjiti predrasude na koje često nailaze. Projekt će utjecati i na smanjenje nezaposlenosti s obzirom da će jedna osoba biti zaposlena za pružanje usluge videćeg pratitelja i jedna osoba na mjesto voditelja projekta.</t>
  </si>
  <si>
    <t>Osobe s najtežom vrstom i stupnjem invaliditeta u svakodnevnom životu nisu u mogućnosti obavljati aktivnosti neovisnog življenja. Tomu značajno doprinosi neprilagođena infrastruktura, nedovoljna senzibiliziranost šire društvene zajednice, predrasude prema OSI i diskriminacija. OSI rijetko izlaze te odustaju od obrazovanja i zapošljavanja. Posebni problemi se javljaju u ruralnoj sredini, gdje ne postoje razvijene socijalne usluge, a stigmatizacija je daleko veća. Iz navedenog je jasno da OSI koje su do sada ostvarile uslugu osobne asistencije ne mogu zamisliti život bez svog osobnog asistenta.</t>
  </si>
  <si>
    <t>Projekt "Pružanje usluga osobne asistencije osobama s invaliditetom" pruža uslugu osobne asistencije za 18 korisnika 20 mj na području Grada Slatine s pripadajućim ruralnim područjima.Usluga osobne asistencije predstavlja pružanje potpore osobama s najtežom vrstom i stupnjem invaliditeta u provođenju aktivnosti svakodnevnog življenja,samo zbrinjavanja,te im omogućuje aktivno sudjelovanje u aktivnostima lokalne rada.Udruga vodi evidenciju o pruženoj usluzi.</t>
  </si>
  <si>
    <t>Usluga osobne asistencije će premostiti jaz između stvarnih potreba i neodgovarajućeg stanja osiguravanjem usluge osobne asistencije za 16 identificiranih korisnika, olakšati realizaciju dnevnih aktivnosti , pridonijeti socijalnom uključivanju, rasteretiti obitelji osoba s invaliditetom, doprinijeti pozitivnim promjenama doživljaja vlastite invalidnosti i odnosima s drugim ljudima te pozitivnim promjenama socijalne percepcije stavova prema osobama s invaliditetom, prevenciji njihove institucionalizacije. Usluga se pruža 80 sati mjesečno prema planu korisnika.</t>
  </si>
  <si>
    <t>Samostalno kretanje slijepih osoba u nepoznatim i nepristupačnim prostorima zahtjeva pomoć videćeg asistenta. Cilj projekta je jačanje socijalnog uključivanja te zadovoljavanje potreba slijepih osoba. Ciljane skupine obuhvaćene projektnim aktivnostima su punoljetne slijepe i visoko slabovidne osobe s područja RH. Usluga se pruža kontinuirano na mjesečnoj osnovi, a o pruženoj usluzi se vodi  evidencija.</t>
  </si>
  <si>
    <t>Projekt ima za cilj doprinijeti razvoju socijalnih usluga u zajednici te kroz dostupnost usluge videćeg pratitelja omogućiti slijepim osobama da postanu ravnopravni članovi društva.</t>
  </si>
  <si>
    <t>Kroz projekt "Zaželi:videćeg pratitelja" osigurat će se usluga osobne asistencije za 6 slijepih osoba i osoba s oštećenjem vida, što će dovesti do povećanja socijalne uključenost i unaprjeđenja kvalitete života ove ciljne skupine.</t>
  </si>
  <si>
    <t>Projektom ''Siguran korak II'' povećati će se socijalna uključenost i unaprijediti kvaliteta života 10 slijepih osoba na području Grada Zagreba i Zagrebačke županije kroz kontinuitet pružanja usluge videćeg pratitelja koji će se angažirao na razdoblje od 20 mjeseci. Projekt će omogućiti nastavak pružanja usluge videćeg pratitelja za slijepe osobe koje su nesamostalne u kretanju s tim da će se voditi računa da se prilikom provedbe projektnih aktivnosti poštuju načela jednakih mogućnosti, ravnopravnosti spolova i nediskriminacije.</t>
  </si>
  <si>
    <t>Cilj projekta je povećati socijalnu uključenost i unaprijediti kvalitetu života slijepim osobama Šibensko - kninske županije kroz kontinuitet usluge videćeg pratitelja koji bi se angažirao na razdoblje od 20 mjeseci. Projektom je planirano nastaviti pružati uslugu videćeg pratitelja za slijepe osobe koje su nesamostalne u kretanju s tim da će se voditi računa da se prilikom provedbe projektnih aktivnosti poštuju načela jednakih mogućnosti, ravnopravnosti spolova i nediskriminacije.</t>
  </si>
  <si>
    <t>Dužnost društva je stvoriti uvjete za ravnopravno sudjelovanje osoba s oštećenjem vida u svim sferama života, poštivajući pritom dostojanstvo i interese osobe. Uz odsustvo vidne percepcije svakodnevni socijalni zahtjevi u nepoznatim prostorima za slijepu osobu su nepremostiv izazov bez videće asistencije. Podrškom videćeg pratitelja u aktivnostima iz svakodnevnog života i kazališnom stvaralaštvu podići će se razina kvalitete života i omogućiti pristup većem broju društvenih sadržaja što će doprinijeti senzibilizaciji javnosti i utjecati na rušenje predrasuda prema sposobnostima slijepih osoba.</t>
  </si>
  <si>
    <t>Projektom "Novi izazovi" slijepim osobama u Međimurskoj županiji USMŽ će omogućiti kontinuiranu uslugu videćeg pratitelja koja je neophodna jer im omogućuje veću samostalnost, a time i bolju socijalnu/društvenu uključenost pri obavljanju različitih svakodnevnih poslova i korištenju slobodnog vremena. Zapošljavanjem (nastavak rada) videćeg pratitelja omogućit ćemo 31 članu USMŽ da tijekom 20 mjeseci koristi uslugu videćeg pratitelja. Zbog važnosti kvalitete pružanja usluga videći pratitelj educirat će se za što kvalitetnije pružanje usluge.</t>
  </si>
  <si>
    <t>Projektom "Vidjeti tuđim očima"-faza III povećati će se socijalna uključenost i unaprijediti kvaliteta života slijepih osoba. Projekt će kroz 20 mjeseci osigurati za minimalno 17 slijepih osoba uslugu videćeg pratitelja pri različitim socijalnim aktivnostima ovisno o potrebi slijepe osobe.</t>
  </si>
  <si>
    <t>Projektom ''Znam da mi pomažeš'' povećati će se socijalna uključenost i unaprijediti kvaliteta života 6 slijepih osoba na području Virovitičko- podravske županije kroz pružanje usluge videćeg pratitelja koji će se angažirao na razdoblje od 20 mjeseci. Projekt će omogućiti pružanja usluge videćeg pratitelja za slijepe osobe koje su nesamostalne u kretanju s tim da će se voditi računa da se prilikom provedbe projektnih aktivnosti poštuju načela jednakih mogućnosti, ravnopravnosti spolova i nediskriminacije.</t>
  </si>
  <si>
    <t>Uspostavljanje savjetovališta u zajednici povećavati će dostupnost psiholoških i socijalnih usluga osobama u riziku od siromaštva i socijalne isključenosti radi sprječavanja kronifikacije psiholoških poteškoća i institucionalizacije te lakšeg uključivanja osobe na tržište rada.</t>
  </si>
  <si>
    <t>Projektom "Pomoć i podrška starijim osobama kroz razvoj izvaninstitucijskih socijalnih usluga" uspostavit će se socijalna usluga - Pomoć u kući usmjerena za osobe u dobi od 65 godina nadalje. Projekt predviđa uređenje prostora Prijavitelja s ciljem stvaranja ugodnog i funkcionalnog prostora u kojemu će se za ciljanu skupinu organizirati pravno savjetovanje te psihosocijalna podrška te ostali zanimljivi kreativni, kulturni, edukacijski i rekreacijski sadržaji. Navedene aktivnosti će zasigurno doprinijeti prevenciji PRERANE INSTITUCIONALIZACIJE CILJANE SKUPINE.</t>
  </si>
  <si>
    <t>Projektom Centar za inkluziju Trogir osigurava se prijelaz s institucionalnih socijalnih usluga na usluge u zajednici za 32 pripadnika ranjivih skupina, na području grada Trogira, širenjem i unaprjeđenjem kvalitete socijalnih usluga kroz razvijen i primijenjen model podrške za ranjive kategorije u zajednici, koji uključuje zaokruženi paket usluga: boravak, edukativno-kreativne radionice i trening socijalnih i životnih vještina u boravku, fizikalnu terapiju, mobilni tim, pomoć u kući te organizirani smještaj za osobe sa statusom beskućnika.</t>
  </si>
  <si>
    <t>Dječji osmijeh-rana i učinkovita podrška obitelji osigurava inovativan model podrške za 10 OSI i 20 djece s teškoćama u razvoju, na području grada Trogira, kroz aktivnosti psihosocijalne rehabilitacije te poludnevnog boravka pri Centru Dječji osmijeh, usmjerene smanjenju i prevenciji institucionalizacije, uz osiguravanje jačanja kapaciteta stručnjaka.Projektom se povećava socijalna sigurnost kroz nove oblike sustava skrbi i podrške.</t>
  </si>
  <si>
    <t>Projekt „Širenje usluga izvaninstitucionalne skrbi – Grad Kaštela“ za cilj ima razvijati socijalne usluge u zajednici kako bi se smanjila socijalna isključenost i prevenirala institucionalizacija najranjivijih skupina u društvu.</t>
  </si>
  <si>
    <t xml:space="preserve">Projekt Korak po korak ima za cilj razviti i proširiti dostupnost izvaninstitucijskih socijalnih usluga za najranjivije skupine društva na području Općine Podstrana i UA Split. </t>
  </si>
  <si>
    <t>Projektom "ZaBoravak“ prevenira se problem porasta broja korisnika institucijskog oblika smještaja te nedovoljno razvijene mreže izvaninst. skrbi na području UP Pula. Razvoj i širenje Dnevnog boravka sa senzornom sobom za starije osobe s demencijom unaprijedit će soc. uključenost i povećati kvalitetu života starijih osoba s demencijom; osposobit će se stručnjake za rad s korisnicima; članovima obitelji korisnika će se omogućit podrška i usklađivanje privatnog i poslovnog života te će se senzibilizirati širu javnost i spriječiti daljnju stigmatizaciju ranjivih skupina u društvu.</t>
  </si>
  <si>
    <t>Projekt se bavi razvojem sveobuhvatnog programa savjetovanja za maloljetnike s problemima u ponašanju i njihove obitelji s ciljem proširenja izvaninstitucionalne ponude socijalnih usluga u ruralnim dijelovima UAS. Pružanje visokokvalitetnih usluga u zajednici postići ćemo educiranjem stručnjaka za korištenje kreativnih medija. Aktivnosti su u skladu s Operativnim programom, Učinkoviti ljudski potencijali 2014.–2020. ciljem 9.iv.2. Poboljšanje pristupa visokokvalitetnim socijalnim uslugama, uključujući podršku procesu deinstitucionalizacije.</t>
  </si>
  <si>
    <t xml:space="preserve">Specifični cilj projekta "Zaposli pa pomozi 2" je osnažiti i unaprijediti radni potencijal žena s najviše završenim srednjoškolskim obrazovanjem zapošljavanjem u lokalnoj zajednici te povećati razinu kvalitete života krajnih korisnika na području 9 Općina: Novigrad Podravski, Gola, Rasinja,Peteranec, Koprivnički Ivanec, Đelekovec, Drnje, Legrad i Hlebine. Ciljanu skupinu čini 37 žena pripadnica ranjivih skupina, a krajnji korisnici su 229 starijh osoba i osoba u nepovoljnom položaju. Ukupno trajanje projekta je 18 mjeseci. </t>
  </si>
  <si>
    <t>Cilj projekta je unaprijediti radni potencijal žena pripadnica ranjivih skupina u lokalnoj zajednici putem zapošljavanja i obrazovanja kako bi se potaknula socijalna uključenost i povećala razvina kvalitete života krajnih korisnika. Projekt se radi u cilju ublažavanja posljedica njihove nezaposlenosti i smanjenja rizika od siromaštva čime se ostvaruje opći cilj projekta.</t>
  </si>
  <si>
    <t>Provedbom projekta "Bolja budućnost - moja budućnost - faza II" omogućit će se zapošljavanje pripadnica ciljane skupine ( cilj je osnažiti i unaprijediti radni potencijal teže zapošljivih žena i žena s nižom razinom obrazovanja zapošljavanjem u lokalnoj zajednici, koja će ublažiti posljedice njihove nezaposlenosti i rizika od siromaštva). Poboljšat će se život krajnjim korisnicima - starijim i potrebitim osobama. Potiče se njihova socijalna uključenost i povećava razina kvalitete života. Doprinjet će se boljitku obiju ciljnih skupina i olakšati im svakodnevni život na području Općine Ravna Gora.</t>
  </si>
  <si>
    <t>Cilj projekta je zapošljavanje 10 nezaposlenih žena (iz skupine teže zapošljivih osoba) s lokalnog područja na razdoblje od 12 mjeseca radi pružanja pomoći i podrške krajnjim korisnicima pri obavljanju svakodnevnih aktivnosti, kao i provođenje njihovog osposobljavanja radi jačanja radnog potencijala i lakšeg zapošljavanja na kraju projekta.</t>
  </si>
  <si>
    <t>Projektom "Za bolji život u Ličko-senjskoj županiji" zaposlit će se i unaprijediti radni potencijal 10 teže zapošljivih žena s područja Ličkosenjske županije s najviše završenim srednjoškolskim obrazovanjem kako bi postale konkurentnije na tržištu rada. Zaposlene žene pružat će potporu i podršku 60 krajnjih korisnika odnosno starijim i/ili nemoćnim osobama. Navedeno će smanjiti socijalnu isključenost i rizik od siromaštva te povećati razinu kvalitete života krajnjih korisnika na području Ličko-senjske županije.</t>
  </si>
  <si>
    <t>Projekt je usmjeren na jačanje kapaciteta civilnog društva za aktivno uključivanje djece predškolskog uzrasta u popularizaciju STEM-a. Dodatno, u aktivnosti se kao krajnji korisnici uključuju mladi kao stručnjaci koji će u budućnosti raditi s djecom te roditelji djece predškolskog uzrasta, a kako bi ih se osnažilo za poticanje djece u prihvaćanju STEM spoznaja i razvoju vještina koje su važne za STEM područje. Projekt je usmjeren na jačanje OCD-a koji kroz svoj rad populariziraju STEM područja na način da su u mogućnosti pružiti potreban izvaninstitucionalni sadržaj djeci i mladima.</t>
  </si>
  <si>
    <t>Ciljem projekta (Jačanje kapaciteta OCD za aktivno uključivanje djece i mladih te opće populacije u znanstvena istraživanja u području zaštite šuma i ruralnog razvoja) pridonosi se jačanju znanja i inovacija kao pokretača budućeg rasta, jačanju učinka istraživanja, promicanju transfera inovacija i znanja u EU, bolje korištenje informacijskih i komunikacijskih tehnologija te osiguravanje pretvaranja inovativnih ideja u nove proizvode i usluge koje rezultiraju rastom i kvalitetnim poslovima te pomažu u suočavanju s europskim i globalnim socijalnim izazovima.</t>
  </si>
  <si>
    <t>Putem edukacije trenera, putem organizacije edukativnih radionica, putem edukativnih izvaninstitucionalnih STEM kampova, putem organiziranja trajnog postava ishoda projekta ojačati kapacitete organizacija civilnoga društva u Pločama za aktivno uključivanje djece i mladih te opće populacije u popularizaciju STEM-a.</t>
  </si>
  <si>
    <t>Projektom "Bilo kuda STEM svuda" želimo ojačati kapacitete udruga i njihovu suradnju s odgojno‐obrazovnim i visokoškolskim institucijama i unaprijediti prirodoznanstvenu obrazovanost djece i mladih. Glavna svrha projekta je popularizacija robotike među djecom u osnovnoškolskoj dobi. Provedba projekta uključuje prilagođene radionice I ljetni kamp robotike za djecu i mlade od ranog školskog uzrasta u cilju popularizacije i približavanje robotike što većem broju djece, edukacije učitelja, roditelja ali i društva u cjelini o važnosti uključivanja djece i mladih u STEM obrazovanje.</t>
  </si>
  <si>
    <t>Cilj projekta “Korak u znanost” je proširivanje uspješnih projekata Društva EVO na događaje koji se odvijaju kroz cijelu godinu, a koji bi pružili okvir za dugoročni razvoj znanstvenih vještina i kritičkog načina razmišljanja učenika srednjih škola. U prvoj fazi projekta učenici kroz interdisciplinarne radionice uče važne aspekte znanstvenog rada, a potom osmišljavaju i provode vlastito istraživanje, koje mogu prezentirati ukompetitivnom ili nekompetitivnom okruženju. Naposljetku, sudjelovanjem profesora u svim fazama projekta, rezultati se integriraju direktno u postojeći obrazovni sustav.</t>
  </si>
  <si>
    <t>U RH postoji mreža OCD-a koja zagovara diseminaciju novih istraživačkih spoznaja iz STEM- a, ali potencijali ovog područja za jačanje civilnoga društva, te potencijali civilnoga društva za jačanje STEM-a nisu dovoljno prepoznati u široj javnosti. Cilj projekta je jačanje kapaciteta udruga (tri) za primjenu STEM-a u svakodnevnim aktivnostima u radu s ciljnim skupinama kroz partnerstvo s visokim učilištem, što ćemo postići kroz organiziranje treninga za trenerei studijskog putovanja, opremanje 3 LAB učionice, organiziranje višednevnih radionica za krajnje korisnike te jednodnevnih događanja.</t>
  </si>
  <si>
    <t>Projekt Klikni s kazalištem namijenjen je mladima kojima je onemogućen ili otežan pristup kulturnim događanjima te im pokušava kulturu približiti kroz online interakciju s profesionalcima iz različitih umjetničkih grana. Istovremeno potiče razvoj njihovih osobnih kreativnih potencijala, samopouzdanja i kritičkog mišljenja te im omogućuje da aktivno sudjeluju u osmišljavanju digitalnih kulturnih sadržaja i njihovoj provedbi. Kroz niz kazališnih, filmskih i radiofonijskih radionica te drugih vođenih aktivnosti, naučit će kako samostalno proizvesti živu online izvedbu, video uratke te podcaste.</t>
  </si>
  <si>
    <t>Dubrovnik Postmodern je projekt u kojem udruge sukreiraju novomedijski, postmoderni te održivi kulturni i kreativni proizvod zajedno s mladima. Projekt podrazumijeva participaciju i aktivan stvaralački angažman mladih u virtualnoj sferi, bez obzira na njihov zdravstveni, društveni, financijski i obrazovni status. Projektne aktivnosti doprinose osobnom, društvenom i profesionalnom razvoju mladih te podižu razinu i kvalitetu postmoderne, novomedijske kulturno-umjetničke ponude Grada Dubrovnika za domaću i stranu publiku.</t>
  </si>
  <si>
    <t>Projekt se izvodi s ciljem razvoja socijalnih i kreativnih vještina i znanja koja doprinose socijalnoj uključenosti 55-ero djece i mladih osoba do 25 godina starosti kroz organiziranje i provedbu online radionica plesa, glazbe, izrade nošnji i tradicijskih predmeta te kroz participativno online upoznavanje kulture življenja u Varaždinskim Toplicama.</t>
  </si>
  <si>
    <t>Projekt Spoji se u umjetnost, priključi se u kulturu ima cilj pridonijeti razvoju sposobnosti djece i mladih u nepovoljnom položaju i njihovoj boljoj socijalnoj uključenosti kroz online kreativne i umjetničke aktivnosti,omogućiti im bolji pristup online kulturnim i umjetničkim sadržajima.Aktivnosti uključuju edukacije iz područja lutkarskog kazališta,vizualne umjetnosti,3D umjetnosti,razvoj čitalačke kulture,upoznavanje s hrvatskom povijesti umjetnosti te debate i susrete s umjetnicima.Ciljana skupina je 240 djece i mladih do 25 godina kojima prijeti socijalna isključenost s područja Hrvatske</t>
  </si>
  <si>
    <t>Projekt predlaže novi online programski pravac DKC Lamparna u kojem se niz kulturnih aktivnosti namijenjenih ciljanim skupinama (djeca, mladi i stari) razvija i provodi u virtualnom prostoru. Sve aktivnosti imaju participativan pristup te se temelje na aktivnom sudjelovanju korisnika, koji ih pretvara u ravnopravne sudionike procesa stvaranja umjetničkih djela. Na taj način se unaprjeđuje korištenje digitalnih tehnologija kodciljanih skupina kao i njihove kreativne vještine, povećava društvena interakcija i socijalna inkluzija te smanjuje osjećaj izoliranosti u novim 'kriznim' vremenima.</t>
  </si>
  <si>
    <t>"NOVO NORMALNO" je inicijativa UO Kazalište Moruzgva koja želi mladim osobama (do 25 godina) pružiti besplatne i pristupačne online edukativne i participativne radionice kroz 3 modula (dramaturgija, gluma i film). Sve aktivnosti projekta provoditi će se putem interneta kako bi pristup bio jednako osiguran svim polaznicima bez obzira na njihove fizičke, karakterne ili socijalne komponente. Sudjelovanjem u radionicama, mladi će steći znanje o navedenim edukativnim poljima te će ono doprinijeti sudjelovanju u kulturno-umjetničkim sadržajima i socijalnoj uključenosti.</t>
  </si>
  <si>
    <t>Projektom eCoolArt želimo povećati socijalnu uključenost mladih do 25 god. te osoba starijih od 54 godine kroz kulturno-umjetničke programe.Svrha projekta je razviti socijalne i kreativne vještine i znanja kod mladih do 25 godina i osoba starijih od 54 godine te poboljšati pristup tih skupina kult.i umjet.sadržajima i aktiv.na području MŽ.Projekt će umanjiti nedostupnost kult.sadržaja pripadnicima ciljanih skupina koji u velikoj većini žive na geografski izoliranim i depriviranim ruralnim područjima MŽ čime im je uskraćen jedan vid bogatstva društvenog života u njihovim životnim sredinama.</t>
  </si>
  <si>
    <t>Cilj projekta je omogućiti mladima iz cijele Hrvatske u dobi od 15 do 25 godina upoznavanje sa suvremenom umjetnošću, te osnovama kustoskih praksi i muzejske djelatnosti kroz uključivanje u participativne online edukacije koje će im omogućiti znanje i vještine za izradu vlastitih virtualnih izložbi. Rad s ciljnom skupinom odvijat će se putem Zoom platforma za komunikaciju, i digitalne Slack platforme za pregledavanje sadržaja, a uključivat će moderirane razgovore, mentorstvo i sustvaranje virtualnih izložbi radova iz fundusa MSU, te izložbi vlastitih radova nastalih unutar projekta.</t>
  </si>
  <si>
    <t>Projekt pridonosi procesu deinstitucionalizacije i socijalnoj uključenosti razvojem izvaninstitucijske podrške za žrtve obiteljskog nasilja</t>
  </si>
  <si>
    <t>Provedba projekta doprinosi povećanju sudjelovanja djece iz skupina u socioekonomski nepovoljnom položaju u predškolskim programima u svrhu smanjenja rizika ranog napuštanja školovanja te rizika od siromaštva i socijalne isključenosti. Pružanjem podrške uključivanja djece iznavedenih skupina u 31 dječjem vrtiću Grada Zagreba povećava se broj djece koja sudjeluju u predškolskim programima što je od iznimne važnostiza cjelovit razvoj osobe, ispunjava individualne dječje potrebe i postavlja temelje za usvajanje jezika, uspješno cjeloživotno učenje, socijalnu integraciju, osobni razvoj.</t>
  </si>
  <si>
    <t>Zagrebačka, Sisačko-moslavačka, Međimurska, Grad Zagreb</t>
  </si>
  <si>
    <t>Karlovačka, Osječko-baranjska, Grad Zagreb, Istarska</t>
  </si>
  <si>
    <t>Zagrebačka, Krapinsko-zagorska, Karlovačka, Grad Zagreb</t>
  </si>
  <si>
    <t>Koprivničko-križevačka, Bjelovarsko-bilogorska, Virovitičko-podravska</t>
  </si>
  <si>
    <t>Sisačko-moslavačka, Karlovačka, Grad Zagreb, Zadarska, Istarska</t>
  </si>
  <si>
    <t>Koprivničko-križevačka, Virovitičko-podravska, Požeško-slavonska, Osječko-baranjska, Vukovarsko-srijemska, Grad Zagreb</t>
  </si>
  <si>
    <t>Zagrebačka, Karlovačka, Varaždinska, Koprivničko-križevačka, Bjelovarsko-bilogorska, Požeško-slavonska, Vukovarsko-srijemska, Međimurska, Grad Zagreb, Primorsko-goranska, Splitsko-dalmatiska, Istarska</t>
  </si>
  <si>
    <t>Zagrebačka, Krapinsko-zagorska, Sisačko-moslavačka, Karlovačka, Varaždinska, Koprivničko-križevačka, Bjelovarsko-bilogorska, Virovitičko-podravska, požeško-slavonska, Brodsko-posavska, Osječko-baranjska, Vukovarsko-srijemska, Međimurska, Grad Zagreb</t>
  </si>
  <si>
    <t>Zagrebačka, Osječko-baranjska, Grad Zagreb, Šibensko-kninska</t>
  </si>
  <si>
    <t>UP.02.2.2.11.0006</t>
  </si>
  <si>
    <t>UP.02.2.2.12.0003</t>
  </si>
  <si>
    <t>UP.02.2.2.12.0005</t>
  </si>
  <si>
    <t>UP.02.2.2.12.0006</t>
  </si>
  <si>
    <t>UP.02.2.2.12.0015</t>
  </si>
  <si>
    <t>UP.02.2.2.12.0016</t>
  </si>
  <si>
    <t>UP.02.2.2.12.0017</t>
  </si>
  <si>
    <t>UP.02.2.2.14.0038</t>
  </si>
  <si>
    <t>Donesimo osmijeh</t>
  </si>
  <si>
    <t>Projektom će se adresirati problemi nepostojanja sklonišat za žene žrtve nasilja i žrtve nasilja u obitelji na području LSŽ, nedovoljno razvijeni kapaciteti stručnjaka koji će raditi sa žrtvama nasilja u obitelji i niska razina svijesti javnosti o pravima žrtava nasilja u obitelji. Provedbom projekta ostvariti će se ciljevi uspostava sustava podrške za žrtve nasilja u obitelji, jačanje kapaciteta stručnjaka koji će raditi sa njima te podizanje svijesti javmnosti o pravim ažrtava nasilja u obitelji te negativnim posljedicama obiteljskog nasilja</t>
  </si>
  <si>
    <t>Abeceda jednakih mogućnosti</t>
  </si>
  <si>
    <t>Provedbom projekta doprinijeti će se smanjenju broja djece smješten eu institucije i smanjenje razvoja problema u ponašanju kod djece, kao i prevenciji ponovne institucionalizacije. Kroz edukaciju stručnih djelatnika osnažiti će se kapaciteti stručnjaka za rad s korisnicima izvanisntitucijskih usluga. Projekt predstavlja završnu fazu provedbe procesa deinstitucionalizacije, čemu će doprinijeti povezivanje svih ključnih dionika, a odnosi se na korištenje svih raspoloživih izvaninstitucijskih mjera prije izdvajanja djece iz obitelji</t>
  </si>
  <si>
    <t>Hrvatska udruga za turističke i kulturne rute "TUR KULTUR"</t>
  </si>
  <si>
    <t>Društvo za psihološku pomoć</t>
  </si>
  <si>
    <t>Gradska knjižnica Ivan Goran Kovačić</t>
  </si>
  <si>
    <t>Dječji vrtić Tratinčica</t>
  </si>
  <si>
    <t>Za bolje sutra, za sretnija jutra</t>
  </si>
  <si>
    <t>Dom za odgoj djece i mladeži - Zadar</t>
  </si>
  <si>
    <t>Krapinsko-zagorska, Zadarska</t>
  </si>
  <si>
    <t>Cilj projekta je pridonijeti procesu deinstitucionalizacije za djecu s problemima u ponašanju i djecu bez odgovarajuće skrbi. Projekt omogućuje djeci s problemima u ponašanju i djecu bez odgovarajuće roditeljske skrbi izvaninstitucijske socijalne usluge na dodručju Zadarske i Krapinsko-zagorske županije koje im osiguravaju ostvarivanje prava na život u zajednici. Projekt također omogućuje jačanje kapaciteta zaposlenika edukacijom i supervizijom te povećanje svijesti o procesu i potrebama ciljanih skupina provedbom kampanje</t>
  </si>
  <si>
    <t>Povećanje dostupnosti izvaninstitucijskih socijalnih usluga za ovisnike</t>
  </si>
  <si>
    <t>Zagrebačka, Krapinsko-zagorska, Karlovačka, Brodsko-posavska, Grad Zagreb, Zadarska, Šibensko-kninska, Splitsko-dalmatinska</t>
  </si>
  <si>
    <t>Razvoj usluge psihosocijalne podrške i poludnevnog boravka u Caritasu Sisačke biskupije</t>
  </si>
  <si>
    <t>Zagrebačka, Sisačko-moslavačka, Karlovačka</t>
  </si>
  <si>
    <r>
      <t>Cilj projekta "Povećanje dostupnosti izvaninstitucijskih socijalnih usluga za ovisnike</t>
    </r>
    <r>
      <rPr>
        <b/>
        <sz val="10"/>
        <rFont val="Calibri"/>
        <family val="2"/>
        <charset val="238"/>
        <scheme val="minor"/>
      </rPr>
      <t xml:space="preserve">" </t>
    </r>
    <r>
      <rPr>
        <sz val="10"/>
        <rFont val="Calibri"/>
        <family val="2"/>
        <charset val="238"/>
        <scheme val="minor"/>
      </rPr>
      <t>je pružiti izvaninstitucijske socijalne usluge psihosocijalne podrške, savjetovanja i pomaganja te organiziranog stanovanja za 50 osoba s problemima ovisnosti, ojačati kapacitete i znanja 15 stručnjaka koji rade s ovosnicima u svrhu unapređenja kvalitete izvaninstitucijskih socijalnih usluga te osvjestiti javnost o važnosti pružanja socijalnih usluga u zajednici</t>
    </r>
  </si>
  <si>
    <t>Cilj projekta "Razvoj usluge psihosocijalne podrške i poludnevnog boravka u Caritasu Sisačke biskupije" je pružiti podršku procesu deinstitucionalizacije razvojem i unaprijeđenjem izvaninstitucijskih usluga psihosocijalne podrške i boravka u Caritasu Sisačke biskupije. Izvaninstitucijske usluge pružit će se za ukupno 160 pripadnika ciljane skupine:starije osobe s invaliditetom. Projekt ukupne vrijednosti 3.613.256,22 HRK provoditi će se 24 mjeseca</t>
  </si>
  <si>
    <t>Obiteljski centar kao mjesto podrške</t>
  </si>
  <si>
    <t>Svrha projekta "Obiteljski centri kao mjesto podrške" je smanjenje broja korisnika usluga smještaja kao institucijskog oblika skrbi, unapređenje kvalitete odnosno razvoj izvaninstitucijskih usluga, jačanje kapaciteta stručnjaka koji rade s pripadnicima ciljanih skupina i podizanje svijesti javnosti o važnosti svega prethodno navedenoga. Ciljane skupine su djeca i mlade punoljetne osobe bez odgovarajuće roditeljske skrbi, s problemima u ponašanju i teškoćama u razvoju, trudnice ili roditelji s djetetom do godine dana života, žrtve obiteljskog nasilja te članovi obitelji i svi stručnjaci</t>
  </si>
  <si>
    <t>Razvoj socijalnih usluga za snažniju obitelj i podršku mladima</t>
  </si>
  <si>
    <t>Svrha projekta "Razvoj socijalnih usluga za snažniju obitelj i podršku mladima" je smanjenje broja korisnika usluga smještaja kao institucijskog oblika skrbi, unapređenje kvalitete i razvoj izvaninstitucijskih usluga, jačanje kapaciteta stručnjaka te podizanje svijesti javnosti o važnosti procesa deinstutionalizacije i prava ranjivih skupina. Ciljane skupine: djeca, i mlađe punoljetne osobe bez odgovarajuće roditeljske skrbi, djeca  s problemima u ponašanju, trudnice i roditelji s djecom do godine dana života djeteta, odrasle osobe s invliditetom, članovi obitelji, starije osobe i svi stručnjaci</t>
  </si>
  <si>
    <t>Olakšajmo život osobama s invaliditetom II</t>
  </si>
  <si>
    <t>Projekt "Olakšajmo život osobama s invaliditetom II" provodi se na području Koprivničko-križevačke i Međimurske županije s ciljem jačanja socijalnog uključivanja 15 OSI i povećanje kvalitete života osoba s najtežom vrstom i stupnjem invaliditeta. Projekt stvara uvjete za kontinuitet pružanja svakodnevne pomoći sukladno individualnim potrebama osoba s invaliditetom kroz uslugu osobne asistencije. Projekt omogućava osobama s invaliditetom samostalnot, neovisnost i ravnopravnije sudjelovanje u društvu kao i sprečavanje njihove institucionalizacije, što je posebno bitno za KKŽ.</t>
  </si>
  <si>
    <t>Strukovna Udruga djelatnika u upravljanju ljudskim resursima – Centar HR</t>
  </si>
  <si>
    <t>Poticanje darovitosti Lovre Montija</t>
  </si>
  <si>
    <t>UP.02.1.1.12.0042</t>
  </si>
  <si>
    <t>UP.02.2.2.14.0054</t>
  </si>
  <si>
    <t>Biram novu priliku</t>
  </si>
  <si>
    <t>Daj mi znak</t>
  </si>
  <si>
    <t>Projekt odgovara na problem dugotrajne nezaposlenosti djece i mladih u dobi od 15 do 29 godina te osoba starijih od 54 godine na području Općine Marija Gorica; Projekt osnažuje ranjivu skupinu i prenosi im kompetencije, znanja i vještine koje će povećati njihovu zapošljivost i socijalnu uključenost kako bi se potaknulo njihovo sudjelovanje u društvu.</t>
  </si>
  <si>
    <t>Ovim projektom predviđeno je pružanje usluge komunikacijskog posrednika za jednu gluhu osobu. Usluga će biti provedena u razdoblju od 20 mjeseci, a prilagođena potrebama korisnika temeljem prethodno provedene stručne procjene njegovih potreba. Projektom je predviđeno i zapošljavanje jedne osobe koja će pružati usluge komunikacijskog posrednika.</t>
  </si>
  <si>
    <t>UP.04.1.1.39.0001</t>
  </si>
  <si>
    <t>e-Savjetovanja – proširenja, nadgradnje i unaprjeđenje zakonodavnih procesa savjetovanja s javnošću</t>
  </si>
  <si>
    <t>Središnji portal ''e-Savjetovanja'' doprinio je kvaltitenijoj suradnji javne uprave s građanima i drugim dionicima u procesu oblikovanja javnih politika. Višegodišnja praksa korištenja sustava ukazala je na potrebu ostvarenja sljedećih ciljeva: tehničkog i sadržajnog unaprjeđenja portala, uključujući proširenje sustava na JLPRS, pojednostavljenje rada u aplikaciji za ciljane skupine: same korisnike, i za nadležne službenike u TDU, te povećanje razine informiranosti o mogućnostima i primjeni svih funkcionalnosti sustava.</t>
  </si>
  <si>
    <t>UP.04.1.1.36.0001</t>
  </si>
  <si>
    <t>Implementacija e.Standarda i daljnje unaprjeđenje sustava elektroničkih usluga</t>
  </si>
  <si>
    <t xml:space="preserve">Iako je RH prepoznala važnost digitalizacije usluga državnih i javnih uprava, dosadašnje prakse su se pokazale nedovoljno učinkovitima i funkcionalnima. Kako bi se situacija poboljšala, unaprjeđenjem postojećih i razvojem novih e-usluga te kontinuiranom digitalizacijom poslovanja javne uprave te povećanja udjela korisnika e-usluga, SDURDD ovim projektom  ima za cilj provesti standardizaciju e-usluga, osigurati odgovarajuću implementaciju prethodno definiranih e.Standarda te time doprinijeti povećanju korištenja e-usluga na razini RH. </t>
  </si>
  <si>
    <t>"KORISNO I HUMANO 2"-Program zapošljavanja žena u svrhu potpore starijim osobama i osobama u nepovoljnom položaju</t>
  </si>
  <si>
    <t>"BRIGA ZA POREBITE II"-Program zapošljavanja žena u svrhu potpore starijim osobama i osobama u nepovoljnom položaju</t>
  </si>
  <si>
    <t>UP.04.1.1.38.0001</t>
  </si>
  <si>
    <t>Poziv Državnom zavodu za statistiku za
dostavu prijedloga operacije
„Uvođenje sustava procjenjivanja troškova statističkih procesa i proizvoda“
koja će se financirati kao izravna dodjela sredstava u okviru
Prioritetne osi 4 „Dobro upravljanje“
Specifičnog cilja 11.i.1 „Povećanje djelotvornosti i kapaciteta u javnoj upravi kroz
poboljšanje pružanja usluga i upravljanja ljudskim potencijalima“
Operativnog programa „Učinkoviti ljudski potencijali'' 2014.-2020.”</t>
  </si>
  <si>
    <t>Uvođenje sustava procjenjivanja troškova statističkih procesa i proizvoda</t>
  </si>
  <si>
    <t>Državni zavod za statistiku, kao korisnik državnog proračuna, ima cilj što racionalnije koristiti raspoložive resurse. Kako bi to ostvario, namjerava uvesti sustav procjenjivanja troškova statističkih procesa i proizvoda. Uvođenjem takvog sustava, DZS će dobiti podatke na temelju kojih će moći alocirati svoje resurse, tražiti uštede u poslovanju i  određivati prioritete za unaprjeđenje. Ujedno će zadovoljiti obvezu usklađivanja s Kodeksom prakse europske statistike te će moći brzo i kvalitetno odgovarati na sve učestalije upite Europske komisije vezane uz cijene statističkih proizvoda.</t>
  </si>
  <si>
    <t>Udruga osoba s invaliditetom distrofije, celebralne i dječje paralize i osoba s ostalim tjelesnim invaliditetom Grada Siska</t>
  </si>
  <si>
    <t>UP.03.2.1.06.0001</t>
  </si>
  <si>
    <t>UP.03.2.1.06.0002</t>
  </si>
  <si>
    <t>UP.03.2.1.06.0003</t>
  </si>
  <si>
    <t>UP.03.2.1.06.0004</t>
  </si>
  <si>
    <t>UP.03.2.1.06.0006</t>
  </si>
  <si>
    <t>UP.03.2.1.06.0007</t>
  </si>
  <si>
    <t>UP.03.2.1.06.0008</t>
  </si>
  <si>
    <t>UP.03.2.1.06.0010</t>
  </si>
  <si>
    <t>UP.03.2.1.06.0011</t>
  </si>
  <si>
    <t>UP.03.2.1.06.0012</t>
  </si>
  <si>
    <t>UP.03.2.1.06.0013</t>
  </si>
  <si>
    <t>UP.03.2.1.06.0014</t>
  </si>
  <si>
    <t>UP.03.2.1.06.0016</t>
  </si>
  <si>
    <t>UP.03.2.1.06.0017</t>
  </si>
  <si>
    <t>UP.03.2.1.06.0019</t>
  </si>
  <si>
    <t>UP.03.2.1.06.0021</t>
  </si>
  <si>
    <t>UP.03.2.1.06.0023</t>
  </si>
  <si>
    <t>UP.03.2.1.06.0025</t>
  </si>
  <si>
    <t>UP.03.2.1.06.0028</t>
  </si>
  <si>
    <t>UP.03.2.1.06.0029</t>
  </si>
  <si>
    <t>UP.03.2.1.06.0030</t>
  </si>
  <si>
    <t>UP.03.2.1.06.0032</t>
  </si>
  <si>
    <t>UP.03.2.1.06.0033</t>
  </si>
  <si>
    <t>UP.03.2.1.06.0034</t>
  </si>
  <si>
    <t>UP.03.2.1.06.0035</t>
  </si>
  <si>
    <t>UP.03.2.1.06.0036</t>
  </si>
  <si>
    <t>UP.03.2.1.06.0037</t>
  </si>
  <si>
    <t>UP.03.2.1.06.0038</t>
  </si>
  <si>
    <t>UP.03.2.1.06.0039</t>
  </si>
  <si>
    <t>UP.03.2.1.06.0040</t>
  </si>
  <si>
    <t>UP.03.2.1.06.0041</t>
  </si>
  <si>
    <t>UP.03.2.1.06.0042</t>
  </si>
  <si>
    <t>UP.03.2.1.06.0044</t>
  </si>
  <si>
    <t>UP.03.2.1.06.0046</t>
  </si>
  <si>
    <t>UP.03.2.1.06.0048</t>
  </si>
  <si>
    <t>UP.03.2.1.06.0049</t>
  </si>
  <si>
    <t>UP.03.2.1.06.0052</t>
  </si>
  <si>
    <t>Osiguravanje pomoćnika u nastavi i stručnih komunikacijskih posrednika učenicima s teškoćama u razvoju u osnovnoškolskim i srednjoškolskim odgojno-obrazovnim ustanovama, faza IV</t>
  </si>
  <si>
    <t>Pomoćnici u nastavi 3</t>
  </si>
  <si>
    <t>Iskrice 2</t>
  </si>
  <si>
    <t>Škola PUNa mogućnosti 5</t>
  </si>
  <si>
    <t>ZNANJE SVIMA</t>
  </si>
  <si>
    <t>ZNANJE ZA SVE IV</t>
  </si>
  <si>
    <t>Korak prema jednakosti 2</t>
  </si>
  <si>
    <t>PETICA ZA DVOJE - Pomoć - Edukacija - Tim - Integracija - Ciljanost - Afirmacija ZA DVOJE - V. faza</t>
  </si>
  <si>
    <t>Odrastanje u jednakosti, Koprivnica - ODJEK IV</t>
  </si>
  <si>
    <t>Prilika za sve 4</t>
  </si>
  <si>
    <t>"Osiguravanje pomoćnika učenicima s teškoćama u OŠ Grada Čakovca - V"</t>
  </si>
  <si>
    <t>Uz potporu sve je moguće, faza IV</t>
  </si>
  <si>
    <t>Uz pomoćnike u nastavi do inkluzivnog obrazovanja u Primorsko-goranskoj županiji V</t>
  </si>
  <si>
    <t>Paz(IN)kluzivna škola</t>
  </si>
  <si>
    <t>»Helping, faza IV.« - projekt pružanja pomoći u nastavi učenicima s teškoćama u razvoju u osnovnim školama u Slavonskom Brodu</t>
  </si>
  <si>
    <t>Korak u život jednakih mogućnosti - faza IV</t>
  </si>
  <si>
    <t>Ravnomjerna socijalna i obrazovna inkluzija učenika s teškoćama u razvoju (RAST)</t>
  </si>
  <si>
    <t>ŠKOLA ZA SVE uz pomoćnike u nastavi IV</t>
  </si>
  <si>
    <t>Pomozimo jedni drugima IV</t>
  </si>
  <si>
    <t>OSIgurajmo im JEdnaKost 5</t>
  </si>
  <si>
    <t>ZAJEDNO DO ZNANJA 3</t>
  </si>
  <si>
    <t>ZAJEDNO DO ZNANJA UZ VIŠE ELANA III</t>
  </si>
  <si>
    <t>Učimo zajedno 5</t>
  </si>
  <si>
    <t>Obrazujmo se zajedno V</t>
  </si>
  <si>
    <t>Škole jednakih mogućnosti u Međimurskoj županiji u školskoj godini 2021./2022.</t>
  </si>
  <si>
    <t>Inkluzija korak bliže društvu bez prepreka faza II</t>
  </si>
  <si>
    <t>Baltazar 5</t>
  </si>
  <si>
    <t>MI MOŽEMO</t>
  </si>
  <si>
    <t>S osmijehom u školu 4</t>
  </si>
  <si>
    <t xml:space="preserve">UČIMO ZAJEDNO IV </t>
  </si>
  <si>
    <t>"S osmijehom u školu" - pomoćnici u nastavi makarskih školaraca</t>
  </si>
  <si>
    <t>"Obrazovanje jednakih mogućnosti II"</t>
  </si>
  <si>
    <t>Škola PUNa znanja</t>
  </si>
  <si>
    <t>Osiguravanje pomoćnika u nastavi učenicima s teškoćama u razvoju u Vinkovcima III</t>
  </si>
  <si>
    <t>GRAD ZADAR</t>
  </si>
  <si>
    <t>GRAD ZAPREŠIĆ</t>
  </si>
  <si>
    <t>GRAD OPATIJA</t>
  </si>
  <si>
    <t>SPLITSKO-DALMATINSKA ŽUPANIJA</t>
  </si>
  <si>
    <t>GRAD MAKARSKA</t>
  </si>
  <si>
    <t>LIČKO-SENJSKA ŽUPANIJA</t>
  </si>
  <si>
    <t>Grad Umag-Umago</t>
  </si>
  <si>
    <t>GRAD VINKOVCI</t>
  </si>
  <si>
    <t>Projektom „Pomoćnici u nastavi 3“ doprinijeti će se rješavanju problema jedne ciljne skupine, 42 učenika s teškoćama u razvoju. Cilj ovog projekta je osigurati podršku učenicima s teškoćama u razvoju za kvalitetno uključivanje u redovni odgojno-obrazovni sustav kroz uvođenje educiranih PUN/SKP. Projektom je obuhvaćeno 8 osnovnih škola na području Grada Šibenika. Trajanje projekta je 12 mjeseci.</t>
  </si>
  <si>
    <t>Svrha projekta je osigurati učenicima s teškoćama u razvoju adekvatnu podršku u učenju zapošljavanjem pomoćnika u nastavi/stručnih komunikacijskih posrednika čime će se ostvariti bolji obrazovni rezultati te osigurati preduvjeti za socijalizaciju i uključenost djece s teškoćama u razvoju u zajednicu. Ujedno će se projektom podići svijest učenika, javnosti i medija o problemima s kojima se djeca s poteškoćama u razvoju svakodnevno susreću i važnosti uključivanja djece s teškoćama u redovne odgojno-obrazovne programe.</t>
  </si>
  <si>
    <t>Svrha ovog projekta je pružiti podršku uključivanju 101 učenika s TUR u OŠ Grada Zadra tijekom školske 2021./2022. godine čime će se izravno doprinijeti povećanju socijalne uključenosti i integracije učenika s TUR u u osnovnoškolskim odgojno-obrazovnim ustanovama i pružanje podrške uključivanju učenika s TUR u OŠ GZ-a kako bi se osigurali uvjeti za poboljšanje njihovih obrazovnih postignuća, uspješniju socijalizaciju i emocionalno funkcioniranje.</t>
  </si>
  <si>
    <t>Projektom Znanje svima omogučena je socijalna uključenost i integracija 23 učenika s teškoćama u razvoju u proces odgoja i obrazovanja uz potporu stručno osposobljenih pomoćnika u nastavi. Na ovaj način učenicima će biti pružene jednake mogućnosti obrazovanja čime se omogućuje njihovo daljnje aktivno sudjelovanje u društvu.</t>
  </si>
  <si>
    <t xml:space="preserve">Projektom ZNANJE ZA SVE IV osigurava se podrška kroz rad pomoćnika u nastavi i stručnog komunikacijskog posrednika učenicima s teškoćama u razvoju u crikveničkim OŠ Vladimira Nazora i OŠ Zvonka Cara. Kroz stručnu potporu educiranih pomoćnika u nastavi/stručnog komunikacijskog posrednika, učenici s teškoćama će tijekom školske godine 2021./22. poboljšati svoj školski uspjeh, unaprijediti vještine i poboljšati socijalizaciju. Novozaposleni PUN/SKP će kroz program stručne edukacije steći potrebna znanja i vještine za uspješan rad s učenicima s teškoćama u razvoju. </t>
  </si>
  <si>
    <t>Projekt će doprinijeti jačanju socijalne uključenosti i integracije u odgojno-obrazovne procese za 16 učenika s teškoćama s područja Gospića, osiguravanjem uvjeta za poboljšanje njihovih obrazovnih postignuća, uspješniju socijalizaciju i emocionalno funkcioniranje. Aktivnosti promidžbe i vidljivosti su usmjerene na diseminaciju informacija o projektu.</t>
  </si>
  <si>
    <t>Projektom "Sinergijom do uspješnije zajednice" osigurat će se suradničko podučavanje za 60 učenika s teškoćama u razvoju u 5 osnovnih škola u Bjelovaru pri čemu će se zaposliti 54 pomoćnika u nastavi/stručnih komunikacijskih posrednika za razdoblje 2021./2022. Inkluzivnim obrazovanjem pridonijet će se jačanju osjećaja pripadnosti i samopoštovanja kod učenika s teškoćama u razvoju, olakšavanju procesa učenja te razvoja empatije kod drugih učenika, prihvaćanja i poštivanja individualnih razlika.</t>
  </si>
  <si>
    <t>Ciljna skupina projekta su učenici s teškoćama koji zbog toga ovise o pomoći drugih te ne mogu samostalno svladavati nastavne sadržaje. Kroz uključivanje pomoćnika bit će im omogućeno kvalitetnije obrazovanje te usvajanje i svladavanje nastavnih sadržaja,doprinijeti njihovoj uključenosti u izvođenje nastavnog plana i programa,boljoj uspostavi socijalne interakcije s ostalim učenicima te učiteljima i nastavnicima.</t>
  </si>
  <si>
    <t>Projektom se želi odgovoriti na problem nejednakih obrazovnih mogućnosti s kojim se suočavaju učenici s teškoćama u razvoju te im je potrebna podrška u vidu pomoćnika u nastavi ili stručnog komunikacijskog posrednika čime će se u šk.god. 2021./2022. pridonijeti izjednačavanju i boljem obrazovnom uspjehu, te boljoj prihvaćenosti u društvu. Projekt učenicima s teškoćama u razvoju u školama u Koprivnici osigurava potporu u nastavi u svrhu poboljšanja obrazovnih postignuća, uspješnije socijalizacije i emocionalnog funkcioniranja.</t>
  </si>
  <si>
    <t>Opći cilj projekta je povećati socijalnu uključenost i integraciju učenika s teškoćama u osnovnoškolskim i srednjoškolskim odgojno-obrazovnim ustanovama na području KKŽ, dok je svrha projekta pružiti potporu uključivanju ukupno 62 učenika s teškoćama u razvoju u 13 osnovnoškolskih i 3 srednjoškolske odgojno-obrazovne ustanove kojima je osnivač KKŽ kako bi se osigurali uvjeti za poboljšanje njihovih obrazovnih postignuća, uspješniju socijalizaciju i emocionalno funkcioniranje u školskoj godini 2021./2022. Ciljna skupina u projektu je 62 učenika s teškoćama kojima će podršku pružati 57 PUN.</t>
  </si>
  <si>
    <t>Nedostatak potpore svim učenicima s teškoćama u OŠ Grada Čakovca koji imaju potrebu za pomoćnicima predstavlja problem koji želimo riješiti ovim projektnim prijedlogom. Pružanjem jednakih obrazovnih mogućnosti učenicima s teškoćama u razvoju sukladno s njihovim sposobnostima želimo postići njihovu integraciju u život lokalne zajednice, podići kvalitetu života i povećati mogućnost za samostalan život i rad. Uključivanjem pomoćnika, škola i koordinatora u obrazovni proces, potičemo pripadnost, povezanost i integraciju ciljane skupine.</t>
  </si>
  <si>
    <t>Unaprijediti socijalno uključivanje djece i mladih s teškoćama u razvoju u redovit sustav obrazovanja i olakšati im pristup budućem tržištu rada osiguranjem neposredne potpore za 60 učenika s teškoćama u razvoju. Želi se osigurati sveobuhvatan, interdisciplinarni pristup koji u središte stavlja potrebe učenika s teškoćama i potrebe njihove obitelji. Doprinijeti će se kvaliteti i kvantiteti integracije učenika s teškoćama unutar redovnog odgojno - obrazovnog sustava i emocionalnom funkcioniranju s tendencijom osamostaljivanja učenika u školskoj sredini i zajednici.</t>
  </si>
  <si>
    <t>Projektom se planira osigurati potpora za 98 učenika s teškoćama u razvoju, koji se obrazuju u 24 osnovne i 11 srednjih škola na području PGŽ. PGŽ i partneri-osnovne i srednje škole provest će selekciju kandidata za zapošljavanje pomoćnika u nastavi/stručnih komunikacijskih posrednika, koji će proći i program edukacije uvođenja u rad s djecom s teškoćama u razvoju. Kroz jednakost u obrazovanju, projektom će se promovirati prihvaćanje različitosti u lokalnoj zajednici te osigurati bolja obrazovna postignuća te socijalna uključenost te integracija učenika s teškoćama u razvoju u zajednicu.</t>
  </si>
  <si>
    <t>Prijedlogom projekta Paz(IN)kluzivna škola želi se nastaviti dobra praksa i podrška učenicima s teškoćama u razvoju (ciljna skupina) osiguravanjem PUN/SKP u osnovnoškolskim odgojno - obrazovnim ustanovama čiji je osnivač Grad Pazin kako bi se osigurali uvjeti za još bolja obrazovna postignuća, socijalizaciju i emocionalno funkcioniranje učenika s teškoćama u razvoju i pridonijelo razvoju inkluzivnog obrazovanja. Nositelj projekta je Grad Pazin, a partner Osnovna škola Vladimira Nazora Pazin.</t>
  </si>
  <si>
    <t>Projektom »Helping, faza IV.« - projekt pružanja pomoći u nastavi učenicima s teškoćama u razvoju u osnovnim školama u Slavonskom Brodu kroz angažman pomoćnika u nastavi i stručnih komunikacijskih posrednika osiguravaju se uvjeti za poboljšanje obrazovnih postignuća, socijalizaciju i emocionalno funkcioniranje za 74 učenika s teškoćama u razvoju za vrijeme njihovog obrazovanja u osnovnim školama u Slavonskom Brodu u školskoj godini 2021./2022.</t>
  </si>
  <si>
    <t>Svrha projekta je pružiti pomoć i podršku za 38 učenika s teškoćama u razvoju koji su uključena u redovni sustav osnovnoškolskog obrazovanja kako bi se poboljšala njihova obrazovna postignuća, povećala socijalizacija i integracija u zajednici i školi kroz zapošljavanje 34 pomoćnika u nastavi/stručnih komunikacijskih posrednika koji će pomagati djeci s teškoćama u razvoju u usvajanju odgojno-obrazovnih sadržaja te posredovati u uspostavljanju interakcije među učenicima što će rezultirati razvojem i jačanjem osobnosti djece s teškoćama u razvoju.</t>
  </si>
  <si>
    <t>Cilj projekta je povećanje socijalne uključenosti i integracije učenika s teškoćama u razvoju u redovne i posebne programe u osnovnoškolskim odgojno-obrazovnim ustanovama koje djeluju na području gradova-osnivača Labina, Poreča i Rovinja. Ciljna skupina projekta su osnovnoškolski učenici s teškoćama u razvoju. Glavni rezultati projekta biti će osigurana stručna podrška 56 pomoćnika u nastavi za ukupno 57 učenika s teškoćama u razvoju za školsku godinu 2021/2022.</t>
  </si>
  <si>
    <t>Projektom će se pružati potpora obrazovanju za 67 učenika s teškoćama u skladu s njihovim individualnim potrebama. Uz podršku pomoćnika u nastavi osigurat će se uvjeti za postizanje boljih obrazovnih uspjeha, uspješniju socijalizaciju i emocionalno funkcioniranje. Projekt će doprinijeti povećanju socijalne uključenosti i integracije učenika s teškoćama te unaprijediti suradničko poučavanje u svih 11 karlovačkih školskih ustanova.</t>
  </si>
  <si>
    <t>Problem-Veliki broj djece s poteškoćama u razvoju kojima je potrebna stručna pomoć PUN. Opći cilj-Pridonijeti povećanju socijalne uključenosti i integracije učenika s teškoćama u razvoju u osnovnoškolskim ustanovama na području Grada Križevaca. Specifični cilj-pružiti potporu uključivanju učenika s teškoćama u razvoju u osnovnoškolske ustanove na području Križevaca s ciljem poboljšanja njihovih obrazovnih postignuća, socijalnog i emocionalnog funkcioniranja. Ciljna skupina-27 učenika s teškoćama u razvoju uključenih u osnovnoškolske programe u OŠ Lj.Modeca, OŠ "V.Nazor" i u COOR Križevci.</t>
  </si>
  <si>
    <t>Projekt rješava inkluziju osječkih učenika s teškoćama u razvoju i poboljšava njihova postignuća. Pruža stručnu pomoć za 109 učenika s teškoćama - unutar 19 redovnih i jedne posebne odgojno-obrazovne ustanove te Prosvjetno-kulturnog centra Mađara u RH na području Osijeka - uvođenjem 101 PUN/SKP. Sudionici s predtercijarnim obrazovanjem (ISCED 1-4) uspješno ostvaruju Opći i Specifični cilja Poziva. Podiže se empatija i svijest zajednice spram potreba i prava učenika s teškoćama u razvoju te životvore horizontalna načela jednakih mogućnosti, nediskriminacije i jednakopravnosti.</t>
  </si>
  <si>
    <t>Projektom ZAJEDNO DO ZNANJA 3 omogućava se potrebna podrška za sudjelovanje u redovnom programu odgojno-obrazovnih ustanova za učenike sa teškoćama u razvoju osiguravanjem stručne pomoći pomoćnika u nastavi/stručno komunikacijskih posrednika tijekom nastavne godine 2021./2022. Ciljna skupina projekta su 104 učenika/ca osnovnih i Škole za odgoj i obrazovanje kojima je osnivač Grad Pula. Projektom se stvaraju preduvjeti za inkluzivno obrazovanje, poboljšanje obrazovnih postignuća i uspješniju socijalizaciju učenika s teškoćama u razvoju.</t>
  </si>
  <si>
    <t>Projektom „Zajedno do znanja uz više elana III“ planira se povećati socijalnu uključenost i integraciju 46 učenika s teškoćama u razvoju koji svladavaju nastavni plan i program škole koju pohađaju, ali imaju teškoće koje ih sprečavaju u funkcioniranju bez pomoćnika u nastavi u osnovnoškolskim i srednjoškolskim odgojno-obrazovnim ustanovama kojih je osnivač Šibensko – kninska županija kroz zapošljavanje 46 pomoćnika u nastavi kako bi se osigurali uvjeti za poboljšanje njihovih obrazovnih postignuća, uspješniju socijalizaciju i emocionalno funkcioniranje.</t>
  </si>
  <si>
    <t>Učenici s teškoćama u razvoju predstavljaju posebno ranjivu skupinu djece. Recentna istraživanja ukazuju na važnost inkluzivnog obrazovanja. Cilj je osigurati pomoć za 9 učenika s teškoćama u razvoju koji pohađaju Školu kako bi poboljšali svoj odgojno-obrazovni uspjeh, kako bi im olakšali socijalizaciju i emocionalno funkcioniranje kao i napredak u razvoju vještina i sposobnosti te poticati njihovo uključivanje u izvannastavne aktivnosti. Na ovaj način, odgojno-obrazovni proces lakši je i za nastavnike učenika s teškoćama kao i za njihove razredne kolege.</t>
  </si>
  <si>
    <t>Umreženim partnerstvom 51 dionika sa područja Osječko-baranjske županije u provedbi socijalne inkluzije i integracije učenika s teškoćama u razvoju osiguravaju se uvjeti za poboljšanje obrazovnih postignuća, uspješniju socijalizaciju i emocionalno funkcioniranje 154 učenika s teškoćama u razvoju s osiguranom ciljanom stručnom podrškom 154 pomoćnika u nastavi te će se time povećati socijalna uključenost i integracija u redovit sustav obrazovanja na vrijeme od 1 nastavne godine.</t>
  </si>
  <si>
    <t>Projektom će biti osigurano da u školskoj godini 2021./2022. pomoćnici u nastavi i stručni komunikacijski posrednik pružaju potporu uključivanju učenika s teškoćama (koji su ciljna skupina projekta, oko 55 učenika) u OS i SŠ na području Požeško-slavonske županije, kako bi se osigurali uvjeti za poboljšanje njihovih obrazovnih postignuća, uspješniju socijalizaciju i emocionalno funkcioniranje.</t>
  </si>
  <si>
    <t>Projektom ŠKOLE JEDNAKIH MOGUĆNOSTI Međimurska će županija unaprijediti sustav neposredne podrške učenicima s teškoćama u razvoju u školskoj godini 2021./2022 i time riješiti problem nedostatka potpore učenicima s teškoćama u Međimurskoj županiji koji ne mogu samostalno funkcionirati bez podrške pomoćnika u nastavi. Projektom ćemo osigurati podršku za ukupno 60 učenika s teškoćama te tako poboljšati njihova obrazovna postignuća i emocionalno funkcioniranje te postići njihovu uspješnu socijalizaciju.</t>
  </si>
  <si>
    <t>Projektom "Inkluzija korak bliže društvu bez prepreka faza II." u 12 mjeseci provedbe projekta za 97 učenika s teškoćama (OŠ i SŠ ZŽ) osigurat će se pomoćnici u nastavi koji će u 10 mjeseci trajanja školske godine djeci pružiti mogućnost da unatoč teškoćama postanu i ostanu aktivni i ravnopravni članovi školske zajednice i društva, a pomoćnicima uključivanje na tržište rada, te unaprjeđivanje znanja i vještina. Isticanjem pozitivnih primjera koje pruža model inkluzivnog obrazovanja, pruža se prilika za još jedan korak bliže društvu bez prepreka i predrasuda.</t>
  </si>
  <si>
    <t>Projektom Baltazar 5 će se u 26 OŠ i 6 SŠ u redovitom sustavu obrazovanja Krapinsko-zagorske županije osigurati podrška za 88 učenika s teškoćama u razvoju kroz zapošljavanje sveukupno 80 pomoćnika u nastavi i stručnih komunikacijski posrednika. Kroz provedbu projektnih aktivnosti stvorit će se preduvjeti za lakše uključivanje učenika s teškoćama u razvoju u okolinu, lakše svladavanje nastavnog procesa, socijalizaciju i razvoj.</t>
  </si>
  <si>
    <t>Problem koji se želi riješiti ovim projektom je nedostatna potpora uključivanju učenika s teškoćama u razvoju u osnovnoškolskim odgojnoobrazovnim ustanovama Grada Vrbovca. Projektom se planira osiguravanje 16 pomoćnika za 16 učenika s teškoćama u razvoju. Projektne aktivnosti obuhvaćaju raspisivanje javnog poziva, edukaciju pomoćnika, administrativne pripreme vezane uz početak rada pomoćnika, uvođenje u rad te sam rad pomoćnika sa učenicima. Obavljanje poslova vezanih uz promidžbu i administraciju projekta.</t>
  </si>
  <si>
    <t>S OSMIJEHOM U ŠKOLU 4 - 29 škola u Brodsko-posavskoj županiji za 73 učenika s teškoćama u razvoju - inkulzivno obrazovanje, uspješnija socijalizacija i emocionalno funkcioniranje za samostalan život i rad.</t>
  </si>
  <si>
    <t>Kroz jednogodišnju provedbu projekta za 270 učenika s teškoćama, integrirana u odgojno-obrazovni proces u 68 školskih ustanova Splitskodalmatinske županije, osigurava se neposredna podrška primjerenom obrazovanju potporom 250 pomoćnika (PUN/SKP), čime će se osigurati uvjeti za poboljšanje njihovih obrazovnih postignuća, uspješniju socijalizacija i emocionalno funkcioniranje. Projekt će doprinijeti povećanju socijalne uključenosti i integracije učenika s teškoćama u razvoju u osnovnoškolskim i srednjoškolskim odgojno-obrazovnim ustanovama u Splitsko-dalmatinskoj županiji.</t>
  </si>
  <si>
    <t>Osnovni cilj projekta je učenicima s teškoćama koji pohađaju OŠ i SŠ kojima je Karlovačka županija osnivač, putem podrške PUN i SKP, osigurati uvjete za kvalitetno obrazovanje i uspješniju socijalizaciju. Škole partneri će nakon selekcije i osposobljavanja zaključiti ugovore o radu s PUN i SKP koji će tijekom provedbe projekta u razdoblju nastavne godine 2021/22 pružati podršku za 50 učenika koji imaju znatne razvojne teškoće u socijalizaciji i usvajanju nastavnog programa vodeći računa o razvoju samostalnosti učenika. Pomoćnici imaju podršku u radu od koordinatora škole - stručnog suradnika.</t>
  </si>
  <si>
    <t>S ciljem povećanja socijalne uključenosti i integracije učenika s teškoćama u razvoju u dvije makarske osnovne škole u Makarskoj projektom će se osigurati 18 pomoćnika u nastavi za 24 učenika s teškoćama u razvoju, kako bi se osigurali uvjeti za poboljšanje njihovih obrazovnih postignuća,uspješniju socijalizaciju i emocionalno funkcioniranje.</t>
  </si>
  <si>
    <t>Projektom će se pružiti potpora uključivanju 42 učenika s teškoćama u razvoju, u deset osnovnih škola i tri srednje škole kojima je osnivač LSŽ, angažiranjem 42 pomoćnika u nastavi/stručnih komunikacijskih posrednika, kako bi se osigurali uvjeti za poboljšanje obrazovnih postignuća, uspješniju socijalizaciju i emocionalno funkcioniranje učenika s teškoćama. Ciljna skupina projekta su 42 učenika s teškoćama u razvoju uključenih u osnovnoškolske ili srednjoškolske programe u osnovnoškolskim i srednjoškolskim odgojno-obrazovnim ustanovama kojima je LSŽ osnivač.</t>
  </si>
  <si>
    <t>Pružiti podršku obrazovanju i socijalizaciji učenika s teškoćama u razvoju u redovitom programu obrazovanja kroz rad pomoćnika u nastavi/stručnih komunikacijskih posrednika cilj je projekta Škola PUNa znanja koji će se provoditi u Umagu u šk.god. 2021/2022. Projekt će uključiti 15 učenika OŠ Marije i Line i 4 učenika TOŠ Galileo Galilei koji će zahvaljujući pomoći ukupno 18 pomoćnika u nastavi/stručnih komunikacijskih posrednika postići bolji uspjeh u školi, lakše će se socijalizirati, emocionalno osnažiti i razviti niz vještina koje ih osposobljavaju za samostalni život.</t>
  </si>
  <si>
    <t>Projektom "Osiguravanje pomoćnika u nastavi djeci s teškoćama u razvoju u Vinkovcima III" osigurat će se kvalitetna integracija 49 učenika s teškoćama u redoviti odgojno-obrazovni sustav kroz program edukacije i rad pomoćnika u nastavi, te stručnih komunikacijskih posrednika kroz jednu nastavnu godinu u sedam osnovnih i jednu srednju školu na području grada Vinkovaca.</t>
  </si>
  <si>
    <t>UP.03.2.1.06.0009</t>
  </si>
  <si>
    <t>UP.03.2.1.06.0018</t>
  </si>
  <si>
    <t>UP.03.2.1.06.0024</t>
  </si>
  <si>
    <t>UP.03.2.1.06.0031</t>
  </si>
  <si>
    <t>UP.03.2.1.06.0043</t>
  </si>
  <si>
    <t>UP.03.2.1.06.0050</t>
  </si>
  <si>
    <t>UP.03.2.1.06.0051</t>
  </si>
  <si>
    <t>GRAD DUBROVNIK</t>
  </si>
  <si>
    <t>Obrazovanje bez teškoća: implementacija usluge pomoćnika u nastavi / stručnih komunikacijskih posrednika djeci s teškoćama u razvoju</t>
  </si>
  <si>
    <t>PONOS II - POmoćnika u Nastavi - OSigurajmo učenicima s teškoćama u razvoju II</t>
  </si>
  <si>
    <t>"RInkluzija-Riječki model podrške učenicima s teškoćama"</t>
  </si>
  <si>
    <t>„In-In - integracija i inkluzija"</t>
  </si>
  <si>
    <t>POMOĆNICI U NASTAVI U OSNOVNIM ŠKOLAMA GRADA DUBROVNIKA - FAZA IV</t>
  </si>
  <si>
    <t>"Zajedno možemo sve! - 5"</t>
  </si>
  <si>
    <t>Projekt pod nazivom „Obrazovanje bez teškoća: implementacija usluge pomoćnika u nastavi/stručnih komunikacijskih posrednika djeci s teškoćama u razvoju", povećava socijalnu uključenost i integraciju, kroz pružanje potpore 53 pomoćnika u nastavi/stručno komunikacijskih posrednika za uključivanje 59 učenika s teškoćama u razvoju u osnovnoškolske i srednjoškolske ustanove na području Vukovarsko-srijemske županije u svrhu poboljšanja kvalitete njihova obrazovanja, socijalizacije i samopoštovanja. Vrijednost projekta iznosi 2.400.995,40 kn</t>
  </si>
  <si>
    <t>Osnovni problem učenika s teškoćama je praćenje nastave, što negativno utječe na obrazovne rezultate te problem uspostave socijalnog kontakta sa vršnjacima i nastavnicima. Glavni cilj projekta je inkluzija učenika s teškoćama u obrazovni sustav i društvo općenito. Projekt obuhvaća ciljnu skupinu - minimalno 65 učenika s teškoćama koji će radom pomoćnika i komunikacijskih posrednika lakše unaprijediti svoja obrazovna postignuća, socijalizaciju, inkluziju i samostalnost u zajednici.</t>
  </si>
  <si>
    <t>Projektom se aktivno djeluje na stvaranje inkluzivnih uvjeta za školovanje djece s teškoćama u razvoju u školi i zajednici. Izravno se ostvaruje pravo djece s teškoćama u razvoju na primjeren oblik obrazovanja uz podršku pomoćnika u nastavi u osnovnim školama. Projekt omogućava zapošljavanje pomoćnika u nastavi, financiranje njihovih plaća i osposobljavanje. U šk.g. 2021/22. zaposlit će se 65 pomoćnika za 65-ero djece. Projekt poboljšava odrastanje i kvalitetu života djece, njihovih obitelji te utječe na pozitivnu klimu u školi i zajednici.</t>
  </si>
  <si>
    <t>Projekt RInkluzija pridonosi socijalnoj uključenosti i integraciji učenika s teškoćama u razvoju (TUR) zapošljavanjem 63 educirana pomoćnika u nastavi (PUN) u 20 redovnih škola i 2 posebne odgojno-obrazovne ustanove kojima je osnivač Grad Rijeka. PUN-ovi će pružati podršku 73 učenika s TUR u odgojno-obrazovnom procesu čime će se osigurati uvjeti za poboljšanje njihovih obrazovnih postignuća, uspješnu socijalizaciju i emocionalno funkcioniranje. Također, ovaj projekt doprinosi široj viziji formiranja Centra podrške učenicima s TUR na području PGŽ-a.</t>
  </si>
  <si>
    <t>Nositelj projekta je Virovitičko-podravska županija sa 19 škola partnera. Specifični cilj projekta je pružiti potporu uključivanju učenika s teškoćama u razvoju u osnovnoškolske i srednjoškolske odgojno-obrazovne ustanove kako bi se osigurali uvjeti za poboljšanje njihovih obrazovnih postignuća, uspješniju socijalizaciju i emocionalno funkcioniranje. Ciljna skupina u projektu su 50 učenika s teškoćama u razvoju uključenih u osnovnoškolske i srednjoškolske OU VPŽ.</t>
  </si>
  <si>
    <t>Cilj ovog projekta je pružanje potpore uključivanju, uz podršku 49 pomoćnika u nastavi, 54 učenika s teškoćama u razvoju u nastavu u osnovnim školama Grada Dubrovnika kako bi se osigurali uvjeti za poboljšanje njihovih obrazovnih postignuća, uspješniju socijalizaciju i emocionalno funkcioniranje. Projekt će se provesti pod vodstvom Grada Dubrovnika u nadležnosti Upravnog odjela za obrazovanje, šport, socijalnu skrb i civilno društvo, a u partnerstvu s osnovnim školama Lapad, Montovjerna, Mokošica, M. Držić, M. Getaldić, I. Gundulić, A. Masle i Dubrovačkom razvojnom agencijom DURA-om.</t>
  </si>
  <si>
    <t>Cilj projekta je osigurati pomoćnike u nastavi tijekom školske godine 2021./2022. za učenike s teškoćama sukladno potrebama škola partnera na području Dubrovačko - neretvanske županije te na taj način poticati inkluzivno obrazovanje, povećati mogućnost ravnopravnog sudjelovanja u svim oblicima obrazovnog procesa te doprinijeti njihovoj boljoj socijalizaciji. Škole-partneri zaključit će ugovore o radu s pomoćnicima koji će tijekom provedbe projekta za 91 učenika s teškoćama pružati pomoć pri svladavanju nastavnog programa te podršku pri ostvarivanju njihovih punih potencijala.</t>
  </si>
  <si>
    <t>UP.03.2.1.06.0005</t>
  </si>
  <si>
    <t>UP.03.2.1.06.0020</t>
  </si>
  <si>
    <t>Kutina - grad inkluzivnog obrazovanja</t>
  </si>
  <si>
    <t>S pomoćnikom mogu bolje IV</t>
  </si>
  <si>
    <t>Projekt će povećati socijalnu uključenost i integraciju te osiguravanje uvjeta za poboljšanje obrazovnih postignuća, uspješnu socijalizaciju i emocionalno funkcioniranje za 31 učenika s teškoćama u razvoju kroz pružanje potpore od strane 31 pomoćnika u nastavi 5 osnovnih škola grada Kutine. Projekt doprinosi rješavanju problema sustavnim uključivanjem djece s teškoćama u razvoju u redovne programe osnovnoškolskih odgojno - obrazovnih ustanova te će doprinijeti izgradnji dugoročnih kapaciteta škola Grada Kutine, kao odgovora na njihove potrebe u budućnosti.</t>
  </si>
  <si>
    <t>Projektom "S pomoćnikom mogu bolje IV" pruža se potpora 227 učenika s teškoćama u razvoju u 26 osnovnoškolskih ustanova Grada Splita u svrhu socijalne uključenosti i integracije učenika s teškoćama u razvoju u nastavne programe splitskih osnovnih škola. Zapošljavanjem 197 pomoćnika u nastavi i stručnih komunikacijskih posrednika doprinijet će se izjednačavanju mogućnosti za potpuno uključivanje učenika s teškoćama u razvoju u život zajednice i osiguranja jednakih uvjeta za njihov obrazovni, društveni i emocionalni napredak.</t>
  </si>
  <si>
    <t>UP.03.2.1.06.0027</t>
  </si>
  <si>
    <t>UP.03.2.1.06.0045</t>
  </si>
  <si>
    <t>UP.03.2.1.06.0047</t>
  </si>
  <si>
    <t>Rukom pod ruku - faza IV</t>
  </si>
  <si>
    <t>VJETAR U LEĐA - faza IV</t>
  </si>
  <si>
    <t>Projektom „Rukom pod ruku - faza IV“ pružiti će se podrška za 90 učenika s teškoćama u razvoju s ciljem njihovog uključivanja u redovni sustav odgoja i obrazovanja u svih devet osnovnih škola na području grada Siska. Škole – partneri provesti će selekciju za 80 pomoćnika u nastavi/stručnog komunikacijskog koji će biti zaposleni i raspoređeni u neposredan rad s učenicima, a koji će prethodno imati završenu edukaciju te stečene kompetencije za taj posao, kako bi se stvorilo pozitivno ozračje, jačala emocionalna sigurnost i socijalno prihvaćanje učenika.</t>
  </si>
  <si>
    <t>Osnovni cilj projekta je osigurat socijalnu uključenost i integraciju učenika s teškoćama u razvoju te ih tako dodatno pripremiti za samostalan život. Učenici s teškoćama u razvoju dio su ranjive skupine djece kojima je potrebno pružiti posebnu pozornost. Nastavak provedbe projekta kojim se toj skupini pruža pomoć u vidu osiguravanja pomoćnika u nastavi logičan je slijed kod njihovog obrazovanja te se na taj način omogućavaju svima jednaka prava. Projektom će se osigurati 55 pomoćnika u nastavi koji će raditi s ukupno 60 djece u 5 osnovnih škola.</t>
  </si>
  <si>
    <t>Projekt doprinosi promicanju načela dobrog upravljanja uključujući suradnju s civilnim društvom transparentnom provedbom natječaja za zapošljavanje, javne nabave, poštivanja zakonskih procedura, poštivanju zadanih rokova. Također omogućuje uključivanje djece s teškoćama u razvoju u društvo te doprinosi osobnom, društvenom i profesionalnom razvoju istih. Suradnjom civilnog društva sa školama i regionalnom upravom jača se zajedništvo.</t>
  </si>
  <si>
    <t>UP.03.2.1.06.0022</t>
  </si>
  <si>
    <t>MOZAIK 4</t>
  </si>
  <si>
    <t>Projektom MOZAIK 4 daje se snažna podrška integraciji djece s teškoćama u razvoju u redovne odgojno-obrazovne ustanove, osiguravanjem pomoćnika u nastavi/stručno komunikacijskih posrednika koji ih će im pružati neposrednu potporu tijekom odg-obraz procesa. Ciljana skupina projekta su 105 učenika osnovnih i srednjih škola kojih je osnivač Istarska županija. PUN/SKP djeci s razvojnim teškoćama omogućuju potpunu integraciju te stvaraju preduvjete za njihovo buduće djelovanje u društvu i osposobljenost za rad.</t>
  </si>
  <si>
    <t>UP.02.1.1.15.0046</t>
  </si>
  <si>
    <t>UP.02.1.1.15.0048</t>
  </si>
  <si>
    <t>UP.02.1.1.15.0051</t>
  </si>
  <si>
    <t>UP.02.1.1.15.0070</t>
  </si>
  <si>
    <t>UP.02.1.1.15.0072</t>
  </si>
  <si>
    <t>UP.02.1.1.15.0076</t>
  </si>
  <si>
    <t>UP.02.1.1.15.0081</t>
  </si>
  <si>
    <t>UP.02.1.1.15.0082</t>
  </si>
  <si>
    <t>UP.02.1.1.15.0085</t>
  </si>
  <si>
    <t>UP.02.1.1.15.0086</t>
  </si>
  <si>
    <t>UP.02.1.1.15.0087</t>
  </si>
  <si>
    <t>UP.02.1.1.15.0088</t>
  </si>
  <si>
    <t>Čitanjem do uključivog društva</t>
  </si>
  <si>
    <t>Gradska knjižnica Marka Marulića Split</t>
  </si>
  <si>
    <t>Za dobre vibre - čitaj libre</t>
  </si>
  <si>
    <t>GRADSKA KNJIŽNICA POREČ</t>
  </si>
  <si>
    <t>NA ISTOJ STRANI(CI)! - Čitanjem do uključivog društva</t>
  </si>
  <si>
    <t>Gradska knjižnica i čitaonica Vinkovci</t>
  </si>
  <si>
    <t>Kultura u pokretu</t>
  </si>
  <si>
    <t>Samostalna narodna knjižnica Gospić</t>
  </si>
  <si>
    <t>Radost čitanja</t>
  </si>
  <si>
    <t>Narodna Knjižnica Petar Preradović Bjelovar</t>
  </si>
  <si>
    <t>Moja putujuća knjižnica</t>
  </si>
  <si>
    <t>Čitanje je važno, uključuje nas snažno</t>
  </si>
  <si>
    <t>Gradska knjižnica i čitaonica Virovitica</t>
  </si>
  <si>
    <t>Potrubi za knjigu</t>
  </si>
  <si>
    <t>S knjigom nismo sami</t>
  </si>
  <si>
    <t>Gradska knjižnica i čitaonica Milivoja Cvetnića Hrvatska Kostajnica</t>
  </si>
  <si>
    <t xml:space="preserve">Knjiga na kotačima </t>
  </si>
  <si>
    <t>Knjižnica Nikola Zrinski Čakovec</t>
  </si>
  <si>
    <t>KULTURA SE FURA</t>
  </si>
  <si>
    <t>Narodna knjižnica i čitaonica Lekenik</t>
  </si>
  <si>
    <t>Putujuća knjiga bijelog lopoča</t>
  </si>
  <si>
    <t>Gradska knjižnica i čitaonica Novi Marof</t>
  </si>
  <si>
    <t>Čitanje na kotačima</t>
  </si>
  <si>
    <t>Projekt „Za dobre vibre - čitaj libre“ za cilj ima razvoj čitalačke kulture i pismenosti na području Splitsko-dalmatinske županije uspostavom bibliobusne službe koja će omogućiti pristup knjizi svima koji nemaju dostupne knjižnice na području svoje općine ili grada, kao i promicanju i popularizaciji čitalačke kulture posebice u populaciji osoba mlađih od 25 godina, starijih od 54 te osoba s invaliditetom te kroz navedene aktivnosti doprinijeti povećanju socijalne uključenosti navedenih ciljnih skupina projekta.</t>
  </si>
  <si>
    <t>Projektne aktivnosti razvijaju čitalačke pismenosti različitih dobnih i ranjivih skupina te stvaraju preduvjete za njihov cjeloviti osobni razvoj, podizanje stupnja obrazovanja, proširenje kompetencija te ravnopravno sudjelovanje u kulturnom i društvenom životu zajednice te će se uspostaviti i usluga pokretne knjižnice-bibliokombi. Projekt doprinosi povećanju dostupnosti materijala i aktivnosti kojima se potiče čitanje i razvijanje čitalačkih kompetencija kod osoba mlađih od 25 godina, osoba starijih od 54 godine i osoba s invaliditetom.</t>
  </si>
  <si>
    <t>Provedbom projekta će se omogućiti izravno uključivanje pripadnika ciljanih skupina u društvo akt. promocije i popularizacije kulture čitanja te akt. inkluzije ciljanih skupina, osiguravanjem nastavka provedbe pokretne knjižnice. Aktivnosti su osmišljene s pretpostavkom kako će ciljane skupine koristeći usluge knjižnice, info. izvore obogatiti i osnažiti svoj život te time postati aktivni sudionici života svoje društvene zajednice s pretpostavkom kako se stanovnici seoskih naselja subjektivno osjećaju socijalno isključenim samim time što su fizički udaljeni od osnovnih uslužnih djelatnosti.</t>
  </si>
  <si>
    <t>Cilj projekta je povećati socijalnu uključenost pripadnika ciljnih skupina kroz razvoj i jačanje čitalačke pismenosti na području Ličko-senjske županije putem nabave i opremanja bibliobusa te povećanja dostupnosti materijala i aktivnosti kojima se razvijaju i potiču čitalačke kompetencije. Projektne aktivnosti su iznimno bitne za područje Ličko-senjske županije koja ima 51.060 st na površini od 5.353 km2.</t>
  </si>
  <si>
    <t>Moja putujuća knjižnica omogućava dostupnost knjigama i ostalim čitateljskim materijalima svim ciljnim skupinama, posebice osobama ruralnih krajeva kojima nije omogućen dolazak u stacioniranu knjižnicu i koji su uskraćeni za aktivnosti i programe razvijanja rane, obiteljske i informacijske pismenosti. Pokretanjem novih programa, razvijamo čitateljske vještine i kompetencije bez obzira na dob, spol i socijalni status uz pristupačnije socijalne usluge široj zajednici.</t>
  </si>
  <si>
    <t>Projektom je planirano povećanje socijalne uključenosti ciljanih skupina za 30 djece i mladih do 25 godina, 20 osoba s invaliditetom i 10 osoba starijih od 54 godine. Realizacija projekta osigurana je nabavom novog bibliobusa s pripadajućom opremom i knjižnim fondom kao i provedbom aktivnosti vezanih uz pripremu i provedbu književnih susreta, radionica čitanja i pisanja za ciljane skupine s ciljem povećanja kulture čitanja i čitalačkih kompetencija za depriviranim područjima Karlovačke županije.</t>
  </si>
  <si>
    <t>Opći cilj projekta je povećanje socijalne uključenosti pripadnika ciljanih skupina kroz razvoj čitalačke pismenosti. Specifični ciljevi projekta su povećanje dostupnosti materijala i aktivnosti kojima se potiče čitanje i razvijaju čitalačke kompetencije pripadnika ciljanih skupina te podizanje razine svijesti o važnosti kulture čitanja i pismenosti za razvoj pojedinca društva u VPŽ. Ciljane skupine projekta su djece i mladih do 25 godina, osobe s invaliditetom i osobe starije od 54 godine.</t>
  </si>
  <si>
    <t>Projekt "S knjigom nismo sami" provodi se na područjima općina Vrpolje, Velika Kopanica i Sikirevci. Provedbom ovog projekta - uvođenjem rada bibliokombija, novih kulturno-umjetničkih programa i promidžbenim kampanjama - potaknut će se sudjelovanje lokalne zajednice i stanovnika u kulturnim aktivnostima, razviti želja za čitanjem, znanjem i obrazovanjem, povećati socijalna uključenost, korištenje usluga narodne knjižnice te unaprijediti kvaliteta života stanovništva partnerskih općina.</t>
  </si>
  <si>
    <t>Ovim projektom Grad Hrvatska Kostajnica te općine Majur, Donji Kukuruzari, Hrvatska Dubica uvest će novu uslugu pokretne knjižnice. Uspostavit će se web-stranica koja će sadržavati čitalačke materijale te materijale poticanja čitanja i učenja kako bi se razvila čitalačke i informatički pismena publika. Organizirat će se redovni književni susreti za djecu i umirovljenike, radionice za djecu s poteškoćama u čitanju i radionice informatičke pismenosti s ciljem olakšavanj pristupa čitalačkim sadržajima ciljanim skupinama. Provest će se javna kampanja sa svrhom poticanja čitanja.</t>
  </si>
  <si>
    <t>Kroz nabavu novog vozila Bibliobusa, provedbu parcipativnih radionica čitanja i aktivnosti promidžbe osigurati ćemo održavanje, razvijanje i poticanje čitalačke kompetencije u ruralnim područjima Međimurske županije.</t>
  </si>
  <si>
    <t>Očuvanje jezika, kulture i pisane riječi misija je svake Narodne knjižnice i čitaonice. Dostupnošću knjige u mjestima Općine Lekenik gdje je stanovništvo neravnomjerno naseljeno te time dodatno socijalno isključeno bibliokombi će odgovoriti na potrebe i zahtjeve korisnika ciljanih skupina: djece i mladih do 25 -razvijajući ljubav prema čitanju i učenju, starijih 54+ opismenjavajući ih, uključujući ih u život zajednice, a nezaposlene osobe će se kroz radionice osnažiti i potaknuti na cjeloživotno učenje i prekvalificiranje.</t>
  </si>
  <si>
    <t>Svrha projekta "Čitanje na kotačima" je osigurati društvenu uključivost, čitalačke kompetencije i kompetencije pisanja za ranjive skupine u naseljima općine breznički Hum i grada Novog Marofa u kojima je pristup knjizi otežan. Projektne aktivnosti uključuju nabavu i rad pokretne knjižnice koja će knjigom opskrbiti najmanje 500 korisnika te provedbu čitalačkih programa i čitalačkih promocijskih aktivnosti kojima nastojimo pridonijeti razvoju čitalačkih navika i čitalačkoj pismenosti različitih dobnih skupina stanovništva, kao i ranjivih skupina.</t>
  </si>
  <si>
    <t>POZIV Središnjem državnom uredu za razvoj digitalnog društva za dostavu prijedloga operacije „Implementacija e.Standarda i daljnje unaprjeđenje sustava elektroničkih usluga“ koja će se financirati kao izravna dodjela sredstava u okviru Prioritetne osi 4 „Dobro upravljanje“ Specifičnog cilja 11.i.1 „Povećanje djelotvornosti i kapaciteta u javnoj upravi kroz poboljšanje pružanja usluga i upravljanja ljudskim potencijalima“ Operativnog programa „Učinkoviti ljudski potencijali'' 2014.-2020.”</t>
  </si>
  <si>
    <t>Poziv Središnjem državnom uredu za razvoj digitalnog društva za dostavu prijedloga operacije „e-Savjetovanja -proširenja, nadgradnje i unaprjeđenje zakonodavnih procesa savjetovanja s javnošću“ koja će se financirati kao izravna dodjela sredstava u okviru Prioritetne osi 4 „Dobro upravljanje“ Specifičnog cilja 11.i.1 „Povećanje djelotvornosti i kapaciteta u javnoj upravi kroz poboljšanje pružanja usluga i upravljanja ljudskim potencijalima“ Operativnog programa „Učinkoviti ljudski potencijali'' 2014.-2020.”</t>
  </si>
  <si>
    <t>UP.03.2.1.06.0015</t>
  </si>
  <si>
    <t>Projekt PRSTEN POTPORE IV omogućuje socijalnu uključenost učenika s teškoćama u razvoju u redoviti odgojno-obrazovni sustav Zagrebačke županije. Projektom se osiguravaju pomoćnici u nastavi i stručni komunikacijskih posrednici za 200 učenika s teškoćama u osnovnim i srednjim školama kojima je osnivač Zagrebačka županija. Neposrednim radom pomoćnika u nastavi i stručnih komunikacijskih posrednika s učenicima s teškoćama omogućit će se postizanje boljih obrazovnih postignuća i uspješnije socijalizacije učenika te dugoročno razvoj punog potencijala i neovisnosti u odrasloj dobi.</t>
  </si>
  <si>
    <t>Prsten potpore IV</t>
  </si>
  <si>
    <t>UP.02.2.2.15.0047</t>
  </si>
  <si>
    <t>Legosi u centru - zaokružena priča!</t>
  </si>
  <si>
    <t>Svrha projekta je širenje mreže socijalnih usluga na području Grada Osijeka pokretanjem socijalne usluge organiziranog stanovanja, proširenjem i unaprjeđenjem usluge poludnevnog boravka, osiguravanjem nastavka pružanja psihosocijalne podrške i usluge multidisciplinarnog mobilnog tima djeci i mladima s problemima u ponašanju te njihovim obiteljima, kao i jačanjem kapaciteta stručnjaka koji su uključeni u rad s ciljanom skupinom, čime se doprinosi razvoju specifičnih znanja i vještina svih uključenih, unaprjeđenju kvalitete života ciljanih skupina i povećanju njihove uključenosti u društvo.</t>
  </si>
  <si>
    <t>UP.02.2.2.15.0050</t>
  </si>
  <si>
    <t>''Zajedno za treću dob''</t>
  </si>
  <si>
    <t>Projektom ''Zajedno za treću dob'' kroz organizaciju aktivnosti pomoći starijima, 45 starijih osoba od 65 godina s područja Grada omogućit ćemo kvalitetniji život ciljane skupine, kao i njihovo uključivanje u zajednicu. Osim toga, kroz projekt ćemo zaposliti mobilni tim i uključiti volontere koji će raditi s ciljanim skupinama kako bi ojačali postojeće OCD-ove ali i ljudske resurse koji se bave ciljanom skupinom.</t>
  </si>
  <si>
    <t>UP.03.2.1.06.0026</t>
  </si>
  <si>
    <t>Pomoćnici u nastavi/stručni komunikacijski posrednici kao potpora inkluzivnom obrazovanju, faza IV</t>
  </si>
  <si>
    <t>Grad Zagreb projektom „Pomoćnici u nastavi/stručni komunikacijski posrednici kao potpora inkluzivnom obrazovanju, faza IV“ nastoji učenicima s teškoćama u razvoju omogućiti postizanje boljih odgojno-obrazovnih uspjeha, uspješniju socijalizaciju, emocionalno funkcioniranje te razvoj vještina i sposobnosti, a sve u mjestu njihovog prebivališta, u primjerenim programima školovanja. Uz potporu osposobljenih pomoćnika u nastavi i stručnih komunikacijskih posrednika učenicima se osigurava pravo na kvalitetno obrazovanje te ih se priprema za samostalno sudjelovanje u društvu i na tržištu rada.</t>
  </si>
  <si>
    <t>UP.02.2.2.12.0027</t>
  </si>
  <si>
    <t>„OBITELJ U CENTRU“ - unaprjeđenje kvalitete izvaninstitucijskih socijalnih usluga Obiteljskog centra Split</t>
  </si>
  <si>
    <t>UP.02.2.2.12.0029</t>
  </si>
  <si>
    <t>Jačanje i udruživanje kapaciteta obiteljskih centara širenjem izvaninstitucijskih socijalnih usluga</t>
  </si>
  <si>
    <t>Zadarska, Ličko-senjska</t>
  </si>
  <si>
    <t>UP.02.2.2.12.0031</t>
  </si>
  <si>
    <t>ZAJEDNO ZA OBITELJ!</t>
  </si>
  <si>
    <t>UP.02.2.2.12.0032</t>
  </si>
  <si>
    <t>Obitelj u Centru</t>
  </si>
  <si>
    <t>UP.02.2.2.12.0035</t>
  </si>
  <si>
    <t>Učimo nenasilna ponašanja</t>
  </si>
  <si>
    <t>UP.02.2.2.15.0049</t>
  </si>
  <si>
    <t>Razvoj inovativnih socijalnih usluga - Integrativni centar za savjetovanje i podršku</t>
  </si>
  <si>
    <t>Razvoj inovativnih socijalnih usluga - Integrativni centar za savjetovanje i podršku                                          Specifični ciljevi: 1. Pružanje podrške procesu deinstitucionalizacije i podizanje svijesti javnosti Urbane aglomeracije Osijek o pružanju podrške djeci s teškoćama u razvoju i njihovim obiteljima;                                                2. Unaprjeđenje kvalitete i širenje izvaninstitucijskih socijalnih usluga za djecu s teškoćama u razvoju i članovima njihovih obitelji na području Urbane aglomeracije Osijek                           Nositelj projekta: Dječji kreativni centar Dokkica, partneri: Grad Osijek i Općina         Ernestinovo Trajanje projekta: 24 mjeseca   24 mjeseca</t>
  </si>
  <si>
    <t>UP.04.1.1.34.0001</t>
  </si>
  <si>
    <t>Uvođenje i razvoj funkcije e-forenzike u Poreznoj upravi RH uz nabavu opreme i alata te obuku</t>
  </si>
  <si>
    <t xml:space="preserve">S razvojem informatičke podrške poslovanju poduzetnika, potreba za e-forenzičkim alatima u poreznom nadzoru i suzbijanju poreznih prijevara je sve veća, jer su sve češće pojavnosti manipulacije podataka putem posbeno dizajniranih (zlonamjernih) programa s ciljem smanjenja prihoda i porezniih obveza. Projektom je predviđena nabava 4 kompleta specijalizirane opreme i programskih alata, te obuka i usvajanje znanja o metodama i tehnikama u korištenju e-forenzičke opreme i alata u procesu nadzora i suzbijanja poreznih prijevara. </t>
  </si>
  <si>
    <t>Projektom se rješava problem nedostatnih prostornih, kadrovskih i financijskih kapaciteta za unaprjeđenje usluga socijalne skrbi, kao i niska svijest o potrebi integracije ranjivih skupina. Svrha projekta je unaprjeđenje kvalitete izvaninstitucijskih usluga koje pruža CZSS Split kroz jačanje kapaciteta OC-a. Ciljne skupine su: djeca i mlađe punoljetne osobe bez odgovarajuće roditeljske skrbi, s problemima u ponašanju, djeca s teškoćama u razvoju, osobe s problemima ovisnosti, žrtve obiteljskog nasilja, odrasle osobe s invaliditetom, njihove obitelji i stručnjaci koji rade s njima.</t>
  </si>
  <si>
    <t>Projektom će se unaprijediti kvaliteta izvaninstitucijskih socijalnih usluga u Zadarskoj i Ličko-senjskoj županiji, kroz jačanje kapaciteta Obiteljskih centara u sklopu Centra za socijalnu skrb Zadar i Gospić te podizanjem svijesti javnosti o važnosti procesa deinstitucionalizacije. Omogućit će se kvalitetnija unutarnja organizacija u skladu sa specifičnostima CZSS Zadar i CZSS Gospić te potrebama ciljnih skupina, čime će se poboljšati kvaliteta postojećih izvaninstitucijskih usluga, što će stvoriti uvjete za daljnji proces deinstitucionalizacije. Trajanje projekta je 24 mjeseca.</t>
  </si>
  <si>
    <t>Problem koji projekt rješava je soc. isključenost ranjivih skupina, nedostatak ljudskih resursa i prostora za provođenje djelatnosti OC CZSS ČK.Cilj je proširiti mrežu i povećati kvalitetu izvaninst usluga osnaživanjem kapaciteta stručnjaka i podizanjem svijesti javnosti o potrebi procesa deinstitucionalizacije i integracije ranjivih skupina Ciljane skupine obuhvaćene projektom: djeca i mlađe punoljetne osobe,trudnice i maloljetne trudnice, odrasle OSI, starije osobe, žrtve obiteljskog nasilja, obitelji/udomiteljske obitelji, posvojitelji i stručnjaci koji rade s pripadnicima ciljanih skupina.</t>
  </si>
  <si>
    <t>Projektom "Obitelj u Centru" pružiti će se podrška procesu deinstitucionalizacije širenjem i unaprjeđenjem kvalitete izvaninstitucijskih socijalnih usluga u gradu Karlovcu i Karlovačkoj županiji kroz aktivnosti širenja i unaprjeđenja kvalitete izvaninstitucijskih socijalnih usluga, jačanja kapaciteta stručnjaka CZSS Karlovac i Obiteljskog centra koji rade s pripadnicima ranjivih skupina te podizanjem svijesti javnosti o važnosti procesa deinstiucionalizacije i prava ranjivih skupina s naglaskom na pravo na život u zajednici.</t>
  </si>
  <si>
    <t>Zapošljavanjem četiri stručne osobe i realizacijom 2 edukacije iz psihosocijalnog tretmana za rad s počiniteljima nasilja (za odrasle osobe, kao i za djecu i maloljetne osobe) stvorit će se stručni preduvjeti za konkretan rad s maloljetnim počiniteljima nasilja kao i počiniteljima nasilja u obitelji (odraslim osobama). Ovime će se utjecati na poboljšanje kvalitete u obiteljima naših korisnika, podizanju kvalitete u komunikaciji istih korisnika i članova obitelji, njihovom suživotu, a samim time preventivno će se djelovati kako ne bi došlo do potrebe izdvajanja određenih članova izvan obitelji.</t>
  </si>
  <si>
    <t>Projektom će se osigurati pružanje usluge psihosocijalne podrške za 67 osoba s mentalnim teškoćama od kojih će njih 30 primiti i uslugu organiziranog stanovanja , ojačati će se kapaciteti 15 zaposlenika Doma Turnić te promovirati proces deinstitucionalizacije i sprječavanja institucionalizacije. Time će se omogućiti adekvatne i visokokvalitetne izvaninstitucijske socijalne usluge osobama s mentalnim teškoćama u Primorsko-goranskoj županiji te podići razina svijesti opće i stručne javnosti o važnosti procesa i mogućnostima osoba s mentalnim oštećenjima što su ciljevi projekta.</t>
  </si>
  <si>
    <t>UP.02.3.1.03.0097</t>
  </si>
  <si>
    <t>Močvarno poduzetništvo</t>
  </si>
  <si>
    <t xml:space="preserve"> Udruženje za razvoj kulture "URK"</t>
  </si>
  <si>
    <t>Cilj projekta „Društveno-poduzetničke aktivnosti URK-a“ je osigurati restrukturiranje udruge Udruženje za razvoj kulture "URK" prema principima društvenog poduzetništva i osigurati stabilno i ekonomski održivo odvijanje društveno-poduzetničkih aktivnosti udruge kroz edukaciju njenih zaposlenika i nezaposlenih članova udruge, zapošljavanje i potporu nezaposlenih osoba, te pripremu i provedbu aktivnosti na području kulture, umjetnosti i obrazovanja usmjerenih na mlade, dok se u isto vrijeme promovira koncept društvenog poduzetništva u kulturi.</t>
  </si>
  <si>
    <t>UP.02.2.2.12.0018</t>
  </si>
  <si>
    <t>UP.02.2.2.12.0026</t>
  </si>
  <si>
    <t>UP.02.2.2.12.0034</t>
  </si>
  <si>
    <t>UP.02.2.2.15.0053</t>
  </si>
  <si>
    <t>Ispod istog neba</t>
  </si>
  <si>
    <t>Proces deinstitucionalizacije na području nadležnosti CZSS Šibenik</t>
  </si>
  <si>
    <t>ISPLETIMO MREŽU!</t>
  </si>
  <si>
    <t>Geronto zajednica – razvoj paketa socijalnih usluga za samostalan život u zajednici</t>
  </si>
  <si>
    <t>Dom za starije osobe Centar</t>
  </si>
  <si>
    <t>Ovaj projekt doprinosi prevenciji ponovne institucionalizacije pružanjem usluga organiziranog stanovanja te usluga boravka i rane intervencije.</t>
  </si>
  <si>
    <t>ovim projektom omogućit će se razvoj i unaprjeđenje kvalitete izvaninstitucijskih socijalnih usluga sa ciljem podrške daljnjoj deinstitucionalizaciji</t>
  </si>
  <si>
    <t>cilj projekta je prevencija institucionalizacije i poboljšanje kvalitete usluga pripadnika ranjivih skupina.</t>
  </si>
  <si>
    <t>Projekt „Geronto zajednica“ doprinosi rješavanju problema nedostatka širokog paketa socijalnih usluga u zajednici koje će omogućiti prevenciju institucionalizacije osoba starije životne dobi kroz promociju deinstitucionalizacije, provedbu usluga pomoći i njege u kući, mobilnog tima i  boravka za ukupno 130 osoba starije životne dobi te unaprjeđenjem kapaciteta stručnjaka (50) i neformalnih njegovatelja (15) za kvalitetniji rad sa starijim osobama na području Grada Zagreba.</t>
  </si>
  <si>
    <t>Općina Jagodnjak</t>
  </si>
  <si>
    <t>UP.02.2.2.12.0009</t>
  </si>
  <si>
    <t>Razvoj širenje i unapređenje kvalitete izvaninstitucijskih socijalnih usluga Centra za inkluziju i podršku u zajednici</t>
  </si>
  <si>
    <t>Svrha projekta je pružiti podršku procesu deinstitucionalizacije na području Istarske županije.</t>
  </si>
  <si>
    <t>UP.02.3.1.03.0137</t>
  </si>
  <si>
    <t>UP.02.3.1.03.0148</t>
  </si>
  <si>
    <t>UP.02.3.1.03.0152</t>
  </si>
  <si>
    <t>UP.02.3.1.03.0158</t>
  </si>
  <si>
    <t>Šefovi kuhinja mediteranskih i europskih regija (ŠKMER)</t>
  </si>
  <si>
    <t>Sirana Milka j.d.o.o.</t>
  </si>
  <si>
    <t>TOY2B d.o.o.</t>
  </si>
  <si>
    <t>Avantes plus d.o.o. za informatičke usluge</t>
  </si>
  <si>
    <t>Kuhinja znanja</t>
  </si>
  <si>
    <t>Održivost ruralnih zajednica kroz žensko poduzetništvo</t>
  </si>
  <si>
    <t>UČENJE BEZ MUKE</t>
  </si>
  <si>
    <t>Društveno-poduzetnička koshnica</t>
  </si>
  <si>
    <t>ŠKMER otvara prilike za zapošljavanje teško zapošljivih skupina, njihovo rad u visoko prosperitetnoj djelatnosti– gastronomiji, u područjima s potencijalom za razvoj turizma. Izobrazbom učiteljskog kadra, ugostitelja, djelatnika u ugostiteljstvu, nezaposlenih, djece i mladih i građana uz poslovanje usmjereno vraćanju dobiti u zajednicu, ŠKMER preuzima važnu društveno-ekonomsku funkciju. Projektom će educirati 6 zaposlenika, zaposliti 3 mlade osobe, sudjelovati u 2 međunarodna skupa i razviti 4 specijalizirana edukacijske paketa u području gastronomije.</t>
  </si>
  <si>
    <t>Cilj projekta je transferiranje postojećeg poduzeća u društveno poduzetništvo uz jačanje stručnih i poslovnih vještina zaposlenika te informiranje dugotrajno nezaposlenih u ruralnim zajednicama o mogućnostima samozapošljavanja kroz društveno-poduzetničke aktivnosti Prijavitelja. Aktivnosti se provode kroz partnerstvo s LAG Vallis Colapis, jednom od vodećih organizacija za ruralni razvoj u Hrvatskoj. Ciljane skupine obuhvaćaju: a) poduzeće Prijavitelja, b) njegove zaposlenike (5 osobe) te c) nezaposlene u ruralnim područjima Karlovačke, Zagrebačke i Bjelovarsko-bilogorske županije (50 osoba).</t>
  </si>
  <si>
    <t>Projekt UČENJE BEZ MUKE usmjeren je na razvoj održivog poslovanja tvrtka TOY2B kao društvenog poduzetnika ciljem razvoja 2 znanstvena eksponata spremna za prodaju do kraja provedbe projekta. Projekt provodimo u partnerstvu s VPŠ Par čije će iskustvo u provođenju EU projekata biti od velike vrijednosti kod provođenja projekta, a naše iskustvo će postati predmet njihovog stručnog i obrazovnog rada i prenosit će se u sklopu njihovih nastavnih programa.</t>
  </si>
  <si>
    <t>Projektom će se ojačati stručne i poslovne sposobnosti i vještine o društvenom poduzetništvu glavnih ciljanih skupina projekta: zaposlenika Avantes plus d.o.o. i nezaposlenih pripadnika ranjivih skupina osoba s invaliditetom i žena. Prijavitelj će transferirati poslovanje prema društveno-poduzetničkim principima. Provedbom gospodarskih aktivnosti iznajmljivanja coworking prostora i provođenja edukacija i poslovnog savjetovanja na društveno-poduzetničkim principima, Prijavitelj će efikasnije odgovoriti na potrebe mikro i malih poduzetnika te ranjivih skupina.</t>
  </si>
  <si>
    <t>Zagrebačka, Karlovačka, Bjelovarsko-bilogorska</t>
  </si>
  <si>
    <t>Sisačko-moslavačka, Osječko-baranjska, Grad Zagreb</t>
  </si>
  <si>
    <t>Dječji kreativni centar "Dokkica"</t>
  </si>
  <si>
    <t>UP.02.2.2.15.0018</t>
  </si>
  <si>
    <t>UP.02.2.2.15.0022</t>
  </si>
  <si>
    <t>UP.02.2.2.15.0041</t>
  </si>
  <si>
    <t>UP.02.2.2.15.0052</t>
  </si>
  <si>
    <t>UP.02.2.2.15.0055</t>
  </si>
  <si>
    <t>UP.02.2.2.15.0078</t>
  </si>
  <si>
    <t>UP.02.3.1.03.0133</t>
  </si>
  <si>
    <t>UP.02.3.1.03.0142</t>
  </si>
  <si>
    <t>U VLASTITOM DNEVNOM BORAVKU</t>
  </si>
  <si>
    <t>Projektni prijedlog usmjeren je na razvoj usluga koje podržavaju proces deinstitucionalizacije, a kao bi se osigurala dobrobit svim članovima društva i izbjegla marginalizacija članova društva koji su u posebno ranjivom položaju. Kroz projektne aktivnosti unaprjeđuje se usluga psihosocijalne podrške za odrasle osobe s invaliditetom i članove njihove obitelji te se uspostavlja usluga organiziranog stanovanja. Dodatno, podižu se kapaciteti usluge pomoći u kući, a kako bi se starijim sugrađanima omogućio život u zajednici.</t>
  </si>
  <si>
    <t>Za život u zajednici</t>
  </si>
  <si>
    <t>Jačanjem kapac. za širenje izvaninst. soc. usluge PuK priprema i dostava toplih obroka i razvojem volonterskog programa za starije pridonijet će se razvoju mreže izvaninst. usluga i službi podrške u zajednici, uravnoteženom reg. razvoju i ujednačavanju dostupnosti/neprekidnosti pružanja usluga, a podizanjem svijesti ključnih aktera i javnosti u lokalnoj zajednici o važnosti procesa deinstitucionalizacije osigurat će se institucionalna održivost. Ovim aktivnostima direktno se doprinosi poticanju prijelaza s instit. soc. usluga na usluge u zajednici i održivosti procesa deinstitucionalizacije.</t>
  </si>
  <si>
    <t>Doprinijeti socijalnoj uključenosti djece i mladih s problemima u ponašanju (s posebnim naglaskom na djecu i mlade u jednoroditeljskim obiteljima) kroz pružanje kvalitetnih izvaninstitucijskih socijalnih usluga savjetovanja i pomaganja djeci, mladima i članovima njihovih obitelji; programe razvoja socijalizacijskih vještina djece i mladih; program podrške roditeljstvu; osnaživanje kapaciteta stručnjaka te  informiranje i senzibiliziranje javnosti na području urbane aglomeracije Zagreb.</t>
  </si>
  <si>
    <t>Poštuj sebe, poštuj druge - podrška djeci i mladima u zajednici</t>
  </si>
  <si>
    <t>Rana podrška i rehabilitacija djeci s razvojnim rizicima i teškoćama u razvoju-Zajedno rastimo sigurnije</t>
  </si>
  <si>
    <t>Dnevni centar za rehabilitciju Veruda -Pula</t>
  </si>
  <si>
    <t>Projektom "Rana podrška i rehabilitacija djeci s razvojnim rizicima i teškoćama u razvoju-Zajedno rastimo sigurnije" daje se snažna podrška djeci s teškoćama u razvoju i njihovim obiteljima na području UPP, pružanjem usluga savjetovanja i pomaganja, psihosocijalne podrške i rane intervencije u sklopu aktivnosti Dnevnog centra za rehabilitaciju Veruda–Pula. Projektom se educiraju djelatnici i provodi javna kampanja usmjerena na promicanje prava ranjivih skupina, što će rezultirati uključivanjem u život zajednice te optimalnim rastom i razvojem djeteta, u skladu s potrebama i interesima.</t>
  </si>
  <si>
    <t>UP.02.2.2.15.0016</t>
  </si>
  <si>
    <t>UP.02.2.2.15.0079</t>
  </si>
  <si>
    <t>UP.02.3.1.03.0141</t>
  </si>
  <si>
    <t>UP.02.3.1.03.0143</t>
  </si>
  <si>
    <t>UP.04.2.1.11.0134</t>
  </si>
  <si>
    <t>UP.04.2.1.11.0196</t>
  </si>
  <si>
    <t>UP.04.2.1.11.0217</t>
  </si>
  <si>
    <t>UP.04.2.1.11.0255</t>
  </si>
  <si>
    <t>UP.04.2.1.11.0337</t>
  </si>
  <si>
    <t>UP.04.2.1.11.0418</t>
  </si>
  <si>
    <t>UP.04.2.1.11.0441</t>
  </si>
  <si>
    <t>UP.04.2.1.11.0487</t>
  </si>
  <si>
    <t>UP.04.2.1.11.0721</t>
  </si>
  <si>
    <t>UP.04.2.1.11.0722</t>
  </si>
  <si>
    <t>UP.04.2.1.11.0725</t>
  </si>
  <si>
    <t>UP.04.2.1.11.0731</t>
  </si>
  <si>
    <t>UP.04.2.1.11.0732</t>
  </si>
  <si>
    <t>UP.04.2.1.11.0737</t>
  </si>
  <si>
    <t>Jačanje kapaciteta OCD-a za odgovaranje na potrebe lokalne zajednice</t>
  </si>
  <si>
    <t>neoviSAN</t>
  </si>
  <si>
    <t>Unapređenje socijalnih usluga u Centru Fokus</t>
  </si>
  <si>
    <t>Caritas - stambena zajednica za osobe s invaliditetom</t>
  </si>
  <si>
    <t>Dok je nas, ne rabi da pensaš - Pružanje usluge pomoći u kući na području Puljštine</t>
  </si>
  <si>
    <t>DRUŠTVENO PODUZETNIŠTVO NAS POVEZUJE</t>
  </si>
  <si>
    <t>ZONE X</t>
  </si>
  <si>
    <t>Društveno poduzetništvo udruge "Jaglac"</t>
  </si>
  <si>
    <t>Čitaj knjigu</t>
  </si>
  <si>
    <t>PrOTRESimo svijest o raku - zajedno za bolje sutra</t>
  </si>
  <si>
    <t>(Re)Build - rekonstrukcija, revitalizacija, regeneracija i izgradnja boljeg društva</t>
  </si>
  <si>
    <t>Konstelacije zajednice</t>
  </si>
  <si>
    <t>Ljudi za ljude</t>
  </si>
  <si>
    <t>VolonterIKS 2021</t>
  </si>
  <si>
    <t>Zajedno za Kutinu!</t>
  </si>
  <si>
    <t>Važni i snažni</t>
  </si>
  <si>
    <t>Osnažene udruge jačaju otpornost zajednice</t>
  </si>
  <si>
    <t>POMOZIMO SVOJOJ ZAJEDNICI</t>
  </si>
  <si>
    <t>ZAJEDNO KROZ KRIZNO RAZDOBLJE</t>
  </si>
  <si>
    <t>Individualnim tretmanima do zajedničke koristi – osnaživanje potrebitih u doba krize</t>
  </si>
  <si>
    <t>VRIJEDNE RUKE ZLATA VRIJEDE</t>
  </si>
  <si>
    <t>POMOZIMO NAŠIM KRAJEVIMA</t>
  </si>
  <si>
    <t>POP POmoć i Podrška</t>
  </si>
  <si>
    <t>Grad Vodnjan- Dignano</t>
  </si>
  <si>
    <t>Humanitarna neprofitna udruga Auxilium</t>
  </si>
  <si>
    <t>Acquamarin projekti d.o.o. za inženjering, trgovinu i proizvodnju</t>
  </si>
  <si>
    <t>Čitaj knjigu d.o.o.</t>
  </si>
  <si>
    <t>Udruga za pomoć ženama oboljelim od raka dojke Sv. Agata - Glina</t>
  </si>
  <si>
    <t>Informativno dokumentacijski centar Banije i Korduna</t>
  </si>
  <si>
    <t>Gong</t>
  </si>
  <si>
    <t>Udruga zagrebački dragovoljci branitelji Vukovara</t>
  </si>
  <si>
    <t>Udruga policije branitelja Jastrebarsko</t>
  </si>
  <si>
    <t>Udruga OSI - osoba s invaliditetom KUTINA</t>
  </si>
  <si>
    <t>Udruga umirovljenika Knežija</t>
  </si>
  <si>
    <t>Projekt je usmjeren na aktivnosti osnaživanja svih stručnjaka iz zajednice koji rade s OSI, članove njihovih obitelji, samih OSI kroz zapošljavanje i uključivanje u psihosocijalnu podršku i radnu terapiju te aktivnosti jačanja kapaciteta cjelokupne zajednice za pružanje usluge organiziranog stanovanja, a sve u cilju podizanja svijesti o važnosti procesa deinstitucionalizacije te prevencije institucionalizacije. Projekt je u skladu s Općim ciljem Poziva te svim specifičnim ciljevima poziva (SC1, SC2 i SC3).</t>
  </si>
  <si>
    <t>DDZ projektom „Unapređenje socijalnih usluga u Centru Fokus“ u suradnji s partnerima Gradom Zagrebom i Centrom za pružanje socijalnih usluga u zajednici Novi Jelkovec potiče prijelaz s institucionalnih socijalnih usluga na razvijanje i unaprjeđenje kvalitete usluga u zajednici za osobe s mišićnom distrofijom (savjetovanje i pomaganje, psihosocijalna podrška i mobilni timovi) na području Zagrebačke aglomeracije. Projektom će se obuhvatiti 16 osoba s MD od 25 godina, 34 osobe s MD, 36 osoba s MD iznad 54 te 25 obitelji. U aktivnostima jačanja kapaciteta  sudjelovat će 25 stručnjaka iz zajednice.</t>
  </si>
  <si>
    <t>Osnivanjem Caritasove stambene zajednice omogućuje se bolja kvaliteta života, humaniji uvjeti življenja i povećanje osjećaja sigurnosti osoba s invaliditetom. Istovremeno, smanjuje se broj korisnika institucionalnih usluga, omogućuje pristup usluzi organiziranog stanovanja u Gradu Zagrebu, prevenira se institucionalizacija, pruža psihosocijalna podrška, savjetovanje i pomoć osobama s invaliditetom i njihovim obiteljima. Projektom se jačaju kapaciteti stručnih radnika te podiže razina svijesti opće i stručne javnosti o važnosti procesa deinstitucionalizacije i pravima osoba s invaliditetom.</t>
  </si>
  <si>
    <t>Projektom „Dok je nas, ne rabi da pensaš – Pružanje usluge pomoći u kući na području Puljštine“ unaprjeđuje se i širi izvaninstitucijska socijalna usluga pomoći u kući na području Puljštine. Projektom je predviđena provedba programa pomoći u kući, edukacija i jačanje kapaciteta osoba koje rade sa starijim osobama, te provedba javne kampanje o važnosti procesa deinstitucionalizacije. Ciljne skupine projekta su starije osobe s područja Puljštine i osobe koje rade sa starijim osobama, a krajnji korisnici su članovi obitelji starijih osoba uključenih u projekt i ostali građani.</t>
  </si>
  <si>
    <t>Društveno poduzetništvo nas povezuje! Specifični ciljevi: 1. Stjecanje poslovnih sposobnosti i vještina o društvenom poduzetništvu zaposlenika i nezaposlenih članova udruge Auxilium transferom poslovanja prema društveno-poduzetničkim principima 2. Povećati vidljivost društvenog poduzetništva na području tri županije istočne Hrvatske putem informiranja javnosti i umrežavanja dionika Nositelj projekta: Udruga Auxilium Partneri: Graditeljsko-geodetska škola Osijek i Compound Effect, obrt za savjetovanje i usluge Trajanje projekta: 24 mjeseca</t>
  </si>
  <si>
    <t>Projekt doprinosi jačanju i vidljivosti novog druš.poduzeća Acquamarin projekti koje provodi aktivnosti inovativnog centra za mlade na području G. Zagreba uključ. min. 500 osoba od 15-23 g., uključ. mlade u NEET statusu i s invaliditetom, u neformalne obrazov. i sport. programe i aktivnosti kvalit. provođenja slob. vremena, s ciljem uspješnog prelaska u svijet rada jačanjem digit. i social. kompetencija, znanja o održivom razvoju i poduzet. vještina upravljanjem centrom primjenom izrađene web aplikacije.</t>
  </si>
  <si>
    <t>Društveno poduzetništvo udruge "Jaglac" Ciljevi: Stjecanje stručnih i poslovnih sposobnosti i vještina o društvenom poduzetništvu zaposlenika i nezaposlenih članova Udruge Jaglac koja planira započeti poslovanje prema društveno-poduzetničkim principima, Povećati vidljivost društvenog poduzetništva na području Virovitičko-podravske županije putem informiranja javnosti i umrežavanja dionika Nositelj projekta: Udruga osoba s intelektualnim teškoćama „Jaglac“ iz Orahovice (Virovitičko-podravska županija), Partner: Compound Effect, obrt za savjetovanje i usluge. Trajanje projekta: 21 mjesec</t>
  </si>
  <si>
    <t>Svrha projekta je razviti poslovanje tvrtke Čitaj knjigu d.o.o. na temelju društvenopoduzetničkih kriterija i načela kako bi se osigurala dugoročna održivost promocije čitalačkih aktivnosti. Novoosnovana tvrtka je nastavak popularnog bloga čitajknjigu.com koji broji više od 650 000 stalnih korisnika/ica iz Hrvatske i zemalja regije. Projekt će omogućiti razvoj web knjižare i izdavačke djelatnosti koja će osigurati održivost projekta, kao i održivost spin off projekata promocije čitanja proteklih iz čitajknjigu.com poput projekata čitanja u zatvorima, projekta dijeljenja knjiga itd.</t>
  </si>
  <si>
    <t>Projekt udruge SV. AGATA - GLINA želi doprinijeti poboljšanju ishoda liječenja za onkološke pacijente kroz pružanje psihosocijalne i fizioterapeutske pomoći, organizaciju grupe podrške te prijevoza za pacijente, kao i jačanju kapaciteta udruge edukacijom zaposlenika/članova, nabavom IT opreme nužne za komunikaciju s ciljanom skupinom te organizacijom redovitih preventivnih pregleda za žene u rizičnoj skupini od oboljenja raka dojke. Projekt će se provoditi za onkološke pacijente s potresom pogođenog područja - grad Glina i okolica.</t>
  </si>
  <si>
    <t>Projekt (Re)Build za cilj ima ojačati kapacitete organizacija civilnog društva s područja Sisačko-moslavačke županije (triju udruga te jedne koordinacije udruga u čiji sastav ulaze još šest udruga civilnoga društva), te mapirati potrebe mladih na području Sisačko-moslavačke županije radi kreiranja programa prilagođenog potrebama društvu, ali i komuniciranja potreba prema donositeljima odluka na gradskim i na županijskoj razini.</t>
  </si>
  <si>
    <t>Projekt “Konstelacije zajednice” koji u partnerstvu provode Bacači Sjenki, ALD Sisak i udruga Luč ima za cilj ojačati kapacitete organizacija civilnog društva (OCD) iz Sisačko moslavačke županije (SMŽ) za rad u zajednici kroz razvoj inovativnih alata i metode rada tijekom same krizne situacije, a zasnovan je na spoju umjetnosti, kreativnih metoda rada te poticanju i otkrivanju resursa i znanja ljudi sisačko-moslavačkog kraja.</t>
  </si>
  <si>
    <t>Projektom „Ljudi za ljude“ partnerske udruge „IDC Banije i Korduna“ i „Pozor! - Projekti i obrazovanje za održivi razvoj“ će osnažiti svoje kapacitete, unaprijediti volonterske programe te prilagoditi rad uvjetima u kriznim situacija kao što su potres i pandemija koronavirus COVID-19. Projektom će se nabaviti oprema te izraditi i provesti volonterski program pružanja humanitarne i ostale pomoći osobama stradalima u potresima i osobama koje su socijalno isključene zbog pandemije COVID-19.</t>
  </si>
  <si>
    <t>VolonterIKS 2021 usmjeren je na jačanje partnerskih organizacija u znanju i ostalim resursima kako bi na adekvatan i siguran način djelovale u kriznim situacijama te učinkovito adresirale potrebe i probleme lokalne zajednice. Ulaganjem u svoje kapacitete žele osigurati kontinuirani razvoj kako bi svojim djelovanjem doprinijeli ujednačenom regionalnom društveno-ekonomskom rastu i demokratskom razvoju RH (opći cilj). Projekt neposredno utječe i uključuje međusobnu suradnju i partnerstvo između OCD-a, JLS-a, civilne zaštite, mlade školarce, mlade nezaposlene i lokalno stanovništvo SMŽ.</t>
  </si>
  <si>
    <t>Glavni problem lokalnih organizacija su neredoviti i/ili mali prihodi. Potrebno je osigurati uvjete OCD-a za izgradnju vlastitih kapaciteta za upravljanje, financiranje, volonterstvo te suočavanje s kriznim situacijama. Projektom će se razviti inovativni alati, mehanizmi i dokumenti za podizanje razine usluga od općeg interesa te kvaliteta življenja građana u lokalnoj zajednici.</t>
  </si>
  <si>
    <t>Cilj projekta "Važni i snažni" je potaknuti kreiranje mehanizma za konzultiranje i uključivanje osnaženih OCD-a u Sisku u upravljanje kriznim situacijama, uz vođenje kampanje educiranja javnosti o ponašanju u kriznim situacijama. Projekt će omogućiti ciljnoj skupini od barem 7 OCD s područja Siska stjecanje znanja i vještina za održiviji razvoj te razvoj upravljačkih, zagovaračkih kapaciteta i razvoj kapaciteta za upravljanje kriznim situacijama potičući ih na unapređenje suradnje s drugim relevantnim 5 lokalnim akterima.</t>
  </si>
  <si>
    <t>Projekt se bavi slabom razvijenošću civilnog društva i nedostatnim kapacitetima OCD za učinkovit i održiv odgovor na brojne i nagomilane socijalne potrebe zajednica u hrvatskom Pounju, koje su posebno pogođene dugotrajnom ekonomskom krizom, epidemijom i potresom. Cilj projekta je unaprijediti kapacitete i ulogu OCD u jačanju otpornosti zajednice jačanjem kapaciteta za aktivaciju i mobilizaciju resursa zajednice u podršci ranjivim skupinama i uspostavom modela održive i sustavne suradnje lokalnih vlasti, pružatelja javnih usluga i lokalnih OCD u zadovoljavanju ključnih potreba zajednice.</t>
  </si>
  <si>
    <t>Projekt je usmjeren na jačanje kapaciteta organizacija civilnoga društva u području volonterstva, pružanju socijalnih usluga (psihološke radionice i radionice za jačanje imuniteta). Također će se izraditi 2 digitalna i online priručnika koja će biti dostupna zainteresiranoj javnosti. Edukacijom za volonterstvo organizacijama civilnoga društva će moći uspostaviti vlastite volonterske programe i privući veći broj volontera.</t>
  </si>
  <si>
    <t>Projekt „ZAJEDNO KROZ KRIZNO RAZDOBLJE“ u kojem sudjeluju udruge iz Zagrebačke, Sisačko – moslavačke i Karlovačke županije naziva nastoji unaprijediti sustav suradnje udruga na području 3 županije pogođene prirodnim katastrofama, povećati kvalitetu i broj edukativnih sadržaja udruga, ulaganjem u edukacije i zaposlenja stručnih djelatnika, edukacije članova, volontera udruga i zaposlenja administrativnog osoblja za obavljanje projektnih aktivnosti.</t>
  </si>
  <si>
    <t>Pružit ćemo izvaninstitucionalne socijalne usluge stručnjaka (psiholog, logoped, radni terapeut i fizioterapeut) za djecu koja žive na području djelovanja Udruge. Provest ćemo medijsku kampanju i edukaciju o ranoj intervenciji te o postupanju nakon potresa i za vrijeme COVID-a. Izradit ćemo elektronički priručnik s navedenim edukacijama. Održat ćemo skup/webinar za poslodavce o zapošljavanju osoba s invaliditetom.</t>
  </si>
  <si>
    <t>Projektom se želi ojačati kapaciteti prijavitelja i partnera, povećati broj i kvaliteta pružanja usluga, edukaciju osoba za menadžment volonterstva za neposredan rad u području socijalnog uključivanja na području Zagrebačke, Karlovačke i Sisačko-moslavačke županije.</t>
  </si>
  <si>
    <t>Projekt je usmjeren na jačanje kapaciteta organizacija civilnoga društva u području volonterstva, pružanju raznovrsnih usluga (edukativne radionice za postupanje tijekom kriznih situacija i kreativno-stvaralačke radionice). Također će se izraditi digitalni i online priručnik koji će biti dostupna zainteresiranoj javnosti. Edukacijom za volonterstvo organizacijama civilnoga društva će moći uspostaviti vlastite volonterske programe i privući veći broj volontera.</t>
  </si>
  <si>
    <t>Tijekom projekta pružit će se usluga psihosocijalne potpore za 40 osoba sa intelektualnim i/ili psihosocijalnim teškoćama, a partner će uz potporu prijavitelja pripremiti dokumentaciju i organizirati Centar usluga u zajednici. Telefonska i online potpora osobama sa područja SMŽ biti će organizirana tijekom cijelog projekta. Svi zaposlenici dobit će edukaciju vezano za korištenje IT tehnologije i edukaciju za pružanje usluga u zajednici. Istovremeno će se organizirati izložba radova korisnika usluga i osoba s invaliditetom.</t>
  </si>
  <si>
    <t>Zagrebačka, Sisačko-moslavačka</t>
  </si>
  <si>
    <t>UP.02.2.2.15.0013</t>
  </si>
  <si>
    <t>AKTIVNI UZ PODRŠKU – širenje socijalnih usluga na području UA Zagreb</t>
  </si>
  <si>
    <t xml:space="preserve">Projekt doprinosi rješavanju problema nedovoljnih kapaciteta i vrsta socijalnih usluga u zajednici koje će omogućiti prevenciju institucionalizacije osoba starije životne dobi kroz promociju deinstitucionalizacije, provedbu usluga pomoći i njege u kući, mobilnog tima i savjetovanja za ukupno 150 osoba starije životne dobi te unaprjeđenjem kapaciteta stručnjaka i neformalnih njegovatelja (100) za kvalitetniji rad sa starijim osobama na području Grada Zagreba i Grada Velike Gorice. </t>
  </si>
  <si>
    <t>UP.02.1.1.14.0099</t>
  </si>
  <si>
    <t>UP.02.1.1.14.0105</t>
  </si>
  <si>
    <t>UP.02.1.1.14.0110</t>
  </si>
  <si>
    <t>UP.02.1.1.14.0115</t>
  </si>
  <si>
    <t>Suvremeni ples online</t>
  </si>
  <si>
    <t>Od boje do zvuka u virtualnom svijetu</t>
  </si>
  <si>
    <t>MojaScena online</t>
  </si>
  <si>
    <t>HFS Online</t>
  </si>
  <si>
    <t>Ogranak Matice hrvatske u Šibeniku</t>
  </si>
  <si>
    <t>Hrvatski filmski savez</t>
  </si>
  <si>
    <t>Izvanredne okolnosti uzrokovane epidemijom COVID 19 onemogućile su fizički pristup kulturnim i umjetničkim aktivnostima pripadnicima svih društvenih skupina što može imati osobito negativne posljedice za pripadnike ranjivih skupina kao što su djeca i mladi. Cilj projekta je povećanje socijalne uključenosti osoba mlađih od 25 godina sudjelovanjem u kulturnim i umjetničkim aktivnostima putem interneta, a što će u konačnici imati pozitivan učinak na fizičko i mentalno zdravlje pojedinca.</t>
  </si>
  <si>
    <t>Projektom „Od boje do zvuka u virtualnom okruženju„ u trajanju od 8 mjeseci pomoći će se ranjivim skupinama, mladima do 25 godina i starijim osobama 54+ kroz 9 programa online interaktivnih radionica da sudjeluju u stvaranju i očuvanju hrvatske kulturne, glazbene, likovne i tradicijske baštine.</t>
  </si>
  <si>
    <t>Provođenjem online radionica likovne, dramske i literarne umjetnosti obuhvatiti će se ciljane skupine društva - mladi do 25 godina i stariji od 54 godine, s ciljem razvijanja kreativnih i društvenih vještina, stjecanja znanja na polju umjetnosti i poboljšanja njihove socijalne uključenosti. Konačan produkt biti će online predstava te izložba i publikacija radova polaznika. Za izvođenje i promociju usavršiti će se web podstranica na kojoj će biti dostupni svi rezultati, a služiti će za nastavak provođenja online radionica i po završetku projekta.</t>
  </si>
  <si>
    <t>Projekt HFS Online nastao je kao odgovor na potrebu ciljanih skupina koje su novonastalom situacijom (Covid-19) najviše pogođene, da uključeno konzumiraju kulturu i razvijaju nove vještine i znanja kroz filmski medij. Projekt potiče uključeno konzumiranje kulture i razvija nove vještine i znanja kroz filmski medij. Ciljane skupine su djeca i mlađi od 25 te osobe starije od 54 godine.</t>
  </si>
  <si>
    <t>UP.02.1.1.14.0113</t>
  </si>
  <si>
    <t>UP.02.1.1.14.0120</t>
  </si>
  <si>
    <t>UP.02.3.1.03.0157</t>
  </si>
  <si>
    <t>UP.04.2.1.11.0002</t>
  </si>
  <si>
    <t>UP.04.2.1.11.0012</t>
  </si>
  <si>
    <t>UP.04.2.1.11.0033</t>
  </si>
  <si>
    <t>UP.04.2.1.11.0043</t>
  </si>
  <si>
    <t>UP.04.2.1.11.0050</t>
  </si>
  <si>
    <t>UP.04.2.1.11.0051</t>
  </si>
  <si>
    <t>UP.04.2.1.11.0058</t>
  </si>
  <si>
    <t>UP.04.2.1.11.0359</t>
  </si>
  <si>
    <t>UP.04.2.1.11.0375</t>
  </si>
  <si>
    <t>UP.04.2.1.11.0447</t>
  </si>
  <si>
    <t>UP.04.2.1.11.0583</t>
  </si>
  <si>
    <t>UP.04.2.1.11.0728</t>
  </si>
  <si>
    <t>UP.04.2.1.11.0735</t>
  </si>
  <si>
    <t>UP.04.2.1.11.0736</t>
  </si>
  <si>
    <t>Mentalno zdravlje kao kreativni proces: dramske radionice s mladima</t>
  </si>
  <si>
    <t>WikiPenđer</t>
  </si>
  <si>
    <t>Kazališna družina KUFER</t>
  </si>
  <si>
    <t>Kulturno umjetničko društvo "ŠOKADIJA" Stari Mikanovci</t>
  </si>
  <si>
    <t>Projekt „Mentalno zdravlje kao kreativni proces: dramske radionice s mladima“ Kazališna družina KUFER zajedno s partnerima KunstTeatrom, BoliMe i SPID-om realizira kao jednogodišnji online program dramskih radionica i participativnih tribina za mlade u dobi od 18 do 25 godina koje provode stručnjaci iz područja kazališne umjetnosti uz stručnu podršku psihologa. Projektom se potiče socijalna uključivost mladih u umjetničke aktivnosti putem interneta te njihov razvoj i usvajanje novih vještina i znanja.</t>
  </si>
  <si>
    <t>WikiPenđer-om otklanjaju se umanjene mogućnosti sudjelovanja, djece i mladih do 25 godina, u umjetničkim i kulturnim aktivnostima koje se nepovoljno odražavaju na njihovo stvaranje društvenih veza, na razvoj vještina i znanja. Uz problematiku socijalnog distanciranja i isključenosti te života u ruralnoj sredini, projekt WikiPenđer usmjeren je razvoju socijalnih i kreativnih vještina i znanja, 40 djece i mladih do 25 godina, uz poboljšanje pristupa kulturnim i umjetničkim sadržajima na području Općine Stari Mikanovci kroz razvoj i primjenu aplikativnog alata WikiPenđer.</t>
  </si>
  <si>
    <t>RaD - Regeneracija agroekosustava Dalmacije</t>
  </si>
  <si>
    <t>Održivo d.o.o. za građenje, arhitektonsko projektiranje i prostorno uređenje</t>
  </si>
  <si>
    <t>Projekt „RaD“ ima za cilj doprinijeti regeneraciji agroekosustava na području Dalmacije čime se omogućuje snažniji poticaj razvoju društveno – poduzetničkih pothvata. Jačanje svog poslovanja poduzeće Održivo d.o.o. osigurati će provođenjem aktivnosti razvoja nove društveno poduzetničke usluge kao i jačanjem ljudskih kapaciteta što je nužan preduvjet za povećanje učinkovitosti, konkurentnosti i kvalitetnije tržišne prepoznatljivosti. Ciljne skupine obuhvaćaju zaposlenike poduzeća Održivo d.o.o. te ostala društvena poduzeća.</t>
  </si>
  <si>
    <t>#nemaneide - u krizi kroz sport ostani svoj</t>
  </si>
  <si>
    <t>HRVAČI TREŠNJEVKE ZA SPORTSKE ORGANIZACIJE CIVILNOG DRUŠTVA (SOCD) U KRIZNIM SITUACIJAMA</t>
  </si>
  <si>
    <t>SpRETNI RODITELJI – SRETNO DIJETE</t>
  </si>
  <si>
    <t>Zajedno smo jači u zaštiti od požara i potresa</t>
  </si>
  <si>
    <t>NA RASKRIŽJU PROMETNE KULTURE</t>
  </si>
  <si>
    <t>Zajednica za zajednicu</t>
  </si>
  <si>
    <t>Organizacijom i znanjem do zdravlja oboljelih od celijakije i dijabetesa</t>
  </si>
  <si>
    <t>Zajedno jači</t>
  </si>
  <si>
    <t>POMOZIMO ZAJEDNO</t>
  </si>
  <si>
    <t>SPAS (Sigurnost – podrška - asistencija – samopouzdanje)</t>
  </si>
  <si>
    <t>Suradnjom i praksom do održive zajednice</t>
  </si>
  <si>
    <t>GORIMO, ALI NE IZGARAMO</t>
  </si>
  <si>
    <t>"Osokolimo se"</t>
  </si>
  <si>
    <t>Osnaženi i uključeni</t>
  </si>
  <si>
    <t>"NEMA NE IDE" - UDRUGA ZA UNAPREĐENJE KVALITETE ŽIVOTA</t>
  </si>
  <si>
    <t>HRVAČKI KLUB "TREŠNJEVKA"</t>
  </si>
  <si>
    <t>Najsretnija beba Hrvatska</t>
  </si>
  <si>
    <t>UDRUGA PREDSTAVNIKA SUVLASNIKA STAMBENIH ZGRADA GRADA ZAGREBA</t>
  </si>
  <si>
    <t>UDRUGA ZAGREBAČKIH POLJIČANA "SVETI JURE"</t>
  </si>
  <si>
    <t>Zajednica kulturno-umjetničkih udruga Grada Jastrebarsko</t>
  </si>
  <si>
    <t>CeliVita – Život s celijakijom</t>
  </si>
  <si>
    <t>Udruga umirovljenika INA-NAFTAPLIN</t>
  </si>
  <si>
    <t>Športski gimnastički klub „Sokol“ Sisak</t>
  </si>
  <si>
    <t>Kroz ovaj projekt angažirat će se lokalna zajednica kako bi (p)ostala aktivna te kako bi se umanjili negativni učinci pandemije odnosno izolacije. Kroz projekt ćemo provesti 200 on line treninga, 70 treninga na otvorenom u parku za vježbanje, provesti 12 stručnih seminara iz područja psihologije i nutricionizma te izraditi inovativnu kartu svih parkova za vježbanje kako bi stanovnici Grada Zagreba u svakom trenutku mogli provjeriti gdje se nalazi najbliži park za vježbanje.</t>
  </si>
  <si>
    <t>Projektom će se ojačati kapaciteti prijavitelja i drugih sportskih OCD za provedbu aktivnosti prilagođenih lokalnim problemima te ojačati njihovi kapaciteti za neposredan rad na područjima koja se financiraju kroz Europski socijalni fond, a što će rezultirati većim mogućnostima za pružanje učinkovitog odgovora na potrebe lokalne zajednice u kriznim situacijama poput pandemije.</t>
  </si>
  <si>
    <t>Provedbom projekta “ SpRETNI RODITELJI – SRETNO DIJETE“ povećat će se kapaciteti 2 OCD-a iz područja roditeljstva i odgoja djece i mladih s problemima u ponašanju. Svrha projekta je doprinijeti razvoju civilnog društva u RH kroz unapređenje kapaciteta 2 OCD-a. Svrha projekta će se realizirati kroz razvoj novih programa te podizanje kompetencija volontera i zaposlenika udruga. Ciljne skupine projekta: 2 OCD-a.</t>
  </si>
  <si>
    <t>Ovim projektom adresira se problem educira se i organizira lokalnu zajednicu u postupanju prilikom kriznih situacija poput požara ili potresa. Napraviti će se 50 edukacija u mjesnim odborima na području cijelog Zagreba gdje će se ujedno mapirati potrebe lokalne zajednice te prikupljati i organizirati volonteri koji bi pomogli Civilnoj zaštiti u slučaju potrebe čime se doprinosi općem i specifičnim ciljevima ovoga Poziva i ostvarenju OPULJP.</t>
  </si>
  <si>
    <t>U sklopu projekta NA RASKRIŽJU PROMETNE KULTURE adresira se problem educira se i organizira lokalnu zajednicu u važnim pitanjima prometne sigurnosti, poštivanja prometnog znakovlja te informatičkim vještinama. Održati će se 100 edukativno-informativnih aktivnosti za djecu i odrasle na području cijelog Zagreba gdje će se ujedno mapirati potrebe lokalne zajednice za problem sigurnosti u prometu te prikupljati i organizirati volonteri koji će pomoći u osvješćivanju građana o problematici prometne sigurnosti čime se doprinosi općem i specifičnim ciljevima ovoga Poziva i ostvarenju OPULJP.</t>
  </si>
  <si>
    <t>Izobrazbom zaposlenika i volontera ojačat će se kapaciteti OCD-a te Prijavitelja Zajednice kulturno-umjetničkih društava Jastrebarsko i Partnera Centra za kulturu Jastrebarsko u područjima financijskog upravljanja i zakonodavnog okvira te kriznog menadžmenta za djelovanje OCD, kao i u primjeni IKT-a i poticanju volonterstva. Time će se ostvariti održivi ciljevi poziva, te učinkovitije organiziranje, koordiniranje i financiranje amaterskih udruga u kulturi na području Grada Jastrebarskog.</t>
  </si>
  <si>
    <t>Povećanjem kapaciteta OCD-a, partnera na projektu, unaprijediti ćemo njihov rad, optimizirati korištenje ljudskih i financijskih resursa te posljedično povećati sigurnosti i kvalitetu života oboljelih od celijakije i dijabetesa. Stvoriti ćemo preduvjete za podizanje kapaciteta u ugostiteljskom sektoru, s ciljem dugoročnog, pametnog i održivog rasta tog sektora. U suradnji s tijelima javne vlasti kroz projekt ćemo razvijati strategije i alate za učinkovito upravljanje krizom, kad je u pitanju osiguravanje hrane za osobe s celijakijom i dijabetesom, kao posebno ranjivim skupinama.</t>
  </si>
  <si>
    <t>Projektom "Zajedno jači" u trajanju od 12 mjeseci ojačati će se kapacitet Udruge, povećati socijalna uključenost i unaprijediti kvaliteta života OSI na području Karlovačke, Zagrebačke i Sisačko-moslavačke županije kroz edukacije, savjetovanja, osiguravanje kontinuiranog rada ureda te zapošljavanje voditeljice projekta , administratora i psihologa.</t>
  </si>
  <si>
    <t>Pomozimo zajedno - braniteljima i članovima njihovih obitelji na području potresom pogođene Sisačko-moslavačke županije. Projekt je usmjeren jačanju kapaciteta OCD na području SMŽ da mogu i u kriznoj situaciji odgovoriti na potrebe branitelja, članova njihovih obitelji i lokalne zajednice, te im omogućiti psiho-socijalnu, materijalnu, duhovnu i ljudsku podršku.</t>
  </si>
  <si>
    <t>Projekt SPAS (Sigurnost – podrška - asistencija –samopouzdanje) usmjeren je na ranjivu skupinu, ljudi starije životne dobi koji su smješteni/zatvoreni u domove za starije osobe, ali i one koji žive u samačkim staračkim domaćinstvima u ruralnom području nerazvijene Sisačko – moslavačke županije, pružajući im pomoć kroz susrete podrške, edukacije i razonode, a sve u svrhu prevencije u doba pandemije COVID-19 i privikavanja na život u novo-normalnim situacijama kao i posljedica nedavnog potresa.</t>
  </si>
  <si>
    <t>Projekt će ojačati kapacitete lokalnih organizacija civilnog društva na području Karlovca i Karlovačke županije u cilju pravovremenog i učinkovitog odgovora na potrebe lokalne zajednice u kriznim situacijama. Navedeno će ostvariti kroz pružanje izobrazbe i praktičnim djelovanjem u suradnji sa jedinicama lokalne i regionalne samouprave i službama civilne zaštite u cilju daljnjeg demokratskog razvoja društva.</t>
  </si>
  <si>
    <t>U sklopu projekta "Gorio, ali ne izgaramo" ojačati će se OCD-i i doprinjeti razvoju civilnog društva i postupanju u kriznim situacijama. Ovo će se postići putem organiziranja volonterskih akcija, psiholoških savjetovanja, sportskih i informatičkih radionica te izradom digitalnog priručnika.</t>
  </si>
  <si>
    <t>Projektom "Osokolimo se" odgovoriti će se na potrebe kluba SGK "Sokol" Sisak u svrhu jačanja njihovih financijskih, materijalnih i ljudskih kapaciteta za daljnje provođenje gimnastičkih aktivnosti, te će se doprinijeti do razvijanja lokalne zajednice pogođene razornim potresom i pandemijom COVID-19.</t>
  </si>
  <si>
    <t>Projekt "Osnaženi i uključeni" usmjeren je na jačanje kapaciteta Hrvatskih udruga paraplegičara i tetraplegičara i Karlovačke udruge spinalno ozlijeđenih za neposredan rad u lokalnoj zajednici. Pokrenut će se volonterske aktivnosti na području Karlovačke, Zagrebačke i Sisačko-moslavačke županije te omogućiti pružanje psihološke i savjetodavne pomoći članovima Udruga koji žive u navedenim županijama.</t>
  </si>
  <si>
    <t>Zaarska, Šibensko-kninska, Splitsko-dalmatinska, Dubrovačko-neretvanska</t>
  </si>
  <si>
    <t>Zagrebačka, Sisačko-moslavačka, Osječko-baranjska, Grad Zagreb, Zadarska, Splitsko-dalmatinska</t>
  </si>
  <si>
    <t>Zagrebačka, Sisačko-moslavačka, Karvovačka</t>
  </si>
  <si>
    <t>UP.04.2.1.11.0049</t>
  </si>
  <si>
    <t>Razvojem OCD-a do razvoja lokalne zajednice</t>
  </si>
  <si>
    <t>Udruga za zaštitu životinja Zmijolovac</t>
  </si>
  <si>
    <t>Cilj projekta "Razvojem OCD-a do razvoja lokalne zajednice" je jačanje uloge, kapaciteta i suradnje organizacija civilnog društva na području Slavonije za provedbu aktivnosti prilagođenih lokalnim problemima. Kroz projekt će se jačati OCD-i i JLS-ovi u četiri područja ESF-a: obrazovanje, zapošljavanje, socijalno uključivanje i dobro upravljanje.</t>
  </si>
  <si>
    <t>UP.04.2.1.11.0478</t>
  </si>
  <si>
    <t>OCD ONLINE HUB - Inovativni pristup zahedničkom djelovanju</t>
  </si>
  <si>
    <t>Kroz projekt OCD ONLINE HUB - inovativni pristup zajedničkom djelovanju udruge Carpe Diem, DrONe i Savez udruga KAoperativa jačaju kapacitete te stvaraju inovativna rješenja za prevladavanje krize te post kriznog razdoblja kroz opremanje studija za digitanu i online provedbu aktivnosti OCD u Karlovcu. U partnerstvu s Gradom Karlovcem izradit će se plan djelovanja u kriznim situacijama te praktični priručnik za OCD koji će služiti kao vodič za pomoć u kriznim siutacijama.</t>
  </si>
  <si>
    <t>UP.04.2.1.11.0729</t>
  </si>
  <si>
    <t>Napredujmo zajedno!</t>
  </si>
  <si>
    <t>Kroz projekt Napredujemo zajedno! pružit će se podrška razvoju OCD-a s područja Općine Pisarovina, te ojačati međusektorska suradnja u cilju zajedničkog djelovanja u kriznim situacijama.</t>
  </si>
  <si>
    <t>UP.02.3.1.03.0131</t>
  </si>
  <si>
    <t>Društvenim poduzetništvom do osuvremenjivanja muzeologije hrvatske vojne baštine</t>
  </si>
  <si>
    <t>DRUŠTVO ZA OČUVANJE HRVATSKE VOJNE TRADICIJE</t>
  </si>
  <si>
    <t xml:space="preserve">Karlovačka, Bjelovarsko-bilogorska </t>
  </si>
  <si>
    <t>Transferiranjem na društveno poduzetništvo, Prijavitelj će osuvremeniti muzeologiju modernim tehnologijama u čemu se ogleda cilj projekta: doprinos razvoju društvenog poduzetništva na području Bjelovarsko-bilogorske županije kroz jačanje kapaciteta subjekata koji započinju svoje poslovanje u skladu s društveno-poduzetničkim načelima, na način da se ojačaju sposobnosti i vještine zaposlenika Društva za očuvanje hrvatske vojne tradicije te nezaposlenih osoba ranjivih skupina (branitelji, osobe s invaliditetom i žene).</t>
  </si>
  <si>
    <t>UP.02.3.1.03.0139</t>
  </si>
  <si>
    <t>UP.02.3.1.03.0144</t>
  </si>
  <si>
    <t>UP.02.3.1.03.0145</t>
  </si>
  <si>
    <t>UP.02.3.1.03.0149</t>
  </si>
  <si>
    <t>UP.02.3.1.03.0150</t>
  </si>
  <si>
    <t>UP.02.3.1.03.0153</t>
  </si>
  <si>
    <t>UP.02.3.1.03.0156</t>
  </si>
  <si>
    <t>UP.04.2.1.11.0021</t>
  </si>
  <si>
    <t>UP.04.2.1.11.0025</t>
  </si>
  <si>
    <t>UP.04.2.1.11.0032</t>
  </si>
  <si>
    <t>UP.04.2.1.11.0040</t>
  </si>
  <si>
    <t>UP.04.2.1.11.0047</t>
  </si>
  <si>
    <t>UP.04.2.1.11.0053</t>
  </si>
  <si>
    <t>UP.04.2.1.11.0125</t>
  </si>
  <si>
    <t>UP.04.2.1.11.0131</t>
  </si>
  <si>
    <t>UP.04.2.1.11.0161</t>
  </si>
  <si>
    <t>UP.04.2.1.11.0202</t>
  </si>
  <si>
    <t>UP.04.2.1.11.0215</t>
  </si>
  <si>
    <t>UP.04.2.1.11.0222</t>
  </si>
  <si>
    <t>Razvoj održive proizvodnje namještaja za hrvatski turistički sektor s potpisom domaćih dizajnera kroz jačanje kapaciteta Prijavitelja, edukacijom postojećih i zapošljavanjem novih djelatnika osnovna je misija Projekta. Educirani zaposlenici u svom daljnjem radu komuniciraju sa mladim dizajnerima i proizvođačima namještaja promovirajući društveno poduzetništvo i suradnju tri sektora: dizajn, proizvodnju namještaja i turizam s ciljem njihovog zajedničkog razvoja i prepoznatljivosti na tržištu.</t>
  </si>
  <si>
    <t>Prijavitelj je Udruga za socijalno poduzetništvo koje će u svojem razvoju pružati zaštićena zaposlenje osoba s invaliditetom. Projekt "Nacionalni logistički centar za društveno poduzetništvo" će unaprijediti poslovanje dodatnom edukacijom zaposlenih u poslovnim vještinama, osnovati konzorcij društvenih poduzeća s ciljem smanjenja troškova istih kroz zajedničke službe, te tako i generirati potrebu za novim zapošljavanjem osobe s invaliditetom i/ili ranjivih skupina.</t>
  </si>
  <si>
    <t>Projekt će pridonijeti razvoju DP-a u Međimurskoj županiji, pružanjem inovativnih usluga kao modelom rješavanja društvenih i ekonomskih pitanja i socijalnog uključivanja slijepih osoba na tržištu rada. Svrha je započinjanje poslovanja USMŽ prema DP načelima te zapošljavanje certificiranih slijepih osoba i stvaranje jednakih mogućnosti za sve. Rezultati projekta su: stvoreni uvjeti za razvoj DP-a i zaposlene slijepe osobe za području MŽ (R1); Promoviran koncept DP-a (R2).</t>
  </si>
  <si>
    <t>Projektom se potiče proizvodnja eko namještaja i njegova upotreba u javnoj nabavi kako bi se osigurao održivi razvoj gospodarskih subjekata s područja industrije namještaja Republike Hrvatske i zadovoljili kriteriji zelenog i ekonomski opravdanog nabavljanja roba i usluga u javnom sektoru. Društveni poduzetnik, Hrvatski interijeri, kroz ojačane kapacitete vlastitih zaposlenika čija su znanja i vještine tijekom projekta unaprijeđene, educira ostale dionike u segmentu proizvodnje i nabave namještaja koji odgovara kriterijima zelene javne nabave.</t>
  </si>
  <si>
    <t>Projektom „Eko namještaj i okolišna markica za proizvode“ Prijavitelj učvršćuje lidersku poziciju na području eko proizvodnje namještaja i njegovog označavanja. Kroz edukativne radionice, prezentacije i konzultacije s ostalim proizvođačima namještaja promovira društveno poduzetništvo. Svojim primjerom uvođenja znaka kvalitete i dobrom praksom utječe na stvaranje novih društvenih poduzetnika, ali i podupire postojeće čija je djelatnost vezana uz proizvodnju namještaja.</t>
  </si>
  <si>
    <t>Cilj projekta je transformirati Zadrugu otvorena arhitektura u društveno poduzeće, razviti njezine poslovne kapacitete i pokrenuti novu društveno-poduzetničku poslovnu aktivnost. Kroz projekt će se razviti usluga osnivanja stambenih zadruga prema ekonomski, ekološki i društveno održivom modelu. Implementacijom pilot projekta u gradu Križevci, testirat će se primjena modela koji će se dugoročno nuditi kao usluga jedinicama lokalne samouprave, ali i drugima (sindikati, komorske organizacije, građani) s ciljem zadovoljavanja stambenih potreba stanovnika.</t>
  </si>
  <si>
    <t>Projektom EKOTEKA želi se povećati vidljivost društvenog poduzetništva i svih njegovih benefita u Republici Hrvatskoj. Cilj projekta je unaprijediti znanja i vještine radnika društvenog poduzeća ACT PRINTLAB-a putem specijaliziranih oblika osposobljavanja, stvoriti nova radna mjesta i razviti nove proizvode i usluge, te samim time doprinijeti rastu postojećeg društvenog poduzeća u vidu jačanja kapaciteta, održivosti i konkurentnosti.</t>
  </si>
  <si>
    <t>„Walking Croatia“ je inovativan projekt koji kao svoju glavnu okosnicu ima ojačati kapacitete prijavitelja i partnera za provedbu socijalne inovacije osnivanja rute te soc. uključivanja i rehabilitacije za krajnje korisnike, a pritom će razvijati suradnju s lokalnim vlastima te lokalnom zajednicom i stanovništvom. Nadalje, naglasak će biti i na provođenju savjetodavnih usluga, a sa svrhom promocije ranog otkrivanja raka dojke i pomoć ženama koje se oboljele/preboljele tu malignu bolest.</t>
  </si>
  <si>
    <t>Projektom „DoKUD možemo zajedno?“ prijavitelj KUD „Šubić“ Novska jača kapacitete i znanja svojih članova u okviru financijskog upravljanja i vođenja udruga. Neformalnim edukacijama članovi prijavitelja i partnerskih organizacija te ostala zainteresirana javnosti stječu potrebne kompetencije i znanja u okviru upravljanja i ponašanja u kriznim situacijama. Provedbom volonterskih akcija i malih građanskih akcija na lokalnoj razini podići će se svijest o važnosti volontiranja u zajednici prilikom nastupanja nepredvidivih događaja.</t>
  </si>
  <si>
    <t>Projekt “D.O.T.S. - Djelotvoran odgovor na traumu i stres” ima za cilj jačanje kapaciteta OCD-a koje su u svom radu usmjerene na ranjive skupine, za učinkovitiji i pravovremeni odgovor na kriznu situaciju. Projektne aktivnosti uključuju supervizijsku podršku stručnjacima za online rad s korisnicima. Radna skupina stručnjaka izradit će online alat za samopomoć usmjeren osobama koje se nose sa stresom i traumom u kriznoj situaciji te online radionice za iste korisnike.</t>
  </si>
  <si>
    <t>Sustav podrške za osobe s invaliditetom i za djecu s teškoćama u razvoju na području poluotoka Pelješca i Dubrovačko-neretvanskoj županiji nije adekvatno razvijen. Cilj projekta je osigurati razvoj i dugoročnu održivost aktivnosti udruga osoba s invaliditetom i djece s teškoćama u razvoju na području poluotoka Pelješca i Grada Dubrovnika kroz jačanje kapaciteta udruga, kroz edukacije za korisnike i roditelje korisnika, povezivanjem sa stručnjacima i promicanjem volontiranja.</t>
  </si>
  <si>
    <t>Projektom 'MEGAFON' u trajanju od dvanaest mjeseci ojačat će se kapaciteti članova udruge prijavitelja i partnera te omogućiti prijenos znanja i stjecanje vještina za daljnji održivi rad. Nabavit će se suvremena oprema za provedbu aktivnosti usmjerenih OCD-ima, ranjivim skupinama i široj javnosti, a kroz suradnju OCD-a, volontera i lokalne zajednice potaknut će se volonterizam, socijalna osviještenost i zanimanje mladih za ranjive skupine, aktivizam, kritičko promišljanje i vještine budućnosti.</t>
  </si>
  <si>
    <t>Projektom “Izgradnja sustavne podrške organizacijama civilnog društva” će se uspostaviti središnja informativna i savjetodavna točka za lokalne inicijative kao platforma za poticanje razvoja civilnog društva u Zadru te će se osnažiti OCD-e za pružanje inovativnih usluga utemeljenih na potrebama zajednice. Ovime se odgovara na utvrđenu potrebu za sustavnom podrškom u jačanju kapaciteta OCD-a te daje okvir za suradnju javnog i civilnoga sektora, a s ciljem učinkovitijeg rješavanja lokalnih problema te unapređenja kvalitete života u lokalnoj zajednici.</t>
  </si>
  <si>
    <t>Projekt će doprinijeti razvoju OCD-a u KOP-KRIŽ i BJ-BIL županiji i ublažavanju problema nastalih u kriznim situacijama. Opći cilj: doprinijeti razvoju i jačanju kapaciteta OCD-a te suradnje u lokalnoj zajednici. SC1: Osposobiti predstavnika OCD-a za prikupljanje sredstava te transparentno vođenje organizacija. SC2: Osnažiti predstavnike OCD-a i volontere za razvoj socijalnih usluga u zajednici i pružanje učinkovitih odgovora u kriznim situacijama. SC3: Osvijestiti lokalnu zajednicu o važnosti OCD-a i uslugama koje one pružaju posebno uslijed kriznih situacija.</t>
  </si>
  <si>
    <t>Korak u sigurnost je projekt kojim se podiže razina svijesti o važnosti edukacije i pripreme za krizne situacije kako bi cjelokupno društvo bilo spremnije i kako bi na njih učinkovitije odgovaralo. Ranjive skupine najugroženije su tijekom kriza te će se ovim projektom ojačati OCD-ove za rad s njima tijekom i neposredno nakon krize. Dobit će potrebne alate, znanja i vještine te dodatne educirane ljudske kapacitete za uspješno prevladavanje kriznih situacija kroz inovativne prakse.</t>
  </si>
  <si>
    <t>Kroz projekt će ojačati kapaciteti OCD-a za vođenje OCD-a i za pribavljanje sredstava na područjima koja se financiraju iz ESF-a te osposobiti i unaprijediti kapacitete OCD-a za pružanje učinkovitog odgovora na potrebe lokalne zajednice u kiznim situacijama.</t>
  </si>
  <si>
    <t>Projektom „Na izvoru znanja – jačanje kapaciteta za podršku ranjivim skupinama“ se u 18 mjeseci, kroz edukacije jačaju kapacitete i kompetencije prijavitelja i partnera kako bi prilikom provedbe aktivnosti s korisnicima kvaliteta rada bila još bolja. Također, stječe se iskustvo pružanja pomoći i podrške ranjivim skupinama djece s teškoćama u razvoju i njihovim roditeljima kroz preko 1000 projektnih aktivnosti.</t>
  </si>
  <si>
    <t>Osnovni problem koji se adresira ovim projektom jesu problemi s provedbenim kapacitetima OCD-a, uzrokovani pandemijom Covid19 koja je onemogućila aktivan rad. Projektne aktivnosti obuhvaćaju edukacije članova Prijavitelja i Partnera na temu socijalnog uključivanja ranjivih skupina, radionice psihološke i savjetodavne pomoći, izradu online priručnika za ranjive skupine, edukacije o online poslovanju, volonterske aktivnosti te kreativne radionice za ranjivu skupinu. Aktivnosti doprinose jačanju kapaciteta i kompetencija OCD-a za rad u lokalnoj sredini, čime su ispunjeni ciljevi ovog Poziva.</t>
  </si>
  <si>
    <t>Projekt „Jačanje kapaciteta udruga za pomoć djeci i mladima u kriznim situacijama” želi doprinijeti sustavnom rješavanju problema kroz koje u kriznim situacijama prolaze djeca i mladi te će kroz analize, edukacije, prijenose znanja i unaprjeđenje organizacijskih i volonterskih kapaciteta kreirati nove strateške odgovore uključenih udruga na probleme djece i mladih pogođenih krizom.</t>
  </si>
  <si>
    <t>Dizajn i proizvodnja namještaja za identitet hrvatskih turističkih objekata</t>
  </si>
  <si>
    <t>DVIJE BOJE d.o.o. za proizvodnju i usluge</t>
  </si>
  <si>
    <t>Nacionalni logistički centar za društveno poduzetništvo</t>
  </si>
  <si>
    <t>UDRUGA ZA SOCIJALNO PODUZETNIŠTVO LEGA</t>
  </si>
  <si>
    <t>Razvoj društvenog poduzetništva za slijepe osobe</t>
  </si>
  <si>
    <t>Poticanje razvoja održive proizvodnje namještaja za zelenu javnu nabavu</t>
  </si>
  <si>
    <t>HRVATSKI INTERIJERI</t>
  </si>
  <si>
    <t>Okolišna oznaka za eko namještaj</t>
  </si>
  <si>
    <t>ERA GRUPA d.o.o. za proizvodnju namještaja</t>
  </si>
  <si>
    <t>Poticanje razvoja zadružnog stanovanja u Hrvatskoj</t>
  </si>
  <si>
    <t>Zadruga otvorena arhitektura</t>
  </si>
  <si>
    <t>Ekoteka</t>
  </si>
  <si>
    <t>„Walking Croatia“ faza I</t>
  </si>
  <si>
    <t>Klub žena liječenih na dojci</t>
  </si>
  <si>
    <t>DoKUD možemo zajedno?</t>
  </si>
  <si>
    <t>D.O.T.S. - Djelotvoran odgovor na traumu i stres</t>
  </si>
  <si>
    <t>Mentor</t>
  </si>
  <si>
    <t>Udruga djece s teškoćama u razvoju i osoba s invaliditetom "Djeca Pelješca"</t>
  </si>
  <si>
    <t>Megafon</t>
  </si>
  <si>
    <t>Izgradnja sustavne podrške organizacijama civilnog društva</t>
  </si>
  <si>
    <t>ZOE Centar za unapređenje i razvoj zajednice</t>
  </si>
  <si>
    <t>"Budimo ruka podrške"</t>
  </si>
  <si>
    <t>Udruga osoba s intelektualnim teškoćama i njihovih obitelji "Maslačak" Križevci</t>
  </si>
  <si>
    <t>Korak u sigurnost</t>
  </si>
  <si>
    <t>Udruga za kreativno-održivi razvoj i konkurentnost (KORAK) Dubrovnik</t>
  </si>
  <si>
    <t>Jačanje kapaciteta organizacija civilnog društva radi učinkovitijeg djelovanja u zajednici</t>
  </si>
  <si>
    <t>Centar za socijalno uključivanje ranjivih skupina FENIX</t>
  </si>
  <si>
    <t>Na izvoru znanja – jačanje kapaciteta za podršku ranjivim skupinama</t>
  </si>
  <si>
    <t>CENTAR ZA NEURORAZVOJNU INTEGRACIJU REFLEKSA</t>
  </si>
  <si>
    <t>«Jačanjem kapaciteta do društvenog i poslovnog uključivanja mladih u nepovoljnom položaju»</t>
  </si>
  <si>
    <t>Tvornica umjetnosti</t>
  </si>
  <si>
    <t>Jačanje kapaciteta udruga za pomoć djeci i mladima u kriznim situacijama</t>
  </si>
  <si>
    <t>Udruga za promicanje stvaralaštva i jednakih mogućnosti Alternator</t>
  </si>
  <si>
    <t>„Pronađi me!“ – provedba aktivnosti dosega i obrazovanja neaktivnih mladih osoba u NEET statusu</t>
  </si>
  <si>
    <t>Zagrebačka, Brodsko-posavska, Istarska</t>
  </si>
  <si>
    <t>Zagrebačka, Vukovarsko-srijemska, Dubrovačko-neretvanska</t>
  </si>
  <si>
    <t>Osječko-baranjska, Istarska, Dubrovačko-neretvanska</t>
  </si>
  <si>
    <t>Karlovačka, Koprivničko-križevačka, Međimurska, Grad Zagreb, Primorsko-goranska, Istarska</t>
  </si>
  <si>
    <t>Grad Zagreb, Dubrovačko-neretvanska</t>
  </si>
  <si>
    <t>UP.02.2.2.15.0083</t>
  </si>
  <si>
    <t>UP.02.2.2.15.0084</t>
  </si>
  <si>
    <t>UP.02.2.2.15.0086</t>
  </si>
  <si>
    <t>UP.02.2.2.15.0087</t>
  </si>
  <si>
    <t>UP.02.2.2.15.0089</t>
  </si>
  <si>
    <t>UP.02.3.1.03.0146</t>
  </si>
  <si>
    <t>UP.04.2.1.11.0035</t>
  </si>
  <si>
    <t>UP.04.2.1.11.0074</t>
  </si>
  <si>
    <t>UP.04.2.1.11.0077</t>
  </si>
  <si>
    <t>UP.04.2.1.11.0082</t>
  </si>
  <si>
    <t>UP.04.2.1.11.0092</t>
  </si>
  <si>
    <t>UP.04.2.1.11.0093</t>
  </si>
  <si>
    <t>UP.04.2.1.11.0095</t>
  </si>
  <si>
    <t>UP.04.2.1.11.0103</t>
  </si>
  <si>
    <t>UP.04.2.1.11.0107</t>
  </si>
  <si>
    <t>UP.04.2.1.11.0108</t>
  </si>
  <si>
    <t>UP.04.2.1.11.0111</t>
  </si>
  <si>
    <t>UP.04.2.1.11.0116</t>
  </si>
  <si>
    <t>UP.04.2.1.11.0121</t>
  </si>
  <si>
    <t>UP.04.2.1.11.0123</t>
  </si>
  <si>
    <t>UP.04.2.1.11.0130</t>
  </si>
  <si>
    <t>UP.04.2.1.11.0138</t>
  </si>
  <si>
    <t>UP.04.2.1.11.0173</t>
  </si>
  <si>
    <t>UP.04.2.1.11.0178</t>
  </si>
  <si>
    <t>UP.04.2.1.11.0209</t>
  </si>
  <si>
    <t>UP.04.2.1.11.0213</t>
  </si>
  <si>
    <t>Projekt je usmjeren na unaprjeđenje usluge dnevnog boravka te njegovu specijalizaciju usmjerenu prema osobama starije životne dobi u riziku beskućništva, kao i bekućnike. Cilj je podići svijest javnosti o ovom problemu i poduzeti konkretne korake koji bi doprinijeli smanjivanju izloženosti siromaštvu i nepovoljnim životnim uvjetima koji utječu na psihofizičko zdravlje. Projekt uključuje izravan rad s pripadnicima ciljne skupine i psihosocijalnu podršku izravno vezanu uz smanjenje broja korisnika usluga smještaja kao institucionalnog oblika skrbi izvan vlastite obitelji.</t>
  </si>
  <si>
    <t>Projektom ‘’Rijeka zajedništva - širenje izvaninstitucionalnih usluga na području aglomeracije Rijeka’’ unaprjeđuju se uvjeti za pružanje izvaninstitucijskih usluga pomoći u kući i psihosocijalne podrške većeg broja korisnika zapošljavanjem stručnog kadra. S ciljem pružanja adekvatne socijalne usluge opremit će se kuhinja Doma CK Rijeka i nabaviti potrebna vozila. Planira se i intenzivna promidžba projektnih aktivnosti, kao i podizanje svijesti javnosti o važnosti procesa deinstitucionalizacije. Projekt se realizira u suradnji s partnerom, Općinom Čavle,a traje 24 mjeseci.</t>
  </si>
  <si>
    <t>Projektom se stvaraju preduvjeti za prevenciju soc.isključenosti djece s TUR s ciljem stvaranja okruženja koje pruža jednake mogućnosti za svu djecu na području UAS.Edukacijama se jača kapacitet stručnjaka za kvalitetniji rad,a razmjenom iskustva među stručnjacima doprinosi se širenju međusobne podrške. Uključivanjem djece s TUR u aktivnosti u zajednici potiče se prijelaz s instituc.soc.usluga na usluge zajednice.Projektnim se aktivnostima doprinosi poboljšanju kvalitete života djece s teškoćama i njihovih obitelji te se podiže svijesti o važnosti inkluzivne zajednice na području UAS.</t>
  </si>
  <si>
    <t>Ovim projektom će se odgovorit na potrebu za organiziranjem sustava koji će kroz različite terapijske aktivnosti omogućiti optimalnu rehabilitaciju, resocijalizaciju i reintegraciju osoba s psihičkim teškoćama na području UA Split. Cilj projekta je unaprijediti kvalitetu i razviti izvaninstitucijske socijalne usluge kako bi se poboljšalo funkcioniranje bolesnika poslije ili za vrijeme liječenja i ojačale njihove sposobnosti socijalne i radne prilagodbe, te pružiti podršku članovima njihovih obitelji kako bi im unaprijedili kvalitetu života, ali i povećali kapacitete stručnjaka.</t>
  </si>
  <si>
    <t>Svrha projekta je izraditi kapacitete OCD za provedbu politike zaštite potrošača u RH i usvojiti metode kriznog menadžmenta u upravljanju OCD-ovima. Projektno će se prenijeti znanje i vještine između OCD-ova i ojačati njihovi kapaciteti za provedbu aktivnosti. Stoga će se izraditi jedan digitalni priručnik putem kojeg će potrošači upoznati svoja najvažnija potrošačka prava i drugi digitalni priručnik putem kojeg će OCD-ovi biti upoznati s načinom prevencije kriznih situacija u udruzi te primjenjivim metodama kojima će se kriza ublažiti i spriječiti destabilizaciju</t>
  </si>
  <si>
    <t>Provedba projekta „Dobre vibracije“ ojačat će upravljačke kapacitete, ali i kapacitete članova udruga prijavitelja i partnera, potaknuti jačanje regionalnih partnerskih odnosa, aktivnije uključiti udruge u društveni život te povećati kvalitetu života društva.</t>
  </si>
  <si>
    <t>IN-KULTUR - kulturnom inovacijom za rast zajednice ima za svrhu jačanje kapaciteta OCD-ova kao odgovor na potrebe lokalne zajednice u upravljanju krizom kroz stvaranje mogućnosti za gospodarski rast tijekom krize. Stoga projekt ima za cilj uključivanje OCD-ova u motiviranje ranjivih skupina za pokretanje vlastitog posla u kreativnim i kulturnim industrijama na području baštine, jer su se one pokazale vrlo stabilnim u kriznim situacijama (ekonomska kriza 2008. i trenutna COVID-19 pandemija).</t>
  </si>
  <si>
    <t>Tuča i jaka kiša često se pojavljuju iznenada izazivajući velike poteškoće u prometu i poljoprivredi. Dojave o stanju na cestama stižu prekasno i rezervirane su uglavnom za glavne državne prometnice dok se u poljoprivredi nakon tuče javlja velika opasnost od razvoja raznih bolesti. Inovativne tehnologije mjerenja omogućuju nam da u realnom vremenu detektiramo pojavu tuče i jake kiše te putem raznih kanala distribuiramo informacije prema krajnjim korisnicima kako bi se minimizirao rizik od prometnih nezgoda te prevenirao razvoj bolesti na kulturama.</t>
  </si>
  <si>
    <t>Projektom će se ojačati kapaciteti organizacija civilnog društva u svrhu kvalitetnijeg djelovanja OCD-a i ostalih članova kako bi se povećala kvaliteta života lokalne zajednice</t>
  </si>
  <si>
    <t>Svrha i cilj provedbe projekta je osnaživanje OCD-a za unaprjeđen i kontinuirani nastavak sudjelovanja u aktivnostima zadovoljavanja potreba lokalne zajednice, odnosno za opće dobro zajednice i pružanje pomoći i podrške u novonastalim situacijama krize i katastrofe. Provedbom projekta dolazi do povećane uključenosti mladih osoba u civilno društvo na području OBŽ-a, odnosno grada Osijeka, te osvještavanja šire javnosti o aktivnostima rada OCD-a i pružanja pomoći djeci i mladima u uvjetima uzrokovanim pandemijom COVID-19.</t>
  </si>
  <si>
    <t>Projektom se razvijaju kvalitetne aktivnosti za rješavanje potreba starijih osoba u uključivanju u lokalnoj zajednici s naglaskom na povećanje kapaciteta umirovljeničkih udruga te dostupnost usluga. Tijekom projekta će se uključiti 15 predstavnika prijavitelja i partnera koji će povećati kapacitete za pokretanje socijalnog mentorstva dok će se za 120 umirovljenika i osoba starije životne osigurati informatičko opismenjavanje, rad i predavanja te volonterske akcije.</t>
  </si>
  <si>
    <t>Projekt "Činimo više - dišimo zajedno" usmjeren je na jačanje organizacija civilnog društva na lokalnoj razini, kao i na doprinos kvaliteti življenja osoba s teškoćama. Projekt će provoditi Udruga Plava krila kao nositelj projekta, te Udruga osoba s intelektualnim teškoćama Bjelovar i Sportska udruga Argo kao projektni partneri. Projekt traje 18 mjeseci te će se provoditi na području Zagrebačke i Bjelovarsko-bilogorske županije.</t>
  </si>
  <si>
    <t>Kroz projektne aktivnosti ojačani i podignuti kapaciteti OCD-a za uspješnije rukovođenjem OCD-a, pribavljenje sredstava za rad OCD-a, nabavljena je oprema za pružanje usluga ranjivim skupinama, istreniran je rad u kriznim situacijama što je učinkovit odgovor na potrebe u lokalnoj zajednici.</t>
  </si>
  <si>
    <t>Predloženim projektom, ojačat će se kapaciteti prijavitelja za unapređivanje javne svijesti i aktivnosti zagovaranja i rješavanja potreba ranjivih skupina uslijed poplava i drugih prirodnih nepogoda. Organizirat će se volonterske aktivnosti uz uvođenje inovativnih alata i mehanizama za razvoj kriznog volontiranja na lokalnoj razini; mapirat će se potrebe i usluge na području Svete Nedelje za upravljanje kriznim situacijama te će se organizirati manje građanske akcije u suradnji volontera projekta i lokalne civilne zaštite.</t>
  </si>
  <si>
    <t>Kroz navedene edukacijske cikluse, u trajanju od 18 mjeseci SUMA PGŽ i KM Rijeka planiraju educirati postojeća vodstva i članove udruga kao i pojedince koji namjeravaju osnovati udruge mladih u svojim gradovima i općinama o dobrom upravljanju neprofitnom organizacijom. također cilj je umrežavanje i suradnja između srodnih udruga na lokalnoj i regionalnoj razini kroz uspostavu koordinacijskog info-centra za udruge mladih pgž. Bitan cilj je i uspostava volonterske mreže na lokalnoj i regionalnoj razini kao i osnivanje novih udruga mladih poglavito u manjim općinama i gradovima.</t>
  </si>
  <si>
    <t>Projekt “Budi moja podrška” provest će projekt s slijedećim ciljevima: SC1: povećati znanje 1 predstavnika OCD-a iz provedbe izobrazbe i drugih oblika jačanja i unaprjeđenja kapaciteta zaposlenika i/ili volontera, SC2 Povećati kapacitete OCD-a za potrebe 20 osoba na području Grada Zagreba, SC3:Ojačati kapacitet OCD-a na području Grada Zagreba socijalnim uključivanjem za 20 krajnjih korisnika. Projekt će trajati 13 mjeseci. Provodit će se u Gradu Zagrebu.</t>
  </si>
  <si>
    <t>MALE ORGANIZACIJE ZA VELIKE KRIZE Projekt doprinosi izgradnji kapaciteta Udruge "Izaberi život" iz Daruvara (nositelj projekta) i udruge Tvornica mladih iz Zagreba (partner) nužnih za suočavanje s kriznim situacijama te jačanju kapaciteta za učinkovito rješavanje problema obitelji u riziku u svakoj od lokalnih zajednica. Ciljevi: 1. Jačanje kapacitete dvije OCD-a za neposredan rad na područjima koja se financiraju kroz Europski socijalni fond na lokalnoj razini; 2. Unaprjeđenje kapacitete dvije OCD-a za pružanjem učinkovitog odgovora na potrebe lokalne zajednice u kriznim situacijama.</t>
  </si>
  <si>
    <t>Cilj projekta je unaprijediti i jačati kapacitete OCD-ova za neposredan rad u pružanju psihosocijalne podrške u krizama zahvaćenim područjima 5 županija RH. Izradit će se preventivni program, te pružiti edukativna i psihosocijalna podrška stručnim suradnicima škola i učeničkih domova.</t>
  </si>
  <si>
    <t>Projektom „Možemo zajedno“ kroz jačanje međusektorske suradnje i umrežavanje te uspostavljanjem modela dobrog upravljanja i razvoja volonterizma ojačati će se kapaciteti 2 OCD-a s projektnog područja OCD-ova te kreirati sadržaji i aktivnosti kao odgovor na potrebe i probleme lokalne zajednice korištenjem EU fondova kao izvora financiranja čime će se doprinijeti ostvarenju općeg cilja poziva i osigurati razvoj civilnog društva u RH koji osigurava ujednačen regionalno-društveni ekonomski rast i demokratski razvoj RH</t>
  </si>
  <si>
    <t>Projektom će se osigurati temeljni ljudski i materijalni resursi te unaprijediti postojeći kapaciteti organizacija civilnog društva, nužni za pružanje kvalitetne, dostupne i pravovremene psihosocijalne podrške osobama iz ranjivih skupina; omogućiti će se razvoj novih socijalnih usluga, koje nedostaju u lokalnoj zajednici, a čijim provođenjem će se dodatno osnažiti korisnici te razviti kompetencije stručnjaka koji s njima rade.</t>
  </si>
  <si>
    <t>Glavni cilj projekta Filmkubator je osnaživanje organizacija civilnog društva koje djeluju na području audiovizualnih i digitalnih medija za pokretanje zajednice kroz zapošljavanje. Projekt se sastoji od 3 ključna seta aktivnosti: "Izobrazba i jačanje i unapređenje kapaciteta zaposlenika i volontera", "Jačanja kapaciteta OCD-a za unapređivanje javne svijesti i aktivnosti zagovaranja" i "Izrada online digitalnih priručnika, igara, simulacija i drugih alata".</t>
  </si>
  <si>
    <t>Projekt „Budi-M-ok! – podrška mentalnom zdravlju“ u partnerstvu triju OCD-a iz tri županije – Osječko-baranjske, Vukovarsko-srijemske i Dubrovačko-neretvanske nastao je radi ublažavanja negativnih učinaka uzrokovanih širenjem COVID-19 krize. Projektom se osnažuju organizacije i razvijaju inovativni digitalni alati (aplikacija i priručnik) za podršku OCD-ima u lokalnim zajednicama za još kvalitetniji rad s ranjivim korisničkm skupinama djece i mladih radi prevencije i očuvanja njihova mentalnoga zdravlja.</t>
  </si>
  <si>
    <t>Projektom „Čarobni pokret konja“ omogućit će se zaposlenicima i volonterima Konjičkog kluba Alkar 1968 te Zajednice športskih udruga grada Sinja, stjecanje i unaprjeđivanje znanja i vještina pomoću kojih će se povećati i razina kvalitete njihovog rada, s posebnim naglaskom na uslugu terapijskog jahanja. Projekt obuhvaća područja poput: socijalnog uključivanja marginaliziranih društvenih skupina, provedbu aktivnosti podizanja javne svijesti, mapiranje potreba zajednice (osoba s invaliditetom) te upravljanje volonterskim procesom.</t>
  </si>
  <si>
    <t>Projekt RISE with us kroz primjenu metodologije Active Citizen Framework™, visok stupanj međuorganizacijske i međusektorske suradnje višestruko će utjecati na krajnje korisnike i zajednicu. Njegova snaga ogleda se u jačanju kompetencija 2 OCD educiranjem, panelima i volonterskim akcijama za društvo koje je spremno preuzeti inicijative u stanjima kriza. Razvojem online priručnika i javne baze podataka stvorit će se kvalitetni oblici podrške. Partnersko djelovanje, strukturirani menadžment volontera i inovativni alati doprinijet će održivosti inicijativa i kontinuiranoj podršci za zajednicu.</t>
  </si>
  <si>
    <t>Brodsko-posavska, Osječko-baranjska, Primorsko-goranska</t>
  </si>
  <si>
    <t>Grad Zagreb; Primorsko-goranska, Ličko-senjska</t>
  </si>
  <si>
    <t>Zagrebačka, Bjelovarsko-bilogorska</t>
  </si>
  <si>
    <t>Zagrebačka, Sisačko-moslavačka, Bjelovarsko-bilogorska</t>
  </si>
  <si>
    <t>Osječko-baranjska, Vukovarsko-srijemska, Dubrovačko-neretvanska</t>
  </si>
  <si>
    <t>S nama nisi sam - program dnevnog centra za beskućnike i osobe starije životne dobi u riziku beskućništva</t>
  </si>
  <si>
    <t>‘’Rijeka zajedništva - širenje izvaninstitucionalnih usluga na području aglomeracije Rijeka’’</t>
  </si>
  <si>
    <t>Zajedno za nas</t>
  </si>
  <si>
    <t>Podrška deinstitucionalizaciji djece s teškoćama u razvoju na području Urbane aglomeracije Splita</t>
  </si>
  <si>
    <t>Rehabilitacijski centar Inkludo - udruga za djecu s teškoćama u razvoju</t>
  </si>
  <si>
    <t>Socioterapijski klub</t>
  </si>
  <si>
    <t>Udruga za inkluziju „Lastavice“ - Split</t>
  </si>
  <si>
    <t>Liqiud democracy</t>
  </si>
  <si>
    <t>Prospectus</t>
  </si>
  <si>
    <t>Izgradnja kapaciteta za provedbu prioritetne politike EU, zaštite potrošača, u Hrvatskoj</t>
  </si>
  <si>
    <t>Potrošačica - društvo za zaštitu potrošačica i potrošača Hrvatske</t>
  </si>
  <si>
    <t>Dobre vibracije</t>
  </si>
  <si>
    <t>Gradska glazba "Trenkovi panduri" Požega</t>
  </si>
  <si>
    <t>IN-KULTUR - kulturnom inovacijom za rast zajednice</t>
  </si>
  <si>
    <t>Primjena inovativnih tehnologija za odgovor na krizne situacije nastale pojavom ekstremnog vremena</t>
  </si>
  <si>
    <t>Hrvatsko meteorološko društvo</t>
  </si>
  <si>
    <t>GOAL- Jačanje kapaciteta Građanskih Organizacija civilnog društva Aktivnih u Lokalnim zajednicama za provedbu aktivnosti prilagođenih lokalnim potrebama.</t>
  </si>
  <si>
    <t>MALONOGOMETNI KLUB "VINKOVCI"-UČILIŠTE STUDIUM</t>
  </si>
  <si>
    <t>U.S.P.J.E.H. (Uspješno Surađuj, Podrži, Jačaj Energično i Hvalevrijedno)</t>
  </si>
  <si>
    <t>Malonogometni klub JUG 2 Osijek</t>
  </si>
  <si>
    <t>AKTIVNI JUČER DANAS SUTRA - program podrške osobama starije životne dobi na području Splitsko - dalmatinske županije</t>
  </si>
  <si>
    <t>MATICA UMIROVLJENIKA SPLITSKO-DALMATINSKE ŽUPANIJE</t>
  </si>
  <si>
    <t>Činimo više - dišimo zajedno</t>
  </si>
  <si>
    <t>PLAVA KRILA UDRUGA PACIJENATA OBOLJELIH OD PLUĆNE HIPERTENZIJE</t>
  </si>
  <si>
    <t>Osposobljavanje OCD-a radi provođenje projekata za ranjive skupine u lokalnoj zajednici</t>
  </si>
  <si>
    <t>Ragbi klub "Sinj"</t>
  </si>
  <si>
    <t>Zaštita i sigurnost</t>
  </si>
  <si>
    <t>RONILAČKI KLUB "ADRIATICRO" ZAGREB</t>
  </si>
  <si>
    <t>UMREŽAVANJE I JAČANJE KAPACITETA UDRUGA MLADIH NA PODRUČJU PRIMORSKO-GORANSKE ŽUPANIJE</t>
  </si>
  <si>
    <t>SAVEZ UDRUGA MLADIH PRIMORSKO-GORANSKE ŽUPANIJE</t>
  </si>
  <si>
    <t>BUDI MOJA PODRŠKA</t>
  </si>
  <si>
    <t>STRELJAČKI KLUB INVALIDA RADA - ZAGREB</t>
  </si>
  <si>
    <t>MALE ORGANIZACIJE ZA VELIKE KRIZE</t>
  </si>
  <si>
    <t>Udruga IZABERI ŽIVOT</t>
  </si>
  <si>
    <t>PR(A)VO LICE MNOŽINE</t>
  </si>
  <si>
    <t>Udruga KUMULUS za razvoj kompetencija, učenje, medijaciju, edukaciju, stručno usavršavanje i savjetovanje</t>
  </si>
  <si>
    <t>Možemo zajedno</t>
  </si>
  <si>
    <t>Udruga za djecu, mlade i obitelj "Mali koraci" Benkovac</t>
  </si>
  <si>
    <t>IMPULS - Jačanje kapaciteta OCD-ova za pružanje i razvoj novih socijalnih usluga</t>
  </si>
  <si>
    <t>Udruga za psihosocijalnu podršku Feniks</t>
  </si>
  <si>
    <t>Filmkubator- doprinos osnaživanju organizacija civilnog društva koje djeluju na području audiovizualnih i digitalnih medija za pokretanje zajednice</t>
  </si>
  <si>
    <t>Izvan fokusa</t>
  </si>
  <si>
    <t>Budi-M-ok! - podrška mentalnom zdravlju</t>
  </si>
  <si>
    <t>Podružnica Betula</t>
  </si>
  <si>
    <t>Čarobni pokret konja</t>
  </si>
  <si>
    <t>KONJIČKI KLUB ALKAR - 1968 SINJ</t>
  </si>
  <si>
    <t>RISE with us</t>
  </si>
  <si>
    <t>Međunarodna komora mladih Zagreb</t>
  </si>
  <si>
    <t>Liquid democracy potiče građane da se okrenu traženju rješenja i većem angažmanu u političkom prostoru, umjesto usmjerenosti na prigovaranje i osjećaja bespomoćnosti dok svijet juri pored njih. Liquid democracy otvara do sada neviđene horizonte korištenja tehnologije u širim političkim procesima koji nisu reformirani desetljećima. Dajući građanima glas u skladu sa tehnološkim mogućnostima današnjice, dajemo političkim akterima mogućnost da čuju taj glas i prilagode svoje odluke i postupke stvarnim potrebama građana.</t>
  </si>
  <si>
    <t>Dječji vrtić Maslačak</t>
  </si>
  <si>
    <t>UP.02.2.2.16.0021</t>
  </si>
  <si>
    <t>UP.02.2.2.16.0026</t>
  </si>
  <si>
    <t>UP.02.2.2.16.0030</t>
  </si>
  <si>
    <t>UP.02.2.2.16.0031</t>
  </si>
  <si>
    <t>UP.02.2.2.16.0043</t>
  </si>
  <si>
    <t>UP.02.2.2.16.0044</t>
  </si>
  <si>
    <t>UP.02.2.2.16.0048</t>
  </si>
  <si>
    <t>UP.02.2.2.16.0049</t>
  </si>
  <si>
    <t>UP.02.2.2.16.0050</t>
  </si>
  <si>
    <t>UP.02.2.2.16.0057</t>
  </si>
  <si>
    <t>UP.02.2.2.16.0061</t>
  </si>
  <si>
    <t>UP.02.2.2.16.0062</t>
  </si>
  <si>
    <t>UP.02.2.2.16.0063</t>
  </si>
  <si>
    <t>UP.02.2.2.16.0073</t>
  </si>
  <si>
    <t>UP.02.2.2.16.0078</t>
  </si>
  <si>
    <t>UP.02.2.2.16.0081</t>
  </si>
  <si>
    <t>UP.02.2.2.16.0082</t>
  </si>
  <si>
    <t>UP.02.2.2.16.0090</t>
  </si>
  <si>
    <t>UP.02.2.2.16.0091</t>
  </si>
  <si>
    <t>UP.02.2.2.16.0093</t>
  </si>
  <si>
    <t>UP.02.2.2.16.0094</t>
  </si>
  <si>
    <t>UP.02.2.2.16.0104</t>
  </si>
  <si>
    <t>UP.02.2.2.16.0105</t>
  </si>
  <si>
    <t>UP.02.2.2.16.0106</t>
  </si>
  <si>
    <t>UP.02.2.2.16.0107</t>
  </si>
  <si>
    <t>UP.02.2.2.16.0122</t>
  </si>
  <si>
    <t>UP.02.2.2.16.0125</t>
  </si>
  <si>
    <t>UP.02.2.2.16.0126</t>
  </si>
  <si>
    <t>UP.02.2.2.16.0130</t>
  </si>
  <si>
    <t>UP.02.2.2.16.0135</t>
  </si>
  <si>
    <t>UP.02.2.2.16.0137</t>
  </si>
  <si>
    <t>UP.02.2.2.16.0139</t>
  </si>
  <si>
    <t>UP.02.2.2.16.0140</t>
  </si>
  <si>
    <t>UP.02.2.2.16.0154</t>
  </si>
  <si>
    <t>UP.02.2.2.16.0158</t>
  </si>
  <si>
    <t>UP.02.2.2.16.0174</t>
  </si>
  <si>
    <t>UP.02.2.2.16.0179</t>
  </si>
  <si>
    <t>UP.02.2.2.16.0181</t>
  </si>
  <si>
    <t>UP.02.2.2.16.0190</t>
  </si>
  <si>
    <t>UP.02.2.2.16.0198</t>
  </si>
  <si>
    <t>UP.02.2.2.16.0206</t>
  </si>
  <si>
    <t>UP.02.2.2.16.0219</t>
  </si>
  <si>
    <t>UP.02.2.2.16.0237</t>
  </si>
  <si>
    <t>UP.02.2.2.16.0239</t>
  </si>
  <si>
    <t>UP.04.2.1.11.0045</t>
  </si>
  <si>
    <t>UP.04.2.1.11.0133</t>
  </si>
  <si>
    <t>UP.04.2.1.11.0167</t>
  </si>
  <si>
    <t>UP.04.2.1.11.0172</t>
  </si>
  <si>
    <t>UP.04.2.1.11.0208</t>
  </si>
  <si>
    <t>UP.04.2.1.11.0241</t>
  </si>
  <si>
    <t>UP.04.2.1.11.0259</t>
  </si>
  <si>
    <t>UP.04.2.1.11.0261</t>
  </si>
  <si>
    <t>UP.04.2.1.11.0268</t>
  </si>
  <si>
    <t>UP.04.2.1.11.0276</t>
  </si>
  <si>
    <t>UP.04.2.1.11.0290</t>
  </si>
  <si>
    <t>UP.04.2.1.11.0297</t>
  </si>
  <si>
    <t>UP.04.2.1.11.0298</t>
  </si>
  <si>
    <t>Nastavak unaprjeđenja usluga za djecu u sustavu ranog i predškolskog odgoja i obrazovanja</t>
  </si>
  <si>
    <t>Unaprjeđenje usluga za djecu u Dječjem vrtiću Zvončić Ozalj</t>
  </si>
  <si>
    <t>Dječji vrtić Zvončić Ozalj</t>
  </si>
  <si>
    <t>DJEČJA IGRA ZA CIJELU OBITELJ</t>
  </si>
  <si>
    <t>Dječji vrtić DJEČJA IGRA</t>
  </si>
  <si>
    <t>Dječji vrtić OSMIJEH</t>
  </si>
  <si>
    <t>Dječji vrtić PANDA</t>
  </si>
  <si>
    <t>Sretni mališani</t>
  </si>
  <si>
    <t>Unaprjeđenje usluga za djecu - PIPI DUGA ČARAPA</t>
  </si>
  <si>
    <t>SRČEKO</t>
  </si>
  <si>
    <t>SRČEKO privatni montessori dječji vrtić</t>
  </si>
  <si>
    <t>Dječji vrtić Cica maca</t>
  </si>
  <si>
    <t>Dječji vrtić Mudre glavice</t>
  </si>
  <si>
    <t>ČAROBNI DVORAC</t>
  </si>
  <si>
    <t>Dječji vrtić Čarobni dvorac</t>
  </si>
  <si>
    <t>Vrijeme je za igru</t>
  </si>
  <si>
    <t>Unaprjeđenje usluga u dječjem vrtiću općine Primošten II</t>
  </si>
  <si>
    <t>ŽIVNIMO SA ŽIŽULOM</t>
  </si>
  <si>
    <t>VESELI KUTAK ZA KREATIVNI TRENUTAK</t>
  </si>
  <si>
    <t>Dječji vrtić Veseli kutak</t>
  </si>
  <si>
    <t>Nek val okupa žal</t>
  </si>
  <si>
    <t>DJEČJI VRTIĆ SPUŽVICA</t>
  </si>
  <si>
    <t>Unaprjeđenje usluga za djecu u sustavu ranog i predškolskog odgoja i obrazovanja u Kninu</t>
  </si>
  <si>
    <t>Dječji vrtić CVRČAK Knin</t>
  </si>
  <si>
    <t>Popodne u Pinocchiu</t>
  </si>
  <si>
    <t>Talijanski dječji vrtić Pinocchio-Scuola italiana dell`infanzia Pinocchio</t>
  </si>
  <si>
    <t>VRTIĆ ZA SUVREMENU OBITELJ</t>
  </si>
  <si>
    <t>DV Radost - vrtić za suvremenu obitelj</t>
  </si>
  <si>
    <t>RAST - Različiti i sretni</t>
  </si>
  <si>
    <t>Dječji vrtić Čavlić</t>
  </si>
  <si>
    <t>DV Marjan - vrtić za suvremenu obitelj</t>
  </si>
  <si>
    <t>Dječji vrtić Marjan</t>
  </si>
  <si>
    <t>Pčelicino novo ruho-Faza II.</t>
  </si>
  <si>
    <t>KidNet 2 - Nastavak unaprjeđenja usluga Dječjeg vrtića Čarobni pianino</t>
  </si>
  <si>
    <t>Nastavak unaprjeđenja usluga za djecu u sustavu ranog i predškolskog odgoja i obrazovanja Dječjeg vrtića Smokvica u Gradu Splitu</t>
  </si>
  <si>
    <t>Vrtićko doba – najljepše doba</t>
  </si>
  <si>
    <t>Unaprjeđenje usluga za djecu u Dječjem vrtiću "Cvrčak" Beli Manastir</t>
  </si>
  <si>
    <t>Maslačak-prijatelj djece 2</t>
  </si>
  <si>
    <t>Vrtić po mjeri obitelji</t>
  </si>
  <si>
    <t>Dječji vrtić Grlica</t>
  </si>
  <si>
    <t>Dječja mašta može svašta</t>
  </si>
  <si>
    <t>Dječji vrtić Snjeguljica</t>
  </si>
  <si>
    <t>Vrijeme nije breme 2</t>
  </si>
  <si>
    <t>Unaprjeđenje usluga za djecu u Dječjem vrtiću Lepoglava</t>
  </si>
  <si>
    <t>Nove usluge vrtića Kolijevka</t>
  </si>
  <si>
    <t>Dječji vrtić Kolijevka</t>
  </si>
  <si>
    <t>ČAROLIJA ZA DJECU</t>
  </si>
  <si>
    <t>DJEČJI VRTIĆ "ČAROLIJA"</t>
  </si>
  <si>
    <t>PAZI(N) djeca</t>
  </si>
  <si>
    <t>Dječji vrtić "Olga Ban" Pazin</t>
  </si>
  <si>
    <t>Vrtić koji gradi budućnost djece</t>
  </si>
  <si>
    <t>Produljenje radnog vremena DV „Mačak u čizmama“ s ciljem usklađivanja obiteljskog i poslovnog života obitelji naših korisnika</t>
  </si>
  <si>
    <t>Dječji vrtić Mačak u čizmama</t>
  </si>
  <si>
    <t>Dječji vrtić Šlapica – formiranje vještina za život</t>
  </si>
  <si>
    <t>Dječji vrtić Šlapica</t>
  </si>
  <si>
    <t>DJEČJI SAN ZA SVE</t>
  </si>
  <si>
    <t>Dječji vrtić Dječji san</t>
  </si>
  <si>
    <t>Nastavak unaprjeđenja usluga za djecu u sustavu ranog i predškolskog odgoja i obrazovanja Dječjeg vrtića Disneyland u Gradu Splitu</t>
  </si>
  <si>
    <t>Poslijepodne iz bajke</t>
  </si>
  <si>
    <t>Snješko</t>
  </si>
  <si>
    <t>Dječji vrtić "Snješko"</t>
  </si>
  <si>
    <t>Nastavak unaprjeđenja usluga za djecu u sustavu ranog i predškolskog odgoja i obrazovanja Dječjeg vrtića Vrtuljak na području Grada Splita, Općine Šestanovac, Općine Podstrana i Općine Zadvarje</t>
  </si>
  <si>
    <t>Dječji vrtić Vrtuljak</t>
  </si>
  <si>
    <t>"Sretna zajednica"</t>
  </si>
  <si>
    <t>Dječji vrtić Ivančica Oriovac</t>
  </si>
  <si>
    <t>Mali svijet</t>
  </si>
  <si>
    <t>Dječji vrtić MALI SVIJET</t>
  </si>
  <si>
    <t>ZAMAh - Zajedno za mentalno zdravlje</t>
  </si>
  <si>
    <t>Udruga za logopedsku i psihološku podršku Ježeva kućica</t>
  </si>
  <si>
    <t>Jačanje kapaciteta lokalnih OCD-a kroz aktivnosti ronjenja na dah</t>
  </si>
  <si>
    <t>Udruga za organiziranje natjecanja u ronjenju na dah „Aida Hrvatska“</t>
  </si>
  <si>
    <t>UMREŽENI U KRIZI: "Jačanje uloga OCD-a u pružanju podrške obiteljima u riziku od socijalne isključenosti</t>
  </si>
  <si>
    <t>EMA - Prostor emancipacije</t>
  </si>
  <si>
    <t>Dostupnost javnih usluga i zelenih površina za ranjive skupine (DORAS)</t>
  </si>
  <si>
    <t>Hrvatsko geografsko društvo - Zadar</t>
  </si>
  <si>
    <t>Od vizije do modela</t>
  </si>
  <si>
    <t>Hrvatski savez brodomaketara</t>
  </si>
  <si>
    <t>Kultivator kao generator</t>
  </si>
  <si>
    <t>UDRUGA ZA MEDIJSKO PROMICANJE KULTURE, BAŠTINE, TRADICIJE I UMJETNOSTI - KULTIVATOR</t>
  </si>
  <si>
    <t>Zajednica za budućnost</t>
  </si>
  <si>
    <t>''LAMPSI - Podrška lokalnoj zajednici''</t>
  </si>
  <si>
    <t>Udruga hrvatske policije branitelja Pakraca i Lipika</t>
  </si>
  <si>
    <t>TRADICIJA U SADAŠNJOSTI</t>
  </si>
  <si>
    <t>Zajednica hrvatskih kulturno umjetničkih udruga Općine Klinča Sela</t>
  </si>
  <si>
    <t>Jačanje kapaciteta Udruge Maštara za odgovaranje na potrebe lokalne zajednice</t>
  </si>
  <si>
    <t>Udruga Maštara</t>
  </si>
  <si>
    <t>"ŠUTNJA NIJE ZLATO - knjigom i razgovorom do rješenja"</t>
  </si>
  <si>
    <t>Jači od stresa</t>
  </si>
  <si>
    <t>Udruga „Park božanske energije“</t>
  </si>
  <si>
    <t>Udruga osoba s invaliditetom "Suncokret" - Velika Gorica</t>
  </si>
  <si>
    <t>Projekt „Unaprjeđenje usluga za djecu u Dječjem vrtiću Zvončić Ozalj“ nudi uslugu produljenog radnog vremena Dječjeg vrtića Zvončić Ozalj svakim radnim danom od 16:00 do 20:00h.Djeci korisnicima usluge produljenog radnog vremena vrtića biti će osiguran odgojno obrazovni rad,mogućnost uključenja u kraći program folklora za djecu te usluga logopeda,a sve u cilju usklađenog poslovnog i obiteljskog života obitelji s uzdržavanim članovima (djecom) uključenim u uslugu produljenog radnog vremena vrtića u sklopu programa ranog i predškolskog odgoja i obrazovanja na području grada Ozlja.</t>
  </si>
  <si>
    <t>Dječji vrtić Dječja igra će provesti aktivnosti usmjerene na usklađivanje poslovnog i obiteljskog života te će razviti i verificirati programe senzorne integracije, likovnosti, njemački jezik, talijanski jezik i program za darovitu djecu. Osigurat će se priuštivost programa i uključivanje djece slabijeg socio-imovinskog statusa u programe koji se provode u okviru EU projekta. Posebna pozornost posvećuje se edukaciji stručnjaka koji čine stručni tim dječjeg vrtića. U projekt se uključuje 180 djece na razini 20 mjeseci (150 djece po pedagoškoj godini)</t>
  </si>
  <si>
    <t>Cilj projekta je doprinijeti usklađivanju poslovnog i obiteljskog života obitelji s uzdržavanim članovima uključenima u programe ranog i predškolskog odgoja i obrazovanja. Cilj se postiže produljenjem radnog vremena za četiri sata, razvojem posebnih programa te osposobljavanjem stručnjaka kroz program jačanja kapaciteta.</t>
  </si>
  <si>
    <t>Osiguravanje usluga koje doprinose ravnoteži poslovnog i obiteljskog života obitelji s uzdržavanim članovima uključenim u programe ranog i predškolskog odgoja i obrazovanja je primarni cilj ovog projekta. Projektom se produljuje redovno radno vrijeme za četiri sata, a Odluka o istome će se dostaviti na početku projektu uz Godišnji plan i program rada. Dodatno u projektu sudjeluju tri stručnjaka u u osposobljavanju za koje će dobiti i potvrdu o završenom programu te uvođenje engleskog jezika kao posebnog programa za što će se dobiti odobrenje Ministarstva znanosti i obrazovanja.</t>
  </si>
  <si>
    <t>Cilj projekta je doprinijeti usklađivanju poslovnog i obiteljskog života obitelji s uzdržavanim članovima s područja Gospića, uključenima u programe ranog i predškolskog odgoja i obrazovanja kroz unaprjeđenje usluga produljenog radnog vremena Dječjeg vrtića Pahuljica s ciljem omogućavanja bolje ravnoteže poslovnog i obiteljskog života obitelji.</t>
  </si>
  <si>
    <t>Jedan od ključnih izazova kvalitetnog ranog i predškolskog odgoja i obrazovanja je organizacija rada dječjih vrtića koja prati potrebe zaposlenih roditelja, a to je produljeno radno vrijeme dječjih vrtića. Prijavitelj rješava problem rada vrtića samo u redovnom radnom vremenu te time postiže ciljeve projekta. Dodatno projektom dva djelatnika pohađaju program osposobljavanja te postižu cilj vezan za jačanje kapaciteta stručnjaka, a u sklopu projekta će se razviti i verificirati posebni program Robotike.</t>
  </si>
  <si>
    <t>Osiguravanje usluga koje doprinose ravnoteži poslovnog i obiteljskog života obitelji s uzdržavanim članovima uključenim u programe ranog i predškolskog odgoja i obrazovanja je primarni cilj ovog projekta.</t>
  </si>
  <si>
    <t>Nastavak osiguravanja usluga koje doprinose ravnoteži poslovnog i obiteljskog života obitelji s uzdržavanim članovima uključenim u programe ranog i predškolskog odgoja i obrazovanja je primarni cilj ovog projekta. Projektom se produljuje redovno radno vrijeme za četiri sata, a Odluka o istome će se dostaviti na početku projektu uz Godišnji plan i program rada. Dodatno u projektu sudjeluju tri stručnjaka u u osposobljavanju za koje će dobiti i potvrdu o završenom programu te uvođenje engleskog jezika kao posebnog programa za što će se dobiti odobrenje Ministarstva znanosti i obrazovanja.</t>
  </si>
  <si>
    <t>Cilj projekta je doprinijeti usklađivanju poslovnog i obiteljskog života obitelji s uzdržavanim članovima uključenima u programe ranog i predškolskog odgoja i obrazovanja. Cilj se postiže produljenjem radnog vremena za pet sati, razvojem posebnih programa te osposobljavanjem stručnjaka kroz program jačanja kapaciteta.</t>
  </si>
  <si>
    <t>Projekt "Vrijeme je za igru" provodi Općina Satnica Đakovačka u partnerstvu s Dječjim vrtićem Petar Pan, a kroz njega se osigurava produljeni boravak, posebni programi i potrebna didaktičku opremu za 30 djece rane i predškolske dobi. Projektom se tako pridonosi stvaranju uvjeta za uravnoteženiji poslovni i obiteljski život mladim obiteljima na području općine Satnica Đakovačka, stvarajući preduvjete za njihov ostanak u općini.</t>
  </si>
  <si>
    <t>Projektom "Unaprjeđenje usluga u dječjem vrtiću općine Primošten II" omogućit će se uvođenje produljenog rada u DV Općine Primošten,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</si>
  <si>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Cilj projekta „Živnimo sa Žižulom“ je doprinijeti usklađivanju poslovnog i obiteljskog života obitelji s uzdržavanim članovima s područja grada Šibenika, Skradina te općine Tribunj, uključenima u programe ranog i predškolskog odgoja i obrazovanja kroz unaprjeđenje usluga produljenog radnog vremena Dječjeg vrtića Žižula. Također, projektom će se omogućiti dodatno stručno usavršavanje stručnjaka koji rade u dječjem vrtiću, što će povećati kvalitetu provedbe programa.</t>
  </si>
  <si>
    <t>Projektom „Veseli kutak za kreativni trenutak“ uvodi se produljeno radno vrijeme u dječji vrtić "Veseli kutak“ te organizacijom rada koja prati potrebe roditelja DV će unaprijediti svoje usluge s ciljem omogućavanja bolje ravnoteže poslovnog i obiteljskog života obitelji i osiguranja priuštivosti ponajprije roditeljima nižeg socio ekonomskog statusa, i onim nezaposlenim i prezaposlenim kroz besplatne usluge produljenog boravka i novih programa kroz jačanje kapaciteta odgojitelja i stručnih suradnika i opremanje stvoriti dodatno poticajno okruženje za rast i razvoj djece u dječjem vrtiću.</t>
  </si>
  <si>
    <t>Projektom „Nek Val okupa žal“ će se omogućiti unaprjeđenje usluga kroz produljenje radnog vremena od 4 sata DV Spužvica s ciljem omogućavanja bolje ravnoteže poslovnog i obiteljskog života obitelji. Kroz projekt će se uključiti 100 djece na području općine Tisno i u 3 objekta. Svi novouvedeni programi i usluge biti ce za krajnje korisnike ovog projekta besplatni, s ciljem razvijanja sustava koji je dostupan, inkluzivan i prilagodljiv potrebama djece i roditelja što će doprinijeti usklađivanju radne i obiteljske uloge te će učincima doprinositi kvaliteti života u općini Tisno.</t>
  </si>
  <si>
    <t>Projekt će tijekom 20 mjeseci trajanja doprinijeti usklađivanju poslovnog i obiteljskog života obitelji s uzdržavanim članovima uključenima u programe ranog i predškolskog odgoja i obrazovanja produljenjem radnog vremena vrtića za 3 sata. Kroz projekt će se unaprijediti usluge vrtića edukacijom djelatnika vrtića te zapošljavanjem stručnih suradnika i radnika deficitarnih profila. Ujedno će se razviti posebni programi odgojno- obrazovnog rada kojim će se uključiti djeca marginaliziranih i teže uključivih skupina u odgojno-obrazovni rad.</t>
  </si>
  <si>
    <t>Projektom "Popodne u Pinocchiu" u trajanju od 20 mjeseci doprinijeti će se unapređenju usluga vrtića Pinocchio sa sjedištem u Zadru kroz produljenje radnog vremena a s ciljem poboljšanja pristupa visokokvalitetnim socijalnim uslugama za krajnje korisnike i bolje ravnoteže poslovnog i obiteljskog života obitelji. Također, ojačati će se kapaciteti ove ustanove edukacijom i zapošljavanjem novih djelatnika, uvođenjem novih, kvalitetnih i edukativnih programa u vrtiću i olakšati pristup sadržajima obiteljima u nepovoljnom socijalnom položaju.</t>
  </si>
  <si>
    <t>Cilj projekta je doprinijeti usklađivanju poslovnog i obiteljskog života obitelji s uzdržavanim članovima uključenima u programe ranog i predškolskog odgoja i obrazovanja kroz uvođenje produljenog rada vrtića DV PINOKIO. Projekt rješava problem nedostatka produljenog rada vrtića kako bi se radno vrijeme uskladilo s radnim vremenom roditelja te problem neravnoteže poslovnog i obiteljskog života obitelji djece. Ciljne skupine su članovi obitelji i skrbnici djece, djeca i stručnjaci koji rade s djecom te indirektno i lokalna zajednica.</t>
  </si>
  <si>
    <t>Projektom „DV Radost - vrtić za suvremenu obitelj“ uvodi se deset novih programa produljenog boravka i unaprjeđuju usluge vrtićke ustanove DV Radost, što će doprinijeti usklađivanju poslovnih i obiteljskih obveza te većoj zapošljivosti roditelja na području grada Splita. Minimalno 40 djece bit će obuhvaćeno programima produljenog boravka, za čiju će se realizaciju zaposliti novo stručno i pomoćno osoblje, a kroz edukacije i tematski okrugli stol ojačati stručni kapaciteti ustanove.</t>
  </si>
  <si>
    <t>Općina Čavle i DV Čavlić ponudit će roditeljima unaprijeđene usluge za djecu vrtićke dobi kroz projekt RAST - RAZLIČITI I SRETNI u trajanju 20 mjeseci. Projekt je namijenjen djeci čiji roditelji imaju potrebu za produženim radnim vremenom vrtića te djeci s posebnim potrebama. Projektom će se osigurati produljeni rad vrtića od 16:30 do 20 sati. U produljenom radnom vremenu provodit će se unaprijeđeni posebni programi kao i posebni program senzorne integracije. Zaposlit će se dodatni odgojitelji i stručni suradnici, te didaktički opremiti vrtić.</t>
  </si>
  <si>
    <t>Projekt "DV Marjan - vrtić za suvremenu obitelj" kroz unaprjeđenje usluga predškolskog odgoja i uvjeta rada u DV Marjan, uvođenjem programa produljenog boravka i razvojem novih posebnih programa doprinosi usklađivanju poslovnih i obiteljskih obveza te većoj zapošljivosti roditelja na području grada Splita. Oko 35 djece bit će obuhvaćeno posebnim i produženim programima, za čiju realizaciju će biti zaposleno stručno osoblje i ojačani stručni kapaciteti dječjeg vrtića.</t>
  </si>
  <si>
    <t>Svrha projekta je nastavak doprinosa usklađivanju poslovnog i obiteljskog života obitelji s uzdržavanim članovima uključenim u programe ranog i predškolskog odgoja i obrazovanja kroz unaprjeđenje usluga i produljenja radnog vremena vrtića,s ciljem omogućavanja bolje ravnoteže poslovnog i obiteljskog života te naravno te postizanja više kvalitete predškolskog odgoja i obrazovanja. Nastavili bi s postizanjem uvjeta zaposlivosti oba roditelja koje bi se olakšalo zasnivanje i širenje obitelji te se doprinosi cilju demografske obnove.</t>
  </si>
  <si>
    <t>Uvođenje produljenog boravka u 7 objekata D.V. Čarobni pianino pridonijet će ostvarivanju bolje ravnoteže poslovnog i obiteljskog života obitelji s djecom uključenom u programe ranog i predškolskog odgoja i obrazovanja u 3 JLS na području Splitsko-dalmatinske županije. Edukacijom zaposlenika povećat će se kompetencije odgojitelja i stručnih suradnika što će zajedno s uvođenjem novog inovativnog programa i opremanjem vrtića unaprijediti uslugu ustanove DV Čarobni pianino.</t>
  </si>
  <si>
    <t>Cilj projekta je unaprjeđenje usluge DV Smokvica u Splitu kroz produljenje radnog vremena s ciljem omogućavanja bolje ravnoteže poslovnog i obiteljskog života obitelji s uzdržavanim članovima uključenima u programe ranog i predškolskog odgoja i obrazovanja za 62 djece. Projektom se zapošljava 8 djelatnika, provode se edukacije za osnaženje kompetencija stručnjaka u obrazovanju djece i uvodi novi posebni program.</t>
  </si>
  <si>
    <t>Projekt "Vrtićko doba – najljepše doba" provodi Općina Đurđenovac u partnerstvu s Dječjim vrtićem Jaglac, a kroz njega se osigurava produljeni boravak, posebni programi i potrebna didaktičku opremu za 30 djece rane i predškolske dobi. Projektom se tako pridonosi stvaranju uvjeta za uravnoteženiji poslovni i obiteljski život mladim obiteljima na području općine Đurđenovac, stvarajući preduvjete za njihov ostanak u općini.</t>
  </si>
  <si>
    <t>Zbog povećanj interesa roditelja za unaprjeđenjem usluga u dječjem vrtiću "Cvrčak" u Belom Manastiru, potrebno je unaprijediti usluge ustanove na način da se uvede produženo radno vrijeme vrtića čime bi se roditeljima koji rade u popodnevnim satima osiguralo da imaju mogućnost upisati djecu u vrtić, što do sada, ustanova nije imala potrebu, a niti mogućnost, realizirati. Iz tog razloga, potrebno je reorganizirati dosadašnji rad u ustanovi (središnji vrtić u Belom Manastiru te područni vrtići u Branjinom Vrhu i Šećerani) te prilagoditi operativno poslovanje ustanove ovoj dodatnoj usluzi.</t>
  </si>
  <si>
    <t>Projekt ''Maslačak-prijatelj djece 2'' je projekt Dječjeg vrtića Maslačak u partnerstvu s Gradom Belišćem koji bi se provodio u glavnom i 3 područna vrtića (Belišće, Gat, Petrijevci, Bizovac) u periodu od 20 mjeseci. Kroz isti se nastoji osigurati poslijepodnevni boravak, posebni programi i potrebna didaktička oprema za minimalno 66 djece rane i predškolske dobi. Projektom se tako pridonosi stvaranju uvjeta za uravnoteženiji poslovni i obiteljski život mladim obiteljima na području Valpovštine.</t>
  </si>
  <si>
    <t>Projektom će se doprinijeti usklađivanju obiteljskog i poslovnog života obitelji s djecom rane i predškolske dobi kroz unaprjeđenje usluga i produljenje radnog vremena dječjeg vrtića daljnjim razvojem postojećih i/ili uvođenjem novih programa. Razvojem postojećih i posebnih, uvođenjem novih programa produljenog rada, zapošljavanjem i edukacijom odgojitelja/ica i stručnog osoblja unapređuje se sustav predškolskog odgoja, integracija djece s poteškoćama, a sadržaj i trajanje predškolskih programa prilagođava se realnim potrebama.</t>
  </si>
  <si>
    <t>Projekt "Dječja mašta može svašta" provodi Dječji vrtić Snjeguljica i Općina Magadenovac na području općine Magadenovac i grada Osijeka. Kroz isti će se nastojati osigurati poslijepodnevni boravak, posebni programi i potrebna didaktičku opremu za minimalno 40 djece rane i predškolske dobi. Projektom se tako pridonosi stvaranju uvjeta za uravnoteženiji poslovni i obiteljski život mladim obiteljima na području općine Magadenovac i grada Osijeka, stvarajući pritom preduvjete za njihov ostanak na tom području.</t>
  </si>
  <si>
    <t>Projektom "Vrijeme nije breme 2" omogućit će se pružanje usluge produženog radnog vremena u Dječjem vrtiću Nemo čime će se omogućiti daljnje usklađivanje poslovnog i obiteljskog života kroz prilagođavanje radnog vremena dječjeg vrtića radnom vremenu roditelja. Također, projektom će omogućiti nastavak dodatnog stručnog usavršavanja stručnjaka koji rade u dječjem vrtiću, što će povećati kvalitetu provedbe programa predškolskog odgoja i naobrazbe.</t>
  </si>
  <si>
    <t>Analiziranjem stanja kroz provedbu ankete utvrđena je potreba za prilagođavanjem radnog vremena vrtića radnom vremenu roditelja te razvojem i uvođenjem novih programa za djecu u Dječjem vrtiću Lepoglava. Istim će se omogućiti djeci bolji uvjeti ranog i predškolskog odgoja, a roditeljima i članovima zajednice lakša organizacija brige oko djece. Provedbom projekta olakšati će se usklađivanje poslovnog i obiteljskog života, doprinijeti ostvarenju ciljeva Poziva, podići kvaliteta života te potaknuti obitelji s djecom na ostanak u zajednici, kao i povećati broj djece u vrtićima.</t>
  </si>
  <si>
    <t>Uvođenjem produljenog boravka će se tim roditeljima pružiti mogućnost usklađivanja poslovnih i obiteljskih obveza bez dodatnih troškova te neće morati koristiti neregulirano tržište brige za djecu ili potporu šire obitelji (ukoliko žive u blizini).</t>
  </si>
  <si>
    <t>Cilj projekta dječjeg vrtića Čarolija naziva „Čarolija za djecu“ je povećanje broja zaposlenih stručnjaka u vrtiću, kvalitetniji program i uvođenje produljenog rada vrtića s planom razvijanja sustava koji je dostupan, inkluzivan i prilagodljiv potrebama djece i roditelja što će doprinijeti radne i obiteljske uloge roditelja i povećanju kvalitete života u gradu Varaždinu i Varaždinskoj županiji.</t>
  </si>
  <si>
    <t>Projektom PAZI(N) djeca osigurat će se produljenje radnog vremena DVOBP na način da se dodatno formiraju 3 skupine u kojima će biti pružena usluga produljenog boravka u sklopu koje će se provoditi posebni sportski program. Programi u sklopu projekta bit će besplatni što će osigurati jednak pristup programima te povećati kvalitetu ranog i predškolskog odgoja i obrazovanja neovisno o mjestu stanovanja i socioekonomskom statusu obitelji.</t>
  </si>
  <si>
    <t>Projektom će se unaprijediti usluge Dječjeg vrtića "Vladimir Nazor" Daruvar kroz produljenje radnog vremena Vrtića s ciljem omogućavanja bolje ravnoteže poslovnog i obiteljskog života obitelji s uzdržavanim članovima uključenima u programe ranog i predškolskog odgoja i obrazovanja.novih besplatnih programa sustav postaje priuštiv i socioekonomski nedikriminirajući za svako dijete. Ukupna vrijednost projekta: 1.511.276,94 kn Trajanje: 20 mjeseci</t>
  </si>
  <si>
    <t>Provedbom ovog projekta obuhvatit ćemo 30 djece kroz uslugu produljenog rada DV "Mačak u čizmama", čime ciljamo uskladiti poslovni i obiteljski život obitelji s djecom rane i predškolske dobi s područja grada Zagreba. Projektom će se zaposliti 3 novih djelatnika, njih 10 će ojačati svoje kapacitete sudjelovanjem na edukacijama, a nabavit će se i oprema koja će osigurati poticajno prostorno-materijalno okruženje za rad s djecom i njihov boravak u dječjem vrtiću.</t>
  </si>
  <si>
    <t>Dječji vrtić Šlapica nositelj je projekta Dječji vrtić Šlapica–formiranje vještina za život koji će trajati 20 mjeseci u kojem će se produžiti rad vrtića za 4 sata te će sudjelovati 15 djece.U projektu će sudjelovati trenutno osoblje, a za potrebe projekta zaposlit će se jedan odgojitelj/ica, koji će se educirati za izvođenje programa engleskog jezika, psiholog/inja te kuhar/ica i spremač/ica na pola radnog vremena. Za produženi rad vrtića uvest će se program engleskog jezika i sportski program.</t>
  </si>
  <si>
    <t>Cilj projekta Dječjeg vrtića "Dječji san" naziva „Dječji san za sve“ je povećanje broja zaposlenih stručnjaka u vrtiću, kvalitetniji program i uvođenje produljenog rada vrtića sa željom razvijanja sustava koji je dostupan, inkluzivan i prilagodljiv potrebama djece i roditelja što će doprinijeti usklađivanju radne i obiteljske uloge roditelja i povećanju kvalitete života u gradu Svetoj Nedelji i Zagrebačkoj županiji.</t>
  </si>
  <si>
    <t>Cilj projekta je unaprjeđenje usluge DV Disneyland u Splitu kroz produljenje radnog vremena s ciljem omogućavanja bolje ravnoteže poslovnog i obiteljskog života obitelji s uzdržavanim članovima uključenima u programe ranog i predškolskog odgoja i obrazovanja za 36 djece. Projektom se zapošljava 8 djelatnika te se provode edukacije za osnaženje kompetencija stručnjaka u obrazovanju djece.</t>
  </si>
  <si>
    <t>Projekt "Poslijepodne iz bajke" provodi Općina Strizivojna u partnerstvu s Dječjim vrtićem Bajka, a kroz njega se osigurava produljeni boravak, posebni programi i potrebna didaktičku opremu za 30 djece rane i predškolske dobi. Projektom se tako pridonosi stvaranju uvjeta za uravnoteženiji poslovni i obiteljski život mladim obiteljima na području općine Strizivojna, stvarajući preduvjete za njihov ostanak u općini.</t>
  </si>
  <si>
    <t>Cilj projekta je unaprjeđenje usluge DV Vrtuljak koji posluje na pet odvojenih lokacija kroz produljenje radnog vremena s ciljem omogućavanja bolje ravnoteže poslovnog i obiteljskog života obitelji s uzdržavanim članovima uključenima u programe ranog i predškolskog odgoja iobrazovanja za 139 djece. Projektom se zapošljava 27 djelatnika, provode se edukacije za osnaženje kompetencija stručnjaka u obrazovanju djece iuvode novi posebni programi.</t>
  </si>
  <si>
    <t>Kroz razvoj i unaprjeđenje programa ranog i predškolskog odgoja i obrazovanja te jačanje kapaciteta odgojitelja/ica i stručnih suradnika doprinijet će se usklađivanju poslovnog i obiteljskog života obitelji s uzdržavanim članovima na području općina Brodski Stupnik i Oriovac.</t>
  </si>
  <si>
    <t>Prijavitelj rješava problem rada vrtića samo u redovnom radnom vremenu te time postiže ciljeve projekta. Dodatno projektom tri djelatnika pohađaju program osposobljavanja te postižu cilj vezan za jačanje kapaciteta stručnjaka, a u sklopu projekta će se razviti i verificirati posebni program senzorne integracije.</t>
  </si>
  <si>
    <t>Ovim projektom bit će ojačani kapaciteti OCD-a kao ciljane skupine, aktivnih u Samoboru i Jastrebarskom za provedbu aktivnosti prilagođenih lokalnim problemima, a posebno će se unaprijediti kapacitete organizacija civilnoga društva za pružanje učinkovitog odgovora na potrebe lokalne zajednice u kriznim situacijama. Navedeni ciljevi bit će postignuti ciljanim projektnim aktivnostima koje uključuju nositelja i partnere.</t>
  </si>
  <si>
    <t>Osnovni problem koji se adresira ovim projektom jesu problemi s povedbenim kapacitetima OCD-a, uzrokovani pandemijom Covid19 koja je onemogućila obavljanje osnovnih djelatnosti. Projektne aktivnosti odnose se na stručne edukacije u polju ronjenja na dah, s ciljem unaprjeđenja rada OCD-a koje su važne u lokalnim sredinama te obrazovanja i jačanja kapaciteta OCD-a za rad u kriznim situacijama na lokalnoj razini. Ostale aktivnosti obuhvaćaju edukacije članova Prijavitelja i Partnera na temu prikupljanja finacijskih sredstava i zakonodavnog okvira djelovanja.</t>
  </si>
  <si>
    <t>Projektom se umrežava iskusnije i manje organizacije civilnog društva te jačaju kapaciteti i omogučava prijenos iskustava u odgovoru na potrebe ranjivih obitelji, osobito u kriznim situacijama. Umrežavanje i prijenos znanja i vještina zatim se replicira i unutar zajednica u kojoj djeluju organizacije kroz mobilizaciju lokalne akcije usmjerene podršci obiteljima.</t>
  </si>
  <si>
    <t>Brojne zemlje, uključujući Hrvatsku, još uvijek ne provode zakonske odredbe i standarde vezane za pristupačnost javnim uslugama (JU) i zelenim površinama (ZP) čime su dodatno ugrožene ranjive skupine stanovništva (RSS). Stoga je glavni cilj projekta DORAS izrada višekriterijskih GIS modela dostupnosti do JU i ZP za ranjive skupine u Zadru radi postizanja jednakih mogućnosti i nediskriminacije. RSS obuhvaćaju osobe s invaliditetom, djecu i trudnice, osobe starije životne dobi te osobe koje nemaju pristup JU i ZP u skladu sa predviđenom metodologijom.</t>
  </si>
  <si>
    <t>Projekt Od vizije do modela uključuje 5 organizacija civilnog društva iz 3 hrvatske županije u svrhu provedbe aktivnosti širenja tehničke kulture, tehničkog odgoja u sklopu izvannastavnih aktivnosti s tendencijom privlačenja novih članova, volontera i korisnika, posebno djece i mladih, kako bi ih potaknuli ka povezivanju principa tehničkog stvaralaštva i tehnologije. Prijavitelj će s partnerima kroz 10 edukativnih aktivnosti ojačati kapacitete i postaviti temelje za daljnji razvoj partnerskih organizacija i zajedničkih projekata.</t>
  </si>
  <si>
    <t>Projektom "Kultivator kao generator" želi se osigurati razvoj civilnog društva na području općine Nedelišće i Međimurske županije kroz unaprjeđenje prakse dobrog upravljanja. Ciljna skupina projekta je Udruga Kultivator, a krajnji korisnici su predstavnici organizacija civilnog društva. Ojačat će se kapaciteti članova Udruge Kultivator u području financijskog upravljanja i prikupljanja sredstava, dok će OCD-i ojačati kapacitete u aktivnostima promocije vidljivosti OCD-a i njihovih programa te izgradnji i održavanju kvalitetnih odnosa s medijima, građanima, članovima i institucijama.</t>
  </si>
  <si>
    <t>Projektom će se ojačati stručni kapaciteti dvije organizacije civilnog društva, potaknut će se održivost postojećih i razvoj novih programa socijalnog uključivanja i dobrog upravljanja, povećat će se kvaliteta i broj usluga temeljenih na potrebama lokalne zajednice, posebno za trajanja pandemije Covida-19 i posljedica potresa.</t>
  </si>
  <si>
    <t>Projekt ''LAMPSI - Podrška lokalnoj zajednici'' omogućava stjecanje znanja i vještina za trajni boljitak rada udruge,prilagođavanje aktivnosti kriznim situacijama,oplemenjivanje zajednice adekvatnim reagiranjem na njene potrebe te je ovaj projekt polazište za jačanje kapaciteta udruge koja u svojoj maloj zajednici može učiniti velike korake s ciljem podrške svojim članovima,ali i zajednice u cjelini.</t>
  </si>
  <si>
    <t>Projektom se razvijaju kvalitetne kulturno umjetničke aktivnosti u ruralnoj zajednici Klinča Sela, a koje imaju potencijal za ublažavanje negativnih posljedica pandemije i potresa. Tijekom projekta će se uključiti 10 predstavnika prijavitelja i partnera koji će povećati kapacitete za razvoj projekta, te kvalitetniji rad sa svojim korisnicima te će se uključiti 80 odraslih, djece i mladih u kulturno umjetničke aktivnosti (ples, pjevanje i sviranje, izrada tradicijskih suvenira, volonterstvo.</t>
  </si>
  <si>
    <t>Jačanjem kapaciteta dvaju OCD-ova za odgovaranje na potrebe dviju zajednica, neposrednim radom na područjima dobrog upravljanja i socijalnog uključivanja koja se financiraju kroz ESF i pružanjem učinkovitog odgovora na potrebe lokalnih zajednica u kriznim situacijama edukacijom iz pružanja prve pomoći, osiguravanjem boravka za djecu uslijed straha od potresa te pokretanjem online psih. savjetovanja, projekt doprinosi smanjenju nejednake razvijenosti OCD-ova po regijama i pridonosi razvoju civilnoga društva koje osigurava ujednačen regionalni društvenoekonomski rast i demokratski razvoj RH.</t>
  </si>
  <si>
    <t>Projekt "ŠUTNJA NIJE ZLATO - knjigom i razgovorom do rješenja" pokreću Udruga učeničkih domova RH, Udruga POZOR! i POU DR. ANTE STARČEVIĆ Gospić, s ciljem osnaživanja kapaciteta za poslovanje u kriznim uvjetima, te razvijanja volonterskih programa pomoći i podrške tinejdžerima u prevladavanju stresa uzrokovanog pandemijom, potresima i drugim izazovima odrastanja. Prema potrebama lokalne zajednice izradit će se i provesti 3 nova volonterska programa "Nije lako biti tinejdžer"; "Pandemija, škola, obitelj i ja" i "Potres na stres" na području Zagreba, Ličko–senjske i Sisačko–moslavačke županije.</t>
  </si>
  <si>
    <t>Provedbom projekta “Jači od stresa“ povećat će se kvaliteta socijalnih usluga za odrasle i djecu u kriznim situacijama. Svrha projekta je doprinijeti razvoju civilnog društva u RH kroz unapređenje kapaciteta 2 OCD-a. Svrha projekta će se realizirati kroz edukacije volontera i zaposlenika prijavitelja i partnera te razvojem novih programa. Ciljne skupine projekta su 2 OCD-a koji promiču fizičko i mentalno zdravlje.</t>
  </si>
  <si>
    <t>Projekt ima za cilj ojačati kapacitete OCD-a u lokalnim zajednicama uz osiguranje ujednačenog regionalnog društveno-ekonomskog rasta i razvoja. Specifični ciljevi su: a) detektirati probleme i ojačati kapacitete aktivnih OCD-a u lokalnim zajednicama izobrazbom njihovih predstavnika u ključnim sferama; b) poticanje i jačanje umrežavanja dionika civilnoga društva s ciljem povećanja kvalitetne suradnje za pružanje učinkovitog odgovora na potrebe lokalne zajednice u kriznim situacijama.</t>
  </si>
  <si>
    <t>Primorska-goranska, Zadarska, Dubrovačko-neretvanska</t>
  </si>
  <si>
    <t>Sisačko-moslavačka, Grad Zagreb, Ličko-senjska</t>
  </si>
  <si>
    <t>UP.02.2.2.16.0016</t>
  </si>
  <si>
    <t>UP.02.2.2.16.0018</t>
  </si>
  <si>
    <t>UP.02.2.2.16.0024</t>
  </si>
  <si>
    <t>UP.02.2.2.16.0025</t>
  </si>
  <si>
    <t>UP.02.2.2.16.0032</t>
  </si>
  <si>
    <t>UP.02.2.2.16.0035</t>
  </si>
  <si>
    <t>UP.02.2.2.16.0038</t>
  </si>
  <si>
    <t>UP.02.2.2.16.0040</t>
  </si>
  <si>
    <t>UP.02.2.2.16.0041</t>
  </si>
  <si>
    <t>UP.02.2.2.16.0060</t>
  </si>
  <si>
    <t>UP.02.2.2.16.0066</t>
  </si>
  <si>
    <t>UP.02.2.2.16.0074</t>
  </si>
  <si>
    <t>UP.02.2.2.16.0088</t>
  </si>
  <si>
    <t>UP.02.2.2.16.0095</t>
  </si>
  <si>
    <t>UP.02.2.2.16.0097</t>
  </si>
  <si>
    <t>UP.02.2.2.16.0098</t>
  </si>
  <si>
    <t>UP.02.2.2.16.0111</t>
  </si>
  <si>
    <t>UP.02.2.2.16.0133</t>
  </si>
  <si>
    <t>UP.02.2.2.16.0163</t>
  </si>
  <si>
    <t>UP.02.2.2.16.0185</t>
  </si>
  <si>
    <t>UP.02.2.2.16.0195</t>
  </si>
  <si>
    <t>UP.02.2.2.16.0205</t>
  </si>
  <si>
    <t>UP.02.2.2.16.0220</t>
  </si>
  <si>
    <t>Nastavak unaprjeđenja usluga za djecu u sustavu ranog i predškolskog odgoja i obrazovanja Dječjeg vrtića Drniš u Gradu Drnišu</t>
  </si>
  <si>
    <t>Dječji vrtić Drniš</t>
  </si>
  <si>
    <t>VRTIĆ ZA SVE</t>
  </si>
  <si>
    <t>ZvrkAjmo! - Uvođenje produljenog boravka i unaprjeđenje usluga Dječjeg vrtića Zvrk</t>
  </si>
  <si>
    <t>Dječji vrtić Zvrk</t>
  </si>
  <si>
    <t>USKLAĐIVANJE OBITELJSKOG I PRIVATNOG ŽIVOTA KROZ UNAPRJEĐENJE RADA DJEČJEG VRTIĆA</t>
  </si>
  <si>
    <t>MAČAK PAŠKO za djecu i roditelje</t>
  </si>
  <si>
    <t>Dječji vrtić MAČAK PAŠKO</t>
  </si>
  <si>
    <t>Dopusti mi da naučim igrom</t>
  </si>
  <si>
    <t>Dječji vrtić 'Cvrkutić'</t>
  </si>
  <si>
    <t>Mali prijatelji za veliku sreću</t>
  </si>
  <si>
    <t>Mali Kaj u produljenom trajanju</t>
  </si>
  <si>
    <t>Dječji vrtić Mali Kaj</t>
  </si>
  <si>
    <t>Dječji vrtić SVEMIRKO</t>
  </si>
  <si>
    <t>Usklađenje poslovnog i obiteljskog života</t>
  </si>
  <si>
    <t>DJEČJI VRTIĆ LUNA</t>
  </si>
  <si>
    <t>Nastavak unaprjeđenja usluga za djecu u sustavu ranog i predškolskog odgoja i obrazovanja Dječjeg vrtića Antonija u Gradu Splitu</t>
  </si>
  <si>
    <t>Dječji vrtić Antonija</t>
  </si>
  <si>
    <t>"Tribunj - prijatelj djece"</t>
  </si>
  <si>
    <t>DJEČJE CARSTVO BEZ GRANICA</t>
  </si>
  <si>
    <t>DJEČJI VRTIĆ "SUNCE MOJE MALO"</t>
  </si>
  <si>
    <t>DV Cvit Mediterana - vrtić za suvremenu obitelj</t>
  </si>
  <si>
    <t>Nastavak unaprjeđenja usluga za djecu u sustavu ranog i predškolskog odgoja i obrazovanja Montessori dječjeg vrtića Mali cvijetak u Gradu Splitu</t>
  </si>
  <si>
    <t>ZVONCE za obitelj je najbolji prijatelj - faza 2</t>
  </si>
  <si>
    <t>Dječji vrtić "Biokovsko zvonce" Makarska</t>
  </si>
  <si>
    <t>RIBICA-Faza II.</t>
  </si>
  <si>
    <t>Nova latica Tratinčice</t>
  </si>
  <si>
    <t>Njihov osmjeh naš zadatak</t>
  </si>
  <si>
    <t>Dječji vrtić DIDI</t>
  </si>
  <si>
    <t>"Osvijetlimo staze djetinjstva"</t>
  </si>
  <si>
    <t>MALA SINJSKA PRIČA</t>
  </si>
  <si>
    <t>Nastavak unaprjeđenja usluga za djecu u sustavu ranog i predškolskog odgoja i obrazovanja Dječjeg vrtića Vanđela Božitković u Gradu Hvaru</t>
  </si>
  <si>
    <t>Dječji vrtić Vanđela Božitković</t>
  </si>
  <si>
    <t>"GRADAC za mlade obitelji" - faza II</t>
  </si>
  <si>
    <t>Cilj projekta je unaprjeđenje usluge DV Drniš kroz produljenje radnog vremena s ciljem omogućavanja bolje ravnoteže poslovnog i obiteljskog života obitelji s uzdržavanim članovima uključenima u programe ranog i predškolskog odgoja i obrazovanja za 250 djece. Projektom se zapošljava 33 djelatnika, provode se edukacije za osnaženje kompetencija stručnjaka u obrazovanju djece i uvode novi posebni programi.</t>
  </si>
  <si>
    <t>Projekt Vrtić za sve okuplja 2 JLS-a i 2 ustanove za predškolski odgoj koje su registrirane u Međimurskoj županiji u kojima će se prema iskazanim potrebama roditelja zadržati do sada provođeni programi te osigurati usluga produljenog rada vrtića prema potrebama roditelja/obitelji za ukupno 58 djece. Projektom se utječe na rješavanje problema nefleksibilne organizacije rada dječjih vrtića i omogućava bolja ravnoteža poslovnog i obiteljskog života za roditelje čija djeca polaze partnerske vrtiće.</t>
  </si>
  <si>
    <t>Uvođenje produljenog boravka u 2 objekata D.V. Zvrk pridonijet će ostvarivanju bolje ravnoteže poslovnog i obiteljskog života obitelji s djecom uključenom u programe ranog i predškolskog odgoja i obrazovanja u 2 JLS (Đakovo i Vrpolje) na području Osječko-baranjske i Brodsko posavske županije. Edukacijom zaposlenika povećat će se kompetencije odgojitelja i stručnih suradnika što će zajedno s uvođenjem novog inovativnog programa i opremanjem vrtića unaprijediti uslugu ustanove DV Zvrk.</t>
  </si>
  <si>
    <t>Internacionalni dječji vrtić Mala kuća omogućiti će sredstvima EU projekta kroz produljeni oblik rada vrtića usklađivanje privatnih i poslovnih obveza za roditelje čija su djeca korisnici usluge dječjeg vrtića. Kroz projekt se planira verifikacija tri nova programa koja će se provoditi u sklopu produljenog rada. Projektom će se ostvariti nova zapošljavanja, kao i jačanje kapaciteta postojećih stručnjaka.</t>
  </si>
  <si>
    <t>Cilj ovog projekta je uvođenje produljenog rada Dječjeg vrtića Cvrkutić iz Oroslavja u svrhu omogućavanja fleksibilnosti u prihvatu djece, ali i poboljšanja usluge vrtića uvođenjem programa stranog jezika (engleski i njemački). Fleksibilan i novi, inovativan rad vrtića omogućit će zaposlenim roditeljima, posebice onima koji rade u smjenama, uspješnu uskladu privatnih i poslovnih obveza, dok će se djeci pružiti kvalitetan i edukativan sadržaj. Sve to doprinijeti će boljoj kvaliteti života obitelji, ali i razvoju cjelokupnog društva.</t>
  </si>
  <si>
    <t>Osiguravanje usluga koje doprinose ravnoteži poslovnog i obiteljskog života obitelji s uzdržavanim članovima uključenim u programe ranog i predškolskog odgoja i obrazovanja je primarni cilj ovog projekta. Projektom se produljuje redovno radno vrijeme za četiri sata, a Odluka o istome će se dostaviti na početku projekta uz Godišnji plan i program rada. Dodatno u projektu sudjeluju četiri stručnjaka u osposobljavanju za koje će dobiti i potvrdu o završenom programu te uvođenje engleskog jezika kao posebnog programa za što će se dobiti odobrenje Ministarstva znanosti i obrazovanja.</t>
  </si>
  <si>
    <t>Projektom se ispunjavanju ciljevi poziva putem ispunjenja pokazatelja: - produljeno radno vrijeme vrtića za 4 sata tijekom 20 mjeseci; - razvoj posebnog programa engleskog; - osposobljavanje dva stručnjaka/odgojitelja</t>
  </si>
  <si>
    <t>Cilj projekta je unaprjeđenje usluge DV Antonija u Splitu kroz produljenje radnog vremena s ciljem omogućavanja bolje ravnoteže poslovnog i obiteljskog života obitelji s uzdržavanim članovima uključenima u programe ranog i predškolskog odgoja i obrazovanja za 46 djece. Projektom se zapošljava 7 djelatnika, provode se edukacije za osnaženje kompetencija stručnjaka u obrazovanju djece i uvodi novi posebni program.</t>
  </si>
  <si>
    <t>Projekt „Tribunj - prijatelj djece“ provodi Općina Tribunj i Dječji vrtić "Maslina" na području Šibensko-kninske županije. Kroz isti će se nastojati osigurati poslijepodnevni boravak, posebni programi i potrebna didaktičku opremu za minimalno 30 djece rane i predškolske dobi. Projektom se tako pridonosi stvaranju uvjeta za uravnoteženiji poslovni i obiteljski život mladim obiteljima na području općine Tribunj.</t>
  </si>
  <si>
    <t>Cilj projekta „Dječje carstvo bez granica“ je povećanja broja mjesta u vrtiću, kvalitetniji program te produljeno radno vrijeme s ciljem razvijanja sustava koji je dostupan, inkluzivan i prilagodljiv potrebama djece i roditelja što će doprinijeti usklađivanju radne i obiteljske uloge te kumulativnim učincima doprinijeti kvaliteti življenja na područja grada Kaštela.</t>
  </si>
  <si>
    <t>Projekt „DV Cvit Mediterana - vrtić za suvremenu obitelj“ kroz unaprjeđenje usluga predškolskog odgoja i uvjeta rada u DV Cvit Mediterana, uvođenjem novih produljenih programa, te uvođenjem usluge rada s djecom s teškoćama u razvoju u sklopu produljenog programa, izravno doprinosi usklađivanju poslovnih i obiteljskih obveza roditelja na području grada Splita te njihovoj većoj zapošljivosti. Ukupno 110 djece bit će obuhvaćeno produljenim programima, za čiju realizaciju će biti zaposleno osoblje, ojačani stručni kapaciteti i nabavljena osnovna, didaktička i IKT oprema.</t>
  </si>
  <si>
    <t>Cilj projekta je unaprjeđenje usluge Montessori DV Mali cvijetak u Splitu kroz produljenje radnog vremena s ciljem omogućavanja bolje ravnoteže poslovnog i obiteljskog života obitelji s uzdržavanim članovima uključenima u programe ranog i predškolskog odgoja i obrazovanja za 100 djece. Projektom se zapošljava 13 djelatnika, provode se edukacije za osnaženje kompetencija stručnjaka u obrazovanju djece i uvodi novi posebni program.</t>
  </si>
  <si>
    <t>Projektom "ZVONCE za obitelj je najbolji prijatelja - faza 2" doprinosi se usklađivanju poslovnog i obiteljskog života obitelji s uzdržavanim članovima koji su korisnici vrtića, unapređenjem usluga Dječjeg vrtića "Biokovsko zvonce" kroz produljenje radnog vremena vrtća. Projektom je obuhvaćeno 115 i njihovih obitelji, 14 odgojitelja i stručnih suradnika, 15 odgojitelja i stručnih suradnika koji sudjeluju u osposobljavanju, 11 stručnjaka osposobljenih u području socijalnih usluga.</t>
  </si>
  <si>
    <t>Svrha projekta je doprinos usklađivanju poslovnog i obiteljskog života obitelji s uzdržavanim članovima uključenim u programe ranog i predškolskog odgoja i obrazovanja kroz unaprjeđenje usluga i produljenje radnog vremena vrtića s ciljem omogućavanja bolje ravnoteže poslovnog i obiteljskog života obitelji te postizanju što veće kvalitete predškolskog odgoja i obrazovanja, a postizanjem uvjeta zaposlivosti oba roditelja, olakšava se širenje obitelji te se doprinosi cilju demografske obnove Republike Hrvatske.</t>
  </si>
  <si>
    <t>Kroz projekt Dječjeg vrtića Tratinčica doprinijet će se boljoj ravnoteži poslovnog i obiteljskog života obitelji s uzdržavanim članovima uključenim u programe ranog i predškolskog odgoja i obrazovanja kroz unapređenje usluga i produljeni rad boravka DV Tratinčica te jačanje kapaciteta djelatnika uz uvođenje novih usluga za korisnike usluga vrtića.</t>
  </si>
  <si>
    <t>Provedbom projekta "Njihov osmjeh naš zadatak" omogućit će se uvođenje produljenog radnog vremena u sedam objekata Dječjeg vrtića "DIDI", čime će se omogućiti usklađivanje poslovnog i obiteljskog života kroz prilagođavanje radnog vremena dječjeg vrtića radnom vremenu roditelja. Također, projektom će se omogućiti dodatno stručno usavršavanje stručnjaka koji rade u dječjem vrtiću, što će povećati kvalitetu provedbe programa predškolskog odgoja i naobrazbe.</t>
  </si>
  <si>
    <t>Projektom „Osvijetlimo staze djetinjstva“ uvodi se produljeno radno vrijeme u Dječjem vrtiću Sunce te organizacijom rada koja prati potrebe roditelja DV će unaprijediti svoje usluge s ciljem omogućavanja bolje ravnoteže poslovnog i obiteljskog života obitelji i osiguranja priuštivosti ponajprije roditeljima nižeg socio ekonomskog statusa, i onim nezaposlenim i prezaposlenim kroz besplatne usluge produljenog boravka i novih programa kroz jačanje kapaciteta odgojitelja i stručnih suradnika i opremanje stvoriti dodatno poticajno okruženje za rast i razvoj djece u dječjem vrtića.</t>
  </si>
  <si>
    <t>Uvođenje produljenog rada u dječjem vrtiću „Bili Cvitak“ Sinj pridonijet će usklađivanju poslovnog i obiteljskog života obitelji s uzdržavanim članovima uključenima u programe ranog i predškolskog odgoja i obrazovanja na području Grada Sinja. Kroz produljenje radnog vremena, edukaciju zaposlenika i uvođenjem novih programa unaprijedit će se usluga, a opremanjem prostora osigurati obogaćeni, zdraviji i raznovrsniji dani za svakodnevni boravak djece u dječjem vrtiću.</t>
  </si>
  <si>
    <t>Cilj projekta je unaprjeđenje usluge DV Vanđela Božitković u Hvaru kroz produljenje radnog vremena s ciljem omogućavanja bolje ravnoteže poslovnog i obiteljskog života obitelji s uzdržavanim članovima uključenima u programe ranog i predškolskog odgoja i obrazovanja za 63 djece. Projektom se zapošljava 8 djelatnika i provode se edukacije za osnaženje kompetencija stručnjaka u obrazovanju djece.</t>
  </si>
  <si>
    <t>Projektom "GRADAC za mlade obitelji" - faza II, želimo dodatno unaprijediti usluge dječjeg vrtića "Gradac" nastavkom produljenog rada vrtića kako bi utjecali na usklađivanje obiteljskog i poslovnog života mladih obitelji. Projektnim aktivnostima planira se i nastavak posebnih programa: ranog učenja engleskog jezika, športskog i glazbenog programa kako bi podigli kvalitetu rada dječjeg vrtića. Navedenim aktivnostima utjecat ćemo na podizanje kvalitete života u općini Gradac te stvarati preduvjete za povratak mladih u općinu s ciljem pobošljanja demografske slike.</t>
  </si>
  <si>
    <t>UP.02.2.2.15.0051</t>
  </si>
  <si>
    <t>UP.02.2.2.16.0222</t>
  </si>
  <si>
    <t>UP.02.2.2.16.0223</t>
  </si>
  <si>
    <t>Cilj projekta je ponuditi psihosocijalne aktivnosti osobama starije životne dobi u Gradu Zagrebu te povećati kompetencije za rad sa starijim osobama kod gerontodomaćica i volontera, a u svrhu prevencije institucionalizacije starijih. Planirane aktivnosti i ciljevi projekta su u skladu s nacionalnih i europskim strategijama i smjernicama koje se odnose na prelazak sa institucionalne na vaninstitucionalnu skrb osoba starije životne dobi.</t>
  </si>
  <si>
    <t>Psihosocijalnim aktivnostima i edukacijom u zajednici do prevencije institucionalizacije starijih osoba</t>
  </si>
  <si>
    <t>Dječji vrtić Ploče djeci i roditeljima II</t>
  </si>
  <si>
    <t>Unaprjeđenje usluga za djecu u Dječjem vrtiću Calimero</t>
  </si>
  <si>
    <t>Dječji vrtić "Calimero"</t>
  </si>
  <si>
    <t>Projektom ''Dječji vrtić Ploče djeci i roditeljima II'' unaprijediti će se usluga Dječjeg vrtića Ploče razvojem i provedbom posebnih programa te produljiti rad vrtića prema ukazanim potrebama zaposlenih roditelja s ciljem usklađivanja poslovnog i obiteljskog života mladih obitelji. Projektnim aktivnostima doprinijeti će se podizanju kvalitete obiteljskog života u Pločama te stvarati preduvjet za ostanak mladih obitelji u gradu.</t>
  </si>
  <si>
    <t>Svrha projekta jest doprinijeti usklađivanju poslovnog i obiteljskog života obitelji s uzdržavanim članovima daljnjim razvojem postojećih i novih programa uvođenjem nove besplatne usluge produljenog rada od 4 sata, te kroz jačanje kapaciteta odgojitelja i stručnih suradnika i opremanje stvoriti dodatno poticajno okruženje za rast i razvoj djece u dječjem vrtiću Calimero.</t>
  </si>
  <si>
    <t>Brodsko-posavska. Osječko-baranjska</t>
  </si>
  <si>
    <t>UP.02.2.2.12.0033</t>
  </si>
  <si>
    <t>UP.02.2.2.16.0083</t>
  </si>
  <si>
    <t>UP.04.2.1.10.0082</t>
  </si>
  <si>
    <t>UP.04.2.1.10.0115</t>
  </si>
  <si>
    <t>UP.04.2.1.10.0116</t>
  </si>
  <si>
    <t>UP.04.2.1.10.0131</t>
  </si>
  <si>
    <t>UP.04.2.1.10.0133</t>
  </si>
  <si>
    <t>UP.04.2.1.10.0134</t>
  </si>
  <si>
    <t>UP.04.2.1.10.0137</t>
  </si>
  <si>
    <t>UP.04.2.1.10.0145</t>
  </si>
  <si>
    <t>UP.04.2.1.10.0146</t>
  </si>
  <si>
    <t>UP.04.2.1.11.0019</t>
  </si>
  <si>
    <t>UP.04.2.1.11.0097</t>
  </si>
  <si>
    <t>UP.04.2.1.11.0098</t>
  </si>
  <si>
    <t>UP.04.2.1.11.0139</t>
  </si>
  <si>
    <t>UP.04.2.1.11.0157</t>
  </si>
  <si>
    <t>UP.04.2.1.11.0166</t>
  </si>
  <si>
    <t>UP.04.2.1.11.0176</t>
  </si>
  <si>
    <t>UP.04.2.1.11.0195</t>
  </si>
  <si>
    <t>UP.04.2.1.11.0218</t>
  </si>
  <si>
    <t>UP.04.2.1.11.0223</t>
  </si>
  <si>
    <t>UP.04.2.1.11.0271</t>
  </si>
  <si>
    <t>UP.04.2.1.11.0301</t>
  </si>
  <si>
    <t>UP.04.2.1.11.0315</t>
  </si>
  <si>
    <t>UP.04.2.1.11.0615</t>
  </si>
  <si>
    <t>UP.04.2.1.11.0740</t>
  </si>
  <si>
    <t>UP.04.2.1.11.0742</t>
  </si>
  <si>
    <t>UP.04.2.1.11.0744</t>
  </si>
  <si>
    <t>SURADNJA ZA OBITELJ I.</t>
  </si>
  <si>
    <t>SRETNO DIJETE</t>
  </si>
  <si>
    <t>DJEČJI VRTIĆ "KREMENKO"</t>
  </si>
  <si>
    <t>Aviation SysTEM</t>
  </si>
  <si>
    <t>Udruga AvioRadar</t>
  </si>
  <si>
    <t>STEM - Budućnost za 5</t>
  </si>
  <si>
    <t>Savez društava Naša djeca Hrvatske</t>
  </si>
  <si>
    <t>Učimo kroz igru</t>
  </si>
  <si>
    <t>Igra znanja, udruga za digitalnu edukaciju i igru</t>
  </si>
  <si>
    <t>Radna Akcija: STEM (raSTEM)</t>
  </si>
  <si>
    <t>Pokretni STEM</t>
  </si>
  <si>
    <t>darZa sySTEM - STEMiziraj se!</t>
  </si>
  <si>
    <t>Udruga za robotiku, inovativnost i kreativnost "ROBOTIC"</t>
  </si>
  <si>
    <t>STEMiziraj se i educiraj</t>
  </si>
  <si>
    <t>Zajednica tehničke kulture Daruvar</t>
  </si>
  <si>
    <t>FROM ZERO TO STEM HERO</t>
  </si>
  <si>
    <t>MEĐIMURSKI INFORMATIČKI KLUB</t>
  </si>
  <si>
    <t>BIOPLAnet</t>
  </si>
  <si>
    <t>Institut poduzetničkog obrazovanja i inovacija</t>
  </si>
  <si>
    <t>OTPORNI - OCD-i za lokalnu zajednicu</t>
  </si>
  <si>
    <t>ISKRA WALDORFSKA INICIJATIVA</t>
  </si>
  <si>
    <t>SOS za OCD</t>
  </si>
  <si>
    <t>Mreža pružatelja socijalnih usluga SOS-NET</t>
  </si>
  <si>
    <t>Jačajmo kapacitete OCD-a kako bi doprinijeli zbrinjavanju ranjivih skupina</t>
  </si>
  <si>
    <t>NEZAVISNI DRAGOVOLJCI HRVATSKI ZAGREB</t>
  </si>
  <si>
    <t>ZAJEDNICA SKRBI</t>
  </si>
  <si>
    <t>Udruga za sindrom Down - Rijeka 21</t>
  </si>
  <si>
    <t>Big Band Požega - Novim znanjima do uspješnosti</t>
  </si>
  <si>
    <t>Big Band Požega</t>
  </si>
  <si>
    <t>Ronjenjem do čistog okoliša Ploče</t>
  </si>
  <si>
    <t>Ekološko-roniteljski klub Periska Ploče</t>
  </si>
  <si>
    <t>Napredovao bih</t>
  </si>
  <si>
    <t>Zajedno činimo dobro</t>
  </si>
  <si>
    <t>Udruga za prevenciju raka i pomoć oboljelima Budi dobro</t>
  </si>
  <si>
    <t>Teška vremena traže digitalne mjere - jačanje kapaciteta Udruge Dugopolje aktivno radi</t>
  </si>
  <si>
    <t>Udruga Dugopolje aktivno radi</t>
  </si>
  <si>
    <t>POKAZ-PRAVO</t>
  </si>
  <si>
    <t>Binaropedia</t>
  </si>
  <si>
    <t>DrONe</t>
  </si>
  <si>
    <t>Dnevne aktivnosti za radost (DAR) - osnaživanje roditelja djece s teškoćama u nošenju s COVID-19 krizom</t>
  </si>
  <si>
    <t>Altruizam</t>
  </si>
  <si>
    <t>NOVLJANSKE MAŽORETKINJE</t>
  </si>
  <si>
    <t>Zaigraj znanje - jačanje kapaciteta lokalne zajednice</t>
  </si>
  <si>
    <t>Hrvatska udruga izrađivača videoigara</t>
  </si>
  <si>
    <t>ZAJEDNO ZA PETRINJU</t>
  </si>
  <si>
    <t>ZA BOLJU PETRINJU</t>
  </si>
  <si>
    <t>OGRANAK MATICE HRVATSKE U PETRINJI</t>
  </si>
  <si>
    <t>SNAŽNO KROZ KRIZU</t>
  </si>
  <si>
    <t>SLOBODA I JEDNAKOST</t>
  </si>
  <si>
    <t>Projekt će osigurati podršku roditeljstvu, zaštitu i promicanje djetetovih prava, te omogućiti provedbu plana uspostave Obiteljskog centra u sklopu CZSSSB. Edukacije i savjetovanje te usluge povećane kvalitete ponuđene za ukupno 20 djece, te 60 roditelja i članova udomiteljskih obitelji, povećati kvalitetu socijalnih usluga kroz jačanje stručnih kompetencija 20 djelatnika, te time doprinijeti prevenciji i/ili smanjenju broja korisnika (van)institucionalne skrbi, veću educiranost roditelja i prevenciju slučajeva nasilja i smanjenje broja mjera postupanja CZSSSB.</t>
  </si>
  <si>
    <t>Uvođenje produljenog rada u dječji vrtić "Kremenko“ pridonijet će ostvarivanju veće ravnoteže poslovnog i obiteljskog života obitelji s djecom uključenom u programe ranog i predškolskog odgoja i obrazovanja na području Grada Splita. Edukacijom zaposlenika i uvođenjem novih programa unaprijedit će se usluga, a opremanjem prostora osigurati zdraviji i raznovrsniji dani za svakodnevni boravak djece u dječjem vrtiću.</t>
  </si>
  <si>
    <t>Prijavitelj Avioradar će projektom Aviation SysTEM ojačati vlastite kapacitete i kapacitete OCD-a partnera FabLab-a kroz konferencije/seminare /tečajeve uz mentorstvo partnera Fakulteta prometnih znanosti za aktivno uključivanje djece i mladih u popularizaciju STEM-a područja u segmentu utjecaja znanosti, tehnologije i inovacija na zračni promet. Praktične će se edukacije održati u visokotehnološkom laboratoriju od strane eksperata iz područja zračnog prometa, dok će terenska nastava biti realizirana u prostorima ključnih dionika zračnog prometa (zračnih luka i kontrole leta).</t>
  </si>
  <si>
    <t>Projektom STEM - budućnost za 5 unaprjeđuju se kapaciteti Saveza društava Naša djeca Hrvatske za organizaciju i provedbu programa za djecu iz STEM područja. U sklopu projekta predviđen je razvoj edukacijskih modula za trenere koji će biti certificirani za osposobljavanje novih trenera u području popularizacije informatike, multimedije i robotike među djecom. Provest će se i pilot STEM program za djecu te jednodnevne robotičke i informatičke radionice u 5 hrvatskih gradova. Odabrani su iskusni i profesionalni partneri: Institut Ruđer Bošković i Grafički fakultet u Zagrebu.</t>
  </si>
  <si>
    <t>Projektom će se educirati članovi udruga prijavitelja i partnera za provođenje aktivnosti izrade i korištenja edukacijskih materijala za učenje kroz igru. Algebra, Grafički fakultet i FERIT svojim će kapacitetima pomoći u realizaciji ovog projekta. Trajno će ostati dostupna video igra za izradu satelita, interaktivni portal s video snimkama za učenje igranja i lokacije opremljene za igranje. U projektu će se organizirati i natjecanja za mlade s vrijednim nagradama poput boravka u ljetnoj školi Nacionalnog centra tehničke kulture u Kraljevici i posjet inkubatoru za izradu video igara u Novskoj.</t>
  </si>
  <si>
    <t>Cilj projekta jačanje je kapaciteta 6 OCDa kroz međusobno povezivanje i usavršavanje s obrazovnim i fakultetskim ustanovama. To će se postići osmišljavanjem aktivnosti popularizacije među djecom i mladima. Okosnica projekta je medijska kampanja “Poznati za STEM” u kojoj prominentne osobe iz kulture i sporta uz pomoć znanstvenika objašnjavaju STEM koncepte koje koriste u svom radu. Kampanja će osvijestiti važnost STEMa dok će djeca i mladi biti pozvani na aktivno sudjelovanje na 10 festivala znanosti. Oni koji žele više imat će priliku sudjelovati na nekoj od 35 višednevnih radionica.</t>
  </si>
  <si>
    <t>Udruga „Svi smo protiv“ prepoznala je nedostatak adekvatnih programa za djecu i mlade u STEM područjima te će u suradnji s 2 OCD-a (Klub mladih tehničara „Dankovec“ i Udrugom za popularizaciju tehničke kulture „Mehatronik“) 1 visoko-obrazovnom institucijom (Sveučilište Sjever) provesti 5 specijaliziranih programa koji će polaznicima pružili stjecanje kompetencija u STEM područjima. Kroz 18 mj. održat će se 200 radionica za ciljane skupine (djecu i mlade 13-29 g) koje će obuhvatiti ukupno 300 osoba te će se ojačati vještine 15 izvoditelja radionica i volontera.</t>
  </si>
  <si>
    <t>Udruga za robotiku, inovativnost i kreativnost "ROBOTIC", u partnerstvu s Gradom Zadrom i Sveučilištem u Zadru će kroz suradnju organizacija civilnog društva, visoko obrazovne institucije te jedinice lokalne samouprave ojačati kapacitete OCD-ova i unaprijediti suradnju spomenutih organizacija te popularizirati STEM na području Zadarske županije. Projektom će se ojačati kapaciteti organizacija civilnog društva kako bi stečena znanja iskoristili prilikom popularizacije STEM-a prema krajnjim korisnicima.</t>
  </si>
  <si>
    <t>Cilj projekta ''STEMiziraj se i educiraj!'' je jačanje kapaciteta OCD kako bi se aktivno uključilo djecu i mlade u popularizaciju STEM-a te povećanje broja aktivnosti za djecu i mlade iz STEM područja robotike, elektrotehnike i IKT-a. Uspostavom STEM laboratorija kontinuirano će se primjenjivati inovativni i interaktivni sadržaji usmjereni krajnjim korisnicima. Predviđeno trajanje projekta je 24 mjeseca.</t>
  </si>
  <si>
    <t>Projekt "FROM ZERO TO STEM HERO" jača civilni sektor i kapacitete OCDa u STEM području te disperzijom znanja i vještina na ustanove za predškolski i školski odgoj i obrazovanje, koristeći transfer znanja sa FOI - popularizira STEM te jača sustav obrazovanja u MŽ od malih nogu. Krajnji korisnici PP su: djeca i mladi od 4 – 14 godina starosti. PP omogućava stjecanje i transfer novih znanja sa najviših znanstvenih i istraživačkih razina u regiji čime se jačaju kapaciteti svih dionika PP.</t>
  </si>
  <si>
    <t>Cilj projekta je unaprijediti kapacitete organizacija civilnog društva i njihovu suradnju na nacionalnoj razini, u svrhu provedbe inovativnih programa u području popularizacije STEM područja. Unapređenje kapaciteta OCD-a i provedba aktivnosti odnosit će se na sva četiri STEM područja, s naglaskom na približavanje STEM područja djeci, mladima i općoj populaciji kao alata za kreiranje inovacija i doprinos zaštiti okoliša.</t>
  </si>
  <si>
    <t>OTPORNI – OCD-i za lokalnu zajednicu je projekt u trajanju 15 mjeseci s namjerom jačanja kapaciteta organizacija civilnog društva kojeg provode 3 OCD-a i 1 ustanova, a koji uključuje neformalnu izobrazbu u području obrazovanja, socijalnog uključivanja i primjene IKT-a pod nazivom "Otporni za-jedno" namijenjenu zaposlenicima i volonterima OCD-a u svrhu stjecanja otpornosti na krizne situacije kako bi se inovativnim metodama i alatima putem web platforme "Otporno dijete" pravovremeno odgovorilo na krizne situacije i potrebe u lokalnoj zajednici.</t>
  </si>
  <si>
    <t>SOS za OCD - na jednom mjestu podrška i razmjena znanja i iskustva specifičnih za poslovanje i djelovanje OCD; kontinuirana podrška i prostor vođene rasprave za OCD, jačanje kapaciteta SOS NET i partnera te transfer znanja i praksi partnera za članice SOS NET kroz: Organiziranje izobrazbe predstavnika OCD; Help desk - on line platforma za pomoć i podršku; Jačanje kapaciteta projektnog tima OCD-a za unapređivanje javne svijesti i aktivnosti zagovaranja i uslijed kriznih situacija; Suradnja OCD s tijelima javne vlasti u razvoju strategija za upravljanje kriznim situacijama na lokalnoj razini</t>
  </si>
  <si>
    <t>Projekt povećava kapaciete OCD-a za učinkovitiji rad s pripadnicima ranjivih skupina, omogućuje otvaranje Kluba za zapošljavanje kao modela povratak na tržište rada i omogućava djelovanje OCD-a u kriznim situacijama.</t>
  </si>
  <si>
    <t>Projektom ZAJEDNICA SKRBI unaprijedit će se kapaciteti OCD-a za pružanje učinkovitog odgovora na potrebe osoba s Down sindromom (ODS) u Primorsko-goranskoj županiji. Nizom edukacija koje će provoditi partneri između sebe te uz podršku stručnjaka projektni konzorcij će se osposobiti za pružanje podrške ODS. U sklopu projekta pokrenut će se nekoliko lokalnih inicijativa s ciljem socijalnog uključivanja i unapređenja kvalitete života ODS. U suradnji s lokalnom zajednicom izradit će se plan pružanja podrške osobama s poteškoćama, s fokusom na krizne situacije.</t>
  </si>
  <si>
    <t>Projekt će dobro promišljenim aktivnostima raditi na jačanju kapaciteta organizacije civilnog društva, razvoju partnerskih odnosa, aktivnijem sudjelovanjem udruge u životu zajednice i obratno što će rezultirati većom kvalitetom života društva u cjelini.</t>
  </si>
  <si>
    <t>Projekt povezuje ključne dionike na području Grada Ploča iz područja ekološkog djelovanja te educiranja građana s ciljem poticanja razvoja ekološkog aktivizma te educiranja građana o dobrobitima plivanja, ronjenja te drugih vodenih sportova. Projekt se temelji na jačanju kapaciteta udruge te stvaranju preduvjeta za razvoj ekološkog aktivizma na području Grada Ploča i pripadajućih naselja s ciljem poboljšanja kvalitete života svih građana.</t>
  </si>
  <si>
    <t>Izobrazbom zaposlenika i volontera ojačat će se kapaciteti 2 OCD-a u područjima financijskog upravljanja za djelovanje OCD, kao i u primjeni IKT-a i poticanju volonterstva. Time će se ostvariti održivi ciljevi poziva, te omogućiti provedba edukativnih i kulturnih događanja za povećanje socijalne uključenosti osoba mlađih od 25 te starijih od 54.</t>
  </si>
  <si>
    <t>Projekt „Zajedno činimo dobro“ ima za cilj osnažiti OCD na području Samobora i okolice kako bi mogli provoditi aktivnosti prilagođene lokalnim potrebama, jačati kapacitete OCD-a za neposredan rad na područjima koji se financiraju kroz ESF na lokalnoj razini te unaprijediti organizacije na pružanje učinkovitog odgovora na potrebe lokalne zajednice u kriznim situacijama.</t>
  </si>
  <si>
    <t>Projektom će se izgraditi kapaciteti Udruge DAR za poboljšani odgovor na potrebe lokalne zajednice u situacijama krize te provedbu aktivnosti prilagođenih lokalnim potrebama čime se doprinosi razvoju civilnog društva općenito. Udruga DAR je korisnik koji djeluje u području socijalnog uključivanja, obrazovanja i cjeloživotno učenja, zajedno sa svojim partnerom. Provedba aktivnosti uključuje nova znanja, vještine i iskustva za udrugu te uvođenje procesa koji su novi za Udrugu, njihove korisnike i lokalnu zajednicu.</t>
  </si>
  <si>
    <t>Projekt POKAZ-PRAVO izgrađuje otpornost lokalnih zajednica u Dubrovačko-neretvanskoj županiji na krize kroz jačanje volonterstva. Cilj mu je izgraditi koordinirani, dobro organizirani i kapacitirani volonterski sustav kroz podizanje kapaciteta lokalnih OCD-ova za provođenje volonterskih programa, promoviranje modela vrednovanja utjecaja volonterstva te razvoj radijalnog model upravljanja kriznim volontiranjem u Dubrovniku. Projekt će izgraditi mrežu kapacitiranih OCD-ova koji mogu brzo i učinkovito mobilizirati resurse lokalne zajednice te koordinirano odgovoriti na krizne situacije.</t>
  </si>
  <si>
    <t>Partnerstvo ima cilj jačati kapacitete OCD-a na lokalnoj razini za digitalni rad u kriznim situacijama putem prebacivanja društvenih usluga u online format i kapacitiranje digitalni rad. Naglasak je na procesu, koji će rezultirati alatima za digitalizaciju dostupnim nakon završetka projekta. Osim partnerstva, ciljane skupine su OCD-i koji će novim kompetencijama unaprijediti dostupnost društvenih usluga građanima, posebno ranjivim skupinama: mladi, mladi u ruralnim područjima, žene žrtve nasilja.</t>
  </si>
  <si>
    <t>Projekt SOCIJALNO UKLJUČUJE i OBRAZUJE više od 540 roditelja djece s teškoćama, povezujući ih s 10 volontera na korištenju online programa samopomoći za nošenje s COVID-19 krizom. Program se temelji na znanstveno dokazanom i u Hrvatskoj INOVATIVNOM UN-ovom konceptu i inicijativi "Action for Happiness" i bit će dostupan za svih 30.000 roditelja učenika s posebnim potrebama u RH koje ćemo promocijom na društvenim mrežama informirat o njegovim koristima i pozvati u online zajednicu DAR. Udruga će projektom ojačati kapacitete za rad na socijalnom uključivanju i obrazovanju.</t>
  </si>
  <si>
    <t>Ovim projektom želi se doprinijeti razvoju OCD-a koje aktivno djeluju na području Novske za provedbu aktivnosti prilagođenih lokalnim potrebama osiguravanjem uvjeta za njihovu izgradnju i jačanje vlastitih kapaciteta te za potrebe djelovanja u kriznim situacijama. Provedbom ovog projekta i ulaganjem u jačanje kapaciteta OCD koje djeluju u manjim lokalnim zajednicama povećat će se njihovo djelovanje i pomoć lokalnom stanovništvu u kriznim situacijama za ublažavanje posljedica istih.</t>
  </si>
  <si>
    <t>Projektom Zaigraj znanje - jačanje kapaciteta lokalne zajednice utjecat će se na kvalitetu i jačanje kapaciteta Hrvatske udruge izrađivača videoigara za odgovaranje na potrebe lokalne zajednice. Aktivnostima projekta koje obuhvaćaju edukacije iz raznih područja izobrazbe povećat će se znanja članova udruge, projektnog tima, sudionika projekta i šire javnosti te će stečenim znanjem kvalitetno konkurirati na tržištu rada. Projekt će se provoditi na području Sisačko-moslavačke županije i trajat će 18 mjeseci.</t>
  </si>
  <si>
    <t>Cilj projekta ZAJEDNO ZA PETRINJU jest da se pozitivno utječe na kvalitetu života, da im se poveća stupanj socijalizacije, da se starije osobe ponovno integrira u društvo i da im se poveća stupanj socijalne interakcije s osobama različite dobi, zanimanja, djelatnosti i preferencija. U sklopu provedenih aktivnosti i edukacija biti će organizirani i volonteri koji će pomoći u daljnjim potrebama lokalne zajednice.</t>
  </si>
  <si>
    <t>Ovim projektom adresira se problem educira se i organizira grad Petrinju i lokalnu zajednicu unutar Sisačko-Moslovačke županije u postupanju prilikom kriznih situacija te se jačaju kapaciteti OCD-a. Održati će se psihološka savjetovanja, predavanja o zdravlju, preda anja o volontiranju te izraditi digitalni priručnici. Mapirati će se potrebe lokalne zajednice za Petrinju i okolicu te prikupljati i organizirati volonteri koji bi pomogli Civilnoj zaštiti u slučaju potrebe čime se doprinosi općem i specifičnim ciljevima ovoga Poziva i ostvarenju OPULJP.</t>
  </si>
  <si>
    <t>Ovim projektom adresira se problem educira se i organizira lokalnu zajednicu u postupanju prilikom kriznih situacija poput požara ili epidemija. Napraviti će se 80 edukacija na području potresom pogođenih županija gdje će se ujedno mapirati potrebe lokalne zajednice te prikupljati i organizirati volonteri koji bi pomogli Civilnoj zaštiti u slučaju potrebe čime se doprinosi općem i specifičnim ciljevima ovoga Poziva i ostvarenju OPULJP.</t>
  </si>
  <si>
    <t>Zagrebačka, Sisačko-moslavačka, Osječko-baranjska, Vukovarsko-srijemska, Grad Zagreb, Ličko-senjska, Zadarska, Splitsko-dalmatinska, Istarska</t>
  </si>
  <si>
    <t>Sisačko-moslavačka, Osječko-baranjska, Grad Zagreb, Primorsko-goranska</t>
  </si>
  <si>
    <t>Karlovačka, Varaždinska, Osječko-baranjska, Primorsko-goranska, Istarska</t>
  </si>
  <si>
    <t>Sisačko-moslavačka, Karlovačka, Varaždinska, Grad Zagreb</t>
  </si>
  <si>
    <t>Zagrebačka, Sisačko-moslavačka, Virovitičko-podravska, Osječko-baranjska, Grad Zagreb, Primorsko-goranska</t>
  </si>
  <si>
    <t>Virovitičko-podravska, Požeško-slavonska, Brodsko-posavska, Osječko-baranjska, Vukovarsko- srijemska, Grad Zagreb, Splitsko-dalmatinska</t>
  </si>
  <si>
    <t>Implementacija e-učenja u sustav DGU i unaprjeđenje ZIS-a</t>
  </si>
  <si>
    <t>Prilog 02 - Popis operacija u okviru Operativnog programa Učinkoviti ljudski potencijali 2014. - 2020.
Annex 02 - List of operations within Operational Programme Efficient Human Resources 2014 - 2020</t>
  </si>
  <si>
    <t>"Udruga UZOR"</t>
  </si>
  <si>
    <t>Udruga za šport, rekreaciju i edukaciju "Sportko"</t>
  </si>
  <si>
    <t>UP.02.2.1.08.0059</t>
  </si>
  <si>
    <t>Promocija zdravlja i prevencija bolesti - faza 2</t>
  </si>
  <si>
    <t>Zdravo jedi i više se kreći</t>
  </si>
  <si>
    <t>Habilitacijska udruga za djecu s teškoćama u razvoju - senzorno integracijski laboratorij</t>
  </si>
  <si>
    <t>Nositelj projekta će u sklopu provedbe organizirati promotivne aktivnosti kojima će ostvariti cilj povećanja znanja i svijesti o važnosti promocije zdravlja i prevencije bolesti u RH. Preventivne i promotivne aktivnosti će se odnositi na osobe koje boluju od rizičnih oblika ponašanja vidljive kroz zdravu prehranu i tjelesnu aktivnosti što će rezultirati podizanjem svijesti građana na području Republike Hrvatske te zaključno poboljšanjem zdravstvenog statusa građana Hrvatske.</t>
  </si>
  <si>
    <t>UP.02.2.1.08.0071</t>
  </si>
  <si>
    <t>Doživjeti stotu – projekt usmjeren na podizanje svijesti, promicanje zdravih navika te povećanje znanja o važnosti prevencije i ranog otkrivanja bolesti štitnjače i kardiovaskularnih bolesti</t>
  </si>
  <si>
    <t>Centar za razvoj osobnih kompetencija i zaštitu ljudskih prava</t>
  </si>
  <si>
    <t>Projektom „Doživjeti stotu“ Centar za razvoj osobnih kompetencija i zaštitu ljudskih prava i Centar za društvene inovacije organizirat će aktivnosti koje će za svoj cilj imati podizanje svijesti, promicanje zdravih navika te povećanje znanja o važnosti prevencije i ranog otkrivanja bolesti štitnjače i kardiovaskularnih bolesti.</t>
  </si>
  <si>
    <t>UP.02.2.1.08.0091</t>
  </si>
  <si>
    <t>Promocija mentalnog zdravlja djece i mladih u zajednici "FRIENDS"</t>
  </si>
  <si>
    <t>Cilj ovog projekta povećati znanje i svjesnost o važnosti promocije zdravlja i prevencije bolesti na području Grada Jastrebarskog i Zagrebačke županije te RH, a posebno promicati mentalno zdravlje i mentalno zdravstvenu pismenost. Provođenje projekta riješit će se problem aktualno nedostupnih aktivnosti koje bi osnaživale sve ključne dionike te problem nedovoljne svijesti šire javnosti o važnosti promocije zdravlja i prevencije bolesti.</t>
  </si>
  <si>
    <t>UP.02.2.1.08.0110</t>
  </si>
  <si>
    <t>Obojimo život</t>
  </si>
  <si>
    <t>"Obojimo život" će doprinijeti podizanju svijesti o problemu depresije i poremećaja iz depresivnog kruga, važnosti ranog dijagnosticiranja i liječenja te prevencije u fazi prvih simptoma. Projekt će povećati znanje šire javnosti, posebice mladih o depresiji i poremećajima iz depresivnog kruga, o preventivnim mjerama, te kako se ponašati u slučaju pojave prvih simptoma i kako se liječiti. Ciljanoj skupini će se tema lakše moći približiti pomno planiranim aktivnostima i sadržajima, uz kazališnu predstavu koja ima osnovni cilj dodatno ih potaknuti na razmišljanje i djelovanje.</t>
  </si>
  <si>
    <t>UP.02.2.1.08.0135</t>
  </si>
  <si>
    <t>Zdrav, zdraviji, Šibenik!</t>
  </si>
  <si>
    <t>Cilj projekta Zdrav, zdraviji, Šibenik! je informiranje i podizanje svijesti građana o zdravlju i važnosti prevencije bolesti ponajviše dijabetesa mellitusa i kardiovaskularnih bolesti.Ovim projektnim prijedlogom predlaže se provedba radionica koje će omogućiti prevenciju i stjecanje znanja o bolestima kao što su dijabetes mellitus i bolestima cirkulacijskog sustava. Posebna važnost pridaje se promicanju zdravih navika, zdravoj prehrani i rekreacijskim aktivnostima ranjivijih skupina kao što su osobe mlađe od 25 i starije od 54 godine te oboljelima i članovima njihovih obitelji.</t>
  </si>
  <si>
    <t>UP.02.2.1.08.0136</t>
  </si>
  <si>
    <t>Promocija zdravlja udruge P.A.R.K.</t>
  </si>
  <si>
    <t>UDRUGA POKRETAČI ALTERNATIVNOG RAZVOJA KULTURE</t>
  </si>
  <si>
    <t>Provedbom projekta „Promocija zdravlja udruge P.A.R.K.“ koji će se provoditi Šibensko – kninskoj županiji (gradovi Šibenik, Knin, općine Biskupija, Civljane, Primošten i Rogoznica) podići će se svijest građana o važnosti brige za vlastito zdravlje i prevenciju bolesti korona virusa, promicanje zdravih navika i zdravlja, te povećanje znanja i svijesti građana Republike Hrvatske o važnosti prevencije korona virusa uz angažman  vanjskih stručnjaka (stručni predavači tema zdravlja, doktor, kineziolog).</t>
  </si>
  <si>
    <t>UP.02.2.1.08.0140</t>
  </si>
  <si>
    <t>Zdrav život za bolje sutra</t>
  </si>
  <si>
    <t>Hrvatski institut za migracije i integracije</t>
  </si>
  <si>
    <t>Zagrebačka, Krapinsko-zagorska, Sisačko-moslavačka, Karlovačka, Grad Zagreb, Šibensko-kninska</t>
  </si>
  <si>
    <t>„ZDRAV ŽIVOT ZA BOLJE SUTRA“ je naziv projekta koji će raditi na podizanju svijesti svih građana o važnosti brige za vlastito zdravlje te povećanje znanja i svijesti o važnosti promocije zdravlja i prevencije bolesti promicanja zdravih navika i zdravlja i povećanje znanja te povećanje svijesti građana Republike Hrvatske o važnosti prevencije bolesti uz pomoć liječnika, kineziologa i psihologa koji će održati 120 predavanja,radionica ili seminara.</t>
  </si>
  <si>
    <t>UP.02.2.1.08.0151</t>
  </si>
  <si>
    <t>Zdravlje za sve</t>
  </si>
  <si>
    <t>Projektom „Zdravlje za sve“ koji će se provoditi u Šibensko – kninskoj (gradovi Šibenik, Knin, općine Biskupija, Civljane, Primošten i Rogoznica), i Zagrebačkoj županiji te gradu Zagrebu omogućit će se podizanje svijesti svih građana o važnosti brige za vlastito zdravlje te povećanje znanja i svijesti o važnosti promocije zdravlja i prevencije bolesti promicanje zdravih navika i zdravlja i povećanje znanja te povećanje svijesti građana Republike Hrvatske o važnosti prevencije bolesti uz pomoć vanjskih stručnjaka (kardiolog, pulmolog, kineziolog).</t>
  </si>
  <si>
    <t>UP.02.2.1.08.0165</t>
  </si>
  <si>
    <t>Doživjeti stotu</t>
  </si>
  <si>
    <t>Stanovništvo VPŽ najviše obolijeva i umire od bolesti srca i krvnih žila te malignih bolesti stoga su projektne aktivnosti usmjerene na prevenciju kod šireg građanstva. Projektom se želi ukazati na važnost zdrave prehrane i tjelesne aktivnosti u prevenciji bolesti i promociji zdravlja pri čemu će članovi Dijabetičke udruge Slatine i Crvenog križa Slatina svoja iskustva i znanja prenijeti širem krugu građana Slatine.</t>
  </si>
  <si>
    <t>UP.02.2.1.08.0178</t>
  </si>
  <si>
    <t>Za bolje sutra - prevencija bolesti lokomotornog sustava</t>
  </si>
  <si>
    <t>Općina Mošćenička Draga</t>
  </si>
  <si>
    <t>Projekt "Za bolje sutra- prevencija lokomotornih bolesti" pridonijeti će povećanju stupnja informiranosti stanovništva općina Mošćenička Draga i Dobrinj i njihove svijesti o potrebi prevencije bolesti i poremećaja lokomotornog sustava. Ovaj će se rezultat postići organizacijom planiranih aktivnosti koje promiču zdravlje i tjelesnu aktivnost kao glavnog sredstva prevencije bolesti lokomotornog sustava.</t>
  </si>
  <si>
    <t>UP.02.2.1.08.0183</t>
  </si>
  <si>
    <t>Pomozi mi u startu - Rana intervencija i sport za osobe s invaliditetom kao važan čimbenik u prevenciji bolesti i promociji zdravlja</t>
  </si>
  <si>
    <t>Zagrebačka, Grad Zagreb, Dubrovačko-neretvanska</t>
  </si>
  <si>
    <t>Projektom „Pomozi mi u startu“ kroz projektne aktivnosti – besplatne radionice, seminare, webinare i predavanja, roditelji, obitelji, stručnjaci iz područja i svi ostali zainteresirani, imat će priliku steći znanja o inovativnim terapijskim metodama rada, ojačat će se kapaciteti organizacija sa svrhom provođenja kvalitetnih aktivnosti i podići će se svijest o važnosti promocije zdravih navika i zdravlja općenito.</t>
  </si>
  <si>
    <t>UP.02.2.1.08.0186</t>
  </si>
  <si>
    <t>Budi u Formi</t>
  </si>
  <si>
    <t>DRUŠTVO SPORTSKE REKREACIJE FORMA FACTORY</t>
  </si>
  <si>
    <t>Projektom Budi u Formi kroz 18 mjeseci će se raditi na uključivanju osoba s područja grada Zagreba i okolice u grupnei i individualne aktivnosti koje će im se pružati, a u kojima će oni sami aktivno sudjelovati i unaprjeđivati svoje zdrave navike te na taj način podizati svijest o važnosti zdrave prehrane i lakoći bavljenja redovitim tjelesnim aktivnostima.</t>
  </si>
  <si>
    <t>UP.02.2.1.08.0205</t>
  </si>
  <si>
    <t>Brini se danas da bi bolje živio sutra</t>
  </si>
  <si>
    <t>UDRUGA RIJEKA DANAS</t>
  </si>
  <si>
    <t>Primorsko-goranska, Ličko-senjska, Zadarska, Istarska</t>
  </si>
  <si>
    <t xml:space="preserve">Provedba ovog projekta ima za cilj osvijestiti važnost promocije zdravlja i prevencije bolesti u RH kao i povećati znanje o zdravom načinu življenja kroz pravilnu prehranu i sprječavanje ovisnosti. Aktivnosti koje se provode podižu svijest cijele populacij, promoviraju zdravlje i prevenciju o važnosti brige za vlastito zdravstveno stanje koje dovodi do poboljšanja zdravstvenog statusa građana Hrvatske. </t>
  </si>
  <si>
    <t>UP.02.2.1.08.0209</t>
  </si>
  <si>
    <t>Kvalitetnim odlukama do dobrog zdravlja</t>
  </si>
  <si>
    <t>Promocija zdravlja i prevencija nastanka bolesti uz pomoć informacija na web stranici, edukacija, promocije vježbanja i zdravog načina života na području Grada Ploča.</t>
  </si>
  <si>
    <t>UP.02.2.1.08.0226</t>
  </si>
  <si>
    <t>Nisi sama – educiraj se uz zdravu kavu s nama</t>
  </si>
  <si>
    <t>Udruga žena oboljelih i liječenih od raka NISMO SAME</t>
  </si>
  <si>
    <t>Zagrebačka, Krapinsko-zagorska, Sisačko-moslavačka, Karlovačka, Koprivničko-križevačka, Bjelovarsko-bilogorska, Virovitičko-podravska, Požeško-slavonska, Brodsko-posavska, Osječko-baranjska, Vukovarsko-srijemska, Grad Zagreb, Primorsko-goranska, Ličko-senjska, Zadarska, Šibensko-kninska</t>
  </si>
  <si>
    <t>Udruga Nismo same ovim projektom želi obuhvatiti i razviti niz inicijativa i aktivnosti zagovaranja, informiranja i uključivanja ranjive skupine, žene oboljele od raka, s ciljem prevencije i promocije zdravlja. Kroz različite projektne aktivnosti želi se omogućiti postavljanje pitanja liječnicima, psiholozima, socijalnim radnicima i drugim stručnjacima s ciljem informiranja, educiranja oboljelih i njihovih obitelji ali i šire zajednice da „bez srama“ pitaju i dobiju pomoć profesionalaca vezano uz maligne bolesti (rak dojke), dijagnozu i suživot s rakom.</t>
  </si>
  <si>
    <t>UP.02.2.1.08.0236</t>
  </si>
  <si>
    <t>MentOS – zajedno za mentalno zdravlje!</t>
  </si>
  <si>
    <t>Svrha projekta je povećanje znanja i svijesti o važnosti unaprjeđenja i promocije mentalnog zdravlja te prevencija mentalnih bolesti, što će se postići kroz ostvarenje specifičnog cilja-promicanje mentalnog zdravlja i povećanje znanja i svijesti o prevenciji mentalnih bolesti kod djece i mladih-koji će biti ostvaren kroz interaktivna predavanja i radionice za djecu i mlade, webinare za stručnjake, nastavnike i roditelje, znanstveno-stručnu konferenciju, online platformu za djecu, mlade i obitelj, inovativne alate te promociju mentalnog zdravlja kao značajnog aspekta općeg zdravlja populacije.</t>
  </si>
  <si>
    <t>UP.02.2.1.08.0253</t>
  </si>
  <si>
    <t>CARDIAB PROTECT (Prevencija kroničnih nezaraznih bolesti usvajanjem zdravog životnog stila)</t>
  </si>
  <si>
    <t>Zavod za javno zdravstvo Varaždinske županije</t>
  </si>
  <si>
    <t>Kako bi se na području Varaždinske županije smanjio broj obolijevanja od kroničnih nezaraznih bolesti te ujedno povećala kvaliteta života stanovništva kroz usvajanje zdravog životnog stila, prijavitelj i partneri osmislili su projekt u okviru kojeg će biti organiziran niz informativno-edukativnih aktivnosti sa svrhom promicanja zdravlja, unaprjeđenja znanja te povećanja svijesti stanovnika Varaždinske županije o važnosti i načinima prevencije nezaraznih kroničnih bolesti.</t>
  </si>
  <si>
    <t>UP.02.2.1.08.0266</t>
  </si>
  <si>
    <t>Promocija zdravlja i prevencija bolesti krvožilog sustava, pretilosti i dijabetesa u općinama Bednja i Vinica</t>
  </si>
  <si>
    <t>Projekt je usmjeren na povećanje znanja i svijesti o prevenciji bolesti krvožilnog sustava, dijabetesa i pretilosti te promicanju zdravih životnih navika stanovnika općina Bednja i Vinica. Projekt vrijednosti 349.658,25 HRK trajat će 18 mjeseci. Uključivat će radionice o bolestima krvožilnog sustava, dijabetesu i pretilosti, pravilnoj prehrani te biciklijade i radionice nordijskog hodanja. Ukupno 800 stanovnika s područja navedenih općina povećat će svijest o važnosti prevencije navedenih bolesti, njihovim čimbenicima rizika i načinima kako utjecati na njihovo smanjenje.</t>
  </si>
  <si>
    <t>UP.02.2.1.08.0267</t>
  </si>
  <si>
    <t>Zdravi zubi za sve – promocija oralnog zdravlja u Varaždinskoj županiji</t>
  </si>
  <si>
    <t>Projekt je usmjeren na promicanje zdravih navika te povećanje znanja pacijenata Doma zdravlja Varaždinske županije te stanovništva Varaždinske županije o važnosti oralnog zdravlja te važnosti prevencije dentalnih bolesti, s posebnim naglaskom na djecu, trudnice i osobe starije životne dobi. Projekt će trajati 18 mjeseci, a uključivat će ukupno 54 radionice, 19 predavanja, 1 okrugli stol, 3 TV emisije i 60 TV reklama, 6 radijskih emisija, 2 konferencije, 8 novinskih članaka i 16 članaka na web portalima čime će se važnost dentalnog zdravlja promovirati stanovništvu Vž.županije.</t>
  </si>
  <si>
    <t>UP.02.2.1.08.0276</t>
  </si>
  <si>
    <t>NepušačKa Akademija</t>
  </si>
  <si>
    <t>Integrativni centar mentalnog zdravlja</t>
  </si>
  <si>
    <t>Projekt NepušačKa Akademija provest će se u partnerstvu Integrativnog centra mentalnog zdravlja, Karlovačke županije i Opće bolnice Karlovac kroz 14 mjeseci. Tijekom projekta će se provesti kampanja o štetnosti pušenja, pilot aktivnosti "škole nepušenja", te će se poboljšati kapaciteti pružatelja usluga iz područja promocije zdravlja i prevencije bolesti, s ciljem jačanja svijesti o štetnosti pušenja i promociji zdravih životnih navika stanovnika Karlovačke županije i Hrvatske.</t>
  </si>
  <si>
    <t>UP.02.2.1.08.0288</t>
  </si>
  <si>
    <t>Zdravozubci - prevencija i promocija oralnog zdravlja prvoškolaca Požeško-slavonske županije</t>
  </si>
  <si>
    <t>Projekt Zdravozubci je edukacijsko-motivacijski preventivni program dentalnog zdravlja namijenjen djeci prvih razreda osnovnih škola. Osim edukacije o važnosti zdravlja zubi i preventivnih postupaka motivacije djece, osmišljen je kako bi se popravilo opće stanje KEP indeksa te prikupili statistički podatci o razlici stanja zdravlja usne šupljine prije i nakon provođenja projekta radi evaluacije istih.</t>
  </si>
  <si>
    <t>Učilište Piramida znanja</t>
  </si>
  <si>
    <t>B.a.B.e. Budi aktivna. Budi emancipiran.</t>
  </si>
  <si>
    <t>Dječji vrtić Potočnica</t>
  </si>
  <si>
    <t>UP.02.2.2.15.0088</t>
  </si>
  <si>
    <t>Od institucije do zajednice - promocija i razvoj izvaninstitucionalne skrbi na području UA Split</t>
  </si>
  <si>
    <t>Udruga MoSt</t>
  </si>
  <si>
    <t>Projekt „Od institucije do zajednice - promocija i razvoj izvaninstitucionalne skrbi na području UA Split“ usmjeren je prevenciji institucionalizacije djece/mlađih punoljetnih osoba s problemima u ponašanju i promociji razvoja izvaninstitucionalnih socijalnih usluga u lokalnim zajednicama UA Split. Aktivnosti projekta će osigurati promociju procesa deinstitucionalizacije, pružanje socijalnih usluga korisnicima, te unaprjeđenje kvalitete i razvoj novih usluga edukacijom i umrežavanjem stručnjaka i donositelja odluka s područja UA Split.</t>
  </si>
  <si>
    <t>UP.02.2.2.16.0014</t>
  </si>
  <si>
    <t xml:space="preserve">Projektom "Vrtić po mjeri obitelji" osigurat će se unaprijeđenje usluga dječjih vrtića u gradu Sisku s ciljem omogućavanja bolje ravnoteže poslovnog i obiteljskog života obitelji s uzdržavanim članovima uključenim u programe ranog i predškolskog odgoja i obrazovanja kroz produljeno radno vrijeme vrtića, provedbu dodatnih programa (Montesori program, program likovnosti, sportski program) te poticanje senzorne integracije djece uz podršku senzornih soba opremljenih u tu svrhu.  </t>
  </si>
  <si>
    <t>UP.02.2.2.16.0023</t>
  </si>
  <si>
    <t>Otvorimo južna vrata Lijepe naše, II faza</t>
  </si>
  <si>
    <t>Projekt „Otvorimo južna vrata Lijepe naše, II faza“ unaprijedit će sustav ranog i predškolskog odgoja i obrazovanja na području Općine Konavle uz kvalitetniji-odgojno obrazovni rad produljenjem radnog vremena Dječjeg vrtića Konavle. Projektom će se zaposliti ukupno 15 stručnjaka, minimalno 20 djece će biti uključeno u uslugu produljenog radnog vremena Dječjeg vrtića Konavle, dok će 30 postojećih i novozaposlenih stručnjaka sudjelovati u osposobljavanju s ciljem jačanja osobnih kapaciteta.</t>
  </si>
  <si>
    <t>Dječji vrtić Mala kuća</t>
  </si>
  <si>
    <t>UP.02.2.2.16.0028</t>
  </si>
  <si>
    <t>DJEČJI VRTIĆ ZA CIJELU OBITELJ</t>
  </si>
  <si>
    <t>Provedbom projektnih aktivnosti omogućava se usklađivanje radnog vremena dječjeg vrtića s potrebama zaposlenih roditelja. Kroz unaprjeđenje posebnih programa doprinosi se kvalitetnijem okruženju za razvoj djeteta i osiguravaju se priuštivi programi za svu djecu. Kvaliteta dječjeg okruženja gradi se i kroz ulaganje u ljudske resurse na način da se kroz edukacijske programe omogući kontinuirano profesionalno usavršavanje za odgajatelje i stručni tim.</t>
  </si>
  <si>
    <t>UP.02.2.2.16.0033</t>
  </si>
  <si>
    <t>Dječji vrtić Mali istraživač</t>
  </si>
  <si>
    <t>Projekt „Korak naprijed“ bavi se izazovom organizacije rada dječjih vrtića koji odgovaraju potrebama usklađivanja obiteljskog i poslovnog života zaposlenih roditelja. Uvođenjem produljenog rada u Dječji vrtić Mali istraživač odgovorit će se na potrebe zaposlenih roditelja, a kroz jačanje kapaciteta, opremanje te razvoj i primjenu novih posebnih programa stvoriti dodatno poticajno okruženje za rast i razvoj djece, s naglaskom na podizanje kvalitete inkluziju djece posebnim potrebama (TUR/ potencijalno daroviti).</t>
  </si>
  <si>
    <t>UP.02.2.2.16.0034</t>
  </si>
  <si>
    <t>Vrtić u Zajednici, Zajednica u Vrtiću</t>
  </si>
  <si>
    <t xml:space="preserve">Cilj projekta je doprinjeti usklađivanju poslovnog i obiteljskog života s uzdržavanim članovima uključenim u programe ranog i predškolskog odgoja i obrazovanja te unaprjeđenje socijalnih usluga na području Grada Dugog Sela. Uvođenjem produljenog rada DV Dugo Selo za 2:30 sata osigurat će se poboljšani pristup visokokvalitetnim socijalnim uslugama, unaprjeđenje usluga dječjih vrtića. Realizacija projekta doprinjet će jačanju kapaciteta odgojitelja DV Dugo Selo i razvoju posebnih programa Dječjeg vrtića. </t>
  </si>
  <si>
    <t>UP.02.2.2.16.0036</t>
  </si>
  <si>
    <t>Ostvario se san, Vrapčić radi cijeli dan</t>
  </si>
  <si>
    <t>Dječji vrtić Vrapčić</t>
  </si>
  <si>
    <t>„Ostvario se san, Vrapčić radi cijeli dan “ je projekt kojim će se osigurati usluga produljenog radnog vremena za 9 odgojnih skupina DV Vrapčić iz Dugog Sela u trajanju od 4 sata dnevno tijekom 20 mjeseci, educirati odgojitelji i stručni suradnici te razviti 4 nova posebna programa u svrhu povećanja kvalitete te usklađivanja poslovnog i obiteljskog života za 206 obitelji polaznika vrtića.</t>
  </si>
  <si>
    <t>Dječji vrtić Mali prijatelj</t>
  </si>
  <si>
    <t>UP.02.2.2.16.0039</t>
  </si>
  <si>
    <t>TI I JA ZAJEDNO! 2</t>
  </si>
  <si>
    <t>Projektom 'TI I JA ZAJEDNO! 2' aktivno se doprinosi unapređenju usluge koju pruža Dječji vrtić 'Naša radost' Pregrada. Aktivnosti su usmjerene na provedbu fleksibilno strukturiranog odgojno – obrazovnog procesa koji omogućava usklađivanje poslovnog i privatnog života obitelji i pojedinaca na području Grada Pregrade. Kontinuiranim stručnim usavršavanjem odgojitelja i stalnim radom na unapređenju kvalitete odgojno – obrazovnog procesa projektom se uvodi inovativan pristup u inkluzivnom odgoju djece.</t>
  </si>
  <si>
    <t>Dječji vrtić Pipi Duga Čarapa</t>
  </si>
  <si>
    <t>UP.02.2.2.16.0047</t>
  </si>
  <si>
    <t>Maslačak za sve – faza 2</t>
  </si>
  <si>
    <t>Okosnicu ovog projekta čini prilagodba i unaprjeđenje usluga odgoja i obrazovanja djece rane i predškolske dobi u DV „Maslačak“ sukladno potrebama roditelja i djece polaznika DV „Maslačak“. Projektom će se organizirati produljeni rad dječjeg vrtića u 1 mješovitu grupu za 20 djece te će se unaprijediti 11 postojećih posebnih programa, uvesti 1 novi posebni program te jedan integrirani, dostupni svim polaznicima DV „Maslačak“ neovisno o financijskim mogućnostima.</t>
  </si>
  <si>
    <t>UP.02.2.2.16.0051</t>
  </si>
  <si>
    <t>Osmijeh za sve</t>
  </si>
  <si>
    <t>Unaprjeđenjem usluga kroz produljenje radnog vremena vrtića Prijavitelj će, u suradnji s Partnerom, odgovoriti na probleme i potrebe zaposlenih roditelja sa šireg područja grada Šibenika i time omogućiti bolju ravnotežu poslovnog i obiteljskog života obitelji s uzdržavanim članovima.</t>
  </si>
  <si>
    <t>UP.02.2.2.16.0053</t>
  </si>
  <si>
    <t>3,2,1...KRENI!</t>
  </si>
  <si>
    <t>Grad Zlatar</t>
  </si>
  <si>
    <t>Projektom se uvodi usluga produljenog boravka u Dječjem vrtiću i jaslicama Uzdanica u Zlataru kako bi se omogućilo zaposlenim roditeljima, prije svega onima koji rade u smjenama, uspješno usklađivanje privatnih i poslovnih obveza, dok će se djeci pružiti kvalitetan i edukativan sadržaj te sigurna okolina. Projekt će doprinijeti boljoj kvaliteti života i obitelji, ali i razvoju cjelokupnog društva. Usavršavanje djelatnika, razvoj posebnih programa i opremanje prostora dio su projekta kojim se žele stvoriti uvjeti za miran i skladan rast i razvoj djeteta u gradu Zlataru.</t>
  </si>
  <si>
    <t>UP.02.2.2.16.0055</t>
  </si>
  <si>
    <t>Dječji vrtić Proljeće</t>
  </si>
  <si>
    <t>Cilj projekta je doprinijeti usklađivanju poslovnog i obiteljskog života obitelji s uzdržavanim članovima uključenim u programe ranog i predškolskog odgoja i obrazovanja. SC projekta je unaprjeđenje usluge kroz produljenje radnog vremena DV Proljeće za 4h.</t>
  </si>
  <si>
    <t>UP.02.2.2.16.0064</t>
  </si>
  <si>
    <t>Dječji pogled na svijet</t>
  </si>
  <si>
    <t>DJEČJI VRTIĆ SMILJE</t>
  </si>
  <si>
    <t>Projektom "Dječji pogled na svijet" u trajanju od 20 mjeseci doprinijeti će se jačanju kapaciteta jedne ustanove dječjeg vrtića na području grada Šibenika uvođenjem produljenog boravka, dodatnih programa za djecu predškolske dobi, edukacije stručnik suradnika/ica i odgojitelja/ica.</t>
  </si>
  <si>
    <t>UP.02.2.2.16.0077</t>
  </si>
  <si>
    <t>Druga smjena - ispunjenije djetinjstvo 2</t>
  </si>
  <si>
    <t>Projektom "Druga smjena - ispunjenije djetinjstvo 2" omogućit će se kontinuitet produženog radnog vremena vrtića "Leptirići" u Bibinjama, čime će se omogučiti usklađivanje poslovnog i obiteljskog života kroz prilagođavanje radnog vremena dječejeg vrtića radnom vremenu roditelja.</t>
  </si>
  <si>
    <t>UP.02.2.2.16.0084</t>
  </si>
  <si>
    <t>MALI MORNARI - ZA SRETNU OBITELJ</t>
  </si>
  <si>
    <t>Dječji vrtić Mali mornari</t>
  </si>
  <si>
    <t>Cilj projekta je osigurati uslugu produljenog radnog vremena vrtića 20 mjeseci za 10 djece, čime će DV MALI MORNARI doprinijeti usklađivanju poslovnih i obiteljskih obveza, omogućiti prilagođenost radnog vremena vrtića s radnim vremenom roditelja te veću zapošljivost istih. Zaposlenjem 3 nova djelatnika te edukacijom 8 stručnjaka, ojačat će se kapaciteti djelatnika i stručnih suradnika te će se razviti posebni sportski program s elementima eko odgoja za održivi razvoj i zdrave prehrane, što će doprinijeti poboljšanju pristupa visokokvalitetnim socijalnim uslugama na području Općine Podstrana.</t>
  </si>
  <si>
    <t>UP.02.2.2.16.0085</t>
  </si>
  <si>
    <t>SVJETLUCAVIM SVIJETOM U PREOKRET 2</t>
  </si>
  <si>
    <t>Dječji vrtić Titti</t>
  </si>
  <si>
    <t>Cilj projekta je doprinijeti usklađivanju poslovnog i obiteljskog života obitelji djece s teškoćama u razvoju unaprjeđenjem usluge provedbe ranog i predškolskog programa senzorne integracije u produljenom radnom vremenu DV TITTI. Projekt rješava problem nedostatka usluge za djecu s teškoćama u razvoju u produljenom radnom vremenu te problem neravnoteže poslovnog i obiteljskog života obitelji s uzdržavanim članovima. Ciljne skupine su članovi obitelji djece s teškoćama u razvoju, djeca s teškoćama u razvoju i stručnjaci koji rade s djecom s teškoćama u razvoju te indirektno i lokalna zajednica</t>
  </si>
  <si>
    <t>UP.02.2.2.16.0089</t>
  </si>
  <si>
    <t>Dječji vrtić Opatija - suvremeni vrtić za suvremenu obitelj - 2</t>
  </si>
  <si>
    <t xml:space="preserve">Projektom "Dječji vrtić Opatija - suvremeni vrtić za suvremenu obitelj - 2" unaprjeđuje se usluga predškolskog odgoja i obrazovanja kroz provođenje produljenog popodnevnog boravka djece. Krajnji korisnici su djeca kojima će se omogućiti kvalitetna predškolska naobrazba te osigurati boravak u radno vrijeme roditelja uz nove odgojno-obazovne programe. Zapošljavaju se odgojitelji, logoped, pomoćno osoblje i voditelj projekta. Projekt traje 20 mjeseci. </t>
  </si>
  <si>
    <t>UP.02.2.2.16.0096</t>
  </si>
  <si>
    <t>Nastavak unaprjeđenja usluga za djecu u sustavu ranog i predškolskog odgoja i obrazovanja Dječjeg vrtića Mala Sirena na području Grada Solina i Općine Klis</t>
  </si>
  <si>
    <t>Dječji vrtić Mala Sirena</t>
  </si>
  <si>
    <t>Cilj projekta je unaprjeđenje usluge DV Mala sirena u Solinu i Klisu kroz produljenje radnog vremena s ciljem omogućavanja bolje ravnoteže poslovnog i obiteljskog života obitelji s uzdržavanim članovima uključenima u programe ranog i predškolskog odgoja i obrazovanja za 100 djece. Projektom se zapošljava 23 djelatnika te provode se edukacije za osnaženje kompetencija stručnjaka u obrazovanju djece.</t>
  </si>
  <si>
    <t>UP.02.2.2.16.0099</t>
  </si>
  <si>
    <t>Pulski vrtići za sretnije odrastanje</t>
  </si>
  <si>
    <t>Grad Pula u partnerstvu sa Dječjim vrtićem Mali svijet, Dječjim vrtićem Pula i Dječjim vrtićem-SC Rin-Tin-Tin provedbom ovog projekta uvodi nove programe ranog i predškolskog odgoja i obrazovanja u produljenom radnom vremenu vrtića, kako bi se djeci osigurale jednake mogućnosti neovisno o socioekonomskom statusu njegove obitelji, te ravnomjernija dostupnost i veća obuhvaćenost djece. Rezultati projekta doprinose usklađivanju poslovnog i obiteljskog života na način da se radno vrijeme dječjih vrtića prilagođava radnom vremenu roditelja.</t>
  </si>
  <si>
    <t>UP.02.2.2.16.0101</t>
  </si>
  <si>
    <t>Igramo se – produženi boravak kastafskog vrtića</t>
  </si>
  <si>
    <t>Projektom „Igramo se – produženi boravak kastafskog vrtića“, čiji je nositelj Grad Kastav zajedno s partnerom Dječjim vrtićem Vladimir Nazor ponudit će se unaprjeđene usluge za djecu vrtićke dobi. Projektom se želi uskladiti poslovni i obiteljski život kroz predviđene aktivnosti – produljeni rad dječjeg vrtića svaki radi dan, nova zapošljavanja i unaprjeđenje pružene usluge.</t>
  </si>
  <si>
    <t>UP.02.2.2.16.0109</t>
  </si>
  <si>
    <t>Nastavak unaprjeđenja usluga za djecu u sustavu ranog i predškolskog odgoja i obrazovanja Dječjeg vrtića Dobri na području Grada Splita, Grada Zagreba i Grada Vrbovca</t>
  </si>
  <si>
    <t>Dječji vrtić Dobri</t>
  </si>
  <si>
    <t>Splitsko-dalmatinska, Grad Zagreb</t>
  </si>
  <si>
    <t>Cilj projekta je unaprjeđenje usluge DV Dobri u Splitu i Zagrebu kroz produljenje radnog vremena s ciljem omogućavanja bolje ravnoteže poslovnog i obiteljskog života obitelji s uzdržavanim članovima uključenima u programe ranog i predškolskog odgoja i obrazovanja za 125 djece. Projektom se zapošljava 14 djelatnika, provode se edukacije za osnaženje kompetencija stručnjaka u obrazovanju djece i uvode novi posebni programi.</t>
  </si>
  <si>
    <t>UP.02.2.2.16.0115</t>
  </si>
  <si>
    <t>„MASLAČKOVA NOVA LATICA“ – produljeni boravak</t>
  </si>
  <si>
    <t>Projekt „MASLAČKOVA NOVA LATICA“ – produljeni boravak, ima za cilj proširenje i unaprjeđenje kvalitete usluga prilagođavanjem radnog vremena DV Maslačak u Puli radnom vremenu roditelja te razvoju posebnih programa. Projektom se podupire ravnoteža obiteljskog i poslovnog života 40 djece/obitelji kroz 20 mjeseci. Vrtić će unaprjeđivanjem kvalitete djeci omogućiti dodatne sadržaje i kvalitetniju stručnu skrb zapošljavanjem (1) i edukacijom odgojitelja/ica (5), provođenjem programa engleskog jezika, plesa, talijanskog jezika ili glazbenog odgoja te programa održivog razvoja u produljenom boravku.</t>
  </si>
  <si>
    <t>UP.02.2.2.16.0116</t>
  </si>
  <si>
    <t>IGRAJMO SE!</t>
  </si>
  <si>
    <t>Projektom IGRAJMO SE! postići će se bolja ravnoteža poslovnog i obiteljskog života obitelji s uzdržavanim članovima koji su uključeni u programe ranog i predšk. odgoja i obraz. na području Međimurske županije, u Općinama Nedelišće i Strahoninec. Ciljna skupina su: DV Zvončić, Nedelišće, DV Zvjezdica, Nedelišće i DV Suncokret, Strahoninec. Projektom će se unaprijediti rad dječjih vrtića kroz produljeno radno vrijeme, a ujedno će se usavršiti i ojačati kapaciteti odgojitelja i stručnih suradnika za kvalitetniji rad s djecom i njihovim roditeljima.</t>
  </si>
  <si>
    <t>UP.02.2.2.16.0118</t>
  </si>
  <si>
    <t>SRETNO DIJETE!</t>
  </si>
  <si>
    <t>Općina Šenkovec</t>
  </si>
  <si>
    <t xml:space="preserve">U tri ustanove za predškolski odgoj registrirane na području Međimurske županije: Dječjem vrtiću Belica, Sveti Nikola i Vrapčić utvrđena je realna potreba za produljenim radom. Projektom SRETNO DIJETE! financirat će se rad stručnog osoblja u produljenom boravku, uvođenju novih programa i edukacije odgojitelja/ica. Projektom će se doprinjeti rješavanju problema nefleksibiline organizacije rada vrtića, usklađivanju poslovnih i obiteljskih obveza roditelja i povećanju obuhvaćenosti djece iz MŽ programima predškolskog uzrasta. </t>
  </si>
  <si>
    <t>UP.02.2.2.16.0127</t>
  </si>
  <si>
    <t>„Obitelj+“ - unaprjeđenje usluga za djecu u sustavu ranog i predškolskog odgoja i obrazovanja u Slavonskom Brodu</t>
  </si>
  <si>
    <t>Projektom "Obitelj+ vrijednosti 3.152,213,12 kn projektni partneri Dječji vrtić Ivana Brlić Mažuranić, Dječji vrtić Potjeh i Grad Slavonski Brod doprinose unaprijeđenju kvalitete i dostupnosti usulga za djecu u sustavu ranog i predškolskog odgoja i obrazovanja na području Brodsko-posavske županije na način da doprinose usklađivanju poslovnog i obiteljskog života poboljšanjem i proširenjem usluga i produljenjem radnog vremena dječjih vrića."</t>
  </si>
  <si>
    <t>UP.02.2.2.16.0128</t>
  </si>
  <si>
    <t>Sretno djetinjstvo u Maslačku</t>
  </si>
  <si>
    <t>Cilj:produljenim radnim vremenom DV prilagođenom radnom vremenu roditelja te unaprjeđenjem usluga doprinijeti usklađivanju poslovnog i obiteljskog života obitelji s uzdržavanim članovima uključenim u programe predškolskog odgoja i obrazovanja.</t>
  </si>
  <si>
    <t>UP.02.2.2.16.0129</t>
  </si>
  <si>
    <t>Unaprjeđenje usluge Dječjeg vrtića Kockica Lipik</t>
  </si>
  <si>
    <t>Dječji vrtić Kockica Lipik</t>
  </si>
  <si>
    <t>Tijekom projekta djelatnici vrtića bi se kroz nova iskustva i sadržaje dodatno educirali te bi stečeno znanje mogli ugraditi u nove odgojno -obrazovne vrijednosti. Zaposlili bi se novi djelatnici s područja grada Lipika i šire okolice koji odgovaraju stručnom profilu potrebe posla. Uspjeh i vrijednost projekta bila bi višestruko korisna lokalnoj zajednici i njezinim stanovnicima, a naši najmlađi građani uz činjenicu da su sigurni i zbrinuti u prostoru vrtića imali bi najveću dobit jer ovaj projekt potiče vještine, znanja i stavove koji će im omogućiti lakši prijelaz iz vrtića u školu.</t>
  </si>
  <si>
    <t>UP.02.2.2.16.0132</t>
  </si>
  <si>
    <t>Unaprjeđenje usluga i produljenje radnog vremena Dječjeg vrtića "Crvenkapica" u Iloku</t>
  </si>
  <si>
    <t xml:space="preserve">Unaprjeđenjem usluga i produljenjem radnog vremena DV "Crvenkapica" omogućit će se duži boravak djece u vrtiću te će se tako u većoj mjeri zadovoljiti potrebe i olakšati usklađivanje poslovnog i obiteljskog života obitelji. Provedbom će se uključiti 45-tero djece u uslugu produljenog boravka, zaposliti ukupno 6 novih osoba na pola radnog vremena, omogućiti će se dostupnost pedagoginja u produljenom vremenu i angažirati ukupno 8 zaposlenih odgojiteljica za provedbu programa. Ojačati će se kapaciteti zaposlenih i provoditi ukupno 6 programa, te zaposliti 1 osoba za potrebe vođenja projekta. </t>
  </si>
  <si>
    <t>UP.02.2.2.16.0136</t>
  </si>
  <si>
    <t>ZA OBITELJ II</t>
  </si>
  <si>
    <t>S obzirom na visoki postotak zaposlenih roditelja na području provedbe, posebno onih zaposlenih u djel. koje obuhvaćaju rad u smjenama, projektom ZA OBITELJ II uskladiti će se poslovne i obiteljske obveze obitelji s djecom uključenom u programe ranog i predš. odgoja i obraz. osiguravanjem usluge produljenog radnog vremena vrtića. Ciljnu skupinu čini 5 dječjih vrtića s područja MŽ, FIJOLICA, VESELA LOPTICA, KOCKAVICA, KLINČEC i ŽIBEKI. U projekt će se uključiti 195 djece te zaposliti 48 osoba. Planira se i osposobljavanje 50 stručnjaka(SO203), od čega 35 u području socijalnih usluga(SR206).</t>
  </si>
  <si>
    <t>UP.02.2.2.16.0138</t>
  </si>
  <si>
    <t>VRTIĆ ZA SVAKU OBITELJ II</t>
  </si>
  <si>
    <t>Projektom Vrtić za svaku obitelj II aktivno se odgovara na individualne i razvojne potrebe djeteta te se okruženje vrtića prilagođava obiteljskoj kulturi djece. Aktivnosti su usmjerene na provedbu fleksibilno strukturiranog odgojno – obrazovnog procesa koji omogućava usklađivanje poslovnog i privatnog života obitelji i pojedinaca na području Grada Krapine.</t>
  </si>
  <si>
    <t>UP.02.2.2.16.0142</t>
  </si>
  <si>
    <t>Maleni talenti: sport, igra, zdravlje i znanje</t>
  </si>
  <si>
    <t>Dječji vrtić Maleni talenti</t>
  </si>
  <si>
    <t>Cilj projekta je unaprjeđenje usluga kroz produljenje radnog vremena DV Maleni talenti za minimalno 50 djece u svrhu postizanja bolje ravnoteže poslovnog i obiteljskog života obitelji sa djecom koji pohađaju vrtić. Projekt će se odvijati u gradu Zagrebu. Krajnji korisnici su djeca i njihovi roditelji čime se osiguravaju uvjeti za optimalan djetetov razvoj.</t>
  </si>
  <si>
    <t>UP.02.2.2.16.0151</t>
  </si>
  <si>
    <t>I poslijepodne u vrtiću!-faza 2</t>
  </si>
  <si>
    <t>Projekt "I poslijepodne u vrtiću - faza 2" doprinosi poboljšanju kvalitete života obitelji čiji članovi koriste (ili će koristiti) usluge Dječjeg vrtića Velika, što podrazumijeva unaprjeđenje kvalitete funkcioniranja vrtića, uvođenjem novog posebnog programa, angažmanom stučnog suradnika, uvođenjem produljenog rada vrtića, što rezultira boljom ravnotežom poslovnog i privatnog obiteljskog života korisnika i njegovih usluga, ali i sveukupnom boljom kvalitetom rada i pružanja usluga vrtića.</t>
  </si>
  <si>
    <t>UP.02.2.2.16.0157</t>
  </si>
  <si>
    <t>IGRAONICA SREĆE</t>
  </si>
  <si>
    <t>Dječji vrtić Potočnica u suradnji s Općinom Pitomača projektom "Igraonica sreće" omogućuje aktivnosti pružanja usluge produljenog radnog vremena Dječjeg vrtića Potočnica za 4 sata dnevno, provođenje 6 posebnih programa za djecu, uključivanje usluge logopeda/psihologa u radu, te jačanje kapaciteta 12 djelatnika i razvoj jednog dodatnog posbenog programa. Cilj projekta je usklađivanje poslovnog i obiteljskog života obitelji s djecom uključenim u programe ranog i predškolskog odgoja i obrazovanja na području Općine Pitomača.</t>
  </si>
  <si>
    <t>UP.02.2.2.16.0159</t>
  </si>
  <si>
    <t>''IGRA ZA SVE''</t>
  </si>
  <si>
    <t>Dječji vrtić Igra</t>
  </si>
  <si>
    <t>Suočeni s problemom roditelja o potrebi usklađivanja obveza poslovnog i obiteljskog života vezano uz brigu za sigurnost i djetetov razvoj, želimo projektom „Igrom za sve“ osigurati nove usluge u sustavu ranog i predškolskog odgoja i obrazovanja za njihovu djecu. Namjera je predlagatelja Dječjeg vrtića IGRA Koprivnica, nakon redovnog radnog vremena produžiti boravak u vrtiću od 16-21sat, ispuniti ga posebnim programima rada sa djecom za njihov optimalni razvoj, a roditeljima pomoći u brizi za sigurnost i odgoj djeteta dok su oni spriječeni poslom i drugim obvezama.</t>
  </si>
  <si>
    <t>UP.02.2.2.16.0160</t>
  </si>
  <si>
    <t>Za snažniju obitelj</t>
  </si>
  <si>
    <t>Zbog nepostojanja produljenog radnog vremena u Dječjem vrtiću Tratinčica, obitelji nisu u mogućnosti kvalitetno organizirati i usklađivati poslovni i obiteljski život. Cilj projekta je obiteljima s djecom rane i predškolske dobi u Koprivnici osigurati produljeno radno vrijeme vrtića sukladno potrebama roditelja. Uz produljenje radnog vremena, osigurat će se izvođenje posebnih programa i unaprjeđenje redovnih programa, čime će se stvoriti poticajno okruženje i omogućiti jednak pristup razvoju djece kao i usklađivanje poslovnog i obiteljskog života njihovih roditelja.</t>
  </si>
  <si>
    <t>UP.02.2.2.16.0161</t>
  </si>
  <si>
    <t>Požeški limači faza II.</t>
  </si>
  <si>
    <t>Unaprjeđenjem usluga kroz produljenje radnog vremena Dječjeg vrtića Požega osigurat će se produljeno radno vrijeme i djeci ponuditi kvalitetnije usluge od strane stručnog kadra s ojačanim kapacitetima čime će se indirektno utjecati na bolju ravnotežu poslovnog i obiteljskog života roditelja. Bolja organizacija dovest će do efikasnijeg društva, povećat će se zadovoljstvo i kvaliteta života, čime će se stvoriti perspektivnije generacije novih naraštaja.</t>
  </si>
  <si>
    <t>UP.02.2.2.16.0166</t>
  </si>
  <si>
    <t>Prilagođavanje potrebama roditelja djece rane i predškolske dobi pružanjem usluge produljenog radnog vremena dječjeg vrtića »Mali Princ«</t>
  </si>
  <si>
    <t>Dječji vrtić Mali princ</t>
  </si>
  <si>
    <t>Provedbom projekta uskladiti će se poslovni i obiteljski život obitelji s djecom rane i predškolske dobi iz Grada Osijeka i okolnih naselja kroz uvođenje usluge produljenog rada u 3 dječja vrtića "Mali princ" na lokacijama u Osijeku, Antunovcu i Dalju.</t>
  </si>
  <si>
    <t>UP.02.2.2.16.0168</t>
  </si>
  <si>
    <t>Duži dan u čarobnom svijetu</t>
  </si>
  <si>
    <t>Dječji vrtić Čarobni svijet</t>
  </si>
  <si>
    <t>Projektom "Duži dan u čarobnom svijetu" omogućit će se uvođenje produljenog radnog vremena u Dječjem vrtiću Čarobni svijet kroz razdoblje od 20 mjeseci, čime će se omogućiti usklađivanje poslovnog i obiteljskog života kroz prilagođavanje radnog vremena dječjeg vrtića radnom vremenu roditelja.</t>
  </si>
  <si>
    <t>UP.02.2.2.16.0171</t>
  </si>
  <si>
    <t>Vrtić za bolji život</t>
  </si>
  <si>
    <t>CILJANA SKUPINA projekta "Vrtić za bolji život" su Dječji vrtić Vukovar I (6 objekata) i Dječji vrtić Vukovar II (2 objekta). OPĆI CILJ je unaprijediti usluge vukovarskih dječjih vrtića kroz produljenje radnog vremena vrtića te uspostaviti bolju ravnotežu.</t>
  </si>
  <si>
    <t>UP.02.2.2.16.0173</t>
  </si>
  <si>
    <t>Grubišno Polje za djecu još bolje!</t>
  </si>
  <si>
    <t xml:space="preserve">Dječji vrtić "Tratinčica" Grubišno Polje ima potrebu za uvođenjem produljenog radnog vremena vrtića kako bi se osigurala ravnoteža poslovnog i obiteljskog života roditelja na području Grada Grubišnog Polja. Isto tako, kako bi se unaprijedila kvaliteta odgoja i obrazovanja djece sa područja Grada Grubišnog Polja, bit će organizirani  posebni programi i to sportska igraonica te igraonica na engleskom jeziku. Odgojni djelatnici DV Tratinčica bit će uključeni u edukaciju kako bi se ojačali ljudski kapaciteti te ustanove. </t>
  </si>
  <si>
    <t>UP.02.2.2.16.0177</t>
  </si>
  <si>
    <t>Stručni odgoj i obrazovanje do usklađenosti i aktivacije života-SOOVICA</t>
  </si>
  <si>
    <t>Provedba projekta doprinosi pomirenju poslovnih i obiteljskih obveza, što je ujedno i glavni cilj Poziva. Uvođenjem usluge produženog boravka u 5 dječjih vrtića Grada Zagreba te kroz razvoj novih posebnih programa stvaraju se uvjeti koji doprinose većoj dostupnosti i unaprjeđenju usluga, priuštivosti, a samim time i većim obuhvatom djece programima ranog i predškolskog odgoja i obrazovanja, što pozitivno utječe na demografski razvoj u gradu Zagrebu i u cijeloj Republici Hrvatskoj.</t>
  </si>
  <si>
    <t>UP.02.2.2.16.0178</t>
  </si>
  <si>
    <t>Unaprjeđenje usluga dječjeg vrtića Leptirić Lu</t>
  </si>
  <si>
    <t>Dječji vrtić Leptirić Lu</t>
  </si>
  <si>
    <t>Dječji vrtić Leptirić Lu provodi projekt "Unaprjeđenje usluga dječjeg vrtića Lu" s ciljem produljenja radnog vremena vrtića, ponude dodatnih programa za djecu u produljenom radu te osposobljavanje odgojitelja u trajanju od 20 mjeseci s ciljem prilagodbe radnog vremens vrtića radnom vremenu roditelja. Kroz projekt će se razviti i održati tri potpuno nova programa te prilagoditi 3 postojeća programa za rad s djecom u produljenom radu vrtića.</t>
  </si>
  <si>
    <t>UP.02.2.2.16.0183</t>
  </si>
  <si>
    <t>Može i drugačije u produljenom radnom vremenu u Planetu mašte!</t>
  </si>
  <si>
    <t>Dječji vrtić "Planet mašte"</t>
  </si>
  <si>
    <t>Projekt Planeta mašte omogućuje uvođenje produljenog rada (17-21h) za 31 dijete čime se pruža podrška usklađivanju poslovnog i privatnog života prilagodbom radnog vremena DV radnom vremenu roditelja. Omogućuje se stručno usavršavanje 10 djelatnika DV te razvoj posebnog informatičkog programa.</t>
  </si>
  <si>
    <t>UP.02.2.2.16.0184</t>
  </si>
  <si>
    <t>RADost i OBItelj U VRTIĆu - RADO BIH U VRTIĆ</t>
  </si>
  <si>
    <t>DJEČJI VRTIĆ PAHULJICA</t>
  </si>
  <si>
    <t>Dječji vrtić Pahuljica će kroz projekt "RADost i OBItelj U VRTIĆu - RADO BIH U VRTIĆ" prilagoditi svoje radno vrijeme (produljen rad 16:30-20:30h tijekom radnog tjedna) potrebama roditelja kako bi obitelji s djecom dobili podršku prilikom usklađivanja poslovnog i privatnog života. Ovom uslugom bit će obuhvaćeno minimalno 40-ero djece u tri vrtićke i jednu jasličku skupinu na lokacijama u Palitu, Loparu i Banjolu, čime će se postići potpuna geografska pokrivenost unaprijeđenim uslugama predškolskog odgoja i obrazovanja na otoku Rabu, a osigurati će se i stručno usavršavanje za 20 djelatnika.</t>
  </si>
  <si>
    <t>UP.02.2.2.16.0187</t>
  </si>
  <si>
    <t>Dok roditelji rade, Vrtić Zeko i djeca svjetove mašte i znanja kroz igru grade</t>
  </si>
  <si>
    <t>Dječji vrtić Zeko</t>
  </si>
  <si>
    <t>Radi usklađivanja obiteljskih i poslovnih obaveza roditelja, u DV Zeko bit će organiziran poslijepodnevni rad u kojem će sudjelovati 100 djece. Provedbom projekta unaprijedit će se usluge koje DV Zeko pruža svojim korisnicima te će u idućim godinama u novim programima i aktivnostima moći sudjelovati veći broj djece s područja Grada Slatine.</t>
  </si>
  <si>
    <t>UP.02.2.2.16.0188</t>
  </si>
  <si>
    <t>OBITELJSKI SKLAD KROZ PRODULJENI RAD DV „OGLEDALCE“ ERNESTINOVO</t>
  </si>
  <si>
    <t>Obiteljski sklad kroz produljeni rad DV „Ogledalce“ Ernestinovo je projekt koji programom produljenog radnog vremena doprinosi boljem usklađivanju poslovnog i obiteljskog života za 50 obitelji polaznika vrtića. Kroz dodatnu edukaciju odgojitelja i uvođenje posebnih programa dodatno se doprinosi unapređenju odgojno-obrazovnog rada i omogućuje djeci kvalitetniju skrb i dodatne sadržaje.</t>
  </si>
  <si>
    <t>UP.02.2.2.16.0199</t>
  </si>
  <si>
    <t>Veselo popodne u Dječjem vrtiću Neven</t>
  </si>
  <si>
    <t>Dječji vrtić Neven Rovinj-Rovigno</t>
  </si>
  <si>
    <t>Cilj projekta je doprinijeti usklađivanju poslovnog i obiteljskog života s uzdržavanim članovima uključenim u programe ranog i predškolskog odgoja i obrazovanja na području grada Rovinja. uvođenjem produljenog rada osigurat će se poboljšani pristup visokokvalitetnim socijalnim uslugama, unapređenje usluga dječjih vrtića te usklađivanje poslovnog i obiteljskog života.</t>
  </si>
  <si>
    <t>UP.02.2.2.16.0204</t>
  </si>
  <si>
    <t>Unaprjeđenje kvalitete predškolskog odgoja i obrazovanja u Karlovcu II</t>
  </si>
  <si>
    <t>Nositelj projekta je Grad Karlovac, a partner na projektu je Dječji vrtić Četiri rijeke koji pruža uslugu produljenog radnog vremena vrtića za 6 sati, koju će koristi 221 dijete u 5 objekata. Nabaviti će se više setova didaktičke i osnovne opreme, educirati 19 zaposlenika, zaposliti 12 novih odgojitelja, 3 stručna suradnika,1 kuhar i 5 spremačica na 75 % i 1 voditelj projekta na 100% radnog vremena. Napraviti će se preraspodjela radnog vremena za 8 postojećih odgojitelja i 2 spremačice na 50 % radnog vremena na projektnim aktivnostima, a 50 % u redovnom radu.</t>
  </si>
  <si>
    <t>UP.02.2.2.16.0208</t>
  </si>
  <si>
    <t>Unaprjeđenje usluga za djecu u sustavu ranog i predškolskog odgoja i obrazovanja u Dječjem vrtiću Bambi</t>
  </si>
  <si>
    <t>Dječji vrtić Bambi</t>
  </si>
  <si>
    <t>Cilj projekta je unaprjeđenje usluga u DV bambi kroz produljenje radnog vremena s ciljem omogućavanja bolje ravnoteže poslovnog i obiteljskog života obitelji s uzdržavanim članovima uključenima u programe RPOO. Postojećim i budućim polaznicima ustanove omogućit će se korištenje usluga u poslijepodnevnim satima, kao i pohađanje posebnog programa, dok će se kroz zapošljavanje stručnog i tehničkog kadra te jačanjem kompetencija omogućiti pružanje kvalitetnije usluge.</t>
  </si>
  <si>
    <t>UP.02.2.2.16.0212</t>
  </si>
  <si>
    <t>Unaprjeđenje usluga i produljenje radnog vremena Dječjeg vrtića Slunj</t>
  </si>
  <si>
    <t>Dječji vrtić Slunj</t>
  </si>
  <si>
    <t>Unapređenjem usluga i produljenjem radnog vremena DV Slunj omogućit će se duži boravak djece u vrtiću te će se tako u većoj mjeri zadovoljiti potrebe i olakšati usklađivanje poslovnog i obiteljskog života obitelji. Provedbom će se uklkjučiti 75 djece u uslugu produljenog boravka (u sklopu 2 jedinice - DV Slunj i PO Pčelice), od kojih će njih 60 pohađati program ranog učenja engleskog jezika; zaposliti ukupno 7 novih osoba na pola radnog vremena. Ojačat će se kapaciteti zaposlenih i provoditi program ranog učenja engleskoj jezika te zaposliti jedna osoba za potrebe vođenja projekta.</t>
  </si>
  <si>
    <t>UP.02.2.2.16.0214</t>
  </si>
  <si>
    <t>Vrtić i obitelj prijatelji</t>
  </si>
  <si>
    <t>Dječji vrtić Bambi Rokovci-Andrijaševci</t>
  </si>
  <si>
    <t>Projektom će se unaprijediti usluge u sustavu ranog i predškolskog odgoja i obrazovanja u Dječjem vrtiću Bambi čime će se omogućiti usklađivanje obiteljskog i poslovnog života neuzdržavanih i uzdržavanih i članova obitelji, što je u skladu s OP ULJP. Postojećim i budućim polaznicima ustanove omogućit će se pružanje usluge produljenog radnog vremena vrtića te će se nakom projekta omogućiti izvedba posebnih programa, dok će se kroz zapošljavanje stručnog kadra i jačanjem kompetencija omogućiti pružanje kvalitetnije usluge.</t>
  </si>
  <si>
    <t>UP.02.2.2.16.0215</t>
  </si>
  <si>
    <t>Vrtić po mjeri djeteta</t>
  </si>
  <si>
    <t>Dječji vrtić Petar Pan</t>
  </si>
  <si>
    <t>UP.02.2.2.16.0216</t>
  </si>
  <si>
    <t>(ZA)najljepše životno doba – vrtićko doba</t>
  </si>
  <si>
    <t>Projekt „(ZA)najljepše životno doba – vrtićko doba“ provodi Općina Donja Voća i Dječji vrtić "Dječji svijet" na području Varaždinske županije. Kroz isti će se nastojati osigurati poslijepodnevni boravak, posebni programi i potrebna didaktičku opremu za minimalno 90 djece rane i predškolske dobi. Projektom se tako pridonosi stvaranju uvjeta za uravnoteženiji poslovni i obiteljski život mladim obiteljima na području općine Donje Voće, grada Varaždina ali i cijele Varaždinske županije</t>
  </si>
  <si>
    <t>UP.02.2.2.16.0217</t>
  </si>
  <si>
    <t>Vrtić po mjeri roditelja</t>
  </si>
  <si>
    <t>Dječji vrtić Dječja mašta</t>
  </si>
  <si>
    <t>Projekt Vrtić po mjeri roditelja - prijavitelj DV Dječja mašta - će u produljenom radnom vremenom u odjelima u Čakovcu, Sivici i Zebanec Selu omogućiti boravak za 40 djece te time omogućiti bolju ravnotežu poslovnog i privatnog života njihovih obitelji. Također će obogatiti svoj rad novim odgojno - obrazovnim programima, a odgojiteljice i str.suradnici će ojačati kapacitete iz stručnih područja.</t>
  </si>
  <si>
    <t>UP.02.2.2.16.0228</t>
  </si>
  <si>
    <t>Zujimo cijeli dan 2: produljeno radno vrijeme DV Košnica</t>
  </si>
  <si>
    <t>„Zujimo cijeli dan 2: produljeno radno vrijeme DV Košnica“ je druga faza unapređenja usluge produljenog radnog vremena vrtića, u kojoj ćemo nastaviti osiguravati radno vrijeme 6-21, educirati odgojitelje i stručne suradnike te uz već postojeće programe, pripremiti novi program glazbene kulture. Projektom nastavljamo podupirati ravnotežu obiteljskog i poslovnog života za 108 obitelji u 5 skupina kroz 20 mjeseci.</t>
  </si>
  <si>
    <t>UP.02.2.2.16.0230</t>
  </si>
  <si>
    <t>"Vrtić po mjeri"</t>
  </si>
  <si>
    <t>Nastavkom projekta DV Župa dubrovačka u suradnji sa Općinom Župa dubrovačka, zapošljavanjem odgajatelja, stručnog i tehničkog kadra osigurati će usklađivanje poslovnog i obiteljskog života obitelji s udržavanim članovima uključenim u programe ranog predškolskog odgoja i obrazovanja te unaprijediti uvjete za optimalan razvoj djece (njih najmanje 259) kroz produljeni rad vrtića, uz razvoj novog posebnog programa i nastavak provedbe prethodno verifiicranih.</t>
  </si>
  <si>
    <t>UP.02.2.2.16.0234</t>
  </si>
  <si>
    <t>"Radost za obitelj"</t>
  </si>
  <si>
    <t>Općina Vela Luka</t>
  </si>
  <si>
    <t>Projektom "Radost" za obitelj“, prijavitelja Općine Vela Luka i partnera DV Radost, osigurati će se usklađivanje poslovnog i obiteljskog života obitelji s uzdržavanim članovima uključenim u programe ranog predškolskog odgoja i obrazovanja te poboljšati uvjeti za optimalan razvoj djece kroz produljeni rad vrtića (za najmanje 25 djece), opremanje istog, zapošljavanje(8) i edukaciju odgojno-obrazovnog i stručnog kadra(8) uz unapređenje sportskog i uvođenje programa engleskog jezika (80).</t>
  </si>
  <si>
    <t>UP.02.2.2.16.0238</t>
  </si>
  <si>
    <t>Kad se male ruke slože</t>
  </si>
  <si>
    <t>Općina Plitvička jezera</t>
  </si>
  <si>
    <t>Cilj projekta je unaprjeđenje usluga na području Općine Plitvička Jezera kroz produljenje radnog vremena s ciljem omogućavanja bolje ravnotežeposlovnog i obiteljskog života obitelji s uzdržavanim članovima uključenima u programe RPOO. Postojećim i budućim polaznicima ustanoveomogućit će se korištenje usluga u poslijepodnevnim satima, kao i pohađanje posebnih programa, dok će se kroz zapošljavanje stručnog itehničkog kadra te jačanjem kompetencija omogućiti pružanje kvalitetnije usluge.</t>
  </si>
  <si>
    <t>UP.02.2.2.16.0240</t>
  </si>
  <si>
    <t>Dječji vrtić Bubamara - jedinstveno mjesto odgoja i obrazovanja djece</t>
  </si>
  <si>
    <t>Dječji vrtić Bubamara</t>
  </si>
  <si>
    <t>Dječji vrtić bubamara–jedinstveno mjesto odgoja i obrazovanja djece' uvodi se usluga produljenog radnog vremena kroz produljeniboravak od 16:00-21:30 sati čime usklađujemo radno vrijeme vrtića sa stvarnim potrebama roditelja najmanje 25 djece. zapošljava se odgojnoobrazovno#4#, stručno #6# i tehničko #3# osoblje, osigurava dodatno osposobljavanje i nabavlja oprema. nositelj projekta je dv bubamara, partnergrad dubrovnik. projekt traje 20 mj.</t>
  </si>
  <si>
    <t>UP.02.2.2.17.0003</t>
  </si>
  <si>
    <t>Poboljšanje pristupa ranjivih skupina tržištu rada u sektoru turizma i ugostiteljstva II.</t>
  </si>
  <si>
    <t>DIG IN! - Digitalno &amp; inkluzivno!</t>
  </si>
  <si>
    <t>Barem 90 nezaposlenih OSI sudjelovat će u nizu inovativnih psiho-socijalnih usluga, a njih 12 bit će uključeno u program osposobljavanja za razvoj kampanja na društvenim mrežama u turizmu te će steći stručna znanja čime će se unaprijediti njihova zapošljivost i integracija na tržište rada. Dio polaznika sudjelovat će u inkubacijskom programu kako bi pokrenuli vlastiti posao u turizmu. Osobe koje će raditi sa OSI bit će osposobljene novim vještinama, a s ciljem popularizacije i promocije rada OSI u turizmu razvit ćemo i 2 aplikacije, panel raspravu i kampanju s primjerima dobre prakse.</t>
  </si>
  <si>
    <t>UP.02.2.2.17.0012</t>
  </si>
  <si>
    <t>Obrazovanjem do jednakih mogućnosti</t>
  </si>
  <si>
    <t>Projekt Obrazovanjem do jednakih mogućnosti želi doprinijeti poboljšanju pristupa osoba s invaliditetom tržištu rada u sektoru turizma i ugostiteljstva kroz izradu i provedbu inovativnih neformalnih programa obrazovanja te osposobljavanje stručnjaka za rad s ovom ciljnom skupinom. Cilj je jačanje osobnih, društvenih i profesionalnih vještina osoba s invaliditetom kako bi bile što konkurentnije na tržištu rada. Istovremeno, projekt inzistira na podizanju svijesti šire javnosti o mogućnostima ciljne skupine te na smanjenju udjela nezaposlenih OSI u ovom sektoru.</t>
  </si>
  <si>
    <t>UP.02.2.2.17.0013</t>
  </si>
  <si>
    <t>SPORT4OSI - Edukacijom kroz sport do aktivnih OSI za turizam</t>
  </si>
  <si>
    <t>Sportsko učilište PESG</t>
  </si>
  <si>
    <t>Zagrebačka, Grad Zagreb, Varaždinska</t>
  </si>
  <si>
    <t>Projekt doprinosi rješavanju ključnih problema nekonkurentnosti nezaposlenih OSI a posebice u turizmu i ugostiteljstvu kroz razvoj i provedbu osposobljavanja u području sportske animacije za OSI i inkluzivnog turizma (12 OSI), povećanja njihovih osobnih vještina potrebnih za pronalazak zaposlenja i rad u ugostiteljstvu i turizmu (90 OSI) te senzibilizacijom poslodavaca za zapošljavanje OSI (20 poslodavaca).</t>
  </si>
  <si>
    <t>UP.02.2.2.17.0016</t>
  </si>
  <si>
    <t>Da, možemo i mi!</t>
  </si>
  <si>
    <t>Projekt doprinosi rješavanju ključnih problema nekonkurentnosti nezaposlenih OSI a posebice u wellnessu kroz razvoj i provedbu osposobljavanja za Wellness masera refleksnih zona stopala i Wellness savjetnika za prehranu i ljekovito bilje (12 OSI), povećanja njihovih osobnih vještina potrebnih za pronalazak zaposlenja i rad u ugostiteljstvu i turizmu (60 OSI) te senzibilizacijom poslodavaca za zapošljavanje OSI (20 poslodavaca).</t>
  </si>
  <si>
    <t>UP.02.2.2.17.0024</t>
  </si>
  <si>
    <t>Inklutour</t>
  </si>
  <si>
    <t>Kroz 20 mjeseci minimalno 110 OSI imat će mogućnost povećati svoju zapošljivost kroz pohađanje obrazovnih programa za turističkog vodiča i animatora te drugih neformalnih programa te će se, uz izradu individiualiziranog plana profesionalnog usmjeravanja te informiranje o mogućnostima zapošljavanja u sektoru turizma, direktno doprinijeti smanjenju nezaposlenosti OSI u RH. Andragoške vještine u radu s OSI poboljšat će 15 stručnjaka, a minimalno 15 pružatelja turističkih usluga steći će znanja i vještine u radu s OSI.</t>
  </si>
  <si>
    <t>UP.02.2.2.17.0028</t>
  </si>
  <si>
    <t>Turizam dostupan svima - razvoj preduvjeta za implementaciju turističkih usluga dostupnih OSI</t>
  </si>
  <si>
    <t>Brodsko-posavska, Vukovarsko-srijemska, Istarska</t>
  </si>
  <si>
    <t>Kako bi se stvorili preduvjeti za razvoj turizma dostupnog OSI, u okviru projekta izradit će se novi program osposobljavanja "Turistički animator/ica OSI" te isti pilotirati u 3 županije na 12 OSI. Osim što će se razviti novi program osposobljavanja, također će se razviti centri za cjeloživotno profesionalno usmjeravanje u 3 županije kako bi se unaprijedio rad s OSI.</t>
  </si>
  <si>
    <t>UP.02.2.2.17.0029</t>
  </si>
  <si>
    <t>I JA TO MOGU!</t>
  </si>
  <si>
    <t>Primorsko-goranska, Ličko-senjska, Zadarska, Šibensko-kninska, Splitsko-dalmatinska</t>
  </si>
  <si>
    <t>Projektom „I JA TO MOGU!“ koji će se provoditi na području pet županija Jadranske Hrvatske (Primorsko-goranske, Zadarske, Šibenskokninske, Splitsko-dalmatinske te Ličko-senjske županije.), omogućit će se obrazovanje u sektoru turizma (ugostiteljstva) osobama s invaliditetom, u skladu s potrebama na tržištu rada. Na ovaj način one će postati konkurentnije na tržištu rada te će ostvariti društvenu integraciju.</t>
  </si>
  <si>
    <t>UP.02.2.2.17.0031</t>
  </si>
  <si>
    <t>PONOS - Pučko otvoreno učilište Zagreb Obrazuje Nezaposlene OSobe s invaliditetom</t>
  </si>
  <si>
    <t>Cilj projekta je poboljšanje zapošljivosti i integr. na tržištu rada u sektoru ugo. i turozmu 110 (dugotrajno) nezaposlenih OSI iz Zagreba i Zag.Žup., provedbom osposobljaanja za kuhara/konobara/slastičara/ uz 4752 šk.sati praktične nastave kod poslodavca, prvedbom neform.radionica, manifestacija, radionica kar. savjetovanja (uživo/online) i dani otvorenih vrata. Projektom se poboljšavaju stručne, pedagoške i andragoške kompetencije stručnjaka iz turističko-ugo. sektora, predavača i mentora.</t>
  </si>
  <si>
    <t>UP.02.2.2.17.0032</t>
  </si>
  <si>
    <t>EDUKOSI.TURIZAM - EDUKACIJE OSOBA S INVALIDITETOM ZA POSLOVE U TURIZMU</t>
  </si>
  <si>
    <t>PUČKO OTVORENO UČILIŠTE POREČ</t>
  </si>
  <si>
    <t>Kroz projekt EDUKOSI.TURIZAM pružat će se socijalne usluge za 110 OSI kroz unaprjeđenje i provedbu obrazovnog programa Osposobljavanje za poslove internet prodaje u turizmu, provedbom treninga za razvoj socio-emocionalnih vještina te profesionalnog usmjeravanja i savjetovanja s ciljem integracije OSI na tržište rada. Za osiguravanje kvalitetne i stručne edukacije razvija se i provodi program usavršavanja predavača i mentora u radu s OSI. Razvojem dig.platforme-tržište rada i obrazovanja za OSI te kroz događaje za poslodavce promiče se pristup tržištu rada u sektoru turizma i obrazovanja</t>
  </si>
  <si>
    <t>UP.02.2.2.17.0033</t>
  </si>
  <si>
    <t>ZAPOSLI SE ZNANJEM II</t>
  </si>
  <si>
    <t>Sisačko-moslavačka, Ličko-senjska, Zagrebačka, Grad Zagreb, Istarska</t>
  </si>
  <si>
    <t>Projekt je usmjeren na problematiku nezaposlenosti, nisku razinu strukovnih znanja i vještina, nedostatak općih kompetencija, nekvalitetnu praktičnu nastavu, neadekvatne kapacitete nastavnika i mentora te socijalnu isključenost osoba s invaliditetom. Opći cilj projekta je povećanje zapošljivosti OSI kroz obrazovanje i stručno osposobljavanje s ciljem integracije na tržište rada u sektoru turizma i ugostiteljstva. Ciljanu skupinu čine OSI (90), predavači i mentori (6), te posredno, poslodavci u sektoru turizma i ugostiteljstva.</t>
  </si>
  <si>
    <t>UP.02.2.2.17.0034</t>
  </si>
  <si>
    <t>Program aktivacije osoba s invaliditetom za profesionalni razvoj u sektoru turizma i ugostiteljstva</t>
  </si>
  <si>
    <t>Cilj projekta je povećati zapošljivost OSI u sektoru turizma i ugostiteljstva kroz usmjeravanje, osposobljavanje i osnaživanje te edukaciju stručnjaka iz tog sektora. Specifični ciljevi su : (1) Osposobiti 15 nezaposlenih OSI za jednostavne poslove u zanimanju kuhar; (2) 8 stručnjaka iz sektora turizma i ugostiteljstva uključiti u program edukacije o radu s OSI; (3) 90 OSI osnažiti za profesionalni razvoj u sektoru turizma i ugostiteljstva. Ciljna skupina su 90 dugotrajno nezaposlenih OSI.</t>
  </si>
  <si>
    <t>UP.02.2.2.17.0036</t>
  </si>
  <si>
    <t>TEDI - Turizam, EDukacija, Integracija</t>
  </si>
  <si>
    <t>Primorsko-goranska, Istarska, Šibensko-kninska, Splitsko-dalmatinska, Grad Zagreb, Krapinsko-zagorska, Virovitičko-podravska, Vukovarsko-srijemska</t>
  </si>
  <si>
    <t>TEDI - Turizam, EDukacija, Integracija- projekt je kojim se osiguravaju stručna znanja i vještine osoba s invaliditetom, njihova veća zapošljivost i smanjenje socijalne isključenosti. Kroz programe edukacije i kroz praktičnu primjenu naučenog, 110 osoba s invaliditetom dobit će priliku ojačati svoj položaj na tržištu rada te prevladati negativne osjećaje kojima se suočavaju svakodnevno. Za kvalitetnu provedbu educirat će se i mentori i stručnjaci iz partnerskih organizacija koji će aktivno raditi s korisnicima.</t>
  </si>
  <si>
    <t>UP.02.2.2.17.0045</t>
  </si>
  <si>
    <t>Digitalni marketing za osoba s invaliditetom u turizam</t>
  </si>
  <si>
    <t>Udruga Razvojni projekt - Acta non Verba</t>
  </si>
  <si>
    <t>Cilj projekta je poboljšanje pristupa nezaposlenim OSI tržištu rada u sektoru turizma, koji će se realizirati putem program osposobljavanja za razvoj digitalnog marketinga u turizmu za 12 nezaposlenih OSI. Stećenim stručnim znanjem, njihov status na tržištu rada bit će unaprijeđen te će jamčiti viši postotak zapošljavanja.5 stručnjaka bit će osposobljeno novim vještinama rada s OSI kroz programe usavršavanja i unaprijeđenja njihova stručna znanja.110 nezaposlenih OSI će sudjelovati u motivacijskim radionicama i primate usluge kontinuirane individualne i grupne psiho-socijalne podrške.</t>
  </si>
  <si>
    <t>UP.02.2.2.17.0049</t>
  </si>
  <si>
    <t>Obrazovanje uSmjereno Iskustvom</t>
  </si>
  <si>
    <t>Srednja strukovna škola Marko Babić</t>
  </si>
  <si>
    <t>SSŠ VU u suradnji s partnerima provodit će aktivnosti savjetovanja, profesionalnog usmjeravanja i obrazovanja OOSI u sektoru turizma i ugostiteljstva i time im olakšati pristup tržištu rada. Kroz projekt će se unaprijedit i stručna znanja predavača i mentora iz turističkougostiteljskog sektora te razne edukativne i promotivne manifestacije s ciljem podizanja svijesti o važnosti pristupa OOSI tržištu rada. Razvit će se i 2 obrazovna programa prilagođena OOSI čime će se dodano povećati spektar zanimanja kojima će OOSI moći pristupiti i konkurirati na tržištu rada.</t>
  </si>
  <si>
    <t>UP.02.3.1.03.0159</t>
  </si>
  <si>
    <t>INOVACIJE U ART DIZAJNU ZA DRUŠTVENO PODUZETNIŠTVO I LOKALNI RAZVOJ</t>
  </si>
  <si>
    <t>ARTECO PAVLETIĆ</t>
  </si>
  <si>
    <t>Cilj projekta je transferiranje postojeće Udruge u društveno poduzetništvo uz jačanje stručnih i poslovnih vještina zaposlenika i članova te informiranje dugotrajno nezaposlenih u ruralnim zajednicama o mogućnostima samozapošljavanja kroz društveno-poduzetničke aktivnosti Prijavitelja. Arteco Pavletić kao nositelj i Udruga za zaštitu prirode i okoliša Zeleni Osijek kao partner provodit će projekt 24 mjeseca.</t>
  </si>
  <si>
    <t>Modernizacija novog kompujteriziranog sustava u okviru Carinskog zakonika Unije-NCTS</t>
  </si>
  <si>
    <t>UP.04.1.1.37.0001</t>
  </si>
  <si>
    <t>Poziv Ministarstvu hrvatskih branitelja za dostavu prijedloga operacije "Stručno usavršavanje djelatnika Ministarstva hrvatskih branitelja" koja će se financirati kao izravna dodjela sredstava u okviru Prioritetne osi 4 „Dobro upravljanje“ Specifičnog cilja 11.i.1 „Povećanje djelotvornosti i kapaciteta u javnoj upravi kroz poboljšanje pružanja usluga i upravljanja ljudskim potencijalima“ Operativnog programa „Učinkoviti ljudski potencijali'' 2014.-2020.</t>
  </si>
  <si>
    <t>Stručno usavršavanje djelatnika Ministarstva hrvatskih branitelja</t>
  </si>
  <si>
    <t>Projekt obuhvaća organizaciju i održavanje Simpozija, edukacije za djelatnike MHB-a, razmjenu iskustva s državom koja provodi projekte pružanja sveobuhvatne skrbi veteranskoj populaciji te završnu konferenciju. Svrha projekta je jačanje administrativnih kapaciteta MHB-a s ciljem kvalitetnijeg pružanja usluga. Pokazatelj kojim će se mjeriti doprinos realizaciji OP-a je 105 zaposlenih koji su sudjelovali u osposobljavanju za poboljšanje svojih profesionalnih kompetencija te 105 zaposlenih u javnoj upravi koji su završili program osposobljavanja.</t>
  </si>
  <si>
    <t>UP.04.1.1.40.0001</t>
  </si>
  <si>
    <t>Ministarstvu financija – Poreznoj upravi za dostavu prijedloga operacije „Informacijski sustav za nagradne igre koje odobrava, prati i nadzire Porezna uprava i obuka djelatnika“ koja će se financirati kao izravna dodjela sredstava u okviru Prioritetne osi 4 „Dobro upravljanje“ Specifičnog cilja 11.i.1 „Povećanje djelotvornosti i kapaciteta u javnoj upravi kroz poboljšanje pružanja usluga i upravljanja ljudskim potencijalima“ Operativnog programa „Učinkoviti ljudski potencijali'' 2014.-2020.</t>
  </si>
  <si>
    <t>Informacijski sustav za nagradne igre koje odobrava, prati i nadzire Porezna uprava i obuka djelatnika</t>
  </si>
  <si>
    <t>Ministarstvo financija - Porezna uprava</t>
  </si>
  <si>
    <t>Putem Informacijskog sustava za nagradne igre, stranka bi zahtjev predavala kroz sustav e-Porezna. Nakon izrade rješenja, koristio bi se elektronički potpis i stranka  bi dobreno rješenje zaprimila u svojem korisničkom pretincu u sustavu e-Poreza. Izrada Informacijskog sustava za nagradne igre olakšala bi korištenje statističkih podataka. Projektom se postižu financijske i vremenske uštede kako za porezne obveznike tako i za službenike Porezne uprave, te istovremeno projekt doprinosi automatizaciji procesa, poboljšanju ekonomičnosti i efikasnosti javne uprave te jačanju kapaciteta službenika.</t>
  </si>
  <si>
    <t>UP.04.2.1.11.0005</t>
  </si>
  <si>
    <t>Na krilima struke – jačanje stručnih i operativnih kapaciteta organizacija prijavitelja i partnera</t>
  </si>
  <si>
    <t>Bjelovarsko-bjelovarska, Grad Zagreb</t>
  </si>
  <si>
    <t>Projektom „Na krilima struke“ osigurat će se kontinuirana i stručna podrška ključna za kvalitetno pružanje usluga savjetodavne pomoći korisnicima u potrebi uslijed krize i kriznih situacija. Kroz superviziju i edukacije osnaživat će se kadar za profesionalno djelovanje u području zaštite mentalnog zdravlja zajednice. Također, osim što će poticati i jačati volonterske snage organizacija civilnog društva, učinit će besplatne usluge savjetovanja dostupnijima svim članovima društva.</t>
  </si>
  <si>
    <t>UP.04.2.1.11.0006</t>
  </si>
  <si>
    <t>Connect 4.0 Lab</t>
  </si>
  <si>
    <t>Connect IT udruga za razvoj informacijsko - komunikacijskih tehnologija</t>
  </si>
  <si>
    <t>Svrha projekta "Connect 4.0 Lab" je oformiti partnerski konzorcij koji će kroz projekt ojačati svoje kapacitete kako za redovan rad i djelovanje u zajednici, tako i za suočavanje i prilagodbu kriznim situacijama. Ciljevi projekta su ojačati kapacitete partnerskih udruga za provedbu neformalnih programa obrazovanja i prilagodbu kriznim situacijama te podići svijest o važnosti volontiranja i društvenog angažmana, te tako osnažiti kapacitete OCD-a za rješavane problema i potreba u lokalnoj zajednici.</t>
  </si>
  <si>
    <t>UP.04.2.1.11.0013</t>
  </si>
  <si>
    <t>KOOD - Jačanje kapaciteta HGSS Stanice Slavonski Brod i HGSS Stanice Orahovica za unapređenje koordiniranog djelovanja u kriznim situacijama u uvjetima prilagođenim pandemiji virusom COVID-19 i ublažavanje posljedica krize promoviranjem volonterskih programa u zajednici</t>
  </si>
  <si>
    <t>Hrvatska gorska služba spašavanja Stanica Slavonski Brod</t>
  </si>
  <si>
    <t>Karlovačka, Virovitičko-podravska, Brodsko-posavska, Zadarska</t>
  </si>
  <si>
    <t>Cilj projekta je unaprijediti učinkovitost koordiniranog djelovanja HGSS Stanice Slavonski Brod i HGSS Stanice Orahovica u kriznim situacijama (poplave, potresi, potrage, medicinsko zbrinjavanje na neuređenim područjiima, snježna nevremena i dr.) kroz povećanje kompetencija, znanja i vještina članova/volontera u uvjetima prilagođenim pandemiji virusom COVID-19. Unapređenje učinkovitosti razvijat će se zajedničkim vježbama i implementacijom informatičko komunikacijkih metoda rada i edukacija. Unapređenjem komunikacije s javnošću promovirat će se krizni volonterizam.</t>
  </si>
  <si>
    <t>UP.04.2.1.11.0015</t>
  </si>
  <si>
    <t>Ne gubi dah, pobijedi strah</t>
  </si>
  <si>
    <t>Hrvatski Crveni križ - Gradsko društvo Crvenog križa Pakrac</t>
  </si>
  <si>
    <t>Projektom će se ojačati 3 OCD-a u područjima suočavanja s kriznim situacijama, provedbe aktivnosti prilagođenih lokalnim potrebama i neposrednog rada na područjima koja se financiraju kroz Europski socijalni fond što doprinosi ujednačenom lokalnom, regionalno društvenoekonomskom rastu i demografskom razvoju RH.</t>
  </si>
  <si>
    <t>UP.04.2.1.11.0016</t>
  </si>
  <si>
    <t>Jačanje kapaciteta kroz izradu digitalnog priručnika, edukaciju i organizaciju besplatnih gimnastičkih sadržaja</t>
  </si>
  <si>
    <t>Hrvatski gimnastički savez</t>
  </si>
  <si>
    <t>Zagrebačka, Grad Zagreb, Sisačko-moslavačka, Karlovačka, Osječko-baranjska, Splitsko-dalmatinska</t>
  </si>
  <si>
    <t>Cilj projekta je jačanje kapaciteta saveza i partnera kroz izradu digitalnog priručnika, edukaciju i organizaciju besplatnih gimnastičkih sadržaja. Projekt će se odvijati prvenstveno u Gradu Zagrebu, te u Zagrebačkoj, Karlovačkoj i Sisačko-moslavačkoj županiji. Značajni sudionici projekta su volonteri. Krajnji korisnici su djeca i mlade osobe.</t>
  </si>
  <si>
    <t>UP.04.2.1.11.0017</t>
  </si>
  <si>
    <t>UP.04.2.1.11.0026</t>
  </si>
  <si>
    <t>„Aktivan ja za aktivnu zajednicu“</t>
  </si>
  <si>
    <t>Požeško-slavonska, Brodsko-posavska, Grad Zagreb</t>
  </si>
  <si>
    <t>Projektom se želi doprinijeti razvoju stručnih znanja u području osobnog i profesionalnog razvoja zaposlenika, volontera i drugih predstavnika OCD-a kako bi osnaženi novim znanjima utjecali na rješavanja i identificiranje problema lokalne zajednice, a što će imati direktni utjecaj na lokalno stanovništvo kroz učestalije prijave projektnih prijedloga na Natječaje iz fondova EU. Predviđene aktivnosti su i pružanje psihosocijalne pomoći marginaliziranim skupinama, važnost psihološke pripreme na krizne situacije kao i educiranje starijih osoba o korištenju računalnih tehnologija.</t>
  </si>
  <si>
    <t>UP.04.2.1.11.0030</t>
  </si>
  <si>
    <t>"Osigurati pravovremeni odgovor na potrebe sada!" - OPOPS!</t>
  </si>
  <si>
    <t>Médecins du Monde ASBL - Dokters van de Wereld VZW</t>
  </si>
  <si>
    <t>Zagrebačka, Grad Zagreb, Sisačko-moslavačka, Međimurska</t>
  </si>
  <si>
    <t>Projekt “Osigurati pravovremeni odgovor na potrebe sada! - OPOPS!” je usmjeren na provedbu edukativnih aktivnosti kojima će se ojačati i unaprijediti kapaciteti zaposlenika i volontera za rad sa ranjivim skupinama kojima je potrebno pružiti psihološku pomoć i podršku u socijalnom uključivanju te unaprijediti javnu svijest i zagovaranje rješavanja njihovih potreba u kontekstu COVID 19 i ostalih kriznih situacija. Projektom se žele razviti inovativni alati za samopomoć i ojačati resursi organizacija kako bi se održao kontinuitet rada u situaciji krize, te se osigurala njihova samoodrživost.</t>
  </si>
  <si>
    <t>UP.04.2.1.11.0036</t>
  </si>
  <si>
    <t>Jačanje kapaciteta OCD-a na području Baranje</t>
  </si>
  <si>
    <t>Projekt "Jačanje kapaciteta OCD-a na području Baranje" se bavi problemima s kojima se suočavaju OCD-i, a odnosi se na nedostatak kapaciteta. Projektom se rješavaju problemi nedostatka informacija, znanja i vještina zaposlenika i volontera u udrugama u području zapošljavanja, socijalnog uključivanja i obrazovanja. Opći cilj projekta je jačanje kapaciteta OCD-a aktivnih u lokalnim zajednicama na području Baranje kroz informiranje, savjetovanje, izobrazbu i umrežavanje. Ciljane skupine su OCD-i na području Baranje, a krajnji korisnici su OCD-i, aktivni pojedinci i neformalne skupine građana.</t>
  </si>
  <si>
    <t>UP.04.2.1.11.0048</t>
  </si>
  <si>
    <t>E- SPORTKO, edukacija i volonterizam</t>
  </si>
  <si>
    <t>Cilj projekta „E- SPORTKO, edukacija i volonterizam“ je ojačati kapacitete Udruge Sportko i Sportko – Split za inovativne načine provedbe sportskih aktivnosti sa djecom sa i bez poteškoća u vanrednim situacijama na području SDŽ. Realizirat će se kroz edukaciju 2 djelatnika i 5 volontera te uz organizaciju volonterskog programa. Ciljna skupina (i partneri) su Udruga Sportko iz Imotskog i Sportko iz Splita, djelatnici i volonteri koji će imati direktnu korist od projekta. Krajnji korisnici su djeca sa i bez poteškoća, korisnici programa Sportka IM i ST, sa područja SDŽ</t>
  </si>
  <si>
    <t>UP.04.2.1.11.0052</t>
  </si>
  <si>
    <t>RAGUsa 2.0 - Razvoj kApaciteta Gradskih Udruga</t>
  </si>
  <si>
    <t>Zajednica tehničke kulture Dubrovačko-neretvanske županije</t>
  </si>
  <si>
    <t>Projekt RAGUsa 2.0 - Razvoj kApaciteta Gradskih Udruga će pridonijeti jačanju kapaciteta OCD-a na području Dubrovačko-neretvanske županije za pružanje učinkovitijeg odgovora na potrebe lokalne zajednice te na kapacitete OCD-a kao poslodavca za vrijeme pandemije i sličnih kriznih situacija kroz realizaciju aktivnosti Uspostave kriznog psihološkog savjetovališta za mlade, razvojem aplikacija i provedbom edukacija s ciljem osnaživanja kapaciteta OCD-a. Projekt traje 18 mjeseci.</t>
  </si>
  <si>
    <t>UP.04.2.1.11.0055</t>
  </si>
  <si>
    <t>Poticanje razvoja djece predškolske i školske dobi kroz karate sport u Drnišu</t>
  </si>
  <si>
    <t>Karate klub "Drniš"</t>
  </si>
  <si>
    <t>Projekt će omogućiti jačanje kapaciteta udruge kroz edukaciju o neprofitnom računovodstvu i menadžmentu volonterstva dok će angažman kineziologa i nabava sportske opreme doprinijeti jačanju vidljivosti udruge i povećanju broja korisnika i volontera.</t>
  </si>
  <si>
    <t>UP.04.2.1.11.0063</t>
  </si>
  <si>
    <t>Jačanje kapaciteta organizacija za online djelovanje u suzbijanju nasilja nad ženama</t>
  </si>
  <si>
    <t>Centar za žene žrtve rata – ROSA</t>
  </si>
  <si>
    <t>Projekt je usmjeren na jačanje kapaciteta OCD-a za neposredan rad u području zapošljavanja, socijalnog uključivanja i obrazovanja, zagovaranja i unapređivanja javne svijesti, online djelovanje u suzbijanju nasilja nad ženama te poticanje volonterstva u lokalnoj zajednici. U okviru jačanja kapaciteta o unapređenju javne svijesti i zagovaranja osmisliti će se i provesti kampanja na društvenim mrežama s ciljem unapređenja javne svijesti o problemu rodno utemeljenog nasilja i informiranja javnosti i žena žrtava nasilja o dostupnoj pomoći koje pružaju organizacije civilnog društva.</t>
  </si>
  <si>
    <t>UP.04.2.1.11.0067</t>
  </si>
  <si>
    <t>POKRENIMO KOTAČIĆ U ZAJEDNICI - osnaživanje lokalne zajednice za kvalitetniju dječju participaciju</t>
  </si>
  <si>
    <t>Društvo "Naša djeca" Opatija</t>
  </si>
  <si>
    <t>Cilj projekta je jačanje dječje participacije na lokalnoj razini kroz jačanje kapaciteta DND Opatija i Saveza DND Hrvatske za doprinos razvoju civilnog društva i osiguranju regionalno društveno-ekonomskog rasta i demokratskog razvoja RH. Osnažit će se kapaciteti DND Opatije i Saveza DND Hrvatske u primjeni dječje participacije i volonterstva, podići će se svijest o važnosti uključivanja djece u zajednicu, organiziranim edukacijama, izradom web publikacije o dječjim pravima, održanom lokalnom inicijativom, priručnikom za dječje volonterstvo i organiziranom volonterskom akcijom vršnjačke pomoći.</t>
  </si>
  <si>
    <t>UP.04.2.1.11.0069</t>
  </si>
  <si>
    <t>Jačanje kapaciteta organizacije "Mali zmaj"</t>
  </si>
  <si>
    <t>Društvo za poboljšanje kvalitete života siromašne i nezbrinute djece „MALI ZMAJ“</t>
  </si>
  <si>
    <t>Zagrebačka, Grad Zagreb, Sisačko-moslavačka</t>
  </si>
  <si>
    <t>Projektom „Jačanje kapaciteta organizacije Mali zmaj“ predviđa se edukacija zaposlenika udruge iz područja financijskog upravljanja, unaprjeđenje podrške korisnicima iz socijalno isključenih skupina zapošljavanjem stručnjaka za pružanje psihosocijalne potpore te poboljšanje sposobnosti organizacije za reakciju na potrebe zajednice, osobito u kriznim situacijama, i to razvojem mobilne IT aplikacije s modulima za organizaciju volonterskog rada, radnih akcija i prikupljanje humanitarne pomoći.</t>
  </si>
  <si>
    <t>UP.04.2.1.11.0079</t>
  </si>
  <si>
    <t>Jačanje kapaciteta lokalnih organizacija za upravljanje kriznim situacijama na području grada Virovitice</t>
  </si>
  <si>
    <t>Hrvatski Crveni križ Gradsko društvo Crvenog križa Virovitica</t>
  </si>
  <si>
    <t>Provedba projektnih aktivnosti pridonijet će unaprjeđenju kapaciteta lokalnih OCD-a te cjelokupne lokalne zajednice u svrhu pružanja učinkovitog odgovora na pojavu kriznih situacija. Osim razvoja inovativnih planova i alata (elaborati, kartografski prikazi, simulacija stvarne situacije zaštite i spašavanja), provest će se i edukacije koje će znatno pridonijeti rješavanju potreba lokalne zajednice te pružanju kvalitetnih i adekvatnih usluga ranjivim skupinama društva uslijed krizne situacije na lokalnom području.</t>
  </si>
  <si>
    <t>UP.04.2.1.11.0080</t>
  </si>
  <si>
    <t>"Misli globalno, djeluj lokalno"</t>
  </si>
  <si>
    <t>Hrvatski Crveni križ Gradsko društvo Crvenog križa Vrbovec</t>
  </si>
  <si>
    <t>Centralni problem koji se želio riješiti ovim projektom je nedostatak kapaciteta Prijavitelja i Partnera (OCD-a) za financijsko i zakonodavno upravljanje te za pribavljanje dodatnih sredstava podmirivanje potreba lokalne zajednice. Navedeni problem riješit će se ciljanom izobrazbom zaposlenika, razvojem digitalnih mapa lokalnih potreba i resursa kako bi pripreme za krizne situacije bile učinkovitije te izradom humanitarnog portala koji će povratiti povjerenje javnosti da pomoć dobivaju potrebiti i da se ona strogo namjenski troši.</t>
  </si>
  <si>
    <t>UP.04.2.1.11.0087</t>
  </si>
  <si>
    <t>Dobro upravljanje OCD-a za razvoj zajednice</t>
  </si>
  <si>
    <t>Udruga "Putevi milosti" iz Osijeka projektom želi ojačati svoje kapacitete za bolje upravljanje i učinkovitije korištenje sredstava iz javno dostupnih izvora. Projektom će se povećati vidljivosti udruge u javnosti s ciljem privlačenja novih volontera i jačanja postojećih volonterskih kapaciteta. Kao rezultat projekta biti će unapređeni kapaciteti udruge za održivi nastavak rada udruge s potrebitim skupinama u lokalnoj zajednici. Projekt u trajanju od 18 mjeseci provodi se u partnerstvu s udrugom "Prijatelji svetog Martina" iz Belog Manastira.</t>
  </si>
  <si>
    <t>UP.04.2.1.11.0094</t>
  </si>
  <si>
    <t>Učim. Hodam. Osjećam.</t>
  </si>
  <si>
    <t>Matica umirovljenika grada Rijeke</t>
  </si>
  <si>
    <t>Projektom se razvijaju kvalitetne aktivnosti za rješavanje potreba starijih osoba u uključivanju u lokalnoj zajednici s naglaskom na povećanje kapaciteta umirovljeničkih udruga te dostupnost usluga. Tijekom projekta će se uključiti 15 predstavnika prijavitelja i partnera koji će povećati kapacitete pokretanje socijalnog mentorstva dok će se za 50 umirovljenika i osoba starije životne osigurati informatičko opismenjavanje, radionice i predavanja te soc.mentortsvo.</t>
  </si>
  <si>
    <t>UP.04.2.1.11.0100</t>
  </si>
  <si>
    <t xml:space="preserve">Potreban razvoj </t>
  </si>
  <si>
    <t>Nogometni klub "Velebit" Gračac</t>
  </si>
  <si>
    <t>Osnovni cilj projekta će biti jačanje kapacitete Prijavitelja, te uspostave sustava djelovanja u kriznim situacijama u Gračacu.</t>
  </si>
  <si>
    <t>UP.04.2.1.11.0120</t>
  </si>
  <si>
    <t>SPOT - Stvori Promjenu, Ostavi Trag</t>
  </si>
  <si>
    <t>Udruga Eko Brezna s partnerima Udrugom Regoč i Učilištem Moneo provodi projekt SPOT - Stvori Promjenu, Ostavi Trag s ciljem jačanja stručnih i upravljačkih kapaciteta OCD-a s područja BPŽ za rješavanje lokalnih problema i unaprjeđenje kvalitete života krajnjih korisnika. Trajanje projekta 16 mjeseci.</t>
  </si>
  <si>
    <t>UP.04.2.1.11.0127</t>
  </si>
  <si>
    <t>Be strong! @ crisis- Budi j@k! u krizi</t>
  </si>
  <si>
    <t>Projekt "Be strong! @ crisis- Budi j@k! u krizi" ima za cilj kroz 18 mjeseci ojačati kapacitete organizacija civilnog društva za provedbu aktivnosti prilagođenih potrebama osoba s invaliditetom i pružanje učinkovitog odgovora na potrebe lokalne zajednice u kriznim situacijama, a kroz razvoj novih i poticanje korištenja postojećih rješenja, osmišljenih i prilagođenih za uvjete ove i potencijalnih budućih kriza.</t>
  </si>
  <si>
    <t>UP.04.2.1.11.0136</t>
  </si>
  <si>
    <t>Edukacije za jačanje civilnog društva</t>
  </si>
  <si>
    <t>Kroz projekt Edukacije za jačanje civinog društva će se ojačati ljudski kapaciteti Udruge ZAMISLI, Saveza SUMSI i Centra za mlade Zagreb kroz edukacije u području financijskog vođenja udruge/knjigovodstvo, praćenju troškova projekata i programa, vođenju promotivnih kampanja, usvajanje novih mogućnosti financiranja projekata, novih saznanja u području savjetovanja oko zapošljavanja marginaliziranih skupina, volontiranju te prijenos znanja s jedne organizacije na drugu. Po završetku projekta ojačani kapaciteti organizacija biti će u mogućnosti spremno odgovoriti na krizne situacije.</t>
  </si>
  <si>
    <t>UP.04.2.1.11.0137</t>
  </si>
  <si>
    <t>"Osnažujemo sebe za osnaživanje drugih"</t>
  </si>
  <si>
    <t>Osnaživanjem kapaciteta Udruge "Impress" i Centra društvenih inovacija dugoročno će ojačati organizacijski kapaciteti i ljudski potencijali nužni za ažurno, kvalitetno i sveobuhvatno pružanje široke lepeze usluga u lokalnoj zajednici na području Bjelovarsko-bilogorske županije.</t>
  </si>
  <si>
    <t>UP.04.2.1.11.0148</t>
  </si>
  <si>
    <t>IzaZOVI u krizi</t>
  </si>
  <si>
    <t>Sisačko-moslavačka, Karlovačka, Varaždinska, Bjelovarsko-bilogorska, Virovitičko-podravska, Brodsko-posavska, Vukovarsko-srijemska, Grad Zagreb, Primorsko-goranska</t>
  </si>
  <si>
    <t>Projektom “IzaZOVI u krizi” jačat će se kapaciteti partnerskih organizacija u lokalnim zajednicama za primjenu članka 11. KPOSI Rizične situacije i humanitarna krizna stanja, poticati suradnja i razmjena znanja među reprezentativnim organizacijama osoba s invaliditetom, volonterima i lokalnim dionicima - predstavnicima JLR(P)S i operativnim snagama sustava civilne zaštite i građana u cilju pružanja učinkovitog odgovora na potrebe lokalne zajednice u kriznim situacijama. Jačat će se kapaciteti za online poslovanje i organiziranje rada na daljinu te razviti kontinuirana volonterska podrška.</t>
  </si>
  <si>
    <t>UP.04.2.1.11.0149</t>
  </si>
  <si>
    <t>Sustavom volontiranja protiv katastrofa</t>
  </si>
  <si>
    <t>Zajednica Talijana Zadar</t>
  </si>
  <si>
    <t>Cilj projekta Sustavom volontiranja protiv katastrofa je jačanje kapaciteta Zajednice Talijana i Udruge Šibenik Meteo. U okviru projekta provesti će se aktivnosti organiziranja i poticanja volonterstva, postaviti nova oprema za praćenje vremenskih prilika te će se mapirati potrebe zajednice za pružanje učinkovitog odgovora na katastrofe uslijed vremenskih nepogoda, izraditi hodogrami postupanja u slučajevima ekstremnih vremenskih uvjeta te uspostaviti sustav alarmiranja.</t>
  </si>
  <si>
    <t>UP.04.2.1.11.0156</t>
  </si>
  <si>
    <t>ZVONO - Znanjem i vještinama osnažujemo nevladine organizacije</t>
  </si>
  <si>
    <t>Projekt adresira problem organizacijske i financijske potkapacitiranosti lokalnih OCD-a koji se bave zaštitom ljudskih prava najugroženijih skupina s ciljem prenošenja znanja, iskustava i dobre prakse te formiranja lokalnih OCD-a i njihova osnaživanja kao dugoročno stabilnih i održivih organizacija koje će biti u mogućnosti pravovremeno identificirati probleme s kojima se susreću građani u njihovoj lokalnoj zajednici te učinkovito i kvalitetno na njih odgovoriti, osobito u kriznim situacijama, čime se potiče razvoj lokalnih zajednica i prosperitet građana kao krajnjih korisnika.</t>
  </si>
  <si>
    <t>UP.04.2.1.11.0175</t>
  </si>
  <si>
    <t>AKTIVNI KORAK – program podrške osobama starije životne dobi u Zagrebu</t>
  </si>
  <si>
    <t>Projektom se razvijaju kvalitetne aktivnosti za rješavanje potreba starijih osoba u uključivanju u lokalnoj zajednici s naglaskom na povećanje kapaciteta umirovljeničkih udruga te dostupnost usluga. Tijekom projekta će se uključiti 15 predstavnika prijavitelja i partnera koji će povećati kapacitete za pokretanje socijalnog mentorstva te 120 umirovljenika i osoba starije životne osigurati informatičko opismenjavanje, radionice i predavanja te volonterske akcije.</t>
  </si>
  <si>
    <t>UP.04.2.1.11.0184</t>
  </si>
  <si>
    <t>ZAjedno za ZAjednicu</t>
  </si>
  <si>
    <t>Udruga "Brod" - grupa za ženska ljudska prava</t>
  </si>
  <si>
    <t>Udruga Brod u partnerstvu s Udrugom Eko Brezna provodi projekt ZAjedno za ZAjednicu s ciljem jačanja kapaciteta OCD-a za rad sa ženama žrtvama nasilja na području BPŽ te za senzibiliziranje javnosti o potrebama žrtava nasilja. Trajanje projekta 12 mjeseci.</t>
  </si>
  <si>
    <t>UP.04.2.1.11.0189</t>
  </si>
  <si>
    <t>Bjelovarsko-bilogorska, Sisačko-moslavačka</t>
  </si>
  <si>
    <t>Cilj projekta "Zajedno smo jači" je jačanje kapaciteta OCD-a s područja grada Daruvara za odgovaranje na potrebe lokalne zajednice. NOSITELJ PROJEKTA je Udruga osoba s invaliditetom Daruvar. PARTNERI PROJEKTA SU: Gradsko društvo Crvenog Križa Daruvar i Razvojna agencija Daruvar. Predviđeno trajanje projekta je 18 mjeseci.</t>
  </si>
  <si>
    <t>UP.04.2.1.11.0190</t>
  </si>
  <si>
    <t>Znanjem u promjene</t>
  </si>
  <si>
    <t>Provedba projekta “ Znanjem u promjene” rješava problema nedovoljno razvijenih kapaciteta organizacija civilnog društva na lokalnoj razini. Adresirani problem, projektni prijedlog nastoji riješiti jačanjem kapaciteta dviju organizaciju civilnog društva u provođenju aktivnosti jačanja kapaciteta prilagođenih lokalnim potrebama, jačanju kapaciteta za neposredan rad na područjima koji se financiraju kroz Europski socijalni fond te pružanju prilagođenih usluga prema potrebama korisnika u redovnom radu, kao i za vrijeme kriznih situacija.</t>
  </si>
  <si>
    <t>UP.04.2.1.11.0192</t>
  </si>
  <si>
    <t>SUPPORT - izgradnja kapaciteta OCD-a za rad s djecom i mladima s teškoćama u kriznim situacijama</t>
  </si>
  <si>
    <t>Svrha projekta je jačanje kapaciteta i međusobno umrežavanje udruga Vukovarsko-srijemske i Osječko-baranjske županije koje djeluju u području zdravstvene i socijalne skrbi i čiji su korisnici djeca i mladi s teškoćama te djeca iz udomiteljskih i socijalno ugroženih obitelji kako bi istima osigurali kontinuitet terapija i programa u kriznim situacijama i izvanrednim okolnostima.</t>
  </si>
  <si>
    <t>UP.04.2.1.11.0228</t>
  </si>
  <si>
    <t>PRUŽI RUKU - inovativna volontersko-humanitarna platforma</t>
  </si>
  <si>
    <t>Udruga Odgovorno društvo - za promicanje društveno-odgovornog ponašanja i socijalne inkluzije</t>
  </si>
  <si>
    <t>Pruži ruku je inovativna humanitarno-volonterska platforma koja pronalazi i osigurava donacije namijenjene organizacijama civilnog društva i lokalnoj zajednici od strane privatnog sektora s društveno-odgovornim poslovanjem. Kroz platformu Pruži ruku, lokalna zajednica dolazi u neposredan kontakt s volonterima te na sustavni i organizirani način mobilizira potrebne resurse te ih ravnomjerno raspodjeljuje do pojedinih kriznih područja. Platforma prikuplja i objedinjuje na jednom mjestu sve materijalne, financijske i ljudske resurse u svrhu zadovoljenja specifičnih potreba lokalne zajednice.</t>
  </si>
  <si>
    <t>UP.04.2.1.11.0254</t>
  </si>
  <si>
    <t>Jednake mogućnosti</t>
  </si>
  <si>
    <t>Generacija.hr - UDRUGA ZA PROMICANJE MEDIJSKE KULTURE, MEĐUGENERACIJSKE SOLIDARNOSTI I ZAŠTITE PRAVA MLADIH, OBITELJI I UMIROVLJENIKA</t>
  </si>
  <si>
    <t>Projekt 'Jednake mogućnosti' uključit će edukaciju najmanje 7 novinara, tj. medijskih djelatnika koji će objaviti najmanje 70 medijskih objava u svrhu dizanja svijesti javnosti o problemima (ne)uključenosti osoba s oštećenjem vida - slijepih i slabovidnih osoba u hrvatsko društvo, kao i u svijet tržišta rada, edukacije, kulture i zabave. Projekt će osnažiti organizacije civilnog društva kroz edukaciju i dodatne mogućnosti samoobrazovanja i pristupa kulturnim sadržajima, te njihovom jačanju samopouzdanja i radnih sposobnosti i (re)integraciji u društvo.</t>
  </si>
  <si>
    <t>UP.04.2.1.11.0278</t>
  </si>
  <si>
    <t>PRAVO NA DOM I MIRNA REINTEGRACIJA HRVATSKOG PODUNAVLJA</t>
  </si>
  <si>
    <t>ZAJEDNICA POVRATNIKA OSJEČKO-BARANJSKE ŽUPANIJE</t>
  </si>
  <si>
    <t>Zajednica povratnika želi u narednom razdoblju sudjelovati u stvaranju uvjeta za zaustavljanje iseljavanja iz ranije okupiranih prostora Osječko-baranjske županije, stvoriti uvjete za zapošljavanja s pristojnim primanjima te poticati povratak onih ljudi koji su zbog nedostatka radnih mjesta napustili Hrvatsku. Dugoročno, to bi jamčilo opstanak u tim područjima i daljnje jačanje svekolikih kapaciteta jedinica lokalne samouprave i njihovu učinkovitost u dobrom upravljanju zbog povratka mladih obrazovanih ljudi - kadrova koji kronično nedostaju u ratom stradalim područjima OBŽ-a.</t>
  </si>
  <si>
    <t>UP.04.2.1.11.0280</t>
  </si>
  <si>
    <t>Jačanje kapaciteta udruge AKOSIS te razvoj atletike osoba s invaliditetom</t>
  </si>
  <si>
    <t>Atletski klub osoba s invaliditetom Samobor</t>
  </si>
  <si>
    <t>Projekt "Jačanje kapaciteta udruge AKOSIS te razvoj atletike osoba s invaliditetom" uključuje edukaciju vodstva prijavitelja i partnera iz područja upravljanja udrugom, financiranja i project managmenta. Mappingom volontera za senzibilizaciju javnosti i za rad sa osobama s invaliditetom dobiti ćemo educirane, motivirane i sposobne trenere na lokalnoj razini, a građanskom akcijom dobiti ćemo snažnu podršku šire javnosti za održivi rast i razvoj atletike za osobe s invaliditetom.</t>
  </si>
  <si>
    <t>UP.04.2.1.11.0302</t>
  </si>
  <si>
    <t>"FORTES" - F.acilitacija, O.rganizacija, R.acionalizacija, T.ehnologija, E.konomičnost i S.uradnja</t>
  </si>
  <si>
    <t>Boćarski klub osoba s invaliditetom "Nada" grada Požege i Požeško slavonske županije</t>
  </si>
  <si>
    <t>Požeško-slavonska, Osječko-baranjska</t>
  </si>
  <si>
    <t>Boćarski klub osoba s invaliditetom "Nada" grada Požege i PSŽ zajedno sa svojim partnerima kroz raznovrsne edukacije i radionice želi jačati kapacitete tri civilne organizacije za kvalitetno provođenje projekata, sudjelovanje u natječajima, upravljanje volonterima, te upravljanje zaposlenicima i korisnicima u kriznim situacijama u cilju stvaranja administrativne, tehničke i provedbene stabilnosti udruga za rad s marginaliziranim skupinama i pružanje socijalnih usluga u zajednici.</t>
  </si>
  <si>
    <t>UP.04.2.1.11.0303</t>
  </si>
  <si>
    <t>U(Z)DRUGE</t>
  </si>
  <si>
    <t>Centar za poduku i savjetovanje Lumos</t>
  </si>
  <si>
    <t>U(Z)DRUGE rješava probleme s kojima se manje i slabije kapacitirane udruge nose u svom svakodnevnom poslovanju kao i nošenju s kriznim situacijama u lokalnoj zajednici. Cilj projekta je da tim koji čine dvije udruge s bogatim iskustvom u različitim područjima djelovanja i korištenja sredstava iz ESF transferira svoja znanja i vještine na manje iskusne, koje će kroz projektne aktivnosti postati organiziranije i učinkovitije u odgovaranju na potrebe krajnjih korisnika. Širokom lepezom aktivnosti i edukacija istovremeno djelujemo na jačanje različitih znanja i vještina za sve sudionike projekta.</t>
  </si>
  <si>
    <t>UP.04.2.1.11.0320</t>
  </si>
  <si>
    <t>JAKA UDRUGA - SRETNA ZAJEDNICA</t>
  </si>
  <si>
    <t>Udruga "Dobar dan"</t>
  </si>
  <si>
    <t>Jaka udruga - Sretna zajednica je jednogodišnji projekt u kojem će se provesti mapiranje potreba, umrežiti volontere, osnovati 5 volonterskih programa, provesti inovativni volonterski program banke vremena u 3 županije Sisačko-moslavačkoj, Karlovačkoj i Gradu Zagrebu te kroz stručne edukacije ojačati kapacitete 6 zaposlenika i 10 volontera iz 5 OCD-a za provedbu projektnih aktivnosti i snažniju participaciju u rješavanju potreba lokalnih zajednica u kriznim situacijama, socijalnog uključivanja, obrazovanja, zapošljavanja i dobrog upravljanja.</t>
  </si>
  <si>
    <t>UP.04.2.1.11.0323</t>
  </si>
  <si>
    <t>postCOVID hipoterapija</t>
  </si>
  <si>
    <t>Konjogojska udruga Petrijevci</t>
  </si>
  <si>
    <t>Svrha projekta je ojačati kapacitete tri udruge u svrhu stjecanja znanja i vještina s pomoću kojih će se pomoći marginaliziranim skupinama u svladavanju postCOVID depresije i ponovnom uključivanju u život lokalne zajednice uz pomoć hipoterapije, a uz to će udruge se osposobiti za slične ili istovjetne projekte u budućnosti, vratiti se "normalnom" životu i opremiti potrebitom opremom. Vrijednost projekta iznosi 499.650,00 HRK.</t>
  </si>
  <si>
    <t>UP.04.2.1.11.0324</t>
  </si>
  <si>
    <t>Akademija liderstva za organizacije civilnog društva</t>
  </si>
  <si>
    <t>PROFESIONALNA MREŽA ŽENA I MUŠKARACA HRVATSKE UDRUGA ZA PROMICANJE IZVRSNOSTI U PROFESIONALNOM DJELOVANJU ŽENA I MUŠKARACA</t>
  </si>
  <si>
    <t>"Akademija liderstva organizacija civilnog društva" ima za cilj ojačati liderstvo u OCD-ovima, kako bi oni što uspješnije ostvarivali svoju organizacijsku viziju i misiju. Projekt će mapirati potrebe OCD-a te će sukladno smjernicama razviti i provesti program osposobljavanja za razvoj liderskih vještina upotpunjen sa individualiziranim mentorstvom i coachingom. Dodatno, organizirat će se i pilot radionica razvijanja liderskog potencijala djece u osnovnoj školi.</t>
  </si>
  <si>
    <t>UP.04.2.1.11.0327</t>
  </si>
  <si>
    <t>Digitalna edukacija</t>
  </si>
  <si>
    <t>Jadranska aero-svemirska asocijacija</t>
  </si>
  <si>
    <t>Projektom Digitalna edukacija educirati će se članovi udruga A3, Igra znanja i HZTK za provođenje aktivnosti izrade i korištenja edukacijskih materijala za odgovor na krizne situacije. Razvit će se mehanizmi međugeneracijske solidarnosti i učenja starijih uz pomoć mlađih u području IKTa. Trajno će ostati dostupni digitalni edukacijski materijali. U projektu će se organizirati i razvoj strategija i inovativnih alata za upravljanje kriznim situacijama za Sisačko-moslavačku županiju u području digitalnih satelitskih podataka.</t>
  </si>
  <si>
    <t>UP.04.2.1.11.0329</t>
  </si>
  <si>
    <t>CUKAR 5.0</t>
  </si>
  <si>
    <t>UDRUGA DJECE OBOLJELE OD DIJABETESA I NJIHOVIH RODITELJA "CUKRIĆI" - ZADAR</t>
  </si>
  <si>
    <t>Projekt CUKAR 5.0 doprinosi razvoju i jačanju kapaciteta lokalnih OCD-a za provedbu aktivnosti prilagođenih lokalnim potrebama u području socijalnog uključivanja s naglaskom na djelovanje u kriznim situacijama. Provedbom projektnih aktivnosti jačanja lokalnih organizacija civilnoga društva doprinijeti će se unapređenju kvalitete života građana na lokalnim razinama, jačanju kohezije zajednice i njenom razvoju te umrežavanju i inovacijama u rješavanju problema. Projekt doprinosi podizanju svijesti i znanja građana o dijabetesu.</t>
  </si>
  <si>
    <t>UP.04.2.1.11.0330</t>
  </si>
  <si>
    <t>Karika koja nedostaje!</t>
  </si>
  <si>
    <t>Udruga romskog prijateljstva Luna</t>
  </si>
  <si>
    <t>Projektom Karika koja nedostaje! unapređuju se kapaciteti udruge Luna kroz partnerstvo s Sportskim učilištem PESG za rad na područjima uključivanja, obrazovanja i dobrog upravljanja prilagođenih lokalnim potrebama te unapređenju kapaciteti koji će učinkovito odgovoriti na potrebe Belog Manastiga i okolice u kriznim situacijama. Kroz 14 mjeseci će se provesti 2 edukacije prilagođene OCD-ima na kojima će unaprijediti znanja, provesti će se 2 lokalne inicijative te razviti i provesti 2 inovativne radionice u kojima će sudjelovati odrasli Romi i djeca izložena stresu u kriznim situacijama.</t>
  </si>
  <si>
    <t>UP.04.2.1.11.0332</t>
  </si>
  <si>
    <t>Mladi za Krapje</t>
  </si>
  <si>
    <t>Udruga mladih "Krapje"</t>
  </si>
  <si>
    <t>Udruga mladih "Krapje" kao nositelj, u partnerstvu s Udrugom mladih Novska i Javnom ustanovom Park prirode Lonjsko polje, ovim projektnim prijedlogom nastoji ojačati kapacitete OCD-a kroz niz aktivnosti u području financijskog upravljanja, osiguravanja sredstava za rad, volonterstva, fleksibilnog poslovanja i društvenog poduzetništva u kriznim situacijama. Predviđeno trajanje projekta je 18 mjeseci.</t>
  </si>
  <si>
    <t>UP.04.2.1.11.0333</t>
  </si>
  <si>
    <t>Izgradnja kapaciteta za Zeleni europski plan po mjeri lokalne zajednice</t>
  </si>
  <si>
    <t>Centar za prevenciju otpada od hrane - CEPOH</t>
  </si>
  <si>
    <t>Projekt će poboljšati doniranje hrane u kriznim situacijama i unaprijediti krizno komuniciranje. O obje teme partneri će na radionicama izraditi priručnike koje će distribuirati drugim OCD-ovima i javno objaviti. Za OCD-ove će se organizirati webinari na iste teme. Projektom će se prenijeti znanje i vještine između OCD-ova i ojačati njihovi kapaciteti za provedbu aktivnosti prilagođenih lokalnim problemima te unaprijediti za pružanje učinkovitog odgovora na potrebe lokalne zajednice u krizama.</t>
  </si>
  <si>
    <t>UP.04.2.1.11.0334</t>
  </si>
  <si>
    <t>Multisportskim obrazovanjem do zdravijeg društva i poslovne konkurentnosti</t>
  </si>
  <si>
    <t>Društvo športske rekreacije Šestine</t>
  </si>
  <si>
    <t>Grad Zagreb, Zadarska</t>
  </si>
  <si>
    <t>Provedbom projekta “Multisportskim obrazovanjem do zdravijeg društva i poslovne konkurentnosti“ povećat će se kapaciteti 4 OCD-a iz područja rekreativnih sportova. Svrha projekta je doprinijeti razvoju civilnog društva u RH kroz unapređenje kapaciteta 4 OCD-a. Svrha projekta i specifični ciljevi će se realizirati kroz razvoj novog programa za obuku u rekreativnim sportovima, kroz edukacije volontera za rad s krajnjim korisnicima u kriznim situacijama uz pomoć digitalne tehnologije te poticanje volonterstva putem organizacije volonterskih programa. Ciljne skupine projekta: 4 OCD-a.</t>
  </si>
  <si>
    <t>UP.04.2.1.11.0338</t>
  </si>
  <si>
    <t>JAKOB - Jačanje kompetencija za obrazovanje</t>
  </si>
  <si>
    <t>HRVATSKI INSTITUT ZA RAZVOJ OBRAZOVANJA</t>
  </si>
  <si>
    <t>Projekt 'JAKOB – jačanje kompetencija za obrazovanje' provodi udruga Hrvatski institut za razvoj obrazovanja u suradnji s partnerskom udrugom Perspektiva. Cilj projekta je jačanje kapaciteta udruga u području organiziranja volonterskih aktivnosti i pripreme i provedbe EU projekata. Provest će se 270 sati edukacija za jačanje digitalnih kompetencija 70 mladih (12-15 godina) i 30 odraslih osoba. U provedbi projekta sudjeluje 5 članova projektnog tima i 10 volontera koji će razvijati svoje kompetencije za provedbu programa u području obrazovanja koji odgovaraju na potrebe lokalne zajednice.</t>
  </si>
  <si>
    <t>UP.04.2.1.11.0342</t>
  </si>
  <si>
    <t>"Zajedno smo jači"</t>
  </si>
  <si>
    <t>Braniteljski centar za društveni razvoj</t>
  </si>
  <si>
    <t>Jačanjem kapaciteta OCD-a će se omogućiti bolje pružanje usluga krajnjim korisnicima kroz programe pružanja psihosocijalne podrške, obrazovanja, zapošljavanja i socijalnog uključivanja. Stjecanjem novih znanja u području savladavanja posljedica PTSP-a i socijalnog poduzetništva, će se omogućiti poboljšanje kvalitete života braniteljske /stradalničke populacije, ranjivih skupina, osoba starije dobi, u nepovoljnom položaju, te osoba s invaliditetom kroz stvaranje uvjeta za otvaranje novih radnih mjesta. Program obuhvaća oko 60 korisnika s područja VSŽ.</t>
  </si>
  <si>
    <t>UP.04.2.1.11.0351</t>
  </si>
  <si>
    <t>B.Ready – Snažne udruge za otpornu zajednicu</t>
  </si>
  <si>
    <t>Ekološka udruga Zrmanja</t>
  </si>
  <si>
    <t>Projektom B.Ready postiže se veća otpornost malih i srednje velikih OCD-a u Zadarskoj županiji na buduće krize, djeluje se na jačanje njihovih kapaciteta za postizanje veće diferenciranosti izvora financiranja te se unaprjeđuju kompetencije zaposlenika, volontera i članova OCD-a za volontiranje i online organizaciju volontiranja, kao i njihove kompetencije za transfer poslovanja na online modalitet. Potiče se i snažnija suradnja civilnog i javnog sektora u izgradnji veće otpornosti zajednice na krizne situacije.</t>
  </si>
  <si>
    <t>UP.04.2.1.11.0360</t>
  </si>
  <si>
    <t>Jačanje kapaciteta organizacija u Ličko-senjskoj županiji za suzbijanje nasilja nad ženama</t>
  </si>
  <si>
    <t>Udruga žena NIT Korenica</t>
  </si>
  <si>
    <t>Projekt je usmjeren na jačanje kapaciteta organizacija civilnog društva u Ličko-senjskoj županiji, kao važnih aktera demokratskog društva, za socijalno uključivanje marginaliziranih skupina, zagovarački rad i unapređivanje javne svijesti, online djelovanje u suzbijanju nasilja nad ženama te menadžment volontera. Također, cilj je ojačati kapacitete partnerskih organizacija putem mentorskog programa za učinkovit odgovor kao poslodavca u kriznim situacijama odnosno za online poslovanje i organiziranje rada na daljinu.</t>
  </si>
  <si>
    <t>UP.04.2.1.11.0362</t>
  </si>
  <si>
    <t>MI za zajednicu</t>
  </si>
  <si>
    <t>"MI" Udruga roditelja djece i osoba s poteškoćama u razvoju</t>
  </si>
  <si>
    <t>Projekt "MI za zajednicu" će svojim projektnim partnerstvom i provedenim aktivnostima dovesti do jačanja kapaciteta organizacije civilnog društva (Udruge "MI"), boljem i kvalitetnijem radu Udruge, aktivnijem sudjelovanjem Udruge u životu zajednice, što će utjecati na efikasnije društvo, veće zadovoljstvo i kvalitetu života i efikasniju zajednicu.</t>
  </si>
  <si>
    <t>UP.04.2.1.11.0373</t>
  </si>
  <si>
    <t>KRUG - krizne reakcije udruženih građana Lipovljana</t>
  </si>
  <si>
    <t>Kulturno umjetničko društvo "Lipa" Lipovljani</t>
  </si>
  <si>
    <t>KUD Lipa, KPD Ukrajinaca Karpati i Češke beseda općine Lipovljani ovim projektom će, kroz sudjelovanje u inovativnim edukacijama i radionicama, ojačati svoje kapacitete i povećati spremnost na djelovanje u kriznim situacijama na dobrobit cijele lokalne zajednice. Trajanje projekta je 18 mjeseci.</t>
  </si>
  <si>
    <t>UP.04.2.1.11.0377</t>
  </si>
  <si>
    <t>ANTISTRESNE RADIONICE "VJERUJ U SEBE"</t>
  </si>
  <si>
    <t>UDRUGA HRVATSKA KUĆA MATERINA PRIČA</t>
  </si>
  <si>
    <t>Projektom "Vjeruj u sebe" udruga Hrvatska Kuća, u partnerstvu s udrugom R.O.D.A., organizirat će brojne kreativne art radionice i promotivne aktivnosti te izraditi priručnik i video snimke, a u svrhu povećanja vlastitih kapaciteta za daljnje educiranje krajnjih korisnika – ranjivih skupina s ciljem lakše integracije u društvu.</t>
  </si>
  <si>
    <t>UP.04.2.1.11.0378</t>
  </si>
  <si>
    <t>JAČANJE KAPACITETA HRVATSKIH BRANITELJA OBOLJELIH OD PTSP-a</t>
  </si>
  <si>
    <t>Udruga hrvatskih branitelja oboljelih od posttraumatskog stresnog poremećaja Splitsko-dalmatinske županije</t>
  </si>
  <si>
    <t>Projekt doprinosi jačanju kapaciteta prijavitelja i partnera kroz edukacije za upravljanje OCD-om na području financija i prikupljanja sredstava, te omogućuje provedbu aktivnosti prilagođenih lokalnim potrebama. U krizi nastaloj zbog epidemije korona virusom projektnim aktivnostima zajednički pomažu i organiziraju psihosocijalnu potporu korisnicima - hrv. braniteljima oboljelim od PTSP-a, koji imaju bitno umanjene mogućnosti za samostalnu prilagodbu novonastalim okolnostima.</t>
  </si>
  <si>
    <t>UP.04.2.1.11.0384</t>
  </si>
  <si>
    <t>IMPETU-Centar za podršku razvoja civilnog društva Pakrac”</t>
  </si>
  <si>
    <t>Udruga roditelja djece i osoba s posebnim potrebama gradova Pakraca i Lipika "Latica"</t>
  </si>
  <si>
    <t>Realizacija projekta i provedba aktivnosti doprinosi razvoju civilnog društva kroz jačanje kapaciteta za provedbu aktivnosti na lokalnoj razini, za neposredan rad na područjima zapošljavanja, obrazovanja, socijalnog uključivanja i dobrog upravljanja te unaprjeđenje kapaciteta za poslovanje u kriznim situacijama. Trajanje projekta je 12 mjeseci.</t>
  </si>
  <si>
    <t>UP.04.2.1.11.0389</t>
  </si>
  <si>
    <t>MORE Mreža online razmjene i edukacije</t>
  </si>
  <si>
    <t>Projekt "MORE Mreža online razmjene i edukacije" provode udruge Institut za STEM edukaciju i afterschool programe, Gradionica i Srce za Volosko, u cilju jačanja vlastitih kapaciteta za provedbu aktivnosti prilagođenih lokalnim problemima, neposredan rad u području socijalnog uključivanja i obrazovanja, te pružanje učinkovitog odgovora na potrebe lokalne zajednice u kriznim situacijama. U okviru projekta kreirat će se i inovativni online alati za razmjenu informacija, edukaciju i koordinaciju volonterskih aktivnosti.</t>
  </si>
  <si>
    <t>UP.04.2.1.11.0399</t>
  </si>
  <si>
    <t>Nauči me, osnaži me, vodi me!</t>
  </si>
  <si>
    <t>Udruga roditelja ZAJEDNICA SUSRET - Zagreb</t>
  </si>
  <si>
    <t>Opći cilj projekta je doprinijeti razvoju i održivosti civilnog društva s ciljem društveno-ekonomskog i demokratskog razvoja RH. Specifični cilj projekta je ojačati kapacitete Udruge roditelja Zajednica susret Zagreb i Humanitarne organizacije "Zajednica susret" za potrebe lokalne zajednice i prilagodba novim metodama rada uslijed kriznih situacija.</t>
  </si>
  <si>
    <t>UP.04.2.1.11.0400</t>
  </si>
  <si>
    <t>Pouči me!</t>
  </si>
  <si>
    <t>Udruga za obrazovanje Roma - "UZOR"</t>
  </si>
  <si>
    <t>Međimurska, Grad Zagreb, Zadarska</t>
  </si>
  <si>
    <t>Projektom se povećavaju kapaciteti OCD-ova kroz formiranje trajnog partnerstva sa znanstveno-obrazovnim institucijama s ciljem pomoći u učenju djece u nepovoljnom položaju (nacionalne manjine, djeca u sustavu udomiteljstva). OCD-ovi povećavaju svoje kompetencije za povlačenje EU sredstava i za socijalno uključivanje. Izradom i pilotiranjem volonterskog programa prijavitelj i partneri stječu upravljačke, provedbene i praktične vještine koji podižu kapacitete za buduće volonterske aktivnosti.</t>
  </si>
  <si>
    <t>UP.04.2.1.11.0410</t>
  </si>
  <si>
    <t>Jačanje kapaciteta OCD-a radi rješavanje problema ranjivih skupina na lokalnom nivou</t>
  </si>
  <si>
    <t>Konjički klub Samarica - Udruga za aktivnosti i terapiju pomoću konja</t>
  </si>
  <si>
    <t>Projekt jača kapacitete OCD-a za provedbu aktivnosti koji rješavaju probleme ranjivih skupina na lokalnom nivou, povećanju kapaciteta za djelovanje u kriznim situacijama. Projekt omogućava nabavku opreme, organiziranje rada na daljinu što sve rezultira pružanjem učinkovitog odgovora na potrebe lokalne zajednice s naglaskom na krizne situacije.</t>
  </si>
  <si>
    <t>UP.04.2.1.11.0412</t>
  </si>
  <si>
    <t>Ojačaj me da jačam druge!</t>
  </si>
  <si>
    <t>Međunarodna mreža poslovnih žena</t>
  </si>
  <si>
    <t>Projektom Ojačaj me da jačam druge! jačaju se kapaciteti udruge MPŽ MREŽA za rad u kriznim uvjetima kako bi osigurali vlastitu održivost i pružili učinkovitu podršku drugim OCD-ovima, razvijali volonterstvo i suradnju s poduzetnicima u uvjetima krize. Kroz 15 mjeseci će se djelatnici proći edukaciju osobnog razvoja te će se izraditi i provesti 5 različitih edukacija te dvije lokalne inicijative za jačanje znanja i vještina članova udruge i volontera te poduzetnika.</t>
  </si>
  <si>
    <t>UP.04.2.1.11.0709</t>
  </si>
  <si>
    <t>Gora</t>
  </si>
  <si>
    <t>Projekt "Gora" je osmišljen za lokalne zajednice Gora (u blizini epicentra) i Gvozda koji su bili izloženi posljedicama potresa. Projekt je usmjeren na jačanju kapaciteta OCD-a za odgovaranje na potrebe lokalne zajednice u kriznim situacijama. U projektu se provode aktivnosti s ranjivim skupinama, ženama, nacionalnim manjinama, siromašnima koji su dodatno izloženi poteškoćama izazvanih potresom. Potiče se volonterizam i pomaganje drugima kao model osobnog osnaživanja i uključivost u OCD. Publikacija "Dobro sam" je rezultat iskustva s reakcijama u kriznim situacijama izazvanih potresom.</t>
  </si>
  <si>
    <t>UP.04.2.1.11.0738</t>
  </si>
  <si>
    <t>Mali ljudi velikog srca</t>
  </si>
  <si>
    <t>Klub žena Pokupsko</t>
  </si>
  <si>
    <t>Projekt „Mali ljudi velikog srca“ doprinosi razvoju civilnog društva na području Općine Pokupsko kroz organizaciju edukacija, društvenih, kulturnih i sportskih aktivnosti za lokalnu zajednicu. Provedba projekta osnažit će 5 OCD-ova te 2 lokalna dionika za provedbu aktivnosti koje će doprinijeti poboljšanju zapošljivosti, neformalnog obrazovanja, socijalnog uključivanja, dobrog upravljanja te reagiranja na krizne situacije na pokupskom području. Osnaživanje lokalnog civilnog društva doprinijeti će lokalnom društvenom i ekonomskom rastu te podizanju kvalitete života.</t>
  </si>
  <si>
    <t>UP.04.2.1.11.0750</t>
  </si>
  <si>
    <t>Jačanje kapaciteta za razvoj i održivost UOSI SMŽ i partnera</t>
  </si>
  <si>
    <t>Jačati kapacitete OCD-a za provedbu aktivnosti prilagođenih lokalnim problemima i unaprijediti kapacitete organizacija civilnoga društva za pružanje učinkovitog odgovora na potrebe lokalne zajednice u kriznim situacijama s ciljem osiguranja kvalitetnijeg života, boljeg socijalnog uključivanja u zajednicu te sprječavanja institucionalizacije djece i mladih s teškoćama u razvoju i osoba s invaliditetom.</t>
  </si>
  <si>
    <t>UP.04.2.1.11.0752</t>
  </si>
  <si>
    <t>(ob)Nova SMŽ - Jačanje, pripravnost i održivost lokalne zajednice u odgovoru na krize</t>
  </si>
  <si>
    <t>ADRA HRVATSKA</t>
  </si>
  <si>
    <t>Projekt doprinosi osiguravanju sposobnosti odgovora lokalnih zajednica na krize te predviđanja i rješavanja budućih rizika u višestruko depriviranom području Sisačko-moslavačke županije. Cilj je jačanje kapaciteta lokalnih organizacija civilnog društva te njihovog odgovora na potrebe lokalne zajednice i jačanje zaštite pogođenih ljudi i očuvanju ljudskog dostojanstva s posebnim naglaskom na ranjive skupine i grupe s rizikom od socijalne isključenosti. Dodatno, projekt ima inovativni pristup i podržava uvođenje digitalnih tehnologija za pružanje učinkovite i pravovremene humanitarne pomoći.</t>
  </si>
  <si>
    <t>UP.04.2.1.11.0753</t>
  </si>
  <si>
    <t>CENTAR ZA RAZVOJ PODUZETNIŠTVA</t>
  </si>
  <si>
    <t>Projekt "Centar za razvoj poduzetništva" realizirat ćemo u trajanju od 12 mjeseci na području grada Siska i Sisačko-moslavačke županije koje je pretrpjelo oštećenja nakon potresa. Cilj projekta je kroz projektne aktivnosti osnažiti osobe i razviti poduzetničke vještine i kompetencije sa ciljem veće konkurentnosti na tržištu rada te odabira smjera poduzetništva za mogućnost smanjenja posljedica krizne situacije radi poboljšanja ekonomskog i egzistencijalnog stanja te povećanja kvalitete života.</t>
  </si>
  <si>
    <t>UP.04.2.1.11.0754</t>
  </si>
  <si>
    <t>Učenje-rast-razvoj</t>
  </si>
  <si>
    <t>Cilj projekta „Učenje-rast-razvoj“ jest jačanje kapaciteta udruga uključivanjem zaposlenika, članova, partnerskih organizacija i ostalih suradnika u provedbu aktivnosti obrazovanja i socijalnog uključivanja na području Karlovačke županije, poticanje volonterstva te razvoj dobrog upravljanja u kriznim situacijama s naglaskom na rješavanje problema lokalnih zajednica (snijeg, poplave, COVID-19 kriza, potres).</t>
  </si>
  <si>
    <t>UP.04.2.1.11.0756</t>
  </si>
  <si>
    <t>Volontiraj s nama</t>
  </si>
  <si>
    <t>Glavni problem lokalnih organizacija su neredoviti i/ili mali prihodi. Potrebno je osigurati uvjete OCD-a za izgradnju vlastitih kapaciteta za upravljanje, financiranje, volonterstvo te suočavanje s kriznim situacijama. Projektom ''Volontiraj s nama“ želi se doprinijeti jačanju kapaciteta 2 OCD-a u gradu Kutini koji će svojim radom potaknuti društveno koristan rad, socijalni razvoj i poboljšanje kvalitete života. Formiranjem skupine volontera lokalnih OCD-a potaknuti će se na aktivniji angažman u lokalnoj zajednici čime će razvijati svoje vještine i kompetencije.</t>
  </si>
  <si>
    <t>UP.04.2.1.11.0757</t>
  </si>
  <si>
    <t>SPORTOM I PRIRODOM PROTIV STRESA</t>
  </si>
  <si>
    <t>Udruga specijalne jedinice policije iz Domovinskog rata "RIS" Kutina</t>
  </si>
  <si>
    <t>Sisačko-moslavačka, Zagrebačka, Karlovačka</t>
  </si>
  <si>
    <t>Poticanje mladih na bavljenje sportskom aktivnošću je važno i zbog stjecanja i jačanja različitih vještina kao i promoviranja zdravog načina života te će se kroz aktivnosti projekta min. 50 mladih do 29 godina omogućiti kvalitetno provođenje vremena i poboljšati dostupnost besplatnih sportskih sadržaje kako bi se povećala njihova socijalna uključenost u lokalnoj zajednici.</t>
  </si>
  <si>
    <t>UP.04.2.1.11.0758</t>
  </si>
  <si>
    <t>KREATIVNI I AKTIVNI</t>
  </si>
  <si>
    <t>Društvo Naša djeca Kutina</t>
  </si>
  <si>
    <t>Projekt će osigurati razvoj kapaciteta organizacija civilnoga društva putem edukacija o neprofitnom računovodstvu, volonterstvu i niz aktivnosti za povećanje socijalne uključenosti i dobrog upravljanja. Udruge uključene u projekt će ojačati vlastite kapacitete u rješavanju lokalnih problema te doprinjeti razvoju volonterstva u lokalnoj zajednici</t>
  </si>
  <si>
    <r>
      <rPr>
        <sz val="10"/>
        <color rgb="FFFFFF00"/>
        <rFont val="Calibri"/>
        <family val="2"/>
        <charset val="238"/>
        <scheme val="minor"/>
      </rPr>
      <t xml:space="preserve">STATUS PROVEDBE </t>
    </r>
    <r>
      <rPr>
        <sz val="10"/>
        <color theme="0"/>
        <rFont val="Calibri"/>
        <family val="2"/>
        <charset val="238"/>
        <scheme val="minor"/>
      </rPr>
      <t xml:space="preserve">
PROJECT STATUS</t>
    </r>
  </si>
  <si>
    <r>
      <t xml:space="preserve">UKUPNI PRIHVATLJIVI IZDACI
</t>
    </r>
    <r>
      <rPr>
        <sz val="10"/>
        <color theme="0"/>
        <rFont val="Calibri"/>
        <family val="2"/>
        <charset val="238"/>
        <scheme val="minor"/>
      </rPr>
      <t>TOTAL ELIGIBLE EXPENDITURE
= Ukupna ugovorena vrijednost projekta</t>
    </r>
  </si>
  <si>
    <r>
      <t>Datum posljednjeg ažuriranja Popisa operacija:</t>
    </r>
    <r>
      <rPr>
        <b/>
        <sz val="10"/>
        <color rgb="FFFF0000"/>
        <rFont val="Calibri"/>
        <family val="2"/>
        <charset val="238"/>
      </rPr>
      <t xml:space="preserve"> 31. ožujka 2022. godine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</si>
</sst>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 #,##0.00\ &quot;kn&quot;_-;\-* #,##0.00\ &quot;kn&quot;_-;_-* &quot;-&quot;??\ &quot;kn&quot;_-;_-@_-"/>
    <numFmt numFmtId="164" formatCode="_-* #,##0.00\ _k_n_-;\-* #,##0.00\ _k_n_-;_-* &quot;-&quot;??\ _k_n_-;_-@_-"/>
    <numFmt numFmtId="165" formatCode="_(&quot;$&quot;* #,##0.00_);_(&quot;$&quot;* \(#,##0.00\);_(&quot;$&quot;* &quot;-&quot;??_);_(@_)"/>
    <numFmt numFmtId="166" formatCode="_-&quot;£&quot;* #,##0.00_-;\-&quot;£&quot;* #,##0.00_-;_-&quot;£&quot;* &quot;-&quot;??_-;_-@_-"/>
    <numFmt numFmtId="167" formatCode="_-* #,##0.00&quot; kn&quot;_-;\-* #,##0.00&quot; kn&quot;_-;_-* \-??&quot; kn&quot;_-;_-@_-"/>
    <numFmt numFmtId="168" formatCode="_-* #,##0.00\ _F_B_-;\-* #,##0.00\ _F_B_-;_-* &quot;-&quot;??\ _F_B_-;_-@_-"/>
    <numFmt numFmtId="169" formatCode="_-* #,##0.00\ [$kn-41A]_-;\-* #,##0.00\ [$kn-41A]_-;_-* &quot;-&quot;??\ [$kn-41A]_-;_-@_-"/>
    <numFmt numFmtId="170" formatCode="m/d/yyyy"/>
    <numFmt numFmtId="171" formatCode="d&quot;.&quot;m&quot;.&quot;yyyy"/>
  </numFmts>
  <fonts count="90" x14ac:knownFonts="1">
    <font>
      <sz val="11"/>
      <color theme="1"/>
      <name val="Calibri"/>
      <family val="2"/>
      <charset val="238"/>
      <scheme val="minor"/>
    </font>
    <font>
      <sz val="11"/>
      <color theme="0"/>
      <name val="Calibri"/>
      <family val="2"/>
      <charset val="238"/>
      <scheme val="minor"/>
    </font>
    <font>
      <sz val="11"/>
      <color theme="1"/>
      <name val="Calibri"/>
      <family val="2"/>
      <charset val="186"/>
      <scheme val="minor"/>
    </font>
    <font>
      <sz val="10"/>
      <name val="Arial"/>
      <family val="2"/>
      <charset val="186"/>
    </font>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sz val="11"/>
      <color indexed="8"/>
      <name val="Calibri"/>
      <family val="2"/>
    </font>
    <font>
      <sz val="11"/>
      <color theme="1"/>
      <name val="Calibri"/>
      <family val="2"/>
      <scheme val="minor"/>
    </font>
    <font>
      <sz val="10"/>
      <name val="Arial"/>
      <family val="2"/>
    </font>
    <font>
      <sz val="11"/>
      <color theme="1"/>
      <name val="Calibri"/>
      <family val="2"/>
      <charset val="238"/>
      <scheme val="minor"/>
    </font>
    <font>
      <sz val="11"/>
      <color rgb="FF006100"/>
      <name val="Calibri"/>
      <family val="2"/>
      <charset val="238"/>
      <scheme val="minor"/>
    </font>
    <font>
      <sz val="10"/>
      <name val="Arial"/>
      <family val="2"/>
      <charset val="238"/>
    </font>
    <font>
      <sz val="10"/>
      <color indexed="8"/>
      <name val="Arial"/>
      <family val="2"/>
      <charset val="238"/>
    </font>
    <font>
      <sz val="10"/>
      <color indexed="8"/>
      <name val="Arial"/>
      <family val="2"/>
    </font>
    <font>
      <sz val="10"/>
      <color indexed="10"/>
      <name val="Arial"/>
      <family val="2"/>
    </font>
    <font>
      <sz val="11"/>
      <color indexed="8"/>
      <name val="Calibri"/>
      <family val="2"/>
      <charset val="186"/>
    </font>
    <font>
      <sz val="11"/>
      <color theme="0"/>
      <name val="Calibri"/>
      <family val="2"/>
      <charset val="186"/>
      <scheme val="minor"/>
    </font>
    <font>
      <sz val="11"/>
      <color rgb="FF9C0006"/>
      <name val="Calibri"/>
      <family val="2"/>
      <charset val="186"/>
      <scheme val="minor"/>
    </font>
    <font>
      <b/>
      <sz val="11"/>
      <color rgb="FFFA7D00"/>
      <name val="Calibri"/>
      <family val="2"/>
      <charset val="186"/>
      <scheme val="minor"/>
    </font>
    <font>
      <b/>
      <sz val="11"/>
      <color theme="0"/>
      <name val="Calibri"/>
      <family val="2"/>
      <charset val="186"/>
      <scheme val="minor"/>
    </font>
    <font>
      <i/>
      <sz val="11"/>
      <color rgb="FF7F7F7F"/>
      <name val="Calibri"/>
      <family val="2"/>
      <charset val="186"/>
      <scheme val="minor"/>
    </font>
    <font>
      <sz val="11"/>
      <color rgb="FF006100"/>
      <name val="Calibri"/>
      <family val="2"/>
      <charset val="186"/>
      <scheme val="minor"/>
    </font>
    <font>
      <b/>
      <sz val="15"/>
      <color theme="3"/>
      <name val="Calibri"/>
      <family val="2"/>
      <charset val="186"/>
      <scheme val="minor"/>
    </font>
    <font>
      <b/>
      <sz val="13"/>
      <color theme="3"/>
      <name val="Calibri"/>
      <family val="2"/>
      <charset val="186"/>
      <scheme val="minor"/>
    </font>
    <font>
      <b/>
      <sz val="11"/>
      <color theme="3"/>
      <name val="Calibri"/>
      <family val="2"/>
      <charset val="186"/>
      <scheme val="minor"/>
    </font>
    <font>
      <u/>
      <sz val="11"/>
      <color theme="10"/>
      <name val="Calibri"/>
      <family val="2"/>
      <charset val="238"/>
      <scheme val="minor"/>
    </font>
    <font>
      <sz val="11"/>
      <color rgb="FF3F3F76"/>
      <name val="Calibri"/>
      <family val="2"/>
      <charset val="186"/>
      <scheme val="minor"/>
    </font>
    <font>
      <sz val="11"/>
      <color rgb="FFFA7D00"/>
      <name val="Calibri"/>
      <family val="2"/>
      <charset val="186"/>
      <scheme val="minor"/>
    </font>
    <font>
      <sz val="11"/>
      <color rgb="FF9C6500"/>
      <name val="Calibri"/>
      <family val="2"/>
      <charset val="186"/>
      <scheme val="minor"/>
    </font>
    <font>
      <sz val="10"/>
      <color theme="1"/>
      <name val="Arial"/>
      <family val="2"/>
      <charset val="238"/>
    </font>
    <font>
      <sz val="9"/>
      <color theme="1"/>
      <name val="Calibri"/>
      <family val="2"/>
      <scheme val="minor"/>
    </font>
    <font>
      <b/>
      <sz val="11"/>
      <color rgb="FF3F3F3F"/>
      <name val="Calibri"/>
      <family val="2"/>
      <charset val="186"/>
      <scheme val="minor"/>
    </font>
    <font>
      <b/>
      <sz val="18"/>
      <color theme="3"/>
      <name val="Calibri Light"/>
      <family val="2"/>
      <charset val="186"/>
      <scheme val="major"/>
    </font>
    <font>
      <b/>
      <sz val="11"/>
      <color theme="1"/>
      <name val="Calibri"/>
      <family val="2"/>
      <charset val="186"/>
      <scheme val="minor"/>
    </font>
    <font>
      <sz val="11"/>
      <color rgb="FFFF0000"/>
      <name val="Calibri"/>
      <family val="2"/>
      <charset val="186"/>
      <scheme val="minor"/>
    </font>
    <font>
      <sz val="10"/>
      <name val="Calibri"/>
      <family val="2"/>
      <charset val="238"/>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sz val="11"/>
      <color indexed="17"/>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1"/>
      <color indexed="63"/>
      <name val="Calibri"/>
      <family val="2"/>
    </font>
    <font>
      <sz val="11"/>
      <color indexed="52"/>
      <name val="Calibri"/>
      <family val="2"/>
    </font>
    <font>
      <b/>
      <sz val="18"/>
      <color indexed="56"/>
      <name val="Cambria"/>
      <family val="2"/>
    </font>
    <font>
      <sz val="11"/>
      <color indexed="60"/>
      <name val="Calibri"/>
      <family val="2"/>
    </font>
    <font>
      <sz val="11"/>
      <color indexed="10"/>
      <name val="Calibri"/>
      <family val="2"/>
    </font>
    <font>
      <b/>
      <sz val="11"/>
      <color indexed="8"/>
      <name val="Calibri"/>
      <family val="2"/>
    </font>
    <font>
      <sz val="10"/>
      <name val="Arial"/>
      <family val="2"/>
      <charset val="238"/>
    </font>
    <font>
      <sz val="10"/>
      <name val="Arial"/>
      <family val="2"/>
      <charset val="238"/>
    </font>
    <font>
      <sz val="11"/>
      <color theme="1"/>
      <name val="Calibri"/>
      <family val="2"/>
      <charset val="238"/>
      <scheme val="minor"/>
    </font>
    <font>
      <sz val="11"/>
      <color theme="1"/>
      <name val="Calibri"/>
      <family val="2"/>
      <charset val="238"/>
      <scheme val="minor"/>
    </font>
    <font>
      <sz val="10"/>
      <color rgb="FFFFFF00"/>
      <name val="Calibri"/>
      <family val="2"/>
      <charset val="238"/>
      <scheme val="minor"/>
    </font>
    <font>
      <sz val="10"/>
      <color theme="0"/>
      <name val="Calibri"/>
      <family val="2"/>
      <charset val="238"/>
      <scheme val="minor"/>
    </font>
    <font>
      <b/>
      <sz val="10"/>
      <color theme="0"/>
      <name val="Calibri"/>
      <family val="2"/>
      <charset val="238"/>
      <scheme val="minor"/>
    </font>
    <font>
      <sz val="10"/>
      <color theme="1"/>
      <name val="Calibri"/>
      <family val="2"/>
      <charset val="238"/>
      <scheme val="minor"/>
    </font>
    <font>
      <b/>
      <sz val="10"/>
      <color rgb="FFFFFF00"/>
      <name val="Calibri"/>
      <family val="2"/>
      <charset val="238"/>
      <scheme val="minor"/>
    </font>
    <font>
      <b/>
      <sz val="10"/>
      <color theme="1"/>
      <name val="Calibri"/>
      <family val="2"/>
      <charset val="238"/>
      <scheme val="minor"/>
    </font>
    <font>
      <sz val="11"/>
      <color theme="1"/>
      <name val="Calibri"/>
      <family val="2"/>
      <charset val="238"/>
      <scheme val="minor"/>
    </font>
    <font>
      <sz val="10"/>
      <color rgb="FFFF0000"/>
      <name val="Calibri"/>
      <family val="2"/>
      <charset val="238"/>
      <scheme val="minor"/>
    </font>
    <font>
      <sz val="10"/>
      <name val="Calibri"/>
      <family val="2"/>
      <scheme val="minor"/>
    </font>
    <font>
      <b/>
      <sz val="10"/>
      <name val="Calibri"/>
      <family val="2"/>
      <charset val="186"/>
      <scheme val="minor"/>
    </font>
    <font>
      <sz val="10"/>
      <color rgb="FF000000"/>
      <name val="Calibri"/>
      <family val="2"/>
      <charset val="238"/>
      <scheme val="minor"/>
    </font>
    <font>
      <sz val="10"/>
      <color theme="1"/>
      <name val="Calibri"/>
      <family val="2"/>
      <scheme val="minor"/>
    </font>
    <font>
      <sz val="10"/>
      <name val="Calibri"/>
      <family val="2"/>
      <charset val="186"/>
      <scheme val="minor"/>
    </font>
    <font>
      <sz val="11"/>
      <color rgb="FF000000"/>
      <name val="Calibri"/>
      <family val="2"/>
      <charset val="238"/>
    </font>
    <font>
      <b/>
      <sz val="10"/>
      <name val="Calibri"/>
      <family val="2"/>
      <charset val="238"/>
      <scheme val="minor"/>
    </font>
    <font>
      <sz val="10"/>
      <color rgb="FF000000"/>
      <name val="Calibri"/>
      <family val="2"/>
      <charset val="238"/>
    </font>
    <font>
      <b/>
      <sz val="10"/>
      <color rgb="FF000000"/>
      <name val="Calibri"/>
      <family val="2"/>
      <charset val="238"/>
    </font>
    <font>
      <b/>
      <sz val="10"/>
      <color rgb="FFFF0000"/>
      <name val="Calibri"/>
      <family val="2"/>
      <charset val="238"/>
    </font>
  </fonts>
  <fills count="60">
    <fill>
      <patternFill patternType="none"/>
    </fill>
    <fill>
      <patternFill patternType="gray125"/>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3"/>
        <bgColor indexed="64"/>
      </patternFill>
    </fill>
    <fill>
      <patternFill patternType="solid">
        <fgColor indexed="31"/>
        <bgColor indexed="64"/>
      </patternFill>
    </fill>
    <fill>
      <patternFill patternType="solid">
        <fgColor indexed="35"/>
        <bgColor indexed="64"/>
      </patternFill>
    </fill>
    <fill>
      <patternFill patternType="solid">
        <fgColor rgb="FF0070C0"/>
        <bgColor indexed="64"/>
      </patternFill>
    </fill>
    <fill>
      <patternFill patternType="solid">
        <fgColor theme="4" tint="0.79998168889431442"/>
        <bgColor indexed="64"/>
      </patternFill>
    </fill>
  </fills>
  <borders count="71">
    <border>
      <left/>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bottom/>
      <diagonal/>
    </border>
    <border>
      <left style="thin">
        <color indexed="64"/>
      </left>
      <right style="thin">
        <color indexed="64"/>
      </right>
      <top style="thin">
        <color auto="1"/>
      </top>
      <bottom/>
      <diagonal/>
    </border>
    <border>
      <left/>
      <right style="thin">
        <color indexed="64"/>
      </right>
      <top style="thin">
        <color indexed="64"/>
      </top>
      <bottom style="thin">
        <color indexed="64"/>
      </bottom>
      <diagonal/>
    </border>
    <border>
      <left style="thin">
        <color indexed="64"/>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auto="1"/>
      </top>
      <bottom/>
      <diagonal/>
    </border>
    <border>
      <left/>
      <right/>
      <top style="thin">
        <color indexed="64"/>
      </top>
      <bottom style="thin">
        <color auto="1"/>
      </bottom>
      <diagonal/>
    </border>
    <border>
      <left/>
      <right/>
      <top/>
      <bottom style="thin">
        <color rgb="FF000000"/>
      </bottom>
      <diagonal/>
    </border>
  </borders>
  <cellStyleXfs count="5413">
    <xf numFmtId="0" fontId="0" fillId="0" borderId="0"/>
    <xf numFmtId="0" fontId="2" fillId="0" borderId="0"/>
    <xf numFmtId="0" fontId="3" fillId="0" borderId="0"/>
    <xf numFmtId="0" fontId="4" fillId="0" borderId="0"/>
    <xf numFmtId="0" fontId="2" fillId="2" borderId="1" applyNumberFormat="0" applyFont="0" applyAlignment="0" applyProtection="0"/>
    <xf numFmtId="0" fontId="4" fillId="0" borderId="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8" fillId="21" borderId="2" applyNumberFormat="0" applyAlignment="0" applyProtection="0"/>
    <xf numFmtId="0" fontId="9" fillId="22" borderId="3" applyNumberFormat="0" applyAlignment="0" applyProtection="0"/>
    <xf numFmtId="0" fontId="10" fillId="0" borderId="0" applyNumberFormat="0" applyFill="0" applyBorder="0" applyAlignment="0" applyProtection="0"/>
    <xf numFmtId="0" fontId="11" fillId="5" borderId="0" applyNumberFormat="0" applyBorder="0" applyAlignment="0" applyProtection="0"/>
    <xf numFmtId="0" fontId="12" fillId="0" borderId="4"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15" fillId="8" borderId="2" applyNumberFormat="0" applyAlignment="0" applyProtection="0"/>
    <xf numFmtId="0" fontId="16" fillId="0" borderId="7" applyNumberFormat="0" applyFill="0" applyAlignment="0" applyProtection="0"/>
    <xf numFmtId="0" fontId="17" fillId="23" borderId="0" applyNumberFormat="0" applyBorder="0" applyAlignment="0" applyProtection="0"/>
    <xf numFmtId="0" fontId="22" fillId="0" borderId="0"/>
    <xf numFmtId="0" fontId="23" fillId="0" borderId="0"/>
    <xf numFmtId="0" fontId="4" fillId="24" borderId="8" applyNumberFormat="0" applyFont="0" applyAlignment="0" applyProtection="0"/>
    <xf numFmtId="0" fontId="4" fillId="24" borderId="8" applyNumberFormat="0" applyFont="0" applyAlignment="0" applyProtection="0"/>
    <xf numFmtId="0" fontId="18" fillId="21" borderId="9" applyNumberFormat="0" applyAlignment="0" applyProtection="0"/>
    <xf numFmtId="0" fontId="3" fillId="0" borderId="0"/>
    <xf numFmtId="0" fontId="19" fillId="0" borderId="0" applyNumberFormat="0" applyFill="0" applyBorder="0" applyAlignment="0" applyProtection="0"/>
    <xf numFmtId="0" fontId="20" fillId="0" borderId="10" applyNumberFormat="0" applyFill="0" applyAlignment="0" applyProtection="0"/>
    <xf numFmtId="0" fontId="21" fillId="0" borderId="0" applyNumberFormat="0" applyFill="0" applyBorder="0" applyAlignment="0" applyProtection="0"/>
    <xf numFmtId="164" fontId="4" fillId="0" borderId="0" applyFont="0" applyFill="0" applyBorder="0" applyAlignment="0" applyProtection="0"/>
    <xf numFmtId="0" fontId="4" fillId="24" borderId="12" applyNumberFormat="0" applyFont="0" applyAlignment="0" applyProtection="0"/>
    <xf numFmtId="0" fontId="18" fillId="21" borderId="13" applyNumberFormat="0" applyAlignment="0" applyProtection="0"/>
    <xf numFmtId="0" fontId="4" fillId="24" borderId="12" applyNumberFormat="0" applyFont="0" applyAlignment="0" applyProtection="0"/>
    <xf numFmtId="0" fontId="8" fillId="21" borderId="11" applyNumberFormat="0" applyAlignment="0" applyProtection="0"/>
    <xf numFmtId="0" fontId="15" fillId="8" borderId="11" applyNumberFormat="0" applyAlignment="0" applyProtection="0"/>
    <xf numFmtId="0" fontId="20" fillId="0" borderId="14" applyNumberFormat="0" applyFill="0" applyAlignment="0" applyProtection="0"/>
    <xf numFmtId="0" fontId="24" fillId="0" borderId="0"/>
    <xf numFmtId="0" fontId="4" fillId="24" borderId="16" applyNumberFormat="0" applyFont="0" applyAlignment="0" applyProtection="0"/>
    <xf numFmtId="0" fontId="20" fillId="0" borderId="18" applyNumberFormat="0" applyFill="0" applyAlignment="0" applyProtection="0"/>
    <xf numFmtId="0" fontId="4" fillId="24" borderId="16" applyNumberFormat="0" applyFont="0" applyAlignment="0" applyProtection="0"/>
    <xf numFmtId="0" fontId="18" fillId="21" borderId="17" applyNumberFormat="0" applyAlignment="0" applyProtection="0"/>
    <xf numFmtId="0" fontId="8" fillId="21" borderId="15" applyNumberFormat="0" applyAlignment="0" applyProtection="0"/>
    <xf numFmtId="0" fontId="15" fillId="8" borderId="15" applyNumberFormat="0" applyAlignment="0" applyProtection="0"/>
    <xf numFmtId="0" fontId="20" fillId="0" borderId="22" applyNumberFormat="0" applyFill="0" applyAlignment="0" applyProtection="0"/>
    <xf numFmtId="0" fontId="18" fillId="21" borderId="21" applyNumberFormat="0" applyAlignment="0" applyProtection="0"/>
    <xf numFmtId="0" fontId="4" fillId="24" borderId="20" applyNumberFormat="0" applyFont="0" applyAlignment="0" applyProtection="0"/>
    <xf numFmtId="0" fontId="4" fillId="24" borderId="20" applyNumberFormat="0" applyFont="0" applyAlignment="0" applyProtection="0"/>
    <xf numFmtId="0" fontId="8" fillId="21" borderId="19" applyNumberFormat="0" applyAlignment="0" applyProtection="0"/>
    <xf numFmtId="0" fontId="4" fillId="24" borderId="20" applyNumberFormat="0" applyFont="0" applyAlignment="0" applyProtection="0"/>
    <xf numFmtId="0" fontId="4" fillId="24" borderId="20" applyNumberFormat="0" applyFont="0" applyAlignment="0" applyProtection="0"/>
    <xf numFmtId="0" fontId="4" fillId="24" borderId="16" applyNumberFormat="0" applyFont="0" applyAlignment="0" applyProtection="0"/>
    <xf numFmtId="0" fontId="18" fillId="21" borderId="17" applyNumberFormat="0" applyAlignment="0" applyProtection="0"/>
    <xf numFmtId="0" fontId="4" fillId="24" borderId="16" applyNumberFormat="0" applyFont="0" applyAlignment="0" applyProtection="0"/>
    <xf numFmtId="0" fontId="8" fillId="21" borderId="15" applyNumberFormat="0" applyAlignment="0" applyProtection="0"/>
    <xf numFmtId="0" fontId="15" fillId="8" borderId="15" applyNumberFormat="0" applyAlignment="0" applyProtection="0"/>
    <xf numFmtId="0" fontId="20" fillId="0" borderId="18" applyNumberFormat="0" applyFill="0" applyAlignment="0" applyProtection="0"/>
    <xf numFmtId="0" fontId="8" fillId="21" borderId="19" applyNumberFormat="0" applyAlignment="0" applyProtection="0"/>
    <xf numFmtId="0" fontId="18" fillId="21" borderId="21" applyNumberFormat="0" applyAlignment="0" applyProtection="0"/>
    <xf numFmtId="0" fontId="15" fillId="8" borderId="19" applyNumberFormat="0" applyAlignment="0" applyProtection="0"/>
    <xf numFmtId="0" fontId="15" fillId="8" borderId="19" applyNumberFormat="0" applyAlignment="0" applyProtection="0"/>
    <xf numFmtId="0" fontId="20" fillId="0" borderId="22" applyNumberFormat="0" applyFill="0" applyAlignment="0" applyProtection="0"/>
    <xf numFmtId="0" fontId="4" fillId="24" borderId="20" applyNumberFormat="0" applyFont="0" applyAlignment="0" applyProtection="0"/>
    <xf numFmtId="0" fontId="20" fillId="0" borderId="22" applyNumberFormat="0" applyFill="0" applyAlignment="0" applyProtection="0"/>
    <xf numFmtId="0" fontId="4" fillId="24" borderId="20" applyNumberFormat="0" applyFont="0" applyAlignment="0" applyProtection="0"/>
    <xf numFmtId="0" fontId="18" fillId="21" borderId="21" applyNumberFormat="0" applyAlignment="0" applyProtection="0"/>
    <xf numFmtId="0" fontId="8" fillId="21" borderId="19" applyNumberFormat="0" applyAlignment="0" applyProtection="0"/>
    <xf numFmtId="0" fontId="15" fillId="8" borderId="19" applyNumberFormat="0" applyAlignment="0" applyProtection="0"/>
    <xf numFmtId="0" fontId="18" fillId="21" borderId="25" applyNumberFormat="0" applyAlignment="0" applyProtection="0"/>
    <xf numFmtId="0" fontId="18" fillId="21" borderId="25" applyNumberFormat="0" applyAlignment="0" applyProtection="0"/>
    <xf numFmtId="0" fontId="15" fillId="8" borderId="23" applyNumberFormat="0" applyAlignment="0" applyProtection="0"/>
    <xf numFmtId="0" fontId="20" fillId="0" borderId="26" applyNumberFormat="0" applyFill="0" applyAlignment="0" applyProtection="0"/>
    <xf numFmtId="0" fontId="4" fillId="24" borderId="24" applyNumberFormat="0" applyFont="0" applyAlignment="0" applyProtection="0"/>
    <xf numFmtId="0" fontId="15" fillId="8" borderId="23" applyNumberFormat="0" applyAlignment="0" applyProtection="0"/>
    <xf numFmtId="0" fontId="8" fillId="21" borderId="23" applyNumberFormat="0" applyAlignment="0" applyProtection="0"/>
    <xf numFmtId="0" fontId="4" fillId="24" borderId="24" applyNumberFormat="0" applyFont="0" applyAlignment="0" applyProtection="0"/>
    <xf numFmtId="0" fontId="4" fillId="24" borderId="24" applyNumberFormat="0" applyFont="0" applyAlignment="0" applyProtection="0"/>
    <xf numFmtId="0" fontId="18" fillId="21" borderId="25" applyNumberFormat="0" applyAlignment="0" applyProtection="0"/>
    <xf numFmtId="0" fontId="20" fillId="0" borderId="26" applyNumberFormat="0" applyFill="0" applyAlignment="0" applyProtection="0"/>
    <xf numFmtId="0" fontId="4" fillId="24" borderId="24" applyNumberFormat="0" applyFont="0" applyAlignment="0" applyProtection="0"/>
    <xf numFmtId="0" fontId="15" fillId="8" borderId="23" applyNumberFormat="0" applyAlignment="0" applyProtection="0"/>
    <xf numFmtId="0" fontId="4" fillId="24" borderId="24" applyNumberFormat="0" applyFont="0" applyAlignment="0" applyProtection="0"/>
    <xf numFmtId="0" fontId="8" fillId="21" borderId="23" applyNumberFormat="0" applyAlignment="0" applyProtection="0"/>
    <xf numFmtId="0" fontId="4" fillId="24" borderId="20" applyNumberFormat="0" applyFont="0" applyAlignment="0" applyProtection="0"/>
    <xf numFmtId="0" fontId="18" fillId="21" borderId="21" applyNumberFormat="0" applyAlignment="0" applyProtection="0"/>
    <xf numFmtId="0" fontId="4" fillId="24" borderId="20" applyNumberFormat="0" applyFont="0" applyAlignment="0" applyProtection="0"/>
    <xf numFmtId="0" fontId="8" fillId="21" borderId="19" applyNumberFormat="0" applyAlignment="0" applyProtection="0"/>
    <xf numFmtId="0" fontId="15" fillId="8" borderId="19" applyNumberFormat="0" applyAlignment="0" applyProtection="0"/>
    <xf numFmtId="0" fontId="20" fillId="0" borderId="22" applyNumberFormat="0" applyFill="0" applyAlignment="0" applyProtection="0"/>
    <xf numFmtId="0" fontId="4" fillId="24" borderId="24" applyNumberFormat="0" applyFont="0" applyAlignment="0" applyProtection="0"/>
    <xf numFmtId="0" fontId="20" fillId="0" borderId="26" applyNumberFormat="0" applyFill="0" applyAlignment="0" applyProtection="0"/>
    <xf numFmtId="0" fontId="8" fillId="21" borderId="23" applyNumberFormat="0" applyAlignment="0" applyProtection="0"/>
    <xf numFmtId="0" fontId="4" fillId="24" borderId="24" applyNumberFormat="0" applyFont="0" applyAlignment="0" applyProtection="0"/>
    <xf numFmtId="0" fontId="18" fillId="21" borderId="25" applyNumberFormat="0" applyAlignment="0" applyProtection="0"/>
    <xf numFmtId="0" fontId="4" fillId="24" borderId="24" applyNumberFormat="0" applyFont="0" applyAlignment="0" applyProtection="0"/>
    <xf numFmtId="0" fontId="8" fillId="21" borderId="23" applyNumberFormat="0" applyAlignment="0" applyProtection="0"/>
    <xf numFmtId="0" fontId="15" fillId="8" borderId="23" applyNumberFormat="0" applyAlignment="0" applyProtection="0"/>
    <xf numFmtId="0" fontId="20" fillId="0" borderId="26" applyNumberFormat="0" applyFill="0" applyAlignment="0" applyProtection="0"/>
    <xf numFmtId="0" fontId="8" fillId="21" borderId="27" applyNumberFormat="0" applyAlignment="0" applyProtection="0"/>
    <xf numFmtId="0" fontId="15" fillId="8" borderId="27" applyNumberFormat="0" applyAlignment="0" applyProtection="0"/>
    <xf numFmtId="0" fontId="4" fillId="24" borderId="28" applyNumberFormat="0" applyFont="0" applyAlignment="0" applyProtection="0"/>
    <xf numFmtId="0" fontId="4" fillId="24" borderId="28" applyNumberFormat="0" applyFont="0" applyAlignment="0" applyProtection="0"/>
    <xf numFmtId="0" fontId="18" fillId="21" borderId="29" applyNumberFormat="0" applyAlignment="0" applyProtection="0"/>
    <xf numFmtId="0" fontId="20" fillId="0" borderId="30" applyNumberFormat="0" applyFill="0" applyAlignment="0" applyProtection="0"/>
    <xf numFmtId="0" fontId="4" fillId="24" borderId="28" applyNumberFormat="0" applyFont="0" applyAlignment="0" applyProtection="0"/>
    <xf numFmtId="0" fontId="18" fillId="21" borderId="29" applyNumberFormat="0" applyAlignment="0" applyProtection="0"/>
    <xf numFmtId="0" fontId="4" fillId="24" borderId="28" applyNumberFormat="0" applyFont="0" applyAlignment="0" applyProtection="0"/>
    <xf numFmtId="0" fontId="8" fillId="21" borderId="27" applyNumberFormat="0" applyAlignment="0" applyProtection="0"/>
    <xf numFmtId="0" fontId="15" fillId="8" borderId="27" applyNumberFormat="0" applyAlignment="0" applyProtection="0"/>
    <xf numFmtId="0" fontId="20" fillId="0" borderId="30" applyNumberFormat="0" applyFill="0" applyAlignment="0" applyProtection="0"/>
    <xf numFmtId="0" fontId="4" fillId="24" borderId="28" applyNumberFormat="0" applyFont="0" applyAlignment="0" applyProtection="0"/>
    <xf numFmtId="0" fontId="20" fillId="0" borderId="30" applyNumberFormat="0" applyFill="0" applyAlignment="0" applyProtection="0"/>
    <xf numFmtId="0" fontId="4" fillId="24" borderId="28" applyNumberFormat="0" applyFont="0" applyAlignment="0" applyProtection="0"/>
    <xf numFmtId="0" fontId="18" fillId="21" borderId="29" applyNumberFormat="0" applyAlignment="0" applyProtection="0"/>
    <xf numFmtId="0" fontId="8" fillId="21" borderId="27" applyNumberFormat="0" applyAlignment="0" applyProtection="0"/>
    <xf numFmtId="0" fontId="15" fillId="8" borderId="27" applyNumberFormat="0" applyAlignment="0" applyProtection="0"/>
    <xf numFmtId="0" fontId="4" fillId="24" borderId="28" applyNumberFormat="0" applyFont="0" applyAlignment="0" applyProtection="0"/>
    <xf numFmtId="0" fontId="18" fillId="21" borderId="29" applyNumberFormat="0" applyAlignment="0" applyProtection="0"/>
    <xf numFmtId="0" fontId="4" fillId="24" borderId="28" applyNumberFormat="0" applyFont="0" applyAlignment="0" applyProtection="0"/>
    <xf numFmtId="0" fontId="8" fillId="21" borderId="27" applyNumberFormat="0" applyAlignment="0" applyProtection="0"/>
    <xf numFmtId="0" fontId="15" fillId="8" borderId="27" applyNumberFormat="0" applyAlignment="0" applyProtection="0"/>
    <xf numFmtId="0" fontId="20" fillId="0" borderId="30" applyNumberFormat="0" applyFill="0" applyAlignment="0" applyProtection="0"/>
    <xf numFmtId="0" fontId="8" fillId="21" borderId="31" applyNumberFormat="0" applyAlignment="0" applyProtection="0"/>
    <xf numFmtId="0" fontId="15" fillId="8" borderId="31" applyNumberFormat="0" applyAlignment="0" applyProtection="0"/>
    <xf numFmtId="0" fontId="4" fillId="24" borderId="32" applyNumberFormat="0" applyFont="0" applyAlignment="0" applyProtection="0"/>
    <xf numFmtId="0" fontId="4" fillId="24" borderId="32" applyNumberFormat="0" applyFont="0" applyAlignment="0" applyProtection="0"/>
    <xf numFmtId="0" fontId="18" fillId="21" borderId="33" applyNumberFormat="0" applyAlignment="0" applyProtection="0"/>
    <xf numFmtId="0" fontId="20" fillId="0" borderId="34" applyNumberFormat="0" applyFill="0" applyAlignment="0" applyProtection="0"/>
    <xf numFmtId="0" fontId="4" fillId="24" borderId="32" applyNumberFormat="0" applyFont="0" applyAlignment="0" applyProtection="0"/>
    <xf numFmtId="0" fontId="18" fillId="21" borderId="33" applyNumberFormat="0" applyAlignment="0" applyProtection="0"/>
    <xf numFmtId="0" fontId="4" fillId="24" borderId="32" applyNumberFormat="0" applyFont="0" applyAlignment="0" applyProtection="0"/>
    <xf numFmtId="0" fontId="8" fillId="21" borderId="31" applyNumberFormat="0" applyAlignment="0" applyProtection="0"/>
    <xf numFmtId="0" fontId="15" fillId="8" borderId="31" applyNumberFormat="0" applyAlignment="0" applyProtection="0"/>
    <xf numFmtId="0" fontId="20" fillId="0" borderId="34" applyNumberFormat="0" applyFill="0" applyAlignment="0" applyProtection="0"/>
    <xf numFmtId="0" fontId="4" fillId="24" borderId="32" applyNumberFormat="0" applyFont="0" applyAlignment="0" applyProtection="0"/>
    <xf numFmtId="0" fontId="20" fillId="0" borderId="34" applyNumberFormat="0" applyFill="0" applyAlignment="0" applyProtection="0"/>
    <xf numFmtId="0" fontId="4" fillId="24" borderId="32" applyNumberFormat="0" applyFont="0" applyAlignment="0" applyProtection="0"/>
    <xf numFmtId="0" fontId="18" fillId="21" borderId="33" applyNumberFormat="0" applyAlignment="0" applyProtection="0"/>
    <xf numFmtId="0" fontId="8" fillId="21" borderId="31" applyNumberFormat="0" applyAlignment="0" applyProtection="0"/>
    <xf numFmtId="0" fontId="15" fillId="8" borderId="31" applyNumberFormat="0" applyAlignment="0" applyProtection="0"/>
    <xf numFmtId="0" fontId="4" fillId="24" borderId="32" applyNumberFormat="0" applyFont="0" applyAlignment="0" applyProtection="0"/>
    <xf numFmtId="0" fontId="18" fillId="21" borderId="33" applyNumberFormat="0" applyAlignment="0" applyProtection="0"/>
    <xf numFmtId="0" fontId="4" fillId="24" borderId="32" applyNumberFormat="0" applyFont="0" applyAlignment="0" applyProtection="0"/>
    <xf numFmtId="0" fontId="8" fillId="21" borderId="31" applyNumberFormat="0" applyAlignment="0" applyProtection="0"/>
    <xf numFmtId="0" fontId="15" fillId="8" borderId="31" applyNumberFormat="0" applyAlignment="0" applyProtection="0"/>
    <xf numFmtId="0" fontId="20" fillId="0" borderId="34" applyNumberFormat="0" applyFill="0" applyAlignment="0" applyProtection="0"/>
    <xf numFmtId="0" fontId="8" fillId="21" borderId="35" applyNumberFormat="0" applyAlignment="0" applyProtection="0"/>
    <xf numFmtId="0" fontId="15" fillId="8" borderId="35"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18" fillId="21" borderId="37"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8" fillId="21" borderId="35" applyNumberFormat="0" applyAlignment="0" applyProtection="0"/>
    <xf numFmtId="0" fontId="15" fillId="8" borderId="35" applyNumberFormat="0" applyAlignment="0" applyProtection="0"/>
    <xf numFmtId="0" fontId="20" fillId="0" borderId="34" applyNumberFormat="0" applyFill="0" applyAlignment="0" applyProtection="0"/>
    <xf numFmtId="0" fontId="18" fillId="21" borderId="33" applyNumberFormat="0" applyAlignment="0" applyProtection="0"/>
    <xf numFmtId="0" fontId="4" fillId="24" borderId="32" applyNumberFormat="0" applyFont="0" applyAlignment="0" applyProtection="0"/>
    <xf numFmtId="0" fontId="4" fillId="24" borderId="32" applyNumberFormat="0" applyFont="0" applyAlignment="0" applyProtection="0"/>
    <xf numFmtId="0" fontId="8" fillId="21" borderId="31" applyNumberFormat="0" applyAlignment="0" applyProtection="0"/>
    <xf numFmtId="0" fontId="4" fillId="24" borderId="32" applyNumberFormat="0" applyFont="0" applyAlignment="0" applyProtection="0"/>
    <xf numFmtId="0" fontId="4" fillId="24" borderId="32" applyNumberFormat="0" applyFont="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8" fillId="21" borderId="31" applyNumberFormat="0" applyAlignment="0" applyProtection="0"/>
    <xf numFmtId="0" fontId="18" fillId="21" borderId="33" applyNumberFormat="0" applyAlignment="0" applyProtection="0"/>
    <xf numFmtId="0" fontId="15" fillId="8" borderId="31" applyNumberFormat="0" applyAlignment="0" applyProtection="0"/>
    <xf numFmtId="0" fontId="15" fillId="8" borderId="31" applyNumberFormat="0" applyAlignment="0" applyProtection="0"/>
    <xf numFmtId="0" fontId="20" fillId="0" borderId="34" applyNumberFormat="0" applyFill="0" applyAlignment="0" applyProtection="0"/>
    <xf numFmtId="0" fontId="4" fillId="24" borderId="32" applyNumberFormat="0" applyFont="0" applyAlignment="0" applyProtection="0"/>
    <xf numFmtId="0" fontId="20" fillId="0" borderId="34" applyNumberFormat="0" applyFill="0" applyAlignment="0" applyProtection="0"/>
    <xf numFmtId="0" fontId="4" fillId="24" borderId="32" applyNumberFormat="0" applyFont="0" applyAlignment="0" applyProtection="0"/>
    <xf numFmtId="0" fontId="18" fillId="21" borderId="33" applyNumberFormat="0" applyAlignment="0" applyProtection="0"/>
    <xf numFmtId="0" fontId="8" fillId="21" borderId="31" applyNumberFormat="0" applyAlignment="0" applyProtection="0"/>
    <xf numFmtId="0" fontId="15" fillId="8" borderId="31" applyNumberFormat="0" applyAlignment="0" applyProtection="0"/>
    <xf numFmtId="0" fontId="8" fillId="21" borderId="39" applyNumberFormat="0" applyAlignment="0" applyProtection="0"/>
    <xf numFmtId="0" fontId="15" fillId="8" borderId="39" applyNumberFormat="0" applyAlignment="0" applyProtection="0"/>
    <xf numFmtId="0" fontId="4" fillId="24" borderId="40" applyNumberFormat="0" applyFont="0" applyAlignment="0" applyProtection="0"/>
    <xf numFmtId="0" fontId="4" fillId="24" borderId="40" applyNumberFormat="0" applyFont="0" applyAlignment="0" applyProtection="0"/>
    <xf numFmtId="0" fontId="18" fillId="21" borderId="41" applyNumberFormat="0" applyAlignment="0" applyProtection="0"/>
    <xf numFmtId="0" fontId="20" fillId="0" borderId="42" applyNumberFormat="0" applyFill="0" applyAlignment="0" applyProtection="0"/>
    <xf numFmtId="0" fontId="4" fillId="24" borderId="40" applyNumberFormat="0" applyFont="0" applyAlignment="0" applyProtection="0"/>
    <xf numFmtId="0" fontId="18" fillId="21" borderId="41" applyNumberFormat="0" applyAlignment="0" applyProtection="0"/>
    <xf numFmtId="0" fontId="4" fillId="24" borderId="40" applyNumberFormat="0" applyFont="0" applyAlignment="0" applyProtection="0"/>
    <xf numFmtId="0" fontId="8" fillId="21" borderId="39" applyNumberFormat="0" applyAlignment="0" applyProtection="0"/>
    <xf numFmtId="0" fontId="15" fillId="8" borderId="39" applyNumberFormat="0" applyAlignment="0" applyProtection="0"/>
    <xf numFmtId="0" fontId="20" fillId="0" borderId="42" applyNumberFormat="0" applyFill="0" applyAlignment="0" applyProtection="0"/>
    <xf numFmtId="0" fontId="4" fillId="24" borderId="40" applyNumberFormat="0" applyFont="0" applyAlignment="0" applyProtection="0"/>
    <xf numFmtId="0" fontId="20" fillId="0" borderId="42" applyNumberFormat="0" applyFill="0" applyAlignment="0" applyProtection="0"/>
    <xf numFmtId="0" fontId="4" fillId="24" borderId="40" applyNumberFormat="0" applyFont="0" applyAlignment="0" applyProtection="0"/>
    <xf numFmtId="0" fontId="18" fillId="21" borderId="41" applyNumberFormat="0" applyAlignment="0" applyProtection="0"/>
    <xf numFmtId="0" fontId="8" fillId="21" borderId="39" applyNumberFormat="0" applyAlignment="0" applyProtection="0"/>
    <xf numFmtId="0" fontId="15" fillId="8" borderId="39" applyNumberFormat="0" applyAlignment="0" applyProtection="0"/>
    <xf numFmtId="0" fontId="20" fillId="0" borderId="38" applyNumberFormat="0" applyFill="0" applyAlignment="0" applyProtection="0"/>
    <xf numFmtId="0" fontId="18" fillId="21" borderId="37"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8" fillId="21" borderId="35"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4" fillId="24" borderId="40" applyNumberFormat="0" applyFont="0" applyAlignment="0" applyProtection="0"/>
    <xf numFmtId="0" fontId="18" fillId="21" borderId="41" applyNumberFormat="0" applyAlignment="0" applyProtection="0"/>
    <xf numFmtId="0" fontId="4" fillId="24" borderId="40" applyNumberFormat="0" applyFont="0" applyAlignment="0" applyProtection="0"/>
    <xf numFmtId="0" fontId="8" fillId="21" borderId="39" applyNumberFormat="0" applyAlignment="0" applyProtection="0"/>
    <xf numFmtId="0" fontId="15" fillId="8" borderId="39" applyNumberFormat="0" applyAlignment="0" applyProtection="0"/>
    <xf numFmtId="0" fontId="20" fillId="0" borderId="42" applyNumberFormat="0" applyFill="0" applyAlignment="0" applyProtection="0"/>
    <xf numFmtId="0" fontId="8" fillId="21" borderId="35" applyNumberFormat="0" applyAlignment="0" applyProtection="0"/>
    <xf numFmtId="0" fontId="18" fillId="21" borderId="37" applyNumberFormat="0" applyAlignment="0" applyProtection="0"/>
    <xf numFmtId="0" fontId="15" fillId="8"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8" fillId="21" borderId="35" applyNumberFormat="0" applyAlignment="0" applyProtection="0"/>
    <xf numFmtId="0" fontId="15" fillId="8" borderId="35" applyNumberFormat="0" applyAlignment="0" applyProtection="0"/>
    <xf numFmtId="0" fontId="18" fillId="21" borderId="37" applyNumberFormat="0" applyAlignment="0" applyProtection="0"/>
    <xf numFmtId="0" fontId="18" fillId="21" borderId="37" applyNumberFormat="0" applyAlignment="0" applyProtection="0"/>
    <xf numFmtId="0" fontId="15" fillId="8" borderId="35"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15" fillId="8" borderId="35" applyNumberFormat="0" applyAlignment="0" applyProtection="0"/>
    <xf numFmtId="0" fontId="8" fillId="21" borderId="35"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18" fillId="21" borderId="37"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15" fillId="8" borderId="35" applyNumberFormat="0" applyAlignment="0" applyProtection="0"/>
    <xf numFmtId="0" fontId="4" fillId="24" borderId="36" applyNumberFormat="0" applyFont="0" applyAlignment="0" applyProtection="0"/>
    <xf numFmtId="0" fontId="8" fillId="21" borderId="35" applyNumberFormat="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20" fillId="0" borderId="38" applyNumberFormat="0" applyFill="0" applyAlignment="0" applyProtection="0"/>
    <xf numFmtId="0" fontId="8" fillId="21" borderId="35" applyNumberFormat="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8" fillId="21" borderId="35" applyNumberFormat="0" applyAlignment="0" applyProtection="0"/>
    <xf numFmtId="0" fontId="15" fillId="8" borderId="35"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18" fillId="21" borderId="37"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8" fillId="21" borderId="35" applyNumberFormat="0" applyAlignment="0" applyProtection="0"/>
    <xf numFmtId="0" fontId="15" fillId="8" borderId="35" applyNumberFormat="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8" fillId="21" borderId="35" applyNumberFormat="0" applyAlignment="0" applyProtection="0"/>
    <xf numFmtId="0" fontId="15" fillId="8" borderId="35"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18" fillId="21" borderId="37"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8" fillId="21" borderId="35" applyNumberFormat="0" applyAlignment="0" applyProtection="0"/>
    <xf numFmtId="0" fontId="15" fillId="8" borderId="35" applyNumberFormat="0" applyAlignment="0" applyProtection="0"/>
    <xf numFmtId="0" fontId="4" fillId="24" borderId="36" applyNumberFormat="0" applyFont="0" applyAlignment="0" applyProtection="0"/>
    <xf numFmtId="0" fontId="18" fillId="21" borderId="37" applyNumberFormat="0" applyAlignment="0" applyProtection="0"/>
    <xf numFmtId="0" fontId="4" fillId="24" borderId="36" applyNumberFormat="0" applyFont="0" applyAlignment="0" applyProtection="0"/>
    <xf numFmtId="0" fontId="8" fillId="21"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20" fillId="0" borderId="38" applyNumberFormat="0" applyFill="0" applyAlignment="0" applyProtection="0"/>
    <xf numFmtId="0" fontId="18" fillId="21" borderId="37"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8" fillId="21" borderId="35" applyNumberFormat="0" applyAlignment="0" applyProtection="0"/>
    <xf numFmtId="0" fontId="4" fillId="24" borderId="36" applyNumberFormat="0" applyFont="0" applyAlignment="0" applyProtection="0"/>
    <xf numFmtId="0" fontId="4" fillId="24" borderId="36" applyNumberFormat="0" applyFont="0" applyAlignment="0" applyProtection="0"/>
    <xf numFmtId="0" fontId="8" fillId="21" borderId="35" applyNumberFormat="0" applyAlignment="0" applyProtection="0"/>
    <xf numFmtId="0" fontId="18" fillId="21" borderId="37" applyNumberFormat="0" applyAlignment="0" applyProtection="0"/>
    <xf numFmtId="0" fontId="15" fillId="8" borderId="35" applyNumberFormat="0" applyAlignment="0" applyProtection="0"/>
    <xf numFmtId="0" fontId="15" fillId="8" borderId="35" applyNumberFormat="0" applyAlignment="0" applyProtection="0"/>
    <xf numFmtId="0" fontId="20" fillId="0" borderId="38" applyNumberFormat="0" applyFill="0" applyAlignment="0" applyProtection="0"/>
    <xf numFmtId="0" fontId="4" fillId="24" borderId="36" applyNumberFormat="0" applyFont="0" applyAlignment="0" applyProtection="0"/>
    <xf numFmtId="0" fontId="20" fillId="0" borderId="38" applyNumberFormat="0" applyFill="0" applyAlignment="0" applyProtection="0"/>
    <xf numFmtId="0" fontId="4" fillId="24" borderId="36" applyNumberFormat="0" applyFont="0" applyAlignment="0" applyProtection="0"/>
    <xf numFmtId="0" fontId="18" fillId="21" borderId="37" applyNumberFormat="0" applyAlignment="0" applyProtection="0"/>
    <xf numFmtId="0" fontId="8" fillId="21" borderId="35" applyNumberFormat="0" applyAlignment="0" applyProtection="0"/>
    <xf numFmtId="0" fontId="15" fillId="8" borderId="3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164" fontId="4" fillId="0" borderId="0" applyFont="0" applyFill="0" applyBorder="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8" fillId="21" borderId="45" applyNumberFormat="0" applyAlignment="0" applyProtection="0"/>
    <xf numFmtId="0" fontId="15" fillId="8"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18" fillId="21" borderId="45" applyNumberFormat="0" applyAlignment="0" applyProtection="0"/>
    <xf numFmtId="0" fontId="18" fillId="21" borderId="45"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4" fillId="24" borderId="44" applyNumberFormat="0" applyFont="0" applyAlignment="0" applyProtection="0"/>
    <xf numFmtId="0" fontId="8"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8"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8" fillId="21" borderId="45" applyNumberFormat="0" applyAlignment="0" applyProtection="0"/>
    <xf numFmtId="0" fontId="15" fillId="8"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8" fillId="21" borderId="45" applyNumberFormat="0" applyAlignment="0" applyProtection="0"/>
    <xf numFmtId="0" fontId="15" fillId="8"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18" fillId="21" borderId="45" applyNumberFormat="0" applyAlignment="0" applyProtection="0"/>
    <xf numFmtId="0" fontId="18" fillId="21" borderId="45"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4" fillId="24" borderId="44" applyNumberFormat="0" applyFont="0" applyAlignment="0" applyProtection="0"/>
    <xf numFmtId="0" fontId="8"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8"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8" fillId="21" borderId="43" applyNumberFormat="0" applyAlignment="0" applyProtection="0"/>
    <xf numFmtId="0" fontId="18" fillId="21" borderId="45" applyNumberFormat="0" applyAlignment="0" applyProtection="0"/>
    <xf numFmtId="0" fontId="15" fillId="8"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27" fillId="0" borderId="0"/>
    <xf numFmtId="0" fontId="2" fillId="32" borderId="0" applyNumberFormat="0" applyBorder="0" applyAlignment="0" applyProtection="0"/>
    <xf numFmtId="0" fontId="5" fillId="3" borderId="0" applyNumberFormat="0" applyBorder="0" applyAlignment="0" applyProtection="0"/>
    <xf numFmtId="0" fontId="2" fillId="32" borderId="0" applyNumberFormat="0" applyBorder="0" applyAlignment="0" applyProtection="0"/>
    <xf numFmtId="0" fontId="2" fillId="36" borderId="0" applyNumberFormat="0" applyBorder="0" applyAlignment="0" applyProtection="0"/>
    <xf numFmtId="0" fontId="5" fillId="4" borderId="0" applyNumberFormat="0" applyBorder="0" applyAlignment="0" applyProtection="0"/>
    <xf numFmtId="0" fontId="2" fillId="36" borderId="0" applyNumberFormat="0" applyBorder="0" applyAlignment="0" applyProtection="0"/>
    <xf numFmtId="0" fontId="2" fillId="40" borderId="0" applyNumberFormat="0" applyBorder="0" applyAlignment="0" applyProtection="0"/>
    <xf numFmtId="0" fontId="5" fillId="5" borderId="0" applyNumberFormat="0" applyBorder="0" applyAlignment="0" applyProtection="0"/>
    <xf numFmtId="0" fontId="2" fillId="40" borderId="0" applyNumberFormat="0" applyBorder="0" applyAlignment="0" applyProtection="0"/>
    <xf numFmtId="0" fontId="2" fillId="44" borderId="0" applyNumberFormat="0" applyBorder="0" applyAlignment="0" applyProtection="0"/>
    <xf numFmtId="0" fontId="5" fillId="6" borderId="0" applyNumberFormat="0" applyBorder="0" applyAlignment="0" applyProtection="0"/>
    <xf numFmtId="0" fontId="2" fillId="44" borderId="0" applyNumberFormat="0" applyBorder="0" applyAlignment="0" applyProtection="0"/>
    <xf numFmtId="0" fontId="2" fillId="48" borderId="0" applyNumberFormat="0" applyBorder="0" applyAlignment="0" applyProtection="0"/>
    <xf numFmtId="0" fontId="5" fillId="7" borderId="0" applyNumberFormat="0" applyBorder="0" applyAlignment="0" applyProtection="0"/>
    <xf numFmtId="0" fontId="2" fillId="48" borderId="0" applyNumberFormat="0" applyBorder="0" applyAlignment="0" applyProtection="0"/>
    <xf numFmtId="0" fontId="2" fillId="52" borderId="0" applyNumberFormat="0" applyBorder="0" applyAlignment="0" applyProtection="0"/>
    <xf numFmtId="0" fontId="5" fillId="8" borderId="0" applyNumberFormat="0" applyBorder="0" applyAlignment="0" applyProtection="0"/>
    <xf numFmtId="0" fontId="2" fillId="52" borderId="0" applyNumberFormat="0" applyBorder="0" applyAlignment="0" applyProtection="0"/>
    <xf numFmtId="0" fontId="2" fillId="33" borderId="0" applyNumberFormat="0" applyBorder="0" applyAlignment="0" applyProtection="0"/>
    <xf numFmtId="0" fontId="5" fillId="9" borderId="0" applyNumberFormat="0" applyBorder="0" applyAlignment="0" applyProtection="0"/>
    <xf numFmtId="0" fontId="2" fillId="33" borderId="0" applyNumberFormat="0" applyBorder="0" applyAlignment="0" applyProtection="0"/>
    <xf numFmtId="0" fontId="2" fillId="37" borderId="0" applyNumberFormat="0" applyBorder="0" applyAlignment="0" applyProtection="0"/>
    <xf numFmtId="0" fontId="5" fillId="10" borderId="0" applyNumberFormat="0" applyBorder="0" applyAlignment="0" applyProtection="0"/>
    <xf numFmtId="0" fontId="2" fillId="37" borderId="0" applyNumberFormat="0" applyBorder="0" applyAlignment="0" applyProtection="0"/>
    <xf numFmtId="0" fontId="2" fillId="41" borderId="0" applyNumberFormat="0" applyBorder="0" applyAlignment="0" applyProtection="0"/>
    <xf numFmtId="0" fontId="5" fillId="11" borderId="0" applyNumberFormat="0" applyBorder="0" applyAlignment="0" applyProtection="0"/>
    <xf numFmtId="0" fontId="2" fillId="41" borderId="0" applyNumberFormat="0" applyBorder="0" applyAlignment="0" applyProtection="0"/>
    <xf numFmtId="0" fontId="2" fillId="45" borderId="0" applyNumberFormat="0" applyBorder="0" applyAlignment="0" applyProtection="0"/>
    <xf numFmtId="0" fontId="5" fillId="6" borderId="0" applyNumberFormat="0" applyBorder="0" applyAlignment="0" applyProtection="0"/>
    <xf numFmtId="0" fontId="2" fillId="45" borderId="0" applyNumberFormat="0" applyBorder="0" applyAlignment="0" applyProtection="0"/>
    <xf numFmtId="0" fontId="2" fillId="49" borderId="0" applyNumberFormat="0" applyBorder="0" applyAlignment="0" applyProtection="0"/>
    <xf numFmtId="0" fontId="5" fillId="9" borderId="0" applyNumberFormat="0" applyBorder="0" applyAlignment="0" applyProtection="0"/>
    <xf numFmtId="0" fontId="2" fillId="49" borderId="0" applyNumberFormat="0" applyBorder="0" applyAlignment="0" applyProtection="0"/>
    <xf numFmtId="0" fontId="2" fillId="53" borderId="0" applyNumberFormat="0" applyBorder="0" applyAlignment="0" applyProtection="0"/>
    <xf numFmtId="0" fontId="5" fillId="12" borderId="0" applyNumberFormat="0" applyBorder="0" applyAlignment="0" applyProtection="0"/>
    <xf numFmtId="0" fontId="2" fillId="53" borderId="0" applyNumberFormat="0" applyBorder="0" applyAlignment="0" applyProtection="0"/>
    <xf numFmtId="0" fontId="32" fillId="34" borderId="0" applyNumberFormat="0" applyBorder="0" applyAlignment="0" applyProtection="0"/>
    <xf numFmtId="0" fontId="6" fillId="13"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6" fillId="10" borderId="0" applyNumberFormat="0" applyBorder="0" applyAlignment="0" applyProtection="0"/>
    <xf numFmtId="0" fontId="32" fillId="38" borderId="0" applyNumberFormat="0" applyBorder="0" applyAlignment="0" applyProtection="0"/>
    <xf numFmtId="0" fontId="32" fillId="42" borderId="0" applyNumberFormat="0" applyBorder="0" applyAlignment="0" applyProtection="0"/>
    <xf numFmtId="0" fontId="6" fillId="11"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6" fillId="14" borderId="0" applyNumberFormat="0" applyBorder="0" applyAlignment="0" applyProtection="0"/>
    <xf numFmtId="0" fontId="32" fillId="46" borderId="0" applyNumberFormat="0" applyBorder="0" applyAlignment="0" applyProtection="0"/>
    <xf numFmtId="0" fontId="32" fillId="50" borderId="0" applyNumberFormat="0" applyBorder="0" applyAlignment="0" applyProtection="0"/>
    <xf numFmtId="0" fontId="6" fillId="15" borderId="0" applyNumberFormat="0" applyBorder="0" applyAlignment="0" applyProtection="0"/>
    <xf numFmtId="0" fontId="32" fillId="50" borderId="0" applyNumberFormat="0" applyBorder="0" applyAlignment="0" applyProtection="0"/>
    <xf numFmtId="0" fontId="32" fillId="54" borderId="0" applyNumberFormat="0" applyBorder="0" applyAlignment="0" applyProtection="0"/>
    <xf numFmtId="0" fontId="6" fillId="16" borderId="0" applyNumberFormat="0" applyBorder="0" applyAlignment="0" applyProtection="0"/>
    <xf numFmtId="0" fontId="32" fillId="54" borderId="0" applyNumberFormat="0" applyBorder="0" applyAlignment="0" applyProtection="0"/>
    <xf numFmtId="0" fontId="32" fillId="31" borderId="0" applyNumberFormat="0" applyBorder="0" applyAlignment="0" applyProtection="0"/>
    <xf numFmtId="0" fontId="6" fillId="17" borderId="0" applyNumberFormat="0" applyBorder="0" applyAlignment="0" applyProtection="0"/>
    <xf numFmtId="0" fontId="32" fillId="31" borderId="0" applyNumberFormat="0" applyBorder="0" applyAlignment="0" applyProtection="0"/>
    <xf numFmtId="0" fontId="32" fillId="35" borderId="0" applyNumberFormat="0" applyBorder="0" applyAlignment="0" applyProtection="0"/>
    <xf numFmtId="0" fontId="6" fillId="18" borderId="0" applyNumberFormat="0" applyBorder="0" applyAlignment="0" applyProtection="0"/>
    <xf numFmtId="0" fontId="32" fillId="35" borderId="0" applyNumberFormat="0" applyBorder="0" applyAlignment="0" applyProtection="0"/>
    <xf numFmtId="0" fontId="32" fillId="39" borderId="0" applyNumberFormat="0" applyBorder="0" applyAlignment="0" applyProtection="0"/>
    <xf numFmtId="0" fontId="6" fillId="19" borderId="0" applyNumberFormat="0" applyBorder="0" applyAlignment="0" applyProtection="0"/>
    <xf numFmtId="0" fontId="32" fillId="39" borderId="0" applyNumberFormat="0" applyBorder="0" applyAlignment="0" applyProtection="0"/>
    <xf numFmtId="0" fontId="32" fillId="43" borderId="0" applyNumberFormat="0" applyBorder="0" applyAlignment="0" applyProtection="0"/>
    <xf numFmtId="0" fontId="6" fillId="14" borderId="0" applyNumberFormat="0" applyBorder="0" applyAlignment="0" applyProtection="0"/>
    <xf numFmtId="0" fontId="32" fillId="43" borderId="0" applyNumberFormat="0" applyBorder="0" applyAlignment="0" applyProtection="0"/>
    <xf numFmtId="0" fontId="32" fillId="47" borderId="0" applyNumberFormat="0" applyBorder="0" applyAlignment="0" applyProtection="0"/>
    <xf numFmtId="0" fontId="6" fillId="15" borderId="0" applyNumberFormat="0" applyBorder="0" applyAlignment="0" applyProtection="0"/>
    <xf numFmtId="0" fontId="32" fillId="47" borderId="0" applyNumberFormat="0" applyBorder="0" applyAlignment="0" applyProtection="0"/>
    <xf numFmtId="0" fontId="32" fillId="51" borderId="0" applyNumberFormat="0" applyBorder="0" applyAlignment="0" applyProtection="0"/>
    <xf numFmtId="0" fontId="6" fillId="20" borderId="0" applyNumberFormat="0" applyBorder="0" applyAlignment="0" applyProtection="0"/>
    <xf numFmtId="0" fontId="32" fillId="51" borderId="0" applyNumberFormat="0" applyBorder="0" applyAlignment="0" applyProtection="0"/>
    <xf numFmtId="0" fontId="33" fillId="26" borderId="0" applyNumberFormat="0" applyBorder="0" applyAlignment="0" applyProtection="0"/>
    <xf numFmtId="0" fontId="7" fillId="4" borderId="0" applyNumberFormat="0" applyBorder="0" applyAlignment="0" applyProtection="0"/>
    <xf numFmtId="0" fontId="33" fillId="26" borderId="0" applyNumberFormat="0" applyBorder="0" applyAlignment="0" applyProtection="0"/>
    <xf numFmtId="0" fontId="34" fillId="29" borderId="50" applyNumberFormat="0" applyAlignment="0" applyProtection="0"/>
    <xf numFmtId="0" fontId="34" fillId="29" borderId="50" applyNumberFormat="0" applyAlignment="0" applyProtection="0"/>
    <xf numFmtId="0" fontId="35" fillId="30" borderId="53" applyNumberFormat="0" applyAlignment="0" applyProtection="0"/>
    <xf numFmtId="0" fontId="9" fillId="22" borderId="3" applyNumberFormat="0" applyAlignment="0" applyProtection="0"/>
    <xf numFmtId="0" fontId="35" fillId="30" borderId="53" applyNumberFormat="0" applyAlignment="0" applyProtection="0"/>
    <xf numFmtId="164" fontId="4" fillId="0" borderId="0" applyFont="0" applyFill="0" applyBorder="0" applyAlignment="0" applyProtection="0"/>
    <xf numFmtId="164"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5" fontId="4" fillId="0" borderId="0" applyFont="0" applyFill="0" applyBorder="0" applyAlignment="0" applyProtection="0"/>
    <xf numFmtId="0" fontId="36" fillId="0" borderId="0" applyNumberFormat="0" applyFill="0" applyBorder="0" applyAlignment="0" applyProtection="0"/>
    <xf numFmtId="0" fontId="10" fillId="0" borderId="0" applyNumberFormat="0" applyFill="0" applyBorder="0" applyAlignment="0" applyProtection="0"/>
    <xf numFmtId="0" fontId="36" fillId="0" borderId="0" applyNumberFormat="0" applyFill="0" applyBorder="0" applyAlignment="0" applyProtection="0"/>
    <xf numFmtId="0" fontId="26" fillId="25" borderId="0" applyNumberFormat="0" applyBorder="0" applyAlignment="0" applyProtection="0"/>
    <xf numFmtId="0" fontId="11" fillId="5" borderId="0" applyNumberFormat="0" applyBorder="0" applyAlignment="0" applyProtection="0"/>
    <xf numFmtId="0" fontId="26" fillId="25" borderId="0" applyNumberFormat="0" applyBorder="0" applyAlignment="0" applyProtection="0"/>
    <xf numFmtId="0" fontId="37" fillId="25" borderId="0" applyNumberFormat="0" applyBorder="0" applyAlignment="0" applyProtection="0"/>
    <xf numFmtId="0" fontId="38" fillId="0" borderId="47" applyNumberFormat="0" applyFill="0" applyAlignment="0" applyProtection="0"/>
    <xf numFmtId="0" fontId="12" fillId="0" borderId="4" applyNumberFormat="0" applyFill="0" applyAlignment="0" applyProtection="0"/>
    <xf numFmtId="0" fontId="38" fillId="0" borderId="47" applyNumberFormat="0" applyFill="0" applyAlignment="0" applyProtection="0"/>
    <xf numFmtId="0" fontId="39" fillId="0" borderId="48" applyNumberFormat="0" applyFill="0" applyAlignment="0" applyProtection="0"/>
    <xf numFmtId="0" fontId="13" fillId="0" borderId="5" applyNumberFormat="0" applyFill="0" applyAlignment="0" applyProtection="0"/>
    <xf numFmtId="0" fontId="39" fillId="0" borderId="48" applyNumberFormat="0" applyFill="0" applyAlignment="0" applyProtection="0"/>
    <xf numFmtId="0" fontId="40" fillId="0" borderId="49" applyNumberFormat="0" applyFill="0" applyAlignment="0" applyProtection="0"/>
    <xf numFmtId="0" fontId="14" fillId="0" borderId="6" applyNumberFormat="0" applyFill="0" applyAlignment="0" applyProtection="0"/>
    <xf numFmtId="0" fontId="40" fillId="0" borderId="49" applyNumberFormat="0" applyFill="0" applyAlignment="0" applyProtection="0"/>
    <xf numFmtId="0" fontId="40" fillId="0" borderId="0" applyNumberFormat="0" applyFill="0" applyBorder="0" applyAlignment="0" applyProtection="0"/>
    <xf numFmtId="0" fontId="14"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28" borderId="50" applyNumberFormat="0" applyAlignment="0" applyProtection="0"/>
    <xf numFmtId="0" fontId="42" fillId="28" borderId="50" applyNumberFormat="0" applyAlignment="0" applyProtection="0"/>
    <xf numFmtId="0" fontId="43" fillId="0" borderId="52" applyNumberFormat="0" applyFill="0" applyAlignment="0" applyProtection="0"/>
    <xf numFmtId="0" fontId="16" fillId="0" borderId="7" applyNumberFormat="0" applyFill="0" applyAlignment="0" applyProtection="0"/>
    <xf numFmtId="0" fontId="43" fillId="0" borderId="52" applyNumberFormat="0" applyFill="0" applyAlignment="0" applyProtection="0"/>
    <xf numFmtId="0" fontId="44" fillId="27" borderId="0" applyNumberFormat="0" applyBorder="0" applyAlignment="0" applyProtection="0"/>
    <xf numFmtId="0" fontId="17" fillId="23" borderId="0" applyNumberFormat="0" applyBorder="0" applyAlignment="0" applyProtection="0"/>
    <xf numFmtId="0" fontId="44" fillId="27" borderId="0" applyNumberFormat="0" applyBorder="0" applyAlignment="0" applyProtection="0"/>
    <xf numFmtId="0" fontId="2" fillId="0" borderId="0"/>
    <xf numFmtId="0" fontId="4" fillId="0" borderId="0"/>
    <xf numFmtId="0" fontId="4" fillId="0" borderId="0"/>
    <xf numFmtId="0" fontId="25" fillId="0" borderId="0"/>
    <xf numFmtId="0" fontId="25" fillId="0" borderId="0"/>
    <xf numFmtId="0" fontId="25" fillId="0" borderId="0"/>
    <xf numFmtId="0" fontId="25" fillId="0" borderId="0"/>
    <xf numFmtId="0" fontId="25" fillId="0" borderId="0"/>
    <xf numFmtId="0" fontId="23" fillId="0" borderId="0"/>
    <xf numFmtId="0" fontId="2" fillId="0" borderId="0"/>
    <xf numFmtId="0" fontId="4" fillId="0" borderId="0"/>
    <xf numFmtId="0" fontId="4" fillId="0" borderId="0"/>
    <xf numFmtId="0" fontId="4" fillId="0" borderId="0"/>
    <xf numFmtId="0" fontId="4" fillId="0" borderId="0"/>
    <xf numFmtId="0" fontId="4"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3" fillId="0" borderId="0"/>
    <xf numFmtId="0" fontId="2" fillId="0" borderId="0"/>
    <xf numFmtId="0" fontId="4" fillId="0" borderId="0"/>
    <xf numFmtId="0" fontId="45" fillId="0" borderId="0"/>
    <xf numFmtId="0" fontId="25" fillId="0" borderId="0"/>
    <xf numFmtId="0" fontId="25" fillId="0" borderId="0"/>
    <xf numFmtId="0" fontId="45" fillId="0" borderId="0"/>
    <xf numFmtId="0" fontId="25" fillId="0" borderId="0"/>
    <xf numFmtId="0" fontId="4" fillId="0" borderId="0"/>
    <xf numFmtId="0" fontId="25" fillId="0" borderId="0"/>
    <xf numFmtId="0" fontId="25"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3" fillId="0" borderId="0"/>
    <xf numFmtId="0" fontId="25" fillId="0" borderId="0"/>
    <xf numFmtId="0" fontId="46" fillId="0" borderId="0"/>
    <xf numFmtId="0" fontId="25" fillId="0" borderId="0"/>
    <xf numFmtId="0" fontId="31" fillId="2" borderId="1" applyNumberFormat="0" applyFont="0" applyAlignment="0" applyProtection="0"/>
    <xf numFmtId="0" fontId="31" fillId="2" borderId="1" applyNumberFormat="0" applyFont="0" applyAlignment="0" applyProtection="0"/>
    <xf numFmtId="0" fontId="4" fillId="0" borderId="0"/>
    <xf numFmtId="0" fontId="47" fillId="29" borderId="51" applyNumberFormat="0" applyAlignment="0" applyProtection="0"/>
    <xf numFmtId="0" fontId="47" fillId="29" borderId="51" applyNumberFormat="0" applyAlignment="0" applyProtection="0"/>
    <xf numFmtId="9" fontId="28"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4" fillId="0" borderId="0" applyFont="0" applyFill="0" applyBorder="0" applyAlignment="0" applyProtection="0"/>
    <xf numFmtId="4" fontId="29" fillId="55" borderId="45" applyNumberFormat="0" applyProtection="0">
      <alignment vertical="center"/>
    </xf>
    <xf numFmtId="0" fontId="4" fillId="56" borderId="45" applyNumberFormat="0" applyProtection="0">
      <alignment horizontal="left" vertical="center" wrapText="1" indent="1"/>
    </xf>
    <xf numFmtId="4" fontId="29" fillId="57" borderId="45" applyNumberFormat="0" applyProtection="0">
      <alignment horizontal="right" vertical="center"/>
    </xf>
    <xf numFmtId="4" fontId="30" fillId="57" borderId="45" applyNumberFormat="0" applyProtection="0">
      <alignment horizontal="right" vertical="center"/>
    </xf>
    <xf numFmtId="0" fontId="48" fillId="0" borderId="0" applyNumberFormat="0" applyFill="0" applyBorder="0" applyAlignment="0" applyProtection="0"/>
    <xf numFmtId="0" fontId="19" fillId="0" borderId="0" applyNumberFormat="0" applyFill="0" applyBorder="0" applyAlignment="0" applyProtection="0"/>
    <xf numFmtId="0" fontId="48" fillId="0" borderId="0" applyNumberFormat="0" applyFill="0" applyBorder="0" applyAlignment="0" applyProtection="0"/>
    <xf numFmtId="0" fontId="49" fillId="0" borderId="54" applyNumberFormat="0" applyFill="0" applyAlignment="0" applyProtection="0"/>
    <xf numFmtId="0" fontId="49" fillId="0" borderId="54" applyNumberFormat="0" applyFill="0" applyAlignment="0" applyProtection="0"/>
    <xf numFmtId="0" fontId="50" fillId="0" borderId="0" applyNumberFormat="0" applyFill="0" applyBorder="0" applyAlignment="0" applyProtection="0"/>
    <xf numFmtId="0" fontId="21" fillId="0" borderId="0" applyNumberFormat="0" applyFill="0" applyBorder="0" applyAlignment="0" applyProtection="0"/>
    <xf numFmtId="0" fontId="50" fillId="0" borderId="0" applyNumberFormat="0" applyFill="0" applyBorder="0" applyAlignment="0" applyProtection="0"/>
    <xf numFmtId="9" fontId="4" fillId="0" borderId="0" applyFont="0" applyFill="0" applyBorder="0" applyAlignment="0" applyProtection="0"/>
    <xf numFmtId="0" fontId="4" fillId="0" borderId="0"/>
    <xf numFmtId="44" fontId="25" fillId="0" borderId="0" applyFont="0" applyFill="0" applyBorder="0" applyAlignment="0" applyProtection="0"/>
    <xf numFmtId="0" fontId="22" fillId="24" borderId="55" applyNumberFormat="0" applyFont="0" applyAlignment="0" applyProtection="0"/>
    <xf numFmtId="0" fontId="5" fillId="0" borderId="0"/>
    <xf numFmtId="167" fontId="5" fillId="0" borderId="0" applyFill="0" applyBorder="0" applyProtection="0"/>
    <xf numFmtId="0" fontId="4" fillId="0" borderId="0"/>
    <xf numFmtId="44" fontId="25" fillId="0" borderId="0" applyFont="0" applyFill="0" applyBorder="0" applyAlignment="0" applyProtection="0"/>
    <xf numFmtId="0" fontId="24" fillId="0" borderId="0"/>
    <xf numFmtId="0" fontId="4" fillId="0" borderId="0"/>
    <xf numFmtId="0" fontId="5" fillId="3" borderId="0" applyNumberFormat="0" applyBorder="0" applyAlignment="0" applyProtection="0"/>
    <xf numFmtId="0" fontId="22" fillId="3" borderId="0" applyNumberFormat="0" applyBorder="0" applyAlignment="0" applyProtection="0"/>
    <xf numFmtId="0" fontId="5" fillId="4" borderId="0" applyNumberFormat="0" applyBorder="0" applyAlignment="0" applyProtection="0"/>
    <xf numFmtId="0" fontId="22" fillId="4" borderId="0" applyNumberFormat="0" applyBorder="0" applyAlignment="0" applyProtection="0"/>
    <xf numFmtId="0" fontId="5" fillId="5" borderId="0" applyNumberFormat="0" applyBorder="0" applyAlignment="0" applyProtection="0"/>
    <xf numFmtId="0" fontId="22" fillId="5" borderId="0" applyNumberFormat="0" applyBorder="0" applyAlignment="0" applyProtection="0"/>
    <xf numFmtId="0" fontId="5" fillId="6" borderId="0" applyNumberFormat="0" applyBorder="0" applyAlignment="0" applyProtection="0"/>
    <xf numFmtId="0" fontId="22" fillId="6" borderId="0" applyNumberFormat="0" applyBorder="0" applyAlignment="0" applyProtection="0"/>
    <xf numFmtId="0" fontId="5" fillId="7" borderId="0" applyNumberFormat="0" applyBorder="0" applyAlignment="0" applyProtection="0"/>
    <xf numFmtId="0" fontId="22" fillId="7" borderId="0" applyNumberFormat="0" applyBorder="0" applyAlignment="0" applyProtection="0"/>
    <xf numFmtId="0" fontId="5" fillId="8" borderId="0" applyNumberFormat="0" applyBorder="0" applyAlignment="0" applyProtection="0"/>
    <xf numFmtId="0" fontId="22" fillId="21"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21" borderId="0" applyNumberFormat="0" applyBorder="0" applyAlignment="0" applyProtection="0"/>
    <xf numFmtId="0" fontId="5" fillId="9" borderId="0" applyNumberFormat="0" applyBorder="0" applyAlignment="0" applyProtection="0"/>
    <xf numFmtId="0" fontId="22" fillId="9" borderId="0" applyNumberFormat="0" applyBorder="0" applyAlignment="0" applyProtection="0"/>
    <xf numFmtId="0" fontId="5" fillId="10" borderId="0" applyNumberFormat="0" applyBorder="0" applyAlignment="0" applyProtection="0"/>
    <xf numFmtId="0" fontId="22" fillId="10" borderId="0" applyNumberFormat="0" applyBorder="0" applyAlignment="0" applyProtection="0"/>
    <xf numFmtId="0" fontId="5" fillId="11" borderId="0" applyNumberFormat="0" applyBorder="0" applyAlignment="0" applyProtection="0"/>
    <xf numFmtId="0" fontId="22" fillId="11" borderId="0" applyNumberFormat="0" applyBorder="0" applyAlignment="0" applyProtection="0"/>
    <xf numFmtId="0" fontId="5" fillId="6" borderId="0" applyNumberFormat="0" applyBorder="0" applyAlignment="0" applyProtection="0"/>
    <xf numFmtId="0" fontId="22" fillId="6" borderId="0" applyNumberFormat="0" applyBorder="0" applyAlignment="0" applyProtection="0"/>
    <xf numFmtId="0" fontId="5" fillId="9" borderId="0" applyNumberFormat="0" applyBorder="0" applyAlignment="0" applyProtection="0"/>
    <xf numFmtId="0" fontId="22" fillId="9" borderId="0" applyNumberFormat="0" applyBorder="0" applyAlignment="0" applyProtection="0"/>
    <xf numFmtId="0" fontId="5" fillId="12" borderId="0" applyNumberFormat="0" applyBorder="0" applyAlignment="0" applyProtection="0"/>
    <xf numFmtId="0" fontId="22" fillId="12"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6" borderId="0" applyNumberFormat="0" applyBorder="0" applyAlignment="0" applyProtection="0"/>
    <xf numFmtId="0" fontId="22" fillId="9" borderId="0" applyNumberFormat="0" applyBorder="0" applyAlignment="0" applyProtection="0"/>
    <xf numFmtId="0" fontId="22" fillId="12" borderId="0" applyNumberFormat="0" applyBorder="0" applyAlignment="0" applyProtection="0"/>
    <xf numFmtId="0" fontId="6" fillId="13" borderId="0" applyNumberFormat="0" applyBorder="0" applyAlignment="0" applyProtection="0"/>
    <xf numFmtId="0" fontId="52" fillId="13"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52"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52" fillId="11"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52"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52" fillId="15"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52" fillId="16" borderId="0" applyNumberFormat="0" applyBorder="0" applyAlignment="0" applyProtection="0"/>
    <xf numFmtId="0" fontId="6" fillId="16" borderId="0" applyNumberFormat="0" applyBorder="0" applyAlignment="0" applyProtection="0"/>
    <xf numFmtId="0" fontId="52" fillId="13" borderId="0" applyNumberFormat="0" applyBorder="0" applyAlignment="0" applyProtection="0"/>
    <xf numFmtId="0" fontId="52" fillId="10" borderId="0" applyNumberFormat="0" applyBorder="0" applyAlignment="0" applyProtection="0"/>
    <xf numFmtId="0" fontId="52" fillId="11"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16" borderId="0" applyNumberFormat="0" applyBorder="0" applyAlignment="0" applyProtection="0"/>
    <xf numFmtId="0" fontId="6" fillId="17" borderId="0" applyNumberFormat="0" applyBorder="0" applyAlignment="0" applyProtection="0"/>
    <xf numFmtId="0" fontId="52" fillId="17"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52" fillId="18"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52" fillId="19" borderId="0" applyNumberFormat="0" applyBorder="0" applyAlignment="0" applyProtection="0"/>
    <xf numFmtId="0" fontId="6" fillId="19" borderId="0" applyNumberFormat="0" applyBorder="0" applyAlignment="0" applyProtection="0"/>
    <xf numFmtId="0" fontId="52" fillId="14"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52" fillId="15"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52" fillId="20"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53" fillId="4" borderId="0" applyNumberFormat="0" applyBorder="0" applyAlignment="0" applyProtection="0"/>
    <xf numFmtId="0" fontId="7" fillId="4" borderId="0" applyNumberFormat="0" applyBorder="0" applyAlignment="0" applyProtection="0"/>
    <xf numFmtId="0" fontId="22" fillId="24" borderId="44" applyNumberFormat="0" applyFont="0" applyAlignment="0" applyProtection="0"/>
    <xf numFmtId="0" fontId="8" fillId="21" borderId="43" applyNumberFormat="0" applyAlignment="0" applyProtection="0"/>
    <xf numFmtId="0" fontId="54" fillId="21" borderId="43" applyNumberFormat="0" applyAlignment="0" applyProtection="0"/>
    <xf numFmtId="0" fontId="34" fillId="29" borderId="50" applyNumberFormat="0" applyAlignment="0" applyProtection="0"/>
    <xf numFmtId="0" fontId="8" fillId="21" borderId="43" applyNumberFormat="0" applyAlignment="0" applyProtection="0"/>
    <xf numFmtId="0" fontId="9" fillId="22" borderId="3" applyNumberFormat="0" applyAlignment="0" applyProtection="0"/>
    <xf numFmtId="0" fontId="55" fillId="22" borderId="3" applyNumberFormat="0" applyAlignment="0" applyProtection="0"/>
    <xf numFmtId="0" fontId="9" fillId="22" borderId="3" applyNumberFormat="0" applyAlignment="0" applyProtection="0"/>
    <xf numFmtId="44" fontId="4" fillId="0" borderId="0" applyFont="0" applyFill="0" applyBorder="0" applyAlignment="0" applyProtection="0"/>
    <xf numFmtId="0" fontId="56" fillId="5" borderId="0" applyNumberFormat="0" applyBorder="0" applyAlignment="0" applyProtection="0"/>
    <xf numFmtId="0" fontId="10" fillId="0" borderId="0" applyNumberFormat="0" applyFill="0" applyBorder="0" applyAlignment="0" applyProtection="0"/>
    <xf numFmtId="0" fontId="57" fillId="0" borderId="0" applyNumberFormat="0" applyFill="0" applyBorder="0" applyAlignment="0" applyProtection="0"/>
    <xf numFmtId="0" fontId="10" fillId="0" borderId="0" applyNumberFormat="0" applyFill="0" applyBorder="0" applyAlignment="0" applyProtection="0"/>
    <xf numFmtId="0" fontId="56" fillId="5" borderId="0" applyNumberFormat="0" applyBorder="0" applyAlignment="0" applyProtection="0"/>
    <xf numFmtId="0" fontId="11" fillId="5" borderId="0" applyNumberFormat="0" applyBorder="0" applyAlignment="0" applyProtection="0"/>
    <xf numFmtId="0" fontId="37" fillId="25" borderId="0" applyNumberFormat="0" applyBorder="0" applyAlignment="0" applyProtection="0"/>
    <xf numFmtId="0" fontId="12" fillId="0" borderId="4" applyNumberFormat="0" applyFill="0" applyAlignment="0" applyProtection="0"/>
    <xf numFmtId="0" fontId="58" fillId="0" borderId="4"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59" fillId="0" borderId="5" applyNumberFormat="0" applyFill="0" applyAlignment="0" applyProtection="0"/>
    <xf numFmtId="0" fontId="13" fillId="0" borderId="5" applyNumberFormat="0" applyFill="0" applyAlignment="0" applyProtection="0"/>
    <xf numFmtId="0" fontId="14" fillId="0" borderId="6" applyNumberFormat="0" applyFill="0" applyAlignment="0" applyProtection="0"/>
    <xf numFmtId="0" fontId="60" fillId="0" borderId="6" applyNumberFormat="0" applyFill="0" applyAlignment="0" applyProtection="0"/>
    <xf numFmtId="0" fontId="14" fillId="0" borderId="6" applyNumberFormat="0" applyFill="0" applyAlignment="0" applyProtection="0"/>
    <xf numFmtId="0" fontId="14" fillId="0" borderId="0" applyNumberFormat="0" applyFill="0" applyBorder="0" applyAlignment="0" applyProtection="0"/>
    <xf numFmtId="0" fontId="60" fillId="0" borderId="0" applyNumberFormat="0" applyFill="0" applyBorder="0" applyAlignment="0" applyProtection="0"/>
    <xf numFmtId="0" fontId="14" fillId="0" borderId="0" applyNumberFormat="0" applyFill="0" applyBorder="0" applyAlignment="0" applyProtection="0"/>
    <xf numFmtId="0" fontId="15" fillId="8" borderId="43" applyNumberFormat="0" applyAlignment="0" applyProtection="0"/>
    <xf numFmtId="0" fontId="61" fillId="21" borderId="43" applyNumberFormat="0" applyAlignment="0" applyProtection="0"/>
    <xf numFmtId="0" fontId="15" fillId="8" borderId="60" applyNumberFormat="0" applyAlignment="0" applyProtection="0"/>
    <xf numFmtId="0" fontId="42" fillId="28" borderId="50" applyNumberFormat="0" applyAlignment="0" applyProtection="0"/>
    <xf numFmtId="0" fontId="15" fillId="8" borderId="43" applyNumberFormat="0" applyAlignment="0" applyProtection="0"/>
    <xf numFmtId="0" fontId="52" fillId="17" borderId="0" applyNumberFormat="0" applyBorder="0" applyAlignment="0" applyProtection="0"/>
    <xf numFmtId="0" fontId="52" fillId="18" borderId="0" applyNumberFormat="0" applyBorder="0" applyAlignment="0" applyProtection="0"/>
    <xf numFmtId="0" fontId="52" fillId="19" borderId="0" applyNumberFormat="0" applyBorder="0" applyAlignment="0" applyProtection="0"/>
    <xf numFmtId="0" fontId="52" fillId="14" borderId="0" applyNumberFormat="0" applyBorder="0" applyAlignment="0" applyProtection="0"/>
    <xf numFmtId="0" fontId="52" fillId="15" borderId="0" applyNumberFormat="0" applyBorder="0" applyAlignment="0" applyProtection="0"/>
    <xf numFmtId="0" fontId="52" fillId="20" borderId="0" applyNumberFormat="0" applyBorder="0" applyAlignment="0" applyProtection="0"/>
    <xf numFmtId="0" fontId="62" fillId="21" borderId="45" applyNumberFormat="0" applyAlignment="0" applyProtection="0"/>
    <xf numFmtId="0" fontId="54" fillId="21" borderId="43" applyNumberFormat="0" applyAlignment="0" applyProtection="0"/>
    <xf numFmtId="0" fontId="16" fillId="0" borderId="7" applyNumberFormat="0" applyFill="0" applyAlignment="0" applyProtection="0"/>
    <xf numFmtId="0" fontId="63" fillId="0" borderId="7" applyNumberFormat="0" applyFill="0" applyAlignment="0" applyProtection="0"/>
    <xf numFmtId="0" fontId="8" fillId="21" borderId="56" applyNumberFormat="0" applyAlignment="0" applyProtection="0"/>
    <xf numFmtId="0" fontId="16" fillId="0" borderId="7" applyNumberFormat="0" applyFill="0" applyAlignment="0" applyProtection="0"/>
    <xf numFmtId="0" fontId="53" fillId="4" borderId="0" applyNumberFormat="0" applyBorder="0" applyAlignment="0" applyProtection="0"/>
    <xf numFmtId="0" fontId="58" fillId="0" borderId="4" applyNumberFormat="0" applyFill="0" applyAlignment="0" applyProtection="0"/>
    <xf numFmtId="0" fontId="59" fillId="0" borderId="5" applyNumberFormat="0" applyFill="0" applyAlignment="0" applyProtection="0"/>
    <xf numFmtId="0" fontId="60" fillId="0" borderId="6" applyNumberFormat="0" applyFill="0" applyAlignment="0" applyProtection="0"/>
    <xf numFmtId="0" fontId="60" fillId="0" borderId="0" applyNumberFormat="0" applyFill="0" applyBorder="0" applyAlignment="0" applyProtection="0"/>
    <xf numFmtId="0" fontId="64" fillId="0" borderId="0" applyNumberFormat="0" applyFill="0" applyBorder="0" applyAlignment="0" applyProtection="0"/>
    <xf numFmtId="0" fontId="17" fillId="23" borderId="0" applyNumberFormat="0" applyBorder="0" applyAlignment="0" applyProtection="0"/>
    <xf numFmtId="0" fontId="65" fillId="23" borderId="0" applyNumberFormat="0" applyBorder="0" applyAlignment="0" applyProtection="0"/>
    <xf numFmtId="0" fontId="15" fillId="8" borderId="60" applyNumberFormat="0" applyAlignment="0" applyProtection="0"/>
    <xf numFmtId="0" fontId="8" fillId="21" borderId="56" applyNumberFormat="0" applyAlignment="0" applyProtection="0"/>
    <xf numFmtId="0" fontId="54" fillId="21" borderId="56" applyNumberFormat="0" applyAlignment="0" applyProtection="0"/>
    <xf numFmtId="0" fontId="17" fillId="23" borderId="0" applyNumberFormat="0" applyBorder="0" applyAlignment="0" applyProtection="0"/>
    <xf numFmtId="0" fontId="65" fillId="23" borderId="0" applyNumberFormat="0" applyBorder="0" applyAlignment="0" applyProtection="0"/>
    <xf numFmtId="0" fontId="8" fillId="21" borderId="56" applyNumberFormat="0" applyAlignment="0" applyProtection="0"/>
    <xf numFmtId="0" fontId="25" fillId="0" borderId="0"/>
    <xf numFmtId="0" fontId="62" fillId="21" borderId="61" applyNumberFormat="0" applyAlignment="0" applyProtection="0"/>
    <xf numFmtId="0" fontId="54" fillId="21" borderId="60" applyNumberFormat="0" applyAlignment="0" applyProtection="0"/>
    <xf numFmtId="0" fontId="23" fillId="0" borderId="0"/>
    <xf numFmtId="0" fontId="4" fillId="0" borderId="0"/>
    <xf numFmtId="0" fontId="24" fillId="0" borderId="0"/>
    <xf numFmtId="0" fontId="4" fillId="0" borderId="0"/>
    <xf numFmtId="0" fontId="4" fillId="0" borderId="0"/>
    <xf numFmtId="0" fontId="22" fillId="0" borderId="0"/>
    <xf numFmtId="0" fontId="25" fillId="0" borderId="0"/>
    <xf numFmtId="0" fontId="4" fillId="0" borderId="0"/>
    <xf numFmtId="0" fontId="25" fillId="0" borderId="0"/>
    <xf numFmtId="0" fontId="4" fillId="0" borderId="0"/>
    <xf numFmtId="0" fontId="25" fillId="0" borderId="0"/>
    <xf numFmtId="0" fontId="4" fillId="0" borderId="0"/>
    <xf numFmtId="0" fontId="4" fillId="0" borderId="0"/>
    <xf numFmtId="0" fontId="4" fillId="0" borderId="0"/>
    <xf numFmtId="0" fontId="4" fillId="0" borderId="0"/>
    <xf numFmtId="0" fontId="25" fillId="0" borderId="0"/>
    <xf numFmtId="0" fontId="4" fillId="0" borderId="0"/>
    <xf numFmtId="0" fontId="4" fillId="0" borderId="0"/>
    <xf numFmtId="0" fontId="4" fillId="0" borderId="0"/>
    <xf numFmtId="0" fontId="4" fillId="0" borderId="0"/>
    <xf numFmtId="0" fontId="4" fillId="0" borderId="0"/>
    <xf numFmtId="0" fontId="4" fillId="0" borderId="0"/>
    <xf numFmtId="0" fontId="22" fillId="24" borderId="44" applyNumberFormat="0" applyFont="0" applyAlignment="0" applyProtection="0"/>
    <xf numFmtId="0" fontId="62" fillId="21" borderId="45" applyNumberFormat="0" applyAlignment="0" applyProtection="0"/>
    <xf numFmtId="0" fontId="47" fillId="29" borderId="51" applyNumberFormat="0" applyAlignment="0" applyProtection="0"/>
    <xf numFmtId="0" fontId="18" fillId="21" borderId="45" applyNumberFormat="0" applyAlignment="0" applyProtection="0"/>
    <xf numFmtId="0" fontId="3" fillId="0" borderId="0"/>
    <xf numFmtId="9" fontId="28" fillId="0" borderId="0" applyFont="0" applyFill="0" applyBorder="0" applyAlignment="0" applyProtection="0"/>
    <xf numFmtId="4" fontId="29" fillId="55" borderId="61" applyNumberFormat="0" applyProtection="0">
      <alignment vertical="center"/>
    </xf>
    <xf numFmtId="9" fontId="4" fillId="0" borderId="0" applyFont="0" applyFill="0" applyBorder="0" applyAlignment="0" applyProtection="0"/>
    <xf numFmtId="0" fontId="63" fillId="0" borderId="7" applyNumberFormat="0" applyFill="0" applyAlignment="0" applyProtection="0"/>
    <xf numFmtId="0" fontId="55" fillId="22" borderId="3" applyNumberFormat="0" applyAlignment="0" applyProtection="0"/>
    <xf numFmtId="0" fontId="4" fillId="56" borderId="61" applyNumberFormat="0" applyProtection="0">
      <alignment horizontal="left" vertical="center" wrapText="1" indent="1"/>
    </xf>
    <xf numFmtId="4" fontId="29" fillId="57" borderId="61" applyNumberFormat="0" applyProtection="0">
      <alignment horizontal="right" vertical="center"/>
    </xf>
    <xf numFmtId="4" fontId="30" fillId="57" borderId="61" applyNumberFormat="0" applyProtection="0">
      <alignment horizontal="right" vertical="center"/>
    </xf>
    <xf numFmtId="0" fontId="57" fillId="0" borderId="0" applyNumberFormat="0" applyFill="0" applyBorder="0" applyAlignment="0" applyProtection="0"/>
    <xf numFmtId="0" fontId="66" fillId="0" borderId="0" applyNumberFormat="0" applyFill="0" applyBorder="0" applyAlignment="0" applyProtection="0"/>
    <xf numFmtId="0" fontId="64" fillId="0" borderId="0" applyNumberFormat="0" applyFill="0" applyBorder="0" applyAlignment="0" applyProtection="0"/>
    <xf numFmtId="0" fontId="19" fillId="0" borderId="0" applyNumberFormat="0" applyFill="0" applyBorder="0" applyAlignment="0" applyProtection="0"/>
    <xf numFmtId="0" fontId="20" fillId="0" borderId="46" applyNumberFormat="0" applyFill="0" applyAlignment="0" applyProtection="0"/>
    <xf numFmtId="0" fontId="67" fillId="0" borderId="46" applyNumberFormat="0" applyFill="0" applyAlignment="0" applyProtection="0"/>
    <xf numFmtId="0" fontId="49" fillId="0" borderId="54" applyNumberFormat="0" applyFill="0" applyAlignment="0" applyProtection="0"/>
    <xf numFmtId="0" fontId="20" fillId="0" borderId="46" applyNumberFormat="0" applyFill="0" applyAlignment="0" applyProtection="0"/>
    <xf numFmtId="0" fontId="67" fillId="0" borderId="46" applyNumberFormat="0" applyFill="0" applyAlignment="0" applyProtection="0"/>
    <xf numFmtId="0" fontId="61" fillId="21" borderId="43" applyNumberFormat="0" applyAlignment="0" applyProtection="0"/>
    <xf numFmtId="0" fontId="66" fillId="0" borderId="0" applyNumberFormat="0" applyFill="0" applyBorder="0" applyAlignment="0" applyProtection="0"/>
    <xf numFmtId="0" fontId="21" fillId="0" borderId="0" applyNumberForma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0" fontId="25" fillId="0" borderId="0"/>
    <xf numFmtId="0" fontId="11" fillId="5" borderId="0" applyNumberFormat="0" applyBorder="0" applyAlignment="0" applyProtection="0"/>
    <xf numFmtId="0" fontId="4" fillId="24" borderId="44" applyNumberFormat="0" applyFont="0" applyAlignment="0" applyProtection="0"/>
    <xf numFmtId="0" fontId="18" fillId="21" borderId="45" applyNumberFormat="0" applyAlignment="0" applyProtection="0"/>
    <xf numFmtId="0" fontId="19" fillId="0" borderId="0" applyNumberFormat="0" applyFill="0" applyBorder="0" applyAlignment="0" applyProtection="0"/>
    <xf numFmtId="0" fontId="21" fillId="0" borderId="0" applyNumberFormat="0" applyFill="0" applyBorder="0" applyAlignment="0" applyProtection="0"/>
    <xf numFmtId="0" fontId="25" fillId="0" borderId="0"/>
    <xf numFmtId="0" fontId="24" fillId="0" borderId="0"/>
    <xf numFmtId="0" fontId="25" fillId="0" borderId="0"/>
    <xf numFmtId="164" fontId="4" fillId="0" borderId="0" applyFont="0" applyFill="0" applyBorder="0" applyAlignment="0" applyProtection="0"/>
    <xf numFmtId="0" fontId="25" fillId="0" borderId="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5" fillId="0" borderId="0"/>
    <xf numFmtId="9" fontId="4" fillId="0" borderId="0" applyFont="0" applyFill="0" applyBorder="0" applyAlignment="0" applyProtection="0"/>
    <xf numFmtId="0" fontId="25" fillId="0" borderId="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5" fillId="0" borderId="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164" fontId="4" fillId="0" borderId="0" applyFont="0" applyFill="0" applyBorder="0" applyAlignment="0" applyProtection="0"/>
    <xf numFmtId="164" fontId="25" fillId="0" borderId="0" applyFont="0" applyFill="0" applyBorder="0" applyAlignment="0" applyProtection="0"/>
    <xf numFmtId="0" fontId="20" fillId="0" borderId="46" applyNumberFormat="0" applyFill="0" applyAlignment="0" applyProtection="0"/>
    <xf numFmtId="0" fontId="25" fillId="0" borderId="0"/>
    <xf numFmtId="164" fontId="4" fillId="0" borderId="0" applyFont="0" applyFill="0" applyBorder="0" applyAlignment="0" applyProtection="0"/>
    <xf numFmtId="44" fontId="4" fillId="0" borderId="0" applyFont="0" applyFill="0" applyBorder="0" applyAlignment="0" applyProtection="0"/>
    <xf numFmtId="0" fontId="25" fillId="0" borderId="0"/>
    <xf numFmtId="0" fontId="25" fillId="0" borderId="0"/>
    <xf numFmtId="0" fontId="5" fillId="0" borderId="0"/>
    <xf numFmtId="0" fontId="25" fillId="0" borderId="0"/>
    <xf numFmtId="0" fontId="8" fillId="21" borderId="43" applyNumberFormat="0" applyAlignment="0" applyProtection="0"/>
    <xf numFmtId="0" fontId="15" fillId="8" borderId="43" applyNumberFormat="0" applyAlignment="0" applyProtection="0"/>
    <xf numFmtId="164" fontId="4" fillId="0" borderId="0" applyFont="0" applyFill="0" applyBorder="0" applyAlignment="0" applyProtection="0"/>
    <xf numFmtId="164" fontId="25" fillId="0" borderId="0" applyFont="0" applyFill="0" applyBorder="0" applyAlignment="0" applyProtection="0"/>
    <xf numFmtId="0" fontId="23" fillId="0" borderId="0"/>
    <xf numFmtId="0" fontId="25" fillId="0" borderId="0"/>
    <xf numFmtId="0" fontId="67" fillId="0" borderId="46" applyNumberFormat="0" applyFill="0" applyAlignment="0" applyProtection="0"/>
    <xf numFmtId="0" fontId="61" fillId="21" borderId="43" applyNumberFormat="0" applyAlignment="0" applyProtection="0"/>
    <xf numFmtId="0" fontId="22" fillId="24" borderId="44" applyNumberFormat="0" applyFont="0" applyAlignment="0" applyProtection="0"/>
    <xf numFmtId="0" fontId="61" fillId="21" borderId="43" applyNumberFormat="0" applyAlignment="0" applyProtection="0"/>
    <xf numFmtId="0" fontId="67" fillId="0" borderId="46" applyNumberFormat="0" applyFill="0" applyAlignment="0" applyProtection="0"/>
    <xf numFmtId="0" fontId="20" fillId="0" borderId="46" applyNumberFormat="0" applyFill="0" applyAlignment="0" applyProtection="0"/>
    <xf numFmtId="0" fontId="61" fillId="21" borderId="43" applyNumberFormat="0" applyAlignment="0" applyProtection="0"/>
    <xf numFmtId="0" fontId="67" fillId="0" borderId="46" applyNumberFormat="0" applyFill="0" applyAlignment="0" applyProtection="0"/>
    <xf numFmtId="0" fontId="67" fillId="0" borderId="62" applyNumberFormat="0" applyFill="0" applyAlignment="0" applyProtection="0"/>
    <xf numFmtId="0" fontId="67" fillId="0" borderId="46" applyNumberFormat="0" applyFill="0" applyAlignment="0" applyProtection="0"/>
    <xf numFmtId="0" fontId="20" fillId="0" borderId="46" applyNumberFormat="0" applyFill="0" applyAlignment="0" applyProtection="0"/>
    <xf numFmtId="0" fontId="20" fillId="0" borderId="46" applyNumberFormat="0" applyFill="0" applyAlignment="0" applyProtection="0"/>
    <xf numFmtId="0" fontId="61" fillId="21" borderId="60" applyNumberFormat="0" applyAlignment="0" applyProtection="0"/>
    <xf numFmtId="0" fontId="67" fillId="0" borderId="46" applyNumberFormat="0" applyFill="0" applyAlignment="0" applyProtection="0"/>
    <xf numFmtId="4" fontId="30" fillId="57" borderId="45" applyNumberFormat="0" applyProtection="0">
      <alignment horizontal="right" vertical="center"/>
    </xf>
    <xf numFmtId="4" fontId="29" fillId="57" borderId="45" applyNumberFormat="0" applyProtection="0">
      <alignment horizontal="right" vertical="center"/>
    </xf>
    <xf numFmtId="0" fontId="4" fillId="56" borderId="45" applyNumberFormat="0" applyProtection="0">
      <alignment horizontal="left" vertical="center" wrapText="1" indent="1"/>
    </xf>
    <xf numFmtId="4" fontId="29" fillId="55" borderId="45" applyNumberFormat="0" applyProtection="0">
      <alignment vertical="center"/>
    </xf>
    <xf numFmtId="4" fontId="29" fillId="57" borderId="45" applyNumberFormat="0" applyProtection="0">
      <alignment horizontal="right" vertical="center"/>
    </xf>
    <xf numFmtId="0" fontId="4" fillId="56" borderId="45" applyNumberFormat="0" applyProtection="0">
      <alignment horizontal="left" vertical="center" wrapText="1" indent="1"/>
    </xf>
    <xf numFmtId="4" fontId="29" fillId="55" borderId="45" applyNumberFormat="0" applyProtection="0">
      <alignment vertical="center"/>
    </xf>
    <xf numFmtId="0" fontId="18" fillId="21" borderId="45" applyNumberFormat="0" applyAlignment="0" applyProtection="0"/>
    <xf numFmtId="0" fontId="22" fillId="24" borderId="59" applyNumberFormat="0" applyFont="0" applyAlignment="0" applyProtection="0"/>
    <xf numFmtId="0" fontId="62" fillId="21" borderId="45" applyNumberFormat="0" applyAlignment="0" applyProtection="0"/>
    <xf numFmtId="0" fontId="22" fillId="24" borderId="44" applyNumberFormat="0" applyFont="0" applyAlignment="0" applyProtection="0"/>
    <xf numFmtId="0" fontId="18" fillId="21" borderId="45" applyNumberFormat="0" applyAlignment="0" applyProtection="0"/>
    <xf numFmtId="0" fontId="62" fillId="21" borderId="61" applyNumberFormat="0" applyAlignment="0" applyProtection="0"/>
    <xf numFmtId="0" fontId="62" fillId="21" borderId="45" applyNumberFormat="0" applyAlignment="0" applyProtection="0"/>
    <xf numFmtId="0" fontId="54" fillId="21" borderId="43" applyNumberFormat="0" applyAlignment="0" applyProtection="0"/>
    <xf numFmtId="0" fontId="62" fillId="21" borderId="45" applyNumberFormat="0" applyAlignment="0" applyProtection="0"/>
    <xf numFmtId="0" fontId="22" fillId="24" borderId="44" applyNumberFormat="0" applyFont="0" applyAlignment="0" applyProtection="0"/>
    <xf numFmtId="0" fontId="8" fillId="21" borderId="43" applyNumberFormat="0" applyAlignment="0" applyProtection="0"/>
    <xf numFmtId="0" fontId="54" fillId="21" borderId="43" applyNumberFormat="0" applyAlignment="0" applyProtection="0"/>
    <xf numFmtId="0" fontId="8" fillId="21" borderId="60" applyNumberFormat="0" applyAlignment="0" applyProtection="0"/>
    <xf numFmtId="0" fontId="8" fillId="21" borderId="43" applyNumberFormat="0" applyAlignment="0" applyProtection="0"/>
    <xf numFmtId="0" fontId="54" fillId="21" borderId="43" applyNumberFormat="0" applyAlignment="0" applyProtection="0"/>
    <xf numFmtId="0" fontId="62" fillId="21" borderId="45" applyNumberFormat="0" applyAlignment="0" applyProtection="0"/>
    <xf numFmtId="0" fontId="22" fillId="24" borderId="44" applyNumberFormat="0" applyFont="0" applyAlignment="0" applyProtection="0"/>
    <xf numFmtId="0" fontId="8" fillId="21" borderId="43" applyNumberFormat="0" applyAlignment="0" applyProtection="0"/>
    <xf numFmtId="0" fontId="54" fillId="21" borderId="43" applyNumberFormat="0" applyAlignment="0" applyProtection="0"/>
    <xf numFmtId="0" fontId="8" fillId="21" borderId="43" applyNumberFormat="0" applyAlignment="0" applyProtection="0"/>
    <xf numFmtId="0" fontId="15" fillId="8" borderId="43" applyNumberForma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15" fillId="8" borderId="43" applyNumberFormat="0" applyAlignment="0" applyProtection="0"/>
    <xf numFmtId="0" fontId="62" fillId="21" borderId="45" applyNumberFormat="0" applyAlignment="0" applyProtection="0"/>
    <xf numFmtId="0" fontId="54" fillId="21" borderId="43" applyNumberFormat="0" applyAlignment="0" applyProtection="0"/>
    <xf numFmtId="0" fontId="8" fillId="21" borderId="43" applyNumberFormat="0" applyAlignment="0" applyProtection="0"/>
    <xf numFmtId="0" fontId="54" fillId="21" borderId="56" applyNumberFormat="0" applyAlignment="0" applyProtection="0"/>
    <xf numFmtId="0" fontId="54" fillId="21" borderId="43" applyNumberFormat="0" applyAlignment="0" applyProtection="0"/>
    <xf numFmtId="0" fontId="8" fillId="21" borderId="43" applyNumberFormat="0" applyAlignment="0" applyProtection="0"/>
    <xf numFmtId="0" fontId="22" fillId="24" borderId="44" applyNumberFormat="0" applyFont="0" applyAlignment="0" applyProtection="0"/>
    <xf numFmtId="0" fontId="62" fillId="21" borderId="45" applyNumberFormat="0" applyAlignment="0" applyProtection="0"/>
    <xf numFmtId="0" fontId="54" fillId="21" borderId="43" applyNumberFormat="0" applyAlignment="0" applyProtection="0"/>
    <xf numFmtId="0" fontId="8" fillId="21" borderId="43" applyNumberFormat="0" applyAlignment="0" applyProtection="0"/>
    <xf numFmtId="0" fontId="8" fillId="21" borderId="60" applyNumberFormat="0" applyAlignment="0" applyProtection="0"/>
    <xf numFmtId="0" fontId="54" fillId="21" borderId="43" applyNumberFormat="0" applyAlignment="0" applyProtection="0"/>
    <xf numFmtId="0" fontId="8" fillId="21" borderId="43" applyNumberFormat="0" applyAlignment="0" applyProtection="0"/>
    <xf numFmtId="0" fontId="22" fillId="24" borderId="44" applyNumberFormat="0" applyFont="0" applyAlignment="0" applyProtection="0"/>
    <xf numFmtId="0" fontId="62" fillId="21" borderId="45" applyNumberFormat="0" applyAlignment="0" applyProtection="0"/>
    <xf numFmtId="0" fontId="18" fillId="21" borderId="45" applyNumberFormat="0" applyAlignment="0" applyProtection="0"/>
    <xf numFmtId="0" fontId="22" fillId="24" borderId="44" applyNumberFormat="0" applyFont="0" applyAlignment="0" applyProtection="0"/>
    <xf numFmtId="0" fontId="62" fillId="21" borderId="45" applyNumberFormat="0" applyAlignment="0" applyProtection="0"/>
    <xf numFmtId="0" fontId="18" fillId="21" borderId="45" applyNumberFormat="0" applyAlignment="0" applyProtection="0"/>
    <xf numFmtId="4" fontId="29" fillId="55" borderId="45" applyNumberFormat="0" applyProtection="0">
      <alignment vertical="center"/>
    </xf>
    <xf numFmtId="4" fontId="29" fillId="57" borderId="45" applyNumberFormat="0" applyProtection="0">
      <alignment horizontal="right" vertical="center"/>
    </xf>
    <xf numFmtId="4" fontId="30" fillId="57" borderId="45" applyNumberFormat="0" applyProtection="0">
      <alignment horizontal="right" vertical="center"/>
    </xf>
    <xf numFmtId="4" fontId="29" fillId="55" borderId="45" applyNumberFormat="0" applyProtection="0">
      <alignment vertical="center"/>
    </xf>
    <xf numFmtId="0" fontId="4" fillId="56" borderId="45" applyNumberFormat="0" applyProtection="0">
      <alignment horizontal="left" vertical="center" wrapText="1" indent="1"/>
    </xf>
    <xf numFmtId="4" fontId="29" fillId="57" borderId="45" applyNumberFormat="0" applyProtection="0">
      <alignment horizontal="right" vertical="center"/>
    </xf>
    <xf numFmtId="4" fontId="30" fillId="57" borderId="45" applyNumberFormat="0" applyProtection="0">
      <alignment horizontal="right" vertical="center"/>
    </xf>
    <xf numFmtId="0" fontId="20" fillId="0" borderId="46" applyNumberFormat="0" applyFill="0" applyAlignment="0" applyProtection="0"/>
    <xf numFmtId="0" fontId="67" fillId="0" borderId="46" applyNumberFormat="0" applyFill="0" applyAlignment="0" applyProtection="0"/>
    <xf numFmtId="0" fontId="20" fillId="0" borderId="46" applyNumberFormat="0" applyFill="0" applyAlignment="0" applyProtection="0"/>
    <xf numFmtId="0" fontId="67" fillId="0" borderId="46" applyNumberFormat="0" applyFill="0" applyAlignment="0" applyProtection="0"/>
    <xf numFmtId="0" fontId="20" fillId="0" borderId="46" applyNumberFormat="0" applyFill="0" applyAlignment="0" applyProtection="0"/>
    <xf numFmtId="0" fontId="20" fillId="0" borderId="46" applyNumberFormat="0" applyFill="0" applyAlignment="0" applyProtection="0"/>
    <xf numFmtId="0" fontId="67" fillId="0" borderId="46" applyNumberFormat="0" applyFill="0" applyAlignment="0" applyProtection="0"/>
    <xf numFmtId="0" fontId="61"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56" borderId="45" applyNumberFormat="0" applyProtection="0">
      <alignment horizontal="left" vertical="center" wrapText="1" indent="1"/>
    </xf>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2"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4" fontId="30" fillId="57" borderId="45" applyNumberFormat="0" applyProtection="0">
      <alignment horizontal="right" vertical="center"/>
    </xf>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15" fillId="8" borderId="43" applyNumberFormat="0" applyAlignment="0" applyProtection="0"/>
    <xf numFmtId="0" fontId="22" fillId="24" borderId="44" applyNumberFormat="0" applyFont="0" applyAlignment="0" applyProtection="0"/>
    <xf numFmtId="0" fontId="8" fillId="21" borderId="43" applyNumberFormat="0" applyAlignment="0" applyProtection="0"/>
    <xf numFmtId="0" fontId="20" fillId="0" borderId="46" applyNumberFormat="0" applyFill="0" applyAlignment="0" applyProtection="0"/>
    <xf numFmtId="0" fontId="67" fillId="0" borderId="46" applyNumberFormat="0" applyFill="0" applyAlignment="0" applyProtection="0"/>
    <xf numFmtId="0" fontId="18" fillId="21" borderId="45" applyNumberFormat="0" applyAlignment="0" applyProtection="0"/>
    <xf numFmtId="0" fontId="15" fillId="8" borderId="43" applyNumberForma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20" fillId="0" borderId="46" applyNumberFormat="0" applyFill="0" applyAlignment="0" applyProtection="0"/>
    <xf numFmtId="0" fontId="68" fillId="0" borderId="0"/>
    <xf numFmtId="0" fontId="15" fillId="8" borderId="43" applyNumberFormat="0" applyAlignment="0" applyProtection="0"/>
    <xf numFmtId="4" fontId="29" fillId="55" borderId="45" applyNumberFormat="0" applyProtection="0">
      <alignment vertical="center"/>
    </xf>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18" fillId="21" borderId="45" applyNumberFormat="0" applyAlignment="0" applyProtection="0"/>
    <xf numFmtId="0" fontId="61" fillId="21" borderId="43" applyNumberFormat="0" applyAlignment="0" applyProtection="0"/>
    <xf numFmtId="0" fontId="15" fillId="8" borderId="43" applyNumberFormat="0" applyAlignment="0" applyProtection="0"/>
    <xf numFmtId="0" fontId="54" fillId="21" borderId="43" applyNumberFormat="0" applyAlignment="0" applyProtection="0"/>
    <xf numFmtId="0" fontId="20" fillId="0" borderId="46" applyNumberFormat="0" applyFill="0" applyAlignment="0" applyProtection="0"/>
    <xf numFmtId="4" fontId="30" fillId="57" borderId="45" applyNumberFormat="0" applyProtection="0">
      <alignment horizontal="right" vertical="center"/>
    </xf>
    <xf numFmtId="0" fontId="67" fillId="0" borderId="46" applyNumberFormat="0" applyFill="0" applyAlignment="0" applyProtection="0"/>
    <xf numFmtId="0" fontId="15" fillId="8" borderId="56" applyNumberFormat="0" applyAlignment="0" applyProtection="0"/>
    <xf numFmtId="0" fontId="15" fillId="8" borderId="43" applyNumberFormat="0" applyAlignment="0" applyProtection="0"/>
    <xf numFmtId="0" fontId="15" fillId="8" borderId="43" applyNumberFormat="0" applyAlignment="0" applyProtection="0"/>
    <xf numFmtId="0" fontId="67" fillId="0" borderId="46" applyNumberFormat="0" applyFill="0" applyAlignment="0" applyProtection="0"/>
    <xf numFmtId="0" fontId="15" fillId="8" borderId="43" applyNumberFormat="0" applyAlignment="0" applyProtection="0"/>
    <xf numFmtId="0" fontId="69" fillId="0" borderId="0"/>
    <xf numFmtId="0" fontId="4" fillId="56" borderId="45" applyNumberFormat="0" applyProtection="0">
      <alignment horizontal="left" vertical="center" wrapText="1" indent="1"/>
    </xf>
    <xf numFmtId="0" fontId="4" fillId="24" borderId="44" applyNumberFormat="0" applyFont="0" applyAlignment="0" applyProtection="0"/>
    <xf numFmtId="0" fontId="61" fillId="21" borderId="43" applyNumberFormat="0" applyAlignment="0" applyProtection="0"/>
    <xf numFmtId="0" fontId="15" fillId="8" borderId="43" applyNumberFormat="0" applyAlignment="0" applyProtection="0"/>
    <xf numFmtId="0" fontId="54" fillId="21" borderId="43" applyNumberForma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22" fillId="24" borderId="44" applyNumberFormat="0" applyFont="0" applyAlignment="0" applyProtection="0"/>
    <xf numFmtId="0" fontId="15" fillId="8" borderId="43" applyNumberFormat="0" applyAlignment="0" applyProtection="0"/>
    <xf numFmtId="0" fontId="61" fillId="21" borderId="43" applyNumberFormat="0" applyAlignment="0" applyProtection="0"/>
    <xf numFmtId="0" fontId="4" fillId="24" borderId="44" applyNumberFormat="0" applyFont="0" applyAlignment="0" applyProtection="0"/>
    <xf numFmtId="4" fontId="29" fillId="55" borderId="45" applyNumberFormat="0" applyProtection="0">
      <alignment vertical="center"/>
    </xf>
    <xf numFmtId="0" fontId="8" fillId="21" borderId="43" applyNumberFormat="0" applyAlignment="0" applyProtection="0"/>
    <xf numFmtId="0" fontId="8" fillId="21" borderId="43" applyNumberFormat="0" applyAlignment="0" applyProtection="0"/>
    <xf numFmtId="0" fontId="67" fillId="0" borderId="46" applyNumberFormat="0" applyFill="0" applyAlignment="0" applyProtection="0"/>
    <xf numFmtId="0" fontId="62" fillId="21" borderId="45" applyNumberFormat="0" applyAlignment="0" applyProtection="0"/>
    <xf numFmtId="0" fontId="22" fillId="24" borderId="44" applyNumberFormat="0" applyFont="0" applyAlignment="0" applyProtection="0"/>
    <xf numFmtId="0" fontId="18" fillId="21" borderId="61" applyNumberFormat="0" applyAlignment="0" applyProtection="0"/>
    <xf numFmtId="0" fontId="8" fillId="21" borderId="43" applyNumberFormat="0" applyAlignment="0" applyProtection="0"/>
    <xf numFmtId="4" fontId="29" fillId="57" borderId="45" applyNumberFormat="0" applyProtection="0">
      <alignment horizontal="right" vertical="center"/>
    </xf>
    <xf numFmtId="0" fontId="8" fillId="21" borderId="43" applyNumberFormat="0" applyAlignment="0" applyProtection="0"/>
    <xf numFmtId="0" fontId="20" fillId="0" borderId="46" applyNumberFormat="0" applyFill="0" applyAlignment="0" applyProtection="0"/>
    <xf numFmtId="4" fontId="29" fillId="55" borderId="45" applyNumberFormat="0" applyProtection="0">
      <alignment vertical="center"/>
    </xf>
    <xf numFmtId="0" fontId="22" fillId="24" borderId="44" applyNumberFormat="0" applyFont="0" applyAlignment="0" applyProtection="0"/>
    <xf numFmtId="0" fontId="4" fillId="24" borderId="44" applyNumberFormat="0" applyFont="0" applyAlignment="0" applyProtection="0"/>
    <xf numFmtId="0" fontId="62" fillId="21" borderId="45" applyNumberFormat="0" applyAlignment="0" applyProtection="0"/>
    <xf numFmtId="0" fontId="15" fillId="8" borderId="43" applyNumberFormat="0" applyAlignment="0" applyProtection="0"/>
    <xf numFmtId="0" fontId="15" fillId="8" borderId="43" applyNumberFormat="0" applyAlignment="0" applyProtection="0"/>
    <xf numFmtId="0" fontId="18" fillId="21" borderId="45" applyNumberFormat="0" applyAlignment="0" applyProtection="0"/>
    <xf numFmtId="0" fontId="18" fillId="21" borderId="45" applyNumberFormat="0" applyAlignment="0" applyProtection="0"/>
    <xf numFmtId="0" fontId="62" fillId="21" borderId="45" applyNumberFormat="0" applyAlignment="0" applyProtection="0"/>
    <xf numFmtId="0" fontId="54" fillId="21" borderId="43" applyNumberFormat="0" applyAlignment="0" applyProtection="0"/>
    <xf numFmtId="0" fontId="67" fillId="0" borderId="46" applyNumberFormat="0" applyFill="0" applyAlignment="0" applyProtection="0"/>
    <xf numFmtId="0" fontId="61" fillId="21" borderId="43" applyNumberFormat="0" applyAlignment="0" applyProtection="0"/>
    <xf numFmtId="0" fontId="20" fillId="0" borderId="46" applyNumberFormat="0" applyFill="0" applyAlignment="0" applyProtection="0"/>
    <xf numFmtId="0" fontId="8"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56" borderId="45" applyNumberFormat="0" applyProtection="0">
      <alignment horizontal="left" vertical="center" wrapText="1" indent="1"/>
    </xf>
    <xf numFmtId="0" fontId="20" fillId="0" borderId="46" applyNumberFormat="0" applyFill="0" applyAlignment="0" applyProtection="0"/>
    <xf numFmtId="0" fontId="8" fillId="21" borderId="43" applyNumberFormat="0" applyAlignment="0" applyProtection="0"/>
    <xf numFmtId="0" fontId="4" fillId="56" borderId="45" applyNumberFormat="0" applyProtection="0">
      <alignment horizontal="left" vertical="center" wrapText="1" indent="1"/>
    </xf>
    <xf numFmtId="0" fontId="8" fillId="21" borderId="43" applyNumberFormat="0" applyAlignment="0" applyProtection="0"/>
    <xf numFmtId="0" fontId="15" fillId="8" borderId="43" applyNumberFormat="0" applyAlignment="0" applyProtection="0"/>
    <xf numFmtId="0" fontId="15" fillId="8" borderId="43" applyNumberFormat="0" applyAlignment="0" applyProtection="0"/>
    <xf numFmtId="0" fontId="67" fillId="0" borderId="46" applyNumberFormat="0" applyFill="0" applyAlignment="0" applyProtection="0"/>
    <xf numFmtId="0" fontId="54" fillId="21" borderId="43" applyNumberFormat="0" applyAlignment="0" applyProtection="0"/>
    <xf numFmtId="0" fontId="61" fillId="21" borderId="60" applyNumberFormat="0" applyAlignment="0" applyProtection="0"/>
    <xf numFmtId="4" fontId="29" fillId="57" borderId="45" applyNumberFormat="0" applyProtection="0">
      <alignment horizontal="right" vertical="center"/>
    </xf>
    <xf numFmtId="0" fontId="8" fillId="21" borderId="43" applyNumberForma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67" fillId="0" borderId="62" applyNumberFormat="0" applyFill="0" applyAlignment="0" applyProtection="0"/>
    <xf numFmtId="0" fontId="4" fillId="56" borderId="45" applyNumberFormat="0" applyProtection="0">
      <alignment horizontal="left" vertical="center" wrapText="1" indent="1"/>
    </xf>
    <xf numFmtId="4" fontId="30" fillId="57" borderId="45" applyNumberFormat="0" applyProtection="0">
      <alignment horizontal="right" vertical="center"/>
    </xf>
    <xf numFmtId="0" fontId="8" fillId="21" borderId="43" applyNumberFormat="0" applyAlignment="0" applyProtection="0"/>
    <xf numFmtId="0" fontId="18" fillId="21" borderId="45" applyNumberFormat="0" applyAlignment="0" applyProtection="0"/>
    <xf numFmtId="0" fontId="8" fillId="21" borderId="43" applyNumberFormat="0" applyAlignment="0" applyProtection="0"/>
    <xf numFmtId="0" fontId="61" fillId="21" borderId="43" applyNumberFormat="0" applyAlignment="0" applyProtection="0"/>
    <xf numFmtId="0" fontId="54" fillId="21" borderId="43" applyNumberFormat="0" applyAlignment="0" applyProtection="0"/>
    <xf numFmtId="0" fontId="62" fillId="21" borderId="45" applyNumberFormat="0" applyAlignment="0" applyProtection="0"/>
    <xf numFmtId="0" fontId="62" fillId="21" borderId="45" applyNumberFormat="0" applyAlignment="0" applyProtection="0"/>
    <xf numFmtId="0" fontId="4" fillId="24" borderId="44" applyNumberFormat="0" applyFont="0" applyAlignment="0" applyProtection="0"/>
    <xf numFmtId="0" fontId="20" fillId="0" borderId="46" applyNumberFormat="0" applyFill="0" applyAlignment="0" applyProtection="0"/>
    <xf numFmtId="4" fontId="29" fillId="55" borderId="45" applyNumberFormat="0" applyProtection="0">
      <alignment vertical="center"/>
    </xf>
    <xf numFmtId="0" fontId="61" fillId="21" borderId="56" applyNumberFormat="0" applyAlignment="0" applyProtection="0"/>
    <xf numFmtId="0" fontId="15" fillId="8" borderId="43" applyNumberFormat="0" applyAlignment="0" applyProtection="0"/>
    <xf numFmtId="0" fontId="4" fillId="24" borderId="44" applyNumberFormat="0" applyFont="0" applyAlignment="0" applyProtection="0"/>
    <xf numFmtId="0" fontId="62" fillId="21" borderId="45" applyNumberFormat="0" applyAlignment="0" applyProtection="0"/>
    <xf numFmtId="0" fontId="15" fillId="8" borderId="43" applyNumberFormat="0" applyAlignment="0" applyProtection="0"/>
    <xf numFmtId="0" fontId="8" fillId="21" borderId="43" applyNumberFormat="0" applyAlignment="0" applyProtection="0"/>
    <xf numFmtId="0" fontId="22" fillId="24" borderId="44" applyNumberFormat="0" applyFont="0" applyAlignment="0" applyProtection="0"/>
    <xf numFmtId="0" fontId="20" fillId="0" borderId="46" applyNumberFormat="0" applyFill="0" applyAlignment="0" applyProtection="0"/>
    <xf numFmtId="4" fontId="30" fillId="57" borderId="45" applyNumberFormat="0" applyProtection="0">
      <alignment horizontal="right" vertical="center"/>
    </xf>
    <xf numFmtId="0" fontId="22" fillId="24" borderId="44" applyNumberFormat="0" applyFont="0" applyAlignment="0" applyProtection="0"/>
    <xf numFmtId="0" fontId="67" fillId="0" borderId="46" applyNumberFormat="0" applyFill="0" applyAlignment="0" applyProtection="0"/>
    <xf numFmtId="0" fontId="18" fillId="21" borderId="45" applyNumberFormat="0" applyAlignment="0" applyProtection="0"/>
    <xf numFmtId="0" fontId="61" fillId="21" borderId="43" applyNumberFormat="0" applyAlignment="0" applyProtection="0"/>
    <xf numFmtId="4" fontId="30" fillId="57" borderId="45" applyNumberFormat="0" applyProtection="0">
      <alignment horizontal="right" vertical="center"/>
    </xf>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20" fillId="0" borderId="46" applyNumberFormat="0" applyFill="0" applyAlignment="0" applyProtection="0"/>
    <xf numFmtId="0" fontId="8" fillId="21" borderId="43" applyNumberFormat="0" applyAlignment="0" applyProtection="0"/>
    <xf numFmtId="0" fontId="54" fillId="21" borderId="43" applyNumberFormat="0" applyAlignment="0" applyProtection="0"/>
    <xf numFmtId="0" fontId="4" fillId="56" borderId="45" applyNumberFormat="0" applyProtection="0">
      <alignment horizontal="left" vertical="center" wrapText="1" indent="1"/>
    </xf>
    <xf numFmtId="0" fontId="62" fillId="21" borderId="45" applyNumberFormat="0" applyAlignment="0" applyProtection="0"/>
    <xf numFmtId="0" fontId="8" fillId="21" borderId="43" applyNumberFormat="0" applyAlignment="0" applyProtection="0"/>
    <xf numFmtId="0" fontId="18" fillId="21" borderId="45" applyNumberFormat="0" applyAlignment="0" applyProtection="0"/>
    <xf numFmtId="0" fontId="18" fillId="21" borderId="45" applyNumberFormat="0" applyAlignment="0" applyProtection="0"/>
    <xf numFmtId="4" fontId="29" fillId="57" borderId="45" applyNumberFormat="0" applyProtection="0">
      <alignment horizontal="right" vertical="center"/>
    </xf>
    <xf numFmtId="0" fontId="62" fillId="21" borderId="45" applyNumberFormat="0" applyAlignment="0" applyProtection="0"/>
    <xf numFmtId="4" fontId="29" fillId="55" borderId="45" applyNumberFormat="0" applyProtection="0">
      <alignment vertical="center"/>
    </xf>
    <xf numFmtId="0" fontId="62" fillId="21" borderId="45" applyNumberFormat="0" applyAlignment="0" applyProtection="0"/>
    <xf numFmtId="0" fontId="67" fillId="0" borderId="46" applyNumberFormat="0" applyFill="0" applyAlignment="0" applyProtection="0"/>
    <xf numFmtId="4" fontId="29" fillId="55" borderId="45" applyNumberFormat="0" applyProtection="0">
      <alignment vertical="center"/>
    </xf>
    <xf numFmtId="0" fontId="20" fillId="0" borderId="46" applyNumberFormat="0" applyFill="0" applyAlignment="0" applyProtection="0"/>
    <xf numFmtId="0" fontId="20" fillId="0" borderId="46" applyNumberFormat="0" applyFill="0" applyAlignment="0" applyProtection="0"/>
    <xf numFmtId="0" fontId="20" fillId="0" borderId="46" applyNumberFormat="0" applyFill="0" applyAlignment="0" applyProtection="0"/>
    <xf numFmtId="4" fontId="29" fillId="55" borderId="45" applyNumberFormat="0" applyProtection="0">
      <alignment vertical="center"/>
    </xf>
    <xf numFmtId="0" fontId="8" fillId="21" borderId="43" applyNumberFormat="0" applyAlignment="0" applyProtection="0"/>
    <xf numFmtId="0" fontId="22" fillId="24" borderId="44" applyNumberFormat="0" applyFont="0" applyAlignment="0" applyProtection="0"/>
    <xf numFmtId="0" fontId="8" fillId="21" borderId="43" applyNumberFormat="0" applyAlignment="0" applyProtection="0"/>
    <xf numFmtId="0" fontId="8" fillId="21" borderId="43" applyNumberFormat="0" applyAlignment="0" applyProtection="0"/>
    <xf numFmtId="0" fontId="62" fillId="21" borderId="45" applyNumberFormat="0" applyAlignment="0" applyProtection="0"/>
    <xf numFmtId="0" fontId="54" fillId="21" borderId="43" applyNumberFormat="0" applyAlignment="0" applyProtection="0"/>
    <xf numFmtId="0" fontId="18" fillId="21" borderId="45" applyNumberFormat="0" applyAlignment="0" applyProtection="0"/>
    <xf numFmtId="0" fontId="15" fillId="8" borderId="43" applyNumberFormat="0" applyAlignment="0" applyProtection="0"/>
    <xf numFmtId="0" fontId="15" fillId="8" borderId="43" applyNumberFormat="0" applyAlignment="0" applyProtection="0"/>
    <xf numFmtId="0" fontId="61" fillId="21" borderId="43" applyNumberFormat="0" applyAlignment="0" applyProtection="0"/>
    <xf numFmtId="0" fontId="67" fillId="0" borderId="46" applyNumberFormat="0" applyFill="0" applyAlignment="0" applyProtection="0"/>
    <xf numFmtId="0" fontId="22" fillId="24" borderId="44" applyNumberFormat="0" applyFont="0" applyAlignment="0" applyProtection="0"/>
    <xf numFmtId="0" fontId="22" fillId="24" borderId="44" applyNumberFormat="0" applyFont="0" applyAlignment="0" applyProtection="0"/>
    <xf numFmtId="0" fontId="15" fillId="8"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67" fillId="0" borderId="46" applyNumberFormat="0" applyFill="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15" fillId="8" borderId="43" applyNumberFormat="0" applyAlignment="0" applyProtection="0"/>
    <xf numFmtId="0" fontId="18" fillId="21" borderId="45" applyNumberFormat="0" applyAlignment="0" applyProtection="0"/>
    <xf numFmtId="4" fontId="30" fillId="57" borderId="45" applyNumberFormat="0" applyProtection="0">
      <alignment horizontal="right" vertical="center"/>
    </xf>
    <xf numFmtId="0" fontId="70" fillId="0" borderId="0"/>
    <xf numFmtId="4" fontId="29" fillId="57" borderId="45" applyNumberFormat="0" applyProtection="0">
      <alignment horizontal="right" vertical="center"/>
    </xf>
    <xf numFmtId="0" fontId="54" fillId="21"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61" fillId="21" borderId="43" applyNumberFormat="0" applyAlignment="0" applyProtection="0"/>
    <xf numFmtId="0" fontId="4" fillId="56" borderId="45" applyNumberFormat="0" applyProtection="0">
      <alignment horizontal="left" vertical="center" wrapText="1" indent="1"/>
    </xf>
    <xf numFmtId="0" fontId="4" fillId="24" borderId="44" applyNumberFormat="0" applyFont="0" applyAlignment="0" applyProtection="0"/>
    <xf numFmtId="0" fontId="67" fillId="0" borderId="46" applyNumberFormat="0" applyFill="0" applyAlignment="0" applyProtection="0"/>
    <xf numFmtId="0" fontId="8" fillId="21"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8" fillId="21" borderId="43" applyNumberFormat="0" applyAlignment="0" applyProtection="0"/>
    <xf numFmtId="0" fontId="67" fillId="0" borderId="46" applyNumberFormat="0" applyFill="0" applyAlignment="0" applyProtection="0"/>
    <xf numFmtId="0" fontId="54" fillId="21" borderId="43" applyNumberFormat="0" applyAlignment="0" applyProtection="0"/>
    <xf numFmtId="0" fontId="4" fillId="56" borderId="45" applyNumberFormat="0" applyProtection="0">
      <alignment horizontal="left" vertical="center" wrapText="1" indent="1"/>
    </xf>
    <xf numFmtId="0" fontId="4" fillId="24" borderId="44" applyNumberFormat="0" applyFont="0" applyAlignment="0" applyProtection="0"/>
    <xf numFmtId="0" fontId="67" fillId="0" borderId="46" applyNumberFormat="0" applyFill="0" applyAlignment="0" applyProtection="0"/>
    <xf numFmtId="0" fontId="15" fillId="8" borderId="43" applyNumberFormat="0" applyAlignment="0" applyProtection="0"/>
    <xf numFmtId="0" fontId="15" fillId="8" borderId="43" applyNumberFormat="0" applyAlignment="0" applyProtection="0"/>
    <xf numFmtId="0" fontId="54" fillId="21" borderId="43" applyNumberFormat="0" applyAlignment="0" applyProtection="0"/>
    <xf numFmtId="0" fontId="62" fillId="21" borderId="45" applyNumberFormat="0" applyAlignment="0" applyProtection="0"/>
    <xf numFmtId="0" fontId="4" fillId="24" borderId="44" applyNumberFormat="0" applyFont="0" applyAlignment="0" applyProtection="0"/>
    <xf numFmtId="0" fontId="61" fillId="21" borderId="43" applyNumberFormat="0" applyAlignment="0" applyProtection="0"/>
    <xf numFmtId="0" fontId="20" fillId="0" borderId="62"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8" fillId="21"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61" fillId="21" borderId="43" applyNumberFormat="0" applyAlignment="0" applyProtection="0"/>
    <xf numFmtId="0" fontId="67" fillId="0" borderId="46" applyNumberFormat="0" applyFill="0" applyAlignment="0" applyProtection="0"/>
    <xf numFmtId="0" fontId="20" fillId="0" borderId="46" applyNumberFormat="0" applyFill="0" applyAlignment="0" applyProtection="0"/>
    <xf numFmtId="0" fontId="20" fillId="0" borderId="62" applyNumberFormat="0" applyFill="0" applyAlignment="0" applyProtection="0"/>
    <xf numFmtId="0" fontId="67" fillId="0" borderId="46" applyNumberFormat="0" applyFill="0" applyAlignment="0" applyProtection="0"/>
    <xf numFmtId="0" fontId="20" fillId="0" borderId="46" applyNumberFormat="0" applyFill="0" applyAlignment="0" applyProtection="0"/>
    <xf numFmtId="4" fontId="30" fillId="57" borderId="45" applyNumberFormat="0" applyProtection="0">
      <alignment horizontal="right" vertical="center"/>
    </xf>
    <xf numFmtId="4" fontId="29" fillId="57" borderId="45" applyNumberFormat="0" applyProtection="0">
      <alignment horizontal="right" vertical="center"/>
    </xf>
    <xf numFmtId="0" fontId="4" fillId="56" borderId="45" applyNumberFormat="0" applyProtection="0">
      <alignment horizontal="left" vertical="center" wrapText="1" indent="1"/>
    </xf>
    <xf numFmtId="4" fontId="29" fillId="55" borderId="45" applyNumberFormat="0" applyProtection="0">
      <alignment vertical="center"/>
    </xf>
    <xf numFmtId="0" fontId="18" fillId="21" borderId="45" applyNumberFormat="0" applyAlignment="0" applyProtection="0"/>
    <xf numFmtId="0" fontId="4" fillId="24" borderId="59" applyNumberFormat="0" applyFont="0" applyAlignment="0" applyProtection="0"/>
    <xf numFmtId="0" fontId="62" fillId="21" borderId="45" applyNumberFormat="0" applyAlignment="0" applyProtection="0"/>
    <xf numFmtId="0" fontId="22" fillId="24" borderId="44" applyNumberFormat="0" applyFont="0" applyAlignment="0" applyProtection="0"/>
    <xf numFmtId="0" fontId="54" fillId="21" borderId="43" applyNumberFormat="0" applyAlignment="0" applyProtection="0"/>
    <xf numFmtId="0" fontId="62" fillId="21" borderId="45" applyNumberFormat="0" applyAlignment="0" applyProtection="0"/>
    <xf numFmtId="0" fontId="22" fillId="24" borderId="44" applyNumberFormat="0" applyFont="0" applyAlignment="0" applyProtection="0"/>
    <xf numFmtId="0" fontId="8" fillId="21" borderId="43" applyNumberFormat="0" applyAlignment="0" applyProtection="0"/>
    <xf numFmtId="0" fontId="54" fillId="21" borderId="43" applyNumberFormat="0" applyAlignment="0" applyProtection="0"/>
    <xf numFmtId="0" fontId="22" fillId="24" borderId="59" applyNumberFormat="0" applyFont="0" applyAlignment="0" applyProtection="0"/>
    <xf numFmtId="0" fontId="8" fillId="21" borderId="43" applyNumberForma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62" fillId="21" borderId="45" applyNumberFormat="0" applyAlignment="0" applyProtection="0"/>
    <xf numFmtId="0" fontId="54" fillId="21" borderId="43" applyNumberFormat="0" applyAlignment="0" applyProtection="0"/>
    <xf numFmtId="0" fontId="8" fillId="21" borderId="43" applyNumberFormat="0" applyAlignment="0" applyProtection="0"/>
    <xf numFmtId="0" fontId="62" fillId="21" borderId="57" applyNumberFormat="0" applyAlignment="0" applyProtection="0"/>
    <xf numFmtId="0" fontId="54" fillId="21" borderId="43" applyNumberFormat="0" applyAlignment="0" applyProtection="0"/>
    <xf numFmtId="0" fontId="8" fillId="21" borderId="43" applyNumberFormat="0" applyAlignment="0" applyProtection="0"/>
    <xf numFmtId="0" fontId="22" fillId="24" borderId="44" applyNumberFormat="0" applyFont="0" applyAlignment="0" applyProtection="0"/>
    <xf numFmtId="0" fontId="22" fillId="24" borderId="44" applyNumberFormat="0" applyFont="0" applyAlignment="0" applyProtection="0"/>
    <xf numFmtId="0" fontId="62" fillId="21" borderId="45" applyNumberFormat="0" applyAlignment="0" applyProtection="0"/>
    <xf numFmtId="0" fontId="18" fillId="21" borderId="45" applyNumberFormat="0" applyAlignment="0" applyProtection="0"/>
    <xf numFmtId="4" fontId="29" fillId="55" borderId="45" applyNumberFormat="0" applyProtection="0">
      <alignment vertical="center"/>
    </xf>
    <xf numFmtId="0" fontId="4" fillId="56" borderId="45" applyNumberFormat="0" applyProtection="0">
      <alignment horizontal="left" vertical="center" wrapText="1" indent="1"/>
    </xf>
    <xf numFmtId="4" fontId="29" fillId="57" borderId="45" applyNumberFormat="0" applyProtection="0">
      <alignment horizontal="right" vertical="center"/>
    </xf>
    <xf numFmtId="4" fontId="30" fillId="57" borderId="45" applyNumberFormat="0" applyProtection="0">
      <alignment horizontal="right" vertical="center"/>
    </xf>
    <xf numFmtId="0" fontId="20" fillId="0" borderId="46" applyNumberFormat="0" applyFill="0" applyAlignment="0" applyProtection="0"/>
    <xf numFmtId="0" fontId="67" fillId="0" borderId="46" applyNumberFormat="0" applyFill="0" applyAlignment="0" applyProtection="0"/>
    <xf numFmtId="0" fontId="20" fillId="0" borderId="46" applyNumberFormat="0" applyFill="0" applyAlignment="0" applyProtection="0"/>
    <xf numFmtId="0" fontId="67" fillId="0" borderId="46" applyNumberFormat="0" applyFill="0" applyAlignment="0" applyProtection="0"/>
    <xf numFmtId="0" fontId="61"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62" fillId="21" borderId="45" applyNumberFormat="0" applyAlignment="0" applyProtection="0"/>
    <xf numFmtId="0" fontId="15" fillId="8" borderId="43" applyNumberFormat="0" applyAlignment="0" applyProtection="0"/>
    <xf numFmtId="0" fontId="8" fillId="21" borderId="43" applyNumberFormat="0" applyAlignment="0" applyProtection="0"/>
    <xf numFmtId="4" fontId="29" fillId="55" borderId="45" applyNumberFormat="0" applyProtection="0">
      <alignment vertical="center"/>
    </xf>
    <xf numFmtId="0" fontId="4" fillId="56" borderId="45" applyNumberFormat="0" applyProtection="0">
      <alignment horizontal="left" vertical="center" wrapText="1" indent="1"/>
    </xf>
    <xf numFmtId="0" fontId="15" fillId="8" borderId="43" applyNumberFormat="0" applyAlignment="0" applyProtection="0"/>
    <xf numFmtId="0" fontId="4" fillId="24" borderId="44" applyNumberFormat="0" applyFont="0" applyAlignment="0" applyProtection="0"/>
    <xf numFmtId="4" fontId="30" fillId="57" borderId="45" applyNumberFormat="0" applyProtection="0">
      <alignment horizontal="right" vertical="center"/>
    </xf>
    <xf numFmtId="0" fontId="20" fillId="0" borderId="46" applyNumberFormat="0" applyFill="0" applyAlignment="0" applyProtection="0"/>
    <xf numFmtId="0" fontId="54" fillId="21" borderId="43" applyNumberFormat="0" applyAlignment="0" applyProtection="0"/>
    <xf numFmtId="0" fontId="20" fillId="0" borderId="46" applyNumberFormat="0" applyFill="0" applyAlignment="0" applyProtection="0"/>
    <xf numFmtId="0" fontId="67" fillId="0" borderId="46" applyNumberFormat="0" applyFill="0" applyAlignment="0" applyProtection="0"/>
    <xf numFmtId="0" fontId="54" fillId="21" borderId="43" applyNumberFormat="0" applyAlignment="0" applyProtection="0"/>
    <xf numFmtId="0" fontId="20" fillId="0" borderId="46" applyNumberFormat="0" applyFill="0" applyAlignment="0" applyProtection="0"/>
    <xf numFmtId="0" fontId="67" fillId="0" borderId="46" applyNumberFormat="0" applyFill="0" applyAlignment="0" applyProtection="0"/>
    <xf numFmtId="0" fontId="8" fillId="21" borderId="60" applyNumberFormat="0" applyAlignment="0" applyProtection="0"/>
    <xf numFmtId="4" fontId="29" fillId="55" borderId="45" applyNumberFormat="0" applyProtection="0">
      <alignment vertical="center"/>
    </xf>
    <xf numFmtId="0" fontId="61" fillId="21" borderId="43" applyNumberFormat="0" applyAlignment="0" applyProtection="0"/>
    <xf numFmtId="0" fontId="20" fillId="0" borderId="62" applyNumberFormat="0" applyFill="0" applyAlignment="0" applyProtection="0"/>
    <xf numFmtId="0" fontId="54" fillId="21" borderId="43" applyNumberFormat="0" applyAlignment="0" applyProtection="0"/>
    <xf numFmtId="0" fontId="8" fillId="21" borderId="43" applyNumberFormat="0" applyAlignment="0" applyProtection="0"/>
    <xf numFmtId="0" fontId="20" fillId="0" borderId="46" applyNumberFormat="0" applyFill="0" applyAlignment="0" applyProtection="0"/>
    <xf numFmtId="0" fontId="15" fillId="8" borderId="43" applyNumberFormat="0" applyAlignment="0" applyProtection="0"/>
    <xf numFmtId="0" fontId="22" fillId="24" borderId="44" applyNumberFormat="0" applyFont="0" applyAlignment="0" applyProtection="0"/>
    <xf numFmtId="0" fontId="20" fillId="0" borderId="46" applyNumberFormat="0" applyFill="0" applyAlignment="0" applyProtection="0"/>
    <xf numFmtId="0" fontId="8" fillId="21" borderId="43" applyNumberFormat="0" applyAlignment="0" applyProtection="0"/>
    <xf numFmtId="0" fontId="18" fillId="21" borderId="45" applyNumberFormat="0" applyAlignment="0" applyProtection="0"/>
    <xf numFmtId="0" fontId="18" fillId="21" borderId="45" applyNumberFormat="0" applyAlignment="0" applyProtection="0"/>
    <xf numFmtId="0" fontId="4" fillId="24" borderId="44" applyNumberFormat="0" applyFont="0" applyAlignment="0" applyProtection="0"/>
    <xf numFmtId="0" fontId="54" fillId="21" borderId="43" applyNumberFormat="0" applyAlignment="0" applyProtection="0"/>
    <xf numFmtId="0" fontId="20" fillId="0" borderId="46" applyNumberFormat="0" applyFill="0" applyAlignment="0" applyProtection="0"/>
    <xf numFmtId="4" fontId="29" fillId="57" borderId="45" applyNumberFormat="0" applyProtection="0">
      <alignment horizontal="right" vertical="center"/>
    </xf>
    <xf numFmtId="0" fontId="4" fillId="56" borderId="45" applyNumberFormat="0" applyProtection="0">
      <alignment horizontal="left" vertical="center" wrapText="1" indent="1"/>
    </xf>
    <xf numFmtId="0" fontId="61" fillId="21" borderId="43" applyNumberFormat="0" applyAlignment="0" applyProtection="0"/>
    <xf numFmtId="0" fontId="22" fillId="24" borderId="44" applyNumberFormat="0" applyFont="0" applyAlignment="0" applyProtection="0"/>
    <xf numFmtId="0" fontId="8" fillId="21" borderId="43" applyNumberFormat="0" applyAlignment="0" applyProtection="0"/>
    <xf numFmtId="0" fontId="4" fillId="24" borderId="44" applyNumberFormat="0" applyFont="0" applyAlignment="0" applyProtection="0"/>
    <xf numFmtId="0" fontId="20" fillId="0" borderId="46" applyNumberFormat="0" applyFill="0" applyAlignment="0" applyProtection="0"/>
    <xf numFmtId="0" fontId="8" fillId="21" borderId="43" applyNumberFormat="0" applyAlignment="0" applyProtection="0"/>
    <xf numFmtId="0" fontId="4" fillId="56" borderId="45" applyNumberFormat="0" applyProtection="0">
      <alignment horizontal="left" vertical="center" wrapText="1" indent="1"/>
    </xf>
    <xf numFmtId="0" fontId="8" fillId="21" borderId="43"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62" fillId="21" borderId="45" applyNumberFormat="0" applyAlignment="0" applyProtection="0"/>
    <xf numFmtId="0" fontId="61" fillId="21" borderId="43" applyNumberFormat="0" applyAlignment="0" applyProtection="0"/>
    <xf numFmtId="0" fontId="15" fillId="8" borderId="43" applyNumberFormat="0" applyAlignment="0" applyProtection="0"/>
    <xf numFmtId="0" fontId="22" fillId="24" borderId="44" applyNumberFormat="0" applyFont="0" applyAlignment="0" applyProtection="0"/>
    <xf numFmtId="0" fontId="67" fillId="0" borderId="46" applyNumberFormat="0" applyFill="0" applyAlignment="0" applyProtection="0"/>
    <xf numFmtId="0" fontId="61" fillId="21" borderId="43" applyNumberFormat="0" applyAlignment="0" applyProtection="0"/>
    <xf numFmtId="0" fontId="61" fillId="21" borderId="43" applyNumberFormat="0" applyAlignment="0" applyProtection="0"/>
    <xf numFmtId="4" fontId="29" fillId="57" borderId="45" applyNumberFormat="0" applyProtection="0">
      <alignment horizontal="right" vertical="center"/>
    </xf>
    <xf numFmtId="0" fontId="62" fillId="21" borderId="45" applyNumberFormat="0" applyAlignment="0" applyProtection="0"/>
    <xf numFmtId="4" fontId="29" fillId="55" borderId="45" applyNumberFormat="0" applyProtection="0">
      <alignment vertical="center"/>
    </xf>
    <xf numFmtId="0" fontId="4" fillId="56" borderId="45" applyNumberFormat="0" applyProtection="0">
      <alignment horizontal="left" vertical="center" wrapText="1" indent="1"/>
    </xf>
    <xf numFmtId="0" fontId="22" fillId="24" borderId="44" applyNumberFormat="0" applyFont="0" applyAlignment="0" applyProtection="0"/>
    <xf numFmtId="0" fontId="4" fillId="24" borderId="44" applyNumberFormat="0" applyFont="0" applyAlignment="0" applyProtection="0"/>
    <xf numFmtId="0" fontId="62"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67" fillId="0" borderId="46" applyNumberFormat="0" applyFill="0" applyAlignment="0" applyProtection="0"/>
    <xf numFmtId="0" fontId="4" fillId="24" borderId="59" applyNumberFormat="0" applyFont="0" applyAlignment="0" applyProtection="0"/>
    <xf numFmtId="0" fontId="62" fillId="21" borderId="45" applyNumberFormat="0" applyAlignment="0" applyProtection="0"/>
    <xf numFmtId="0" fontId="54" fillId="21" borderId="43" applyNumberFormat="0" applyAlignment="0" applyProtection="0"/>
    <xf numFmtId="0" fontId="8" fillId="21" borderId="43" applyNumberFormat="0" applyAlignment="0" applyProtection="0"/>
    <xf numFmtId="0" fontId="20" fillId="0" borderId="46" applyNumberFormat="0" applyFill="0" applyAlignment="0" applyProtection="0"/>
    <xf numFmtId="0" fontId="15" fillId="8" borderId="43" applyNumberFormat="0" applyAlignment="0" applyProtection="0"/>
    <xf numFmtId="0" fontId="4" fillId="24" borderId="44" applyNumberFormat="0" applyFont="0" applyAlignment="0" applyProtection="0"/>
    <xf numFmtId="0" fontId="8" fillId="21" borderId="43" applyNumberFormat="0" applyAlignment="0" applyProtection="0"/>
    <xf numFmtId="0" fontId="67" fillId="0" borderId="46" applyNumberFormat="0" applyFill="0" applyAlignment="0" applyProtection="0"/>
    <xf numFmtId="0" fontId="62" fillId="21" borderId="45" applyNumberFormat="0" applyAlignment="0" applyProtection="0"/>
    <xf numFmtId="0" fontId="67" fillId="0" borderId="46" applyNumberFormat="0" applyFill="0" applyAlignment="0" applyProtection="0"/>
    <xf numFmtId="0" fontId="61" fillId="21" borderId="43" applyNumberForma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15" fillId="8" borderId="43" applyNumberFormat="0" applyAlignment="0" applyProtection="0"/>
    <xf numFmtId="0" fontId="15" fillId="8" borderId="43" applyNumberFormat="0" applyAlignment="0" applyProtection="0"/>
    <xf numFmtId="0" fontId="18" fillId="21" borderId="45" applyNumberFormat="0" applyAlignment="0" applyProtection="0"/>
    <xf numFmtId="0" fontId="62" fillId="21" borderId="45" applyNumberFormat="0" applyAlignment="0" applyProtection="0"/>
    <xf numFmtId="0" fontId="4" fillId="56" borderId="45" applyNumberFormat="0" applyProtection="0">
      <alignment horizontal="left" vertical="center" wrapText="1" indent="1"/>
    </xf>
    <xf numFmtId="0" fontId="61" fillId="21" borderId="43" applyNumberFormat="0" applyAlignment="0" applyProtection="0"/>
    <xf numFmtId="0" fontId="18" fillId="21" borderId="45" applyNumberFormat="0" applyAlignment="0" applyProtection="0"/>
    <xf numFmtId="0" fontId="15" fillId="8"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45" applyNumberFormat="0" applyAlignment="0" applyProtection="0"/>
    <xf numFmtId="0" fontId="18" fillId="21" borderId="45" applyNumberFormat="0" applyAlignment="0" applyProtection="0"/>
    <xf numFmtId="0" fontId="22" fillId="24" borderId="44" applyNumberFormat="0" applyFont="0" applyAlignment="0" applyProtection="0"/>
    <xf numFmtId="0" fontId="4" fillId="24" borderId="44" applyNumberFormat="0" applyFont="0" applyAlignment="0" applyProtection="0"/>
    <xf numFmtId="0" fontId="67" fillId="0" borderId="46" applyNumberFormat="0" applyFill="0" applyAlignment="0" applyProtection="0"/>
    <xf numFmtId="0" fontId="4" fillId="24" borderId="44" applyNumberFormat="0" applyFont="0" applyAlignment="0" applyProtection="0"/>
    <xf numFmtId="0" fontId="22" fillId="24" borderId="44" applyNumberFormat="0" applyFont="0" applyAlignment="0" applyProtection="0"/>
    <xf numFmtId="0" fontId="20" fillId="0" borderId="46" applyNumberFormat="0" applyFill="0" applyAlignment="0" applyProtection="0"/>
    <xf numFmtId="0" fontId="18" fillId="21" borderId="45" applyNumberFormat="0" applyAlignment="0" applyProtection="0"/>
    <xf numFmtId="0" fontId="20" fillId="0" borderId="46" applyNumberFormat="0" applyFill="0" applyAlignment="0" applyProtection="0"/>
    <xf numFmtId="0" fontId="67" fillId="0" borderId="46" applyNumberFormat="0" applyFill="0" applyAlignment="0" applyProtection="0"/>
    <xf numFmtId="0" fontId="61" fillId="21" borderId="43" applyNumberFormat="0" applyAlignment="0" applyProtection="0"/>
    <xf numFmtId="0" fontId="18" fillId="21" borderId="45" applyNumberFormat="0" applyAlignment="0" applyProtection="0"/>
    <xf numFmtId="4" fontId="30" fillId="57" borderId="45" applyNumberFormat="0" applyProtection="0">
      <alignment horizontal="right" vertical="center"/>
    </xf>
    <xf numFmtId="0" fontId="15" fillId="8"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4" fontId="30" fillId="57" borderId="45" applyNumberFormat="0" applyProtection="0">
      <alignment horizontal="right" vertical="center"/>
    </xf>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22" fillId="24" borderId="44" applyNumberFormat="0" applyFont="0" applyAlignment="0" applyProtection="0"/>
    <xf numFmtId="0" fontId="15" fillId="8" borderId="43" applyNumberFormat="0" applyAlignment="0" applyProtection="0"/>
    <xf numFmtId="4" fontId="29" fillId="57" borderId="45" applyNumberFormat="0" applyProtection="0">
      <alignment horizontal="right" vertical="center"/>
    </xf>
    <xf numFmtId="0" fontId="22" fillId="24" borderId="44" applyNumberFormat="0" applyFont="0" applyAlignment="0" applyProtection="0"/>
    <xf numFmtId="0" fontId="62" fillId="21" borderId="45" applyNumberFormat="0" applyAlignment="0" applyProtection="0"/>
    <xf numFmtId="4" fontId="29" fillId="57" borderId="45" applyNumberFormat="0" applyProtection="0">
      <alignment horizontal="right" vertical="center"/>
    </xf>
    <xf numFmtId="0" fontId="62" fillId="21" borderId="45" applyNumberFormat="0" applyAlignment="0" applyProtection="0"/>
    <xf numFmtId="4" fontId="29" fillId="55" borderId="45" applyNumberFormat="0" applyProtection="0">
      <alignment vertical="center"/>
    </xf>
    <xf numFmtId="0" fontId="67" fillId="0" borderId="46" applyNumberFormat="0" applyFill="0" applyAlignment="0" applyProtection="0"/>
    <xf numFmtId="4" fontId="30" fillId="57" borderId="45" applyNumberFormat="0" applyProtection="0">
      <alignment horizontal="right" vertical="center"/>
    </xf>
    <xf numFmtId="4" fontId="30" fillId="57" borderId="45" applyNumberFormat="0" applyProtection="0">
      <alignment horizontal="right" vertical="center"/>
    </xf>
    <xf numFmtId="0" fontId="8" fillId="21" borderId="43" applyNumberFormat="0" applyAlignment="0" applyProtection="0"/>
    <xf numFmtId="0" fontId="4" fillId="24" borderId="44" applyNumberFormat="0" applyFont="0" applyAlignment="0" applyProtection="0"/>
    <xf numFmtId="0" fontId="61" fillId="21" borderId="43" applyNumberFormat="0" applyAlignment="0" applyProtection="0"/>
    <xf numFmtId="0" fontId="67" fillId="0" borderId="46" applyNumberFormat="0" applyFill="0" applyAlignment="0" applyProtection="0"/>
    <xf numFmtId="0" fontId="20"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67" fillId="0" borderId="46" applyNumberFormat="0" applyFill="0" applyAlignment="0" applyProtection="0"/>
    <xf numFmtId="0" fontId="20" fillId="0" borderId="46" applyNumberFormat="0" applyFill="0" applyAlignment="0" applyProtection="0"/>
    <xf numFmtId="0" fontId="54" fillId="21" borderId="43" applyNumberFormat="0" applyAlignment="0" applyProtection="0"/>
    <xf numFmtId="0" fontId="4" fillId="56" borderId="45" applyNumberFormat="0" applyProtection="0">
      <alignment horizontal="left" vertical="center" wrapText="1" indent="1"/>
    </xf>
    <xf numFmtId="0" fontId="18" fillId="21" borderId="45"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8" fillId="21" borderId="43" applyNumberFormat="0" applyAlignment="0" applyProtection="0"/>
    <xf numFmtId="0" fontId="62" fillId="21" borderId="45" applyNumberFormat="0" applyAlignment="0" applyProtection="0"/>
    <xf numFmtId="0" fontId="54" fillId="21" borderId="43"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15" fillId="8" borderId="43" applyNumberFormat="0" applyAlignment="0" applyProtection="0"/>
    <xf numFmtId="0" fontId="61" fillId="21" borderId="43" applyNumberFormat="0" applyAlignment="0" applyProtection="0"/>
    <xf numFmtId="0" fontId="62"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4" fillId="24" borderId="44" applyNumberFormat="0" applyFont="0" applyAlignment="0" applyProtection="0"/>
    <xf numFmtId="0" fontId="15" fillId="8" borderId="43" applyNumberFormat="0" applyAlignment="0" applyProtection="0"/>
    <xf numFmtId="0" fontId="22" fillId="24" borderId="44" applyNumberFormat="0" applyFont="0" applyAlignment="0" applyProtection="0"/>
    <xf numFmtId="0" fontId="18" fillId="21" borderId="45" applyNumberFormat="0" applyAlignment="0" applyProtection="0"/>
    <xf numFmtId="4" fontId="29" fillId="57" borderId="45" applyNumberFormat="0" applyProtection="0">
      <alignment horizontal="right" vertical="center"/>
    </xf>
    <xf numFmtId="0" fontId="20" fillId="0" borderId="46" applyNumberFormat="0" applyFill="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8" fillId="21" borderId="43" applyNumberFormat="0" applyAlignment="0" applyProtection="0"/>
    <xf numFmtId="0" fontId="67" fillId="0" borderId="46" applyNumberFormat="0" applyFill="0" applyAlignment="0" applyProtection="0"/>
    <xf numFmtId="0" fontId="20" fillId="0" borderId="46" applyNumberFormat="0" applyFill="0" applyAlignment="0" applyProtection="0"/>
    <xf numFmtId="0" fontId="4" fillId="24" borderId="44" applyNumberFormat="0" applyFont="0" applyAlignment="0" applyProtection="0"/>
    <xf numFmtId="0" fontId="8" fillId="21" borderId="43" applyNumberFormat="0" applyAlignment="0" applyProtection="0"/>
    <xf numFmtId="0" fontId="54" fillId="21" borderId="43" applyNumberFormat="0" applyAlignment="0" applyProtection="0"/>
    <xf numFmtId="0" fontId="4" fillId="24" borderId="44" applyNumberFormat="0" applyFont="0" applyAlignment="0" applyProtection="0"/>
    <xf numFmtId="0" fontId="8" fillId="21" borderId="43" applyNumberFormat="0" applyAlignment="0" applyProtection="0"/>
    <xf numFmtId="0" fontId="8" fillId="21" borderId="43" applyNumberFormat="0" applyAlignment="0" applyProtection="0"/>
    <xf numFmtId="0" fontId="54" fillId="21" borderId="43" applyNumberFormat="0" applyAlignment="0" applyProtection="0"/>
    <xf numFmtId="0" fontId="22" fillId="24" borderId="44" applyNumberFormat="0" applyFont="0" applyAlignment="0" applyProtection="0"/>
    <xf numFmtId="0" fontId="20" fillId="0" borderId="46" applyNumberFormat="0" applyFill="0" applyAlignment="0" applyProtection="0"/>
    <xf numFmtId="0" fontId="15" fillId="8" borderId="43" applyNumberFormat="0" applyAlignment="0" applyProtection="0"/>
    <xf numFmtId="0" fontId="67" fillId="0" borderId="46" applyNumberFormat="0" applyFill="0" applyAlignment="0" applyProtection="0"/>
    <xf numFmtId="0" fontId="22" fillId="24" borderId="44" applyNumberFormat="0" applyFont="0" applyAlignment="0" applyProtection="0"/>
    <xf numFmtId="0" fontId="18" fillId="21" borderId="45" applyNumberFormat="0" applyAlignment="0" applyProtection="0"/>
    <xf numFmtId="0" fontId="18" fillId="21" borderId="45" applyNumberForma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4" fontId="29" fillId="55" borderId="45" applyNumberFormat="0" applyProtection="0">
      <alignment vertical="center"/>
    </xf>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18" fillId="21" borderId="45" applyNumberFormat="0" applyAlignment="0" applyProtection="0"/>
    <xf numFmtId="0" fontId="22"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4" fontId="29" fillId="55" borderId="45" applyNumberFormat="0" applyProtection="0">
      <alignment vertical="center"/>
    </xf>
    <xf numFmtId="0" fontId="18" fillId="21" borderId="45" applyNumberFormat="0" applyAlignment="0" applyProtection="0"/>
    <xf numFmtId="0" fontId="54" fillId="21" borderId="43" applyNumberFormat="0" applyAlignment="0" applyProtection="0"/>
    <xf numFmtId="0" fontId="54" fillId="21" borderId="43" applyNumberFormat="0" applyAlignment="0" applyProtection="0"/>
    <xf numFmtId="0" fontId="61" fillId="21"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4" fontId="30" fillId="57" borderId="45" applyNumberFormat="0" applyProtection="0">
      <alignment horizontal="right" vertical="center"/>
    </xf>
    <xf numFmtId="0" fontId="54" fillId="21" borderId="43" applyNumberFormat="0" applyAlignment="0" applyProtection="0"/>
    <xf numFmtId="0" fontId="8" fillId="21" borderId="43" applyNumberFormat="0" applyAlignment="0" applyProtection="0"/>
    <xf numFmtId="4" fontId="30" fillId="57" borderId="45" applyNumberFormat="0" applyProtection="0">
      <alignment horizontal="right" vertical="center"/>
    </xf>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8" fillId="21" borderId="45" applyNumberFormat="0" applyAlignment="0" applyProtection="0"/>
    <xf numFmtId="0" fontId="61" fillId="21" borderId="43" applyNumberFormat="0" applyAlignment="0" applyProtection="0"/>
    <xf numFmtId="0" fontId="18" fillId="21" borderId="45" applyNumberFormat="0" applyAlignment="0" applyProtection="0"/>
    <xf numFmtId="0" fontId="22" fillId="24" borderId="44" applyNumberFormat="0" applyFont="0" applyAlignment="0" applyProtection="0"/>
    <xf numFmtId="0" fontId="4" fillId="24" borderId="44" applyNumberFormat="0" applyFont="0" applyAlignment="0" applyProtection="0"/>
    <xf numFmtId="0" fontId="54" fillId="21" borderId="43" applyNumberFormat="0" applyAlignment="0" applyProtection="0"/>
    <xf numFmtId="0" fontId="67" fillId="0" borderId="46" applyNumberFormat="0" applyFill="0" applyAlignment="0" applyProtection="0"/>
    <xf numFmtId="0" fontId="8" fillId="21" borderId="43" applyNumberFormat="0" applyAlignment="0" applyProtection="0"/>
    <xf numFmtId="0" fontId="54" fillId="21" borderId="43" applyNumberFormat="0" applyAlignment="0" applyProtection="0"/>
    <xf numFmtId="0" fontId="8" fillId="21" borderId="43" applyNumberFormat="0" applyAlignment="0" applyProtection="0"/>
    <xf numFmtId="0" fontId="54" fillId="21" borderId="43" applyNumberFormat="0" applyAlignment="0" applyProtection="0"/>
    <xf numFmtId="0" fontId="18" fillId="21" borderId="45"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15" fillId="8"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0" fontId="4" fillId="56" borderId="45" applyNumberFormat="0" applyProtection="0">
      <alignment horizontal="left" vertical="center" wrapText="1" indent="1"/>
    </xf>
    <xf numFmtId="0" fontId="20" fillId="0" borderId="46" applyNumberFormat="0" applyFill="0" applyAlignment="0" applyProtection="0"/>
    <xf numFmtId="0" fontId="4" fillId="24" borderId="44" applyNumberFormat="0" applyFont="0" applyAlignment="0" applyProtection="0"/>
    <xf numFmtId="0" fontId="4" fillId="24" borderId="44" applyNumberFormat="0" applyFont="0" applyAlignment="0" applyProtection="0"/>
    <xf numFmtId="0" fontId="20" fillId="0" borderId="46" applyNumberFormat="0" applyFill="0" applyAlignment="0" applyProtection="0"/>
    <xf numFmtId="0" fontId="8" fillId="21" borderId="43" applyNumberFormat="0" applyAlignment="0" applyProtection="0"/>
    <xf numFmtId="0" fontId="20" fillId="0" borderId="46" applyNumberFormat="0" applyFill="0" applyAlignment="0" applyProtection="0"/>
    <xf numFmtId="0" fontId="67" fillId="0" borderId="46" applyNumberFormat="0" applyFill="0" applyAlignment="0" applyProtection="0"/>
    <xf numFmtId="0" fontId="20" fillId="0" borderId="46" applyNumberFormat="0" applyFill="0" applyAlignment="0" applyProtection="0"/>
    <xf numFmtId="0" fontId="67" fillId="0" borderId="46" applyNumberFormat="0" applyFill="0" applyAlignment="0" applyProtection="0"/>
    <xf numFmtId="0" fontId="4" fillId="24" borderId="44" applyNumberFormat="0" applyFont="0" applyAlignment="0" applyProtection="0"/>
    <xf numFmtId="0" fontId="20" fillId="0" borderId="46" applyNumberFormat="0" applyFill="0" applyAlignment="0" applyProtection="0"/>
    <xf numFmtId="0" fontId="61" fillId="21" borderId="43" applyNumberFormat="0" applyAlignment="0" applyProtection="0"/>
    <xf numFmtId="0" fontId="54" fillId="21" borderId="43" applyNumberFormat="0" applyAlignment="0" applyProtection="0"/>
    <xf numFmtId="0" fontId="61" fillId="21" borderId="43" applyNumberFormat="0" applyAlignment="0" applyProtection="0"/>
    <xf numFmtId="0" fontId="54" fillId="21" borderId="43" applyNumberFormat="0" applyAlignment="0" applyProtection="0"/>
    <xf numFmtId="0" fontId="15" fillId="8" borderId="43" applyNumberFormat="0" applyAlignment="0" applyProtection="0"/>
    <xf numFmtId="0" fontId="18" fillId="21" borderId="45" applyNumberFormat="0" applyAlignment="0" applyProtection="0"/>
    <xf numFmtId="0" fontId="18" fillId="21" borderId="45" applyNumberFormat="0" applyAlignment="0" applyProtection="0"/>
    <xf numFmtId="0" fontId="67" fillId="0" borderId="46" applyNumberFormat="0" applyFill="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61" fillId="21" borderId="43" applyNumberFormat="0" applyAlignment="0" applyProtection="0"/>
    <xf numFmtId="0" fontId="15" fillId="8" borderId="43" applyNumberFormat="0" applyAlignment="0" applyProtection="0"/>
    <xf numFmtId="0" fontId="22" fillId="24" borderId="44" applyNumberFormat="0" applyFont="0" applyAlignment="0" applyProtection="0"/>
    <xf numFmtId="4" fontId="29" fillId="57" borderId="45" applyNumberFormat="0" applyProtection="0">
      <alignment horizontal="right" vertical="center"/>
    </xf>
    <xf numFmtId="0" fontId="4" fillId="24" borderId="44" applyNumberFormat="0" applyFont="0" applyAlignment="0" applyProtection="0"/>
    <xf numFmtId="0" fontId="4" fillId="24" borderId="44" applyNumberFormat="0" applyFont="0" applyAlignment="0" applyProtection="0"/>
    <xf numFmtId="0" fontId="54" fillId="21" borderId="43" applyNumberFormat="0" applyAlignment="0" applyProtection="0"/>
    <xf numFmtId="0" fontId="18" fillId="21" borderId="45" applyNumberFormat="0" applyAlignment="0" applyProtection="0"/>
    <xf numFmtId="0" fontId="62" fillId="21" borderId="45" applyNumberFormat="0" applyAlignment="0" applyProtection="0"/>
    <xf numFmtId="0" fontId="8" fillId="21" borderId="43" applyNumberFormat="0" applyAlignment="0" applyProtection="0"/>
    <xf numFmtId="0" fontId="62" fillId="21" borderId="45" applyNumberFormat="0" applyAlignment="0" applyProtection="0"/>
    <xf numFmtId="0" fontId="8" fillId="21" borderId="43" applyNumberFormat="0" applyAlignment="0" applyProtection="0"/>
    <xf numFmtId="4" fontId="30" fillId="57" borderId="45" applyNumberFormat="0" applyProtection="0">
      <alignment horizontal="right" vertical="center"/>
    </xf>
    <xf numFmtId="0" fontId="62" fillId="21" borderId="45" applyNumberFormat="0" applyAlignment="0" applyProtection="0"/>
    <xf numFmtId="0" fontId="67" fillId="0" borderId="46" applyNumberFormat="0" applyFill="0" applyAlignment="0" applyProtection="0"/>
    <xf numFmtId="0" fontId="8" fillId="21" borderId="43" applyNumberFormat="0" applyAlignment="0" applyProtection="0"/>
    <xf numFmtId="0" fontId="18" fillId="21" borderId="45" applyNumberForma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67" fillId="0" borderId="46" applyNumberFormat="0" applyFill="0" applyAlignment="0" applyProtection="0"/>
    <xf numFmtId="0" fontId="8" fillId="21" borderId="43" applyNumberFormat="0" applyAlignment="0" applyProtection="0"/>
    <xf numFmtId="4" fontId="29" fillId="55" borderId="45" applyNumberFormat="0" applyProtection="0">
      <alignment vertical="center"/>
    </xf>
    <xf numFmtId="0" fontId="61"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15" fillId="8" borderId="43" applyNumberFormat="0" applyAlignment="0" applyProtection="0"/>
    <xf numFmtId="0" fontId="22"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4" fontId="29" fillId="55" borderId="45" applyNumberFormat="0" applyProtection="0">
      <alignment vertical="center"/>
    </xf>
    <xf numFmtId="0" fontId="20" fillId="0" borderId="46" applyNumberFormat="0" applyFill="0" applyAlignment="0" applyProtection="0"/>
    <xf numFmtId="0" fontId="4" fillId="56" borderId="45" applyNumberFormat="0" applyProtection="0">
      <alignment horizontal="left" vertical="center" wrapText="1" indent="1"/>
    </xf>
    <xf numFmtId="0" fontId="22" fillId="24" borderId="44" applyNumberFormat="0" applyFont="0" applyAlignment="0" applyProtection="0"/>
    <xf numFmtId="0" fontId="4" fillId="24" borderId="44" applyNumberFormat="0" applyFont="0" applyAlignment="0" applyProtection="0"/>
    <xf numFmtId="0" fontId="62" fillId="21" borderId="45" applyNumberFormat="0" applyAlignment="0" applyProtection="0"/>
    <xf numFmtId="0" fontId="62" fillId="21" borderId="45" applyNumberFormat="0" applyAlignment="0" applyProtection="0"/>
    <xf numFmtId="0" fontId="61" fillId="21" borderId="43" applyNumberFormat="0" applyAlignment="0" applyProtection="0"/>
    <xf numFmtId="0" fontId="8" fillId="21"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20" fillId="0" borderId="46" applyNumberFormat="0" applyFill="0" applyAlignment="0" applyProtection="0"/>
    <xf numFmtId="0" fontId="54" fillId="21" borderId="43" applyNumberFormat="0" applyAlignment="0" applyProtection="0"/>
    <xf numFmtId="0" fontId="20" fillId="0" borderId="46" applyNumberFormat="0" applyFill="0" applyAlignment="0" applyProtection="0"/>
    <xf numFmtId="0" fontId="22" fillId="24" borderId="44" applyNumberFormat="0" applyFont="0" applyAlignment="0" applyProtection="0"/>
    <xf numFmtId="0" fontId="18" fillId="21" borderId="45" applyNumberFormat="0" applyAlignment="0" applyProtection="0"/>
    <xf numFmtId="0" fontId="15" fillId="8" borderId="43" applyNumberFormat="0" applyAlignment="0" applyProtection="0"/>
    <xf numFmtId="0" fontId="18" fillId="21" borderId="45" applyNumberFormat="0" applyAlignment="0" applyProtection="0"/>
    <xf numFmtId="0" fontId="20" fillId="0" borderId="46" applyNumberFormat="0" applyFill="0" applyAlignment="0" applyProtection="0"/>
    <xf numFmtId="4" fontId="30" fillId="57" borderId="45" applyNumberFormat="0" applyProtection="0">
      <alignment horizontal="right" vertical="center"/>
    </xf>
    <xf numFmtId="0" fontId="4" fillId="24" borderId="44" applyNumberFormat="0" applyFont="0" applyAlignment="0" applyProtection="0"/>
    <xf numFmtId="0" fontId="20" fillId="0" borderId="46" applyNumberFormat="0" applyFill="0" applyAlignment="0" applyProtection="0"/>
    <xf numFmtId="0" fontId="22" fillId="24" borderId="44" applyNumberFormat="0" applyFont="0" applyAlignment="0" applyProtection="0"/>
    <xf numFmtId="0" fontId="15" fillId="8" borderId="43" applyNumberFormat="0" applyAlignment="0" applyProtection="0"/>
    <xf numFmtId="0" fontId="20" fillId="0" borderId="46" applyNumberFormat="0" applyFill="0" applyAlignment="0" applyProtection="0"/>
    <xf numFmtId="4" fontId="29" fillId="57" borderId="45" applyNumberFormat="0" applyProtection="0">
      <alignment horizontal="right" vertical="center"/>
    </xf>
    <xf numFmtId="0" fontId="20" fillId="0" borderId="46" applyNumberFormat="0" applyFill="0" applyAlignment="0" applyProtection="0"/>
    <xf numFmtId="4" fontId="29" fillId="57" borderId="45" applyNumberFormat="0" applyProtection="0">
      <alignment horizontal="right" vertical="center"/>
    </xf>
    <xf numFmtId="0" fontId="4" fillId="24" borderId="44" applyNumberFormat="0" applyFont="0" applyAlignment="0" applyProtection="0"/>
    <xf numFmtId="0" fontId="15" fillId="8" borderId="43" applyNumberFormat="0" applyAlignment="0" applyProtection="0"/>
    <xf numFmtId="0" fontId="15" fillId="8"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62" fillId="21" borderId="45" applyNumberFormat="0" applyAlignment="0" applyProtection="0"/>
    <xf numFmtId="0" fontId="15" fillId="8" borderId="43" applyNumberFormat="0" applyAlignment="0" applyProtection="0"/>
    <xf numFmtId="0" fontId="8" fillId="21" borderId="43" applyNumberFormat="0" applyAlignment="0" applyProtection="0"/>
    <xf numFmtId="4" fontId="30" fillId="57" borderId="45" applyNumberFormat="0" applyProtection="0">
      <alignment horizontal="right" vertical="center"/>
    </xf>
    <xf numFmtId="0" fontId="8" fillId="21" borderId="43" applyNumberFormat="0" applyAlignment="0" applyProtection="0"/>
    <xf numFmtId="0" fontId="8" fillId="21" borderId="43" applyNumberFormat="0" applyAlignment="0" applyProtection="0"/>
    <xf numFmtId="0" fontId="8" fillId="21" borderId="43" applyNumberFormat="0" applyAlignment="0" applyProtection="0"/>
    <xf numFmtId="0" fontId="20" fillId="0" borderId="46" applyNumberFormat="0" applyFill="0" applyAlignment="0" applyProtection="0"/>
    <xf numFmtId="4" fontId="30" fillId="57" borderId="45" applyNumberFormat="0" applyProtection="0">
      <alignment horizontal="right" vertical="center"/>
    </xf>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20" fillId="0" borderId="46" applyNumberFormat="0" applyFill="0" applyAlignment="0" applyProtection="0"/>
    <xf numFmtId="0" fontId="15" fillId="8" borderId="43" applyNumberFormat="0" applyAlignment="0" applyProtection="0"/>
    <xf numFmtId="0" fontId="8"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4" fontId="29" fillId="55" borderId="45" applyNumberFormat="0" applyProtection="0">
      <alignment vertical="center"/>
    </xf>
    <xf numFmtId="4" fontId="29" fillId="57" borderId="45" applyNumberFormat="0" applyProtection="0">
      <alignment horizontal="right" vertical="center"/>
    </xf>
    <xf numFmtId="0" fontId="20" fillId="0" borderId="46" applyNumberFormat="0" applyFill="0" applyAlignment="0" applyProtection="0"/>
    <xf numFmtId="0" fontId="8" fillId="21" borderId="43" applyNumberFormat="0" applyAlignment="0" applyProtection="0"/>
    <xf numFmtId="0" fontId="4" fillId="24" borderId="44" applyNumberFormat="0" applyFont="0" applyAlignment="0" applyProtection="0"/>
    <xf numFmtId="0" fontId="20" fillId="0" borderId="46" applyNumberFormat="0" applyFill="0" applyAlignment="0" applyProtection="0"/>
    <xf numFmtId="0" fontId="20" fillId="0" borderId="46" applyNumberFormat="0" applyFill="0" applyAlignment="0" applyProtection="0"/>
    <xf numFmtId="0" fontId="62" fillId="21" borderId="45" applyNumberFormat="0" applyAlignment="0" applyProtection="0"/>
    <xf numFmtId="0" fontId="61" fillId="21" borderId="43" applyNumberFormat="0" applyAlignment="0" applyProtection="0"/>
    <xf numFmtId="0" fontId="4" fillId="56" borderId="45" applyNumberFormat="0" applyProtection="0">
      <alignment horizontal="left" vertical="center" wrapText="1" indent="1"/>
    </xf>
    <xf numFmtId="0" fontId="54" fillId="21" borderId="43" applyNumberFormat="0" applyAlignment="0" applyProtection="0"/>
    <xf numFmtId="0" fontId="20" fillId="0" borderId="46" applyNumberFormat="0" applyFill="0" applyAlignment="0" applyProtection="0"/>
    <xf numFmtId="0" fontId="22" fillId="24" borderId="44" applyNumberFormat="0" applyFont="0" applyAlignment="0" applyProtection="0"/>
    <xf numFmtId="0" fontId="22" fillId="24" borderId="44" applyNumberFormat="0" applyFont="0" applyAlignment="0" applyProtection="0"/>
    <xf numFmtId="0" fontId="54" fillId="21" borderId="43" applyNumberFormat="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67" fillId="0" borderId="46" applyNumberFormat="0" applyFill="0" applyAlignment="0" applyProtection="0"/>
    <xf numFmtId="0" fontId="8" fillId="21" borderId="43" applyNumberFormat="0" applyAlignment="0" applyProtection="0"/>
    <xf numFmtId="0" fontId="18" fillId="21" borderId="45" applyNumberFormat="0" applyAlignment="0" applyProtection="0"/>
    <xf numFmtId="0" fontId="18" fillId="21" borderId="45" applyNumberFormat="0" applyAlignment="0" applyProtection="0"/>
    <xf numFmtId="0" fontId="22" fillId="24" borderId="44" applyNumberFormat="0" applyFont="0" applyAlignment="0" applyProtection="0"/>
    <xf numFmtId="0" fontId="4" fillId="24" borderId="44" applyNumberFormat="0" applyFont="0" applyAlignment="0" applyProtection="0"/>
    <xf numFmtId="4" fontId="29" fillId="57" borderId="45" applyNumberFormat="0" applyProtection="0">
      <alignment horizontal="right" vertical="center"/>
    </xf>
    <xf numFmtId="0" fontId="67" fillId="0" borderId="46" applyNumberFormat="0" applyFill="0" applyAlignment="0" applyProtection="0"/>
    <xf numFmtId="0" fontId="8" fillId="21" borderId="43" applyNumberFormat="0" applyAlignment="0" applyProtection="0"/>
    <xf numFmtId="0" fontId="67" fillId="0" borderId="46" applyNumberFormat="0" applyFill="0" applyAlignment="0" applyProtection="0"/>
    <xf numFmtId="0" fontId="8" fillId="21" borderId="43" applyNumberFormat="0" applyAlignment="0" applyProtection="0"/>
    <xf numFmtId="0" fontId="8" fillId="21" borderId="43" applyNumberFormat="0" applyAlignment="0" applyProtection="0"/>
    <xf numFmtId="0" fontId="54" fillId="21" borderId="60" applyNumberFormat="0" applyAlignment="0" applyProtection="0"/>
    <xf numFmtId="0" fontId="20" fillId="0" borderId="46" applyNumberFormat="0" applyFill="0" applyAlignment="0" applyProtection="0"/>
    <xf numFmtId="0" fontId="15" fillId="8" borderId="43" applyNumberFormat="0" applyAlignment="0" applyProtection="0"/>
    <xf numFmtId="0" fontId="4" fillId="24" borderId="44" applyNumberFormat="0" applyFont="0" applyAlignment="0" applyProtection="0"/>
    <xf numFmtId="0" fontId="67" fillId="0" borderId="46" applyNumberFormat="0" applyFill="0" applyAlignment="0" applyProtection="0"/>
    <xf numFmtId="0" fontId="61" fillId="21" borderId="43" applyNumberFormat="0" applyAlignment="0" applyProtection="0"/>
    <xf numFmtId="0" fontId="18" fillId="21" borderId="45" applyNumberFormat="0" applyAlignment="0" applyProtection="0"/>
    <xf numFmtId="0" fontId="18" fillId="21" borderId="45" applyNumberFormat="0" applyAlignment="0" applyProtection="0"/>
    <xf numFmtId="0" fontId="4" fillId="24" borderId="44" applyNumberFormat="0" applyFont="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15" fillId="8" borderId="43" applyNumberFormat="0" applyAlignment="0" applyProtection="0"/>
    <xf numFmtId="0" fontId="20" fillId="0" borderId="46" applyNumberFormat="0" applyFill="0" applyAlignment="0" applyProtection="0"/>
    <xf numFmtId="0" fontId="4" fillId="56" borderId="45" applyNumberFormat="0" applyProtection="0">
      <alignment horizontal="left" vertical="center" wrapText="1" indent="1"/>
    </xf>
    <xf numFmtId="0" fontId="67" fillId="0" borderId="46" applyNumberFormat="0" applyFill="0" applyAlignment="0" applyProtection="0"/>
    <xf numFmtId="0" fontId="15" fillId="8" borderId="60" applyNumberFormat="0" applyAlignment="0" applyProtection="0"/>
    <xf numFmtId="0" fontId="8" fillId="21" borderId="43" applyNumberFormat="0" applyAlignment="0" applyProtection="0"/>
    <xf numFmtId="0" fontId="4" fillId="24" borderId="44" applyNumberFormat="0" applyFont="0" applyAlignment="0" applyProtection="0"/>
    <xf numFmtId="0" fontId="61" fillId="21" borderId="43" applyNumberFormat="0" applyAlignment="0" applyProtection="0"/>
    <xf numFmtId="0" fontId="15" fillId="8" borderId="43" applyNumberFormat="0" applyAlignment="0" applyProtection="0"/>
    <xf numFmtId="0" fontId="8" fillId="21" borderId="43" applyNumberFormat="0" applyAlignment="0" applyProtection="0"/>
    <xf numFmtId="0" fontId="15" fillId="8" borderId="43" applyNumberFormat="0" applyAlignment="0" applyProtection="0"/>
    <xf numFmtId="0" fontId="18" fillId="21" borderId="45" applyNumberFormat="0" applyAlignment="0" applyProtection="0"/>
    <xf numFmtId="0" fontId="15" fillId="8" borderId="43" applyNumberFormat="0" applyAlignment="0" applyProtection="0"/>
    <xf numFmtId="0" fontId="20" fillId="0" borderId="46" applyNumberFormat="0" applyFill="0" applyAlignment="0" applyProtection="0"/>
    <xf numFmtId="0" fontId="18" fillId="21" borderId="45" applyNumberFormat="0" applyAlignment="0" applyProtection="0"/>
    <xf numFmtId="0" fontId="62" fillId="21" borderId="45" applyNumberFormat="0" applyAlignment="0" applyProtection="0"/>
    <xf numFmtId="4" fontId="29" fillId="55" borderId="45" applyNumberFormat="0" applyProtection="0">
      <alignment vertical="center"/>
    </xf>
    <xf numFmtId="0" fontId="18" fillId="21" borderId="45" applyNumberFormat="0" applyAlignment="0" applyProtection="0"/>
    <xf numFmtId="0" fontId="8" fillId="21" borderId="43" applyNumberFormat="0" applyAlignment="0" applyProtection="0"/>
    <xf numFmtId="0" fontId="4" fillId="24" borderId="44" applyNumberFormat="0" applyFont="0" applyAlignment="0" applyProtection="0"/>
    <xf numFmtId="0" fontId="22" fillId="24" borderId="44" applyNumberFormat="0" applyFont="0" applyAlignment="0" applyProtection="0"/>
    <xf numFmtId="0" fontId="61" fillId="21" borderId="43" applyNumberFormat="0" applyAlignment="0" applyProtection="0"/>
    <xf numFmtId="0" fontId="62" fillId="21" borderId="45" applyNumberFormat="0" applyAlignment="0" applyProtection="0"/>
    <xf numFmtId="4" fontId="29" fillId="57" borderId="45" applyNumberFormat="0" applyProtection="0">
      <alignment horizontal="right" vertical="center"/>
    </xf>
    <xf numFmtId="0" fontId="62" fillId="21" borderId="45"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8" fillId="21" borderId="61" applyNumberFormat="0" applyAlignment="0" applyProtection="0"/>
    <xf numFmtId="0" fontId="61" fillId="21" borderId="43" applyNumberFormat="0" applyAlignment="0" applyProtection="0"/>
    <xf numFmtId="0" fontId="8" fillId="21" borderId="43" applyNumberFormat="0" applyAlignment="0" applyProtection="0"/>
    <xf numFmtId="0" fontId="67" fillId="0" borderId="46" applyNumberFormat="0" applyFill="0" applyAlignment="0" applyProtection="0"/>
    <xf numFmtId="0" fontId="4" fillId="24" borderId="44" applyNumberFormat="0" applyFont="0" applyAlignment="0" applyProtection="0"/>
    <xf numFmtId="0" fontId="8" fillId="21" borderId="43" applyNumberFormat="0" applyAlignment="0" applyProtection="0"/>
    <xf numFmtId="0" fontId="54"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18" fillId="21" borderId="45" applyNumberFormat="0" applyAlignment="0" applyProtection="0"/>
    <xf numFmtId="0" fontId="18" fillId="21" borderId="45" applyNumberFormat="0" applyAlignment="0" applyProtection="0"/>
    <xf numFmtId="0" fontId="62" fillId="21" borderId="45" applyNumberFormat="0" applyAlignment="0" applyProtection="0"/>
    <xf numFmtId="0" fontId="18" fillId="21" borderId="45" applyNumberFormat="0" applyAlignment="0" applyProtection="0"/>
    <xf numFmtId="0" fontId="20" fillId="0" borderId="46" applyNumberFormat="0" applyFill="0" applyAlignment="0" applyProtection="0"/>
    <xf numFmtId="0" fontId="18" fillId="21" borderId="45" applyNumberFormat="0" applyAlignment="0" applyProtection="0"/>
    <xf numFmtId="0" fontId="18" fillId="21" borderId="45" applyNumberFormat="0" applyAlignment="0" applyProtection="0"/>
    <xf numFmtId="0" fontId="18" fillId="21" borderId="45" applyNumberFormat="0" applyAlignment="0" applyProtection="0"/>
    <xf numFmtId="0" fontId="62" fillId="21" borderId="45" applyNumberFormat="0" applyAlignment="0" applyProtection="0"/>
    <xf numFmtId="0" fontId="62" fillId="21" borderId="45" applyNumberFormat="0" applyAlignment="0" applyProtection="0"/>
    <xf numFmtId="0" fontId="15" fillId="8" borderId="43" applyNumberFormat="0" applyAlignment="0" applyProtection="0"/>
    <xf numFmtId="0" fontId="54" fillId="21" borderId="43" applyNumberFormat="0" applyAlignment="0" applyProtection="0"/>
    <xf numFmtId="4" fontId="29" fillId="55" borderId="45" applyNumberFormat="0" applyProtection="0">
      <alignment vertical="center"/>
    </xf>
    <xf numFmtId="0" fontId="18" fillId="21" borderId="45" applyNumberFormat="0" applyAlignment="0" applyProtection="0"/>
    <xf numFmtId="0" fontId="4" fillId="24" borderId="44" applyNumberFormat="0" applyFont="0" applyAlignment="0" applyProtection="0"/>
    <xf numFmtId="0" fontId="20" fillId="0" borderId="46" applyNumberFormat="0" applyFill="0" applyAlignment="0" applyProtection="0"/>
    <xf numFmtId="0" fontId="61" fillId="21" borderId="43" applyNumberForma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15" fillId="8" borderId="43" applyNumberFormat="0" applyAlignment="0" applyProtection="0"/>
    <xf numFmtId="0" fontId="22" fillId="24" borderId="44" applyNumberFormat="0" applyFont="0" applyAlignment="0" applyProtection="0"/>
    <xf numFmtId="0" fontId="20" fillId="0" borderId="46" applyNumberFormat="0" applyFill="0" applyAlignment="0" applyProtection="0"/>
    <xf numFmtId="0" fontId="4" fillId="24" borderId="44" applyNumberFormat="0" applyFont="0" applyAlignment="0" applyProtection="0"/>
    <xf numFmtId="0" fontId="61" fillId="21" borderId="43" applyNumberFormat="0" applyAlignment="0" applyProtection="0"/>
    <xf numFmtId="4" fontId="30" fillId="57" borderId="45" applyNumberFormat="0" applyProtection="0">
      <alignment horizontal="right" vertical="center"/>
    </xf>
    <xf numFmtId="0" fontId="20" fillId="0" borderId="46" applyNumberFormat="0" applyFill="0" applyAlignment="0" applyProtection="0"/>
    <xf numFmtId="0" fontId="62" fillId="21" borderId="45" applyNumberFormat="0" applyAlignment="0" applyProtection="0"/>
    <xf numFmtId="0" fontId="15" fillId="8" borderId="43" applyNumberFormat="0" applyAlignment="0" applyProtection="0"/>
    <xf numFmtId="4" fontId="29" fillId="55" borderId="45" applyNumberFormat="0" applyProtection="0">
      <alignment vertical="center"/>
    </xf>
    <xf numFmtId="0" fontId="22" fillId="24" borderId="44" applyNumberFormat="0" applyFont="0" applyAlignment="0" applyProtection="0"/>
    <xf numFmtId="0" fontId="18" fillId="21" borderId="45" applyNumberFormat="0" applyAlignment="0" applyProtection="0"/>
    <xf numFmtId="0" fontId="4" fillId="24" borderId="44" applyNumberFormat="0" applyFont="0" applyAlignment="0" applyProtection="0"/>
    <xf numFmtId="0" fontId="15" fillId="8" borderId="56"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22" fillId="24" borderId="44" applyNumberFormat="0" applyFont="0" applyAlignment="0" applyProtection="0"/>
    <xf numFmtId="0" fontId="8" fillId="21" borderId="43" applyNumberFormat="0" applyAlignment="0" applyProtection="0"/>
    <xf numFmtId="4" fontId="29" fillId="57" borderId="45" applyNumberFormat="0" applyProtection="0">
      <alignment horizontal="right" vertical="center"/>
    </xf>
    <xf numFmtId="0" fontId="8" fillId="21" borderId="43" applyNumberForma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18" fillId="21" borderId="45" applyNumberFormat="0" applyAlignment="0" applyProtection="0"/>
    <xf numFmtId="0" fontId="4" fillId="56" borderId="45" applyNumberFormat="0" applyProtection="0">
      <alignment horizontal="left" vertical="center" wrapText="1" indent="1"/>
    </xf>
    <xf numFmtId="0" fontId="15" fillId="8" borderId="43" applyNumberFormat="0" applyAlignment="0" applyProtection="0"/>
    <xf numFmtId="0" fontId="22" fillId="24" borderId="44" applyNumberFormat="0" applyFont="0" applyAlignment="0" applyProtection="0"/>
    <xf numFmtId="0" fontId="4" fillId="24" borderId="44" applyNumberFormat="0" applyFont="0" applyAlignment="0" applyProtection="0"/>
    <xf numFmtId="0" fontId="54" fillId="21" borderId="43" applyNumberFormat="0" applyAlignment="0" applyProtection="0"/>
    <xf numFmtId="0" fontId="4" fillId="56" borderId="45" applyNumberFormat="0" applyProtection="0">
      <alignment horizontal="left" vertical="center" wrapText="1" indent="1"/>
    </xf>
    <xf numFmtId="0" fontId="4" fillId="24" borderId="44" applyNumberFormat="0" applyFont="0" applyAlignment="0" applyProtection="0"/>
    <xf numFmtId="0" fontId="54" fillId="21" borderId="43" applyNumberFormat="0" applyAlignment="0" applyProtection="0"/>
    <xf numFmtId="4" fontId="29" fillId="57" borderId="45" applyNumberFormat="0" applyProtection="0">
      <alignment horizontal="right" vertical="center"/>
    </xf>
    <xf numFmtId="0" fontId="15" fillId="8" borderId="43" applyNumberFormat="0" applyAlignment="0" applyProtection="0"/>
    <xf numFmtId="4" fontId="30" fillId="57" borderId="45" applyNumberFormat="0" applyProtection="0">
      <alignment horizontal="right" vertical="center"/>
    </xf>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4" fontId="30" fillId="57" borderId="45" applyNumberFormat="0" applyProtection="0">
      <alignment horizontal="right" vertical="center"/>
    </xf>
    <xf numFmtId="0" fontId="54" fillId="21" borderId="43" applyNumberFormat="0" applyAlignment="0" applyProtection="0"/>
    <xf numFmtId="0" fontId="61" fillId="21" borderId="43" applyNumberFormat="0" applyAlignment="0" applyProtection="0"/>
    <xf numFmtId="0" fontId="20" fillId="0" borderId="46" applyNumberFormat="0" applyFill="0" applyAlignment="0" applyProtection="0"/>
    <xf numFmtId="0" fontId="4" fillId="24" borderId="44" applyNumberFormat="0" applyFont="0" applyAlignment="0" applyProtection="0"/>
    <xf numFmtId="0" fontId="15" fillId="8" borderId="43" applyNumberFormat="0" applyAlignment="0" applyProtection="0"/>
    <xf numFmtId="0" fontId="15" fillId="8" borderId="43" applyNumberFormat="0" applyAlignment="0" applyProtection="0"/>
    <xf numFmtId="0" fontId="61" fillId="21" borderId="43" applyNumberFormat="0" applyAlignment="0" applyProtection="0"/>
    <xf numFmtId="0" fontId="62" fillId="21" borderId="45" applyNumberFormat="0" applyAlignment="0" applyProtection="0"/>
    <xf numFmtId="0" fontId="8" fillId="21" borderId="43" applyNumberFormat="0" applyAlignment="0" applyProtection="0"/>
    <xf numFmtId="0" fontId="18" fillId="21" borderId="45" applyNumberFormat="0" applyAlignment="0" applyProtection="0"/>
    <xf numFmtId="0" fontId="62" fillId="21" borderId="45" applyNumberFormat="0" applyAlignment="0" applyProtection="0"/>
    <xf numFmtId="0" fontId="15" fillId="8" borderId="56" applyNumberFormat="0" applyAlignment="0" applyProtection="0"/>
    <xf numFmtId="0" fontId="4" fillId="24" borderId="44" applyNumberFormat="0" applyFont="0" applyAlignment="0" applyProtection="0"/>
    <xf numFmtId="0" fontId="18" fillId="21" borderId="45" applyNumberFormat="0" applyAlignment="0" applyProtection="0"/>
    <xf numFmtId="0" fontId="61" fillId="21" borderId="43" applyNumberFormat="0" applyAlignment="0" applyProtection="0"/>
    <xf numFmtId="0" fontId="22"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4" fontId="29" fillId="57" borderId="45" applyNumberFormat="0" applyProtection="0">
      <alignment horizontal="right" vertical="center"/>
    </xf>
    <xf numFmtId="0" fontId="20" fillId="0" borderId="46" applyNumberFormat="0" applyFill="0" applyAlignment="0" applyProtection="0"/>
    <xf numFmtId="0" fontId="54" fillId="21" borderId="43" applyNumberFormat="0" applyAlignment="0" applyProtection="0"/>
    <xf numFmtId="0" fontId="4" fillId="24" borderId="44" applyNumberFormat="0" applyFont="0" applyAlignment="0" applyProtection="0"/>
    <xf numFmtId="0" fontId="22" fillId="24" borderId="44" applyNumberFormat="0" applyFont="0" applyAlignment="0" applyProtection="0"/>
    <xf numFmtId="0" fontId="54" fillId="21"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20" fillId="0" borderId="46" applyNumberFormat="0" applyFill="0" applyAlignment="0" applyProtection="0"/>
    <xf numFmtId="0" fontId="15" fillId="8"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61" fillId="21" borderId="43" applyNumberFormat="0" applyAlignment="0" applyProtection="0"/>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2" fillId="24" borderId="44" applyNumberFormat="0" applyFont="0" applyAlignment="0" applyProtection="0"/>
    <xf numFmtId="0" fontId="8" fillId="21" borderId="43" applyNumberFormat="0" applyAlignment="0" applyProtection="0"/>
    <xf numFmtId="0" fontId="15" fillId="8" borderId="43" applyNumberFormat="0" applyAlignment="0" applyProtection="0"/>
    <xf numFmtId="4" fontId="29" fillId="57" borderId="45" applyNumberFormat="0" applyProtection="0">
      <alignment horizontal="right" vertical="center"/>
    </xf>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22" fillId="24" borderId="44" applyNumberFormat="0" applyFont="0" applyAlignment="0" applyProtection="0"/>
    <xf numFmtId="0" fontId="8" fillId="21"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61" fillId="21" borderId="43" applyNumberFormat="0" applyAlignment="0" applyProtection="0"/>
    <xf numFmtId="0" fontId="15" fillId="8" borderId="43" applyNumberFormat="0" applyAlignment="0" applyProtection="0"/>
    <xf numFmtId="0" fontId="15" fillId="8" borderId="43" applyNumberFormat="0" applyAlignment="0" applyProtection="0"/>
    <xf numFmtId="0" fontId="62" fillId="21" borderId="45" applyNumberFormat="0" applyAlignment="0" applyProtection="0"/>
    <xf numFmtId="0" fontId="54" fillId="21" borderId="43" applyNumberFormat="0" applyAlignment="0" applyProtection="0"/>
    <xf numFmtId="4" fontId="30" fillId="57" borderId="45" applyNumberFormat="0" applyProtection="0">
      <alignment horizontal="right" vertical="center"/>
    </xf>
    <xf numFmtId="0" fontId="20" fillId="0" borderId="46" applyNumberFormat="0" applyFill="0" applyAlignment="0" applyProtection="0"/>
    <xf numFmtId="0" fontId="54" fillId="21" borderId="43" applyNumberFormat="0" applyAlignment="0" applyProtection="0"/>
    <xf numFmtId="0" fontId="20" fillId="0" borderId="46" applyNumberFormat="0" applyFill="0" applyAlignment="0" applyProtection="0"/>
    <xf numFmtId="0" fontId="67" fillId="0" borderId="46" applyNumberFormat="0" applyFill="0" applyAlignment="0" applyProtection="0"/>
    <xf numFmtId="0" fontId="4" fillId="56" borderId="45" applyNumberFormat="0" applyProtection="0">
      <alignment horizontal="left" vertical="center" wrapText="1" indent="1"/>
    </xf>
    <xf numFmtId="0" fontId="4" fillId="24" borderId="44" applyNumberFormat="0" applyFont="0" applyAlignment="0" applyProtection="0"/>
    <xf numFmtId="4" fontId="29" fillId="55" borderId="45" applyNumberFormat="0" applyProtection="0">
      <alignment vertical="center"/>
    </xf>
    <xf numFmtId="0" fontId="67" fillId="0" borderId="46" applyNumberFormat="0" applyFill="0" applyAlignment="0" applyProtection="0"/>
    <xf numFmtId="0" fontId="20" fillId="0" borderId="46" applyNumberFormat="0" applyFill="0" applyAlignment="0" applyProtection="0"/>
    <xf numFmtId="0" fontId="4" fillId="24" borderId="44" applyNumberFormat="0" applyFont="0" applyAlignment="0" applyProtection="0"/>
    <xf numFmtId="0" fontId="62" fillId="21" borderId="45" applyNumberFormat="0" applyAlignment="0" applyProtection="0"/>
    <xf numFmtId="0" fontId="18" fillId="21" borderId="45" applyNumberFormat="0" applyAlignment="0" applyProtection="0"/>
    <xf numFmtId="0" fontId="18" fillId="21" borderId="45" applyNumberFormat="0" applyAlignment="0" applyProtection="0"/>
    <xf numFmtId="0" fontId="61" fillId="21" borderId="43" applyNumberFormat="0" applyAlignment="0" applyProtection="0"/>
    <xf numFmtId="0" fontId="22" fillId="24" borderId="44" applyNumberFormat="0" applyFont="0" applyAlignment="0" applyProtection="0"/>
    <xf numFmtId="4" fontId="29" fillId="57" borderId="45" applyNumberFormat="0" applyProtection="0">
      <alignment horizontal="right" vertical="center"/>
    </xf>
    <xf numFmtId="0" fontId="4" fillId="24" borderId="44" applyNumberFormat="0" applyFont="0" applyAlignment="0" applyProtection="0"/>
    <xf numFmtId="0" fontId="18" fillId="21" borderId="45"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20" fillId="0" borderId="46" applyNumberFormat="0" applyFill="0" applyAlignment="0" applyProtection="0"/>
    <xf numFmtId="0" fontId="18" fillId="21" borderId="45"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5" fillId="8" borderId="43" applyNumberFormat="0" applyAlignment="0" applyProtection="0"/>
    <xf numFmtId="0" fontId="8" fillId="21" borderId="43" applyNumberFormat="0" applyAlignment="0" applyProtection="0"/>
    <xf numFmtId="0" fontId="8" fillId="21" borderId="43" applyNumberFormat="0" applyAlignment="0" applyProtection="0"/>
    <xf numFmtId="0" fontId="15" fillId="8" borderId="43" applyNumberFormat="0" applyAlignment="0" applyProtection="0"/>
    <xf numFmtId="0" fontId="4" fillId="24" borderId="44" applyNumberFormat="0" applyFont="0" applyAlignment="0" applyProtection="0"/>
    <xf numFmtId="0" fontId="4" fillId="24" borderId="44" applyNumberFormat="0" applyFont="0" applyAlignment="0" applyProtection="0"/>
    <xf numFmtId="0" fontId="18" fillId="21" borderId="45" applyNumberFormat="0" applyAlignment="0" applyProtection="0"/>
    <xf numFmtId="0" fontId="20" fillId="0" borderId="46" applyNumberFormat="0" applyFill="0" applyAlignment="0" applyProtection="0"/>
    <xf numFmtId="0" fontId="8" fillId="21" borderId="43" applyNumberFormat="0" applyAlignment="0" applyProtection="0"/>
    <xf numFmtId="0" fontId="15" fillId="8" borderId="43"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4" fillId="24" borderId="55" applyNumberFormat="0" applyFont="0" applyAlignment="0" applyProtection="0"/>
    <xf numFmtId="0" fontId="62" fillId="21" borderId="57" applyNumberFormat="0" applyAlignment="0" applyProtection="0"/>
    <xf numFmtId="0" fontId="18" fillId="21" borderId="57" applyNumberFormat="0" applyAlignment="0" applyProtection="0"/>
    <xf numFmtId="0" fontId="18" fillId="21" borderId="57" applyNumberFormat="0" applyAlignment="0" applyProtection="0"/>
    <xf numFmtId="4" fontId="29" fillId="55" borderId="57" applyNumberFormat="0" applyProtection="0">
      <alignment vertical="center"/>
    </xf>
    <xf numFmtId="0" fontId="4" fillId="56" borderId="57" applyNumberFormat="0" applyProtection="0">
      <alignment horizontal="left" vertical="center" wrapText="1" indent="1"/>
    </xf>
    <xf numFmtId="4" fontId="29" fillId="57" borderId="57" applyNumberFormat="0" applyProtection="0">
      <alignment horizontal="right" vertical="center"/>
    </xf>
    <xf numFmtId="4" fontId="30" fillId="57" borderId="57" applyNumberFormat="0" applyProtection="0">
      <alignment horizontal="right" vertical="center"/>
    </xf>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67" fillId="0" borderId="58" applyNumberFormat="0" applyFill="0" applyAlignment="0" applyProtection="0"/>
    <xf numFmtId="0" fontId="61"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67" fillId="0" borderId="58" applyNumberFormat="0" applyFill="0" applyAlignment="0" applyProtection="0"/>
    <xf numFmtId="0" fontId="61" fillId="21" borderId="56" applyNumberFormat="0" applyAlignment="0" applyProtection="0"/>
    <xf numFmtId="0" fontId="22" fillId="24" borderId="55" applyNumberFormat="0" applyFont="0" applyAlignment="0" applyProtection="0"/>
    <xf numFmtId="0" fontId="61" fillId="21" borderId="56" applyNumberFormat="0" applyAlignment="0" applyProtection="0"/>
    <xf numFmtId="0" fontId="67" fillId="0" borderId="58" applyNumberFormat="0" applyFill="0" applyAlignment="0" applyProtection="0"/>
    <xf numFmtId="0" fontId="20" fillId="0" borderId="58" applyNumberFormat="0" applyFill="0" applyAlignment="0" applyProtection="0"/>
    <xf numFmtId="0" fontId="61" fillId="21" borderId="56" applyNumberFormat="0" applyAlignment="0" applyProtection="0"/>
    <xf numFmtId="0" fontId="67" fillId="0" borderId="58" applyNumberFormat="0" applyFill="0" applyAlignment="0" applyProtection="0"/>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67" fillId="0" borderId="58" applyNumberFormat="0" applyFill="0" applyAlignment="0" applyProtection="0"/>
    <xf numFmtId="4" fontId="30" fillId="57" borderId="57" applyNumberFormat="0" applyProtection="0">
      <alignment horizontal="right" vertical="center"/>
    </xf>
    <xf numFmtId="4" fontId="29" fillId="57" borderId="57" applyNumberFormat="0" applyProtection="0">
      <alignment horizontal="right" vertical="center"/>
    </xf>
    <xf numFmtId="0" fontId="4" fillId="56" borderId="57" applyNumberFormat="0" applyProtection="0">
      <alignment horizontal="left" vertical="center" wrapText="1" indent="1"/>
    </xf>
    <xf numFmtId="4" fontId="29" fillId="55" borderId="57" applyNumberFormat="0" applyProtection="0">
      <alignment vertical="center"/>
    </xf>
    <xf numFmtId="4" fontId="29" fillId="57" borderId="57" applyNumberFormat="0" applyProtection="0">
      <alignment horizontal="right" vertical="center"/>
    </xf>
    <xf numFmtId="0" fontId="4" fillId="56" borderId="57" applyNumberFormat="0" applyProtection="0">
      <alignment horizontal="left" vertical="center" wrapText="1" indent="1"/>
    </xf>
    <xf numFmtId="4" fontId="29" fillId="55" borderId="57" applyNumberFormat="0" applyProtection="0">
      <alignment vertical="center"/>
    </xf>
    <xf numFmtId="0" fontId="18" fillId="21" borderId="57" applyNumberFormat="0" applyAlignment="0" applyProtection="0"/>
    <xf numFmtId="0" fontId="18" fillId="21" borderId="57" applyNumberFormat="0" applyAlignment="0" applyProtection="0"/>
    <xf numFmtId="0" fontId="62"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22" fillId="24" borderId="55" applyNumberFormat="0" applyFont="0" applyAlignment="0" applyProtection="0"/>
    <xf numFmtId="0" fontId="18" fillId="21" borderId="57" applyNumberFormat="0" applyAlignment="0" applyProtection="0"/>
    <xf numFmtId="0" fontId="18" fillId="21" borderId="57" applyNumberFormat="0" applyAlignment="0" applyProtection="0"/>
    <xf numFmtId="0" fontId="62" fillId="21" borderId="57" applyNumberFormat="0" applyAlignment="0" applyProtection="0"/>
    <xf numFmtId="0" fontId="54" fillId="21" borderId="56" applyNumberFormat="0" applyAlignment="0" applyProtection="0"/>
    <xf numFmtId="0" fontId="62" fillId="21" borderId="57" applyNumberFormat="0" applyAlignment="0" applyProtection="0"/>
    <xf numFmtId="0" fontId="22" fillId="24" borderId="55" applyNumberFormat="0" applyFont="0" applyAlignment="0" applyProtection="0"/>
    <xf numFmtId="0" fontId="8" fillId="21" borderId="56" applyNumberFormat="0" applyAlignment="0" applyProtection="0"/>
    <xf numFmtId="0" fontId="54" fillId="21" borderId="56" applyNumberFormat="0" applyAlignment="0" applyProtection="0"/>
    <xf numFmtId="0" fontId="8" fillId="21" borderId="56" applyNumberFormat="0" applyAlignment="0" applyProtection="0"/>
    <xf numFmtId="0" fontId="8" fillId="21" borderId="56" applyNumberFormat="0" applyAlignment="0" applyProtection="0"/>
    <xf numFmtId="0" fontId="54" fillId="21" borderId="56" applyNumberFormat="0" applyAlignment="0" applyProtection="0"/>
    <xf numFmtId="0" fontId="62" fillId="21" borderId="57" applyNumberFormat="0" applyAlignment="0" applyProtection="0"/>
    <xf numFmtId="0" fontId="22" fillId="24" borderId="55" applyNumberFormat="0" applyFont="0" applyAlignment="0" applyProtection="0"/>
    <xf numFmtId="0" fontId="8" fillId="21" borderId="56" applyNumberFormat="0" applyAlignment="0" applyProtection="0"/>
    <xf numFmtId="0" fontId="54" fillId="21"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15" fillId="8" borderId="56" applyNumberForma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15" fillId="8" borderId="56" applyNumberFormat="0" applyAlignment="0" applyProtection="0"/>
    <xf numFmtId="0" fontId="15" fillId="8" borderId="56" applyNumberFormat="0" applyAlignment="0" applyProtection="0"/>
    <xf numFmtId="0" fontId="62" fillId="21" borderId="57" applyNumberFormat="0" applyAlignment="0" applyProtection="0"/>
    <xf numFmtId="0" fontId="54" fillId="21" borderId="56" applyNumberFormat="0" applyAlignment="0" applyProtection="0"/>
    <xf numFmtId="0" fontId="8" fillId="21" borderId="56" applyNumberFormat="0" applyAlignment="0" applyProtection="0"/>
    <xf numFmtId="0" fontId="8" fillId="21" borderId="56" applyNumberFormat="0" applyAlignment="0" applyProtection="0"/>
    <xf numFmtId="0" fontId="54" fillId="21" borderId="56" applyNumberFormat="0" applyAlignment="0" applyProtection="0"/>
    <xf numFmtId="0" fontId="8" fillId="21" borderId="56" applyNumberFormat="0" applyAlignment="0" applyProtection="0"/>
    <xf numFmtId="0" fontId="22" fillId="24" borderId="55" applyNumberFormat="0" applyFont="0" applyAlignment="0" applyProtection="0"/>
    <xf numFmtId="0" fontId="62" fillId="21" borderId="57" applyNumberFormat="0" applyAlignment="0" applyProtection="0"/>
    <xf numFmtId="0" fontId="54" fillId="21" borderId="56" applyNumberFormat="0" applyAlignment="0" applyProtection="0"/>
    <xf numFmtId="0" fontId="8" fillId="21" borderId="56" applyNumberFormat="0" applyAlignment="0" applyProtection="0"/>
    <xf numFmtId="0" fontId="8" fillId="21" borderId="56" applyNumberFormat="0" applyAlignment="0" applyProtection="0"/>
    <xf numFmtId="0" fontId="54" fillId="21" borderId="56" applyNumberFormat="0" applyAlignment="0" applyProtection="0"/>
    <xf numFmtId="0" fontId="8" fillId="21" borderId="56"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62" fillId="21" borderId="57" applyNumberFormat="0" applyAlignment="0" applyProtection="0"/>
    <xf numFmtId="0" fontId="18" fillId="21" borderId="57" applyNumberFormat="0" applyAlignment="0" applyProtection="0"/>
    <xf numFmtId="0" fontId="18" fillId="21" borderId="57"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4" fillId="24" borderId="55" applyNumberFormat="0" applyFont="0" applyAlignment="0" applyProtection="0"/>
    <xf numFmtId="0" fontId="62" fillId="21" borderId="57" applyNumberFormat="0" applyAlignment="0" applyProtection="0"/>
    <xf numFmtId="0" fontId="18" fillId="21" borderId="57" applyNumberFormat="0" applyAlignment="0" applyProtection="0"/>
    <xf numFmtId="0" fontId="18" fillId="21" borderId="57" applyNumberFormat="0" applyAlignment="0" applyProtection="0"/>
    <xf numFmtId="4" fontId="29" fillId="55" borderId="57" applyNumberFormat="0" applyProtection="0">
      <alignment vertical="center"/>
    </xf>
    <xf numFmtId="4" fontId="29" fillId="57" borderId="57" applyNumberFormat="0" applyProtection="0">
      <alignment horizontal="right" vertical="center"/>
    </xf>
    <xf numFmtId="4" fontId="30" fillId="57" borderId="57" applyNumberFormat="0" applyProtection="0">
      <alignment horizontal="right" vertical="center"/>
    </xf>
    <xf numFmtId="4" fontId="29" fillId="55" borderId="57" applyNumberFormat="0" applyProtection="0">
      <alignment vertical="center"/>
    </xf>
    <xf numFmtId="0" fontId="4" fillId="56" borderId="57" applyNumberFormat="0" applyProtection="0">
      <alignment horizontal="left" vertical="center" wrapText="1" indent="1"/>
    </xf>
    <xf numFmtId="4" fontId="29" fillId="57" borderId="57" applyNumberFormat="0" applyProtection="0">
      <alignment horizontal="right" vertical="center"/>
    </xf>
    <xf numFmtId="4" fontId="30" fillId="57" borderId="57" applyNumberFormat="0" applyProtection="0">
      <alignment horizontal="right" vertical="center"/>
    </xf>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67" fillId="0" borderId="58" applyNumberFormat="0" applyFill="0" applyAlignment="0" applyProtection="0"/>
    <xf numFmtId="0" fontId="61"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4" fillId="24" borderId="55" applyNumberFormat="0" applyFon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56" borderId="57" applyNumberFormat="0" applyProtection="0">
      <alignment horizontal="left" vertical="center" wrapText="1" indent="1"/>
    </xf>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2" fillId="24" borderId="55" applyNumberFormat="0" applyFont="0" applyAlignment="0" applyProtection="0"/>
    <xf numFmtId="0" fontId="4"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4" fontId="30" fillId="57" borderId="57" applyNumberFormat="0" applyProtection="0">
      <alignment horizontal="right" vertical="center"/>
    </xf>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15" fillId="8" borderId="56" applyNumberFormat="0" applyAlignment="0" applyProtection="0"/>
    <xf numFmtId="0" fontId="22" fillId="24" borderId="55" applyNumberFormat="0" applyFont="0" applyAlignment="0" applyProtection="0"/>
    <xf numFmtId="0" fontId="8" fillId="21" borderId="56" applyNumberFormat="0" applyAlignment="0" applyProtection="0"/>
    <xf numFmtId="0" fontId="20" fillId="0" borderId="58" applyNumberFormat="0" applyFill="0" applyAlignment="0" applyProtection="0"/>
    <xf numFmtId="0" fontId="67" fillId="0" borderId="58" applyNumberFormat="0" applyFill="0" applyAlignment="0" applyProtection="0"/>
    <xf numFmtId="0" fontId="18" fillId="21" borderId="57" applyNumberFormat="0" applyAlignment="0" applyProtection="0"/>
    <xf numFmtId="0" fontId="15" fillId="8"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20" fillId="0" borderId="58" applyNumberFormat="0" applyFill="0" applyAlignment="0" applyProtection="0"/>
    <xf numFmtId="0" fontId="15" fillId="8" borderId="56" applyNumberFormat="0" applyAlignment="0" applyProtection="0"/>
    <xf numFmtId="4" fontId="29" fillId="55" borderId="57" applyNumberFormat="0" applyProtection="0">
      <alignment vertical="center"/>
    </xf>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18" fillId="21" borderId="57" applyNumberFormat="0" applyAlignment="0" applyProtection="0"/>
    <xf numFmtId="0" fontId="4"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0" fontId="18" fillId="21" borderId="57" applyNumberFormat="0" applyAlignment="0" applyProtection="0"/>
    <xf numFmtId="0" fontId="4" fillId="24" borderId="55" applyNumberFormat="0" applyFont="0" applyAlignment="0" applyProtection="0"/>
    <xf numFmtId="0" fontId="61" fillId="21" borderId="56" applyNumberFormat="0" applyAlignment="0" applyProtection="0"/>
    <xf numFmtId="0" fontId="15" fillId="8" borderId="56" applyNumberFormat="0" applyAlignment="0" applyProtection="0"/>
    <xf numFmtId="0" fontId="54" fillId="21" borderId="56" applyNumberFormat="0" applyAlignment="0" applyProtection="0"/>
    <xf numFmtId="0" fontId="20" fillId="0" borderId="58" applyNumberFormat="0" applyFill="0" applyAlignment="0" applyProtection="0"/>
    <xf numFmtId="4" fontId="30" fillId="57" borderId="57" applyNumberFormat="0" applyProtection="0">
      <alignment horizontal="right" vertical="center"/>
    </xf>
    <xf numFmtId="0" fontId="67"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15" fillId="8" borderId="56" applyNumberFormat="0" applyAlignment="0" applyProtection="0"/>
    <xf numFmtId="0" fontId="67" fillId="0" borderId="58" applyNumberFormat="0" applyFill="0" applyAlignment="0" applyProtection="0"/>
    <xf numFmtId="0" fontId="15" fillId="8"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4" fillId="56" borderId="57" applyNumberFormat="0" applyProtection="0">
      <alignment horizontal="left" vertical="center" wrapText="1" indent="1"/>
    </xf>
    <xf numFmtId="0" fontId="4" fillId="24" borderId="55" applyNumberFormat="0" applyFont="0" applyAlignment="0" applyProtection="0"/>
    <xf numFmtId="0" fontId="61" fillId="21" borderId="56" applyNumberFormat="0" applyAlignment="0" applyProtection="0"/>
    <xf numFmtId="0" fontId="15" fillId="8" borderId="56" applyNumberFormat="0" applyAlignment="0" applyProtection="0"/>
    <xf numFmtId="0" fontId="54" fillId="21" borderId="56" applyNumberForma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22" fillId="24" borderId="55" applyNumberFormat="0" applyFont="0" applyAlignment="0" applyProtection="0"/>
    <xf numFmtId="0" fontId="15" fillId="8" borderId="56" applyNumberFormat="0" applyAlignment="0" applyProtection="0"/>
    <xf numFmtId="0" fontId="61" fillId="21" borderId="56" applyNumberFormat="0" applyAlignment="0" applyProtection="0"/>
    <xf numFmtId="0" fontId="18" fillId="21" borderId="57" applyNumberFormat="0" applyAlignment="0" applyProtection="0"/>
    <xf numFmtId="0" fontId="4" fillId="24" borderId="55" applyNumberFormat="0" applyFont="0" applyAlignment="0" applyProtection="0"/>
    <xf numFmtId="4" fontId="29" fillId="55" borderId="57" applyNumberFormat="0" applyProtection="0">
      <alignment vertical="center"/>
    </xf>
    <xf numFmtId="0" fontId="8" fillId="21" borderId="56" applyNumberFormat="0" applyAlignment="0" applyProtection="0"/>
    <xf numFmtId="0" fontId="15" fillId="8" borderId="56" applyNumberFormat="0" applyAlignment="0" applyProtection="0"/>
    <xf numFmtId="0" fontId="8" fillId="21" borderId="56" applyNumberFormat="0" applyAlignment="0" applyProtection="0"/>
    <xf numFmtId="0" fontId="67" fillId="0" borderId="58" applyNumberFormat="0" applyFill="0" applyAlignment="0" applyProtection="0"/>
    <xf numFmtId="0" fontId="18" fillId="21" borderId="57" applyNumberFormat="0" applyAlignment="0" applyProtection="0"/>
    <xf numFmtId="0" fontId="62" fillId="21" borderId="57"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4" fontId="29" fillId="57" borderId="57" applyNumberFormat="0" applyProtection="0">
      <alignment horizontal="right" vertical="center"/>
    </xf>
    <xf numFmtId="0" fontId="8" fillId="21" borderId="56" applyNumberFormat="0" applyAlignment="0" applyProtection="0"/>
    <xf numFmtId="0" fontId="20" fillId="0" borderId="58" applyNumberFormat="0" applyFill="0" applyAlignment="0" applyProtection="0"/>
    <xf numFmtId="4" fontId="29" fillId="55" borderId="57" applyNumberFormat="0" applyProtection="0">
      <alignment vertical="center"/>
    </xf>
    <xf numFmtId="0" fontId="22" fillId="24" borderId="55" applyNumberFormat="0" applyFont="0" applyAlignment="0" applyProtection="0"/>
    <xf numFmtId="0" fontId="4" fillId="24" borderId="55" applyNumberFormat="0" applyFont="0" applyAlignment="0" applyProtection="0"/>
    <xf numFmtId="0" fontId="20" fillId="0" borderId="58" applyNumberFormat="0" applyFill="0" applyAlignment="0" applyProtection="0"/>
    <xf numFmtId="0" fontId="62" fillId="21" borderId="57" applyNumberFormat="0" applyAlignment="0" applyProtection="0"/>
    <xf numFmtId="0" fontId="15" fillId="8" borderId="56" applyNumberFormat="0" applyAlignment="0" applyProtection="0"/>
    <xf numFmtId="0" fontId="8" fillId="21" borderId="56" applyNumberFormat="0" applyAlignment="0" applyProtection="0"/>
    <xf numFmtId="0" fontId="15" fillId="8" borderId="56" applyNumberFormat="0" applyAlignment="0" applyProtection="0"/>
    <xf numFmtId="0" fontId="18" fillId="21" borderId="57" applyNumberFormat="0" applyAlignment="0" applyProtection="0"/>
    <xf numFmtId="0" fontId="18" fillId="21" borderId="57" applyNumberFormat="0" applyAlignment="0" applyProtection="0"/>
    <xf numFmtId="0" fontId="62" fillId="21" borderId="57" applyNumberFormat="0" applyAlignment="0" applyProtection="0"/>
    <xf numFmtId="0" fontId="54" fillId="21" borderId="56" applyNumberFormat="0" applyAlignment="0" applyProtection="0"/>
    <xf numFmtId="0" fontId="67" fillId="0" borderId="58" applyNumberFormat="0" applyFill="0" applyAlignment="0" applyProtection="0"/>
    <xf numFmtId="0" fontId="61" fillId="21" borderId="56" applyNumberFormat="0" applyAlignment="0" applyProtection="0"/>
    <xf numFmtId="0" fontId="20" fillId="0" borderId="58" applyNumberFormat="0" applyFill="0" applyAlignment="0" applyProtection="0"/>
    <xf numFmtId="0" fontId="8"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15" fillId="8" borderId="56" applyNumberFormat="0" applyAlignment="0" applyProtection="0"/>
    <xf numFmtId="0" fontId="4" fillId="56" borderId="57" applyNumberFormat="0" applyProtection="0">
      <alignment horizontal="left" vertical="center" wrapText="1" indent="1"/>
    </xf>
    <xf numFmtId="0" fontId="20" fillId="0" borderId="58" applyNumberFormat="0" applyFill="0" applyAlignment="0" applyProtection="0"/>
    <xf numFmtId="0" fontId="8" fillId="21" borderId="56" applyNumberFormat="0" applyAlignment="0" applyProtection="0"/>
    <xf numFmtId="0" fontId="4" fillId="56" borderId="57" applyNumberFormat="0" applyProtection="0">
      <alignment horizontal="left" vertical="center" wrapText="1" indent="1"/>
    </xf>
    <xf numFmtId="0" fontId="8" fillId="21" borderId="56" applyNumberFormat="0" applyAlignment="0" applyProtection="0"/>
    <xf numFmtId="0" fontId="15" fillId="8" borderId="56" applyNumberFormat="0" applyAlignment="0" applyProtection="0"/>
    <xf numFmtId="0" fontId="15" fillId="8" borderId="56" applyNumberFormat="0" applyAlignment="0" applyProtection="0"/>
    <xf numFmtId="0" fontId="67" fillId="0" borderId="58" applyNumberFormat="0" applyFill="0" applyAlignment="0" applyProtection="0"/>
    <xf numFmtId="0" fontId="54" fillId="21" borderId="56" applyNumberFormat="0" applyAlignment="0" applyProtection="0"/>
    <xf numFmtId="0" fontId="15" fillId="8" borderId="56" applyNumberFormat="0" applyAlignment="0" applyProtection="0"/>
    <xf numFmtId="4" fontId="29" fillId="57" borderId="57" applyNumberFormat="0" applyProtection="0">
      <alignment horizontal="right" vertical="center"/>
    </xf>
    <xf numFmtId="0" fontId="8" fillId="21" borderId="56" applyNumberForma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20" fillId="0" borderId="58" applyNumberFormat="0" applyFill="0" applyAlignment="0" applyProtection="0"/>
    <xf numFmtId="0" fontId="4" fillId="56" borderId="57" applyNumberFormat="0" applyProtection="0">
      <alignment horizontal="left" vertical="center" wrapText="1" indent="1"/>
    </xf>
    <xf numFmtId="4" fontId="30" fillId="57" borderId="57" applyNumberFormat="0" applyProtection="0">
      <alignment horizontal="right" vertical="center"/>
    </xf>
    <xf numFmtId="0" fontId="8" fillId="21" borderId="56" applyNumberFormat="0" applyAlignment="0" applyProtection="0"/>
    <xf numFmtId="0" fontId="18" fillId="21" borderId="57" applyNumberFormat="0" applyAlignment="0" applyProtection="0"/>
    <xf numFmtId="0" fontId="8" fillId="21" borderId="56" applyNumberFormat="0" applyAlignment="0" applyProtection="0"/>
    <xf numFmtId="0" fontId="20" fillId="0" borderId="58" applyNumberFormat="0" applyFill="0" applyAlignment="0" applyProtection="0"/>
    <xf numFmtId="0" fontId="61" fillId="21" borderId="56" applyNumberFormat="0" applyAlignment="0" applyProtection="0"/>
    <xf numFmtId="0" fontId="54" fillId="21" borderId="56" applyNumberFormat="0" applyAlignment="0" applyProtection="0"/>
    <xf numFmtId="0" fontId="62" fillId="21" borderId="57" applyNumberFormat="0" applyAlignment="0" applyProtection="0"/>
    <xf numFmtId="0" fontId="62" fillId="21" borderId="57" applyNumberFormat="0" applyAlignment="0" applyProtection="0"/>
    <xf numFmtId="0" fontId="4" fillId="24" borderId="55" applyNumberFormat="0" applyFont="0" applyAlignment="0" applyProtection="0"/>
    <xf numFmtId="0" fontId="20" fillId="0" borderId="58" applyNumberFormat="0" applyFill="0" applyAlignment="0" applyProtection="0"/>
    <xf numFmtId="0" fontId="20" fillId="0" borderId="58" applyNumberFormat="0" applyFill="0" applyAlignment="0" applyProtection="0"/>
    <xf numFmtId="4" fontId="29" fillId="55" borderId="57" applyNumberFormat="0" applyProtection="0">
      <alignment vertical="center"/>
    </xf>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8" fillId="21" borderId="56" applyNumberFormat="0" applyAlignment="0" applyProtection="0"/>
    <xf numFmtId="0" fontId="62" fillId="21" borderId="57" applyNumberFormat="0" applyAlignment="0" applyProtection="0"/>
    <xf numFmtId="0" fontId="15" fillId="8" borderId="56" applyNumberFormat="0" applyAlignment="0" applyProtection="0"/>
    <xf numFmtId="0" fontId="8" fillId="21" borderId="56" applyNumberFormat="0" applyAlignment="0" applyProtection="0"/>
    <xf numFmtId="0" fontId="22" fillId="24" borderId="55" applyNumberFormat="0" applyFont="0" applyAlignment="0" applyProtection="0"/>
    <xf numFmtId="0" fontId="20" fillId="0" borderId="58" applyNumberFormat="0" applyFill="0" applyAlignment="0" applyProtection="0"/>
    <xf numFmtId="4" fontId="30" fillId="57" borderId="57" applyNumberFormat="0" applyProtection="0">
      <alignment horizontal="right" vertical="center"/>
    </xf>
    <xf numFmtId="0" fontId="22" fillId="24" borderId="55" applyNumberFormat="0" applyFont="0" applyAlignment="0" applyProtection="0"/>
    <xf numFmtId="0" fontId="67" fillId="0" borderId="58" applyNumberFormat="0" applyFill="0" applyAlignment="0" applyProtection="0"/>
    <xf numFmtId="0" fontId="18" fillId="21" borderId="57" applyNumberFormat="0" applyAlignment="0" applyProtection="0"/>
    <xf numFmtId="0" fontId="61" fillId="21" borderId="56" applyNumberFormat="0" applyAlignment="0" applyProtection="0"/>
    <xf numFmtId="4" fontId="30" fillId="57" borderId="57" applyNumberFormat="0" applyProtection="0">
      <alignment horizontal="right" vertical="center"/>
    </xf>
    <xf numFmtId="0" fontId="20" fillId="0" borderId="58" applyNumberFormat="0" applyFill="0" applyAlignment="0" applyProtection="0"/>
    <xf numFmtId="0" fontId="4" fillId="24" borderId="55" applyNumberFormat="0" applyFon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20" fillId="0" borderId="58" applyNumberFormat="0" applyFill="0" applyAlignment="0" applyProtection="0"/>
    <xf numFmtId="0" fontId="8" fillId="21" borderId="56" applyNumberFormat="0" applyAlignment="0" applyProtection="0"/>
    <xf numFmtId="0" fontId="4" fillId="24" borderId="55" applyNumberFormat="0" applyFont="0" applyAlignment="0" applyProtection="0"/>
    <xf numFmtId="0" fontId="54" fillId="21" borderId="56" applyNumberFormat="0" applyAlignment="0" applyProtection="0"/>
    <xf numFmtId="0" fontId="4" fillId="24" borderId="55" applyNumberFormat="0" applyFont="0" applyAlignment="0" applyProtection="0"/>
    <xf numFmtId="0" fontId="8" fillId="21" borderId="56" applyNumberFormat="0" applyAlignment="0" applyProtection="0"/>
    <xf numFmtId="0" fontId="4" fillId="56" borderId="57" applyNumberFormat="0" applyProtection="0">
      <alignment horizontal="left" vertical="center" wrapText="1" indent="1"/>
    </xf>
    <xf numFmtId="0" fontId="62" fillId="21" borderId="57" applyNumberFormat="0" applyAlignment="0" applyProtection="0"/>
    <xf numFmtId="0" fontId="8" fillId="21" borderId="56" applyNumberFormat="0" applyAlignment="0" applyProtection="0"/>
    <xf numFmtId="0" fontId="18" fillId="21" borderId="57" applyNumberFormat="0" applyAlignment="0" applyProtection="0"/>
    <xf numFmtId="0" fontId="18" fillId="21" borderId="57" applyNumberFormat="0" applyAlignment="0" applyProtection="0"/>
    <xf numFmtId="4" fontId="29" fillId="57" borderId="57" applyNumberFormat="0" applyProtection="0">
      <alignment horizontal="right" vertical="center"/>
    </xf>
    <xf numFmtId="0" fontId="62" fillId="21" borderId="57" applyNumberFormat="0" applyAlignment="0" applyProtection="0"/>
    <xf numFmtId="0" fontId="4" fillId="24" borderId="55" applyNumberFormat="0" applyFont="0" applyAlignment="0" applyProtection="0"/>
    <xf numFmtId="4" fontId="29" fillId="55" borderId="57" applyNumberFormat="0" applyProtection="0">
      <alignment vertical="center"/>
    </xf>
    <xf numFmtId="0" fontId="62" fillId="21" borderId="57" applyNumberFormat="0" applyAlignment="0" applyProtection="0"/>
    <xf numFmtId="0" fontId="67" fillId="0" borderId="58" applyNumberFormat="0" applyFill="0" applyAlignment="0" applyProtection="0"/>
    <xf numFmtId="4" fontId="29" fillId="55" borderId="57" applyNumberFormat="0" applyProtection="0">
      <alignment vertical="center"/>
    </xf>
    <xf numFmtId="0" fontId="20"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4" fontId="29" fillId="55" borderId="57" applyNumberFormat="0" applyProtection="0">
      <alignment vertical="center"/>
    </xf>
    <xf numFmtId="0" fontId="8" fillId="21" borderId="56" applyNumberFormat="0" applyAlignment="0" applyProtection="0"/>
    <xf numFmtId="0" fontId="18" fillId="21" borderId="57" applyNumberFormat="0" applyAlignment="0" applyProtection="0"/>
    <xf numFmtId="0" fontId="22" fillId="24" borderId="55" applyNumberFormat="0" applyFont="0" applyAlignment="0" applyProtection="0"/>
    <xf numFmtId="0" fontId="8" fillId="21" borderId="56" applyNumberFormat="0" applyAlignment="0" applyProtection="0"/>
    <xf numFmtId="0" fontId="8" fillId="21" borderId="56" applyNumberFormat="0" applyAlignment="0" applyProtection="0"/>
    <xf numFmtId="0" fontId="62" fillId="21" borderId="57" applyNumberFormat="0" applyAlignment="0" applyProtection="0"/>
    <xf numFmtId="0" fontId="54" fillId="21" borderId="56" applyNumberFormat="0" applyAlignment="0" applyProtection="0"/>
    <xf numFmtId="0" fontId="18" fillId="21" borderId="57" applyNumberForma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67" fillId="0" borderId="58" applyNumberFormat="0" applyFill="0" applyAlignment="0" applyProtection="0"/>
    <xf numFmtId="0" fontId="22" fillId="24" borderId="55" applyNumberFormat="0" applyFont="0" applyAlignment="0" applyProtection="0"/>
    <xf numFmtId="0" fontId="22" fillId="24" borderId="55" applyNumberFormat="0" applyFont="0" applyAlignment="0" applyProtection="0"/>
    <xf numFmtId="0" fontId="15" fillId="8" borderId="56" applyNumberFormat="0" applyAlignment="0" applyProtection="0"/>
    <xf numFmtId="0" fontId="15" fillId="8" borderId="56" applyNumberFormat="0" applyAlignment="0" applyProtection="0"/>
    <xf numFmtId="0" fontId="20" fillId="0" borderId="58" applyNumberFormat="0" applyFill="0" applyAlignment="0" applyProtection="0"/>
    <xf numFmtId="0" fontId="67" fillId="0" borderId="58" applyNumberFormat="0" applyFill="0" applyAlignment="0" applyProtection="0"/>
    <xf numFmtId="0" fontId="15" fillId="8" borderId="56" applyNumberFormat="0" applyAlignment="0" applyProtection="0"/>
    <xf numFmtId="0" fontId="20" fillId="0" borderId="58" applyNumberFormat="0" applyFill="0" applyAlignment="0" applyProtection="0"/>
    <xf numFmtId="0" fontId="4" fillId="24" borderId="55" applyNumberFormat="0" applyFont="0" applyAlignment="0" applyProtection="0"/>
    <xf numFmtId="0" fontId="15" fillId="8" borderId="56" applyNumberFormat="0" applyAlignment="0" applyProtection="0"/>
    <xf numFmtId="0" fontId="15" fillId="8" borderId="56" applyNumberFormat="0" applyAlignment="0" applyProtection="0"/>
    <xf numFmtId="0" fontId="18" fillId="21" borderId="57" applyNumberFormat="0" applyAlignment="0" applyProtection="0"/>
    <xf numFmtId="4" fontId="30" fillId="57" borderId="57" applyNumberFormat="0" applyProtection="0">
      <alignment horizontal="right" vertical="center"/>
    </xf>
    <xf numFmtId="4" fontId="29" fillId="57" borderId="57" applyNumberFormat="0" applyProtection="0">
      <alignment horizontal="right" vertical="center"/>
    </xf>
    <xf numFmtId="0" fontId="54" fillId="21"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61" fillId="21" borderId="56" applyNumberFormat="0" applyAlignment="0" applyProtection="0"/>
    <xf numFmtId="0" fontId="4" fillId="56" borderId="57" applyNumberFormat="0" applyProtection="0">
      <alignment horizontal="left" vertical="center" wrapText="1" indent="1"/>
    </xf>
    <xf numFmtId="0" fontId="4" fillId="24" borderId="55" applyNumberFormat="0" applyFont="0" applyAlignment="0" applyProtection="0"/>
    <xf numFmtId="0" fontId="67" fillId="0" borderId="58" applyNumberFormat="0" applyFill="0" applyAlignment="0" applyProtection="0"/>
    <xf numFmtId="0" fontId="8" fillId="21"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8" fillId="21" borderId="56" applyNumberFormat="0" applyAlignment="0" applyProtection="0"/>
    <xf numFmtId="0" fontId="67" fillId="0" borderId="58" applyNumberFormat="0" applyFill="0" applyAlignment="0" applyProtection="0"/>
    <xf numFmtId="0" fontId="54" fillId="21" borderId="56" applyNumberFormat="0" applyAlignment="0" applyProtection="0"/>
    <xf numFmtId="0" fontId="4" fillId="56" borderId="57" applyNumberFormat="0" applyProtection="0">
      <alignment horizontal="left" vertical="center" wrapText="1" indent="1"/>
    </xf>
    <xf numFmtId="0" fontId="4" fillId="24" borderId="55" applyNumberFormat="0" applyFont="0" applyAlignment="0" applyProtection="0"/>
    <xf numFmtId="0" fontId="67" fillId="0" borderId="58" applyNumberFormat="0" applyFill="0" applyAlignment="0" applyProtection="0"/>
    <xf numFmtId="0" fontId="15" fillId="8" borderId="56" applyNumberFormat="0" applyAlignment="0" applyProtection="0"/>
    <xf numFmtId="0" fontId="15" fillId="8" borderId="56" applyNumberFormat="0" applyAlignment="0" applyProtection="0"/>
    <xf numFmtId="0" fontId="54" fillId="21" borderId="56" applyNumberFormat="0" applyAlignment="0" applyProtection="0"/>
    <xf numFmtId="0" fontId="62" fillId="21" borderId="57" applyNumberFormat="0" applyAlignment="0" applyProtection="0"/>
    <xf numFmtId="0" fontId="4" fillId="24" borderId="55" applyNumberFormat="0" applyFont="0" applyAlignment="0" applyProtection="0"/>
    <xf numFmtId="0" fontId="61" fillId="21"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8" fillId="21"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61" fillId="21" borderId="56" applyNumberFormat="0" applyAlignment="0" applyProtection="0"/>
    <xf numFmtId="0" fontId="67"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4" fontId="30" fillId="57" borderId="57" applyNumberFormat="0" applyProtection="0">
      <alignment horizontal="right" vertical="center"/>
    </xf>
    <xf numFmtId="4" fontId="29" fillId="57" borderId="57" applyNumberFormat="0" applyProtection="0">
      <alignment horizontal="right" vertical="center"/>
    </xf>
    <xf numFmtId="0" fontId="4" fillId="56" borderId="57" applyNumberFormat="0" applyProtection="0">
      <alignment horizontal="left" vertical="center" wrapText="1" indent="1"/>
    </xf>
    <xf numFmtId="4" fontId="29" fillId="55" borderId="57" applyNumberFormat="0" applyProtection="0">
      <alignment vertical="center"/>
    </xf>
    <xf numFmtId="0" fontId="18" fillId="21" borderId="57" applyNumberFormat="0" applyAlignment="0" applyProtection="0"/>
    <xf numFmtId="0" fontId="18" fillId="21" borderId="57" applyNumberFormat="0" applyAlignment="0" applyProtection="0"/>
    <xf numFmtId="0" fontId="62"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22" fillId="24" borderId="55" applyNumberFormat="0" applyFont="0" applyAlignment="0" applyProtection="0"/>
    <xf numFmtId="0" fontId="54" fillId="21" borderId="56" applyNumberFormat="0" applyAlignment="0" applyProtection="0"/>
    <xf numFmtId="0" fontId="62" fillId="21" borderId="57" applyNumberFormat="0" applyAlignment="0" applyProtection="0"/>
    <xf numFmtId="0" fontId="22" fillId="24" borderId="55" applyNumberFormat="0" applyFont="0" applyAlignment="0" applyProtection="0"/>
    <xf numFmtId="0" fontId="8" fillId="21" borderId="56" applyNumberFormat="0" applyAlignment="0" applyProtection="0"/>
    <xf numFmtId="0" fontId="54" fillId="21"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15" fillId="8" borderId="56" applyNumberFormat="0" applyAlignment="0" applyProtection="0"/>
    <xf numFmtId="0" fontId="62" fillId="21" borderId="57" applyNumberFormat="0" applyAlignment="0" applyProtection="0"/>
    <xf numFmtId="0" fontId="54" fillId="21" borderId="56" applyNumberFormat="0" applyAlignment="0" applyProtection="0"/>
    <xf numFmtId="0" fontId="8" fillId="21" borderId="56" applyNumberFormat="0" applyAlignment="0" applyProtection="0"/>
    <xf numFmtId="0" fontId="8" fillId="21" borderId="56" applyNumberFormat="0" applyAlignment="0" applyProtection="0"/>
    <xf numFmtId="0" fontId="54" fillId="21" borderId="56" applyNumberFormat="0" applyAlignment="0" applyProtection="0"/>
    <xf numFmtId="0" fontId="8" fillId="21" borderId="56" applyNumberFormat="0" applyAlignment="0" applyProtection="0"/>
    <xf numFmtId="0" fontId="22" fillId="24" borderId="55" applyNumberFormat="0" applyFont="0" applyAlignment="0" applyProtection="0"/>
    <xf numFmtId="0" fontId="22" fillId="24" borderId="55" applyNumberFormat="0" applyFont="0" applyAlignment="0" applyProtection="0"/>
    <xf numFmtId="0" fontId="4" fillId="24" borderId="55" applyNumberFormat="0" applyFont="0" applyAlignment="0" applyProtection="0"/>
    <xf numFmtId="0" fontId="4" fillId="24" borderId="55" applyNumberFormat="0" applyFont="0" applyAlignment="0" applyProtection="0"/>
    <xf numFmtId="0" fontId="62" fillId="21" borderId="57" applyNumberFormat="0" applyAlignment="0" applyProtection="0"/>
    <xf numFmtId="0" fontId="18" fillId="21" borderId="57" applyNumberFormat="0" applyAlignment="0" applyProtection="0"/>
    <xf numFmtId="0" fontId="18" fillId="21" borderId="57" applyNumberFormat="0" applyAlignment="0" applyProtection="0"/>
    <xf numFmtId="4" fontId="29" fillId="55" borderId="57" applyNumberFormat="0" applyProtection="0">
      <alignment vertical="center"/>
    </xf>
    <xf numFmtId="0" fontId="4" fillId="56" borderId="57" applyNumberFormat="0" applyProtection="0">
      <alignment horizontal="left" vertical="center" wrapText="1" indent="1"/>
    </xf>
    <xf numFmtId="4" fontId="29" fillId="57" borderId="57" applyNumberFormat="0" applyProtection="0">
      <alignment horizontal="right" vertical="center"/>
    </xf>
    <xf numFmtId="4" fontId="30" fillId="57" borderId="57" applyNumberFormat="0" applyProtection="0">
      <alignment horizontal="right" vertical="center"/>
    </xf>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20" fillId="0" borderId="58" applyNumberFormat="0" applyFill="0" applyAlignment="0" applyProtection="0"/>
    <xf numFmtId="0" fontId="67" fillId="0" borderId="58" applyNumberFormat="0" applyFill="0" applyAlignment="0" applyProtection="0"/>
    <xf numFmtId="0" fontId="61"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62" fillId="21" borderId="57" applyNumberFormat="0" applyAlignment="0" applyProtection="0"/>
    <xf numFmtId="0" fontId="15" fillId="8" borderId="56" applyNumberFormat="0" applyAlignment="0" applyProtection="0"/>
    <xf numFmtId="0" fontId="8" fillId="21" borderId="56" applyNumberFormat="0" applyAlignment="0" applyProtection="0"/>
    <xf numFmtId="4" fontId="29" fillId="55" borderId="57" applyNumberFormat="0" applyProtection="0">
      <alignment vertical="center"/>
    </xf>
    <xf numFmtId="0" fontId="4" fillId="56" borderId="57" applyNumberFormat="0" applyProtection="0">
      <alignment horizontal="left" vertical="center" wrapText="1" indent="1"/>
    </xf>
    <xf numFmtId="0" fontId="15" fillId="8" borderId="56" applyNumberFormat="0" applyAlignment="0" applyProtection="0"/>
    <xf numFmtId="0" fontId="4" fillId="24" borderId="55" applyNumberFormat="0" applyFont="0" applyAlignment="0" applyProtection="0"/>
    <xf numFmtId="4" fontId="30" fillId="57" borderId="57" applyNumberFormat="0" applyProtection="0">
      <alignment horizontal="right" vertical="center"/>
    </xf>
    <xf numFmtId="0" fontId="20" fillId="0" borderId="58" applyNumberFormat="0" applyFill="0" applyAlignment="0" applyProtection="0"/>
    <xf numFmtId="0" fontId="54" fillId="21" borderId="56" applyNumberFormat="0" applyAlignment="0" applyProtection="0"/>
    <xf numFmtId="0" fontId="20" fillId="0" borderId="58" applyNumberFormat="0" applyFill="0" applyAlignment="0" applyProtection="0"/>
    <xf numFmtId="0" fontId="67" fillId="0" borderId="58" applyNumberFormat="0" applyFill="0" applyAlignment="0" applyProtection="0"/>
    <xf numFmtId="0" fontId="54" fillId="21" borderId="56" applyNumberFormat="0" applyAlignment="0" applyProtection="0"/>
    <xf numFmtId="0" fontId="20" fillId="0" borderId="58" applyNumberFormat="0" applyFill="0" applyAlignment="0" applyProtection="0"/>
    <xf numFmtId="0" fontId="67" fillId="0" borderId="58" applyNumberFormat="0" applyFill="0" applyAlignment="0" applyProtection="0"/>
    <xf numFmtId="0" fontId="8" fillId="21" borderId="56" applyNumberFormat="0" applyAlignment="0" applyProtection="0"/>
    <xf numFmtId="4" fontId="29" fillId="55" borderId="57" applyNumberFormat="0" applyProtection="0">
      <alignment vertical="center"/>
    </xf>
    <xf numFmtId="0" fontId="61" fillId="21"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54" fillId="21" borderId="56" applyNumberFormat="0" applyAlignment="0" applyProtection="0"/>
    <xf numFmtId="0" fontId="8" fillId="21" borderId="56" applyNumberFormat="0" applyAlignment="0" applyProtection="0"/>
    <xf numFmtId="0" fontId="20" fillId="0" borderId="58" applyNumberFormat="0" applyFill="0" applyAlignment="0" applyProtection="0"/>
    <xf numFmtId="0" fontId="15" fillId="8" borderId="56" applyNumberFormat="0" applyAlignment="0" applyProtection="0"/>
    <xf numFmtId="0" fontId="22" fillId="24" borderId="55" applyNumberFormat="0" applyFont="0" applyAlignment="0" applyProtection="0"/>
    <xf numFmtId="0" fontId="20" fillId="0" borderId="58" applyNumberFormat="0" applyFill="0" applyAlignment="0" applyProtection="0"/>
    <xf numFmtId="0" fontId="4" fillId="24" borderId="55" applyNumberFormat="0" applyFont="0" applyAlignment="0" applyProtection="0"/>
    <xf numFmtId="0" fontId="8" fillId="21" borderId="56" applyNumberFormat="0" applyAlignment="0" applyProtection="0"/>
    <xf numFmtId="0" fontId="18" fillId="21" borderId="57" applyNumberFormat="0" applyAlignment="0" applyProtection="0"/>
    <xf numFmtId="0" fontId="18" fillId="21" borderId="57" applyNumberFormat="0" applyAlignment="0" applyProtection="0"/>
    <xf numFmtId="0" fontId="4" fillId="24" borderId="55" applyNumberFormat="0" applyFont="0" applyAlignment="0" applyProtection="0"/>
    <xf numFmtId="0" fontId="15" fillId="8" borderId="56" applyNumberFormat="0" applyAlignment="0" applyProtection="0"/>
    <xf numFmtId="0" fontId="4" fillId="24" borderId="55" applyNumberFormat="0" applyFont="0" applyAlignment="0" applyProtection="0"/>
    <xf numFmtId="0" fontId="54" fillId="21" borderId="56" applyNumberFormat="0" applyAlignment="0" applyProtection="0"/>
    <xf numFmtId="0" fontId="20" fillId="0" borderId="58" applyNumberFormat="0" applyFill="0" applyAlignment="0" applyProtection="0"/>
    <xf numFmtId="0" fontId="4" fillId="24" borderId="55" applyNumberFormat="0" applyFont="0" applyAlignment="0" applyProtection="0"/>
    <xf numFmtId="4" fontId="29" fillId="57" borderId="57" applyNumberFormat="0" applyProtection="0">
      <alignment horizontal="right" vertical="center"/>
    </xf>
    <xf numFmtId="0" fontId="18" fillId="21" borderId="57" applyNumberFormat="0" applyAlignment="0" applyProtection="0"/>
    <xf numFmtId="0" fontId="4" fillId="56" borderId="57" applyNumberFormat="0" applyProtection="0">
      <alignment horizontal="left" vertical="center" wrapText="1" indent="1"/>
    </xf>
    <xf numFmtId="0" fontId="61" fillId="21" borderId="56" applyNumberFormat="0" applyAlignment="0" applyProtection="0"/>
    <xf numFmtId="0" fontId="22" fillId="24" borderId="55" applyNumberFormat="0" applyFont="0" applyAlignment="0" applyProtection="0"/>
    <xf numFmtId="0" fontId="8" fillId="21" borderId="56" applyNumberFormat="0" applyAlignment="0" applyProtection="0"/>
    <xf numFmtId="0" fontId="18" fillId="21" borderId="57" applyNumberFormat="0" applyAlignment="0" applyProtection="0"/>
    <xf numFmtId="0" fontId="4" fillId="24" borderId="55" applyNumberFormat="0" applyFont="0" applyAlignment="0" applyProtection="0"/>
    <xf numFmtId="0" fontId="20" fillId="0" borderId="58" applyNumberFormat="0" applyFill="0" applyAlignment="0" applyProtection="0"/>
    <xf numFmtId="0" fontId="8" fillId="21" borderId="56" applyNumberFormat="0" applyAlignment="0" applyProtection="0"/>
    <xf numFmtId="0" fontId="4" fillId="56" borderId="57" applyNumberFormat="0" applyProtection="0">
      <alignment horizontal="left" vertical="center" wrapText="1" indent="1"/>
    </xf>
    <xf numFmtId="0" fontId="8" fillId="21" borderId="56"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4" fillId="24" borderId="55" applyNumberFormat="0" applyFont="0" applyAlignment="0" applyProtection="0"/>
    <xf numFmtId="0" fontId="15" fillId="8" borderId="56" applyNumberFormat="0" applyAlignment="0" applyProtection="0"/>
    <xf numFmtId="0" fontId="62" fillId="21" borderId="57" applyNumberFormat="0" applyAlignment="0" applyProtection="0"/>
    <xf numFmtId="0" fontId="61" fillId="21" borderId="56" applyNumberFormat="0" applyAlignment="0" applyProtection="0"/>
    <xf numFmtId="0" fontId="15" fillId="8" borderId="56"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67" fillId="0" borderId="58" applyNumberFormat="0" applyFill="0" applyAlignment="0" applyProtection="0"/>
    <xf numFmtId="0" fontId="61" fillId="21" borderId="56" applyNumberFormat="0" applyAlignment="0" applyProtection="0"/>
    <xf numFmtId="0" fontId="15" fillId="8" borderId="56" applyNumberFormat="0" applyAlignment="0" applyProtection="0"/>
    <xf numFmtId="0" fontId="61" fillId="21" borderId="56" applyNumberFormat="0" applyAlignment="0" applyProtection="0"/>
    <xf numFmtId="4" fontId="29" fillId="57" borderId="57" applyNumberFormat="0" applyProtection="0">
      <alignment horizontal="right" vertical="center"/>
    </xf>
    <xf numFmtId="0" fontId="62" fillId="21" borderId="57" applyNumberFormat="0" applyAlignment="0" applyProtection="0"/>
    <xf numFmtId="4" fontId="29" fillId="55" borderId="57" applyNumberFormat="0" applyProtection="0">
      <alignment vertical="center"/>
    </xf>
    <xf numFmtId="0" fontId="4" fillId="56" borderId="57" applyNumberFormat="0" applyProtection="0">
      <alignment horizontal="left" vertical="center" wrapText="1" indent="1"/>
    </xf>
    <xf numFmtId="0" fontId="22" fillId="24" borderId="55" applyNumberFormat="0" applyFont="0" applyAlignment="0" applyProtection="0"/>
    <xf numFmtId="0" fontId="4" fillId="24" borderId="55" applyNumberFormat="0" applyFont="0" applyAlignment="0" applyProtection="0"/>
    <xf numFmtId="0" fontId="62"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4" fillId="24" borderId="55" applyNumberFormat="0" applyFont="0" applyAlignment="0" applyProtection="0"/>
    <xf numFmtId="0" fontId="67" fillId="0" borderId="58" applyNumberFormat="0" applyFill="0" applyAlignment="0" applyProtection="0"/>
    <xf numFmtId="0" fontId="18" fillId="21" borderId="57" applyNumberFormat="0" applyAlignment="0" applyProtection="0"/>
    <xf numFmtId="0" fontId="62" fillId="21" borderId="57" applyNumberFormat="0" applyAlignment="0" applyProtection="0"/>
    <xf numFmtId="0" fontId="54" fillId="21" borderId="56" applyNumberFormat="0" applyAlignment="0" applyProtection="0"/>
    <xf numFmtId="0" fontId="8" fillId="21" borderId="56" applyNumberFormat="0" applyAlignment="0" applyProtection="0"/>
    <xf numFmtId="0" fontId="20" fillId="0" borderId="58" applyNumberFormat="0" applyFill="0" applyAlignment="0" applyProtection="0"/>
    <xf numFmtId="0" fontId="15" fillId="8" borderId="56" applyNumberFormat="0" applyAlignment="0" applyProtection="0"/>
    <xf numFmtId="0" fontId="4" fillId="24" borderId="55" applyNumberFormat="0" applyFont="0" applyAlignment="0" applyProtection="0"/>
    <xf numFmtId="0" fontId="8" fillId="21" borderId="56" applyNumberFormat="0" applyAlignment="0" applyProtection="0"/>
    <xf numFmtId="0" fontId="67" fillId="0" borderId="58" applyNumberFormat="0" applyFill="0" applyAlignment="0" applyProtection="0"/>
    <xf numFmtId="0" fontId="62" fillId="21" borderId="57" applyNumberFormat="0" applyAlignment="0" applyProtection="0"/>
    <xf numFmtId="0" fontId="67" fillId="0" borderId="58" applyNumberFormat="0" applyFill="0" applyAlignment="0" applyProtection="0"/>
    <xf numFmtId="0" fontId="61" fillId="21" borderId="56" applyNumberFormat="0" applyAlignment="0" applyProtection="0"/>
    <xf numFmtId="0" fontId="8" fillId="21" borderId="56" applyNumberFormat="0" applyAlignment="0" applyProtection="0"/>
    <xf numFmtId="0" fontId="15" fillId="8"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15" fillId="8" borderId="56" applyNumberFormat="0" applyAlignment="0" applyProtection="0"/>
    <xf numFmtId="0" fontId="15" fillId="8" borderId="56" applyNumberFormat="0" applyAlignment="0" applyProtection="0"/>
    <xf numFmtId="0" fontId="18" fillId="21" borderId="57" applyNumberFormat="0" applyAlignment="0" applyProtection="0"/>
    <xf numFmtId="0" fontId="62" fillId="21" borderId="57" applyNumberFormat="0" applyAlignment="0" applyProtection="0"/>
    <xf numFmtId="0" fontId="4" fillId="56" borderId="57" applyNumberFormat="0" applyProtection="0">
      <alignment horizontal="left" vertical="center" wrapText="1" indent="1"/>
    </xf>
    <xf numFmtId="0" fontId="61" fillId="21" borderId="56" applyNumberFormat="0" applyAlignment="0" applyProtection="0"/>
    <xf numFmtId="0" fontId="18" fillId="21" borderId="57" applyNumberFormat="0" applyAlignment="0" applyProtection="0"/>
    <xf numFmtId="0" fontId="15" fillId="8" borderId="56" applyNumberFormat="0" applyAlignment="0" applyProtection="0"/>
    <xf numFmtId="0" fontId="15" fillId="8" borderId="56" applyNumberFormat="0" applyAlignment="0" applyProtection="0"/>
    <xf numFmtId="0" fontId="20" fillId="0" borderId="58" applyNumberFormat="0" applyFill="0" applyAlignment="0" applyProtection="0"/>
    <xf numFmtId="0" fontId="4" fillId="24" borderId="55" applyNumberFormat="0" applyFont="0" applyAlignment="0" applyProtection="0"/>
    <xf numFmtId="0" fontId="18" fillId="21" borderId="57" applyNumberFormat="0" applyAlignment="0" applyProtection="0"/>
    <xf numFmtId="0" fontId="18" fillId="21" borderId="57"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67" fillId="0" borderId="58" applyNumberFormat="0" applyFill="0" applyAlignment="0" applyProtection="0"/>
    <xf numFmtId="0" fontId="4" fillId="24" borderId="55" applyNumberFormat="0" applyFont="0" applyAlignment="0" applyProtection="0"/>
    <xf numFmtId="0" fontId="4" fillId="24" borderId="55" applyNumberFormat="0" applyFont="0" applyAlignment="0" applyProtection="0"/>
    <xf numFmtId="0" fontId="22" fillId="24" borderId="55" applyNumberFormat="0" applyFont="0" applyAlignment="0" applyProtection="0"/>
    <xf numFmtId="0" fontId="20" fillId="0" borderId="58" applyNumberFormat="0" applyFill="0" applyAlignment="0" applyProtection="0"/>
    <xf numFmtId="0" fontId="18" fillId="21" borderId="57" applyNumberFormat="0" applyAlignment="0" applyProtection="0"/>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61" fillId="21" borderId="56" applyNumberFormat="0" applyAlignment="0" applyProtection="0"/>
    <xf numFmtId="0" fontId="18" fillId="21" borderId="57" applyNumberFormat="0" applyAlignment="0" applyProtection="0"/>
    <xf numFmtId="4" fontId="30" fillId="57" borderId="57" applyNumberFormat="0" applyProtection="0">
      <alignment horizontal="right" vertical="center"/>
    </xf>
    <xf numFmtId="0" fontId="15" fillId="8" borderId="56" applyNumberFormat="0" applyAlignment="0" applyProtection="0"/>
    <xf numFmtId="0" fontId="20" fillId="0" borderId="58" applyNumberFormat="0" applyFill="0" applyAlignment="0" applyProtection="0"/>
    <xf numFmtId="0" fontId="4" fillId="24" borderId="55" applyNumberFormat="0" applyFont="0" applyAlignment="0" applyProtection="0"/>
    <xf numFmtId="0" fontId="20" fillId="0" borderId="58" applyNumberFormat="0" applyFill="0" applyAlignment="0" applyProtection="0"/>
    <xf numFmtId="4" fontId="30" fillId="57" borderId="57" applyNumberFormat="0" applyProtection="0">
      <alignment horizontal="right" vertical="center"/>
    </xf>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22" fillId="24" borderId="55" applyNumberFormat="0" applyFont="0" applyAlignment="0" applyProtection="0"/>
    <xf numFmtId="0" fontId="15" fillId="8" borderId="56" applyNumberFormat="0" applyAlignment="0" applyProtection="0"/>
    <xf numFmtId="4" fontId="29" fillId="57" borderId="57" applyNumberFormat="0" applyProtection="0">
      <alignment horizontal="right" vertical="center"/>
    </xf>
    <xf numFmtId="0" fontId="22" fillId="24" borderId="55" applyNumberFormat="0" applyFont="0" applyAlignment="0" applyProtection="0"/>
    <xf numFmtId="0" fontId="62" fillId="21" borderId="57" applyNumberFormat="0" applyAlignment="0" applyProtection="0"/>
    <xf numFmtId="4" fontId="29" fillId="57" borderId="57" applyNumberFormat="0" applyProtection="0">
      <alignment horizontal="right" vertical="center"/>
    </xf>
    <xf numFmtId="0" fontId="62" fillId="21" borderId="57" applyNumberFormat="0" applyAlignment="0" applyProtection="0"/>
    <xf numFmtId="4" fontId="29" fillId="55" borderId="57" applyNumberFormat="0" applyProtection="0">
      <alignment vertical="center"/>
    </xf>
    <xf numFmtId="0" fontId="67" fillId="0" borderId="58" applyNumberFormat="0" applyFill="0" applyAlignment="0" applyProtection="0"/>
    <xf numFmtId="4" fontId="30" fillId="57" borderId="57" applyNumberFormat="0" applyProtection="0">
      <alignment horizontal="right" vertical="center"/>
    </xf>
    <xf numFmtId="0" fontId="20" fillId="0" borderId="58" applyNumberFormat="0" applyFill="0" applyAlignment="0" applyProtection="0"/>
    <xf numFmtId="4" fontId="30" fillId="57" borderId="57" applyNumberFormat="0" applyProtection="0">
      <alignment horizontal="right" vertical="center"/>
    </xf>
    <xf numFmtId="0" fontId="8" fillId="21" borderId="56" applyNumberFormat="0" applyAlignment="0" applyProtection="0"/>
    <xf numFmtId="0" fontId="4" fillId="24" borderId="55" applyNumberFormat="0" applyFont="0" applyAlignment="0" applyProtection="0"/>
    <xf numFmtId="0" fontId="61" fillId="21" borderId="56" applyNumberFormat="0" applyAlignment="0" applyProtection="0"/>
    <xf numFmtId="0" fontId="67" fillId="0" borderId="58" applyNumberFormat="0" applyFill="0" applyAlignment="0" applyProtection="0"/>
    <xf numFmtId="0" fontId="20" fillId="0" borderId="58" applyNumberFormat="0" applyFill="0" applyAlignment="0" applyProtection="0"/>
    <xf numFmtId="0" fontId="4" fillId="24" borderId="55" applyNumberFormat="0" applyFont="0" applyAlignment="0" applyProtection="0"/>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54" fillId="21" borderId="56" applyNumberFormat="0" applyAlignment="0" applyProtection="0"/>
    <xf numFmtId="0" fontId="4" fillId="56" borderId="57" applyNumberFormat="0" applyProtection="0">
      <alignment horizontal="left" vertical="center" wrapText="1" indent="1"/>
    </xf>
    <xf numFmtId="0" fontId="18" fillId="21" borderId="57"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8" fillId="21" borderId="56" applyNumberFormat="0" applyAlignment="0" applyProtection="0"/>
    <xf numFmtId="0" fontId="62" fillId="21" borderId="57" applyNumberFormat="0" applyAlignment="0" applyProtection="0"/>
    <xf numFmtId="0" fontId="54" fillId="21" borderId="56" applyNumberFormat="0" applyAlignment="0" applyProtection="0"/>
    <xf numFmtId="0" fontId="4"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62"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22" fillId="24" borderId="55" applyNumberFormat="0" applyFont="0" applyAlignment="0" applyProtection="0"/>
    <xf numFmtId="0" fontId="18" fillId="21" borderId="57" applyNumberFormat="0" applyAlignment="0" applyProtection="0"/>
    <xf numFmtId="0" fontId="4" fillId="24" borderId="55" applyNumberFormat="0" applyFont="0" applyAlignment="0" applyProtection="0"/>
    <xf numFmtId="4" fontId="29" fillId="57" borderId="57" applyNumberFormat="0" applyProtection="0">
      <alignment horizontal="right" vertical="center"/>
    </xf>
    <xf numFmtId="0" fontId="20" fillId="0" borderId="58" applyNumberFormat="0" applyFill="0" applyAlignment="0" applyProtection="0"/>
    <xf numFmtId="0" fontId="15" fillId="8"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8" fillId="21" borderId="56" applyNumberFormat="0" applyAlignment="0" applyProtection="0"/>
    <xf numFmtId="0" fontId="67" fillId="0" borderId="58" applyNumberFormat="0" applyFill="0" applyAlignment="0" applyProtection="0"/>
    <xf numFmtId="0" fontId="20" fillId="0" borderId="58" applyNumberFormat="0" applyFill="0" applyAlignment="0" applyProtection="0"/>
    <xf numFmtId="0" fontId="4" fillId="24" borderId="55" applyNumberFormat="0" applyFont="0" applyAlignment="0" applyProtection="0"/>
    <xf numFmtId="0" fontId="8" fillId="21" borderId="56" applyNumberFormat="0" applyAlignment="0" applyProtection="0"/>
    <xf numFmtId="0" fontId="54" fillId="21" borderId="56" applyNumberFormat="0" applyAlignment="0" applyProtection="0"/>
    <xf numFmtId="0" fontId="4" fillId="24" borderId="55" applyNumberFormat="0" applyFont="0" applyAlignment="0" applyProtection="0"/>
    <xf numFmtId="0" fontId="8" fillId="21" borderId="56" applyNumberFormat="0" applyAlignment="0" applyProtection="0"/>
    <xf numFmtId="0" fontId="8" fillId="21" borderId="56" applyNumberFormat="0" applyAlignment="0" applyProtection="0"/>
    <xf numFmtId="0" fontId="54" fillId="21" borderId="56" applyNumberFormat="0" applyAlignment="0" applyProtection="0"/>
    <xf numFmtId="0" fontId="18" fillId="21" borderId="57" applyNumberFormat="0" applyAlignment="0" applyProtection="0"/>
    <xf numFmtId="0" fontId="4" fillId="24" borderId="55" applyNumberFormat="0" applyFont="0" applyAlignment="0" applyProtection="0"/>
    <xf numFmtId="0" fontId="22" fillId="24" borderId="55" applyNumberFormat="0" applyFont="0" applyAlignment="0" applyProtection="0"/>
    <xf numFmtId="0" fontId="20" fillId="0" borderId="58" applyNumberFormat="0" applyFill="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67" fillId="0" borderId="58" applyNumberFormat="0" applyFill="0" applyAlignment="0" applyProtection="0"/>
    <xf numFmtId="0" fontId="22" fillId="24" borderId="55" applyNumberFormat="0" applyFont="0" applyAlignment="0" applyProtection="0"/>
    <xf numFmtId="0" fontId="18" fillId="21" borderId="57" applyNumberFormat="0" applyAlignment="0" applyProtection="0"/>
    <xf numFmtId="0" fontId="18" fillId="21" borderId="57" applyNumberFormat="0" applyAlignment="0" applyProtection="0"/>
    <xf numFmtId="0" fontId="18" fillId="21" borderId="57" applyNumberFormat="0" applyAlignment="0" applyProtection="0"/>
    <xf numFmtId="0" fontId="8" fillId="21"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20" fillId="0" borderId="58" applyNumberFormat="0" applyFill="0" applyAlignment="0" applyProtection="0"/>
    <xf numFmtId="4" fontId="29" fillId="55" borderId="57" applyNumberFormat="0" applyProtection="0">
      <alignment vertical="center"/>
    </xf>
    <xf numFmtId="0" fontId="8" fillId="21"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18" fillId="21" borderId="57" applyNumberFormat="0" applyAlignment="0" applyProtection="0"/>
    <xf numFmtId="0" fontId="22"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4" fontId="29" fillId="55" borderId="57" applyNumberFormat="0" applyProtection="0">
      <alignment vertical="center"/>
    </xf>
    <xf numFmtId="0" fontId="18" fillId="21" borderId="57" applyNumberFormat="0" applyAlignment="0" applyProtection="0"/>
    <xf numFmtId="0" fontId="54" fillId="21" borderId="56" applyNumberFormat="0" applyAlignment="0" applyProtection="0"/>
    <xf numFmtId="0" fontId="54" fillId="21" borderId="56" applyNumberFormat="0" applyAlignment="0" applyProtection="0"/>
    <xf numFmtId="0" fontId="61" fillId="21"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4" fillId="24" borderId="55" applyNumberFormat="0" applyFont="0" applyAlignment="0" applyProtection="0"/>
    <xf numFmtId="4" fontId="30" fillId="57" borderId="57" applyNumberFormat="0" applyProtection="0">
      <alignment horizontal="right" vertical="center"/>
    </xf>
    <xf numFmtId="0" fontId="54" fillId="21" borderId="56" applyNumberFormat="0" applyAlignment="0" applyProtection="0"/>
    <xf numFmtId="0" fontId="8" fillId="21" borderId="56" applyNumberFormat="0" applyAlignment="0" applyProtection="0"/>
    <xf numFmtId="0" fontId="15" fillId="8" borderId="56" applyNumberFormat="0" applyAlignment="0" applyProtection="0"/>
    <xf numFmtId="4" fontId="30" fillId="57" borderId="57" applyNumberFormat="0" applyProtection="0">
      <alignment horizontal="right" vertical="center"/>
    </xf>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8" fillId="21" borderId="57" applyNumberFormat="0" applyAlignment="0" applyProtection="0"/>
    <xf numFmtId="0" fontId="61" fillId="21" borderId="56" applyNumberFormat="0" applyAlignment="0" applyProtection="0"/>
    <xf numFmtId="0" fontId="18" fillId="21" borderId="57"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54" fillId="21" borderId="56" applyNumberFormat="0" applyAlignment="0" applyProtection="0"/>
    <xf numFmtId="0" fontId="67" fillId="0" borderId="58" applyNumberFormat="0" applyFill="0" applyAlignment="0" applyProtection="0"/>
    <xf numFmtId="0" fontId="8" fillId="21" borderId="56" applyNumberFormat="0" applyAlignment="0" applyProtection="0"/>
    <xf numFmtId="0" fontId="54" fillId="21" borderId="56" applyNumberFormat="0" applyAlignment="0" applyProtection="0"/>
    <xf numFmtId="0" fontId="15" fillId="8" borderId="56" applyNumberFormat="0" applyAlignment="0" applyProtection="0"/>
    <xf numFmtId="0" fontId="8" fillId="21" borderId="56" applyNumberFormat="0" applyAlignment="0" applyProtection="0"/>
    <xf numFmtId="0" fontId="54" fillId="21" borderId="56" applyNumberFormat="0" applyAlignment="0" applyProtection="0"/>
    <xf numFmtId="0" fontId="18" fillId="21" borderId="57"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15" fillId="8"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0" fontId="4" fillId="56" borderId="57" applyNumberFormat="0" applyProtection="0">
      <alignment horizontal="left" vertical="center" wrapText="1" indent="1"/>
    </xf>
    <xf numFmtId="0" fontId="20" fillId="0" borderId="58" applyNumberFormat="0" applyFill="0" applyAlignment="0" applyProtection="0"/>
    <xf numFmtId="0" fontId="4" fillId="24" borderId="55" applyNumberFormat="0" applyFont="0" applyAlignment="0" applyProtection="0"/>
    <xf numFmtId="0" fontId="4" fillId="24" borderId="55" applyNumberFormat="0" applyFont="0" applyAlignment="0" applyProtection="0"/>
    <xf numFmtId="0" fontId="20" fillId="0" borderId="58" applyNumberFormat="0" applyFill="0" applyAlignment="0" applyProtection="0"/>
    <xf numFmtId="0" fontId="8" fillId="21" borderId="56" applyNumberFormat="0" applyAlignment="0" applyProtection="0"/>
    <xf numFmtId="0" fontId="20" fillId="0" borderId="58" applyNumberFormat="0" applyFill="0" applyAlignment="0" applyProtection="0"/>
    <xf numFmtId="0" fontId="67" fillId="0" borderId="58" applyNumberFormat="0" applyFill="0" applyAlignment="0" applyProtection="0"/>
    <xf numFmtId="0" fontId="20" fillId="0" borderId="58" applyNumberFormat="0" applyFill="0" applyAlignment="0" applyProtection="0"/>
    <xf numFmtId="0" fontId="4" fillId="24" borderId="55" applyNumberFormat="0" applyFont="0" applyAlignment="0" applyProtection="0"/>
    <xf numFmtId="0" fontId="67" fillId="0" borderId="58" applyNumberFormat="0" applyFill="0" applyAlignment="0" applyProtection="0"/>
    <xf numFmtId="0" fontId="4" fillId="24" borderId="55" applyNumberFormat="0" applyFont="0" applyAlignment="0" applyProtection="0"/>
    <xf numFmtId="0" fontId="20" fillId="0" borderId="58" applyNumberFormat="0" applyFill="0" applyAlignment="0" applyProtection="0"/>
    <xf numFmtId="0" fontId="61" fillId="21" borderId="56" applyNumberFormat="0" applyAlignment="0" applyProtection="0"/>
    <xf numFmtId="0" fontId="54" fillId="21" borderId="56" applyNumberFormat="0" applyAlignment="0" applyProtection="0"/>
    <xf numFmtId="0" fontId="4" fillId="24" borderId="55" applyNumberFormat="0" applyFont="0" applyAlignment="0" applyProtection="0"/>
    <xf numFmtId="0" fontId="61" fillId="21" borderId="56" applyNumberFormat="0" applyAlignment="0" applyProtection="0"/>
    <xf numFmtId="0" fontId="54" fillId="21" borderId="56" applyNumberFormat="0" applyAlignment="0" applyProtection="0"/>
    <xf numFmtId="0" fontId="15" fillId="8" borderId="56" applyNumberFormat="0" applyAlignment="0" applyProtection="0"/>
    <xf numFmtId="0" fontId="18" fillId="21" borderId="57" applyNumberFormat="0" applyAlignment="0" applyProtection="0"/>
    <xf numFmtId="0" fontId="18" fillId="21" borderId="57" applyNumberFormat="0" applyAlignment="0" applyProtection="0"/>
    <xf numFmtId="0" fontId="67" fillId="0" borderId="58" applyNumberFormat="0" applyFill="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61" fillId="21" borderId="56" applyNumberFormat="0" applyAlignment="0" applyProtection="0"/>
    <xf numFmtId="0" fontId="15" fillId="8" borderId="56" applyNumberFormat="0" applyAlignment="0" applyProtection="0"/>
    <xf numFmtId="0" fontId="22" fillId="24" borderId="55" applyNumberFormat="0" applyFont="0" applyAlignment="0" applyProtection="0"/>
    <xf numFmtId="4" fontId="29" fillId="57" borderId="57" applyNumberFormat="0" applyProtection="0">
      <alignment horizontal="right" vertical="center"/>
    </xf>
    <xf numFmtId="0" fontId="4" fillId="24" borderId="55" applyNumberFormat="0" applyFont="0" applyAlignment="0" applyProtection="0"/>
    <xf numFmtId="0" fontId="4" fillId="24" borderId="55" applyNumberFormat="0" applyFont="0" applyAlignment="0" applyProtection="0"/>
    <xf numFmtId="0" fontId="54" fillId="21" borderId="56" applyNumberFormat="0" applyAlignment="0" applyProtection="0"/>
    <xf numFmtId="0" fontId="18" fillId="21" borderId="57" applyNumberFormat="0" applyAlignment="0" applyProtection="0"/>
    <xf numFmtId="0" fontId="62" fillId="21" borderId="57" applyNumberFormat="0" applyAlignment="0" applyProtection="0"/>
    <xf numFmtId="0" fontId="8" fillId="21" borderId="56" applyNumberFormat="0" applyAlignment="0" applyProtection="0"/>
    <xf numFmtId="0" fontId="62" fillId="21" borderId="57" applyNumberFormat="0" applyAlignment="0" applyProtection="0"/>
    <xf numFmtId="0" fontId="8" fillId="21" borderId="56" applyNumberFormat="0" applyAlignment="0" applyProtection="0"/>
    <xf numFmtId="4" fontId="30" fillId="57" borderId="57" applyNumberFormat="0" applyProtection="0">
      <alignment horizontal="right" vertical="center"/>
    </xf>
    <xf numFmtId="0" fontId="62" fillId="21" borderId="57" applyNumberFormat="0" applyAlignment="0" applyProtection="0"/>
    <xf numFmtId="0" fontId="67" fillId="0" borderId="58" applyNumberFormat="0" applyFill="0" applyAlignment="0" applyProtection="0"/>
    <xf numFmtId="0" fontId="8" fillId="21" borderId="56" applyNumberFormat="0" applyAlignment="0" applyProtection="0"/>
    <xf numFmtId="0" fontId="18" fillId="21" borderId="57" applyNumberForma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67" fillId="0" borderId="58" applyNumberFormat="0" applyFill="0" applyAlignment="0" applyProtection="0"/>
    <xf numFmtId="0" fontId="8" fillId="21" borderId="56" applyNumberFormat="0" applyAlignment="0" applyProtection="0"/>
    <xf numFmtId="4" fontId="29" fillId="55" borderId="57" applyNumberFormat="0" applyProtection="0">
      <alignment vertical="center"/>
    </xf>
    <xf numFmtId="0" fontId="61"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8" fillId="21" borderId="56" applyNumberFormat="0" applyAlignment="0" applyProtection="0"/>
    <xf numFmtId="0" fontId="15" fillId="8" borderId="56" applyNumberFormat="0" applyAlignment="0" applyProtection="0"/>
    <xf numFmtId="0" fontId="22" fillId="24" borderId="55" applyNumberFormat="0" applyFont="0" applyAlignment="0" applyProtection="0"/>
    <xf numFmtId="0" fontId="18" fillId="21" borderId="57" applyNumberFormat="0" applyAlignment="0" applyProtection="0"/>
    <xf numFmtId="0" fontId="4" fillId="24" borderId="55" applyNumberFormat="0" applyFont="0" applyAlignment="0" applyProtection="0"/>
    <xf numFmtId="4" fontId="29" fillId="55" borderId="57" applyNumberFormat="0" applyProtection="0">
      <alignment vertical="center"/>
    </xf>
    <xf numFmtId="0" fontId="20" fillId="0" borderId="58" applyNumberFormat="0" applyFill="0" applyAlignment="0" applyProtection="0"/>
    <xf numFmtId="0" fontId="4" fillId="56" borderId="57" applyNumberFormat="0" applyProtection="0">
      <alignment horizontal="left" vertical="center" wrapText="1" indent="1"/>
    </xf>
    <xf numFmtId="0" fontId="22" fillId="24" borderId="55" applyNumberFormat="0" applyFont="0" applyAlignment="0" applyProtection="0"/>
    <xf numFmtId="0" fontId="4" fillId="24" borderId="55" applyNumberFormat="0" applyFont="0" applyAlignment="0" applyProtection="0"/>
    <xf numFmtId="0" fontId="62" fillId="21" borderId="57" applyNumberFormat="0" applyAlignment="0" applyProtection="0"/>
    <xf numFmtId="0" fontId="62" fillId="21" borderId="57" applyNumberFormat="0" applyAlignment="0" applyProtection="0"/>
    <xf numFmtId="0" fontId="61" fillId="21" borderId="56" applyNumberFormat="0" applyAlignment="0" applyProtection="0"/>
    <xf numFmtId="0" fontId="8" fillId="21"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20" fillId="0" borderId="58" applyNumberFormat="0" applyFill="0" applyAlignment="0" applyProtection="0"/>
    <xf numFmtId="0" fontId="54" fillId="21" borderId="56" applyNumberFormat="0" applyAlignment="0" applyProtection="0"/>
    <xf numFmtId="0" fontId="18" fillId="21" borderId="57" applyNumberFormat="0" applyAlignment="0" applyProtection="0"/>
    <xf numFmtId="0" fontId="20" fillId="0" borderId="58" applyNumberFormat="0" applyFill="0" applyAlignment="0" applyProtection="0"/>
    <xf numFmtId="0" fontId="22" fillId="24" borderId="55" applyNumberFormat="0" applyFont="0" applyAlignment="0" applyProtection="0"/>
    <xf numFmtId="0" fontId="18" fillId="21" borderId="57" applyNumberFormat="0" applyAlignment="0" applyProtection="0"/>
    <xf numFmtId="0" fontId="15" fillId="8" borderId="56" applyNumberFormat="0" applyAlignment="0" applyProtection="0"/>
    <xf numFmtId="0" fontId="18" fillId="21" borderId="57" applyNumberFormat="0" applyAlignment="0" applyProtection="0"/>
    <xf numFmtId="0" fontId="20" fillId="0" borderId="58" applyNumberFormat="0" applyFill="0" applyAlignment="0" applyProtection="0"/>
    <xf numFmtId="4" fontId="30" fillId="57" borderId="57" applyNumberFormat="0" applyProtection="0">
      <alignment horizontal="right" vertical="center"/>
    </xf>
    <xf numFmtId="0" fontId="4" fillId="24" borderId="55" applyNumberFormat="0" applyFont="0" applyAlignment="0" applyProtection="0"/>
    <xf numFmtId="0" fontId="20" fillId="0" borderId="58" applyNumberFormat="0" applyFill="0" applyAlignment="0" applyProtection="0"/>
    <xf numFmtId="0" fontId="22" fillId="24" borderId="55" applyNumberFormat="0" applyFont="0" applyAlignment="0" applyProtection="0"/>
    <xf numFmtId="0" fontId="15" fillId="8" borderId="56" applyNumberFormat="0" applyAlignment="0" applyProtection="0"/>
    <xf numFmtId="0" fontId="20" fillId="0" borderId="58" applyNumberFormat="0" applyFill="0" applyAlignment="0" applyProtection="0"/>
    <xf numFmtId="4" fontId="29" fillId="57" borderId="57" applyNumberFormat="0" applyProtection="0">
      <alignment horizontal="right" vertical="center"/>
    </xf>
    <xf numFmtId="0" fontId="20" fillId="0" borderId="58" applyNumberFormat="0" applyFill="0" applyAlignment="0" applyProtection="0"/>
    <xf numFmtId="4" fontId="29" fillId="57" borderId="57" applyNumberFormat="0" applyProtection="0">
      <alignment horizontal="right" vertical="center"/>
    </xf>
    <xf numFmtId="0" fontId="4" fillId="24" borderId="55" applyNumberFormat="0" applyFont="0" applyAlignment="0" applyProtection="0"/>
    <xf numFmtId="0" fontId="18" fillId="21" borderId="57" applyNumberFormat="0" applyAlignment="0" applyProtection="0"/>
    <xf numFmtId="0" fontId="15" fillId="8" borderId="56" applyNumberFormat="0" applyAlignment="0" applyProtection="0"/>
    <xf numFmtId="0" fontId="15" fillId="8" borderId="56" applyNumberFormat="0" applyAlignment="0" applyProtection="0"/>
    <xf numFmtId="0" fontId="15" fillId="8" borderId="56" applyNumberFormat="0" applyAlignment="0" applyProtection="0"/>
    <xf numFmtId="0" fontId="20" fillId="0" borderId="58" applyNumberFormat="0" applyFill="0" applyAlignment="0" applyProtection="0"/>
    <xf numFmtId="0" fontId="62" fillId="21" borderId="57" applyNumberFormat="0" applyAlignment="0" applyProtection="0"/>
    <xf numFmtId="0" fontId="15" fillId="8" borderId="56" applyNumberFormat="0" applyAlignment="0" applyProtection="0"/>
    <xf numFmtId="0" fontId="8" fillId="21" borderId="56" applyNumberFormat="0" applyAlignment="0" applyProtection="0"/>
    <xf numFmtId="4" fontId="30" fillId="57" borderId="57" applyNumberFormat="0" applyProtection="0">
      <alignment horizontal="right" vertical="center"/>
    </xf>
    <xf numFmtId="0" fontId="8" fillId="21" borderId="56" applyNumberFormat="0" applyAlignment="0" applyProtection="0"/>
    <xf numFmtId="0" fontId="8" fillId="21" borderId="56" applyNumberFormat="0" applyAlignment="0" applyProtection="0"/>
    <xf numFmtId="0" fontId="8" fillId="21" borderId="56" applyNumberFormat="0" applyAlignment="0" applyProtection="0"/>
    <xf numFmtId="0" fontId="20" fillId="0" borderId="58" applyNumberFormat="0" applyFill="0" applyAlignment="0" applyProtection="0"/>
    <xf numFmtId="4" fontId="30" fillId="57" borderId="57" applyNumberFormat="0" applyProtection="0">
      <alignment horizontal="right" vertical="center"/>
    </xf>
    <xf numFmtId="0" fontId="8" fillId="21"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20" fillId="0" borderId="58" applyNumberFormat="0" applyFill="0" applyAlignment="0" applyProtection="0"/>
    <xf numFmtId="0" fontId="15" fillId="8"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4" fontId="29" fillId="55" borderId="57" applyNumberFormat="0" applyProtection="0">
      <alignment vertical="center"/>
    </xf>
    <xf numFmtId="4" fontId="29" fillId="57" borderId="57" applyNumberFormat="0" applyProtection="0">
      <alignment horizontal="right" vertical="center"/>
    </xf>
    <xf numFmtId="0" fontId="20" fillId="0" borderId="58" applyNumberFormat="0" applyFill="0" applyAlignment="0" applyProtection="0"/>
    <xf numFmtId="0" fontId="8" fillId="21"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62" fillId="21" borderId="57" applyNumberFormat="0" applyAlignment="0" applyProtection="0"/>
    <xf numFmtId="0" fontId="61" fillId="21" borderId="56" applyNumberFormat="0" applyAlignment="0" applyProtection="0"/>
    <xf numFmtId="0" fontId="4" fillId="24" borderId="55" applyNumberFormat="0" applyFont="0" applyAlignment="0" applyProtection="0"/>
    <xf numFmtId="0" fontId="4" fillId="56" borderId="57" applyNumberFormat="0" applyProtection="0">
      <alignment horizontal="left" vertical="center" wrapText="1" indent="1"/>
    </xf>
    <xf numFmtId="0" fontId="54" fillId="21" borderId="56" applyNumberFormat="0" applyAlignment="0" applyProtection="0"/>
    <xf numFmtId="0" fontId="20" fillId="0" borderId="58" applyNumberFormat="0" applyFill="0" applyAlignment="0" applyProtection="0"/>
    <xf numFmtId="0" fontId="22" fillId="24" borderId="55" applyNumberFormat="0" applyFont="0" applyAlignment="0" applyProtection="0"/>
    <xf numFmtId="0" fontId="22" fillId="24" borderId="55" applyNumberFormat="0" applyFont="0" applyAlignment="0" applyProtection="0"/>
    <xf numFmtId="0" fontId="54" fillId="21" borderId="56" applyNumberFormat="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67" fillId="0" borderId="58" applyNumberFormat="0" applyFill="0" applyAlignment="0" applyProtection="0"/>
    <xf numFmtId="0" fontId="8" fillId="21" borderId="56" applyNumberFormat="0" applyAlignment="0" applyProtection="0"/>
    <xf numFmtId="0" fontId="18" fillId="21" borderId="57" applyNumberFormat="0" applyAlignment="0" applyProtection="0"/>
    <xf numFmtId="0" fontId="18" fillId="21" borderId="57" applyNumberFormat="0" applyAlignment="0" applyProtection="0"/>
    <xf numFmtId="0" fontId="22" fillId="24" borderId="55" applyNumberFormat="0" applyFont="0" applyAlignment="0" applyProtection="0"/>
    <xf numFmtId="0" fontId="4" fillId="24" borderId="55" applyNumberFormat="0" applyFont="0" applyAlignment="0" applyProtection="0"/>
    <xf numFmtId="4" fontId="29" fillId="57" borderId="57" applyNumberFormat="0" applyProtection="0">
      <alignment horizontal="right" vertical="center"/>
    </xf>
    <xf numFmtId="0" fontId="67" fillId="0" borderId="58" applyNumberFormat="0" applyFill="0" applyAlignment="0" applyProtection="0"/>
    <xf numFmtId="0" fontId="8" fillId="21" borderId="56" applyNumberFormat="0" applyAlignment="0" applyProtection="0"/>
    <xf numFmtId="0" fontId="4" fillId="24" borderId="55" applyNumberFormat="0" applyFont="0" applyAlignment="0" applyProtection="0"/>
    <xf numFmtId="0" fontId="67" fillId="0" borderId="58" applyNumberFormat="0" applyFill="0" applyAlignment="0" applyProtection="0"/>
    <xf numFmtId="0" fontId="8" fillId="21" borderId="56" applyNumberFormat="0" applyAlignment="0" applyProtection="0"/>
    <xf numFmtId="0" fontId="8" fillId="21" borderId="56" applyNumberFormat="0" applyAlignment="0" applyProtection="0"/>
    <xf numFmtId="0" fontId="8" fillId="21" borderId="56" applyNumberFormat="0" applyAlignment="0" applyProtection="0"/>
    <xf numFmtId="0" fontId="20" fillId="0" borderId="58" applyNumberFormat="0" applyFill="0" applyAlignment="0" applyProtection="0"/>
    <xf numFmtId="0" fontId="15" fillId="8" borderId="56" applyNumberFormat="0" applyAlignment="0" applyProtection="0"/>
    <xf numFmtId="0" fontId="4" fillId="24" borderId="55" applyNumberFormat="0" applyFont="0" applyAlignment="0" applyProtection="0"/>
    <xf numFmtId="0" fontId="67" fillId="0" borderId="58" applyNumberFormat="0" applyFill="0" applyAlignment="0" applyProtection="0"/>
    <xf numFmtId="0" fontId="61" fillId="21" borderId="56" applyNumberFormat="0" applyAlignment="0" applyProtection="0"/>
    <xf numFmtId="0" fontId="18" fillId="21" borderId="57" applyNumberFormat="0" applyAlignment="0" applyProtection="0"/>
    <xf numFmtId="0" fontId="18" fillId="21" borderId="57" applyNumberFormat="0" applyAlignment="0" applyProtection="0"/>
    <xf numFmtId="0" fontId="4" fillId="24" borderId="55" applyNumberFormat="0" applyFont="0" applyAlignment="0" applyProtection="0"/>
    <xf numFmtId="0" fontId="15" fillId="8"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20" fillId="0" borderId="58" applyNumberFormat="0" applyFill="0" applyAlignment="0" applyProtection="0"/>
    <xf numFmtId="0" fontId="4" fillId="56" borderId="57" applyNumberFormat="0" applyProtection="0">
      <alignment horizontal="left" vertical="center" wrapText="1" indent="1"/>
    </xf>
    <xf numFmtId="0" fontId="67" fillId="0" borderId="58" applyNumberFormat="0" applyFill="0" applyAlignment="0" applyProtection="0"/>
    <xf numFmtId="0" fontId="15" fillId="8"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61" fillId="21" borderId="56" applyNumberFormat="0" applyAlignment="0" applyProtection="0"/>
    <xf numFmtId="0" fontId="15" fillId="8" borderId="56" applyNumberFormat="0" applyAlignment="0" applyProtection="0"/>
    <xf numFmtId="0" fontId="8" fillId="21" borderId="56" applyNumberFormat="0" applyAlignment="0" applyProtection="0"/>
    <xf numFmtId="0" fontId="15" fillId="8" borderId="56" applyNumberFormat="0" applyAlignment="0" applyProtection="0"/>
    <xf numFmtId="0" fontId="18" fillId="21" borderId="57" applyNumberFormat="0" applyAlignment="0" applyProtection="0"/>
    <xf numFmtId="0" fontId="15" fillId="8"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62" fillId="21" borderId="57" applyNumberFormat="0" applyAlignment="0" applyProtection="0"/>
    <xf numFmtId="4" fontId="29" fillId="55" borderId="57" applyNumberFormat="0" applyProtection="0">
      <alignment vertical="center"/>
    </xf>
    <xf numFmtId="0" fontId="18" fillId="21" borderId="57" applyNumberFormat="0" applyAlignment="0" applyProtection="0"/>
    <xf numFmtId="0" fontId="8" fillId="21" borderId="56" applyNumberFormat="0" applyAlignment="0" applyProtection="0"/>
    <xf numFmtId="0" fontId="4" fillId="24" borderId="55" applyNumberFormat="0" applyFont="0" applyAlignment="0" applyProtection="0"/>
    <xf numFmtId="0" fontId="22" fillId="24" borderId="55" applyNumberFormat="0" applyFont="0" applyAlignment="0" applyProtection="0"/>
    <xf numFmtId="0" fontId="61" fillId="21" borderId="56" applyNumberFormat="0" applyAlignment="0" applyProtection="0"/>
    <xf numFmtId="0" fontId="62" fillId="21" borderId="57" applyNumberFormat="0" applyAlignment="0" applyProtection="0"/>
    <xf numFmtId="4" fontId="29" fillId="57" borderId="57" applyNumberFormat="0" applyProtection="0">
      <alignment horizontal="right" vertical="center"/>
    </xf>
    <xf numFmtId="0" fontId="62" fillId="21" borderId="57" applyNumberFormat="0" applyAlignment="0" applyProtection="0"/>
    <xf numFmtId="0" fontId="20" fillId="0" borderId="58" applyNumberFormat="0" applyFill="0" applyAlignment="0" applyProtection="0"/>
    <xf numFmtId="0" fontId="4" fillId="24" borderId="55" applyNumberFormat="0" applyFont="0" applyAlignment="0" applyProtection="0"/>
    <xf numFmtId="0" fontId="18" fillId="21" borderId="57" applyNumberFormat="0" applyAlignment="0" applyProtection="0"/>
    <xf numFmtId="0" fontId="61" fillId="21" borderId="56" applyNumberFormat="0" applyAlignment="0" applyProtection="0"/>
    <xf numFmtId="0" fontId="8" fillId="21" borderId="56" applyNumberFormat="0" applyAlignment="0" applyProtection="0"/>
    <xf numFmtId="0" fontId="4" fillId="24" borderId="55" applyNumberFormat="0" applyFont="0" applyAlignment="0" applyProtection="0"/>
    <xf numFmtId="0" fontId="67" fillId="0" borderId="58" applyNumberFormat="0" applyFill="0" applyAlignment="0" applyProtection="0"/>
    <xf numFmtId="0" fontId="4"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0" fontId="54"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18" fillId="21" borderId="57" applyNumberFormat="0" applyAlignment="0" applyProtection="0"/>
    <xf numFmtId="0" fontId="18" fillId="21" borderId="57" applyNumberFormat="0" applyAlignment="0" applyProtection="0"/>
    <xf numFmtId="0" fontId="4" fillId="24" borderId="55" applyNumberFormat="0" applyFont="0" applyAlignment="0" applyProtection="0"/>
    <xf numFmtId="0" fontId="62" fillId="21" borderId="57" applyNumberFormat="0" applyAlignment="0" applyProtection="0"/>
    <xf numFmtId="0" fontId="18" fillId="21" borderId="57" applyNumberFormat="0" applyAlignment="0" applyProtection="0"/>
    <xf numFmtId="0" fontId="20" fillId="0" borderId="58" applyNumberFormat="0" applyFill="0" applyAlignment="0" applyProtection="0"/>
    <xf numFmtId="0" fontId="18" fillId="21" borderId="57" applyNumberFormat="0" applyAlignment="0" applyProtection="0"/>
    <xf numFmtId="0" fontId="18" fillId="21" borderId="57" applyNumberFormat="0" applyAlignment="0" applyProtection="0"/>
    <xf numFmtId="0" fontId="18" fillId="21" borderId="57" applyNumberFormat="0" applyAlignment="0" applyProtection="0"/>
    <xf numFmtId="0" fontId="62" fillId="21" borderId="57" applyNumberFormat="0" applyAlignment="0" applyProtection="0"/>
    <xf numFmtId="0" fontId="62" fillId="21" borderId="57" applyNumberFormat="0" applyAlignment="0" applyProtection="0"/>
    <xf numFmtId="0" fontId="4" fillId="24" borderId="55" applyNumberFormat="0" applyFont="0" applyAlignment="0" applyProtection="0"/>
    <xf numFmtId="0" fontId="15" fillId="8" borderId="56" applyNumberFormat="0" applyAlignment="0" applyProtection="0"/>
    <xf numFmtId="0" fontId="54" fillId="21" borderId="56" applyNumberFormat="0" applyAlignment="0" applyProtection="0"/>
    <xf numFmtId="4" fontId="29" fillId="55" borderId="57" applyNumberFormat="0" applyProtection="0">
      <alignment vertical="center"/>
    </xf>
    <xf numFmtId="0" fontId="18" fillId="21" borderId="57" applyNumberFormat="0" applyAlignment="0" applyProtection="0"/>
    <xf numFmtId="0" fontId="4" fillId="24" borderId="55" applyNumberFormat="0" applyFont="0" applyAlignment="0" applyProtection="0"/>
    <xf numFmtId="0" fontId="20" fillId="0" borderId="58" applyNumberFormat="0" applyFill="0" applyAlignment="0" applyProtection="0"/>
    <xf numFmtId="0" fontId="61" fillId="21" borderId="56" applyNumberForma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15" fillId="8" borderId="56" applyNumberFormat="0" applyAlignment="0" applyProtection="0"/>
    <xf numFmtId="0" fontId="22" fillId="24" borderId="55" applyNumberFormat="0" applyFont="0" applyAlignment="0" applyProtection="0"/>
    <xf numFmtId="0" fontId="20" fillId="0" borderId="58" applyNumberFormat="0" applyFill="0" applyAlignment="0" applyProtection="0"/>
    <xf numFmtId="0" fontId="4" fillId="24" borderId="55" applyNumberFormat="0" applyFont="0" applyAlignment="0" applyProtection="0"/>
    <xf numFmtId="0" fontId="61" fillId="21" borderId="56" applyNumberFormat="0" applyAlignment="0" applyProtection="0"/>
    <xf numFmtId="0" fontId="4" fillId="24" borderId="55" applyNumberFormat="0" applyFont="0" applyAlignment="0" applyProtection="0"/>
    <xf numFmtId="4" fontId="30" fillId="57" borderId="57" applyNumberFormat="0" applyProtection="0">
      <alignment horizontal="right" vertical="center"/>
    </xf>
    <xf numFmtId="0" fontId="20" fillId="0" borderId="58" applyNumberFormat="0" applyFill="0" applyAlignment="0" applyProtection="0"/>
    <xf numFmtId="0" fontId="62" fillId="21" borderId="57" applyNumberFormat="0" applyAlignment="0" applyProtection="0"/>
    <xf numFmtId="0" fontId="15" fillId="8" borderId="56" applyNumberFormat="0" applyAlignment="0" applyProtection="0"/>
    <xf numFmtId="4" fontId="29" fillId="55" borderId="57" applyNumberFormat="0" applyProtection="0">
      <alignment vertical="center"/>
    </xf>
    <xf numFmtId="0" fontId="22" fillId="24" borderId="55" applyNumberFormat="0" applyFont="0" applyAlignment="0" applyProtection="0"/>
    <xf numFmtId="0" fontId="18" fillId="21" borderId="57" applyNumberFormat="0" applyAlignment="0" applyProtection="0"/>
    <xf numFmtId="0" fontId="4" fillId="24" borderId="55" applyNumberFormat="0" applyFont="0" applyAlignment="0" applyProtection="0"/>
    <xf numFmtId="0" fontId="8" fillId="21" borderId="56"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4" fillId="24" borderId="55" applyNumberFormat="0" applyFont="0" applyAlignment="0" applyProtection="0"/>
    <xf numFmtId="0" fontId="22" fillId="24" borderId="55" applyNumberFormat="0" applyFont="0" applyAlignment="0" applyProtection="0"/>
    <xf numFmtId="0" fontId="8" fillId="21" borderId="56" applyNumberFormat="0" applyAlignment="0" applyProtection="0"/>
    <xf numFmtId="4" fontId="29" fillId="57" borderId="57" applyNumberFormat="0" applyProtection="0">
      <alignment horizontal="right" vertical="center"/>
    </xf>
    <xf numFmtId="0" fontId="8" fillId="21" borderId="56" applyNumberFormat="0" applyAlignment="0" applyProtection="0"/>
    <xf numFmtId="0" fontId="20" fillId="0" borderId="58" applyNumberFormat="0" applyFill="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18" fillId="21" borderId="57" applyNumberFormat="0" applyAlignment="0" applyProtection="0"/>
    <xf numFmtId="0" fontId="4" fillId="56" borderId="57" applyNumberFormat="0" applyProtection="0">
      <alignment horizontal="left" vertical="center" wrapText="1" indent="1"/>
    </xf>
    <xf numFmtId="0" fontId="15" fillId="8" borderId="56" applyNumberFormat="0" applyAlignment="0" applyProtection="0"/>
    <xf numFmtId="0" fontId="22" fillId="24" borderId="55" applyNumberFormat="0" applyFont="0" applyAlignment="0" applyProtection="0"/>
    <xf numFmtId="0" fontId="4" fillId="24" borderId="55" applyNumberFormat="0" applyFont="0" applyAlignment="0" applyProtection="0"/>
    <xf numFmtId="0" fontId="54" fillId="21" borderId="56" applyNumberFormat="0" applyAlignment="0" applyProtection="0"/>
    <xf numFmtId="0" fontId="4" fillId="56" borderId="57" applyNumberFormat="0" applyProtection="0">
      <alignment horizontal="left" vertical="center" wrapText="1" indent="1"/>
    </xf>
    <xf numFmtId="0" fontId="4" fillId="24" borderId="55" applyNumberFormat="0" applyFont="0" applyAlignment="0" applyProtection="0"/>
    <xf numFmtId="0" fontId="54" fillId="21" borderId="56" applyNumberFormat="0" applyAlignment="0" applyProtection="0"/>
    <xf numFmtId="0" fontId="20" fillId="0" borderId="58" applyNumberFormat="0" applyFill="0" applyAlignment="0" applyProtection="0"/>
    <xf numFmtId="4" fontId="29" fillId="57" borderId="57" applyNumberFormat="0" applyProtection="0">
      <alignment horizontal="right" vertical="center"/>
    </xf>
    <xf numFmtId="0" fontId="15" fillId="8" borderId="56" applyNumberFormat="0" applyAlignment="0" applyProtection="0"/>
    <xf numFmtId="4" fontId="30" fillId="57" borderId="57" applyNumberFormat="0" applyProtection="0">
      <alignment horizontal="right" vertical="center"/>
    </xf>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4" fontId="30" fillId="57" borderId="57" applyNumberFormat="0" applyProtection="0">
      <alignment horizontal="right" vertical="center"/>
    </xf>
    <xf numFmtId="0" fontId="54" fillId="21" borderId="56" applyNumberFormat="0" applyAlignment="0" applyProtection="0"/>
    <xf numFmtId="0" fontId="61" fillId="21" borderId="56" applyNumberFormat="0" applyAlignment="0" applyProtection="0"/>
    <xf numFmtId="0" fontId="20" fillId="0" borderId="58" applyNumberFormat="0" applyFill="0" applyAlignment="0" applyProtection="0"/>
    <xf numFmtId="0" fontId="4" fillId="24" borderId="55" applyNumberFormat="0" applyFont="0" applyAlignment="0" applyProtection="0"/>
    <xf numFmtId="0" fontId="15" fillId="8" borderId="56" applyNumberFormat="0" applyAlignment="0" applyProtection="0"/>
    <xf numFmtId="0" fontId="15" fillId="8" borderId="56" applyNumberFormat="0" applyAlignment="0" applyProtection="0"/>
    <xf numFmtId="0" fontId="61" fillId="21" borderId="56" applyNumberFormat="0" applyAlignment="0" applyProtection="0"/>
    <xf numFmtId="0" fontId="62" fillId="21" borderId="57" applyNumberFormat="0" applyAlignment="0" applyProtection="0"/>
    <xf numFmtId="0" fontId="8" fillId="21" borderId="56" applyNumberFormat="0" applyAlignment="0" applyProtection="0"/>
    <xf numFmtId="0" fontId="18" fillId="21" borderId="57" applyNumberFormat="0" applyAlignment="0" applyProtection="0"/>
    <xf numFmtId="0" fontId="62" fillId="21" borderId="57" applyNumberFormat="0" applyAlignment="0" applyProtection="0"/>
    <xf numFmtId="0" fontId="8"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61" fillId="21" borderId="56" applyNumberFormat="0" applyAlignment="0" applyProtection="0"/>
    <xf numFmtId="0" fontId="22"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4" fontId="29" fillId="57" borderId="57" applyNumberFormat="0" applyProtection="0">
      <alignment horizontal="right" vertical="center"/>
    </xf>
    <xf numFmtId="0" fontId="20" fillId="0" borderId="58" applyNumberFormat="0" applyFill="0" applyAlignment="0" applyProtection="0"/>
    <xf numFmtId="0" fontId="54" fillId="21" borderId="56" applyNumberFormat="0" applyAlignment="0" applyProtection="0"/>
    <xf numFmtId="0" fontId="4" fillId="24" borderId="55" applyNumberFormat="0" applyFont="0" applyAlignment="0" applyProtection="0"/>
    <xf numFmtId="0" fontId="22" fillId="24" borderId="55" applyNumberFormat="0" applyFont="0" applyAlignment="0" applyProtection="0"/>
    <xf numFmtId="0" fontId="54" fillId="21"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20" fillId="0" borderId="58" applyNumberFormat="0" applyFill="0" applyAlignment="0" applyProtection="0"/>
    <xf numFmtId="0" fontId="15" fillId="8"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61" fillId="21" borderId="56" applyNumberFormat="0" applyAlignment="0" applyProtection="0"/>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2" fillId="24" borderId="55" applyNumberFormat="0" applyFont="0" applyAlignment="0" applyProtection="0"/>
    <xf numFmtId="0" fontId="8" fillId="21" borderId="56" applyNumberFormat="0" applyAlignment="0" applyProtection="0"/>
    <xf numFmtId="0" fontId="15" fillId="8" borderId="56" applyNumberFormat="0" applyAlignment="0" applyProtection="0"/>
    <xf numFmtId="4" fontId="29" fillId="57" borderId="57" applyNumberFormat="0" applyProtection="0">
      <alignment horizontal="right" vertical="center"/>
    </xf>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22" fillId="24" borderId="55" applyNumberFormat="0" applyFont="0" applyAlignment="0" applyProtection="0"/>
    <xf numFmtId="0" fontId="8" fillId="21"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61" fillId="21" borderId="56" applyNumberFormat="0" applyAlignment="0" applyProtection="0"/>
    <xf numFmtId="0" fontId="15" fillId="8" borderId="56" applyNumberFormat="0" applyAlignment="0" applyProtection="0"/>
    <xf numFmtId="0" fontId="15" fillId="8" borderId="56" applyNumberFormat="0" applyAlignment="0" applyProtection="0"/>
    <xf numFmtId="0" fontId="62" fillId="21" borderId="57" applyNumberFormat="0" applyAlignment="0" applyProtection="0"/>
    <xf numFmtId="0" fontId="54" fillId="21" borderId="56" applyNumberFormat="0" applyAlignment="0" applyProtection="0"/>
    <xf numFmtId="4" fontId="30" fillId="57" borderId="57" applyNumberFormat="0" applyProtection="0">
      <alignment horizontal="right" vertical="center"/>
    </xf>
    <xf numFmtId="0" fontId="20" fillId="0" borderId="58" applyNumberFormat="0" applyFill="0" applyAlignment="0" applyProtection="0"/>
    <xf numFmtId="0" fontId="54" fillId="21" borderId="56" applyNumberFormat="0" applyAlignment="0" applyProtection="0"/>
    <xf numFmtId="0" fontId="20" fillId="0" borderId="58" applyNumberFormat="0" applyFill="0" applyAlignment="0" applyProtection="0"/>
    <xf numFmtId="0" fontId="67" fillId="0" borderId="58" applyNumberFormat="0" applyFill="0" applyAlignment="0" applyProtection="0"/>
    <xf numFmtId="0" fontId="4" fillId="56" borderId="57" applyNumberFormat="0" applyProtection="0">
      <alignment horizontal="left" vertical="center" wrapText="1" indent="1"/>
    </xf>
    <xf numFmtId="0" fontId="4" fillId="24" borderId="55" applyNumberFormat="0" applyFont="0" applyAlignment="0" applyProtection="0"/>
    <xf numFmtId="4" fontId="29" fillId="55" borderId="57" applyNumberFormat="0" applyProtection="0">
      <alignment vertical="center"/>
    </xf>
    <xf numFmtId="0" fontId="67" fillId="0" borderId="58" applyNumberFormat="0" applyFill="0" applyAlignment="0" applyProtection="0"/>
    <xf numFmtId="0" fontId="20" fillId="0" borderId="58" applyNumberFormat="0" applyFill="0" applyAlignment="0" applyProtection="0"/>
    <xf numFmtId="0" fontId="4" fillId="24" borderId="55" applyNumberFormat="0" applyFont="0" applyAlignment="0" applyProtection="0"/>
    <xf numFmtId="0" fontId="62" fillId="21" borderId="57" applyNumberFormat="0" applyAlignment="0" applyProtection="0"/>
    <xf numFmtId="0" fontId="18" fillId="21" borderId="57" applyNumberFormat="0" applyAlignment="0" applyProtection="0"/>
    <xf numFmtId="0" fontId="18" fillId="21" borderId="57" applyNumberFormat="0" applyAlignment="0" applyProtection="0"/>
    <xf numFmtId="0" fontId="61" fillId="21" borderId="56" applyNumberFormat="0" applyAlignment="0" applyProtection="0"/>
    <xf numFmtId="0" fontId="22" fillId="24" borderId="55" applyNumberFormat="0" applyFont="0" applyAlignment="0" applyProtection="0"/>
    <xf numFmtId="4" fontId="29" fillId="57" borderId="57" applyNumberFormat="0" applyProtection="0">
      <alignment horizontal="right" vertical="center"/>
    </xf>
    <xf numFmtId="0" fontId="4" fillId="24" borderId="55" applyNumberFormat="0" applyFont="0" applyAlignment="0" applyProtection="0"/>
    <xf numFmtId="0" fontId="18" fillId="21" borderId="57"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20" fillId="0" borderId="58" applyNumberFormat="0" applyFill="0" applyAlignment="0" applyProtection="0"/>
    <xf numFmtId="0" fontId="18" fillId="21" borderId="57"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5" fillId="8" borderId="56" applyNumberFormat="0" applyAlignment="0" applyProtection="0"/>
    <xf numFmtId="0" fontId="8" fillId="21" borderId="56" applyNumberFormat="0" applyAlignment="0" applyProtection="0"/>
    <xf numFmtId="0" fontId="8" fillId="21" borderId="56" applyNumberFormat="0" applyAlignment="0" applyProtection="0"/>
    <xf numFmtId="0" fontId="15" fillId="8" borderId="56" applyNumberFormat="0" applyAlignment="0" applyProtection="0"/>
    <xf numFmtId="0" fontId="4" fillId="24" borderId="55" applyNumberFormat="0" applyFont="0" applyAlignment="0" applyProtection="0"/>
    <xf numFmtId="0" fontId="4" fillId="24" borderId="55" applyNumberFormat="0" applyFont="0" applyAlignment="0" applyProtection="0"/>
    <xf numFmtId="0" fontId="18" fillId="21" borderId="57" applyNumberFormat="0" applyAlignment="0" applyProtection="0"/>
    <xf numFmtId="0" fontId="20" fillId="0" borderId="58" applyNumberFormat="0" applyFill="0" applyAlignment="0" applyProtection="0"/>
    <xf numFmtId="0" fontId="8" fillId="21" borderId="56" applyNumberFormat="0" applyAlignment="0" applyProtection="0"/>
    <xf numFmtId="0" fontId="15" fillId="8" borderId="56"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67" fillId="0" borderId="62" applyNumberFormat="0" applyFill="0" applyAlignment="0" applyProtection="0"/>
    <xf numFmtId="0" fontId="61" fillId="21" borderId="60" applyNumberFormat="0" applyAlignment="0" applyProtection="0"/>
    <xf numFmtId="0" fontId="22" fillId="24" borderId="59" applyNumberFormat="0" applyFont="0" applyAlignment="0" applyProtection="0"/>
    <xf numFmtId="0" fontId="61" fillId="21" borderId="60" applyNumberFormat="0" applyAlignment="0" applyProtection="0"/>
    <xf numFmtId="0" fontId="67" fillId="0" borderId="62" applyNumberFormat="0" applyFill="0" applyAlignment="0" applyProtection="0"/>
    <xf numFmtId="0" fontId="20" fillId="0" borderId="62" applyNumberFormat="0" applyFill="0" applyAlignment="0" applyProtection="0"/>
    <xf numFmtId="0" fontId="61" fillId="21" borderId="60" applyNumberFormat="0" applyAlignment="0" applyProtection="0"/>
    <xf numFmtId="0" fontId="67" fillId="0" borderId="62" applyNumberFormat="0" applyFill="0" applyAlignment="0" applyProtection="0"/>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0" fontId="67" fillId="0" borderId="62" applyNumberFormat="0" applyFill="0" applyAlignment="0" applyProtection="0"/>
    <xf numFmtId="4" fontId="30" fillId="57" borderId="61" applyNumberFormat="0" applyProtection="0">
      <alignment horizontal="right" vertical="center"/>
    </xf>
    <xf numFmtId="4" fontId="29" fillId="57" borderId="61" applyNumberFormat="0" applyProtection="0">
      <alignment horizontal="right" vertical="center"/>
    </xf>
    <xf numFmtId="0" fontId="4" fillId="56" borderId="61" applyNumberFormat="0" applyProtection="0">
      <alignment horizontal="left" vertical="center" wrapText="1" indent="1"/>
    </xf>
    <xf numFmtId="4" fontId="29" fillId="55" borderId="61" applyNumberFormat="0" applyProtection="0">
      <alignment vertical="center"/>
    </xf>
    <xf numFmtId="4" fontId="29" fillId="57" borderId="61" applyNumberFormat="0" applyProtection="0">
      <alignment horizontal="right" vertical="center"/>
    </xf>
    <xf numFmtId="0" fontId="4" fillId="56" borderId="61" applyNumberFormat="0" applyProtection="0">
      <alignment horizontal="left" vertical="center" wrapText="1" indent="1"/>
    </xf>
    <xf numFmtId="4" fontId="29" fillId="55" borderId="61" applyNumberFormat="0" applyProtection="0">
      <alignment vertical="center"/>
    </xf>
    <xf numFmtId="0" fontId="18" fillId="21" borderId="61" applyNumberFormat="0" applyAlignment="0" applyProtection="0"/>
    <xf numFmtId="0" fontId="18" fillId="21" borderId="61" applyNumberFormat="0" applyAlignment="0" applyProtection="0"/>
    <xf numFmtId="0" fontId="62"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22" fillId="24" borderId="59" applyNumberFormat="0" applyFont="0" applyAlignment="0" applyProtection="0"/>
    <xf numFmtId="0" fontId="18" fillId="21" borderId="61" applyNumberFormat="0" applyAlignment="0" applyProtection="0"/>
    <xf numFmtId="0" fontId="18" fillId="21" borderId="61" applyNumberFormat="0" applyAlignment="0" applyProtection="0"/>
    <xf numFmtId="0" fontId="62" fillId="21" borderId="61" applyNumberFormat="0" applyAlignment="0" applyProtection="0"/>
    <xf numFmtId="0" fontId="54" fillId="21" borderId="60" applyNumberFormat="0" applyAlignment="0" applyProtection="0"/>
    <xf numFmtId="0" fontId="62" fillId="21" borderId="61" applyNumberFormat="0" applyAlignment="0" applyProtection="0"/>
    <xf numFmtId="0" fontId="22" fillId="24" borderId="59" applyNumberFormat="0" applyFont="0" applyAlignment="0" applyProtection="0"/>
    <xf numFmtId="0" fontId="8" fillId="21" borderId="60" applyNumberFormat="0" applyAlignment="0" applyProtection="0"/>
    <xf numFmtId="0" fontId="54" fillId="21" borderId="60" applyNumberFormat="0" applyAlignment="0" applyProtection="0"/>
    <xf numFmtId="0" fontId="8" fillId="21" borderId="60" applyNumberFormat="0" applyAlignment="0" applyProtection="0"/>
    <xf numFmtId="0" fontId="8" fillId="21" borderId="60" applyNumberFormat="0" applyAlignment="0" applyProtection="0"/>
    <xf numFmtId="0" fontId="54" fillId="21" borderId="60" applyNumberFormat="0" applyAlignment="0" applyProtection="0"/>
    <xf numFmtId="0" fontId="62" fillId="21" borderId="61" applyNumberFormat="0" applyAlignment="0" applyProtection="0"/>
    <xf numFmtId="0" fontId="22" fillId="24" borderId="59" applyNumberFormat="0" applyFont="0" applyAlignment="0" applyProtection="0"/>
    <xf numFmtId="0" fontId="8" fillId="21" borderId="60" applyNumberFormat="0" applyAlignment="0" applyProtection="0"/>
    <xf numFmtId="0" fontId="54" fillId="21"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15" fillId="8" borderId="60" applyNumberForma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15" fillId="8" borderId="60" applyNumberFormat="0" applyAlignment="0" applyProtection="0"/>
    <xf numFmtId="0" fontId="15" fillId="8" borderId="60" applyNumberFormat="0" applyAlignment="0" applyProtection="0"/>
    <xf numFmtId="0" fontId="62" fillId="21" borderId="61" applyNumberFormat="0" applyAlignment="0" applyProtection="0"/>
    <xf numFmtId="0" fontId="54" fillId="21" borderId="60" applyNumberFormat="0" applyAlignment="0" applyProtection="0"/>
    <xf numFmtId="0" fontId="8" fillId="21" borderId="60" applyNumberFormat="0" applyAlignment="0" applyProtection="0"/>
    <xf numFmtId="0" fontId="8" fillId="21" borderId="60" applyNumberFormat="0" applyAlignment="0" applyProtection="0"/>
    <xf numFmtId="0" fontId="54" fillId="21" borderId="60" applyNumberFormat="0" applyAlignment="0" applyProtection="0"/>
    <xf numFmtId="0" fontId="8" fillId="21" borderId="60" applyNumberFormat="0" applyAlignment="0" applyProtection="0"/>
    <xf numFmtId="0" fontId="22" fillId="24" borderId="59" applyNumberFormat="0" applyFont="0" applyAlignment="0" applyProtection="0"/>
    <xf numFmtId="0" fontId="62" fillId="21" borderId="61" applyNumberFormat="0" applyAlignment="0" applyProtection="0"/>
    <xf numFmtId="0" fontId="54" fillId="21" borderId="60" applyNumberFormat="0" applyAlignment="0" applyProtection="0"/>
    <xf numFmtId="0" fontId="8" fillId="21" borderId="60" applyNumberFormat="0" applyAlignment="0" applyProtection="0"/>
    <xf numFmtId="0" fontId="8" fillId="21" borderId="60" applyNumberFormat="0" applyAlignment="0" applyProtection="0"/>
    <xf numFmtId="0" fontId="54" fillId="21" borderId="60" applyNumberFormat="0" applyAlignment="0" applyProtection="0"/>
    <xf numFmtId="0" fontId="8" fillId="21" borderId="60" applyNumberFormat="0" applyAlignment="0" applyProtection="0"/>
    <xf numFmtId="0" fontId="22" fillId="24" borderId="59" applyNumberFormat="0" applyFont="0" applyAlignment="0" applyProtection="0"/>
    <xf numFmtId="0" fontId="4" fillId="24" borderId="59" applyNumberFormat="0" applyFont="0" applyAlignment="0" applyProtection="0"/>
    <xf numFmtId="0" fontId="62" fillId="21" borderId="61" applyNumberFormat="0" applyAlignment="0" applyProtection="0"/>
    <xf numFmtId="0" fontId="18" fillId="21" borderId="61" applyNumberFormat="0" applyAlignment="0" applyProtection="0"/>
    <xf numFmtId="0" fontId="18" fillId="21" borderId="61" applyNumberFormat="0" applyAlignment="0" applyProtection="0"/>
    <xf numFmtId="0" fontId="22" fillId="24" borderId="59" applyNumberFormat="0" applyFont="0" applyAlignment="0" applyProtection="0"/>
    <xf numFmtId="0" fontId="4" fillId="24" borderId="59" applyNumberFormat="0" applyFont="0" applyAlignment="0" applyProtection="0"/>
    <xf numFmtId="0" fontId="4" fillId="24" borderId="59" applyNumberFormat="0" applyFont="0" applyAlignment="0" applyProtection="0"/>
    <xf numFmtId="0" fontId="62" fillId="21" borderId="61" applyNumberFormat="0" applyAlignment="0" applyProtection="0"/>
    <xf numFmtId="0" fontId="18" fillId="21" borderId="61" applyNumberFormat="0" applyAlignment="0" applyProtection="0"/>
    <xf numFmtId="0" fontId="18" fillId="21" borderId="61" applyNumberFormat="0" applyAlignment="0" applyProtection="0"/>
    <xf numFmtId="4" fontId="29" fillId="55" borderId="61" applyNumberFormat="0" applyProtection="0">
      <alignment vertical="center"/>
    </xf>
    <xf numFmtId="4" fontId="29" fillId="57" borderId="61" applyNumberFormat="0" applyProtection="0">
      <alignment horizontal="right" vertical="center"/>
    </xf>
    <xf numFmtId="4" fontId="30" fillId="57" borderId="61" applyNumberFormat="0" applyProtection="0">
      <alignment horizontal="right" vertical="center"/>
    </xf>
    <xf numFmtId="4" fontId="29" fillId="55" borderId="61" applyNumberFormat="0" applyProtection="0">
      <alignment vertical="center"/>
    </xf>
    <xf numFmtId="0" fontId="4" fillId="56" borderId="61" applyNumberFormat="0" applyProtection="0">
      <alignment horizontal="left" vertical="center" wrapText="1" indent="1"/>
    </xf>
    <xf numFmtId="4" fontId="29" fillId="57" borderId="61" applyNumberFormat="0" applyProtection="0">
      <alignment horizontal="right" vertical="center"/>
    </xf>
    <xf numFmtId="4" fontId="30" fillId="57" borderId="61" applyNumberFormat="0" applyProtection="0">
      <alignment horizontal="right" vertical="center"/>
    </xf>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0" fontId="67" fillId="0" borderId="62" applyNumberFormat="0" applyFill="0" applyAlignment="0" applyProtection="0"/>
    <xf numFmtId="0" fontId="61" fillId="21"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4" fillId="24" borderId="59" applyNumberFormat="0" applyFon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56" borderId="61" applyNumberFormat="0" applyProtection="0">
      <alignment horizontal="left" vertical="center" wrapText="1" indent="1"/>
    </xf>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2" fillId="24" borderId="59" applyNumberFormat="0" applyFont="0" applyAlignment="0" applyProtection="0"/>
    <xf numFmtId="0" fontId="4"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4" fontId="30" fillId="57" borderId="61" applyNumberFormat="0" applyProtection="0">
      <alignment horizontal="right" vertical="center"/>
    </xf>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15" fillId="8" borderId="60" applyNumberFormat="0" applyAlignment="0" applyProtection="0"/>
    <xf numFmtId="0" fontId="22" fillId="24" borderId="59" applyNumberFormat="0" applyFont="0" applyAlignment="0" applyProtection="0"/>
    <xf numFmtId="0" fontId="8" fillId="21" borderId="60" applyNumberFormat="0" applyAlignment="0" applyProtection="0"/>
    <xf numFmtId="0" fontId="20" fillId="0" borderId="62" applyNumberFormat="0" applyFill="0" applyAlignment="0" applyProtection="0"/>
    <xf numFmtId="0" fontId="67" fillId="0" borderId="62" applyNumberFormat="0" applyFill="0" applyAlignment="0" applyProtection="0"/>
    <xf numFmtId="0" fontId="18" fillId="21" borderId="61" applyNumberFormat="0" applyAlignment="0" applyProtection="0"/>
    <xf numFmtId="0" fontId="15" fillId="8"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20" fillId="0" borderId="62" applyNumberFormat="0" applyFill="0" applyAlignment="0" applyProtection="0"/>
    <xf numFmtId="0" fontId="15" fillId="8" borderId="60" applyNumberFormat="0" applyAlignment="0" applyProtection="0"/>
    <xf numFmtId="4" fontId="29" fillId="55" borderId="61" applyNumberFormat="0" applyProtection="0">
      <alignment vertical="center"/>
    </xf>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18" fillId="21" borderId="61" applyNumberFormat="0" applyAlignment="0" applyProtection="0"/>
    <xf numFmtId="0" fontId="4"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0" fontId="18" fillId="21" borderId="61" applyNumberFormat="0" applyAlignment="0" applyProtection="0"/>
    <xf numFmtId="0" fontId="4" fillId="24" borderId="59" applyNumberFormat="0" applyFont="0" applyAlignment="0" applyProtection="0"/>
    <xf numFmtId="0" fontId="61" fillId="21" borderId="60" applyNumberFormat="0" applyAlignment="0" applyProtection="0"/>
    <xf numFmtId="0" fontId="15" fillId="8" borderId="60" applyNumberFormat="0" applyAlignment="0" applyProtection="0"/>
    <xf numFmtId="0" fontId="54" fillId="21" borderId="60" applyNumberFormat="0" applyAlignment="0" applyProtection="0"/>
    <xf numFmtId="0" fontId="20" fillId="0" borderId="62" applyNumberFormat="0" applyFill="0" applyAlignment="0" applyProtection="0"/>
    <xf numFmtId="4" fontId="30" fillId="57" borderId="61" applyNumberFormat="0" applyProtection="0">
      <alignment horizontal="right" vertical="center"/>
    </xf>
    <xf numFmtId="0" fontId="67"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15" fillId="8" borderId="60" applyNumberFormat="0" applyAlignment="0" applyProtection="0"/>
    <xf numFmtId="0" fontId="67" fillId="0" borderId="62" applyNumberFormat="0" applyFill="0" applyAlignment="0" applyProtection="0"/>
    <xf numFmtId="0" fontId="15" fillId="8"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4" fillId="56" borderId="61" applyNumberFormat="0" applyProtection="0">
      <alignment horizontal="left" vertical="center" wrapText="1" indent="1"/>
    </xf>
    <xf numFmtId="0" fontId="4" fillId="24" borderId="59" applyNumberFormat="0" applyFont="0" applyAlignment="0" applyProtection="0"/>
    <xf numFmtId="0" fontId="61" fillId="21" borderId="60" applyNumberFormat="0" applyAlignment="0" applyProtection="0"/>
    <xf numFmtId="0" fontId="15" fillId="8" borderId="60" applyNumberFormat="0" applyAlignment="0" applyProtection="0"/>
    <xf numFmtId="0" fontId="54" fillId="21" borderId="60" applyNumberForma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22" fillId="24" borderId="59" applyNumberFormat="0" applyFont="0" applyAlignment="0" applyProtection="0"/>
    <xf numFmtId="0" fontId="15" fillId="8" borderId="60" applyNumberFormat="0" applyAlignment="0" applyProtection="0"/>
    <xf numFmtId="0" fontId="61" fillId="21" borderId="60" applyNumberFormat="0" applyAlignment="0" applyProtection="0"/>
    <xf numFmtId="0" fontId="18" fillId="21" borderId="61" applyNumberFormat="0" applyAlignment="0" applyProtection="0"/>
    <xf numFmtId="0" fontId="4" fillId="24" borderId="59" applyNumberFormat="0" applyFont="0" applyAlignment="0" applyProtection="0"/>
    <xf numFmtId="4" fontId="29" fillId="55" borderId="61" applyNumberFormat="0" applyProtection="0">
      <alignment vertical="center"/>
    </xf>
    <xf numFmtId="0" fontId="8" fillId="21" borderId="60" applyNumberFormat="0" applyAlignment="0" applyProtection="0"/>
    <xf numFmtId="0" fontId="15" fillId="8" borderId="60" applyNumberFormat="0" applyAlignment="0" applyProtection="0"/>
    <xf numFmtId="0" fontId="8" fillId="21" borderId="60" applyNumberFormat="0" applyAlignment="0" applyProtection="0"/>
    <xf numFmtId="0" fontId="67" fillId="0" borderId="62" applyNumberFormat="0" applyFill="0" applyAlignment="0" applyProtection="0"/>
    <xf numFmtId="0" fontId="18" fillId="21" borderId="61" applyNumberFormat="0" applyAlignment="0" applyProtection="0"/>
    <xf numFmtId="0" fontId="62" fillId="21" borderId="61" applyNumberFormat="0" applyAlignment="0" applyProtection="0"/>
    <xf numFmtId="0" fontId="22"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4" fontId="29" fillId="57" borderId="61" applyNumberFormat="0" applyProtection="0">
      <alignment horizontal="right" vertical="center"/>
    </xf>
    <xf numFmtId="0" fontId="8" fillId="21" borderId="60" applyNumberFormat="0" applyAlignment="0" applyProtection="0"/>
    <xf numFmtId="0" fontId="20" fillId="0" borderId="62" applyNumberFormat="0" applyFill="0" applyAlignment="0" applyProtection="0"/>
    <xf numFmtId="4" fontId="29" fillId="55" borderId="61" applyNumberFormat="0" applyProtection="0">
      <alignment vertical="center"/>
    </xf>
    <xf numFmtId="0" fontId="22" fillId="24" borderId="59" applyNumberFormat="0" applyFont="0" applyAlignment="0" applyProtection="0"/>
    <xf numFmtId="0" fontId="4" fillId="24" borderId="59" applyNumberFormat="0" applyFont="0" applyAlignment="0" applyProtection="0"/>
    <xf numFmtId="0" fontId="20" fillId="0" borderId="62" applyNumberFormat="0" applyFill="0" applyAlignment="0" applyProtection="0"/>
    <xf numFmtId="0" fontId="62" fillId="21" borderId="61" applyNumberFormat="0" applyAlignment="0" applyProtection="0"/>
    <xf numFmtId="0" fontId="15" fillId="8" borderId="60" applyNumberFormat="0" applyAlignment="0" applyProtection="0"/>
    <xf numFmtId="0" fontId="8" fillId="21" borderId="60" applyNumberFormat="0" applyAlignment="0" applyProtection="0"/>
    <xf numFmtId="0" fontId="15" fillId="8" borderId="60" applyNumberFormat="0" applyAlignment="0" applyProtection="0"/>
    <xf numFmtId="0" fontId="18" fillId="21" borderId="61" applyNumberFormat="0" applyAlignment="0" applyProtection="0"/>
    <xf numFmtId="0" fontId="18" fillId="21" borderId="61" applyNumberFormat="0" applyAlignment="0" applyProtection="0"/>
    <xf numFmtId="0" fontId="62" fillId="21" borderId="61" applyNumberFormat="0" applyAlignment="0" applyProtection="0"/>
    <xf numFmtId="0" fontId="54" fillId="21" borderId="60" applyNumberFormat="0" applyAlignment="0" applyProtection="0"/>
    <xf numFmtId="0" fontId="67" fillId="0" borderId="62" applyNumberFormat="0" applyFill="0" applyAlignment="0" applyProtection="0"/>
    <xf numFmtId="0" fontId="61" fillId="21" borderId="60" applyNumberFormat="0" applyAlignment="0" applyProtection="0"/>
    <xf numFmtId="0" fontId="20" fillId="0" borderId="62" applyNumberFormat="0" applyFill="0" applyAlignment="0" applyProtection="0"/>
    <xf numFmtId="0" fontId="8" fillId="21"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15" fillId="8" borderId="60" applyNumberFormat="0" applyAlignment="0" applyProtection="0"/>
    <xf numFmtId="0" fontId="4" fillId="56" borderId="61" applyNumberFormat="0" applyProtection="0">
      <alignment horizontal="left" vertical="center" wrapText="1" indent="1"/>
    </xf>
    <xf numFmtId="0" fontId="20" fillId="0" borderId="62" applyNumberFormat="0" applyFill="0" applyAlignment="0" applyProtection="0"/>
    <xf numFmtId="0" fontId="8" fillId="21" borderId="60" applyNumberFormat="0" applyAlignment="0" applyProtection="0"/>
    <xf numFmtId="0" fontId="4" fillId="56" borderId="61" applyNumberFormat="0" applyProtection="0">
      <alignment horizontal="left" vertical="center" wrapText="1" indent="1"/>
    </xf>
    <xf numFmtId="0" fontId="8" fillId="21" borderId="60" applyNumberFormat="0" applyAlignment="0" applyProtection="0"/>
    <xf numFmtId="0" fontId="15" fillId="8" borderId="60" applyNumberFormat="0" applyAlignment="0" applyProtection="0"/>
    <xf numFmtId="0" fontId="15" fillId="8" borderId="60" applyNumberFormat="0" applyAlignment="0" applyProtection="0"/>
    <xf numFmtId="0" fontId="67" fillId="0" borderId="62" applyNumberFormat="0" applyFill="0" applyAlignment="0" applyProtection="0"/>
    <xf numFmtId="0" fontId="54" fillId="21" borderId="60" applyNumberFormat="0" applyAlignment="0" applyProtection="0"/>
    <xf numFmtId="0" fontId="15" fillId="8" borderId="60" applyNumberFormat="0" applyAlignment="0" applyProtection="0"/>
    <xf numFmtId="4" fontId="29" fillId="57" borderId="61" applyNumberFormat="0" applyProtection="0">
      <alignment horizontal="right" vertical="center"/>
    </xf>
    <xf numFmtId="0" fontId="8" fillId="21" borderId="60" applyNumberForma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20" fillId="0" borderId="62" applyNumberFormat="0" applyFill="0" applyAlignment="0" applyProtection="0"/>
    <xf numFmtId="0" fontId="4" fillId="56" borderId="61" applyNumberFormat="0" applyProtection="0">
      <alignment horizontal="left" vertical="center" wrapText="1" indent="1"/>
    </xf>
    <xf numFmtId="4" fontId="30" fillId="57" borderId="61" applyNumberFormat="0" applyProtection="0">
      <alignment horizontal="right" vertical="center"/>
    </xf>
    <xf numFmtId="0" fontId="8" fillId="21" borderId="60" applyNumberFormat="0" applyAlignment="0" applyProtection="0"/>
    <xf numFmtId="0" fontId="18" fillId="21" borderId="61" applyNumberFormat="0" applyAlignment="0" applyProtection="0"/>
    <xf numFmtId="0" fontId="8" fillId="21" borderId="60" applyNumberFormat="0" applyAlignment="0" applyProtection="0"/>
    <xf numFmtId="0" fontId="20" fillId="0" borderId="62" applyNumberFormat="0" applyFill="0" applyAlignment="0" applyProtection="0"/>
    <xf numFmtId="0" fontId="61" fillId="21" borderId="60" applyNumberFormat="0" applyAlignment="0" applyProtection="0"/>
    <xf numFmtId="0" fontId="54" fillId="21" borderId="60" applyNumberFormat="0" applyAlignment="0" applyProtection="0"/>
    <xf numFmtId="0" fontId="62" fillId="21" borderId="61" applyNumberFormat="0" applyAlignment="0" applyProtection="0"/>
    <xf numFmtId="0" fontId="62" fillId="21" borderId="61" applyNumberFormat="0" applyAlignment="0" applyProtection="0"/>
    <xf numFmtId="0" fontId="4" fillId="24" borderId="59" applyNumberFormat="0" applyFont="0" applyAlignment="0" applyProtection="0"/>
    <xf numFmtId="0" fontId="20" fillId="0" borderId="62" applyNumberFormat="0" applyFill="0" applyAlignment="0" applyProtection="0"/>
    <xf numFmtId="0" fontId="20" fillId="0" borderId="62" applyNumberFormat="0" applyFill="0" applyAlignment="0" applyProtection="0"/>
    <xf numFmtId="4" fontId="29" fillId="55" borderId="61" applyNumberFormat="0" applyProtection="0">
      <alignment vertical="center"/>
    </xf>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8" fillId="21" borderId="60" applyNumberFormat="0" applyAlignment="0" applyProtection="0"/>
    <xf numFmtId="0" fontId="62" fillId="21" borderId="61" applyNumberFormat="0" applyAlignment="0" applyProtection="0"/>
    <xf numFmtId="0" fontId="15" fillId="8" borderId="60" applyNumberFormat="0" applyAlignment="0" applyProtection="0"/>
    <xf numFmtId="0" fontId="8" fillId="21" borderId="60" applyNumberFormat="0" applyAlignment="0" applyProtection="0"/>
    <xf numFmtId="0" fontId="22" fillId="24" borderId="59" applyNumberFormat="0" applyFont="0" applyAlignment="0" applyProtection="0"/>
    <xf numFmtId="0" fontId="20" fillId="0" borderId="62" applyNumberFormat="0" applyFill="0" applyAlignment="0" applyProtection="0"/>
    <xf numFmtId="4" fontId="30" fillId="57" borderId="61" applyNumberFormat="0" applyProtection="0">
      <alignment horizontal="right" vertical="center"/>
    </xf>
    <xf numFmtId="0" fontId="22" fillId="24" borderId="59" applyNumberFormat="0" applyFont="0" applyAlignment="0" applyProtection="0"/>
    <xf numFmtId="0" fontId="67" fillId="0" borderId="62" applyNumberFormat="0" applyFill="0" applyAlignment="0" applyProtection="0"/>
    <xf numFmtId="0" fontId="18" fillId="21" borderId="61" applyNumberFormat="0" applyAlignment="0" applyProtection="0"/>
    <xf numFmtId="0" fontId="61" fillId="21" borderId="60" applyNumberFormat="0" applyAlignment="0" applyProtection="0"/>
    <xf numFmtId="4" fontId="30" fillId="57" borderId="61" applyNumberFormat="0" applyProtection="0">
      <alignment horizontal="right" vertical="center"/>
    </xf>
    <xf numFmtId="0" fontId="20" fillId="0" borderId="62" applyNumberFormat="0" applyFill="0" applyAlignment="0" applyProtection="0"/>
    <xf numFmtId="0" fontId="4" fillId="24" borderId="59" applyNumberFormat="0" applyFon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20" fillId="0" borderId="62" applyNumberFormat="0" applyFill="0" applyAlignment="0" applyProtection="0"/>
    <xf numFmtId="0" fontId="8" fillId="21" borderId="60" applyNumberFormat="0" applyAlignment="0" applyProtection="0"/>
    <xf numFmtId="0" fontId="4" fillId="24" borderId="59" applyNumberFormat="0" applyFont="0" applyAlignment="0" applyProtection="0"/>
    <xf numFmtId="0" fontId="54" fillId="21" borderId="60" applyNumberFormat="0" applyAlignment="0" applyProtection="0"/>
    <xf numFmtId="0" fontId="4" fillId="24" borderId="59" applyNumberFormat="0" applyFont="0" applyAlignment="0" applyProtection="0"/>
    <xf numFmtId="0" fontId="8" fillId="21" borderId="60" applyNumberFormat="0" applyAlignment="0" applyProtection="0"/>
    <xf numFmtId="0" fontId="4" fillId="56" borderId="61" applyNumberFormat="0" applyProtection="0">
      <alignment horizontal="left" vertical="center" wrapText="1" indent="1"/>
    </xf>
    <xf numFmtId="0" fontId="62" fillId="21" borderId="61" applyNumberFormat="0" applyAlignment="0" applyProtection="0"/>
    <xf numFmtId="0" fontId="8" fillId="21" borderId="60" applyNumberFormat="0" applyAlignment="0" applyProtection="0"/>
    <xf numFmtId="0" fontId="18" fillId="21" borderId="61" applyNumberFormat="0" applyAlignment="0" applyProtection="0"/>
    <xf numFmtId="0" fontId="18" fillId="21" borderId="61" applyNumberFormat="0" applyAlignment="0" applyProtection="0"/>
    <xf numFmtId="4" fontId="29" fillId="57" borderId="61" applyNumberFormat="0" applyProtection="0">
      <alignment horizontal="right" vertical="center"/>
    </xf>
    <xf numFmtId="0" fontId="62" fillId="21" borderId="61" applyNumberFormat="0" applyAlignment="0" applyProtection="0"/>
    <xf numFmtId="0" fontId="4" fillId="24" borderId="59" applyNumberFormat="0" applyFont="0" applyAlignment="0" applyProtection="0"/>
    <xf numFmtId="4" fontId="29" fillId="55" borderId="61" applyNumberFormat="0" applyProtection="0">
      <alignment vertical="center"/>
    </xf>
    <xf numFmtId="0" fontId="62" fillId="21" borderId="61" applyNumberFormat="0" applyAlignment="0" applyProtection="0"/>
    <xf numFmtId="0" fontId="67" fillId="0" borderId="62" applyNumberFormat="0" applyFill="0" applyAlignment="0" applyProtection="0"/>
    <xf numFmtId="4" fontId="29" fillId="55" borderId="61" applyNumberFormat="0" applyProtection="0">
      <alignment vertical="center"/>
    </xf>
    <xf numFmtId="0" fontId="20"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4" fontId="29" fillId="55" borderId="61" applyNumberFormat="0" applyProtection="0">
      <alignment vertical="center"/>
    </xf>
    <xf numFmtId="0" fontId="8" fillId="21" borderId="60" applyNumberFormat="0" applyAlignment="0" applyProtection="0"/>
    <xf numFmtId="0" fontId="18" fillId="21" borderId="61" applyNumberFormat="0" applyAlignment="0" applyProtection="0"/>
    <xf numFmtId="0" fontId="22" fillId="24" borderId="59" applyNumberFormat="0" applyFont="0" applyAlignment="0" applyProtection="0"/>
    <xf numFmtId="0" fontId="8" fillId="21" borderId="60" applyNumberFormat="0" applyAlignment="0" applyProtection="0"/>
    <xf numFmtId="0" fontId="8" fillId="21" borderId="60" applyNumberFormat="0" applyAlignment="0" applyProtection="0"/>
    <xf numFmtId="0" fontId="62" fillId="21" borderId="61" applyNumberFormat="0" applyAlignment="0" applyProtection="0"/>
    <xf numFmtId="0" fontId="54" fillId="21" borderId="60" applyNumberFormat="0" applyAlignment="0" applyProtection="0"/>
    <xf numFmtId="0" fontId="18" fillId="21" borderId="61" applyNumberForma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67" fillId="0" borderId="62" applyNumberFormat="0" applyFill="0" applyAlignment="0" applyProtection="0"/>
    <xf numFmtId="0" fontId="22" fillId="24" borderId="59" applyNumberFormat="0" applyFont="0" applyAlignment="0" applyProtection="0"/>
    <xf numFmtId="0" fontId="22" fillId="24" borderId="59" applyNumberFormat="0" applyFont="0" applyAlignment="0" applyProtection="0"/>
    <xf numFmtId="0" fontId="15" fillId="8" borderId="60" applyNumberFormat="0" applyAlignment="0" applyProtection="0"/>
    <xf numFmtId="0" fontId="15" fillId="8" borderId="60" applyNumberFormat="0" applyAlignment="0" applyProtection="0"/>
    <xf numFmtId="0" fontId="20" fillId="0" borderId="62" applyNumberFormat="0" applyFill="0" applyAlignment="0" applyProtection="0"/>
    <xf numFmtId="0" fontId="67" fillId="0" borderId="62" applyNumberFormat="0" applyFill="0" applyAlignment="0" applyProtection="0"/>
    <xf numFmtId="0" fontId="15" fillId="8" borderId="60" applyNumberFormat="0" applyAlignment="0" applyProtection="0"/>
    <xf numFmtId="0" fontId="20" fillId="0" borderId="62" applyNumberFormat="0" applyFill="0" applyAlignment="0" applyProtection="0"/>
    <xf numFmtId="0" fontId="4" fillId="24" borderId="59" applyNumberFormat="0" applyFont="0" applyAlignment="0" applyProtection="0"/>
    <xf numFmtId="0" fontId="15" fillId="8" borderId="60" applyNumberFormat="0" applyAlignment="0" applyProtection="0"/>
    <xf numFmtId="0" fontId="15" fillId="8" borderId="60" applyNumberFormat="0" applyAlignment="0" applyProtection="0"/>
    <xf numFmtId="0" fontId="18" fillId="21" borderId="61" applyNumberFormat="0" applyAlignment="0" applyProtection="0"/>
    <xf numFmtId="4" fontId="30" fillId="57" borderId="61" applyNumberFormat="0" applyProtection="0">
      <alignment horizontal="right" vertical="center"/>
    </xf>
    <xf numFmtId="4" fontId="29" fillId="57" borderId="61" applyNumberFormat="0" applyProtection="0">
      <alignment horizontal="right" vertical="center"/>
    </xf>
    <xf numFmtId="0" fontId="54" fillId="21"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61" fillId="21" borderId="60" applyNumberFormat="0" applyAlignment="0" applyProtection="0"/>
    <xf numFmtId="0" fontId="4" fillId="56" borderId="61" applyNumberFormat="0" applyProtection="0">
      <alignment horizontal="left" vertical="center" wrapText="1" indent="1"/>
    </xf>
    <xf numFmtId="0" fontId="4" fillId="24" borderId="59" applyNumberFormat="0" applyFont="0" applyAlignment="0" applyProtection="0"/>
    <xf numFmtId="0" fontId="67" fillId="0" borderId="62" applyNumberFormat="0" applyFill="0" applyAlignment="0" applyProtection="0"/>
    <xf numFmtId="0" fontId="8" fillId="21"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8" fillId="21" borderId="60" applyNumberFormat="0" applyAlignment="0" applyProtection="0"/>
    <xf numFmtId="0" fontId="67" fillId="0" borderId="62" applyNumberFormat="0" applyFill="0" applyAlignment="0" applyProtection="0"/>
    <xf numFmtId="0" fontId="54" fillId="21" borderId="60" applyNumberFormat="0" applyAlignment="0" applyProtection="0"/>
    <xf numFmtId="0" fontId="4" fillId="56" borderId="61" applyNumberFormat="0" applyProtection="0">
      <alignment horizontal="left" vertical="center" wrapText="1" indent="1"/>
    </xf>
    <xf numFmtId="0" fontId="4" fillId="24" borderId="59" applyNumberFormat="0" applyFont="0" applyAlignment="0" applyProtection="0"/>
    <xf numFmtId="0" fontId="67" fillId="0" borderId="62" applyNumberFormat="0" applyFill="0" applyAlignment="0" applyProtection="0"/>
    <xf numFmtId="0" fontId="15" fillId="8" borderId="60" applyNumberFormat="0" applyAlignment="0" applyProtection="0"/>
    <xf numFmtId="0" fontId="15" fillId="8" borderId="60" applyNumberFormat="0" applyAlignment="0" applyProtection="0"/>
    <xf numFmtId="0" fontId="54" fillId="21" borderId="60" applyNumberFormat="0" applyAlignment="0" applyProtection="0"/>
    <xf numFmtId="0" fontId="62" fillId="21" borderId="61" applyNumberFormat="0" applyAlignment="0" applyProtection="0"/>
    <xf numFmtId="0" fontId="4" fillId="24" borderId="59" applyNumberFormat="0" applyFont="0" applyAlignment="0" applyProtection="0"/>
    <xf numFmtId="0" fontId="61" fillId="21"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8" fillId="21"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61" fillId="21" borderId="60" applyNumberFormat="0" applyAlignment="0" applyProtection="0"/>
    <xf numFmtId="0" fontId="67"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4" fontId="30" fillId="57" borderId="61" applyNumberFormat="0" applyProtection="0">
      <alignment horizontal="right" vertical="center"/>
    </xf>
    <xf numFmtId="4" fontId="29" fillId="57" borderId="61" applyNumberFormat="0" applyProtection="0">
      <alignment horizontal="right" vertical="center"/>
    </xf>
    <xf numFmtId="0" fontId="4" fillId="56" borderId="61" applyNumberFormat="0" applyProtection="0">
      <alignment horizontal="left" vertical="center" wrapText="1" indent="1"/>
    </xf>
    <xf numFmtId="4" fontId="29" fillId="55" borderId="61" applyNumberFormat="0" applyProtection="0">
      <alignment vertical="center"/>
    </xf>
    <xf numFmtId="0" fontId="18" fillId="21" borderId="61" applyNumberFormat="0" applyAlignment="0" applyProtection="0"/>
    <xf numFmtId="0" fontId="18" fillId="21" borderId="61" applyNumberFormat="0" applyAlignment="0" applyProtection="0"/>
    <xf numFmtId="0" fontId="62"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22" fillId="24" borderId="59" applyNumberFormat="0" applyFont="0" applyAlignment="0" applyProtection="0"/>
    <xf numFmtId="0" fontId="54" fillId="21" borderId="60" applyNumberFormat="0" applyAlignment="0" applyProtection="0"/>
    <xf numFmtId="0" fontId="62" fillId="21" borderId="61" applyNumberFormat="0" applyAlignment="0" applyProtection="0"/>
    <xf numFmtId="0" fontId="22" fillId="24" borderId="59" applyNumberFormat="0" applyFont="0" applyAlignment="0" applyProtection="0"/>
    <xf numFmtId="0" fontId="8" fillId="21" borderId="60" applyNumberFormat="0" applyAlignment="0" applyProtection="0"/>
    <xf numFmtId="0" fontId="54" fillId="21"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15" fillId="8" borderId="60" applyNumberFormat="0" applyAlignment="0" applyProtection="0"/>
    <xf numFmtId="0" fontId="62" fillId="21" borderId="61" applyNumberFormat="0" applyAlignment="0" applyProtection="0"/>
    <xf numFmtId="0" fontId="54" fillId="21" borderId="60" applyNumberFormat="0" applyAlignment="0" applyProtection="0"/>
    <xf numFmtId="0" fontId="8" fillId="21" borderId="60" applyNumberFormat="0" applyAlignment="0" applyProtection="0"/>
    <xf numFmtId="0" fontId="8" fillId="21" borderId="60" applyNumberFormat="0" applyAlignment="0" applyProtection="0"/>
    <xf numFmtId="0" fontId="54" fillId="21" borderId="60" applyNumberFormat="0" applyAlignment="0" applyProtection="0"/>
    <xf numFmtId="0" fontId="8" fillId="21" borderId="60" applyNumberFormat="0" applyAlignment="0" applyProtection="0"/>
    <xf numFmtId="0" fontId="22" fillId="24" borderId="59" applyNumberFormat="0" applyFont="0" applyAlignment="0" applyProtection="0"/>
    <xf numFmtId="0" fontId="22" fillId="24" borderId="59" applyNumberFormat="0" applyFont="0" applyAlignment="0" applyProtection="0"/>
    <xf numFmtId="0" fontId="4" fillId="24" borderId="59" applyNumberFormat="0" applyFont="0" applyAlignment="0" applyProtection="0"/>
    <xf numFmtId="0" fontId="4" fillId="24" borderId="59" applyNumberFormat="0" applyFont="0" applyAlignment="0" applyProtection="0"/>
    <xf numFmtId="0" fontId="62" fillId="21" borderId="61" applyNumberFormat="0" applyAlignment="0" applyProtection="0"/>
    <xf numFmtId="0" fontId="18" fillId="21" borderId="61" applyNumberFormat="0" applyAlignment="0" applyProtection="0"/>
    <xf numFmtId="0" fontId="18" fillId="21" borderId="61" applyNumberFormat="0" applyAlignment="0" applyProtection="0"/>
    <xf numFmtId="4" fontId="29" fillId="55" borderId="61" applyNumberFormat="0" applyProtection="0">
      <alignment vertical="center"/>
    </xf>
    <xf numFmtId="0" fontId="4" fillId="56" borderId="61" applyNumberFormat="0" applyProtection="0">
      <alignment horizontal="left" vertical="center" wrapText="1" indent="1"/>
    </xf>
    <xf numFmtId="4" fontId="29" fillId="57" borderId="61" applyNumberFormat="0" applyProtection="0">
      <alignment horizontal="right" vertical="center"/>
    </xf>
    <xf numFmtId="4" fontId="30" fillId="57" borderId="61" applyNumberFormat="0" applyProtection="0">
      <alignment horizontal="right" vertical="center"/>
    </xf>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0" fontId="20" fillId="0" borderId="62" applyNumberFormat="0" applyFill="0" applyAlignment="0" applyProtection="0"/>
    <xf numFmtId="0" fontId="67" fillId="0" borderId="62" applyNumberFormat="0" applyFill="0" applyAlignment="0" applyProtection="0"/>
    <xf numFmtId="0" fontId="61" fillId="21"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62" fillId="21" borderId="61" applyNumberFormat="0" applyAlignment="0" applyProtection="0"/>
    <xf numFmtId="0" fontId="15" fillId="8" borderId="60" applyNumberFormat="0" applyAlignment="0" applyProtection="0"/>
    <xf numFmtId="0" fontId="8" fillId="21" borderId="60" applyNumberFormat="0" applyAlignment="0" applyProtection="0"/>
    <xf numFmtId="4" fontId="29" fillId="55" borderId="61" applyNumberFormat="0" applyProtection="0">
      <alignment vertical="center"/>
    </xf>
    <xf numFmtId="0" fontId="4" fillId="56" borderId="61" applyNumberFormat="0" applyProtection="0">
      <alignment horizontal="left" vertical="center" wrapText="1" indent="1"/>
    </xf>
    <xf numFmtId="0" fontId="15" fillId="8" borderId="60" applyNumberFormat="0" applyAlignment="0" applyProtection="0"/>
    <xf numFmtId="0" fontId="4" fillId="24" borderId="59" applyNumberFormat="0" applyFont="0" applyAlignment="0" applyProtection="0"/>
    <xf numFmtId="4" fontId="30" fillId="57" borderId="61" applyNumberFormat="0" applyProtection="0">
      <alignment horizontal="right" vertical="center"/>
    </xf>
    <xf numFmtId="0" fontId="20" fillId="0" borderId="62" applyNumberFormat="0" applyFill="0" applyAlignment="0" applyProtection="0"/>
    <xf numFmtId="0" fontId="54" fillId="21" borderId="60" applyNumberFormat="0" applyAlignment="0" applyProtection="0"/>
    <xf numFmtId="0" fontId="20" fillId="0" borderId="62" applyNumberFormat="0" applyFill="0" applyAlignment="0" applyProtection="0"/>
    <xf numFmtId="0" fontId="67" fillId="0" borderId="62" applyNumberFormat="0" applyFill="0" applyAlignment="0" applyProtection="0"/>
    <xf numFmtId="0" fontId="54" fillId="21" borderId="60" applyNumberFormat="0" applyAlignment="0" applyProtection="0"/>
    <xf numFmtId="0" fontId="20" fillId="0" borderId="62" applyNumberFormat="0" applyFill="0" applyAlignment="0" applyProtection="0"/>
    <xf numFmtId="0" fontId="67" fillId="0" borderId="62" applyNumberFormat="0" applyFill="0" applyAlignment="0" applyProtection="0"/>
    <xf numFmtId="0" fontId="8" fillId="21" borderId="60" applyNumberFormat="0" applyAlignment="0" applyProtection="0"/>
    <xf numFmtId="4" fontId="29" fillId="55" borderId="61" applyNumberFormat="0" applyProtection="0">
      <alignment vertical="center"/>
    </xf>
    <xf numFmtId="0" fontId="61" fillId="21"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54" fillId="21" borderId="60" applyNumberFormat="0" applyAlignment="0" applyProtection="0"/>
    <xf numFmtId="0" fontId="8" fillId="21" borderId="60" applyNumberFormat="0" applyAlignment="0" applyProtection="0"/>
    <xf numFmtId="0" fontId="20" fillId="0" borderId="62" applyNumberFormat="0" applyFill="0" applyAlignment="0" applyProtection="0"/>
    <xf numFmtId="0" fontId="15" fillId="8" borderId="60" applyNumberFormat="0" applyAlignment="0" applyProtection="0"/>
    <xf numFmtId="0" fontId="22" fillId="24" borderId="59" applyNumberFormat="0" applyFont="0" applyAlignment="0" applyProtection="0"/>
    <xf numFmtId="0" fontId="20" fillId="0" borderId="62" applyNumberFormat="0" applyFill="0" applyAlignment="0" applyProtection="0"/>
    <xf numFmtId="0" fontId="4" fillId="24" borderId="59" applyNumberFormat="0" applyFont="0" applyAlignment="0" applyProtection="0"/>
    <xf numFmtId="0" fontId="8" fillId="21" borderId="60" applyNumberFormat="0" applyAlignment="0" applyProtection="0"/>
    <xf numFmtId="0" fontId="18" fillId="21" borderId="61" applyNumberFormat="0" applyAlignment="0" applyProtection="0"/>
    <xf numFmtId="0" fontId="18" fillId="21" borderId="61" applyNumberFormat="0" applyAlignment="0" applyProtection="0"/>
    <xf numFmtId="0" fontId="4" fillId="24" borderId="59" applyNumberFormat="0" applyFont="0" applyAlignment="0" applyProtection="0"/>
    <xf numFmtId="0" fontId="15" fillId="8" borderId="60" applyNumberFormat="0" applyAlignment="0" applyProtection="0"/>
    <xf numFmtId="0" fontId="4" fillId="24" borderId="59" applyNumberFormat="0" applyFont="0" applyAlignment="0" applyProtection="0"/>
    <xf numFmtId="0" fontId="54" fillId="21" borderId="60" applyNumberFormat="0" applyAlignment="0" applyProtection="0"/>
    <xf numFmtId="0" fontId="20" fillId="0" borderId="62" applyNumberFormat="0" applyFill="0" applyAlignment="0" applyProtection="0"/>
    <xf numFmtId="0" fontId="4" fillId="24" borderId="59" applyNumberFormat="0" applyFont="0" applyAlignment="0" applyProtection="0"/>
    <xf numFmtId="4" fontId="29" fillId="57" borderId="61" applyNumberFormat="0" applyProtection="0">
      <alignment horizontal="right" vertical="center"/>
    </xf>
    <xf numFmtId="0" fontId="18" fillId="21" borderId="61" applyNumberFormat="0" applyAlignment="0" applyProtection="0"/>
    <xf numFmtId="0" fontId="4" fillId="56" borderId="61" applyNumberFormat="0" applyProtection="0">
      <alignment horizontal="left" vertical="center" wrapText="1" indent="1"/>
    </xf>
    <xf numFmtId="0" fontId="61" fillId="21" borderId="60" applyNumberFormat="0" applyAlignment="0" applyProtection="0"/>
    <xf numFmtId="0" fontId="22" fillId="24" borderId="59" applyNumberFormat="0" applyFont="0" applyAlignment="0" applyProtection="0"/>
    <xf numFmtId="0" fontId="8" fillId="21" borderId="60" applyNumberFormat="0" applyAlignment="0" applyProtection="0"/>
    <xf numFmtId="0" fontId="18" fillId="21" borderId="61" applyNumberFormat="0" applyAlignment="0" applyProtection="0"/>
    <xf numFmtId="0" fontId="4" fillId="24" borderId="59" applyNumberFormat="0" applyFont="0" applyAlignment="0" applyProtection="0"/>
    <xf numFmtId="0" fontId="20" fillId="0" borderId="62" applyNumberFormat="0" applyFill="0" applyAlignment="0" applyProtection="0"/>
    <xf numFmtId="0" fontId="8" fillId="21" borderId="60" applyNumberFormat="0" applyAlignment="0" applyProtection="0"/>
    <xf numFmtId="0" fontId="4" fillId="56" borderId="61" applyNumberFormat="0" applyProtection="0">
      <alignment horizontal="left" vertical="center" wrapText="1" indent="1"/>
    </xf>
    <xf numFmtId="0" fontId="8" fillId="21" borderId="60"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4" fillId="24" borderId="59" applyNumberFormat="0" applyFont="0" applyAlignment="0" applyProtection="0"/>
    <xf numFmtId="0" fontId="15" fillId="8" borderId="60" applyNumberFormat="0" applyAlignment="0" applyProtection="0"/>
    <xf numFmtId="0" fontId="62" fillId="21" borderId="61" applyNumberFormat="0" applyAlignment="0" applyProtection="0"/>
    <xf numFmtId="0" fontId="61" fillId="21" borderId="60" applyNumberFormat="0" applyAlignment="0" applyProtection="0"/>
    <xf numFmtId="0" fontId="15" fillId="8" borderId="60" applyNumberFormat="0" applyAlignment="0" applyProtection="0"/>
    <xf numFmtId="0" fontId="22" fillId="24" borderId="59" applyNumberFormat="0" applyFont="0" applyAlignment="0" applyProtection="0"/>
    <xf numFmtId="0" fontId="4" fillId="24" borderId="59" applyNumberFormat="0" applyFont="0" applyAlignment="0" applyProtection="0"/>
    <xf numFmtId="0" fontId="67" fillId="0" borderId="62" applyNumberFormat="0" applyFill="0" applyAlignment="0" applyProtection="0"/>
    <xf numFmtId="0" fontId="61" fillId="21" borderId="60" applyNumberFormat="0" applyAlignment="0" applyProtection="0"/>
    <xf numFmtId="0" fontId="15" fillId="8" borderId="60" applyNumberFormat="0" applyAlignment="0" applyProtection="0"/>
    <xf numFmtId="0" fontId="61" fillId="21" borderId="60" applyNumberFormat="0" applyAlignment="0" applyProtection="0"/>
    <xf numFmtId="4" fontId="29" fillId="57" borderId="61" applyNumberFormat="0" applyProtection="0">
      <alignment horizontal="right" vertical="center"/>
    </xf>
    <xf numFmtId="0" fontId="62" fillId="21" borderId="61" applyNumberFormat="0" applyAlignment="0" applyProtection="0"/>
    <xf numFmtId="4" fontId="29" fillId="55" borderId="61" applyNumberFormat="0" applyProtection="0">
      <alignment vertical="center"/>
    </xf>
    <xf numFmtId="0" fontId="4" fillId="56" borderId="61" applyNumberFormat="0" applyProtection="0">
      <alignment horizontal="left" vertical="center" wrapText="1" indent="1"/>
    </xf>
    <xf numFmtId="0" fontId="22" fillId="24" borderId="59" applyNumberFormat="0" applyFont="0" applyAlignment="0" applyProtection="0"/>
    <xf numFmtId="0" fontId="4" fillId="24" borderId="59" applyNumberFormat="0" applyFont="0" applyAlignment="0" applyProtection="0"/>
    <xf numFmtId="0" fontId="62"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4" fillId="24" borderId="59" applyNumberFormat="0" applyFont="0" applyAlignment="0" applyProtection="0"/>
    <xf numFmtId="0" fontId="67" fillId="0" borderId="62" applyNumberFormat="0" applyFill="0" applyAlignment="0" applyProtection="0"/>
    <xf numFmtId="0" fontId="18" fillId="21" borderId="61" applyNumberFormat="0" applyAlignment="0" applyProtection="0"/>
    <xf numFmtId="0" fontId="62" fillId="21" borderId="61" applyNumberFormat="0" applyAlignment="0" applyProtection="0"/>
    <xf numFmtId="0" fontId="54" fillId="21" borderId="60" applyNumberFormat="0" applyAlignment="0" applyProtection="0"/>
    <xf numFmtId="0" fontId="8" fillId="21" borderId="60" applyNumberFormat="0" applyAlignment="0" applyProtection="0"/>
    <xf numFmtId="0" fontId="20" fillId="0" borderId="62" applyNumberFormat="0" applyFill="0" applyAlignment="0" applyProtection="0"/>
    <xf numFmtId="0" fontId="15" fillId="8" borderId="60" applyNumberFormat="0" applyAlignment="0" applyProtection="0"/>
    <xf numFmtId="0" fontId="4" fillId="24" borderId="59" applyNumberFormat="0" applyFont="0" applyAlignment="0" applyProtection="0"/>
    <xf numFmtId="0" fontId="8" fillId="21" borderId="60" applyNumberFormat="0" applyAlignment="0" applyProtection="0"/>
    <xf numFmtId="0" fontId="67" fillId="0" borderId="62" applyNumberFormat="0" applyFill="0" applyAlignment="0" applyProtection="0"/>
    <xf numFmtId="0" fontId="62" fillId="21" borderId="61" applyNumberFormat="0" applyAlignment="0" applyProtection="0"/>
    <xf numFmtId="0" fontId="67" fillId="0" borderId="62" applyNumberFormat="0" applyFill="0" applyAlignment="0" applyProtection="0"/>
    <xf numFmtId="0" fontId="61" fillId="21" borderId="60" applyNumberFormat="0" applyAlignment="0" applyProtection="0"/>
    <xf numFmtId="0" fontId="8" fillId="21" borderId="60" applyNumberFormat="0" applyAlignment="0" applyProtection="0"/>
    <xf numFmtId="0" fontId="15" fillId="8"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15" fillId="8" borderId="60" applyNumberFormat="0" applyAlignment="0" applyProtection="0"/>
    <xf numFmtId="0" fontId="15" fillId="8" borderId="60" applyNumberFormat="0" applyAlignment="0" applyProtection="0"/>
    <xf numFmtId="0" fontId="18" fillId="21" borderId="61" applyNumberFormat="0" applyAlignment="0" applyProtection="0"/>
    <xf numFmtId="0" fontId="62" fillId="21" borderId="61" applyNumberFormat="0" applyAlignment="0" applyProtection="0"/>
    <xf numFmtId="0" fontId="4" fillId="56" borderId="61" applyNumberFormat="0" applyProtection="0">
      <alignment horizontal="left" vertical="center" wrapText="1" indent="1"/>
    </xf>
    <xf numFmtId="0" fontId="61" fillId="21" borderId="60" applyNumberFormat="0" applyAlignment="0" applyProtection="0"/>
    <xf numFmtId="0" fontId="18" fillId="21" borderId="61" applyNumberFormat="0" applyAlignment="0" applyProtection="0"/>
    <xf numFmtId="0" fontId="15" fillId="8" borderId="60" applyNumberFormat="0" applyAlignment="0" applyProtection="0"/>
    <xf numFmtId="0" fontId="15" fillId="8" borderId="60" applyNumberFormat="0" applyAlignment="0" applyProtection="0"/>
    <xf numFmtId="0" fontId="20" fillId="0" borderId="62" applyNumberFormat="0" applyFill="0" applyAlignment="0" applyProtection="0"/>
    <xf numFmtId="0" fontId="4" fillId="24" borderId="59" applyNumberFormat="0" applyFont="0" applyAlignment="0" applyProtection="0"/>
    <xf numFmtId="0" fontId="18" fillId="21" borderId="61" applyNumberFormat="0" applyAlignment="0" applyProtection="0"/>
    <xf numFmtId="0" fontId="18" fillId="21" borderId="61" applyNumberFormat="0" applyAlignment="0" applyProtection="0"/>
    <xf numFmtId="0" fontId="22" fillId="24" borderId="59" applyNumberFormat="0" applyFont="0" applyAlignment="0" applyProtection="0"/>
    <xf numFmtId="0" fontId="4" fillId="24" borderId="59" applyNumberFormat="0" applyFont="0" applyAlignment="0" applyProtection="0"/>
    <xf numFmtId="0" fontId="67" fillId="0" borderId="62" applyNumberFormat="0" applyFill="0" applyAlignment="0" applyProtection="0"/>
    <xf numFmtId="0" fontId="4" fillId="24" borderId="59" applyNumberFormat="0" applyFont="0" applyAlignment="0" applyProtection="0"/>
    <xf numFmtId="0" fontId="4" fillId="24" borderId="59" applyNumberFormat="0" applyFont="0" applyAlignment="0" applyProtection="0"/>
    <xf numFmtId="0" fontId="22" fillId="24" borderId="59" applyNumberFormat="0" applyFont="0" applyAlignment="0" applyProtection="0"/>
    <xf numFmtId="0" fontId="20" fillId="0" borderId="62" applyNumberFormat="0" applyFill="0" applyAlignment="0" applyProtection="0"/>
    <xf numFmtId="0" fontId="18" fillId="21" borderId="61" applyNumberFormat="0" applyAlignment="0" applyProtection="0"/>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0" fontId="61" fillId="21" borderId="60" applyNumberFormat="0" applyAlignment="0" applyProtection="0"/>
    <xf numFmtId="0" fontId="18" fillId="21" borderId="61" applyNumberFormat="0" applyAlignment="0" applyProtection="0"/>
    <xf numFmtId="4" fontId="30" fillId="57" borderId="61" applyNumberFormat="0" applyProtection="0">
      <alignment horizontal="right" vertical="center"/>
    </xf>
    <xf numFmtId="0" fontId="15" fillId="8" borderId="60" applyNumberFormat="0" applyAlignment="0" applyProtection="0"/>
    <xf numFmtId="0" fontId="20" fillId="0" borderId="62" applyNumberFormat="0" applyFill="0" applyAlignment="0" applyProtection="0"/>
    <xf numFmtId="0" fontId="4" fillId="24" borderId="59" applyNumberFormat="0" applyFont="0" applyAlignment="0" applyProtection="0"/>
    <xf numFmtId="0" fontId="20" fillId="0" borderId="62" applyNumberFormat="0" applyFill="0" applyAlignment="0" applyProtection="0"/>
    <xf numFmtId="4" fontId="30" fillId="57" borderId="61" applyNumberFormat="0" applyProtection="0">
      <alignment horizontal="right" vertical="center"/>
    </xf>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22" fillId="24" borderId="59" applyNumberFormat="0" applyFont="0" applyAlignment="0" applyProtection="0"/>
    <xf numFmtId="0" fontId="15" fillId="8" borderId="60" applyNumberFormat="0" applyAlignment="0" applyProtection="0"/>
    <xf numFmtId="4" fontId="29" fillId="57" borderId="61" applyNumberFormat="0" applyProtection="0">
      <alignment horizontal="right" vertical="center"/>
    </xf>
    <xf numFmtId="0" fontId="22" fillId="24" borderId="59" applyNumberFormat="0" applyFont="0" applyAlignment="0" applyProtection="0"/>
    <xf numFmtId="0" fontId="62" fillId="21" borderId="61" applyNumberFormat="0" applyAlignment="0" applyProtection="0"/>
    <xf numFmtId="4" fontId="29" fillId="57" borderId="61" applyNumberFormat="0" applyProtection="0">
      <alignment horizontal="right" vertical="center"/>
    </xf>
    <xf numFmtId="0" fontId="62" fillId="21" borderId="61" applyNumberFormat="0" applyAlignment="0" applyProtection="0"/>
    <xf numFmtId="4" fontId="29" fillId="55" borderId="61" applyNumberFormat="0" applyProtection="0">
      <alignment vertical="center"/>
    </xf>
    <xf numFmtId="0" fontId="67" fillId="0" borderId="62" applyNumberFormat="0" applyFill="0" applyAlignment="0" applyProtection="0"/>
    <xf numFmtId="4" fontId="30" fillId="57" borderId="61" applyNumberFormat="0" applyProtection="0">
      <alignment horizontal="right" vertical="center"/>
    </xf>
    <xf numFmtId="0" fontId="20" fillId="0" borderId="62" applyNumberFormat="0" applyFill="0" applyAlignment="0" applyProtection="0"/>
    <xf numFmtId="4" fontId="30" fillId="57" borderId="61" applyNumberFormat="0" applyProtection="0">
      <alignment horizontal="right" vertical="center"/>
    </xf>
    <xf numFmtId="0" fontId="8" fillId="21" borderId="60" applyNumberFormat="0" applyAlignment="0" applyProtection="0"/>
    <xf numFmtId="0" fontId="4" fillId="24" borderId="59" applyNumberFormat="0" applyFont="0" applyAlignment="0" applyProtection="0"/>
    <xf numFmtId="0" fontId="61" fillId="21" borderId="60" applyNumberFormat="0" applyAlignment="0" applyProtection="0"/>
    <xf numFmtId="0" fontId="67" fillId="0" borderId="62" applyNumberFormat="0" applyFill="0" applyAlignment="0" applyProtection="0"/>
    <xf numFmtId="0" fontId="20" fillId="0" borderId="62" applyNumberFormat="0" applyFill="0" applyAlignment="0" applyProtection="0"/>
    <xf numFmtId="0" fontId="4" fillId="24" borderId="59" applyNumberFormat="0" applyFont="0" applyAlignment="0" applyProtection="0"/>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0" fontId="54" fillId="21" borderId="60" applyNumberFormat="0" applyAlignment="0" applyProtection="0"/>
    <xf numFmtId="0" fontId="4" fillId="56" borderId="61" applyNumberFormat="0" applyProtection="0">
      <alignment horizontal="left" vertical="center" wrapText="1" indent="1"/>
    </xf>
    <xf numFmtId="0" fontId="18" fillId="21" borderId="61"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8" fillId="21" borderId="60" applyNumberFormat="0" applyAlignment="0" applyProtection="0"/>
    <xf numFmtId="0" fontId="62" fillId="21" borderId="61" applyNumberFormat="0" applyAlignment="0" applyProtection="0"/>
    <xf numFmtId="0" fontId="54" fillId="21" borderId="60" applyNumberFormat="0" applyAlignment="0" applyProtection="0"/>
    <xf numFmtId="0" fontId="4"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62"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22" fillId="24" borderId="59" applyNumberFormat="0" applyFont="0" applyAlignment="0" applyProtection="0"/>
    <xf numFmtId="0" fontId="18" fillId="21" borderId="61" applyNumberFormat="0" applyAlignment="0" applyProtection="0"/>
    <xf numFmtId="0" fontId="4" fillId="24" borderId="59" applyNumberFormat="0" applyFont="0" applyAlignment="0" applyProtection="0"/>
    <xf numFmtId="4" fontId="29" fillId="57" borderId="61" applyNumberFormat="0" applyProtection="0">
      <alignment horizontal="right" vertical="center"/>
    </xf>
    <xf numFmtId="0" fontId="20" fillId="0" borderId="62" applyNumberFormat="0" applyFill="0" applyAlignment="0" applyProtection="0"/>
    <xf numFmtId="0" fontId="15" fillId="8"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8" fillId="21" borderId="60" applyNumberFormat="0" applyAlignment="0" applyProtection="0"/>
    <xf numFmtId="0" fontId="67" fillId="0" borderId="62" applyNumberFormat="0" applyFill="0" applyAlignment="0" applyProtection="0"/>
    <xf numFmtId="0" fontId="20" fillId="0" borderId="62" applyNumberFormat="0" applyFill="0" applyAlignment="0" applyProtection="0"/>
    <xf numFmtId="0" fontId="4" fillId="24" borderId="59" applyNumberFormat="0" applyFont="0" applyAlignment="0" applyProtection="0"/>
    <xf numFmtId="0" fontId="8" fillId="21" borderId="60" applyNumberFormat="0" applyAlignment="0" applyProtection="0"/>
    <xf numFmtId="0" fontId="54" fillId="21" borderId="60" applyNumberFormat="0" applyAlignment="0" applyProtection="0"/>
    <xf numFmtId="0" fontId="4" fillId="24" borderId="59" applyNumberFormat="0" applyFont="0" applyAlignment="0" applyProtection="0"/>
    <xf numFmtId="0" fontId="8" fillId="21" borderId="60" applyNumberFormat="0" applyAlignment="0" applyProtection="0"/>
    <xf numFmtId="0" fontId="8" fillId="21" borderId="60" applyNumberFormat="0" applyAlignment="0" applyProtection="0"/>
    <xf numFmtId="0" fontId="54" fillId="21" borderId="60" applyNumberFormat="0" applyAlignment="0" applyProtection="0"/>
    <xf numFmtId="0" fontId="18" fillId="21" borderId="61" applyNumberFormat="0" applyAlignment="0" applyProtection="0"/>
    <xf numFmtId="0" fontId="4" fillId="24" borderId="59" applyNumberFormat="0" applyFont="0" applyAlignment="0" applyProtection="0"/>
    <xf numFmtId="0" fontId="22" fillId="24" borderId="59" applyNumberFormat="0" applyFont="0" applyAlignment="0" applyProtection="0"/>
    <xf numFmtId="0" fontId="20" fillId="0" borderId="62" applyNumberFormat="0" applyFill="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67" fillId="0" borderId="62" applyNumberFormat="0" applyFill="0" applyAlignment="0" applyProtection="0"/>
    <xf numFmtId="0" fontId="22" fillId="24" borderId="59" applyNumberFormat="0" applyFont="0" applyAlignment="0" applyProtection="0"/>
    <xf numFmtId="0" fontId="18" fillId="21" borderId="61" applyNumberFormat="0" applyAlignment="0" applyProtection="0"/>
    <xf numFmtId="0" fontId="18" fillId="21" borderId="61" applyNumberFormat="0" applyAlignment="0" applyProtection="0"/>
    <xf numFmtId="0" fontId="18" fillId="21" borderId="61" applyNumberFormat="0" applyAlignment="0" applyProtection="0"/>
    <xf numFmtId="0" fontId="8" fillId="21"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20" fillId="0" borderId="62" applyNumberFormat="0" applyFill="0" applyAlignment="0" applyProtection="0"/>
    <xf numFmtId="4" fontId="29" fillId="55" borderId="61" applyNumberFormat="0" applyProtection="0">
      <alignment vertical="center"/>
    </xf>
    <xf numFmtId="0" fontId="8" fillId="21"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18" fillId="21" borderId="61" applyNumberFormat="0" applyAlignment="0" applyProtection="0"/>
    <xf numFmtId="0" fontId="22"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4" fontId="29" fillId="55" borderId="61" applyNumberFormat="0" applyProtection="0">
      <alignment vertical="center"/>
    </xf>
    <xf numFmtId="0" fontId="18" fillId="21" borderId="61" applyNumberFormat="0" applyAlignment="0" applyProtection="0"/>
    <xf numFmtId="0" fontId="54" fillId="21" borderId="60" applyNumberFormat="0" applyAlignment="0" applyProtection="0"/>
    <xf numFmtId="0" fontId="54" fillId="21" borderId="60" applyNumberFormat="0" applyAlignment="0" applyProtection="0"/>
    <xf numFmtId="0" fontId="61" fillId="21"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4" fillId="24" borderId="59" applyNumberFormat="0" applyFont="0" applyAlignment="0" applyProtection="0"/>
    <xf numFmtId="4" fontId="30" fillId="57" borderId="61" applyNumberFormat="0" applyProtection="0">
      <alignment horizontal="right" vertical="center"/>
    </xf>
    <xf numFmtId="0" fontId="54" fillId="21" borderId="60" applyNumberFormat="0" applyAlignment="0" applyProtection="0"/>
    <xf numFmtId="0" fontId="8" fillId="21" borderId="60" applyNumberFormat="0" applyAlignment="0" applyProtection="0"/>
    <xf numFmtId="0" fontId="15" fillId="8" borderId="60" applyNumberFormat="0" applyAlignment="0" applyProtection="0"/>
    <xf numFmtId="4" fontId="30" fillId="57" borderId="61" applyNumberFormat="0" applyProtection="0">
      <alignment horizontal="right" vertical="center"/>
    </xf>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8" fillId="21" borderId="61" applyNumberFormat="0" applyAlignment="0" applyProtection="0"/>
    <xf numFmtId="0" fontId="61" fillId="21" borderId="60" applyNumberFormat="0" applyAlignment="0" applyProtection="0"/>
    <xf numFmtId="0" fontId="18" fillId="21" borderId="61" applyNumberFormat="0" applyAlignment="0" applyProtection="0"/>
    <xf numFmtId="0" fontId="22" fillId="24" borderId="59" applyNumberFormat="0" applyFont="0" applyAlignment="0" applyProtection="0"/>
    <xf numFmtId="0" fontId="4" fillId="24" borderId="59" applyNumberFormat="0" applyFont="0" applyAlignment="0" applyProtection="0"/>
    <xf numFmtId="0" fontId="54" fillId="21" borderId="60" applyNumberFormat="0" applyAlignment="0" applyProtection="0"/>
    <xf numFmtId="0" fontId="67" fillId="0" borderId="62" applyNumberFormat="0" applyFill="0" applyAlignment="0" applyProtection="0"/>
    <xf numFmtId="0" fontId="8" fillId="21" borderId="60" applyNumberFormat="0" applyAlignment="0" applyProtection="0"/>
    <xf numFmtId="0" fontId="54" fillId="21" borderId="60" applyNumberFormat="0" applyAlignment="0" applyProtection="0"/>
    <xf numFmtId="0" fontId="15" fillId="8" borderId="60" applyNumberFormat="0" applyAlignment="0" applyProtection="0"/>
    <xf numFmtId="0" fontId="8" fillId="21" borderId="60" applyNumberFormat="0" applyAlignment="0" applyProtection="0"/>
    <xf numFmtId="0" fontId="54" fillId="21" borderId="60" applyNumberFormat="0" applyAlignment="0" applyProtection="0"/>
    <xf numFmtId="0" fontId="18" fillId="21" borderId="61"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15" fillId="8"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0" fontId="4" fillId="56" borderId="61" applyNumberFormat="0" applyProtection="0">
      <alignment horizontal="left" vertical="center" wrapText="1" indent="1"/>
    </xf>
    <xf numFmtId="0" fontId="20" fillId="0" borderId="62" applyNumberFormat="0" applyFill="0" applyAlignment="0" applyProtection="0"/>
    <xf numFmtId="0" fontId="4" fillId="24" borderId="59" applyNumberFormat="0" applyFont="0" applyAlignment="0" applyProtection="0"/>
    <xf numFmtId="0" fontId="4" fillId="24" borderId="59" applyNumberFormat="0" applyFont="0" applyAlignment="0" applyProtection="0"/>
    <xf numFmtId="0" fontId="20" fillId="0" borderId="62" applyNumberFormat="0" applyFill="0" applyAlignment="0" applyProtection="0"/>
    <xf numFmtId="0" fontId="8" fillId="21" borderId="60" applyNumberFormat="0" applyAlignment="0" applyProtection="0"/>
    <xf numFmtId="0" fontId="20" fillId="0" borderId="62" applyNumberFormat="0" applyFill="0" applyAlignment="0" applyProtection="0"/>
    <xf numFmtId="0" fontId="67" fillId="0" borderId="62" applyNumberFormat="0" applyFill="0" applyAlignment="0" applyProtection="0"/>
    <xf numFmtId="0" fontId="20" fillId="0" borderId="62" applyNumberFormat="0" applyFill="0" applyAlignment="0" applyProtection="0"/>
    <xf numFmtId="0" fontId="4" fillId="24" borderId="59" applyNumberFormat="0" applyFont="0" applyAlignment="0" applyProtection="0"/>
    <xf numFmtId="0" fontId="67" fillId="0" borderId="62" applyNumberFormat="0" applyFill="0" applyAlignment="0" applyProtection="0"/>
    <xf numFmtId="0" fontId="4" fillId="24" borderId="59" applyNumberFormat="0" applyFont="0" applyAlignment="0" applyProtection="0"/>
    <xf numFmtId="0" fontId="20" fillId="0" borderId="62" applyNumberFormat="0" applyFill="0" applyAlignment="0" applyProtection="0"/>
    <xf numFmtId="0" fontId="61" fillId="21" borderId="60" applyNumberFormat="0" applyAlignment="0" applyProtection="0"/>
    <xf numFmtId="0" fontId="54" fillId="21" borderId="60" applyNumberFormat="0" applyAlignment="0" applyProtection="0"/>
    <xf numFmtId="0" fontId="4" fillId="24" borderId="59" applyNumberFormat="0" applyFont="0" applyAlignment="0" applyProtection="0"/>
    <xf numFmtId="0" fontId="61" fillId="21" borderId="60" applyNumberFormat="0" applyAlignment="0" applyProtection="0"/>
    <xf numFmtId="0" fontId="54" fillId="21" borderId="60" applyNumberFormat="0" applyAlignment="0" applyProtection="0"/>
    <xf numFmtId="0" fontId="15" fillId="8" borderId="60" applyNumberFormat="0" applyAlignment="0" applyProtection="0"/>
    <xf numFmtId="0" fontId="18" fillId="21" borderId="61" applyNumberFormat="0" applyAlignment="0" applyProtection="0"/>
    <xf numFmtId="0" fontId="18" fillId="21" borderId="61" applyNumberFormat="0" applyAlignment="0" applyProtection="0"/>
    <xf numFmtId="0" fontId="67" fillId="0" borderId="62" applyNumberFormat="0" applyFill="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61" fillId="21" borderId="60" applyNumberFormat="0" applyAlignment="0" applyProtection="0"/>
    <xf numFmtId="0" fontId="15" fillId="8" borderId="60" applyNumberFormat="0" applyAlignment="0" applyProtection="0"/>
    <xf numFmtId="0" fontId="22" fillId="24" borderId="59" applyNumberFormat="0" applyFont="0" applyAlignment="0" applyProtection="0"/>
    <xf numFmtId="4" fontId="29" fillId="57" borderId="61" applyNumberFormat="0" applyProtection="0">
      <alignment horizontal="right" vertical="center"/>
    </xf>
    <xf numFmtId="0" fontId="4" fillId="24" borderId="59" applyNumberFormat="0" applyFont="0" applyAlignment="0" applyProtection="0"/>
    <xf numFmtId="0" fontId="4" fillId="24" borderId="59" applyNumberFormat="0" applyFont="0" applyAlignment="0" applyProtection="0"/>
    <xf numFmtId="0" fontId="54" fillId="21" borderId="60" applyNumberFormat="0" applyAlignment="0" applyProtection="0"/>
    <xf numFmtId="0" fontId="18" fillId="21" borderId="61" applyNumberFormat="0" applyAlignment="0" applyProtection="0"/>
    <xf numFmtId="0" fontId="62" fillId="21" borderId="61" applyNumberFormat="0" applyAlignment="0" applyProtection="0"/>
    <xf numFmtId="0" fontId="8" fillId="21" borderId="60" applyNumberFormat="0" applyAlignment="0" applyProtection="0"/>
    <xf numFmtId="0" fontId="62" fillId="21" borderId="61" applyNumberFormat="0" applyAlignment="0" applyProtection="0"/>
    <xf numFmtId="0" fontId="8" fillId="21" borderId="60" applyNumberFormat="0" applyAlignment="0" applyProtection="0"/>
    <xf numFmtId="4" fontId="30" fillId="57" borderId="61" applyNumberFormat="0" applyProtection="0">
      <alignment horizontal="right" vertical="center"/>
    </xf>
    <xf numFmtId="0" fontId="62" fillId="21" borderId="61" applyNumberFormat="0" applyAlignment="0" applyProtection="0"/>
    <xf numFmtId="0" fontId="67" fillId="0" borderId="62" applyNumberFormat="0" applyFill="0" applyAlignment="0" applyProtection="0"/>
    <xf numFmtId="0" fontId="8" fillId="21" borderId="60" applyNumberFormat="0" applyAlignment="0" applyProtection="0"/>
    <xf numFmtId="0" fontId="18" fillId="21" borderId="61" applyNumberForma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67" fillId="0" borderId="62" applyNumberFormat="0" applyFill="0" applyAlignment="0" applyProtection="0"/>
    <xf numFmtId="0" fontId="8" fillId="21" borderId="60" applyNumberFormat="0" applyAlignment="0" applyProtection="0"/>
    <xf numFmtId="4" fontId="29" fillId="55" borderId="61" applyNumberFormat="0" applyProtection="0">
      <alignment vertical="center"/>
    </xf>
    <xf numFmtId="0" fontId="61" fillId="21"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8" fillId="21" borderId="60" applyNumberFormat="0" applyAlignment="0" applyProtection="0"/>
    <xf numFmtId="0" fontId="15" fillId="8" borderId="60" applyNumberFormat="0" applyAlignment="0" applyProtection="0"/>
    <xf numFmtId="0" fontId="22" fillId="24" borderId="59" applyNumberFormat="0" applyFont="0" applyAlignment="0" applyProtection="0"/>
    <xf numFmtId="0" fontId="18" fillId="21" borderId="61" applyNumberFormat="0" applyAlignment="0" applyProtection="0"/>
    <xf numFmtId="0" fontId="4" fillId="24" borderId="59" applyNumberFormat="0" applyFont="0" applyAlignment="0" applyProtection="0"/>
    <xf numFmtId="4" fontId="29" fillId="55" borderId="61" applyNumberFormat="0" applyProtection="0">
      <alignment vertical="center"/>
    </xf>
    <xf numFmtId="0" fontId="20" fillId="0" borderId="62" applyNumberFormat="0" applyFill="0" applyAlignment="0" applyProtection="0"/>
    <xf numFmtId="0" fontId="4" fillId="56" borderId="61" applyNumberFormat="0" applyProtection="0">
      <alignment horizontal="left" vertical="center" wrapText="1" indent="1"/>
    </xf>
    <xf numFmtId="0" fontId="22" fillId="24" borderId="59" applyNumberFormat="0" applyFont="0" applyAlignment="0" applyProtection="0"/>
    <xf numFmtId="0" fontId="4" fillId="24" borderId="59" applyNumberFormat="0" applyFont="0" applyAlignment="0" applyProtection="0"/>
    <xf numFmtId="0" fontId="62" fillId="21" borderId="61" applyNumberFormat="0" applyAlignment="0" applyProtection="0"/>
    <xf numFmtId="0" fontId="62" fillId="21" borderId="61" applyNumberFormat="0" applyAlignment="0" applyProtection="0"/>
    <xf numFmtId="0" fontId="61" fillId="21" borderId="60" applyNumberFormat="0" applyAlignment="0" applyProtection="0"/>
    <xf numFmtId="0" fontId="8" fillId="21"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20" fillId="0" borderId="62" applyNumberFormat="0" applyFill="0" applyAlignment="0" applyProtection="0"/>
    <xf numFmtId="0" fontId="54" fillId="21" borderId="60" applyNumberFormat="0" applyAlignment="0" applyProtection="0"/>
    <xf numFmtId="0" fontId="18" fillId="21" borderId="61" applyNumberFormat="0" applyAlignment="0" applyProtection="0"/>
    <xf numFmtId="0" fontId="20" fillId="0" borderId="62" applyNumberFormat="0" applyFill="0" applyAlignment="0" applyProtection="0"/>
    <xf numFmtId="0" fontId="22" fillId="24" borderId="59" applyNumberFormat="0" applyFont="0" applyAlignment="0" applyProtection="0"/>
    <xf numFmtId="0" fontId="18" fillId="21" borderId="61" applyNumberFormat="0" applyAlignment="0" applyProtection="0"/>
    <xf numFmtId="0" fontId="15" fillId="8" borderId="60" applyNumberFormat="0" applyAlignment="0" applyProtection="0"/>
    <xf numFmtId="0" fontId="18" fillId="21" borderId="61" applyNumberFormat="0" applyAlignment="0" applyProtection="0"/>
    <xf numFmtId="0" fontId="20" fillId="0" borderId="62" applyNumberFormat="0" applyFill="0" applyAlignment="0" applyProtection="0"/>
    <xf numFmtId="4" fontId="30" fillId="57" borderId="61" applyNumberFormat="0" applyProtection="0">
      <alignment horizontal="right" vertical="center"/>
    </xf>
    <xf numFmtId="0" fontId="4" fillId="24" borderId="59" applyNumberFormat="0" applyFont="0" applyAlignment="0" applyProtection="0"/>
    <xf numFmtId="0" fontId="20" fillId="0" borderId="62" applyNumberFormat="0" applyFill="0" applyAlignment="0" applyProtection="0"/>
    <xf numFmtId="0" fontId="22" fillId="24" borderId="59" applyNumberFormat="0" applyFont="0" applyAlignment="0" applyProtection="0"/>
    <xf numFmtId="0" fontId="15" fillId="8" borderId="60" applyNumberFormat="0" applyAlignment="0" applyProtection="0"/>
    <xf numFmtId="0" fontId="20" fillId="0" borderId="62" applyNumberFormat="0" applyFill="0" applyAlignment="0" applyProtection="0"/>
    <xf numFmtId="4" fontId="29" fillId="57" borderId="61" applyNumberFormat="0" applyProtection="0">
      <alignment horizontal="right" vertical="center"/>
    </xf>
    <xf numFmtId="0" fontId="20" fillId="0" borderId="62" applyNumberFormat="0" applyFill="0" applyAlignment="0" applyProtection="0"/>
    <xf numFmtId="4" fontId="29" fillId="57" borderId="61" applyNumberFormat="0" applyProtection="0">
      <alignment horizontal="right" vertical="center"/>
    </xf>
    <xf numFmtId="0" fontId="4" fillId="24" borderId="59" applyNumberFormat="0" applyFont="0" applyAlignment="0" applyProtection="0"/>
    <xf numFmtId="0" fontId="18" fillId="21" borderId="61" applyNumberFormat="0" applyAlignment="0" applyProtection="0"/>
    <xf numFmtId="0" fontId="15" fillId="8" borderId="60" applyNumberFormat="0" applyAlignment="0" applyProtection="0"/>
    <xf numFmtId="0" fontId="15" fillId="8" borderId="60" applyNumberFormat="0" applyAlignment="0" applyProtection="0"/>
    <xf numFmtId="0" fontId="15" fillId="8" borderId="60" applyNumberFormat="0" applyAlignment="0" applyProtection="0"/>
    <xf numFmtId="0" fontId="20" fillId="0" borderId="62" applyNumberFormat="0" applyFill="0" applyAlignment="0" applyProtection="0"/>
    <xf numFmtId="0" fontId="62" fillId="21" borderId="61" applyNumberFormat="0" applyAlignment="0" applyProtection="0"/>
    <xf numFmtId="0" fontId="15" fillId="8" borderId="60" applyNumberFormat="0" applyAlignment="0" applyProtection="0"/>
    <xf numFmtId="0" fontId="8" fillId="21" borderId="60" applyNumberFormat="0" applyAlignment="0" applyProtection="0"/>
    <xf numFmtId="4" fontId="30" fillId="57" borderId="61" applyNumberFormat="0" applyProtection="0">
      <alignment horizontal="right" vertical="center"/>
    </xf>
    <xf numFmtId="0" fontId="8" fillId="21" borderId="60" applyNumberFormat="0" applyAlignment="0" applyProtection="0"/>
    <xf numFmtId="0" fontId="8" fillId="21" borderId="60" applyNumberFormat="0" applyAlignment="0" applyProtection="0"/>
    <xf numFmtId="0" fontId="8" fillId="21" borderId="60" applyNumberFormat="0" applyAlignment="0" applyProtection="0"/>
    <xf numFmtId="0" fontId="20" fillId="0" borderId="62" applyNumberFormat="0" applyFill="0" applyAlignment="0" applyProtection="0"/>
    <xf numFmtId="4" fontId="30" fillId="57" borderId="61" applyNumberFormat="0" applyProtection="0">
      <alignment horizontal="right" vertical="center"/>
    </xf>
    <xf numFmtId="0" fontId="8" fillId="21"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20" fillId="0" borderId="62" applyNumberFormat="0" applyFill="0" applyAlignment="0" applyProtection="0"/>
    <xf numFmtId="0" fontId="15" fillId="8"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4" fontId="29" fillId="55" borderId="61" applyNumberFormat="0" applyProtection="0">
      <alignment vertical="center"/>
    </xf>
    <xf numFmtId="4" fontId="29" fillId="57" borderId="61" applyNumberFormat="0" applyProtection="0">
      <alignment horizontal="right" vertical="center"/>
    </xf>
    <xf numFmtId="0" fontId="20" fillId="0" borderId="62" applyNumberFormat="0" applyFill="0" applyAlignment="0" applyProtection="0"/>
    <xf numFmtId="0" fontId="8" fillId="21"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62" fillId="21" borderId="61" applyNumberFormat="0" applyAlignment="0" applyProtection="0"/>
    <xf numFmtId="0" fontId="61" fillId="21" borderId="60" applyNumberFormat="0" applyAlignment="0" applyProtection="0"/>
    <xf numFmtId="0" fontId="4" fillId="24" borderId="59" applyNumberFormat="0" applyFont="0" applyAlignment="0" applyProtection="0"/>
    <xf numFmtId="0" fontId="4" fillId="56" borderId="61" applyNumberFormat="0" applyProtection="0">
      <alignment horizontal="left" vertical="center" wrapText="1" indent="1"/>
    </xf>
    <xf numFmtId="0" fontId="54" fillId="21" borderId="60" applyNumberFormat="0" applyAlignment="0" applyProtection="0"/>
    <xf numFmtId="0" fontId="20" fillId="0" borderId="62" applyNumberFormat="0" applyFill="0" applyAlignment="0" applyProtection="0"/>
    <xf numFmtId="0" fontId="22" fillId="24" borderId="59" applyNumberFormat="0" applyFont="0" applyAlignment="0" applyProtection="0"/>
    <xf numFmtId="0" fontId="22" fillId="24" borderId="59" applyNumberFormat="0" applyFont="0" applyAlignment="0" applyProtection="0"/>
    <xf numFmtId="0" fontId="54" fillId="21" borderId="60" applyNumberFormat="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67" fillId="0" borderId="62" applyNumberFormat="0" applyFill="0" applyAlignment="0" applyProtection="0"/>
    <xf numFmtId="0" fontId="8" fillId="21" borderId="60" applyNumberFormat="0" applyAlignment="0" applyProtection="0"/>
    <xf numFmtId="0" fontId="18" fillId="21" borderId="61" applyNumberFormat="0" applyAlignment="0" applyProtection="0"/>
    <xf numFmtId="0" fontId="18" fillId="21" borderId="61" applyNumberFormat="0" applyAlignment="0" applyProtection="0"/>
    <xf numFmtId="0" fontId="22" fillId="24" borderId="59" applyNumberFormat="0" applyFont="0" applyAlignment="0" applyProtection="0"/>
    <xf numFmtId="0" fontId="4" fillId="24" borderId="59" applyNumberFormat="0" applyFont="0" applyAlignment="0" applyProtection="0"/>
    <xf numFmtId="4" fontId="29" fillId="57" borderId="61" applyNumberFormat="0" applyProtection="0">
      <alignment horizontal="right" vertical="center"/>
    </xf>
    <xf numFmtId="0" fontId="67" fillId="0" borderId="62" applyNumberFormat="0" applyFill="0" applyAlignment="0" applyProtection="0"/>
    <xf numFmtId="0" fontId="8" fillId="21" borderId="60" applyNumberFormat="0" applyAlignment="0" applyProtection="0"/>
    <xf numFmtId="0" fontId="4" fillId="24" borderId="59" applyNumberFormat="0" applyFont="0" applyAlignment="0" applyProtection="0"/>
    <xf numFmtId="0" fontId="67" fillId="0" borderId="62" applyNumberFormat="0" applyFill="0" applyAlignment="0" applyProtection="0"/>
    <xf numFmtId="0" fontId="8" fillId="21" borderId="60" applyNumberFormat="0" applyAlignment="0" applyProtection="0"/>
    <xf numFmtId="0" fontId="8" fillId="21" borderId="60" applyNumberFormat="0" applyAlignment="0" applyProtection="0"/>
    <xf numFmtId="0" fontId="8" fillId="21" borderId="60" applyNumberFormat="0" applyAlignment="0" applyProtection="0"/>
    <xf numFmtId="0" fontId="20" fillId="0" borderId="62" applyNumberFormat="0" applyFill="0" applyAlignment="0" applyProtection="0"/>
    <xf numFmtId="0" fontId="15" fillId="8" borderId="60" applyNumberFormat="0" applyAlignment="0" applyProtection="0"/>
    <xf numFmtId="0" fontId="4" fillId="24" borderId="59" applyNumberFormat="0" applyFont="0" applyAlignment="0" applyProtection="0"/>
    <xf numFmtId="0" fontId="67" fillId="0" borderId="62" applyNumberFormat="0" applyFill="0" applyAlignment="0" applyProtection="0"/>
    <xf numFmtId="0" fontId="61" fillId="21" borderId="60" applyNumberFormat="0" applyAlignment="0" applyProtection="0"/>
    <xf numFmtId="0" fontId="18" fillId="21" borderId="61" applyNumberFormat="0" applyAlignment="0" applyProtection="0"/>
    <xf numFmtId="0" fontId="18" fillId="21" borderId="61" applyNumberFormat="0" applyAlignment="0" applyProtection="0"/>
    <xf numFmtId="0" fontId="4" fillId="24" borderId="59" applyNumberFormat="0" applyFont="0" applyAlignment="0" applyProtection="0"/>
    <xf numFmtId="0" fontId="15" fillId="8"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20" fillId="0" borderId="62" applyNumberFormat="0" applyFill="0" applyAlignment="0" applyProtection="0"/>
    <xf numFmtId="0" fontId="4" fillId="56" borderId="61" applyNumberFormat="0" applyProtection="0">
      <alignment horizontal="left" vertical="center" wrapText="1" indent="1"/>
    </xf>
    <xf numFmtId="0" fontId="67" fillId="0" borderId="62" applyNumberFormat="0" applyFill="0" applyAlignment="0" applyProtection="0"/>
    <xf numFmtId="0" fontId="15" fillId="8"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61" fillId="21" borderId="60" applyNumberFormat="0" applyAlignment="0" applyProtection="0"/>
    <xf numFmtId="0" fontId="15" fillId="8" borderId="60" applyNumberFormat="0" applyAlignment="0" applyProtection="0"/>
    <xf numFmtId="0" fontId="8" fillId="21" borderId="60" applyNumberFormat="0" applyAlignment="0" applyProtection="0"/>
    <xf numFmtId="0" fontId="15" fillId="8" borderId="60" applyNumberFormat="0" applyAlignment="0" applyProtection="0"/>
    <xf numFmtId="0" fontId="18" fillId="21" borderId="61" applyNumberFormat="0" applyAlignment="0" applyProtection="0"/>
    <xf numFmtId="0" fontId="15" fillId="8"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62" fillId="21" borderId="61" applyNumberFormat="0" applyAlignment="0" applyProtection="0"/>
    <xf numFmtId="4" fontId="29" fillId="55" borderId="61" applyNumberFormat="0" applyProtection="0">
      <alignment vertical="center"/>
    </xf>
    <xf numFmtId="0" fontId="18" fillId="21" borderId="61" applyNumberFormat="0" applyAlignment="0" applyProtection="0"/>
    <xf numFmtId="0" fontId="8" fillId="21" borderId="60" applyNumberFormat="0" applyAlignment="0" applyProtection="0"/>
    <xf numFmtId="0" fontId="4" fillId="24" borderId="59" applyNumberFormat="0" applyFont="0" applyAlignment="0" applyProtection="0"/>
    <xf numFmtId="0" fontId="22" fillId="24" borderId="59" applyNumberFormat="0" applyFont="0" applyAlignment="0" applyProtection="0"/>
    <xf numFmtId="0" fontId="61" fillId="21" borderId="60" applyNumberFormat="0" applyAlignment="0" applyProtection="0"/>
    <xf numFmtId="0" fontId="62" fillId="21" borderId="61" applyNumberFormat="0" applyAlignment="0" applyProtection="0"/>
    <xf numFmtId="4" fontId="29" fillId="57" borderId="61" applyNumberFormat="0" applyProtection="0">
      <alignment horizontal="right" vertical="center"/>
    </xf>
    <xf numFmtId="0" fontId="62" fillId="21" borderId="61" applyNumberFormat="0" applyAlignment="0" applyProtection="0"/>
    <xf numFmtId="0" fontId="20" fillId="0" borderId="62" applyNumberFormat="0" applyFill="0" applyAlignment="0" applyProtection="0"/>
    <xf numFmtId="0" fontId="4" fillId="24" borderId="59" applyNumberFormat="0" applyFont="0" applyAlignment="0" applyProtection="0"/>
    <xf numFmtId="0" fontId="18" fillId="21" borderId="61" applyNumberFormat="0" applyAlignment="0" applyProtection="0"/>
    <xf numFmtId="0" fontId="61" fillId="21" borderId="60" applyNumberFormat="0" applyAlignment="0" applyProtection="0"/>
    <xf numFmtId="0" fontId="8" fillId="21" borderId="60" applyNumberFormat="0" applyAlignment="0" applyProtection="0"/>
    <xf numFmtId="0" fontId="4" fillId="24" borderId="59" applyNumberFormat="0" applyFont="0" applyAlignment="0" applyProtection="0"/>
    <xf numFmtId="0" fontId="67" fillId="0" borderId="62" applyNumberFormat="0" applyFill="0" applyAlignment="0" applyProtection="0"/>
    <xf numFmtId="0" fontId="4"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0" fontId="54" fillId="21"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18" fillId="21" borderId="61" applyNumberFormat="0" applyAlignment="0" applyProtection="0"/>
    <xf numFmtId="0" fontId="18" fillId="21" borderId="61" applyNumberFormat="0" applyAlignment="0" applyProtection="0"/>
    <xf numFmtId="0" fontId="4" fillId="24" borderId="59" applyNumberFormat="0" applyFont="0" applyAlignment="0" applyProtection="0"/>
    <xf numFmtId="0" fontId="62" fillId="21" borderId="61" applyNumberFormat="0" applyAlignment="0" applyProtection="0"/>
    <xf numFmtId="0" fontId="18" fillId="21" borderId="61" applyNumberFormat="0" applyAlignment="0" applyProtection="0"/>
    <xf numFmtId="0" fontId="20" fillId="0" borderId="62" applyNumberFormat="0" applyFill="0" applyAlignment="0" applyProtection="0"/>
    <xf numFmtId="0" fontId="18" fillId="21" borderId="61" applyNumberFormat="0" applyAlignment="0" applyProtection="0"/>
    <xf numFmtId="0" fontId="18" fillId="21" borderId="61" applyNumberFormat="0" applyAlignment="0" applyProtection="0"/>
    <xf numFmtId="0" fontId="18" fillId="21" borderId="61" applyNumberFormat="0" applyAlignment="0" applyProtection="0"/>
    <xf numFmtId="0" fontId="62" fillId="21" borderId="61" applyNumberFormat="0" applyAlignment="0" applyProtection="0"/>
    <xf numFmtId="0" fontId="62" fillId="21" borderId="61" applyNumberFormat="0" applyAlignment="0" applyProtection="0"/>
    <xf numFmtId="0" fontId="4" fillId="24" borderId="59" applyNumberFormat="0" applyFont="0" applyAlignment="0" applyProtection="0"/>
    <xf numFmtId="0" fontId="15" fillId="8" borderId="60" applyNumberFormat="0" applyAlignment="0" applyProtection="0"/>
    <xf numFmtId="0" fontId="54" fillId="21" borderId="60" applyNumberFormat="0" applyAlignment="0" applyProtection="0"/>
    <xf numFmtId="4" fontId="29" fillId="55" borderId="61" applyNumberFormat="0" applyProtection="0">
      <alignment vertical="center"/>
    </xf>
    <xf numFmtId="0" fontId="18" fillId="21" borderId="61" applyNumberFormat="0" applyAlignment="0" applyProtection="0"/>
    <xf numFmtId="0" fontId="4" fillId="24" borderId="59" applyNumberFormat="0" applyFont="0" applyAlignment="0" applyProtection="0"/>
    <xf numFmtId="0" fontId="20" fillId="0" borderId="62" applyNumberFormat="0" applyFill="0" applyAlignment="0" applyProtection="0"/>
    <xf numFmtId="0" fontId="61" fillId="21" borderId="60" applyNumberForma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15" fillId="8" borderId="60" applyNumberFormat="0" applyAlignment="0" applyProtection="0"/>
    <xf numFmtId="0" fontId="22" fillId="24" borderId="59" applyNumberFormat="0" applyFont="0" applyAlignment="0" applyProtection="0"/>
    <xf numFmtId="0" fontId="20" fillId="0" borderId="62" applyNumberFormat="0" applyFill="0" applyAlignment="0" applyProtection="0"/>
    <xf numFmtId="0" fontId="4" fillId="24" borderId="59" applyNumberFormat="0" applyFont="0" applyAlignment="0" applyProtection="0"/>
    <xf numFmtId="0" fontId="61" fillId="21" borderId="60" applyNumberFormat="0" applyAlignment="0" applyProtection="0"/>
    <xf numFmtId="0" fontId="4" fillId="24" borderId="59" applyNumberFormat="0" applyFont="0" applyAlignment="0" applyProtection="0"/>
    <xf numFmtId="4" fontId="30" fillId="57" borderId="61" applyNumberFormat="0" applyProtection="0">
      <alignment horizontal="right" vertical="center"/>
    </xf>
    <xf numFmtId="0" fontId="20" fillId="0" borderId="62" applyNumberFormat="0" applyFill="0" applyAlignment="0" applyProtection="0"/>
    <xf numFmtId="0" fontId="62" fillId="21" borderId="61" applyNumberFormat="0" applyAlignment="0" applyProtection="0"/>
    <xf numFmtId="0" fontId="15" fillId="8" borderId="60" applyNumberFormat="0" applyAlignment="0" applyProtection="0"/>
    <xf numFmtId="4" fontId="29" fillId="55" borderId="61" applyNumberFormat="0" applyProtection="0">
      <alignment vertical="center"/>
    </xf>
    <xf numFmtId="0" fontId="22" fillId="24" borderId="59" applyNumberFormat="0" applyFont="0" applyAlignment="0" applyProtection="0"/>
    <xf numFmtId="0" fontId="18" fillId="21" borderId="61" applyNumberFormat="0" applyAlignment="0" applyProtection="0"/>
    <xf numFmtId="0" fontId="4" fillId="24" borderId="59" applyNumberFormat="0" applyFont="0" applyAlignment="0" applyProtection="0"/>
    <xf numFmtId="0" fontId="8" fillId="21" borderId="60"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4" fillId="24" borderId="59" applyNumberFormat="0" applyFont="0" applyAlignment="0" applyProtection="0"/>
    <xf numFmtId="0" fontId="22" fillId="24" borderId="59" applyNumberFormat="0" applyFont="0" applyAlignment="0" applyProtection="0"/>
    <xf numFmtId="0" fontId="8" fillId="21" borderId="60" applyNumberFormat="0" applyAlignment="0" applyProtection="0"/>
    <xf numFmtId="4" fontId="29" fillId="57" borderId="61" applyNumberFormat="0" applyProtection="0">
      <alignment horizontal="right" vertical="center"/>
    </xf>
    <xf numFmtId="0" fontId="8" fillId="21" borderId="60" applyNumberFormat="0" applyAlignment="0" applyProtection="0"/>
    <xf numFmtId="0" fontId="20" fillId="0" borderId="62" applyNumberFormat="0" applyFill="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18" fillId="21" borderId="61" applyNumberFormat="0" applyAlignment="0" applyProtection="0"/>
    <xf numFmtId="0" fontId="4" fillId="56" borderId="61" applyNumberFormat="0" applyProtection="0">
      <alignment horizontal="left" vertical="center" wrapText="1" indent="1"/>
    </xf>
    <xf numFmtId="0" fontId="15" fillId="8" borderId="60" applyNumberFormat="0" applyAlignment="0" applyProtection="0"/>
    <xf numFmtId="0" fontId="22" fillId="24" borderId="59" applyNumberFormat="0" applyFont="0" applyAlignment="0" applyProtection="0"/>
    <xf numFmtId="0" fontId="4" fillId="24" borderId="59" applyNumberFormat="0" applyFont="0" applyAlignment="0" applyProtection="0"/>
    <xf numFmtId="0" fontId="54" fillId="21" borderId="60" applyNumberFormat="0" applyAlignment="0" applyProtection="0"/>
    <xf numFmtId="0" fontId="4" fillId="56" borderId="61" applyNumberFormat="0" applyProtection="0">
      <alignment horizontal="left" vertical="center" wrapText="1" indent="1"/>
    </xf>
    <xf numFmtId="0" fontId="4" fillId="24" borderId="59" applyNumberFormat="0" applyFont="0" applyAlignment="0" applyProtection="0"/>
    <xf numFmtId="0" fontId="54" fillId="21" borderId="60" applyNumberFormat="0" applyAlignment="0" applyProtection="0"/>
    <xf numFmtId="0" fontId="20" fillId="0" borderId="62" applyNumberFormat="0" applyFill="0" applyAlignment="0" applyProtection="0"/>
    <xf numFmtId="4" fontId="29" fillId="57" borderId="61" applyNumberFormat="0" applyProtection="0">
      <alignment horizontal="right" vertical="center"/>
    </xf>
    <xf numFmtId="0" fontId="15" fillId="8" borderId="60" applyNumberFormat="0" applyAlignment="0" applyProtection="0"/>
    <xf numFmtId="4" fontId="30" fillId="57" borderId="61" applyNumberFormat="0" applyProtection="0">
      <alignment horizontal="right" vertical="center"/>
    </xf>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4" fontId="30" fillId="57" borderId="61" applyNumberFormat="0" applyProtection="0">
      <alignment horizontal="right" vertical="center"/>
    </xf>
    <xf numFmtId="0" fontId="54" fillId="21" borderId="60" applyNumberFormat="0" applyAlignment="0" applyProtection="0"/>
    <xf numFmtId="0" fontId="61" fillId="21" borderId="60" applyNumberFormat="0" applyAlignment="0" applyProtection="0"/>
    <xf numFmtId="0" fontId="20" fillId="0" borderId="62" applyNumberFormat="0" applyFill="0" applyAlignment="0" applyProtection="0"/>
    <xf numFmtId="0" fontId="4" fillId="24" borderId="59" applyNumberFormat="0" applyFont="0" applyAlignment="0" applyProtection="0"/>
    <xf numFmtId="0" fontId="15" fillId="8" borderId="60" applyNumberFormat="0" applyAlignment="0" applyProtection="0"/>
    <xf numFmtId="0" fontId="15" fillId="8" borderId="60" applyNumberFormat="0" applyAlignment="0" applyProtection="0"/>
    <xf numFmtId="0" fontId="61" fillId="21" borderId="60" applyNumberFormat="0" applyAlignment="0" applyProtection="0"/>
    <xf numFmtId="0" fontId="62" fillId="21" borderId="61" applyNumberFormat="0" applyAlignment="0" applyProtection="0"/>
    <xf numFmtId="0" fontId="8" fillId="21" borderId="60" applyNumberFormat="0" applyAlignment="0" applyProtection="0"/>
    <xf numFmtId="0" fontId="18" fillId="21" borderId="61" applyNumberFormat="0" applyAlignment="0" applyProtection="0"/>
    <xf numFmtId="0" fontId="62" fillId="21" borderId="61" applyNumberFormat="0" applyAlignment="0" applyProtection="0"/>
    <xf numFmtId="0" fontId="8" fillId="21"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61" fillId="21" borderId="60" applyNumberFormat="0" applyAlignment="0" applyProtection="0"/>
    <xf numFmtId="0" fontId="22"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4" fontId="29" fillId="57" borderId="61" applyNumberFormat="0" applyProtection="0">
      <alignment horizontal="right" vertical="center"/>
    </xf>
    <xf numFmtId="0" fontId="20" fillId="0" borderId="62" applyNumberFormat="0" applyFill="0" applyAlignment="0" applyProtection="0"/>
    <xf numFmtId="0" fontId="54" fillId="21" borderId="60" applyNumberFormat="0" applyAlignment="0" applyProtection="0"/>
    <xf numFmtId="0" fontId="4" fillId="24" borderId="59" applyNumberFormat="0" applyFont="0" applyAlignment="0" applyProtection="0"/>
    <xf numFmtId="0" fontId="22" fillId="24" borderId="59" applyNumberFormat="0" applyFont="0" applyAlignment="0" applyProtection="0"/>
    <xf numFmtId="0" fontId="54" fillId="21"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20" fillId="0" borderId="62" applyNumberFormat="0" applyFill="0" applyAlignment="0" applyProtection="0"/>
    <xf numFmtId="0" fontId="15" fillId="8"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61" fillId="21" borderId="60" applyNumberFormat="0" applyAlignment="0" applyProtection="0"/>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2" fillId="24" borderId="59" applyNumberFormat="0" applyFont="0" applyAlignment="0" applyProtection="0"/>
    <xf numFmtId="0" fontId="8" fillId="21" borderId="60" applyNumberFormat="0" applyAlignment="0" applyProtection="0"/>
    <xf numFmtId="0" fontId="15" fillId="8" borderId="60" applyNumberFormat="0" applyAlignment="0" applyProtection="0"/>
    <xf numFmtId="4" fontId="29" fillId="57" borderId="61" applyNumberFormat="0" applyProtection="0">
      <alignment horizontal="right" vertical="center"/>
    </xf>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22" fillId="24" borderId="59" applyNumberFormat="0" applyFont="0" applyAlignment="0" applyProtection="0"/>
    <xf numFmtId="0" fontId="8" fillId="21"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61" fillId="21" borderId="60" applyNumberFormat="0" applyAlignment="0" applyProtection="0"/>
    <xf numFmtId="0" fontId="15" fillId="8" borderId="60" applyNumberFormat="0" applyAlignment="0" applyProtection="0"/>
    <xf numFmtId="0" fontId="15" fillId="8" borderId="60" applyNumberFormat="0" applyAlignment="0" applyProtection="0"/>
    <xf numFmtId="0" fontId="62" fillId="21" borderId="61" applyNumberFormat="0" applyAlignment="0" applyProtection="0"/>
    <xf numFmtId="0" fontId="54" fillId="21" borderId="60" applyNumberFormat="0" applyAlignment="0" applyProtection="0"/>
    <xf numFmtId="4" fontId="30" fillId="57" borderId="61" applyNumberFormat="0" applyProtection="0">
      <alignment horizontal="right" vertical="center"/>
    </xf>
    <xf numFmtId="0" fontId="20" fillId="0" borderId="62" applyNumberFormat="0" applyFill="0" applyAlignment="0" applyProtection="0"/>
    <xf numFmtId="0" fontId="54" fillId="21" borderId="60" applyNumberFormat="0" applyAlignment="0" applyProtection="0"/>
    <xf numFmtId="0" fontId="20" fillId="0" borderId="62" applyNumberFormat="0" applyFill="0" applyAlignment="0" applyProtection="0"/>
    <xf numFmtId="0" fontId="67" fillId="0" borderId="62" applyNumberFormat="0" applyFill="0" applyAlignment="0" applyProtection="0"/>
    <xf numFmtId="0" fontId="4" fillId="56" borderId="61" applyNumberFormat="0" applyProtection="0">
      <alignment horizontal="left" vertical="center" wrapText="1" indent="1"/>
    </xf>
    <xf numFmtId="0" fontId="4" fillId="24" borderId="59" applyNumberFormat="0" applyFont="0" applyAlignment="0" applyProtection="0"/>
    <xf numFmtId="4" fontId="29" fillId="55" borderId="61" applyNumberFormat="0" applyProtection="0">
      <alignment vertical="center"/>
    </xf>
    <xf numFmtId="0" fontId="67" fillId="0" borderId="62" applyNumberFormat="0" applyFill="0" applyAlignment="0" applyProtection="0"/>
    <xf numFmtId="0" fontId="20" fillId="0" borderId="62" applyNumberFormat="0" applyFill="0" applyAlignment="0" applyProtection="0"/>
    <xf numFmtId="0" fontId="4" fillId="24" borderId="59" applyNumberFormat="0" applyFont="0" applyAlignment="0" applyProtection="0"/>
    <xf numFmtId="0" fontId="62" fillId="21" borderId="61" applyNumberFormat="0" applyAlignment="0" applyProtection="0"/>
    <xf numFmtId="0" fontId="18" fillId="21" borderId="61" applyNumberFormat="0" applyAlignment="0" applyProtection="0"/>
    <xf numFmtId="0" fontId="18" fillId="21" borderId="61" applyNumberFormat="0" applyAlignment="0" applyProtection="0"/>
    <xf numFmtId="0" fontId="61" fillId="21" borderId="60" applyNumberFormat="0" applyAlignment="0" applyProtection="0"/>
    <xf numFmtId="0" fontId="22" fillId="24" borderId="59" applyNumberFormat="0" applyFont="0" applyAlignment="0" applyProtection="0"/>
    <xf numFmtId="4" fontId="29" fillId="57" borderId="61" applyNumberFormat="0" applyProtection="0">
      <alignment horizontal="right" vertical="center"/>
    </xf>
    <xf numFmtId="0" fontId="4" fillId="24" borderId="59" applyNumberFormat="0" applyFont="0" applyAlignment="0" applyProtection="0"/>
    <xf numFmtId="0" fontId="18" fillId="21" borderId="61"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20" fillId="0" borderId="62" applyNumberFormat="0" applyFill="0" applyAlignment="0" applyProtection="0"/>
    <xf numFmtId="0" fontId="18" fillId="21" borderId="61"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5" fillId="8" borderId="60" applyNumberFormat="0" applyAlignment="0" applyProtection="0"/>
    <xf numFmtId="0" fontId="8" fillId="21" borderId="60" applyNumberFormat="0" applyAlignment="0" applyProtection="0"/>
    <xf numFmtId="0" fontId="8" fillId="21" borderId="60" applyNumberFormat="0" applyAlignment="0" applyProtection="0"/>
    <xf numFmtId="0" fontId="15" fillId="8" borderId="60" applyNumberFormat="0" applyAlignment="0" applyProtection="0"/>
    <xf numFmtId="0" fontId="4" fillId="24" borderId="59" applyNumberFormat="0" applyFont="0" applyAlignment="0" applyProtection="0"/>
    <xf numFmtId="0" fontId="4" fillId="24" borderId="59" applyNumberFormat="0" applyFont="0" applyAlignment="0" applyProtection="0"/>
    <xf numFmtId="0" fontId="18" fillId="21" borderId="61" applyNumberFormat="0" applyAlignment="0" applyProtection="0"/>
    <xf numFmtId="0" fontId="20" fillId="0" borderId="62" applyNumberFormat="0" applyFill="0" applyAlignment="0" applyProtection="0"/>
    <xf numFmtId="0" fontId="8" fillId="21" borderId="60" applyNumberFormat="0" applyAlignment="0" applyProtection="0"/>
    <xf numFmtId="0" fontId="15" fillId="8" borderId="60" applyNumberFormat="0" applyAlignment="0" applyProtection="0"/>
    <xf numFmtId="0" fontId="71" fillId="0" borderId="0"/>
    <xf numFmtId="9" fontId="25" fillId="0" borderId="0" applyFont="0" applyFill="0" applyBorder="0" applyAlignment="0" applyProtection="0"/>
    <xf numFmtId="0" fontId="78" fillId="0" borderId="0"/>
    <xf numFmtId="0" fontId="1" fillId="43" borderId="0" applyNumberFormat="0" applyBorder="0" applyAlignment="0" applyProtection="0"/>
    <xf numFmtId="0" fontId="4" fillId="0" borderId="0"/>
    <xf numFmtId="0" fontId="22" fillId="0" borderId="0"/>
  </cellStyleXfs>
  <cellXfs count="106">
    <xf numFmtId="0" fontId="0" fillId="0" borderId="0" xfId="0"/>
    <xf numFmtId="169" fontId="51" fillId="0" borderId="64" xfId="5408" applyNumberFormat="1" applyFont="1" applyFill="1" applyBorder="1" applyAlignment="1">
      <alignment vertical="center"/>
    </xf>
    <xf numFmtId="9" fontId="51" fillId="0" borderId="64" xfId="5408" applyFont="1" applyFill="1" applyBorder="1" applyAlignment="1">
      <alignment horizontal="center" vertical="center"/>
    </xf>
    <xf numFmtId="169" fontId="51" fillId="0" borderId="64" xfId="5408" applyNumberFormat="1" applyFont="1" applyFill="1" applyBorder="1" applyAlignment="1">
      <alignment horizontal="center" vertical="center"/>
    </xf>
    <xf numFmtId="169" fontId="51" fillId="0" borderId="66" xfId="5408" applyNumberFormat="1" applyFont="1" applyFill="1" applyBorder="1" applyAlignment="1">
      <alignment vertical="center"/>
    </xf>
    <xf numFmtId="0" fontId="51" fillId="0" borderId="66" xfId="737" applyNumberFormat="1" applyFont="1" applyFill="1" applyBorder="1" applyAlignment="1">
      <alignment horizontal="left" vertical="center" wrapText="1"/>
    </xf>
    <xf numFmtId="49" fontId="51" fillId="0" borderId="66" xfId="737" applyNumberFormat="1" applyFont="1" applyFill="1" applyBorder="1" applyAlignment="1">
      <alignment horizontal="center" vertical="center" wrapText="1"/>
    </xf>
    <xf numFmtId="14" fontId="51" fillId="0" borderId="66" xfId="737" applyNumberFormat="1" applyFont="1" applyFill="1" applyBorder="1" applyAlignment="1">
      <alignment vertical="center" wrapText="1"/>
    </xf>
    <xf numFmtId="49" fontId="51" fillId="0" borderId="66" xfId="737" applyNumberFormat="1" applyFont="1" applyFill="1" applyBorder="1" applyAlignment="1">
      <alignment horizontal="left" vertical="center" wrapText="1"/>
    </xf>
    <xf numFmtId="1" fontId="73" fillId="58" borderId="63" xfId="0" applyNumberFormat="1" applyFont="1" applyFill="1" applyBorder="1" applyAlignment="1">
      <alignment horizontal="center" vertical="center" wrapText="1"/>
    </xf>
    <xf numFmtId="49" fontId="51" fillId="0" borderId="65" xfId="737" applyNumberFormat="1" applyFont="1" applyFill="1" applyBorder="1" applyAlignment="1">
      <alignment horizontal="left" vertical="center" wrapText="1"/>
    </xf>
    <xf numFmtId="169" fontId="51" fillId="0" borderId="66" xfId="5408" applyNumberFormat="1" applyFont="1" applyFill="1" applyBorder="1" applyAlignment="1">
      <alignment horizontal="center" vertical="center"/>
    </xf>
    <xf numFmtId="0" fontId="51" fillId="0" borderId="66" xfId="737" applyNumberFormat="1" applyFont="1" applyFill="1" applyBorder="1" applyAlignment="1">
      <alignment horizontal="center" vertical="center"/>
    </xf>
    <xf numFmtId="14" fontId="51" fillId="0" borderId="66" xfId="737" applyNumberFormat="1" applyFont="1" applyFill="1" applyBorder="1" applyAlignment="1">
      <alignment horizontal="center" vertical="center"/>
    </xf>
    <xf numFmtId="0" fontId="51" fillId="0" borderId="67" xfId="737" applyNumberFormat="1" applyFont="1" applyFill="1" applyBorder="1" applyAlignment="1">
      <alignment horizontal="left" vertical="center" wrapText="1"/>
    </xf>
    <xf numFmtId="0" fontId="84" fillId="0" borderId="66" xfId="737" applyNumberFormat="1" applyFont="1" applyFill="1" applyBorder="1" applyAlignment="1">
      <alignment horizontal="left" vertical="center" wrapText="1"/>
    </xf>
    <xf numFmtId="169" fontId="51" fillId="0" borderId="66" xfId="5408" applyNumberFormat="1" applyFont="1" applyFill="1" applyBorder="1" applyAlignment="1" applyProtection="1">
      <alignment horizontal="center" vertical="center"/>
      <protection locked="0"/>
    </xf>
    <xf numFmtId="9" fontId="51" fillId="0" borderId="66" xfId="5408" applyFont="1" applyFill="1" applyBorder="1" applyAlignment="1">
      <alignment horizontal="center" vertical="center"/>
    </xf>
    <xf numFmtId="49" fontId="80" fillId="0" borderId="66" xfId="737" applyNumberFormat="1" applyFont="1" applyFill="1" applyBorder="1" applyAlignment="1">
      <alignment horizontal="center" vertical="center" wrapText="1"/>
    </xf>
    <xf numFmtId="0" fontId="51" fillId="0" borderId="66" xfId="737" applyNumberFormat="1" applyFont="1" applyFill="1" applyBorder="1" applyAlignment="1">
      <alignment horizontal="center" vertical="center" wrapText="1"/>
    </xf>
    <xf numFmtId="170" fontId="51" fillId="0" borderId="66" xfId="737" applyNumberFormat="1" applyFont="1" applyFill="1" applyBorder="1" applyAlignment="1">
      <alignment horizontal="center" vertical="center"/>
    </xf>
    <xf numFmtId="0" fontId="80" fillId="0" borderId="67" xfId="737" applyNumberFormat="1" applyFont="1" applyFill="1" applyBorder="1" applyAlignment="1">
      <alignment horizontal="left" vertical="center" wrapText="1"/>
    </xf>
    <xf numFmtId="14" fontId="51" fillId="0" borderId="66" xfId="737" applyNumberFormat="1" applyFont="1" applyFill="1" applyBorder="1" applyAlignment="1">
      <alignment horizontal="left" vertical="center" wrapText="1"/>
    </xf>
    <xf numFmtId="49" fontId="79" fillId="0" borderId="66" xfId="5408" applyNumberFormat="1" applyFont="1" applyFill="1" applyBorder="1" applyAlignment="1">
      <alignment horizontal="center" vertical="center"/>
    </xf>
    <xf numFmtId="14" fontId="75" fillId="0" borderId="66" xfId="737" applyNumberFormat="1" applyFont="1" applyFill="1" applyBorder="1" applyAlignment="1">
      <alignment horizontal="center" vertical="center"/>
    </xf>
    <xf numFmtId="49" fontId="51" fillId="0" borderId="66" xfId="0" applyNumberFormat="1" applyFont="1" applyBorder="1" applyAlignment="1">
      <alignment horizontal="center" vertical="center" wrapText="1"/>
    </xf>
    <xf numFmtId="0" fontId="80" fillId="0" borderId="66" xfId="737" applyNumberFormat="1" applyFont="1" applyFill="1" applyBorder="1" applyAlignment="1">
      <alignment horizontal="center" vertical="center"/>
    </xf>
    <xf numFmtId="0" fontId="80" fillId="0" borderId="66" xfId="737" applyNumberFormat="1" applyFont="1" applyFill="1" applyBorder="1" applyAlignment="1">
      <alignment horizontal="left" vertical="center" wrapText="1"/>
    </xf>
    <xf numFmtId="49" fontId="80" fillId="0" borderId="66" xfId="737" applyNumberFormat="1" applyFont="1" applyFill="1" applyBorder="1" applyAlignment="1">
      <alignment horizontal="left" vertical="center" wrapText="1"/>
    </xf>
    <xf numFmtId="0" fontId="51" fillId="0" borderId="66" xfId="0" applyFont="1" applyBorder="1" applyAlignment="1">
      <alignment horizontal="center" vertical="center" wrapText="1"/>
    </xf>
    <xf numFmtId="0" fontId="51" fillId="0" borderId="66" xfId="0" applyFont="1" applyBorder="1" applyAlignment="1">
      <alignment horizontal="left" vertical="center" wrapText="1"/>
    </xf>
    <xf numFmtId="14" fontId="80" fillId="0" borderId="66" xfId="737" applyNumberFormat="1" applyFont="1" applyFill="1" applyBorder="1" applyAlignment="1">
      <alignment vertical="center" wrapText="1"/>
    </xf>
    <xf numFmtId="14" fontId="80" fillId="0" borderId="66" xfId="737" applyNumberFormat="1" applyFont="1" applyFill="1" applyBorder="1" applyAlignment="1">
      <alignment horizontal="center" vertical="center"/>
    </xf>
    <xf numFmtId="169" fontId="80" fillId="0" borderId="66" xfId="5408" applyNumberFormat="1" applyFont="1" applyFill="1" applyBorder="1" applyAlignment="1">
      <alignment horizontal="center" vertical="center"/>
    </xf>
    <xf numFmtId="169" fontId="80" fillId="0" borderId="66" xfId="5408" applyNumberFormat="1" applyFont="1" applyFill="1" applyBorder="1" applyAlignment="1">
      <alignment vertical="center"/>
    </xf>
    <xf numFmtId="49" fontId="51" fillId="0" borderId="66" xfId="5408" applyNumberFormat="1" applyFont="1" applyFill="1" applyBorder="1" applyAlignment="1">
      <alignment horizontal="center" vertical="center"/>
    </xf>
    <xf numFmtId="0" fontId="81" fillId="0" borderId="66" xfId="737" applyNumberFormat="1" applyFont="1" applyFill="1" applyBorder="1" applyAlignment="1">
      <alignment horizontal="center" vertical="center" wrapText="1"/>
    </xf>
    <xf numFmtId="14" fontId="51" fillId="0" borderId="66" xfId="0" applyNumberFormat="1" applyFont="1" applyBorder="1" applyAlignment="1" applyProtection="1">
      <alignment horizontal="center" vertical="center"/>
      <protection locked="0"/>
    </xf>
    <xf numFmtId="49" fontId="51" fillId="0" borderId="66" xfId="0" applyNumberFormat="1" applyFont="1" applyBorder="1" applyAlignment="1" applyProtection="1">
      <alignment horizontal="center" vertical="center" wrapText="1"/>
      <protection locked="0"/>
    </xf>
    <xf numFmtId="14" fontId="51" fillId="0" borderId="66" xfId="0" applyNumberFormat="1" applyFont="1" applyBorder="1" applyAlignment="1" applyProtection="1">
      <alignment vertical="center" wrapText="1"/>
      <protection locked="0"/>
    </xf>
    <xf numFmtId="0" fontId="74" fillId="58" borderId="66" xfId="0" applyFont="1" applyFill="1" applyBorder="1" applyAlignment="1">
      <alignment horizontal="center" vertical="center" wrapText="1"/>
    </xf>
    <xf numFmtId="49" fontId="51" fillId="58" borderId="66" xfId="0" applyNumberFormat="1" applyFont="1" applyFill="1" applyBorder="1" applyAlignment="1">
      <alignment horizontal="center" vertical="center" wrapText="1"/>
    </xf>
    <xf numFmtId="0" fontId="51" fillId="58" borderId="66" xfId="0" applyFont="1" applyFill="1" applyBorder="1" applyAlignment="1">
      <alignment horizontal="center" vertical="center" wrapText="1"/>
    </xf>
    <xf numFmtId="0" fontId="73" fillId="58" borderId="63" xfId="0" applyFont="1" applyFill="1" applyBorder="1" applyAlignment="1">
      <alignment horizontal="center" vertical="center" wrapText="1"/>
    </xf>
    <xf numFmtId="0" fontId="51" fillId="58" borderId="63" xfId="0" applyFont="1" applyFill="1" applyBorder="1" applyAlignment="1">
      <alignment horizontal="center" vertical="center" wrapText="1"/>
    </xf>
    <xf numFmtId="0" fontId="51" fillId="0" borderId="66" xfId="0" applyFont="1" applyBorder="1" applyAlignment="1">
      <alignment horizontal="center" vertical="center"/>
    </xf>
    <xf numFmtId="49" fontId="51" fillId="0" borderId="66" xfId="0" applyNumberFormat="1" applyFont="1" applyBorder="1" applyAlignment="1">
      <alignment horizontal="left" vertical="center" wrapText="1"/>
    </xf>
    <xf numFmtId="14" fontId="51" fillId="0" borderId="66" xfId="0" applyNumberFormat="1" applyFont="1" applyBorder="1" applyAlignment="1">
      <alignment vertical="center" wrapText="1"/>
    </xf>
    <xf numFmtId="14" fontId="51" fillId="0" borderId="66" xfId="0" applyNumberFormat="1" applyFont="1" applyBorder="1" applyAlignment="1">
      <alignment horizontal="center" vertical="center"/>
    </xf>
    <xf numFmtId="0" fontId="51" fillId="0" borderId="66" xfId="0" applyFont="1" applyBorder="1" applyAlignment="1">
      <alignment vertical="center" wrapText="1"/>
    </xf>
    <xf numFmtId="0" fontId="75" fillId="0" borderId="66" xfId="737" applyNumberFormat="1" applyFont="1" applyFill="1" applyBorder="1" applyAlignment="1">
      <alignment horizontal="center" vertical="center"/>
    </xf>
    <xf numFmtId="10" fontId="51" fillId="0" borderId="66" xfId="5408" applyNumberFormat="1" applyFont="1" applyFill="1" applyBorder="1" applyAlignment="1">
      <alignment horizontal="center" vertical="center"/>
    </xf>
    <xf numFmtId="14" fontId="51" fillId="0" borderId="66" xfId="0" applyNumberFormat="1" applyFont="1" applyBorder="1" applyAlignment="1">
      <alignment horizontal="center" vertical="center" wrapText="1"/>
    </xf>
    <xf numFmtId="9" fontId="80" fillId="0" borderId="66" xfId="5408" applyFont="1" applyFill="1" applyBorder="1" applyAlignment="1">
      <alignment horizontal="center" vertical="center"/>
    </xf>
    <xf numFmtId="14" fontId="51" fillId="0" borderId="66" xfId="0" quotePrefix="1" applyNumberFormat="1" applyFont="1" applyBorder="1" applyAlignment="1">
      <alignment vertical="center" wrapText="1"/>
    </xf>
    <xf numFmtId="0" fontId="82" fillId="0" borderId="66" xfId="5409" applyFont="1" applyBorder="1" applyAlignment="1">
      <alignment wrapText="1"/>
    </xf>
    <xf numFmtId="49" fontId="51" fillId="0" borderId="66" xfId="0" applyNumberFormat="1" applyFont="1" applyBorder="1" applyAlignment="1">
      <alignment vertical="center" wrapText="1"/>
    </xf>
    <xf numFmtId="14" fontId="75" fillId="0" borderId="66" xfId="0" applyNumberFormat="1" applyFont="1" applyBorder="1" applyAlignment="1">
      <alignment horizontal="center" vertical="center"/>
    </xf>
    <xf numFmtId="0" fontId="75" fillId="0" borderId="66" xfId="737" applyNumberFormat="1" applyFont="1" applyFill="1" applyBorder="1" applyAlignment="1">
      <alignment horizontal="center" vertical="center" wrapText="1"/>
    </xf>
    <xf numFmtId="14" fontId="51" fillId="0" borderId="66" xfId="737" applyNumberFormat="1" applyFont="1" applyFill="1" applyBorder="1" applyAlignment="1" applyProtection="1">
      <alignment horizontal="center" vertical="center"/>
      <protection locked="0"/>
    </xf>
    <xf numFmtId="49" fontId="51" fillId="0" borderId="66" xfId="737" applyNumberFormat="1" applyFont="1" applyFill="1" applyBorder="1" applyAlignment="1" applyProtection="1">
      <alignment horizontal="center" vertical="center" wrapText="1"/>
      <protection locked="0"/>
    </xf>
    <xf numFmtId="169" fontId="51" fillId="0" borderId="66" xfId="0" applyNumberFormat="1" applyFont="1" applyBorder="1" applyAlignment="1">
      <alignment horizontal="center" vertical="center"/>
    </xf>
    <xf numFmtId="169" fontId="51" fillId="0" borderId="66" xfId="0" applyNumberFormat="1" applyFont="1" applyBorder="1" applyAlignment="1">
      <alignment vertical="center"/>
    </xf>
    <xf numFmtId="49" fontId="80" fillId="0" borderId="66" xfId="5408" applyNumberFormat="1" applyFont="1" applyFill="1" applyBorder="1" applyAlignment="1">
      <alignment horizontal="center" vertical="center"/>
    </xf>
    <xf numFmtId="0" fontId="83" fillId="0" borderId="66" xfId="737" applyNumberFormat="1" applyFont="1" applyFill="1" applyBorder="1" applyAlignment="1">
      <alignment horizontal="center" vertical="center"/>
    </xf>
    <xf numFmtId="0" fontId="80" fillId="0" borderId="66" xfId="0" applyFont="1" applyBorder="1" applyAlignment="1">
      <alignment horizontal="center" vertical="center"/>
    </xf>
    <xf numFmtId="0" fontId="51" fillId="0" borderId="66" xfId="737" applyNumberFormat="1" applyFont="1" applyFill="1" applyBorder="1" applyAlignment="1">
      <alignment vertical="center" wrapText="1"/>
    </xf>
    <xf numFmtId="49" fontId="51" fillId="0" borderId="65" xfId="0" applyNumberFormat="1" applyFont="1" applyBorder="1" applyAlignment="1">
      <alignment horizontal="left" vertical="center" wrapText="1"/>
    </xf>
    <xf numFmtId="0" fontId="85" fillId="0" borderId="66" xfId="0" applyFont="1" applyBorder="1" applyAlignment="1">
      <alignment vertical="center"/>
    </xf>
    <xf numFmtId="0" fontId="51" fillId="0" borderId="66" xfId="737" applyNumberFormat="1" applyFont="1" applyFill="1" applyBorder="1" applyAlignment="1">
      <alignment horizontal="left" wrapText="1"/>
    </xf>
    <xf numFmtId="49" fontId="51" fillId="0" borderId="66" xfId="737" applyNumberFormat="1" applyFont="1" applyFill="1" applyBorder="1" applyAlignment="1">
      <alignment horizontal="left" vertical="top" wrapText="1"/>
    </xf>
    <xf numFmtId="14" fontId="51" fillId="0" borderId="66" xfId="737" applyNumberFormat="1" applyFont="1" applyFill="1" applyBorder="1" applyAlignment="1" applyProtection="1">
      <alignment vertical="center" wrapText="1"/>
      <protection locked="0"/>
    </xf>
    <xf numFmtId="169" fontId="80" fillId="0" borderId="66" xfId="0" applyNumberFormat="1" applyFont="1" applyBorder="1" applyAlignment="1">
      <alignment horizontal="center" vertical="center"/>
    </xf>
    <xf numFmtId="169" fontId="80" fillId="0" borderId="66" xfId="0" applyNumberFormat="1" applyFont="1" applyBorder="1" applyAlignment="1">
      <alignment vertical="center"/>
    </xf>
    <xf numFmtId="0" fontId="51" fillId="0" borderId="64" xfId="737" applyNumberFormat="1" applyFont="1" applyFill="1" applyBorder="1" applyAlignment="1">
      <alignment horizontal="center" vertical="center"/>
    </xf>
    <xf numFmtId="49" fontId="51" fillId="0" borderId="64" xfId="737" applyNumberFormat="1" applyFont="1" applyFill="1" applyBorder="1" applyAlignment="1">
      <alignment horizontal="left" vertical="center" wrapText="1"/>
    </xf>
    <xf numFmtId="0" fontId="51" fillId="0" borderId="64" xfId="737" applyNumberFormat="1" applyFont="1" applyFill="1" applyBorder="1" applyAlignment="1">
      <alignment horizontal="left" vertical="center" wrapText="1"/>
    </xf>
    <xf numFmtId="0" fontId="80" fillId="0" borderId="64" xfId="737" applyNumberFormat="1" applyFont="1" applyFill="1" applyBorder="1" applyAlignment="1">
      <alignment horizontal="left" vertical="center" wrapText="1"/>
    </xf>
    <xf numFmtId="14" fontId="51" fillId="0" borderId="64" xfId="737" applyNumberFormat="1" applyFont="1" applyFill="1" applyBorder="1" applyAlignment="1">
      <alignment vertical="center" wrapText="1"/>
    </xf>
    <xf numFmtId="14" fontId="51" fillId="0" borderId="64" xfId="737" applyNumberFormat="1" applyFont="1" applyFill="1" applyBorder="1" applyAlignment="1">
      <alignment horizontal="center" vertical="center"/>
    </xf>
    <xf numFmtId="170" fontId="51" fillId="0" borderId="64" xfId="737" applyNumberFormat="1" applyFont="1" applyFill="1" applyBorder="1" applyAlignment="1">
      <alignment horizontal="center" vertical="center"/>
    </xf>
    <xf numFmtId="49" fontId="80" fillId="0" borderId="64" xfId="737" applyNumberFormat="1" applyFont="1" applyFill="1" applyBorder="1" applyAlignment="1">
      <alignment horizontal="center" vertical="center" wrapText="1"/>
    </xf>
    <xf numFmtId="0" fontId="51" fillId="0" borderId="64" xfId="737" applyNumberFormat="1" applyFont="1" applyFill="1" applyBorder="1" applyAlignment="1">
      <alignment horizontal="center" vertical="center" wrapText="1"/>
    </xf>
    <xf numFmtId="0" fontId="84" fillId="0" borderId="64" xfId="737" applyNumberFormat="1" applyFont="1" applyFill="1" applyBorder="1" applyAlignment="1">
      <alignment horizontal="left" vertical="center" wrapText="1"/>
    </xf>
    <xf numFmtId="49" fontId="51" fillId="0" borderId="64" xfId="5408" applyNumberFormat="1" applyFont="1" applyFill="1" applyBorder="1" applyAlignment="1">
      <alignment horizontal="center" vertical="center"/>
    </xf>
    <xf numFmtId="0" fontId="51" fillId="0" borderId="0" xfId="737" applyNumberFormat="1" applyFont="1" applyFill="1" applyBorder="1" applyAlignment="1">
      <alignment horizontal="left" vertical="center" wrapText="1"/>
    </xf>
    <xf numFmtId="0" fontId="51" fillId="0" borderId="66" xfId="0" applyFont="1" applyBorder="1" applyAlignment="1" applyProtection="1">
      <alignment horizontal="center" vertical="center" wrapText="1"/>
      <protection locked="0"/>
    </xf>
    <xf numFmtId="169" fontId="51" fillId="0" borderId="66" xfId="5408" applyNumberFormat="1" applyFont="1" applyFill="1" applyBorder="1" applyAlignment="1" applyProtection="1">
      <alignment horizontal="center" vertical="center" wrapText="1"/>
      <protection locked="0"/>
    </xf>
    <xf numFmtId="0" fontId="51" fillId="0" borderId="66" xfId="5409" applyFont="1" applyBorder="1" applyAlignment="1">
      <alignment horizontal="left" vertical="center" wrapText="1"/>
    </xf>
    <xf numFmtId="0" fontId="51" fillId="0" borderId="67" xfId="0" applyFont="1" applyBorder="1" applyAlignment="1">
      <alignment horizontal="left" vertical="center" wrapText="1"/>
    </xf>
    <xf numFmtId="0" fontId="80" fillId="0" borderId="66" xfId="737" applyNumberFormat="1" applyFont="1" applyFill="1" applyBorder="1" applyAlignment="1">
      <alignment horizontal="center" vertical="center" wrapText="1"/>
    </xf>
    <xf numFmtId="0" fontId="80" fillId="0" borderId="66" xfId="737" applyNumberFormat="1" applyFont="1" applyFill="1" applyBorder="1" applyAlignment="1">
      <alignment horizontal="left" vertical="top" wrapText="1"/>
    </xf>
    <xf numFmtId="0" fontId="51" fillId="0" borderId="0" xfId="0" applyFont="1" applyAlignment="1">
      <alignment horizontal="center" vertical="center"/>
    </xf>
    <xf numFmtId="0" fontId="51" fillId="0" borderId="64" xfId="0" applyFont="1" applyBorder="1" applyAlignment="1">
      <alignment horizontal="center" vertical="center"/>
    </xf>
    <xf numFmtId="0" fontId="51" fillId="0" borderId="64" xfId="0" applyFont="1" applyBorder="1" applyAlignment="1">
      <alignment horizontal="left" vertical="center" wrapText="1"/>
    </xf>
    <xf numFmtId="14" fontId="51" fillId="0" borderId="64" xfId="0" applyNumberFormat="1" applyFont="1" applyBorder="1" applyAlignment="1">
      <alignment vertical="center" wrapText="1"/>
    </xf>
    <xf numFmtId="49" fontId="51" fillId="0" borderId="64" xfId="0" applyNumberFormat="1" applyFont="1" applyBorder="1" applyAlignment="1">
      <alignment horizontal="center" vertical="center" wrapText="1"/>
    </xf>
    <xf numFmtId="0" fontId="51" fillId="0" borderId="68" xfId="0" applyFont="1" applyBorder="1" applyAlignment="1">
      <alignment horizontal="left" vertical="center" wrapText="1"/>
    </xf>
    <xf numFmtId="14" fontId="51" fillId="0" borderId="69" xfId="0" applyNumberFormat="1" applyFont="1" applyBorder="1" applyAlignment="1">
      <alignment horizontal="center" vertical="center"/>
    </xf>
    <xf numFmtId="14" fontId="51" fillId="0" borderId="66" xfId="0" applyNumberFormat="1" applyFont="1" applyBorder="1" applyAlignment="1">
      <alignment horizontal="left" vertical="center" wrapText="1"/>
    </xf>
    <xf numFmtId="14" fontId="51" fillId="59" borderId="66" xfId="737" applyNumberFormat="1" applyFont="1" applyFill="1" applyBorder="1" applyAlignment="1">
      <alignment horizontal="center" vertical="center"/>
    </xf>
    <xf numFmtId="9" fontId="51" fillId="0" borderId="66" xfId="0" applyNumberFormat="1" applyFont="1" applyBorder="1" applyAlignment="1">
      <alignment horizontal="center" vertical="center"/>
    </xf>
    <xf numFmtId="49" fontId="73" fillId="58" borderId="66" xfId="0" applyNumberFormat="1" applyFont="1" applyFill="1" applyBorder="1" applyAlignment="1">
      <alignment horizontal="center" vertical="center" wrapText="1"/>
    </xf>
    <xf numFmtId="49" fontId="72" fillId="58" borderId="66" xfId="0" applyNumberFormat="1" applyFont="1" applyFill="1" applyBorder="1" applyAlignment="1">
      <alignment horizontal="center" vertical="center" wrapText="1"/>
    </xf>
    <xf numFmtId="171" fontId="87" fillId="0" borderId="0" xfId="0" applyNumberFormat="1" applyFont="1" applyAlignment="1">
      <alignment horizontal="center" vertical="center" wrapText="1"/>
    </xf>
    <xf numFmtId="49" fontId="88" fillId="0" borderId="70" xfId="0" applyNumberFormat="1" applyFont="1" applyBorder="1" applyAlignment="1">
      <alignment horizontal="left" vertical="center" wrapText="1"/>
    </xf>
  </cellXfs>
  <cellStyles count="5413">
    <cellStyle name="20% - Accent1" xfId="884" xr:uid="{00000000-0005-0000-0000-000000000000}"/>
    <cellStyle name="20% - Accent1 2" xfId="7" xr:uid="{00000000-0005-0000-0000-000001000000}"/>
    <cellStyle name="20% - Accent1 2 2" xfId="662" xr:uid="{00000000-0005-0000-0000-000002000000}"/>
    <cellStyle name="20% - Accent1 2 3" xfId="663" xr:uid="{00000000-0005-0000-0000-000003000000}"/>
    <cellStyle name="20% - Accent1 2 4" xfId="661" xr:uid="{00000000-0005-0000-0000-000004000000}"/>
    <cellStyle name="20% - Accent1 2 5" xfId="885" xr:uid="{00000000-0005-0000-0000-000005000000}"/>
    <cellStyle name="20% - Accent1 3" xfId="6" xr:uid="{00000000-0005-0000-0000-000006000000}"/>
    <cellStyle name="20% - Accent2" xfId="886" xr:uid="{00000000-0005-0000-0000-000007000000}"/>
    <cellStyle name="20% - Accent2 2" xfId="9" xr:uid="{00000000-0005-0000-0000-000008000000}"/>
    <cellStyle name="20% - Accent2 2 2" xfId="665" xr:uid="{00000000-0005-0000-0000-000009000000}"/>
    <cellStyle name="20% - Accent2 2 3" xfId="666" xr:uid="{00000000-0005-0000-0000-00000A000000}"/>
    <cellStyle name="20% - Accent2 2 4" xfId="664" xr:uid="{00000000-0005-0000-0000-00000B000000}"/>
    <cellStyle name="20% - Accent2 2 5" xfId="887" xr:uid="{00000000-0005-0000-0000-00000C000000}"/>
    <cellStyle name="20% - Accent2 3" xfId="8" xr:uid="{00000000-0005-0000-0000-00000D000000}"/>
    <cellStyle name="20% - Accent3" xfId="888" xr:uid="{00000000-0005-0000-0000-00000E000000}"/>
    <cellStyle name="20% - Accent3 2" xfId="11" xr:uid="{00000000-0005-0000-0000-00000F000000}"/>
    <cellStyle name="20% - Accent3 2 2" xfId="668" xr:uid="{00000000-0005-0000-0000-000010000000}"/>
    <cellStyle name="20% - Accent3 2 3" xfId="669" xr:uid="{00000000-0005-0000-0000-000011000000}"/>
    <cellStyle name="20% - Accent3 2 4" xfId="667" xr:uid="{00000000-0005-0000-0000-000012000000}"/>
    <cellStyle name="20% - Accent3 2 5" xfId="889" xr:uid="{00000000-0005-0000-0000-000013000000}"/>
    <cellStyle name="20% - Accent3 3" xfId="10" xr:uid="{00000000-0005-0000-0000-000014000000}"/>
    <cellStyle name="20% - Accent4" xfId="890" xr:uid="{00000000-0005-0000-0000-000015000000}"/>
    <cellStyle name="20% - Accent4 2" xfId="13" xr:uid="{00000000-0005-0000-0000-000016000000}"/>
    <cellStyle name="20% - Accent4 2 2" xfId="671" xr:uid="{00000000-0005-0000-0000-000017000000}"/>
    <cellStyle name="20% - Accent4 2 3" xfId="672" xr:uid="{00000000-0005-0000-0000-000018000000}"/>
    <cellStyle name="20% - Accent4 2 4" xfId="670" xr:uid="{00000000-0005-0000-0000-000019000000}"/>
    <cellStyle name="20% - Accent4 2 5" xfId="891" xr:uid="{00000000-0005-0000-0000-00001A000000}"/>
    <cellStyle name="20% - Accent4 3" xfId="12" xr:uid="{00000000-0005-0000-0000-00001B000000}"/>
    <cellStyle name="20% - Accent5" xfId="892" xr:uid="{00000000-0005-0000-0000-00001C000000}"/>
    <cellStyle name="20% - Accent5 2" xfId="15" xr:uid="{00000000-0005-0000-0000-00001D000000}"/>
    <cellStyle name="20% - Accent5 2 2" xfId="674" xr:uid="{00000000-0005-0000-0000-00001E000000}"/>
    <cellStyle name="20% - Accent5 2 3" xfId="675" xr:uid="{00000000-0005-0000-0000-00001F000000}"/>
    <cellStyle name="20% - Accent5 2 4" xfId="673" xr:uid="{00000000-0005-0000-0000-000020000000}"/>
    <cellStyle name="20% - Accent5 2 5" xfId="893" xr:uid="{00000000-0005-0000-0000-000021000000}"/>
    <cellStyle name="20% - Accent5 3" xfId="14" xr:uid="{00000000-0005-0000-0000-000022000000}"/>
    <cellStyle name="20% - Accent6" xfId="894" xr:uid="{00000000-0005-0000-0000-000023000000}"/>
    <cellStyle name="20% - Accent6 2" xfId="17" xr:uid="{00000000-0005-0000-0000-000024000000}"/>
    <cellStyle name="20% - Accent6 2 2" xfId="677" xr:uid="{00000000-0005-0000-0000-000025000000}"/>
    <cellStyle name="20% - Accent6 2 3" xfId="678" xr:uid="{00000000-0005-0000-0000-000026000000}"/>
    <cellStyle name="20% - Accent6 2 4" xfId="676" xr:uid="{00000000-0005-0000-0000-000027000000}"/>
    <cellStyle name="20% - Accent6 2 5" xfId="895" xr:uid="{00000000-0005-0000-0000-000028000000}"/>
    <cellStyle name="20% - Accent6 3" xfId="16" xr:uid="{00000000-0005-0000-0000-000029000000}"/>
    <cellStyle name="20% - Isticanje1 2" xfId="896" xr:uid="{00000000-0005-0000-0000-00002A000000}"/>
    <cellStyle name="20% - Isticanje2 2" xfId="897" xr:uid="{00000000-0005-0000-0000-00002B000000}"/>
    <cellStyle name="20% - Isticanje3 2" xfId="898" xr:uid="{00000000-0005-0000-0000-00002C000000}"/>
    <cellStyle name="20% - Isticanje4 2" xfId="899" xr:uid="{00000000-0005-0000-0000-00002D000000}"/>
    <cellStyle name="20% - Isticanje5 2" xfId="900" xr:uid="{00000000-0005-0000-0000-00002E000000}"/>
    <cellStyle name="20% - Isticanje6 2" xfId="901" xr:uid="{00000000-0005-0000-0000-00002F000000}"/>
    <cellStyle name="40% - Accent1" xfId="902" xr:uid="{00000000-0005-0000-0000-000030000000}"/>
    <cellStyle name="40% - Accent1 2" xfId="19" xr:uid="{00000000-0005-0000-0000-000031000000}"/>
    <cellStyle name="40% - Accent1 2 2" xfId="680" xr:uid="{00000000-0005-0000-0000-000032000000}"/>
    <cellStyle name="40% - Accent1 2 3" xfId="681" xr:uid="{00000000-0005-0000-0000-000033000000}"/>
    <cellStyle name="40% - Accent1 2 4" xfId="679" xr:uid="{00000000-0005-0000-0000-000034000000}"/>
    <cellStyle name="40% - Accent1 2 5" xfId="903" xr:uid="{00000000-0005-0000-0000-000035000000}"/>
    <cellStyle name="40% - Accent1 3" xfId="18" xr:uid="{00000000-0005-0000-0000-000036000000}"/>
    <cellStyle name="40% - Accent2" xfId="904" xr:uid="{00000000-0005-0000-0000-000037000000}"/>
    <cellStyle name="40% - Accent2 2" xfId="21" xr:uid="{00000000-0005-0000-0000-000038000000}"/>
    <cellStyle name="40% - Accent2 2 2" xfId="683" xr:uid="{00000000-0005-0000-0000-000039000000}"/>
    <cellStyle name="40% - Accent2 2 3" xfId="684" xr:uid="{00000000-0005-0000-0000-00003A000000}"/>
    <cellStyle name="40% - Accent2 2 4" xfId="682" xr:uid="{00000000-0005-0000-0000-00003B000000}"/>
    <cellStyle name="40% - Accent2 2 5" xfId="905" xr:uid="{00000000-0005-0000-0000-00003C000000}"/>
    <cellStyle name="40% - Accent2 3" xfId="20" xr:uid="{00000000-0005-0000-0000-00003D000000}"/>
    <cellStyle name="40% - Accent3" xfId="906" xr:uid="{00000000-0005-0000-0000-00003E000000}"/>
    <cellStyle name="40% - Accent3 2" xfId="23" xr:uid="{00000000-0005-0000-0000-00003F000000}"/>
    <cellStyle name="40% - Accent3 2 2" xfId="686" xr:uid="{00000000-0005-0000-0000-000040000000}"/>
    <cellStyle name="40% - Accent3 2 3" xfId="687" xr:uid="{00000000-0005-0000-0000-000041000000}"/>
    <cellStyle name="40% - Accent3 2 4" xfId="685" xr:uid="{00000000-0005-0000-0000-000042000000}"/>
    <cellStyle name="40% - Accent3 2 5" xfId="907" xr:uid="{00000000-0005-0000-0000-000043000000}"/>
    <cellStyle name="40% - Accent3 3" xfId="22" xr:uid="{00000000-0005-0000-0000-000044000000}"/>
    <cellStyle name="40% - Accent4" xfId="908" xr:uid="{00000000-0005-0000-0000-000045000000}"/>
    <cellStyle name="40% - Accent4 2" xfId="25" xr:uid="{00000000-0005-0000-0000-000046000000}"/>
    <cellStyle name="40% - Accent4 2 2" xfId="689" xr:uid="{00000000-0005-0000-0000-000047000000}"/>
    <cellStyle name="40% - Accent4 2 3" xfId="690" xr:uid="{00000000-0005-0000-0000-000048000000}"/>
    <cellStyle name="40% - Accent4 2 4" xfId="688" xr:uid="{00000000-0005-0000-0000-000049000000}"/>
    <cellStyle name="40% - Accent4 2 5" xfId="909" xr:uid="{00000000-0005-0000-0000-00004A000000}"/>
    <cellStyle name="40% - Accent4 3" xfId="24" xr:uid="{00000000-0005-0000-0000-00004B000000}"/>
    <cellStyle name="40% - Accent5" xfId="910" xr:uid="{00000000-0005-0000-0000-00004C000000}"/>
    <cellStyle name="40% - Accent5 2" xfId="27" xr:uid="{00000000-0005-0000-0000-00004D000000}"/>
    <cellStyle name="40% - Accent5 2 2" xfId="692" xr:uid="{00000000-0005-0000-0000-00004E000000}"/>
    <cellStyle name="40% - Accent5 2 3" xfId="693" xr:uid="{00000000-0005-0000-0000-00004F000000}"/>
    <cellStyle name="40% - Accent5 2 4" xfId="691" xr:uid="{00000000-0005-0000-0000-000050000000}"/>
    <cellStyle name="40% - Accent5 2 5" xfId="911" xr:uid="{00000000-0005-0000-0000-000051000000}"/>
    <cellStyle name="40% - Accent5 3" xfId="26" xr:uid="{00000000-0005-0000-0000-000052000000}"/>
    <cellStyle name="40% - Accent6" xfId="912" xr:uid="{00000000-0005-0000-0000-000053000000}"/>
    <cellStyle name="40% - Accent6 2" xfId="29" xr:uid="{00000000-0005-0000-0000-000054000000}"/>
    <cellStyle name="40% - Accent6 2 2" xfId="695" xr:uid="{00000000-0005-0000-0000-000055000000}"/>
    <cellStyle name="40% - Accent6 2 3" xfId="696" xr:uid="{00000000-0005-0000-0000-000056000000}"/>
    <cellStyle name="40% - Accent6 2 4" xfId="694" xr:uid="{00000000-0005-0000-0000-000057000000}"/>
    <cellStyle name="40% - Accent6 2 5" xfId="913" xr:uid="{00000000-0005-0000-0000-000058000000}"/>
    <cellStyle name="40% - Accent6 3" xfId="28" xr:uid="{00000000-0005-0000-0000-000059000000}"/>
    <cellStyle name="40% - Isticanje1 2" xfId="914" xr:uid="{00000000-0005-0000-0000-00005A000000}"/>
    <cellStyle name="40% - Isticanje2 2" xfId="915" xr:uid="{00000000-0005-0000-0000-00005B000000}"/>
    <cellStyle name="40% - Isticanje3 2" xfId="916" xr:uid="{00000000-0005-0000-0000-00005C000000}"/>
    <cellStyle name="40% - Isticanje4 2" xfId="917" xr:uid="{00000000-0005-0000-0000-00005D000000}"/>
    <cellStyle name="40% - Isticanje5 2" xfId="918" xr:uid="{00000000-0005-0000-0000-00005E000000}"/>
    <cellStyle name="40% - Isticanje6 2" xfId="919" xr:uid="{00000000-0005-0000-0000-00005F000000}"/>
    <cellStyle name="60% - Accent1" xfId="920" xr:uid="{00000000-0005-0000-0000-000060000000}"/>
    <cellStyle name="60% - Accent1 2" xfId="30" xr:uid="{00000000-0005-0000-0000-000061000000}"/>
    <cellStyle name="60% - Accent1 2 2" xfId="698" xr:uid="{00000000-0005-0000-0000-000062000000}"/>
    <cellStyle name="60% - Accent1 2 3" xfId="699" xr:uid="{00000000-0005-0000-0000-000063000000}"/>
    <cellStyle name="60% - Accent1 2 4" xfId="697" xr:uid="{00000000-0005-0000-0000-000064000000}"/>
    <cellStyle name="60% - Accent1 2 5" xfId="921" xr:uid="{00000000-0005-0000-0000-000065000000}"/>
    <cellStyle name="60% - Accent1 3" xfId="922" xr:uid="{00000000-0005-0000-0000-000066000000}"/>
    <cellStyle name="60% - Accent2" xfId="923" xr:uid="{00000000-0005-0000-0000-000067000000}"/>
    <cellStyle name="60% - Accent2 2" xfId="31" xr:uid="{00000000-0005-0000-0000-000068000000}"/>
    <cellStyle name="60% - Accent2 2 2" xfId="701" xr:uid="{00000000-0005-0000-0000-000069000000}"/>
    <cellStyle name="60% - Accent2 2 3" xfId="702" xr:uid="{00000000-0005-0000-0000-00006A000000}"/>
    <cellStyle name="60% - Accent2 2 4" xfId="700" xr:uid="{00000000-0005-0000-0000-00006B000000}"/>
    <cellStyle name="60% - Accent2 2 5" xfId="924" xr:uid="{00000000-0005-0000-0000-00006C000000}"/>
    <cellStyle name="60% - Accent2 3" xfId="925" xr:uid="{00000000-0005-0000-0000-00006D000000}"/>
    <cellStyle name="60% - Accent3" xfId="926" xr:uid="{00000000-0005-0000-0000-00006E000000}"/>
    <cellStyle name="60% - Accent3 2" xfId="32" xr:uid="{00000000-0005-0000-0000-00006F000000}"/>
    <cellStyle name="60% - Accent3 2 2" xfId="704" xr:uid="{00000000-0005-0000-0000-000070000000}"/>
    <cellStyle name="60% - Accent3 2 3" xfId="705" xr:uid="{00000000-0005-0000-0000-000071000000}"/>
    <cellStyle name="60% - Accent3 2 4" xfId="703" xr:uid="{00000000-0005-0000-0000-000072000000}"/>
    <cellStyle name="60% - Accent3 2 5" xfId="927" xr:uid="{00000000-0005-0000-0000-000073000000}"/>
    <cellStyle name="60% - Accent3 3" xfId="928" xr:uid="{00000000-0005-0000-0000-000074000000}"/>
    <cellStyle name="60% - Accent4" xfId="929" xr:uid="{00000000-0005-0000-0000-000075000000}"/>
    <cellStyle name="60% - Accent4 2" xfId="33" xr:uid="{00000000-0005-0000-0000-000076000000}"/>
    <cellStyle name="60% - Accent4 2 2" xfId="707" xr:uid="{00000000-0005-0000-0000-000077000000}"/>
    <cellStyle name="60% - Accent4 2 3" xfId="708" xr:uid="{00000000-0005-0000-0000-000078000000}"/>
    <cellStyle name="60% - Accent4 2 4" xfId="706" xr:uid="{00000000-0005-0000-0000-000079000000}"/>
    <cellStyle name="60% - Accent4 2 5" xfId="930" xr:uid="{00000000-0005-0000-0000-00007A000000}"/>
    <cellStyle name="60% - Accent4 3" xfId="931" xr:uid="{00000000-0005-0000-0000-00007B000000}"/>
    <cellStyle name="60% - Accent5" xfId="932" xr:uid="{00000000-0005-0000-0000-00007C000000}"/>
    <cellStyle name="60% - Accent5 2" xfId="34" xr:uid="{00000000-0005-0000-0000-00007D000000}"/>
    <cellStyle name="60% - Accent5 2 2" xfId="710" xr:uid="{00000000-0005-0000-0000-00007E000000}"/>
    <cellStyle name="60% - Accent5 2 3" xfId="711" xr:uid="{00000000-0005-0000-0000-00007F000000}"/>
    <cellStyle name="60% - Accent5 2 4" xfId="709" xr:uid="{00000000-0005-0000-0000-000080000000}"/>
    <cellStyle name="60% - Accent5 2 5" xfId="933" xr:uid="{00000000-0005-0000-0000-000081000000}"/>
    <cellStyle name="60% - Accent5 3" xfId="934" xr:uid="{00000000-0005-0000-0000-000082000000}"/>
    <cellStyle name="60% - Accent6" xfId="935" xr:uid="{00000000-0005-0000-0000-000083000000}"/>
    <cellStyle name="60% - Accent6 2" xfId="35" xr:uid="{00000000-0005-0000-0000-000084000000}"/>
    <cellStyle name="60% - Accent6 2 2" xfId="713" xr:uid="{00000000-0005-0000-0000-000085000000}"/>
    <cellStyle name="60% - Accent6 2 3" xfId="714" xr:uid="{00000000-0005-0000-0000-000086000000}"/>
    <cellStyle name="60% - Accent6 2 4" xfId="712" xr:uid="{00000000-0005-0000-0000-000087000000}"/>
    <cellStyle name="60% - Accent6 2 5" xfId="936" xr:uid="{00000000-0005-0000-0000-000088000000}"/>
    <cellStyle name="60% - Accent6 3" xfId="937" xr:uid="{00000000-0005-0000-0000-000089000000}"/>
    <cellStyle name="60% - Isticanje1 2" xfId="938" xr:uid="{00000000-0005-0000-0000-00008A000000}"/>
    <cellStyle name="60% - Isticanje2 2" xfId="939" xr:uid="{00000000-0005-0000-0000-00008B000000}"/>
    <cellStyle name="60% - Isticanje3 2" xfId="940" xr:uid="{00000000-0005-0000-0000-00008C000000}"/>
    <cellStyle name="60% - Isticanje4 2" xfId="941" xr:uid="{00000000-0005-0000-0000-00008D000000}"/>
    <cellStyle name="60% - Isticanje5 2" xfId="942" xr:uid="{00000000-0005-0000-0000-00008E000000}"/>
    <cellStyle name="60% - Isticanje6 2" xfId="943" xr:uid="{00000000-0005-0000-0000-00008F000000}"/>
    <cellStyle name="Accent1" xfId="944" xr:uid="{00000000-0005-0000-0000-000090000000}"/>
    <cellStyle name="Accent1 2" xfId="36" xr:uid="{00000000-0005-0000-0000-000091000000}"/>
    <cellStyle name="Accent1 2 2" xfId="716" xr:uid="{00000000-0005-0000-0000-000092000000}"/>
    <cellStyle name="Accent1 2 3" xfId="717" xr:uid="{00000000-0005-0000-0000-000093000000}"/>
    <cellStyle name="Accent1 2 4" xfId="715" xr:uid="{00000000-0005-0000-0000-000094000000}"/>
    <cellStyle name="Accent1 2 5" xfId="945" xr:uid="{00000000-0005-0000-0000-000095000000}"/>
    <cellStyle name="Accent1 3" xfId="946" xr:uid="{00000000-0005-0000-0000-000096000000}"/>
    <cellStyle name="Accent2" xfId="947" xr:uid="{00000000-0005-0000-0000-000097000000}"/>
    <cellStyle name="Accent2 2" xfId="37" xr:uid="{00000000-0005-0000-0000-000098000000}"/>
    <cellStyle name="Accent2 2 2" xfId="719" xr:uid="{00000000-0005-0000-0000-000099000000}"/>
    <cellStyle name="Accent2 2 3" xfId="720" xr:uid="{00000000-0005-0000-0000-00009A000000}"/>
    <cellStyle name="Accent2 2 4" xfId="718" xr:uid="{00000000-0005-0000-0000-00009B000000}"/>
    <cellStyle name="Accent2 2 5" xfId="948" xr:uid="{00000000-0005-0000-0000-00009C000000}"/>
    <cellStyle name="Accent2 3" xfId="949" xr:uid="{00000000-0005-0000-0000-00009D000000}"/>
    <cellStyle name="Accent3" xfId="950" xr:uid="{00000000-0005-0000-0000-00009E000000}"/>
    <cellStyle name="Accent3 2" xfId="38" xr:uid="{00000000-0005-0000-0000-00009F000000}"/>
    <cellStyle name="Accent3 2 2" xfId="722" xr:uid="{00000000-0005-0000-0000-0000A0000000}"/>
    <cellStyle name="Accent3 2 3" xfId="723" xr:uid="{00000000-0005-0000-0000-0000A1000000}"/>
    <cellStyle name="Accent3 2 4" xfId="721" xr:uid="{00000000-0005-0000-0000-0000A2000000}"/>
    <cellStyle name="Accent3 2 5" xfId="951" xr:uid="{00000000-0005-0000-0000-0000A3000000}"/>
    <cellStyle name="Accent3 3" xfId="952" xr:uid="{00000000-0005-0000-0000-0000A4000000}"/>
    <cellStyle name="Accent4" xfId="5410" xr:uid="{00000000-0005-0000-0000-0000A5000000}"/>
    <cellStyle name="Accent4 2" xfId="39" xr:uid="{00000000-0005-0000-0000-0000A6000000}"/>
    <cellStyle name="Accent4 2 2" xfId="725" xr:uid="{00000000-0005-0000-0000-0000A7000000}"/>
    <cellStyle name="Accent4 2 3" xfId="726" xr:uid="{00000000-0005-0000-0000-0000A8000000}"/>
    <cellStyle name="Accent4 2 4" xfId="724" xr:uid="{00000000-0005-0000-0000-0000A9000000}"/>
    <cellStyle name="Accent4 2 5" xfId="953" xr:uid="{00000000-0005-0000-0000-0000AA000000}"/>
    <cellStyle name="Accent4 3" xfId="954" xr:uid="{00000000-0005-0000-0000-0000AB000000}"/>
    <cellStyle name="Accent5" xfId="955" xr:uid="{00000000-0005-0000-0000-0000AC000000}"/>
    <cellStyle name="Accent5 2" xfId="40" xr:uid="{00000000-0005-0000-0000-0000AD000000}"/>
    <cellStyle name="Accent5 2 2" xfId="728" xr:uid="{00000000-0005-0000-0000-0000AE000000}"/>
    <cellStyle name="Accent5 2 3" xfId="729" xr:uid="{00000000-0005-0000-0000-0000AF000000}"/>
    <cellStyle name="Accent5 2 4" xfId="727" xr:uid="{00000000-0005-0000-0000-0000B0000000}"/>
    <cellStyle name="Accent5 2 5" xfId="956" xr:uid="{00000000-0005-0000-0000-0000B1000000}"/>
    <cellStyle name="Accent5 3" xfId="957" xr:uid="{00000000-0005-0000-0000-0000B2000000}"/>
    <cellStyle name="Accent6" xfId="958" xr:uid="{00000000-0005-0000-0000-0000B3000000}"/>
    <cellStyle name="Accent6 2" xfId="41" xr:uid="{00000000-0005-0000-0000-0000B4000000}"/>
    <cellStyle name="Accent6 2 2" xfId="731" xr:uid="{00000000-0005-0000-0000-0000B5000000}"/>
    <cellStyle name="Accent6 2 3" xfId="732" xr:uid="{00000000-0005-0000-0000-0000B6000000}"/>
    <cellStyle name="Accent6 2 4" xfId="730" xr:uid="{00000000-0005-0000-0000-0000B7000000}"/>
    <cellStyle name="Accent6 2 5" xfId="959" xr:uid="{00000000-0005-0000-0000-0000B8000000}"/>
    <cellStyle name="Accent6 3" xfId="960" xr:uid="{00000000-0005-0000-0000-0000B9000000}"/>
    <cellStyle name="Bad" xfId="961" xr:uid="{00000000-0005-0000-0000-0000BA000000}"/>
    <cellStyle name="Bad 2" xfId="42" xr:uid="{00000000-0005-0000-0000-0000BB000000}"/>
    <cellStyle name="Bad 2 2" xfId="734" xr:uid="{00000000-0005-0000-0000-0000BC000000}"/>
    <cellStyle name="Bad 2 3" xfId="735" xr:uid="{00000000-0005-0000-0000-0000BD000000}"/>
    <cellStyle name="Bad 2 4" xfId="733" xr:uid="{00000000-0005-0000-0000-0000BE000000}"/>
    <cellStyle name="Bad 2 5" xfId="962" xr:uid="{00000000-0005-0000-0000-0000BF000000}"/>
    <cellStyle name="Bad 3" xfId="963" xr:uid="{00000000-0005-0000-0000-0000C0000000}"/>
    <cellStyle name="Bilješka 2" xfId="964" xr:uid="{00000000-0005-0000-0000-0000C1000000}"/>
    <cellStyle name="Bilješka 2 10" xfId="1473" xr:uid="{00000000-0005-0000-0000-0000C2000000}"/>
    <cellStyle name="Bilješka 2 10 2" xfId="2227" xr:uid="{00000000-0005-0000-0000-0000C3000000}"/>
    <cellStyle name="Bilješka 2 10 2 2" xfId="3698" xr:uid="{00000000-0005-0000-0000-0000C4000000}"/>
    <cellStyle name="Bilješka 2 10 2 3" xfId="5156" xr:uid="{00000000-0005-0000-0000-0000C5000000}"/>
    <cellStyle name="Bilješka 2 10 3" xfId="2900" xr:uid="{00000000-0005-0000-0000-0000C6000000}"/>
    <cellStyle name="Bilješka 2 10 4" xfId="4358" xr:uid="{00000000-0005-0000-0000-0000C7000000}"/>
    <cellStyle name="Bilješka 2 11" xfId="1846" xr:uid="{00000000-0005-0000-0000-0000C8000000}"/>
    <cellStyle name="Bilješka 2 11 2" xfId="1374" xr:uid="{00000000-0005-0000-0000-0000C9000000}"/>
    <cellStyle name="Bilješka 2 11 2 2" xfId="2783" xr:uid="{00000000-0005-0000-0000-0000CA000000}"/>
    <cellStyle name="Bilješka 2 11 2 3" xfId="4241" xr:uid="{00000000-0005-0000-0000-0000CB000000}"/>
    <cellStyle name="Bilješka 2 11 3" xfId="3301" xr:uid="{00000000-0005-0000-0000-0000CC000000}"/>
    <cellStyle name="Bilješka 2 11 4" xfId="4759" xr:uid="{00000000-0005-0000-0000-0000CD000000}"/>
    <cellStyle name="Bilješka 2 12" xfId="2003" xr:uid="{00000000-0005-0000-0000-0000CE000000}"/>
    <cellStyle name="Bilješka 2 12 2" xfId="3465" xr:uid="{00000000-0005-0000-0000-0000CF000000}"/>
    <cellStyle name="Bilješka 2 12 3" xfId="4923" xr:uid="{00000000-0005-0000-0000-0000D0000000}"/>
    <cellStyle name="Bilješka 2 13" xfId="1390" xr:uid="{00000000-0005-0000-0000-0000D1000000}"/>
    <cellStyle name="Bilješka 2 13 2" xfId="2803" xr:uid="{00000000-0005-0000-0000-0000D2000000}"/>
    <cellStyle name="Bilješka 2 13 3" xfId="4261" xr:uid="{00000000-0005-0000-0000-0000D3000000}"/>
    <cellStyle name="Bilješka 2 14" xfId="2420" xr:uid="{00000000-0005-0000-0000-0000D4000000}"/>
    <cellStyle name="Bilješka 2 14 2" xfId="3894" xr:uid="{00000000-0005-0000-0000-0000D5000000}"/>
    <cellStyle name="Bilješka 2 14 3" xfId="5352" xr:uid="{00000000-0005-0000-0000-0000D6000000}"/>
    <cellStyle name="Bilješka 2 15" xfId="877" xr:uid="{00000000-0005-0000-0000-0000D7000000}"/>
    <cellStyle name="Bilješka 2 16" xfId="1549" xr:uid="{00000000-0005-0000-0000-0000D8000000}"/>
    <cellStyle name="Bilješka 2 2" xfId="1166" xr:uid="{00000000-0005-0000-0000-0000D9000000}"/>
    <cellStyle name="Bilješka 2 2 2" xfId="1546" xr:uid="{00000000-0005-0000-0000-0000DA000000}"/>
    <cellStyle name="Bilješka 2 2 2 2" xfId="2974" xr:uid="{00000000-0005-0000-0000-0000DB000000}"/>
    <cellStyle name="Bilješka 2 2 2 3" xfId="4432" xr:uid="{00000000-0005-0000-0000-0000DC000000}"/>
    <cellStyle name="Bilješka 2 2 3" xfId="1728" xr:uid="{00000000-0005-0000-0000-0000DD000000}"/>
    <cellStyle name="Bilješka 2 2 3 2" xfId="3174" xr:uid="{00000000-0005-0000-0000-0000DE000000}"/>
    <cellStyle name="Bilješka 2 2 3 3" xfId="4632" xr:uid="{00000000-0005-0000-0000-0000DF000000}"/>
    <cellStyle name="Bilješka 2 2 4" xfId="2558" xr:uid="{00000000-0005-0000-0000-0000E0000000}"/>
    <cellStyle name="Bilješka 2 2 5" xfId="4016" xr:uid="{00000000-0005-0000-0000-0000E1000000}"/>
    <cellStyle name="Bilješka 2 3" xfId="1188" xr:uid="{00000000-0005-0000-0000-0000E2000000}"/>
    <cellStyle name="Bilješka 2 3 2" xfId="1563" xr:uid="{00000000-0005-0000-0000-0000E3000000}"/>
    <cellStyle name="Bilješka 2 3 2 2" xfId="2993" xr:uid="{00000000-0005-0000-0000-0000E4000000}"/>
    <cellStyle name="Bilješka 2 3 2 3" xfId="4451" xr:uid="{00000000-0005-0000-0000-0000E5000000}"/>
    <cellStyle name="Bilješka 2 3 3" xfId="1986" xr:uid="{00000000-0005-0000-0000-0000E6000000}"/>
    <cellStyle name="Bilješka 2 3 3 2" xfId="3447" xr:uid="{00000000-0005-0000-0000-0000E7000000}"/>
    <cellStyle name="Bilješka 2 3 3 3" xfId="4905" xr:uid="{00000000-0005-0000-0000-0000E8000000}"/>
    <cellStyle name="Bilješka 2 3 4" xfId="2585" xr:uid="{00000000-0005-0000-0000-0000E9000000}"/>
    <cellStyle name="Bilješka 2 3 5" xfId="4043" xr:uid="{00000000-0005-0000-0000-0000EA000000}"/>
    <cellStyle name="Bilješka 2 4" xfId="1159" xr:uid="{00000000-0005-0000-0000-0000EB000000}"/>
    <cellStyle name="Bilješka 2 4 2" xfId="1484" xr:uid="{00000000-0005-0000-0000-0000EC000000}"/>
    <cellStyle name="Bilješka 2 4 2 2" xfId="2911" xr:uid="{00000000-0005-0000-0000-0000ED000000}"/>
    <cellStyle name="Bilješka 2 4 2 3" xfId="4369" xr:uid="{00000000-0005-0000-0000-0000EE000000}"/>
    <cellStyle name="Bilješka 2 4 3" xfId="1333" xr:uid="{00000000-0005-0000-0000-0000EF000000}"/>
    <cellStyle name="Bilješka 2 4 3 2" xfId="2740" xr:uid="{00000000-0005-0000-0000-0000F0000000}"/>
    <cellStyle name="Bilješka 2 4 3 3" xfId="4198" xr:uid="{00000000-0005-0000-0000-0000F1000000}"/>
    <cellStyle name="Bilješka 2 4 4" xfId="2551" xr:uid="{00000000-0005-0000-0000-0000F2000000}"/>
    <cellStyle name="Bilješka 2 4 5" xfId="4009" xr:uid="{00000000-0005-0000-0000-0000F3000000}"/>
    <cellStyle name="Bilješka 2 5" xfId="1195" xr:uid="{00000000-0005-0000-0000-0000F4000000}"/>
    <cellStyle name="Bilješka 2 5 2" xfId="1867" xr:uid="{00000000-0005-0000-0000-0000F5000000}"/>
    <cellStyle name="Bilješka 2 5 2 2" xfId="3324" xr:uid="{00000000-0005-0000-0000-0000F6000000}"/>
    <cellStyle name="Bilješka 2 5 2 3" xfId="4782" xr:uid="{00000000-0005-0000-0000-0000F7000000}"/>
    <cellStyle name="Bilješka 2 5 3" xfId="2592" xr:uid="{00000000-0005-0000-0000-0000F8000000}"/>
    <cellStyle name="Bilješka 2 5 4" xfId="4050" xr:uid="{00000000-0005-0000-0000-0000F9000000}"/>
    <cellStyle name="Bilješka 2 6" xfId="1667" xr:uid="{00000000-0005-0000-0000-0000FA000000}"/>
    <cellStyle name="Bilješka 2 6 2" xfId="1724" xr:uid="{00000000-0005-0000-0000-0000FB000000}"/>
    <cellStyle name="Bilješka 2 6 2 2" xfId="3169" xr:uid="{00000000-0005-0000-0000-0000FC000000}"/>
    <cellStyle name="Bilješka 2 6 2 3" xfId="4627" xr:uid="{00000000-0005-0000-0000-0000FD000000}"/>
    <cellStyle name="Bilješka 2 6 3" xfId="3108" xr:uid="{00000000-0005-0000-0000-0000FE000000}"/>
    <cellStyle name="Bilješka 2 6 4" xfId="4566" xr:uid="{00000000-0005-0000-0000-0000FF000000}"/>
    <cellStyle name="Bilješka 2 7" xfId="1830" xr:uid="{00000000-0005-0000-0000-000000010000}"/>
    <cellStyle name="Bilješka 2 7 2" xfId="2304" xr:uid="{00000000-0005-0000-0000-000001010000}"/>
    <cellStyle name="Bilješka 2 7 2 2" xfId="3778" xr:uid="{00000000-0005-0000-0000-000002010000}"/>
    <cellStyle name="Bilješka 2 7 2 3" xfId="5236" xr:uid="{00000000-0005-0000-0000-000003010000}"/>
    <cellStyle name="Bilješka 2 7 3" xfId="3281" xr:uid="{00000000-0005-0000-0000-000004010000}"/>
    <cellStyle name="Bilješka 2 7 4" xfId="4739" xr:uid="{00000000-0005-0000-0000-000005010000}"/>
    <cellStyle name="Bilješka 2 8" xfId="1689" xr:uid="{00000000-0005-0000-0000-000006010000}"/>
    <cellStyle name="Bilješka 2 8 2" xfId="1811" xr:uid="{00000000-0005-0000-0000-000007010000}"/>
    <cellStyle name="Bilješka 2 8 2 2" xfId="3259" xr:uid="{00000000-0005-0000-0000-000008010000}"/>
    <cellStyle name="Bilješka 2 8 2 3" xfId="4717" xr:uid="{00000000-0005-0000-0000-000009010000}"/>
    <cellStyle name="Bilješka 2 8 3" xfId="3133" xr:uid="{00000000-0005-0000-0000-00000A010000}"/>
    <cellStyle name="Bilješka 2 8 4" xfId="4591" xr:uid="{00000000-0005-0000-0000-00000B010000}"/>
    <cellStyle name="Bilješka 2 9" xfId="1656" xr:uid="{00000000-0005-0000-0000-00000C010000}"/>
    <cellStyle name="Bilješka 2 9 2" xfId="1383" xr:uid="{00000000-0005-0000-0000-00000D010000}"/>
    <cellStyle name="Bilješka 2 9 2 2" xfId="2795" xr:uid="{00000000-0005-0000-0000-00000E010000}"/>
    <cellStyle name="Bilješka 2 9 2 3" xfId="4253" xr:uid="{00000000-0005-0000-0000-00000F010000}"/>
    <cellStyle name="Bilješka 2 9 3" xfId="3092" xr:uid="{00000000-0005-0000-0000-000010010000}"/>
    <cellStyle name="Bilješka 2 9 4" xfId="4550" xr:uid="{00000000-0005-0000-0000-000011010000}"/>
    <cellStyle name="Calculation" xfId="965" xr:uid="{00000000-0005-0000-0000-000012010000}"/>
    <cellStyle name="Calculation 10" xfId="1187" xr:uid="{00000000-0005-0000-0000-000013010000}"/>
    <cellStyle name="Calculation 10 2" xfId="1562" xr:uid="{00000000-0005-0000-0000-000014010000}"/>
    <cellStyle name="Calculation 10 2 2" xfId="2992" xr:uid="{00000000-0005-0000-0000-000015010000}"/>
    <cellStyle name="Calculation 10 2 3" xfId="4450" xr:uid="{00000000-0005-0000-0000-000016010000}"/>
    <cellStyle name="Calculation 10 3" xfId="2024" xr:uid="{00000000-0005-0000-0000-000017010000}"/>
    <cellStyle name="Calculation 10 3 2" xfId="3487" xr:uid="{00000000-0005-0000-0000-000018010000}"/>
    <cellStyle name="Calculation 10 3 3" xfId="4945" xr:uid="{00000000-0005-0000-0000-000019010000}"/>
    <cellStyle name="Calculation 10 4" xfId="2584" xr:uid="{00000000-0005-0000-0000-00001A010000}"/>
    <cellStyle name="Calculation 10 5" xfId="4042" xr:uid="{00000000-0005-0000-0000-00001B010000}"/>
    <cellStyle name="Calculation 11" xfId="1160" xr:uid="{00000000-0005-0000-0000-00001C010000}"/>
    <cellStyle name="Calculation 11 2" xfId="1472" xr:uid="{00000000-0005-0000-0000-00001D010000}"/>
    <cellStyle name="Calculation 11 2 2" xfId="2898" xr:uid="{00000000-0005-0000-0000-00001E010000}"/>
    <cellStyle name="Calculation 11 2 3" xfId="4356" xr:uid="{00000000-0005-0000-0000-00001F010000}"/>
    <cellStyle name="Calculation 11 3" xfId="1824" xr:uid="{00000000-0005-0000-0000-000020010000}"/>
    <cellStyle name="Calculation 11 3 2" xfId="3273" xr:uid="{00000000-0005-0000-0000-000021010000}"/>
    <cellStyle name="Calculation 11 3 3" xfId="4731" xr:uid="{00000000-0005-0000-0000-000022010000}"/>
    <cellStyle name="Calculation 11 4" xfId="2552" xr:uid="{00000000-0005-0000-0000-000023010000}"/>
    <cellStyle name="Calculation 11 5" xfId="4010" xr:uid="{00000000-0005-0000-0000-000024010000}"/>
    <cellStyle name="Calculation 12" xfId="1194" xr:uid="{00000000-0005-0000-0000-000025010000}"/>
    <cellStyle name="Calculation 12 2" xfId="1802" xr:uid="{00000000-0005-0000-0000-000026010000}"/>
    <cellStyle name="Calculation 12 2 2" xfId="3250" xr:uid="{00000000-0005-0000-0000-000027010000}"/>
    <cellStyle name="Calculation 12 2 3" xfId="4708" xr:uid="{00000000-0005-0000-0000-000028010000}"/>
    <cellStyle name="Calculation 12 3" xfId="2591" xr:uid="{00000000-0005-0000-0000-000029010000}"/>
    <cellStyle name="Calculation 12 4" xfId="4049" xr:uid="{00000000-0005-0000-0000-00002A010000}"/>
    <cellStyle name="Calculation 13" xfId="1379" xr:uid="{00000000-0005-0000-0000-00002B010000}"/>
    <cellStyle name="Calculation 13 2" xfId="1653" xr:uid="{00000000-0005-0000-0000-00002C010000}"/>
    <cellStyle name="Calculation 13 2 2" xfId="3089" xr:uid="{00000000-0005-0000-0000-00002D010000}"/>
    <cellStyle name="Calculation 13 2 3" xfId="4547" xr:uid="{00000000-0005-0000-0000-00002E010000}"/>
    <cellStyle name="Calculation 13 3" xfId="2789" xr:uid="{00000000-0005-0000-0000-00002F010000}"/>
    <cellStyle name="Calculation 13 4" xfId="4247" xr:uid="{00000000-0005-0000-0000-000030010000}"/>
    <cellStyle name="Calculation 14" xfId="1505" xr:uid="{00000000-0005-0000-0000-000031010000}"/>
    <cellStyle name="Calculation 14 2" xfId="2140" xr:uid="{00000000-0005-0000-0000-000032010000}"/>
    <cellStyle name="Calculation 14 2 2" xfId="3606" xr:uid="{00000000-0005-0000-0000-000033010000}"/>
    <cellStyle name="Calculation 14 2 3" xfId="5064" xr:uid="{00000000-0005-0000-0000-000034010000}"/>
    <cellStyle name="Calculation 14 3" xfId="2931" xr:uid="{00000000-0005-0000-0000-000035010000}"/>
    <cellStyle name="Calculation 14 4" xfId="4389" xr:uid="{00000000-0005-0000-0000-000036010000}"/>
    <cellStyle name="Calculation 15" xfId="1459" xr:uid="{00000000-0005-0000-0000-000037010000}"/>
    <cellStyle name="Calculation 15 2" xfId="1424" xr:uid="{00000000-0005-0000-0000-000038010000}"/>
    <cellStyle name="Calculation 15 2 2" xfId="2840" xr:uid="{00000000-0005-0000-0000-000039010000}"/>
    <cellStyle name="Calculation 15 2 3" xfId="4298" xr:uid="{00000000-0005-0000-0000-00003A010000}"/>
    <cellStyle name="Calculation 15 3" xfId="2884" xr:uid="{00000000-0005-0000-0000-00003B010000}"/>
    <cellStyle name="Calculation 15 4" xfId="4342" xr:uid="{00000000-0005-0000-0000-00003C010000}"/>
    <cellStyle name="Calculation 16" xfId="1859" xr:uid="{00000000-0005-0000-0000-00003D010000}"/>
    <cellStyle name="Calculation 16 2" xfId="1907" xr:uid="{00000000-0005-0000-0000-00003E010000}"/>
    <cellStyle name="Calculation 16 2 2" xfId="3365" xr:uid="{00000000-0005-0000-0000-00003F010000}"/>
    <cellStyle name="Calculation 16 2 3" xfId="4823" xr:uid="{00000000-0005-0000-0000-000040010000}"/>
    <cellStyle name="Calculation 16 3" xfId="3315" xr:uid="{00000000-0005-0000-0000-000041010000}"/>
    <cellStyle name="Calculation 16 4" xfId="4773" xr:uid="{00000000-0005-0000-0000-000042010000}"/>
    <cellStyle name="Calculation 17" xfId="2092" xr:uid="{00000000-0005-0000-0000-000043010000}"/>
    <cellStyle name="Calculation 17 2" xfId="1668" xr:uid="{00000000-0005-0000-0000-000044010000}"/>
    <cellStyle name="Calculation 17 2 2" xfId="3109" xr:uid="{00000000-0005-0000-0000-000045010000}"/>
    <cellStyle name="Calculation 17 2 3" xfId="4567" xr:uid="{00000000-0005-0000-0000-000046010000}"/>
    <cellStyle name="Calculation 17 3" xfId="3557" xr:uid="{00000000-0005-0000-0000-000047010000}"/>
    <cellStyle name="Calculation 17 4" xfId="5015" xr:uid="{00000000-0005-0000-0000-000048010000}"/>
    <cellStyle name="Calculation 18" xfId="1698" xr:uid="{00000000-0005-0000-0000-000049010000}"/>
    <cellStyle name="Calculation 18 2" xfId="2290" xr:uid="{00000000-0005-0000-0000-00004A010000}"/>
    <cellStyle name="Calculation 18 2 2" xfId="3764" xr:uid="{00000000-0005-0000-0000-00004B010000}"/>
    <cellStyle name="Calculation 18 2 3" xfId="5222" xr:uid="{00000000-0005-0000-0000-00004C010000}"/>
    <cellStyle name="Calculation 18 3" xfId="3143" xr:uid="{00000000-0005-0000-0000-00004D010000}"/>
    <cellStyle name="Calculation 18 4" xfId="4601" xr:uid="{00000000-0005-0000-0000-00004E010000}"/>
    <cellStyle name="Calculation 19" xfId="1475" xr:uid="{00000000-0005-0000-0000-00004F010000}"/>
    <cellStyle name="Calculation 19 2" xfId="2902" xr:uid="{00000000-0005-0000-0000-000050010000}"/>
    <cellStyle name="Calculation 19 3" xfId="4360" xr:uid="{00000000-0005-0000-0000-000051010000}"/>
    <cellStyle name="Calculation 2" xfId="43" xr:uid="{00000000-0005-0000-0000-000052010000}"/>
    <cellStyle name="Calculation 2 10" xfId="359" xr:uid="{00000000-0005-0000-0000-000053010000}"/>
    <cellStyle name="Calculation 2 10 2" xfId="2282" xr:uid="{00000000-0005-0000-0000-000054010000}"/>
    <cellStyle name="Calculation 2 10 2 2" xfId="3756" xr:uid="{00000000-0005-0000-0000-000055010000}"/>
    <cellStyle name="Calculation 2 10 2 3" xfId="5214" xr:uid="{00000000-0005-0000-0000-000056010000}"/>
    <cellStyle name="Calculation 2 10 3" xfId="1642" xr:uid="{00000000-0005-0000-0000-000057010000}"/>
    <cellStyle name="Calculation 2 10 4" xfId="3077" xr:uid="{00000000-0005-0000-0000-000058010000}"/>
    <cellStyle name="Calculation 2 10 5" xfId="4535" xr:uid="{00000000-0005-0000-0000-000059010000}"/>
    <cellStyle name="Calculation 2 11" xfId="736" xr:uid="{00000000-0005-0000-0000-00005A010000}"/>
    <cellStyle name="Calculation 2 11 2" xfId="2208" xr:uid="{00000000-0005-0000-0000-00005B010000}"/>
    <cellStyle name="Calculation 2 11 2 2" xfId="3678" xr:uid="{00000000-0005-0000-0000-00005C010000}"/>
    <cellStyle name="Calculation 2 11 2 3" xfId="5136" xr:uid="{00000000-0005-0000-0000-00005D010000}"/>
    <cellStyle name="Calculation 2 11 3" xfId="1869" xr:uid="{00000000-0005-0000-0000-00005E010000}"/>
    <cellStyle name="Calculation 2 11 4" xfId="3326" xr:uid="{00000000-0005-0000-0000-00005F010000}"/>
    <cellStyle name="Calculation 2 11 5" xfId="4784" xr:uid="{00000000-0005-0000-0000-000060010000}"/>
    <cellStyle name="Calculation 2 12" xfId="1697" xr:uid="{00000000-0005-0000-0000-000061010000}"/>
    <cellStyle name="Calculation 2 12 2" xfId="1924" xr:uid="{00000000-0005-0000-0000-000062010000}"/>
    <cellStyle name="Calculation 2 12 2 2" xfId="3384" xr:uid="{00000000-0005-0000-0000-000063010000}"/>
    <cellStyle name="Calculation 2 12 2 3" xfId="4842" xr:uid="{00000000-0005-0000-0000-000064010000}"/>
    <cellStyle name="Calculation 2 12 3" xfId="3142" xr:uid="{00000000-0005-0000-0000-000065010000}"/>
    <cellStyle name="Calculation 2 12 4" xfId="4600" xr:uid="{00000000-0005-0000-0000-000066010000}"/>
    <cellStyle name="Calculation 2 13" xfId="2076" xr:uid="{00000000-0005-0000-0000-000067010000}"/>
    <cellStyle name="Calculation 2 13 2" xfId="2249" xr:uid="{00000000-0005-0000-0000-000068010000}"/>
    <cellStyle name="Calculation 2 13 2 2" xfId="3722" xr:uid="{00000000-0005-0000-0000-000069010000}"/>
    <cellStyle name="Calculation 2 13 2 3" xfId="5180" xr:uid="{00000000-0005-0000-0000-00006A010000}"/>
    <cellStyle name="Calculation 2 13 3" xfId="3541" xr:uid="{00000000-0005-0000-0000-00006B010000}"/>
    <cellStyle name="Calculation 2 13 4" xfId="4999" xr:uid="{00000000-0005-0000-0000-00006C010000}"/>
    <cellStyle name="Calculation 2 14" xfId="1370" xr:uid="{00000000-0005-0000-0000-00006D010000}"/>
    <cellStyle name="Calculation 2 14 2" xfId="2302" xr:uid="{00000000-0005-0000-0000-00006E010000}"/>
    <cellStyle name="Calculation 2 14 2 2" xfId="3776" xr:uid="{00000000-0005-0000-0000-00006F010000}"/>
    <cellStyle name="Calculation 2 14 2 3" xfId="5234" xr:uid="{00000000-0005-0000-0000-000070010000}"/>
    <cellStyle name="Calculation 2 14 3" xfId="2779" xr:uid="{00000000-0005-0000-0000-000071010000}"/>
    <cellStyle name="Calculation 2 14 4" xfId="4237" xr:uid="{00000000-0005-0000-0000-000072010000}"/>
    <cellStyle name="Calculation 2 15" xfId="1825" xr:uid="{00000000-0005-0000-0000-000073010000}"/>
    <cellStyle name="Calculation 2 15 2" xfId="3274" xr:uid="{00000000-0005-0000-0000-000074010000}"/>
    <cellStyle name="Calculation 2 15 3" xfId="4732" xr:uid="{00000000-0005-0000-0000-000075010000}"/>
    <cellStyle name="Calculation 2 16" xfId="1498" xr:uid="{00000000-0005-0000-0000-000076010000}"/>
    <cellStyle name="Calculation 2 16 2" xfId="2924" xr:uid="{00000000-0005-0000-0000-000077010000}"/>
    <cellStyle name="Calculation 2 16 3" xfId="4382" xr:uid="{00000000-0005-0000-0000-000078010000}"/>
    <cellStyle name="Calculation 2 17" xfId="2432" xr:uid="{00000000-0005-0000-0000-000079010000}"/>
    <cellStyle name="Calculation 2 17 2" xfId="3906" xr:uid="{00000000-0005-0000-0000-00007A010000}"/>
    <cellStyle name="Calculation 2 17 3" xfId="5364" xr:uid="{00000000-0005-0000-0000-00007B010000}"/>
    <cellStyle name="Calculation 2 18" xfId="966" xr:uid="{00000000-0005-0000-0000-00007C010000}"/>
    <cellStyle name="Calculation 2 19" xfId="1019" xr:uid="{00000000-0005-0000-0000-00007D010000}"/>
    <cellStyle name="Calculation 2 2" xfId="67" xr:uid="{00000000-0005-0000-0000-00007E010000}"/>
    <cellStyle name="Calculation 2 2 10" xfId="1671" xr:uid="{00000000-0005-0000-0000-00007F010000}"/>
    <cellStyle name="Calculation 2 2 10 2" xfId="1827" xr:uid="{00000000-0005-0000-0000-000080010000}"/>
    <cellStyle name="Calculation 2 2 10 2 2" xfId="3276" xr:uid="{00000000-0005-0000-0000-000081010000}"/>
    <cellStyle name="Calculation 2 2 10 2 3" xfId="4734" xr:uid="{00000000-0005-0000-0000-000082010000}"/>
    <cellStyle name="Calculation 2 2 10 3" xfId="3113" xr:uid="{00000000-0005-0000-0000-000083010000}"/>
    <cellStyle name="Calculation 2 2 10 4" xfId="4571" xr:uid="{00000000-0005-0000-0000-000084010000}"/>
    <cellStyle name="Calculation 2 2 11" xfId="1508" xr:uid="{00000000-0005-0000-0000-000085010000}"/>
    <cellStyle name="Calculation 2 2 11 2" xfId="2164" xr:uid="{00000000-0005-0000-0000-000086010000}"/>
    <cellStyle name="Calculation 2 2 11 2 2" xfId="3630" xr:uid="{00000000-0005-0000-0000-000087010000}"/>
    <cellStyle name="Calculation 2 2 11 2 3" xfId="5088" xr:uid="{00000000-0005-0000-0000-000088010000}"/>
    <cellStyle name="Calculation 2 2 11 3" xfId="2934" xr:uid="{00000000-0005-0000-0000-000089010000}"/>
    <cellStyle name="Calculation 2 2 11 4" xfId="4392" xr:uid="{00000000-0005-0000-0000-00008A010000}"/>
    <cellStyle name="Calculation 2 2 12" xfId="1873" xr:uid="{00000000-0005-0000-0000-00008B010000}"/>
    <cellStyle name="Calculation 2 2 12 2" xfId="3331" xr:uid="{00000000-0005-0000-0000-00008C010000}"/>
    <cellStyle name="Calculation 2 2 12 3" xfId="4789" xr:uid="{00000000-0005-0000-0000-00008D010000}"/>
    <cellStyle name="Calculation 2 2 13" xfId="1707" xr:uid="{00000000-0005-0000-0000-00008E010000}"/>
    <cellStyle name="Calculation 2 2 13 2" xfId="3152" xr:uid="{00000000-0005-0000-0000-00008F010000}"/>
    <cellStyle name="Calculation 2 2 13 3" xfId="4610" xr:uid="{00000000-0005-0000-0000-000090010000}"/>
    <cellStyle name="Calculation 2 2 14" xfId="2422" xr:uid="{00000000-0005-0000-0000-000091010000}"/>
    <cellStyle name="Calculation 2 2 14 2" xfId="3896" xr:uid="{00000000-0005-0000-0000-000092010000}"/>
    <cellStyle name="Calculation 2 2 14 3" xfId="5354" xr:uid="{00000000-0005-0000-0000-000093010000}"/>
    <cellStyle name="Calculation 2 2 15" xfId="1018" xr:uid="{00000000-0005-0000-0000-000094010000}"/>
    <cellStyle name="Calculation 2 2 16" xfId="1162" xr:uid="{00000000-0005-0000-0000-000095010000}"/>
    <cellStyle name="Calculation 2 2 2" xfId="87" xr:uid="{00000000-0005-0000-0000-000096010000}"/>
    <cellStyle name="Calculation 2 2 2 10" xfId="4019" xr:uid="{00000000-0005-0000-0000-000097010000}"/>
    <cellStyle name="Calculation 2 2 2 2" xfId="119" xr:uid="{00000000-0005-0000-0000-000098010000}"/>
    <cellStyle name="Calculation 2 2 2 2 2" xfId="281" xr:uid="{00000000-0005-0000-0000-000099010000}"/>
    <cellStyle name="Calculation 2 2 2 2 2 2" xfId="582" xr:uid="{00000000-0005-0000-0000-00009A010000}"/>
    <cellStyle name="Calculation 2 2 2 2 3" xfId="420" xr:uid="{00000000-0005-0000-0000-00009B010000}"/>
    <cellStyle name="Calculation 2 2 2 2 4" xfId="2977" xr:uid="{00000000-0005-0000-0000-00009C010000}"/>
    <cellStyle name="Calculation 2 2 2 2 5" xfId="4435" xr:uid="{00000000-0005-0000-0000-00009D010000}"/>
    <cellStyle name="Calculation 2 2 2 3" xfId="128" xr:uid="{00000000-0005-0000-0000-00009E010000}"/>
    <cellStyle name="Calculation 2 2 2 3 2" xfId="290" xr:uid="{00000000-0005-0000-0000-00009F010000}"/>
    <cellStyle name="Calculation 2 2 2 3 2 2" xfId="591" xr:uid="{00000000-0005-0000-0000-0000A0010000}"/>
    <cellStyle name="Calculation 2 2 2 3 3" xfId="429" xr:uid="{00000000-0005-0000-0000-0000A1010000}"/>
    <cellStyle name="Calculation 2 2 2 3 4" xfId="3083" xr:uid="{00000000-0005-0000-0000-0000A2010000}"/>
    <cellStyle name="Calculation 2 2 2 3 5" xfId="4541" xr:uid="{00000000-0005-0000-0000-0000A3010000}"/>
    <cellStyle name="Calculation 2 2 2 4" xfId="152" xr:uid="{00000000-0005-0000-0000-0000A4010000}"/>
    <cellStyle name="Calculation 2 2 2 4 2" xfId="314" xr:uid="{00000000-0005-0000-0000-0000A5010000}"/>
    <cellStyle name="Calculation 2 2 2 4 2 2" xfId="615" xr:uid="{00000000-0005-0000-0000-0000A6010000}"/>
    <cellStyle name="Calculation 2 2 2 4 3" xfId="453" xr:uid="{00000000-0005-0000-0000-0000A7010000}"/>
    <cellStyle name="Calculation 2 2 2 5" xfId="176" xr:uid="{00000000-0005-0000-0000-0000A8010000}"/>
    <cellStyle name="Calculation 2 2 2 5 2" xfId="338" xr:uid="{00000000-0005-0000-0000-0000A9010000}"/>
    <cellStyle name="Calculation 2 2 2 5 2 2" xfId="639" xr:uid="{00000000-0005-0000-0000-0000AA010000}"/>
    <cellStyle name="Calculation 2 2 2 5 3" xfId="477" xr:uid="{00000000-0005-0000-0000-0000AB010000}"/>
    <cellStyle name="Calculation 2 2 2 6" xfId="207" xr:uid="{00000000-0005-0000-0000-0000AC010000}"/>
    <cellStyle name="Calculation 2 2 2 6 2" xfId="508" xr:uid="{00000000-0005-0000-0000-0000AD010000}"/>
    <cellStyle name="Calculation 2 2 2 7" xfId="249" xr:uid="{00000000-0005-0000-0000-0000AE010000}"/>
    <cellStyle name="Calculation 2 2 2 7 2" xfId="550" xr:uid="{00000000-0005-0000-0000-0000AF010000}"/>
    <cellStyle name="Calculation 2 2 2 8" xfId="388" xr:uid="{00000000-0005-0000-0000-0000B0010000}"/>
    <cellStyle name="Calculation 2 2 2 9" xfId="2561" xr:uid="{00000000-0005-0000-0000-0000B1010000}"/>
    <cellStyle name="Calculation 2 2 3" xfId="90" xr:uid="{00000000-0005-0000-0000-0000B2010000}"/>
    <cellStyle name="Calculation 2 2 3 2" xfId="210" xr:uid="{00000000-0005-0000-0000-0000B3010000}"/>
    <cellStyle name="Calculation 2 2 3 2 2" xfId="348" xr:uid="{00000000-0005-0000-0000-0000B4010000}"/>
    <cellStyle name="Calculation 2 2 3 2 2 2" xfId="649" xr:uid="{00000000-0005-0000-0000-0000B5010000}"/>
    <cellStyle name="Calculation 2 2 3 2 3" xfId="511" xr:uid="{00000000-0005-0000-0000-0000B6010000}"/>
    <cellStyle name="Calculation 2 2 3 2 4" xfId="2990" xr:uid="{00000000-0005-0000-0000-0000B7010000}"/>
    <cellStyle name="Calculation 2 2 3 2 5" xfId="4448" xr:uid="{00000000-0005-0000-0000-0000B8010000}"/>
    <cellStyle name="Calculation 2 2 3 3" xfId="252" xr:uid="{00000000-0005-0000-0000-0000B9010000}"/>
    <cellStyle name="Calculation 2 2 3 3 2" xfId="553" xr:uid="{00000000-0005-0000-0000-0000BA010000}"/>
    <cellStyle name="Calculation 2 2 3 3 3" xfId="3562" xr:uid="{00000000-0005-0000-0000-0000BB010000}"/>
    <cellStyle name="Calculation 2 2 3 3 4" xfId="5020" xr:uid="{00000000-0005-0000-0000-0000BC010000}"/>
    <cellStyle name="Calculation 2 2 3 4" xfId="391" xr:uid="{00000000-0005-0000-0000-0000BD010000}"/>
    <cellStyle name="Calculation 2 2 3 5" xfId="2582" xr:uid="{00000000-0005-0000-0000-0000BE010000}"/>
    <cellStyle name="Calculation 2 2 3 6" xfId="4040" xr:uid="{00000000-0005-0000-0000-0000BF010000}"/>
    <cellStyle name="Calculation 2 2 4" xfId="107" xr:uid="{00000000-0005-0000-0000-0000C0010000}"/>
    <cellStyle name="Calculation 2 2 4 2" xfId="269" xr:uid="{00000000-0005-0000-0000-0000C1010000}"/>
    <cellStyle name="Calculation 2 2 4 2 2" xfId="570" xr:uid="{00000000-0005-0000-0000-0000C2010000}"/>
    <cellStyle name="Calculation 2 2 4 2 3" xfId="2881" xr:uid="{00000000-0005-0000-0000-0000C3010000}"/>
    <cellStyle name="Calculation 2 2 4 2 4" xfId="4339" xr:uid="{00000000-0005-0000-0000-0000C4010000}"/>
    <cellStyle name="Calculation 2 2 4 3" xfId="408" xr:uid="{00000000-0005-0000-0000-0000C5010000}"/>
    <cellStyle name="Calculation 2 2 4 3 2" xfId="2856" xr:uid="{00000000-0005-0000-0000-0000C6010000}"/>
    <cellStyle name="Calculation 2 2 4 3 3" xfId="4314" xr:uid="{00000000-0005-0000-0000-0000C7010000}"/>
    <cellStyle name="Calculation 2 2 4 4" xfId="2554" xr:uid="{00000000-0005-0000-0000-0000C8010000}"/>
    <cellStyle name="Calculation 2 2 4 5" xfId="4012" xr:uid="{00000000-0005-0000-0000-0000C9010000}"/>
    <cellStyle name="Calculation 2 2 5" xfId="140" xr:uid="{00000000-0005-0000-0000-0000CA010000}"/>
    <cellStyle name="Calculation 2 2 5 2" xfId="302" xr:uid="{00000000-0005-0000-0000-0000CB010000}"/>
    <cellStyle name="Calculation 2 2 5 2 2" xfId="603" xr:uid="{00000000-0005-0000-0000-0000CC010000}"/>
    <cellStyle name="Calculation 2 2 5 2 3" xfId="3445" xr:uid="{00000000-0005-0000-0000-0000CD010000}"/>
    <cellStyle name="Calculation 2 2 5 2 4" xfId="4903" xr:uid="{00000000-0005-0000-0000-0000CE010000}"/>
    <cellStyle name="Calculation 2 2 5 3" xfId="441" xr:uid="{00000000-0005-0000-0000-0000CF010000}"/>
    <cellStyle name="Calculation 2 2 5 4" xfId="2589" xr:uid="{00000000-0005-0000-0000-0000D0010000}"/>
    <cellStyle name="Calculation 2 2 5 5" xfId="4047" xr:uid="{00000000-0005-0000-0000-0000D1010000}"/>
    <cellStyle name="Calculation 2 2 6" xfId="164" xr:uid="{00000000-0005-0000-0000-0000D2010000}"/>
    <cellStyle name="Calculation 2 2 6 2" xfId="326" xr:uid="{00000000-0005-0000-0000-0000D3010000}"/>
    <cellStyle name="Calculation 2 2 6 2 2" xfId="627" xr:uid="{00000000-0005-0000-0000-0000D4010000}"/>
    <cellStyle name="Calculation 2 2 6 2 3" xfId="3296" xr:uid="{00000000-0005-0000-0000-0000D5010000}"/>
    <cellStyle name="Calculation 2 2 6 2 4" xfId="4754" xr:uid="{00000000-0005-0000-0000-0000D6010000}"/>
    <cellStyle name="Calculation 2 2 6 3" xfId="465" xr:uid="{00000000-0005-0000-0000-0000D7010000}"/>
    <cellStyle name="Calculation 2 2 6 4" xfId="2768" xr:uid="{00000000-0005-0000-0000-0000D8010000}"/>
    <cellStyle name="Calculation 2 2 6 5" xfId="4226" xr:uid="{00000000-0005-0000-0000-0000D9010000}"/>
    <cellStyle name="Calculation 2 2 7" xfId="188" xr:uid="{00000000-0005-0000-0000-0000DA010000}"/>
    <cellStyle name="Calculation 2 2 7 2" xfId="489" xr:uid="{00000000-0005-0000-0000-0000DB010000}"/>
    <cellStyle name="Calculation 2 2 7 2 2" xfId="3767" xr:uid="{00000000-0005-0000-0000-0000DC010000}"/>
    <cellStyle name="Calculation 2 2 7 2 3" xfId="5225" xr:uid="{00000000-0005-0000-0000-0000DD010000}"/>
    <cellStyle name="Calculation 2 2 7 3" xfId="2808" xr:uid="{00000000-0005-0000-0000-0000DE010000}"/>
    <cellStyle name="Calculation 2 2 7 4" xfId="4266" xr:uid="{00000000-0005-0000-0000-0000DF010000}"/>
    <cellStyle name="Calculation 2 2 8" xfId="230" xr:uid="{00000000-0005-0000-0000-0000E0010000}"/>
    <cellStyle name="Calculation 2 2 8 2" xfId="531" xr:uid="{00000000-0005-0000-0000-0000E1010000}"/>
    <cellStyle name="Calculation 2 2 8 2 2" xfId="3701" xr:uid="{00000000-0005-0000-0000-0000E2010000}"/>
    <cellStyle name="Calculation 2 2 8 2 3" xfId="5159" xr:uid="{00000000-0005-0000-0000-0000E3010000}"/>
    <cellStyle name="Calculation 2 2 8 3" xfId="2853" xr:uid="{00000000-0005-0000-0000-0000E4010000}"/>
    <cellStyle name="Calculation 2 2 8 4" xfId="4311" xr:uid="{00000000-0005-0000-0000-0000E5010000}"/>
    <cellStyle name="Calculation 2 2 9" xfId="369" xr:uid="{00000000-0005-0000-0000-0000E6010000}"/>
    <cellStyle name="Calculation 2 2 9 2" xfId="1511" xr:uid="{00000000-0005-0000-0000-0000E7010000}"/>
    <cellStyle name="Calculation 2 2 9 2 2" xfId="2937" xr:uid="{00000000-0005-0000-0000-0000E8010000}"/>
    <cellStyle name="Calculation 2 2 9 2 3" xfId="4395" xr:uid="{00000000-0005-0000-0000-0000E9010000}"/>
    <cellStyle name="Calculation 2 2 9 3" xfId="2773" xr:uid="{00000000-0005-0000-0000-0000EA010000}"/>
    <cellStyle name="Calculation 2 2 9 4" xfId="4231" xr:uid="{00000000-0005-0000-0000-0000EB010000}"/>
    <cellStyle name="Calculation 2 20" xfId="2096" xr:uid="{00000000-0005-0000-0000-0000EC010000}"/>
    <cellStyle name="Calculation 2 3" xfId="75" xr:uid="{00000000-0005-0000-0000-0000ED010000}"/>
    <cellStyle name="Calculation 2 3 2" xfId="99" xr:uid="{00000000-0005-0000-0000-0000EE010000}"/>
    <cellStyle name="Calculation 2 3 2 2" xfId="219" xr:uid="{00000000-0005-0000-0000-0000EF010000}"/>
    <cellStyle name="Calculation 2 3 2 2 2" xfId="357" xr:uid="{00000000-0005-0000-0000-0000F0010000}"/>
    <cellStyle name="Calculation 2 3 2 2 2 2" xfId="658" xr:uid="{00000000-0005-0000-0000-0000F1010000}"/>
    <cellStyle name="Calculation 2 3 2 2 3" xfId="520" xr:uid="{00000000-0005-0000-0000-0000F2010000}"/>
    <cellStyle name="Calculation 2 3 2 3" xfId="261" xr:uid="{00000000-0005-0000-0000-0000F3010000}"/>
    <cellStyle name="Calculation 2 3 2 3 2" xfId="562" xr:uid="{00000000-0005-0000-0000-0000F4010000}"/>
    <cellStyle name="Calculation 2 3 2 4" xfId="400" xr:uid="{00000000-0005-0000-0000-0000F5010000}"/>
    <cellStyle name="Calculation 2 3 3" xfId="124" xr:uid="{00000000-0005-0000-0000-0000F6010000}"/>
    <cellStyle name="Calculation 2 3 3 2" xfId="286" xr:uid="{00000000-0005-0000-0000-0000F7010000}"/>
    <cellStyle name="Calculation 2 3 3 2 2" xfId="587" xr:uid="{00000000-0005-0000-0000-0000F8010000}"/>
    <cellStyle name="Calculation 2 3 3 3" xfId="425" xr:uid="{00000000-0005-0000-0000-0000F9010000}"/>
    <cellStyle name="Calculation 2 3 4" xfId="147" xr:uid="{00000000-0005-0000-0000-0000FA010000}"/>
    <cellStyle name="Calculation 2 3 4 2" xfId="309" xr:uid="{00000000-0005-0000-0000-0000FB010000}"/>
    <cellStyle name="Calculation 2 3 4 2 2" xfId="610" xr:uid="{00000000-0005-0000-0000-0000FC010000}"/>
    <cellStyle name="Calculation 2 3 4 3" xfId="448" xr:uid="{00000000-0005-0000-0000-0000FD010000}"/>
    <cellStyle name="Calculation 2 3 5" xfId="171" xr:uid="{00000000-0005-0000-0000-0000FE010000}"/>
    <cellStyle name="Calculation 2 3 5 2" xfId="333" xr:uid="{00000000-0005-0000-0000-0000FF010000}"/>
    <cellStyle name="Calculation 2 3 5 2 2" xfId="634" xr:uid="{00000000-0005-0000-0000-000000020000}"/>
    <cellStyle name="Calculation 2 3 5 3" xfId="472" xr:uid="{00000000-0005-0000-0000-000001020000}"/>
    <cellStyle name="Calculation 2 3 6" xfId="195" xr:uid="{00000000-0005-0000-0000-000002020000}"/>
    <cellStyle name="Calculation 2 3 6 2" xfId="496" xr:uid="{00000000-0005-0000-0000-000003020000}"/>
    <cellStyle name="Calculation 2 3 7" xfId="237" xr:uid="{00000000-0005-0000-0000-000004020000}"/>
    <cellStyle name="Calculation 2 3 7 2" xfId="538" xr:uid="{00000000-0005-0000-0000-000005020000}"/>
    <cellStyle name="Calculation 2 3 8" xfId="376" xr:uid="{00000000-0005-0000-0000-000006020000}"/>
    <cellStyle name="Calculation 2 3 9" xfId="737" xr:uid="{00000000-0005-0000-0000-000007020000}"/>
    <cellStyle name="Calculation 2 4" xfId="81" xr:uid="{00000000-0005-0000-0000-000008020000}"/>
    <cellStyle name="Calculation 2 4 2" xfId="201" xr:uid="{00000000-0005-0000-0000-000009020000}"/>
    <cellStyle name="Calculation 2 4 2 2" xfId="345" xr:uid="{00000000-0005-0000-0000-00000A020000}"/>
    <cellStyle name="Calculation 2 4 2 2 2" xfId="646" xr:uid="{00000000-0005-0000-0000-00000B020000}"/>
    <cellStyle name="Calculation 2 4 2 3" xfId="502" xr:uid="{00000000-0005-0000-0000-00000C020000}"/>
    <cellStyle name="Calculation 2 4 3" xfId="243" xr:uid="{00000000-0005-0000-0000-00000D020000}"/>
    <cellStyle name="Calculation 2 4 3 2" xfId="544" xr:uid="{00000000-0005-0000-0000-00000E020000}"/>
    <cellStyle name="Calculation 2 4 4" xfId="382" xr:uid="{00000000-0005-0000-0000-00000F020000}"/>
    <cellStyle name="Calculation 2 4 5" xfId="967" xr:uid="{00000000-0005-0000-0000-000010020000}"/>
    <cellStyle name="Calculation 2 5" xfId="115" xr:uid="{00000000-0005-0000-0000-000011020000}"/>
    <cellStyle name="Calculation 2 5 2" xfId="277" xr:uid="{00000000-0005-0000-0000-000012020000}"/>
    <cellStyle name="Calculation 2 5 2 2" xfId="578" xr:uid="{00000000-0005-0000-0000-000013020000}"/>
    <cellStyle name="Calculation 2 5 2 3" xfId="1548" xr:uid="{00000000-0005-0000-0000-000014020000}"/>
    <cellStyle name="Calculation 2 5 2 4" xfId="2976" xr:uid="{00000000-0005-0000-0000-000015020000}"/>
    <cellStyle name="Calculation 2 5 2 5" xfId="4434" xr:uid="{00000000-0005-0000-0000-000016020000}"/>
    <cellStyle name="Calculation 2 5 3" xfId="416" xr:uid="{00000000-0005-0000-0000-000017020000}"/>
    <cellStyle name="Calculation 2 5 3 2" xfId="1852" xr:uid="{00000000-0005-0000-0000-000018020000}"/>
    <cellStyle name="Calculation 2 5 3 3" xfId="3307" xr:uid="{00000000-0005-0000-0000-000019020000}"/>
    <cellStyle name="Calculation 2 5 3 4" xfId="4765" xr:uid="{00000000-0005-0000-0000-00001A020000}"/>
    <cellStyle name="Calculation 2 5 4" xfId="1168" xr:uid="{00000000-0005-0000-0000-00001B020000}"/>
    <cellStyle name="Calculation 2 5 5" xfId="2560" xr:uid="{00000000-0005-0000-0000-00001C020000}"/>
    <cellStyle name="Calculation 2 5 6" xfId="4018" xr:uid="{00000000-0005-0000-0000-00001D020000}"/>
    <cellStyle name="Calculation 2 6" xfId="131" xr:uid="{00000000-0005-0000-0000-00001E020000}"/>
    <cellStyle name="Calculation 2 6 2" xfId="293" xr:uid="{00000000-0005-0000-0000-00001F020000}"/>
    <cellStyle name="Calculation 2 6 2 2" xfId="594" xr:uid="{00000000-0005-0000-0000-000020020000}"/>
    <cellStyle name="Calculation 2 6 2 3" xfId="1561" xr:uid="{00000000-0005-0000-0000-000021020000}"/>
    <cellStyle name="Calculation 2 6 2 4" xfId="2991" xr:uid="{00000000-0005-0000-0000-000022020000}"/>
    <cellStyle name="Calculation 2 6 2 5" xfId="4449" xr:uid="{00000000-0005-0000-0000-000023020000}"/>
    <cellStyle name="Calculation 2 6 3" xfId="432" xr:uid="{00000000-0005-0000-0000-000024020000}"/>
    <cellStyle name="Calculation 2 6 3 2" xfId="1800" xr:uid="{00000000-0005-0000-0000-000025020000}"/>
    <cellStyle name="Calculation 2 6 3 3" xfId="3248" xr:uid="{00000000-0005-0000-0000-000026020000}"/>
    <cellStyle name="Calculation 2 6 3 4" xfId="4706" xr:uid="{00000000-0005-0000-0000-000027020000}"/>
    <cellStyle name="Calculation 2 6 4" xfId="1186" xr:uid="{00000000-0005-0000-0000-000028020000}"/>
    <cellStyle name="Calculation 2 6 5" xfId="2583" xr:uid="{00000000-0005-0000-0000-000029020000}"/>
    <cellStyle name="Calculation 2 6 6" xfId="4041" xr:uid="{00000000-0005-0000-0000-00002A020000}"/>
    <cellStyle name="Calculation 2 7" xfId="155" xr:uid="{00000000-0005-0000-0000-00002B020000}"/>
    <cellStyle name="Calculation 2 7 2" xfId="317" xr:uid="{00000000-0005-0000-0000-00002C020000}"/>
    <cellStyle name="Calculation 2 7 2 2" xfId="618" xr:uid="{00000000-0005-0000-0000-00002D020000}"/>
    <cellStyle name="Calculation 2 7 2 3" xfId="1645" xr:uid="{00000000-0005-0000-0000-00002E020000}"/>
    <cellStyle name="Calculation 2 7 2 4" xfId="3080" xr:uid="{00000000-0005-0000-0000-00002F020000}"/>
    <cellStyle name="Calculation 2 7 2 5" xfId="4538" xr:uid="{00000000-0005-0000-0000-000030020000}"/>
    <cellStyle name="Calculation 2 7 3" xfId="456" xr:uid="{00000000-0005-0000-0000-000031020000}"/>
    <cellStyle name="Calculation 2 7 3 2" xfId="1662" xr:uid="{00000000-0005-0000-0000-000032020000}"/>
    <cellStyle name="Calculation 2 7 3 3" xfId="3101" xr:uid="{00000000-0005-0000-0000-000033020000}"/>
    <cellStyle name="Calculation 2 7 3 4" xfId="4559" xr:uid="{00000000-0005-0000-0000-000034020000}"/>
    <cellStyle name="Calculation 2 7 4" xfId="1161" xr:uid="{00000000-0005-0000-0000-000035020000}"/>
    <cellStyle name="Calculation 2 7 5" xfId="2553" xr:uid="{00000000-0005-0000-0000-000036020000}"/>
    <cellStyle name="Calculation 2 7 6" xfId="4011" xr:uid="{00000000-0005-0000-0000-000037020000}"/>
    <cellStyle name="Calculation 2 8" xfId="179" xr:uid="{00000000-0005-0000-0000-000038020000}"/>
    <cellStyle name="Calculation 2 8 2" xfId="480" xr:uid="{00000000-0005-0000-0000-000039020000}"/>
    <cellStyle name="Calculation 2 8 2 2" xfId="1829" xr:uid="{00000000-0005-0000-0000-00003A020000}"/>
    <cellStyle name="Calculation 2 8 2 3" xfId="3278" xr:uid="{00000000-0005-0000-0000-00003B020000}"/>
    <cellStyle name="Calculation 2 8 2 4" xfId="4736" xr:uid="{00000000-0005-0000-0000-00003C020000}"/>
    <cellStyle name="Calculation 2 8 3" xfId="1193" xr:uid="{00000000-0005-0000-0000-00003D020000}"/>
    <cellStyle name="Calculation 2 8 4" xfId="2590" xr:uid="{00000000-0005-0000-0000-00003E020000}"/>
    <cellStyle name="Calculation 2 8 5" xfId="4048" xr:uid="{00000000-0005-0000-0000-00003F020000}"/>
    <cellStyle name="Calculation 2 9" xfId="221" xr:uid="{00000000-0005-0000-0000-000040020000}"/>
    <cellStyle name="Calculation 2 9 2" xfId="522" xr:uid="{00000000-0005-0000-0000-000041020000}"/>
    <cellStyle name="Calculation 2 9 2 2" xfId="1938" xr:uid="{00000000-0005-0000-0000-000042020000}"/>
    <cellStyle name="Calculation 2 9 2 3" xfId="3398" xr:uid="{00000000-0005-0000-0000-000043020000}"/>
    <cellStyle name="Calculation 2 9 2 4" xfId="4856" xr:uid="{00000000-0005-0000-0000-000044020000}"/>
    <cellStyle name="Calculation 2 9 3" xfId="1398" xr:uid="{00000000-0005-0000-0000-000045020000}"/>
    <cellStyle name="Calculation 2 9 4" xfId="2813" xr:uid="{00000000-0005-0000-0000-000046020000}"/>
    <cellStyle name="Calculation 2 9 5" xfId="4271" xr:uid="{00000000-0005-0000-0000-000047020000}"/>
    <cellStyle name="Calculation 20" xfId="2234" xr:uid="{00000000-0005-0000-0000-000048020000}"/>
    <cellStyle name="Calculation 20 2" xfId="3706" xr:uid="{00000000-0005-0000-0000-000049020000}"/>
    <cellStyle name="Calculation 20 3" xfId="5164" xr:uid="{00000000-0005-0000-0000-00004A020000}"/>
    <cellStyle name="Calculation 21" xfId="2421" xr:uid="{00000000-0005-0000-0000-00004B020000}"/>
    <cellStyle name="Calculation 21 2" xfId="3895" xr:uid="{00000000-0005-0000-0000-00004C020000}"/>
    <cellStyle name="Calculation 21 3" xfId="5353" xr:uid="{00000000-0005-0000-0000-00004D020000}"/>
    <cellStyle name="Calculation 22" xfId="1022" xr:uid="{00000000-0005-0000-0000-00004E020000}"/>
    <cellStyle name="Calculation 23" xfId="1648" xr:uid="{00000000-0005-0000-0000-00004F020000}"/>
    <cellStyle name="Calculation 3" xfId="968" xr:uid="{00000000-0005-0000-0000-000050020000}"/>
    <cellStyle name="Calculation 3 10" xfId="1905" xr:uid="{00000000-0005-0000-0000-000051020000}"/>
    <cellStyle name="Calculation 3 10 2" xfId="1387" xr:uid="{00000000-0005-0000-0000-000052020000}"/>
    <cellStyle name="Calculation 3 10 2 2" xfId="2800" xr:uid="{00000000-0005-0000-0000-000053020000}"/>
    <cellStyle name="Calculation 3 10 2 3" xfId="4258" xr:uid="{00000000-0005-0000-0000-000054020000}"/>
    <cellStyle name="Calculation 3 10 3" xfId="3363" xr:uid="{00000000-0005-0000-0000-000055020000}"/>
    <cellStyle name="Calculation 3 10 4" xfId="4821" xr:uid="{00000000-0005-0000-0000-000056020000}"/>
    <cellStyle name="Calculation 3 11" xfId="1673" xr:uid="{00000000-0005-0000-0000-000057020000}"/>
    <cellStyle name="Calculation 3 11 2" xfId="2216" xr:uid="{00000000-0005-0000-0000-000058020000}"/>
    <cellStyle name="Calculation 3 11 2 2" xfId="3686" xr:uid="{00000000-0005-0000-0000-000059020000}"/>
    <cellStyle name="Calculation 3 11 2 3" xfId="5144" xr:uid="{00000000-0005-0000-0000-00005A020000}"/>
    <cellStyle name="Calculation 3 11 3" xfId="3115" xr:uid="{00000000-0005-0000-0000-00005B020000}"/>
    <cellStyle name="Calculation 3 11 4" xfId="4573" xr:uid="{00000000-0005-0000-0000-00005C020000}"/>
    <cellStyle name="Calculation 3 12" xfId="1997" xr:uid="{00000000-0005-0000-0000-00005D020000}"/>
    <cellStyle name="Calculation 3 12 2" xfId="3458" xr:uid="{00000000-0005-0000-0000-00005E020000}"/>
    <cellStyle name="Calculation 3 12 3" xfId="4916" xr:uid="{00000000-0005-0000-0000-00005F020000}"/>
    <cellStyle name="Calculation 3 13" xfId="2027" xr:uid="{00000000-0005-0000-0000-000060020000}"/>
    <cellStyle name="Calculation 3 13 2" xfId="3490" xr:uid="{00000000-0005-0000-0000-000061020000}"/>
    <cellStyle name="Calculation 3 13 3" xfId="4948" xr:uid="{00000000-0005-0000-0000-000062020000}"/>
    <cellStyle name="Calculation 3 14" xfId="2423" xr:uid="{00000000-0005-0000-0000-000063020000}"/>
    <cellStyle name="Calculation 3 14 2" xfId="3897" xr:uid="{00000000-0005-0000-0000-000064020000}"/>
    <cellStyle name="Calculation 3 14 3" xfId="5355" xr:uid="{00000000-0005-0000-0000-000065020000}"/>
    <cellStyle name="Calculation 3 15" xfId="1007" xr:uid="{00000000-0005-0000-0000-000066020000}"/>
    <cellStyle name="Calculation 3 16" xfId="1192" xr:uid="{00000000-0005-0000-0000-000067020000}"/>
    <cellStyle name="Calculation 3 2" xfId="1169" xr:uid="{00000000-0005-0000-0000-000068020000}"/>
    <cellStyle name="Calculation 3 2 2" xfId="1550" xr:uid="{00000000-0005-0000-0000-000069020000}"/>
    <cellStyle name="Calculation 3 2 2 2" xfId="2978" xr:uid="{00000000-0005-0000-0000-00006A020000}"/>
    <cellStyle name="Calculation 3 2 2 3" xfId="4436" xr:uid="{00000000-0005-0000-0000-00006B020000}"/>
    <cellStyle name="Calculation 3 2 3" xfId="1943" xr:uid="{00000000-0005-0000-0000-00006C020000}"/>
    <cellStyle name="Calculation 3 2 3 2" xfId="3403" xr:uid="{00000000-0005-0000-0000-00006D020000}"/>
    <cellStyle name="Calculation 3 2 3 3" xfId="4861" xr:uid="{00000000-0005-0000-0000-00006E020000}"/>
    <cellStyle name="Calculation 3 2 4" xfId="2562" xr:uid="{00000000-0005-0000-0000-00006F020000}"/>
    <cellStyle name="Calculation 3 2 5" xfId="4020" xr:uid="{00000000-0005-0000-0000-000070020000}"/>
    <cellStyle name="Calculation 3 3" xfId="1184" xr:uid="{00000000-0005-0000-0000-000071020000}"/>
    <cellStyle name="Calculation 3 3 2" xfId="1559" xr:uid="{00000000-0005-0000-0000-000072020000}"/>
    <cellStyle name="Calculation 3 3 2 2" xfId="2989" xr:uid="{00000000-0005-0000-0000-000073020000}"/>
    <cellStyle name="Calculation 3 3 2 3" xfId="4447" xr:uid="{00000000-0005-0000-0000-000074020000}"/>
    <cellStyle name="Calculation 3 3 3" xfId="1844" xr:uid="{00000000-0005-0000-0000-000075020000}"/>
    <cellStyle name="Calculation 3 3 3 2" xfId="3299" xr:uid="{00000000-0005-0000-0000-000076020000}"/>
    <cellStyle name="Calculation 3 3 3 3" xfId="4757" xr:uid="{00000000-0005-0000-0000-000077020000}"/>
    <cellStyle name="Calculation 3 3 4" xfId="2581" xr:uid="{00000000-0005-0000-0000-000078020000}"/>
    <cellStyle name="Calculation 3 3 5" xfId="4039" xr:uid="{00000000-0005-0000-0000-000079020000}"/>
    <cellStyle name="Calculation 3 4" xfId="1163" xr:uid="{00000000-0005-0000-0000-00007A020000}"/>
    <cellStyle name="Calculation 3 4 2" xfId="1334" xr:uid="{00000000-0005-0000-0000-00007B020000}"/>
    <cellStyle name="Calculation 3 4 2 2" xfId="2741" xr:uid="{00000000-0005-0000-0000-00007C020000}"/>
    <cellStyle name="Calculation 3 4 2 3" xfId="4199" xr:uid="{00000000-0005-0000-0000-00007D020000}"/>
    <cellStyle name="Calculation 3 4 3" xfId="1931" xr:uid="{00000000-0005-0000-0000-00007E020000}"/>
    <cellStyle name="Calculation 3 4 3 2" xfId="3391" xr:uid="{00000000-0005-0000-0000-00007F020000}"/>
    <cellStyle name="Calculation 3 4 3 3" xfId="4849" xr:uid="{00000000-0005-0000-0000-000080020000}"/>
    <cellStyle name="Calculation 3 4 4" xfId="2555" xr:uid="{00000000-0005-0000-0000-000081020000}"/>
    <cellStyle name="Calculation 3 4 5" xfId="4013" xr:uid="{00000000-0005-0000-0000-000082020000}"/>
    <cellStyle name="Calculation 3 5" xfId="1191" xr:uid="{00000000-0005-0000-0000-000083020000}"/>
    <cellStyle name="Calculation 3 5 2" xfId="1950" xr:uid="{00000000-0005-0000-0000-000084020000}"/>
    <cellStyle name="Calculation 3 5 2 2" xfId="3410" xr:uid="{00000000-0005-0000-0000-000085020000}"/>
    <cellStyle name="Calculation 3 5 2 3" xfId="4868" xr:uid="{00000000-0005-0000-0000-000086020000}"/>
    <cellStyle name="Calculation 3 5 3" xfId="2588" xr:uid="{00000000-0005-0000-0000-000087020000}"/>
    <cellStyle name="Calculation 3 5 4" xfId="4046" xr:uid="{00000000-0005-0000-0000-000088020000}"/>
    <cellStyle name="Calculation 3 6" xfId="1702" xr:uid="{00000000-0005-0000-0000-000089020000}"/>
    <cellStyle name="Calculation 3 6 2" xfId="2236" xr:uid="{00000000-0005-0000-0000-00008A020000}"/>
    <cellStyle name="Calculation 3 6 2 2" xfId="3708" xr:uid="{00000000-0005-0000-0000-00008B020000}"/>
    <cellStyle name="Calculation 3 6 2 3" xfId="5166" xr:uid="{00000000-0005-0000-0000-00008C020000}"/>
    <cellStyle name="Calculation 3 6 3" xfId="3147" xr:uid="{00000000-0005-0000-0000-00008D020000}"/>
    <cellStyle name="Calculation 3 6 4" xfId="4605" xr:uid="{00000000-0005-0000-0000-00008E020000}"/>
    <cellStyle name="Calculation 3 7" xfId="1526" xr:uid="{00000000-0005-0000-0000-00008F020000}"/>
    <cellStyle name="Calculation 3 7 2" xfId="1407" xr:uid="{00000000-0005-0000-0000-000090020000}"/>
    <cellStyle name="Calculation 3 7 2 2" xfId="2823" xr:uid="{00000000-0005-0000-0000-000091020000}"/>
    <cellStyle name="Calculation 3 7 2 3" xfId="4281" xr:uid="{00000000-0005-0000-0000-000092020000}"/>
    <cellStyle name="Calculation 3 7 3" xfId="2952" xr:uid="{00000000-0005-0000-0000-000093020000}"/>
    <cellStyle name="Calculation 3 7 4" xfId="4410" xr:uid="{00000000-0005-0000-0000-000094020000}"/>
    <cellStyle name="Calculation 3 8" xfId="1741" xr:uid="{00000000-0005-0000-0000-000095020000}"/>
    <cellStyle name="Calculation 3 8 2" xfId="1808" xr:uid="{00000000-0005-0000-0000-000096020000}"/>
    <cellStyle name="Calculation 3 8 2 2" xfId="3256" xr:uid="{00000000-0005-0000-0000-000097020000}"/>
    <cellStyle name="Calculation 3 8 2 3" xfId="4714" xr:uid="{00000000-0005-0000-0000-000098020000}"/>
    <cellStyle name="Calculation 3 8 3" xfId="3188" xr:uid="{00000000-0005-0000-0000-000099020000}"/>
    <cellStyle name="Calculation 3 8 4" xfId="4646" xr:uid="{00000000-0005-0000-0000-00009A020000}"/>
    <cellStyle name="Calculation 3 9" xfId="1756" xr:uid="{00000000-0005-0000-0000-00009B020000}"/>
    <cellStyle name="Calculation 3 9 2" xfId="1409" xr:uid="{00000000-0005-0000-0000-00009C020000}"/>
    <cellStyle name="Calculation 3 9 2 2" xfId="2825" xr:uid="{00000000-0005-0000-0000-00009D020000}"/>
    <cellStyle name="Calculation 3 9 2 3" xfId="4283" xr:uid="{00000000-0005-0000-0000-00009E020000}"/>
    <cellStyle name="Calculation 3 9 3" xfId="3204" xr:uid="{00000000-0005-0000-0000-00009F020000}"/>
    <cellStyle name="Calculation 3 9 4" xfId="4662" xr:uid="{00000000-0005-0000-0000-0000A0020000}"/>
    <cellStyle name="Calculation 4" xfId="1086" xr:uid="{00000000-0005-0000-0000-0000A1020000}"/>
    <cellStyle name="Calculation 4 10" xfId="2171" xr:uid="{00000000-0005-0000-0000-0000A2020000}"/>
    <cellStyle name="Calculation 4 10 2" xfId="1527" xr:uid="{00000000-0005-0000-0000-0000A3020000}"/>
    <cellStyle name="Calculation 4 10 2 2" xfId="2953" xr:uid="{00000000-0005-0000-0000-0000A4020000}"/>
    <cellStyle name="Calculation 4 10 2 3" xfId="4411" xr:uid="{00000000-0005-0000-0000-0000A5020000}"/>
    <cellStyle name="Calculation 4 10 3" xfId="3639" xr:uid="{00000000-0005-0000-0000-0000A6020000}"/>
    <cellStyle name="Calculation 4 10 4" xfId="5097" xr:uid="{00000000-0005-0000-0000-0000A7020000}"/>
    <cellStyle name="Calculation 4 11" xfId="2255" xr:uid="{00000000-0005-0000-0000-0000A8020000}"/>
    <cellStyle name="Calculation 4 11 2" xfId="2364" xr:uid="{00000000-0005-0000-0000-0000A9020000}"/>
    <cellStyle name="Calculation 4 11 2 2" xfId="3838" xr:uid="{00000000-0005-0000-0000-0000AA020000}"/>
    <cellStyle name="Calculation 4 11 2 3" xfId="5296" xr:uid="{00000000-0005-0000-0000-0000AB020000}"/>
    <cellStyle name="Calculation 4 11 3" xfId="3729" xr:uid="{00000000-0005-0000-0000-0000AC020000}"/>
    <cellStyle name="Calculation 4 11 4" xfId="5187" xr:uid="{00000000-0005-0000-0000-0000AD020000}"/>
    <cellStyle name="Calculation 4 12" xfId="2313" xr:uid="{00000000-0005-0000-0000-0000AE020000}"/>
    <cellStyle name="Calculation 4 12 2" xfId="3787" xr:uid="{00000000-0005-0000-0000-0000AF020000}"/>
    <cellStyle name="Calculation 4 12 3" xfId="5245" xr:uid="{00000000-0005-0000-0000-0000B0020000}"/>
    <cellStyle name="Calculation 4 13" xfId="2394" xr:uid="{00000000-0005-0000-0000-0000B1020000}"/>
    <cellStyle name="Calculation 4 13 2" xfId="3868" xr:uid="{00000000-0005-0000-0000-0000B2020000}"/>
    <cellStyle name="Calculation 4 13 3" xfId="5326" xr:uid="{00000000-0005-0000-0000-0000B3020000}"/>
    <cellStyle name="Calculation 4 14" xfId="2449" xr:uid="{00000000-0005-0000-0000-0000B4020000}"/>
    <cellStyle name="Calculation 4 14 2" xfId="3923" xr:uid="{00000000-0005-0000-0000-0000B5020000}"/>
    <cellStyle name="Calculation 4 14 3" xfId="5381" xr:uid="{00000000-0005-0000-0000-0000B6020000}"/>
    <cellStyle name="Calculation 4 15" xfId="2493" xr:uid="{00000000-0005-0000-0000-0000B7020000}"/>
    <cellStyle name="Calculation 4 16" xfId="3951" xr:uid="{00000000-0005-0000-0000-0000B8020000}"/>
    <cellStyle name="Calculation 4 2" xfId="1218" xr:uid="{00000000-0005-0000-0000-0000B9020000}"/>
    <cellStyle name="Calculation 4 2 2" xfId="1578" xr:uid="{00000000-0005-0000-0000-0000BA020000}"/>
    <cellStyle name="Calculation 4 2 2 2" xfId="3012" xr:uid="{00000000-0005-0000-0000-0000BB020000}"/>
    <cellStyle name="Calculation 4 2 2 3" xfId="4470" xr:uid="{00000000-0005-0000-0000-0000BC020000}"/>
    <cellStyle name="Calculation 4 2 3" xfId="1847" xr:uid="{00000000-0005-0000-0000-0000BD020000}"/>
    <cellStyle name="Calculation 4 2 3 2" xfId="3302" xr:uid="{00000000-0005-0000-0000-0000BE020000}"/>
    <cellStyle name="Calculation 4 2 3 3" xfId="4760" xr:uid="{00000000-0005-0000-0000-0000BF020000}"/>
    <cellStyle name="Calculation 4 2 4" xfId="2622" xr:uid="{00000000-0005-0000-0000-0000C0020000}"/>
    <cellStyle name="Calculation 4 2 5" xfId="4080" xr:uid="{00000000-0005-0000-0000-0000C1020000}"/>
    <cellStyle name="Calculation 4 3" xfId="1248" xr:uid="{00000000-0005-0000-0000-0000C2020000}"/>
    <cellStyle name="Calculation 4 3 2" xfId="1606" xr:uid="{00000000-0005-0000-0000-0000C3020000}"/>
    <cellStyle name="Calculation 4 3 2 2" xfId="3040" xr:uid="{00000000-0005-0000-0000-0000C4020000}"/>
    <cellStyle name="Calculation 4 3 2 3" xfId="4498" xr:uid="{00000000-0005-0000-0000-0000C5020000}"/>
    <cellStyle name="Calculation 4 3 3" xfId="2298" xr:uid="{00000000-0005-0000-0000-0000C6020000}"/>
    <cellStyle name="Calculation 4 3 3 2" xfId="3772" xr:uid="{00000000-0005-0000-0000-0000C7020000}"/>
    <cellStyle name="Calculation 4 3 3 3" xfId="5230" xr:uid="{00000000-0005-0000-0000-0000C8020000}"/>
    <cellStyle name="Calculation 4 3 4" xfId="2654" xr:uid="{00000000-0005-0000-0000-0000C9020000}"/>
    <cellStyle name="Calculation 4 3 5" xfId="4112" xr:uid="{00000000-0005-0000-0000-0000CA020000}"/>
    <cellStyle name="Calculation 4 4" xfId="1278" xr:uid="{00000000-0005-0000-0000-0000CB020000}"/>
    <cellStyle name="Calculation 4 4 2" xfId="1770" xr:uid="{00000000-0005-0000-0000-0000CC020000}"/>
    <cellStyle name="Calculation 4 4 2 2" xfId="3218" xr:uid="{00000000-0005-0000-0000-0000CD020000}"/>
    <cellStyle name="Calculation 4 4 2 3" xfId="4676" xr:uid="{00000000-0005-0000-0000-0000CE020000}"/>
    <cellStyle name="Calculation 4 4 3" xfId="1947" xr:uid="{00000000-0005-0000-0000-0000CF020000}"/>
    <cellStyle name="Calculation 4 4 3 2" xfId="3407" xr:uid="{00000000-0005-0000-0000-0000D0020000}"/>
    <cellStyle name="Calculation 4 4 3 3" xfId="4865" xr:uid="{00000000-0005-0000-0000-0000D1020000}"/>
    <cellStyle name="Calculation 4 4 4" xfId="2685" xr:uid="{00000000-0005-0000-0000-0000D2020000}"/>
    <cellStyle name="Calculation 4 4 5" xfId="4143" xr:uid="{00000000-0005-0000-0000-0000D3020000}"/>
    <cellStyle name="Calculation 4 5" xfId="1306" xr:uid="{00000000-0005-0000-0000-0000D4020000}"/>
    <cellStyle name="Calculation 4 5 2" xfId="2085" xr:uid="{00000000-0005-0000-0000-0000D5020000}"/>
    <cellStyle name="Calculation 4 5 2 2" xfId="3550" xr:uid="{00000000-0005-0000-0000-0000D6020000}"/>
    <cellStyle name="Calculation 4 5 2 3" xfId="5008" xr:uid="{00000000-0005-0000-0000-0000D7020000}"/>
    <cellStyle name="Calculation 4 5 3" xfId="2713" xr:uid="{00000000-0005-0000-0000-0000D8020000}"/>
    <cellStyle name="Calculation 4 5 4" xfId="4171" xr:uid="{00000000-0005-0000-0000-0000D9020000}"/>
    <cellStyle name="Calculation 4 6" xfId="1878" xr:uid="{00000000-0005-0000-0000-0000DA020000}"/>
    <cellStyle name="Calculation 4 6 2" xfId="1798" xr:uid="{00000000-0005-0000-0000-0000DB020000}"/>
    <cellStyle name="Calculation 4 6 2 2" xfId="3246" xr:uid="{00000000-0005-0000-0000-0000DC020000}"/>
    <cellStyle name="Calculation 4 6 2 3" xfId="4704" xr:uid="{00000000-0005-0000-0000-0000DD020000}"/>
    <cellStyle name="Calculation 4 6 3" xfId="3336" xr:uid="{00000000-0005-0000-0000-0000DE020000}"/>
    <cellStyle name="Calculation 4 6 4" xfId="4794" xr:uid="{00000000-0005-0000-0000-0000DF020000}"/>
    <cellStyle name="Calculation 4 7" xfId="1959" xr:uid="{00000000-0005-0000-0000-0000E0020000}"/>
    <cellStyle name="Calculation 4 7 2" xfId="1658" xr:uid="{00000000-0005-0000-0000-0000E1020000}"/>
    <cellStyle name="Calculation 4 7 2 2" xfId="3095" xr:uid="{00000000-0005-0000-0000-0000E2020000}"/>
    <cellStyle name="Calculation 4 7 2 3" xfId="4553" xr:uid="{00000000-0005-0000-0000-0000E3020000}"/>
    <cellStyle name="Calculation 4 7 3" xfId="3419" xr:uid="{00000000-0005-0000-0000-0000E4020000}"/>
    <cellStyle name="Calculation 4 7 4" xfId="4877" xr:uid="{00000000-0005-0000-0000-0000E5020000}"/>
    <cellStyle name="Calculation 4 8" xfId="2035" xr:uid="{00000000-0005-0000-0000-0000E6020000}"/>
    <cellStyle name="Calculation 4 8 2" xfId="1402" xr:uid="{00000000-0005-0000-0000-0000E7020000}"/>
    <cellStyle name="Calculation 4 8 2 2" xfId="2817" xr:uid="{00000000-0005-0000-0000-0000E8020000}"/>
    <cellStyle name="Calculation 4 8 2 3" xfId="4275" xr:uid="{00000000-0005-0000-0000-0000E9020000}"/>
    <cellStyle name="Calculation 4 8 3" xfId="3498" xr:uid="{00000000-0005-0000-0000-0000EA020000}"/>
    <cellStyle name="Calculation 4 8 4" xfId="4956" xr:uid="{00000000-0005-0000-0000-0000EB020000}"/>
    <cellStyle name="Calculation 4 9" xfId="2108" xr:uid="{00000000-0005-0000-0000-0000EC020000}"/>
    <cellStyle name="Calculation 4 9 2" xfId="2063" xr:uid="{00000000-0005-0000-0000-0000ED020000}"/>
    <cellStyle name="Calculation 4 9 2 2" xfId="3526" xr:uid="{00000000-0005-0000-0000-0000EE020000}"/>
    <cellStyle name="Calculation 4 9 2 3" xfId="4984" xr:uid="{00000000-0005-0000-0000-0000EF020000}"/>
    <cellStyle name="Calculation 4 9 3" xfId="3574" xr:uid="{00000000-0005-0000-0000-0000F0020000}"/>
    <cellStyle name="Calculation 4 9 4" xfId="5032" xr:uid="{00000000-0005-0000-0000-0000F1020000}"/>
    <cellStyle name="Calculation 5" xfId="1095" xr:uid="{00000000-0005-0000-0000-0000F2020000}"/>
    <cellStyle name="Calculation 5 10" xfId="2177" xr:uid="{00000000-0005-0000-0000-0000F3020000}"/>
    <cellStyle name="Calculation 5 10 2" xfId="2341" xr:uid="{00000000-0005-0000-0000-0000F4020000}"/>
    <cellStyle name="Calculation 5 10 2 2" xfId="3815" xr:uid="{00000000-0005-0000-0000-0000F5020000}"/>
    <cellStyle name="Calculation 5 10 2 3" xfId="5273" xr:uid="{00000000-0005-0000-0000-0000F6020000}"/>
    <cellStyle name="Calculation 5 10 3" xfId="3645" xr:uid="{00000000-0005-0000-0000-0000F7020000}"/>
    <cellStyle name="Calculation 5 10 4" xfId="5103" xr:uid="{00000000-0005-0000-0000-0000F8020000}"/>
    <cellStyle name="Calculation 5 11" xfId="2261" xr:uid="{00000000-0005-0000-0000-0000F9020000}"/>
    <cellStyle name="Calculation 5 11 2" xfId="2370" xr:uid="{00000000-0005-0000-0000-0000FA020000}"/>
    <cellStyle name="Calculation 5 11 2 2" xfId="3844" xr:uid="{00000000-0005-0000-0000-0000FB020000}"/>
    <cellStyle name="Calculation 5 11 2 3" xfId="5302" xr:uid="{00000000-0005-0000-0000-0000FC020000}"/>
    <cellStyle name="Calculation 5 11 3" xfId="3735" xr:uid="{00000000-0005-0000-0000-0000FD020000}"/>
    <cellStyle name="Calculation 5 11 4" xfId="5193" xr:uid="{00000000-0005-0000-0000-0000FE020000}"/>
    <cellStyle name="Calculation 5 12" xfId="2319" xr:uid="{00000000-0005-0000-0000-0000FF020000}"/>
    <cellStyle name="Calculation 5 12 2" xfId="3793" xr:uid="{00000000-0005-0000-0000-000000030000}"/>
    <cellStyle name="Calculation 5 12 3" xfId="5251" xr:uid="{00000000-0005-0000-0000-000001030000}"/>
    <cellStyle name="Calculation 5 13" xfId="2400" xr:uid="{00000000-0005-0000-0000-000002030000}"/>
    <cellStyle name="Calculation 5 13 2" xfId="3874" xr:uid="{00000000-0005-0000-0000-000003030000}"/>
    <cellStyle name="Calculation 5 13 3" xfId="5332" xr:uid="{00000000-0005-0000-0000-000004030000}"/>
    <cellStyle name="Calculation 5 14" xfId="2455" xr:uid="{00000000-0005-0000-0000-000005030000}"/>
    <cellStyle name="Calculation 5 14 2" xfId="3929" xr:uid="{00000000-0005-0000-0000-000006030000}"/>
    <cellStyle name="Calculation 5 14 3" xfId="5387" xr:uid="{00000000-0005-0000-0000-000007030000}"/>
    <cellStyle name="Calculation 5 15" xfId="2499" xr:uid="{00000000-0005-0000-0000-000008030000}"/>
    <cellStyle name="Calculation 5 16" xfId="3957" xr:uid="{00000000-0005-0000-0000-000009030000}"/>
    <cellStyle name="Calculation 5 2" xfId="1224" xr:uid="{00000000-0005-0000-0000-00000A030000}"/>
    <cellStyle name="Calculation 5 2 2" xfId="1584" xr:uid="{00000000-0005-0000-0000-00000B030000}"/>
    <cellStyle name="Calculation 5 2 2 2" xfId="3018" xr:uid="{00000000-0005-0000-0000-00000C030000}"/>
    <cellStyle name="Calculation 5 2 2 3" xfId="4476" xr:uid="{00000000-0005-0000-0000-00000D030000}"/>
    <cellStyle name="Calculation 5 2 3" xfId="2144" xr:uid="{00000000-0005-0000-0000-00000E030000}"/>
    <cellStyle name="Calculation 5 2 3 2" xfId="3610" xr:uid="{00000000-0005-0000-0000-00000F030000}"/>
    <cellStyle name="Calculation 5 2 3 3" xfId="5068" xr:uid="{00000000-0005-0000-0000-000010030000}"/>
    <cellStyle name="Calculation 5 2 4" xfId="2628" xr:uid="{00000000-0005-0000-0000-000011030000}"/>
    <cellStyle name="Calculation 5 2 5" xfId="4086" xr:uid="{00000000-0005-0000-0000-000012030000}"/>
    <cellStyle name="Calculation 5 3" xfId="1254" xr:uid="{00000000-0005-0000-0000-000013030000}"/>
    <cellStyle name="Calculation 5 3 2" xfId="1612" xr:uid="{00000000-0005-0000-0000-000014030000}"/>
    <cellStyle name="Calculation 5 3 2 2" xfId="3046" xr:uid="{00000000-0005-0000-0000-000015030000}"/>
    <cellStyle name="Calculation 5 3 2 3" xfId="4504" xr:uid="{00000000-0005-0000-0000-000016030000}"/>
    <cellStyle name="Calculation 5 3 3" xfId="2069" xr:uid="{00000000-0005-0000-0000-000017030000}"/>
    <cellStyle name="Calculation 5 3 3 2" xfId="3532" xr:uid="{00000000-0005-0000-0000-000018030000}"/>
    <cellStyle name="Calculation 5 3 3 3" xfId="4990" xr:uid="{00000000-0005-0000-0000-000019030000}"/>
    <cellStyle name="Calculation 5 3 4" xfId="2660" xr:uid="{00000000-0005-0000-0000-00001A030000}"/>
    <cellStyle name="Calculation 5 3 5" xfId="4118" xr:uid="{00000000-0005-0000-0000-00001B030000}"/>
    <cellStyle name="Calculation 5 4" xfId="1284" xr:uid="{00000000-0005-0000-0000-00001C030000}"/>
    <cellStyle name="Calculation 5 4 2" xfId="1776" xr:uid="{00000000-0005-0000-0000-00001D030000}"/>
    <cellStyle name="Calculation 5 4 2 2" xfId="3224" xr:uid="{00000000-0005-0000-0000-00001E030000}"/>
    <cellStyle name="Calculation 5 4 2 3" xfId="4682" xr:uid="{00000000-0005-0000-0000-00001F030000}"/>
    <cellStyle name="Calculation 5 4 3" xfId="1474" xr:uid="{00000000-0005-0000-0000-000020030000}"/>
    <cellStyle name="Calculation 5 4 3 2" xfId="2901" xr:uid="{00000000-0005-0000-0000-000021030000}"/>
    <cellStyle name="Calculation 5 4 3 3" xfId="4359" xr:uid="{00000000-0005-0000-0000-000022030000}"/>
    <cellStyle name="Calculation 5 4 4" xfId="2691" xr:uid="{00000000-0005-0000-0000-000023030000}"/>
    <cellStyle name="Calculation 5 4 5" xfId="4149" xr:uid="{00000000-0005-0000-0000-000024030000}"/>
    <cellStyle name="Calculation 5 5" xfId="1312" xr:uid="{00000000-0005-0000-0000-000025030000}"/>
    <cellStyle name="Calculation 5 5 2" xfId="1941" xr:uid="{00000000-0005-0000-0000-000026030000}"/>
    <cellStyle name="Calculation 5 5 2 2" xfId="3401" xr:uid="{00000000-0005-0000-0000-000027030000}"/>
    <cellStyle name="Calculation 5 5 2 3" xfId="4859" xr:uid="{00000000-0005-0000-0000-000028030000}"/>
    <cellStyle name="Calculation 5 5 3" xfId="2719" xr:uid="{00000000-0005-0000-0000-000029030000}"/>
    <cellStyle name="Calculation 5 5 4" xfId="4177" xr:uid="{00000000-0005-0000-0000-00002A030000}"/>
    <cellStyle name="Calculation 5 6" xfId="1884" xr:uid="{00000000-0005-0000-0000-00002B030000}"/>
    <cellStyle name="Calculation 5 6 2" xfId="1930" xr:uid="{00000000-0005-0000-0000-00002C030000}"/>
    <cellStyle name="Calculation 5 6 2 2" xfId="3390" xr:uid="{00000000-0005-0000-0000-00002D030000}"/>
    <cellStyle name="Calculation 5 6 2 3" xfId="4848" xr:uid="{00000000-0005-0000-0000-00002E030000}"/>
    <cellStyle name="Calculation 5 6 3" xfId="3342" xr:uid="{00000000-0005-0000-0000-00002F030000}"/>
    <cellStyle name="Calculation 5 6 4" xfId="4800" xr:uid="{00000000-0005-0000-0000-000030030000}"/>
    <cellStyle name="Calculation 5 7" xfId="1965" xr:uid="{00000000-0005-0000-0000-000031030000}"/>
    <cellStyle name="Calculation 5 7 2" xfId="1871" xr:uid="{00000000-0005-0000-0000-000032030000}"/>
    <cellStyle name="Calculation 5 7 2 2" xfId="3328" xr:uid="{00000000-0005-0000-0000-000033030000}"/>
    <cellStyle name="Calculation 5 7 2 3" xfId="4786" xr:uid="{00000000-0005-0000-0000-000034030000}"/>
    <cellStyle name="Calculation 5 7 3" xfId="3425" xr:uid="{00000000-0005-0000-0000-000035030000}"/>
    <cellStyle name="Calculation 5 7 4" xfId="4883" xr:uid="{00000000-0005-0000-0000-000036030000}"/>
    <cellStyle name="Calculation 5 8" xfId="2041" xr:uid="{00000000-0005-0000-0000-000037030000}"/>
    <cellStyle name="Calculation 5 8 2" xfId="2239" xr:uid="{00000000-0005-0000-0000-000038030000}"/>
    <cellStyle name="Calculation 5 8 2 2" xfId="3712" xr:uid="{00000000-0005-0000-0000-000039030000}"/>
    <cellStyle name="Calculation 5 8 2 3" xfId="5170" xr:uid="{00000000-0005-0000-0000-00003A030000}"/>
    <cellStyle name="Calculation 5 8 3" xfId="3504" xr:uid="{00000000-0005-0000-0000-00003B030000}"/>
    <cellStyle name="Calculation 5 8 4" xfId="4962" xr:uid="{00000000-0005-0000-0000-00003C030000}"/>
    <cellStyle name="Calculation 5 9" xfId="2114" xr:uid="{00000000-0005-0000-0000-00003D030000}"/>
    <cellStyle name="Calculation 5 9 2" xfId="2095" xr:uid="{00000000-0005-0000-0000-00003E030000}"/>
    <cellStyle name="Calculation 5 9 2 2" xfId="3561" xr:uid="{00000000-0005-0000-0000-00003F030000}"/>
    <cellStyle name="Calculation 5 9 2 3" xfId="5019" xr:uid="{00000000-0005-0000-0000-000040030000}"/>
    <cellStyle name="Calculation 5 9 3" xfId="3580" xr:uid="{00000000-0005-0000-0000-000041030000}"/>
    <cellStyle name="Calculation 5 9 4" xfId="5038" xr:uid="{00000000-0005-0000-0000-000042030000}"/>
    <cellStyle name="Calculation 6" xfId="1107" xr:uid="{00000000-0005-0000-0000-000043030000}"/>
    <cellStyle name="Calculation 6 10" xfId="2188" xr:uid="{00000000-0005-0000-0000-000044030000}"/>
    <cellStyle name="Calculation 6 10 2" xfId="2352" xr:uid="{00000000-0005-0000-0000-000045030000}"/>
    <cellStyle name="Calculation 6 10 2 2" xfId="3826" xr:uid="{00000000-0005-0000-0000-000046030000}"/>
    <cellStyle name="Calculation 6 10 2 3" xfId="5284" xr:uid="{00000000-0005-0000-0000-000047030000}"/>
    <cellStyle name="Calculation 6 10 3" xfId="3656" xr:uid="{00000000-0005-0000-0000-000048030000}"/>
    <cellStyle name="Calculation 6 10 4" xfId="5114" xr:uid="{00000000-0005-0000-0000-000049030000}"/>
    <cellStyle name="Calculation 6 11" xfId="2272" xr:uid="{00000000-0005-0000-0000-00004A030000}"/>
    <cellStyle name="Calculation 6 11 2" xfId="2381" xr:uid="{00000000-0005-0000-0000-00004B030000}"/>
    <cellStyle name="Calculation 6 11 2 2" xfId="3855" xr:uid="{00000000-0005-0000-0000-00004C030000}"/>
    <cellStyle name="Calculation 6 11 2 3" xfId="5313" xr:uid="{00000000-0005-0000-0000-00004D030000}"/>
    <cellStyle name="Calculation 6 11 3" xfId="3746" xr:uid="{00000000-0005-0000-0000-00004E030000}"/>
    <cellStyle name="Calculation 6 11 4" xfId="5204" xr:uid="{00000000-0005-0000-0000-00004F030000}"/>
    <cellStyle name="Calculation 6 12" xfId="2330" xr:uid="{00000000-0005-0000-0000-000050030000}"/>
    <cellStyle name="Calculation 6 12 2" xfId="3804" xr:uid="{00000000-0005-0000-0000-000051030000}"/>
    <cellStyle name="Calculation 6 12 3" xfId="5262" xr:uid="{00000000-0005-0000-0000-000052030000}"/>
    <cellStyle name="Calculation 6 13" xfId="2411" xr:uid="{00000000-0005-0000-0000-000053030000}"/>
    <cellStyle name="Calculation 6 13 2" xfId="3885" xr:uid="{00000000-0005-0000-0000-000054030000}"/>
    <cellStyle name="Calculation 6 13 3" xfId="5343" xr:uid="{00000000-0005-0000-0000-000055030000}"/>
    <cellStyle name="Calculation 6 14" xfId="2466" xr:uid="{00000000-0005-0000-0000-000056030000}"/>
    <cellStyle name="Calculation 6 14 2" xfId="3940" xr:uid="{00000000-0005-0000-0000-000057030000}"/>
    <cellStyle name="Calculation 6 14 3" xfId="5398" xr:uid="{00000000-0005-0000-0000-000058030000}"/>
    <cellStyle name="Calculation 6 15" xfId="2510" xr:uid="{00000000-0005-0000-0000-000059030000}"/>
    <cellStyle name="Calculation 6 16" xfId="3968" xr:uid="{00000000-0005-0000-0000-00005A030000}"/>
    <cellStyle name="Calculation 6 2" xfId="1235" xr:uid="{00000000-0005-0000-0000-00005B030000}"/>
    <cellStyle name="Calculation 6 2 2" xfId="1595" xr:uid="{00000000-0005-0000-0000-00005C030000}"/>
    <cellStyle name="Calculation 6 2 2 2" xfId="3029" xr:uid="{00000000-0005-0000-0000-00005D030000}"/>
    <cellStyle name="Calculation 6 2 2 3" xfId="4487" xr:uid="{00000000-0005-0000-0000-00005E030000}"/>
    <cellStyle name="Calculation 6 2 3" xfId="1854" xr:uid="{00000000-0005-0000-0000-00005F030000}"/>
    <cellStyle name="Calculation 6 2 3 2" xfId="3309" xr:uid="{00000000-0005-0000-0000-000060030000}"/>
    <cellStyle name="Calculation 6 2 3 3" xfId="4767" xr:uid="{00000000-0005-0000-0000-000061030000}"/>
    <cellStyle name="Calculation 6 2 4" xfId="2639" xr:uid="{00000000-0005-0000-0000-000062030000}"/>
    <cellStyle name="Calculation 6 2 5" xfId="4097" xr:uid="{00000000-0005-0000-0000-000063030000}"/>
    <cellStyle name="Calculation 6 3" xfId="1265" xr:uid="{00000000-0005-0000-0000-000064030000}"/>
    <cellStyle name="Calculation 6 3 2" xfId="1623" xr:uid="{00000000-0005-0000-0000-000065030000}"/>
    <cellStyle name="Calculation 6 3 2 2" xfId="3057" xr:uid="{00000000-0005-0000-0000-000066030000}"/>
    <cellStyle name="Calculation 6 3 2 3" xfId="4515" xr:uid="{00000000-0005-0000-0000-000067030000}"/>
    <cellStyle name="Calculation 6 3 3" xfId="1418" xr:uid="{00000000-0005-0000-0000-000068030000}"/>
    <cellStyle name="Calculation 6 3 3 2" xfId="2834" xr:uid="{00000000-0005-0000-0000-000069030000}"/>
    <cellStyle name="Calculation 6 3 3 3" xfId="4292" xr:uid="{00000000-0005-0000-0000-00006A030000}"/>
    <cellStyle name="Calculation 6 3 4" xfId="2671" xr:uid="{00000000-0005-0000-0000-00006B030000}"/>
    <cellStyle name="Calculation 6 3 5" xfId="4129" xr:uid="{00000000-0005-0000-0000-00006C030000}"/>
    <cellStyle name="Calculation 6 4" xfId="1295" xr:uid="{00000000-0005-0000-0000-00006D030000}"/>
    <cellStyle name="Calculation 6 4 2" xfId="1787" xr:uid="{00000000-0005-0000-0000-00006E030000}"/>
    <cellStyle name="Calculation 6 4 2 2" xfId="3235" xr:uid="{00000000-0005-0000-0000-00006F030000}"/>
    <cellStyle name="Calculation 6 4 2 3" xfId="4693" xr:uid="{00000000-0005-0000-0000-000070030000}"/>
    <cellStyle name="Calculation 6 4 3" xfId="1385" xr:uid="{00000000-0005-0000-0000-000071030000}"/>
    <cellStyle name="Calculation 6 4 3 2" xfId="2798" xr:uid="{00000000-0005-0000-0000-000072030000}"/>
    <cellStyle name="Calculation 6 4 3 3" xfId="4256" xr:uid="{00000000-0005-0000-0000-000073030000}"/>
    <cellStyle name="Calculation 6 4 4" xfId="2702" xr:uid="{00000000-0005-0000-0000-000074030000}"/>
    <cellStyle name="Calculation 6 4 5" xfId="4160" xr:uid="{00000000-0005-0000-0000-000075030000}"/>
    <cellStyle name="Calculation 6 5" xfId="1323" xr:uid="{00000000-0005-0000-0000-000076030000}"/>
    <cellStyle name="Calculation 6 5 2" xfId="1380" xr:uid="{00000000-0005-0000-0000-000077030000}"/>
    <cellStyle name="Calculation 6 5 2 2" xfId="2791" xr:uid="{00000000-0005-0000-0000-000078030000}"/>
    <cellStyle name="Calculation 6 5 2 3" xfId="4249" xr:uid="{00000000-0005-0000-0000-000079030000}"/>
    <cellStyle name="Calculation 6 5 3" xfId="2730" xr:uid="{00000000-0005-0000-0000-00007A030000}"/>
    <cellStyle name="Calculation 6 5 4" xfId="4188" xr:uid="{00000000-0005-0000-0000-00007B030000}"/>
    <cellStyle name="Calculation 6 6" xfId="1895" xr:uid="{00000000-0005-0000-0000-00007C030000}"/>
    <cellStyle name="Calculation 6 6 2" xfId="1914" xr:uid="{00000000-0005-0000-0000-00007D030000}"/>
    <cellStyle name="Calculation 6 6 2 2" xfId="3372" xr:uid="{00000000-0005-0000-0000-00007E030000}"/>
    <cellStyle name="Calculation 6 6 2 3" xfId="4830" xr:uid="{00000000-0005-0000-0000-00007F030000}"/>
    <cellStyle name="Calculation 6 6 3" xfId="3353" xr:uid="{00000000-0005-0000-0000-000080030000}"/>
    <cellStyle name="Calculation 6 6 4" xfId="4811" xr:uid="{00000000-0005-0000-0000-000081030000}"/>
    <cellStyle name="Calculation 6 7" xfId="1976" xr:uid="{00000000-0005-0000-0000-000082030000}"/>
    <cellStyle name="Calculation 6 7 2" xfId="2153" xr:uid="{00000000-0005-0000-0000-000083030000}"/>
    <cellStyle name="Calculation 6 7 2 2" xfId="3619" xr:uid="{00000000-0005-0000-0000-000084030000}"/>
    <cellStyle name="Calculation 6 7 2 3" xfId="5077" xr:uid="{00000000-0005-0000-0000-000085030000}"/>
    <cellStyle name="Calculation 6 7 3" xfId="3436" xr:uid="{00000000-0005-0000-0000-000086030000}"/>
    <cellStyle name="Calculation 6 7 4" xfId="4894" xr:uid="{00000000-0005-0000-0000-000087030000}"/>
    <cellStyle name="Calculation 6 8" xfId="2052" xr:uid="{00000000-0005-0000-0000-000088030000}"/>
    <cellStyle name="Calculation 6 8 2" xfId="1439" xr:uid="{00000000-0005-0000-0000-000089030000}"/>
    <cellStyle name="Calculation 6 8 2 2" xfId="2859" xr:uid="{00000000-0005-0000-0000-00008A030000}"/>
    <cellStyle name="Calculation 6 8 2 3" xfId="4317" xr:uid="{00000000-0005-0000-0000-00008B030000}"/>
    <cellStyle name="Calculation 6 8 3" xfId="3515" xr:uid="{00000000-0005-0000-0000-00008C030000}"/>
    <cellStyle name="Calculation 6 8 4" xfId="4973" xr:uid="{00000000-0005-0000-0000-00008D030000}"/>
    <cellStyle name="Calculation 6 9" xfId="2125" xr:uid="{00000000-0005-0000-0000-00008E030000}"/>
    <cellStyle name="Calculation 6 9 2" xfId="1416" xr:uid="{00000000-0005-0000-0000-00008F030000}"/>
    <cellStyle name="Calculation 6 9 2 2" xfId="2832" xr:uid="{00000000-0005-0000-0000-000090030000}"/>
    <cellStyle name="Calculation 6 9 2 3" xfId="4290" xr:uid="{00000000-0005-0000-0000-000091030000}"/>
    <cellStyle name="Calculation 6 9 3" xfId="3591" xr:uid="{00000000-0005-0000-0000-000092030000}"/>
    <cellStyle name="Calculation 6 9 4" xfId="5049" xr:uid="{00000000-0005-0000-0000-000093030000}"/>
    <cellStyle name="Calculation 7" xfId="1108" xr:uid="{00000000-0005-0000-0000-000094030000}"/>
    <cellStyle name="Calculation 7 10" xfId="2189" xr:uid="{00000000-0005-0000-0000-000095030000}"/>
    <cellStyle name="Calculation 7 10 2" xfId="2353" xr:uid="{00000000-0005-0000-0000-000096030000}"/>
    <cellStyle name="Calculation 7 10 2 2" xfId="3827" xr:uid="{00000000-0005-0000-0000-000097030000}"/>
    <cellStyle name="Calculation 7 10 2 3" xfId="5285" xr:uid="{00000000-0005-0000-0000-000098030000}"/>
    <cellStyle name="Calculation 7 10 3" xfId="3657" xr:uid="{00000000-0005-0000-0000-000099030000}"/>
    <cellStyle name="Calculation 7 10 4" xfId="5115" xr:uid="{00000000-0005-0000-0000-00009A030000}"/>
    <cellStyle name="Calculation 7 11" xfId="2273" xr:uid="{00000000-0005-0000-0000-00009B030000}"/>
    <cellStyle name="Calculation 7 11 2" xfId="2382" xr:uid="{00000000-0005-0000-0000-00009C030000}"/>
    <cellStyle name="Calculation 7 11 2 2" xfId="3856" xr:uid="{00000000-0005-0000-0000-00009D030000}"/>
    <cellStyle name="Calculation 7 11 2 3" xfId="5314" xr:uid="{00000000-0005-0000-0000-00009E030000}"/>
    <cellStyle name="Calculation 7 11 3" xfId="3747" xr:uid="{00000000-0005-0000-0000-00009F030000}"/>
    <cellStyle name="Calculation 7 11 4" xfId="5205" xr:uid="{00000000-0005-0000-0000-0000A0030000}"/>
    <cellStyle name="Calculation 7 12" xfId="2331" xr:uid="{00000000-0005-0000-0000-0000A1030000}"/>
    <cellStyle name="Calculation 7 12 2" xfId="3805" xr:uid="{00000000-0005-0000-0000-0000A2030000}"/>
    <cellStyle name="Calculation 7 12 3" xfId="5263" xr:uid="{00000000-0005-0000-0000-0000A3030000}"/>
    <cellStyle name="Calculation 7 13" xfId="2412" xr:uid="{00000000-0005-0000-0000-0000A4030000}"/>
    <cellStyle name="Calculation 7 13 2" xfId="3886" xr:uid="{00000000-0005-0000-0000-0000A5030000}"/>
    <cellStyle name="Calculation 7 13 3" xfId="5344" xr:uid="{00000000-0005-0000-0000-0000A6030000}"/>
    <cellStyle name="Calculation 7 14" xfId="2467" xr:uid="{00000000-0005-0000-0000-0000A7030000}"/>
    <cellStyle name="Calculation 7 14 2" xfId="3941" xr:uid="{00000000-0005-0000-0000-0000A8030000}"/>
    <cellStyle name="Calculation 7 14 3" xfId="5399" xr:uid="{00000000-0005-0000-0000-0000A9030000}"/>
    <cellStyle name="Calculation 7 15" xfId="2511" xr:uid="{00000000-0005-0000-0000-0000AA030000}"/>
    <cellStyle name="Calculation 7 16" xfId="3969" xr:uid="{00000000-0005-0000-0000-0000AB030000}"/>
    <cellStyle name="Calculation 7 2" xfId="1236" xr:uid="{00000000-0005-0000-0000-0000AC030000}"/>
    <cellStyle name="Calculation 7 2 2" xfId="1596" xr:uid="{00000000-0005-0000-0000-0000AD030000}"/>
    <cellStyle name="Calculation 7 2 2 2" xfId="3030" xr:uid="{00000000-0005-0000-0000-0000AE030000}"/>
    <cellStyle name="Calculation 7 2 2 3" xfId="4488" xr:uid="{00000000-0005-0000-0000-0000AF030000}"/>
    <cellStyle name="Calculation 7 2 3" xfId="1455" xr:uid="{00000000-0005-0000-0000-0000B0030000}"/>
    <cellStyle name="Calculation 7 2 3 2" xfId="2877" xr:uid="{00000000-0005-0000-0000-0000B1030000}"/>
    <cellStyle name="Calculation 7 2 3 3" xfId="4335" xr:uid="{00000000-0005-0000-0000-0000B2030000}"/>
    <cellStyle name="Calculation 7 2 4" xfId="2640" xr:uid="{00000000-0005-0000-0000-0000B3030000}"/>
    <cellStyle name="Calculation 7 2 5" xfId="4098" xr:uid="{00000000-0005-0000-0000-0000B4030000}"/>
    <cellStyle name="Calculation 7 3" xfId="1266" xr:uid="{00000000-0005-0000-0000-0000B5030000}"/>
    <cellStyle name="Calculation 7 3 2" xfId="1624" xr:uid="{00000000-0005-0000-0000-0000B6030000}"/>
    <cellStyle name="Calculation 7 3 2 2" xfId="3058" xr:uid="{00000000-0005-0000-0000-0000B7030000}"/>
    <cellStyle name="Calculation 7 3 2 3" xfId="4516" xr:uid="{00000000-0005-0000-0000-0000B8030000}"/>
    <cellStyle name="Calculation 7 3 3" xfId="2031" xr:uid="{00000000-0005-0000-0000-0000B9030000}"/>
    <cellStyle name="Calculation 7 3 3 2" xfId="3494" xr:uid="{00000000-0005-0000-0000-0000BA030000}"/>
    <cellStyle name="Calculation 7 3 3 3" xfId="4952" xr:uid="{00000000-0005-0000-0000-0000BB030000}"/>
    <cellStyle name="Calculation 7 3 4" xfId="2672" xr:uid="{00000000-0005-0000-0000-0000BC030000}"/>
    <cellStyle name="Calculation 7 3 5" xfId="4130" xr:uid="{00000000-0005-0000-0000-0000BD030000}"/>
    <cellStyle name="Calculation 7 4" xfId="1296" xr:uid="{00000000-0005-0000-0000-0000BE030000}"/>
    <cellStyle name="Calculation 7 4 2" xfId="1788" xr:uid="{00000000-0005-0000-0000-0000BF030000}"/>
    <cellStyle name="Calculation 7 4 2 2" xfId="3236" xr:uid="{00000000-0005-0000-0000-0000C0030000}"/>
    <cellStyle name="Calculation 7 4 2 3" xfId="4694" xr:uid="{00000000-0005-0000-0000-0000C1030000}"/>
    <cellStyle name="Calculation 7 4 3" xfId="2026" xr:uid="{00000000-0005-0000-0000-0000C2030000}"/>
    <cellStyle name="Calculation 7 4 3 2" xfId="3489" xr:uid="{00000000-0005-0000-0000-0000C3030000}"/>
    <cellStyle name="Calculation 7 4 3 3" xfId="4947" xr:uid="{00000000-0005-0000-0000-0000C4030000}"/>
    <cellStyle name="Calculation 7 4 4" xfId="2703" xr:uid="{00000000-0005-0000-0000-0000C5030000}"/>
    <cellStyle name="Calculation 7 4 5" xfId="4161" xr:uid="{00000000-0005-0000-0000-0000C6030000}"/>
    <cellStyle name="Calculation 7 5" xfId="1324" xr:uid="{00000000-0005-0000-0000-0000C7030000}"/>
    <cellStyle name="Calculation 7 5 2" xfId="1998" xr:uid="{00000000-0005-0000-0000-0000C8030000}"/>
    <cellStyle name="Calculation 7 5 2 2" xfId="3459" xr:uid="{00000000-0005-0000-0000-0000C9030000}"/>
    <cellStyle name="Calculation 7 5 2 3" xfId="4917" xr:uid="{00000000-0005-0000-0000-0000CA030000}"/>
    <cellStyle name="Calculation 7 5 3" xfId="2731" xr:uid="{00000000-0005-0000-0000-0000CB030000}"/>
    <cellStyle name="Calculation 7 5 4" xfId="4189" xr:uid="{00000000-0005-0000-0000-0000CC030000}"/>
    <cellStyle name="Calculation 7 6" xfId="1896" xr:uid="{00000000-0005-0000-0000-0000CD030000}"/>
    <cellStyle name="Calculation 7 6 2" xfId="1341" xr:uid="{00000000-0005-0000-0000-0000CE030000}"/>
    <cellStyle name="Calculation 7 6 2 2" xfId="2748" xr:uid="{00000000-0005-0000-0000-0000CF030000}"/>
    <cellStyle name="Calculation 7 6 2 3" xfId="4206" xr:uid="{00000000-0005-0000-0000-0000D0030000}"/>
    <cellStyle name="Calculation 7 6 3" xfId="3354" xr:uid="{00000000-0005-0000-0000-0000D1030000}"/>
    <cellStyle name="Calculation 7 6 4" xfId="4812" xr:uid="{00000000-0005-0000-0000-0000D2030000}"/>
    <cellStyle name="Calculation 7 7" xfId="1977" xr:uid="{00000000-0005-0000-0000-0000D3030000}"/>
    <cellStyle name="Calculation 7 7 2" xfId="1820" xr:uid="{00000000-0005-0000-0000-0000D4030000}"/>
    <cellStyle name="Calculation 7 7 2 2" xfId="3269" xr:uid="{00000000-0005-0000-0000-0000D5030000}"/>
    <cellStyle name="Calculation 7 7 2 3" xfId="4727" xr:uid="{00000000-0005-0000-0000-0000D6030000}"/>
    <cellStyle name="Calculation 7 7 3" xfId="3437" xr:uid="{00000000-0005-0000-0000-0000D7030000}"/>
    <cellStyle name="Calculation 7 7 4" xfId="4895" xr:uid="{00000000-0005-0000-0000-0000D8030000}"/>
    <cellStyle name="Calculation 7 8" xfId="2053" xr:uid="{00000000-0005-0000-0000-0000D9030000}"/>
    <cellStyle name="Calculation 7 8 2" xfId="2094" xr:uid="{00000000-0005-0000-0000-0000DA030000}"/>
    <cellStyle name="Calculation 7 8 2 2" xfId="3560" xr:uid="{00000000-0005-0000-0000-0000DB030000}"/>
    <cellStyle name="Calculation 7 8 2 3" xfId="5018" xr:uid="{00000000-0005-0000-0000-0000DC030000}"/>
    <cellStyle name="Calculation 7 8 3" xfId="3516" xr:uid="{00000000-0005-0000-0000-0000DD030000}"/>
    <cellStyle name="Calculation 7 8 4" xfId="4974" xr:uid="{00000000-0005-0000-0000-0000DE030000}"/>
    <cellStyle name="Calculation 7 9" xfId="2126" xr:uid="{00000000-0005-0000-0000-0000DF030000}"/>
    <cellStyle name="Calculation 7 9 2" xfId="1635" xr:uid="{00000000-0005-0000-0000-0000E0030000}"/>
    <cellStyle name="Calculation 7 9 2 2" xfId="3070" xr:uid="{00000000-0005-0000-0000-0000E1030000}"/>
    <cellStyle name="Calculation 7 9 2 3" xfId="4528" xr:uid="{00000000-0005-0000-0000-0000E2030000}"/>
    <cellStyle name="Calculation 7 9 3" xfId="3592" xr:uid="{00000000-0005-0000-0000-0000E3030000}"/>
    <cellStyle name="Calculation 7 9 4" xfId="5050" xr:uid="{00000000-0005-0000-0000-0000E4030000}"/>
    <cellStyle name="Calculation 8" xfId="1123" xr:uid="{00000000-0005-0000-0000-0000E5030000}"/>
    <cellStyle name="Calculation 8 10" xfId="2195" xr:uid="{00000000-0005-0000-0000-0000E6030000}"/>
    <cellStyle name="Calculation 8 10 2" xfId="2359" xr:uid="{00000000-0005-0000-0000-0000E7030000}"/>
    <cellStyle name="Calculation 8 10 2 2" xfId="3833" xr:uid="{00000000-0005-0000-0000-0000E8030000}"/>
    <cellStyle name="Calculation 8 10 2 3" xfId="5291" xr:uid="{00000000-0005-0000-0000-0000E9030000}"/>
    <cellStyle name="Calculation 8 10 3" xfId="3663" xr:uid="{00000000-0005-0000-0000-0000EA030000}"/>
    <cellStyle name="Calculation 8 10 4" xfId="5121" xr:uid="{00000000-0005-0000-0000-0000EB030000}"/>
    <cellStyle name="Calculation 8 11" xfId="2279" xr:uid="{00000000-0005-0000-0000-0000EC030000}"/>
    <cellStyle name="Calculation 8 11 2" xfId="2389" xr:uid="{00000000-0005-0000-0000-0000ED030000}"/>
    <cellStyle name="Calculation 8 11 2 2" xfId="3863" xr:uid="{00000000-0005-0000-0000-0000EE030000}"/>
    <cellStyle name="Calculation 8 11 2 3" xfId="5321" xr:uid="{00000000-0005-0000-0000-0000EF030000}"/>
    <cellStyle name="Calculation 8 11 3" xfId="3753" xr:uid="{00000000-0005-0000-0000-0000F0030000}"/>
    <cellStyle name="Calculation 8 11 4" xfId="5211" xr:uid="{00000000-0005-0000-0000-0000F1030000}"/>
    <cellStyle name="Calculation 8 12" xfId="2337" xr:uid="{00000000-0005-0000-0000-0000F2030000}"/>
    <cellStyle name="Calculation 8 12 2" xfId="3811" xr:uid="{00000000-0005-0000-0000-0000F3030000}"/>
    <cellStyle name="Calculation 8 12 3" xfId="5269" xr:uid="{00000000-0005-0000-0000-0000F4030000}"/>
    <cellStyle name="Calculation 8 13" xfId="2418" xr:uid="{00000000-0005-0000-0000-0000F5030000}"/>
    <cellStyle name="Calculation 8 13 2" xfId="3892" xr:uid="{00000000-0005-0000-0000-0000F6030000}"/>
    <cellStyle name="Calculation 8 13 3" xfId="5350" xr:uid="{00000000-0005-0000-0000-0000F7030000}"/>
    <cellStyle name="Calculation 8 14" xfId="2473" xr:uid="{00000000-0005-0000-0000-0000F8030000}"/>
    <cellStyle name="Calculation 8 14 2" xfId="3947" xr:uid="{00000000-0005-0000-0000-0000F9030000}"/>
    <cellStyle name="Calculation 8 14 3" xfId="5405" xr:uid="{00000000-0005-0000-0000-0000FA030000}"/>
    <cellStyle name="Calculation 8 15" xfId="2517" xr:uid="{00000000-0005-0000-0000-0000FB030000}"/>
    <cellStyle name="Calculation 8 16" xfId="3975" xr:uid="{00000000-0005-0000-0000-0000FC030000}"/>
    <cellStyle name="Calculation 8 2" xfId="1242" xr:uid="{00000000-0005-0000-0000-0000FD030000}"/>
    <cellStyle name="Calculation 8 2 2" xfId="1602" xr:uid="{00000000-0005-0000-0000-0000FE030000}"/>
    <cellStyle name="Calculation 8 2 2 2" xfId="3036" xr:uid="{00000000-0005-0000-0000-0000FF030000}"/>
    <cellStyle name="Calculation 8 2 2 3" xfId="4494" xr:uid="{00000000-0005-0000-0000-000000040000}"/>
    <cellStyle name="Calculation 8 2 3" xfId="2028" xr:uid="{00000000-0005-0000-0000-000001040000}"/>
    <cellStyle name="Calculation 8 2 3 2" xfId="3491" xr:uid="{00000000-0005-0000-0000-000002040000}"/>
    <cellStyle name="Calculation 8 2 3 3" xfId="4949" xr:uid="{00000000-0005-0000-0000-000003040000}"/>
    <cellStyle name="Calculation 8 2 4" xfId="2647" xr:uid="{00000000-0005-0000-0000-000004040000}"/>
    <cellStyle name="Calculation 8 2 5" xfId="4105" xr:uid="{00000000-0005-0000-0000-000005040000}"/>
    <cellStyle name="Calculation 8 3" xfId="1273" xr:uid="{00000000-0005-0000-0000-000006040000}"/>
    <cellStyle name="Calculation 8 3 2" xfId="1630" xr:uid="{00000000-0005-0000-0000-000007040000}"/>
    <cellStyle name="Calculation 8 3 2 2" xfId="3064" xr:uid="{00000000-0005-0000-0000-000008040000}"/>
    <cellStyle name="Calculation 8 3 2 3" xfId="4522" xr:uid="{00000000-0005-0000-0000-000009040000}"/>
    <cellStyle name="Calculation 8 3 3" xfId="1838" xr:uid="{00000000-0005-0000-0000-00000A040000}"/>
    <cellStyle name="Calculation 8 3 3 2" xfId="3291" xr:uid="{00000000-0005-0000-0000-00000B040000}"/>
    <cellStyle name="Calculation 8 3 3 3" xfId="4749" xr:uid="{00000000-0005-0000-0000-00000C040000}"/>
    <cellStyle name="Calculation 8 3 4" xfId="2680" xr:uid="{00000000-0005-0000-0000-00000D040000}"/>
    <cellStyle name="Calculation 8 3 5" xfId="4138" xr:uid="{00000000-0005-0000-0000-00000E040000}"/>
    <cellStyle name="Calculation 8 4" xfId="1302" xr:uid="{00000000-0005-0000-0000-00000F040000}"/>
    <cellStyle name="Calculation 8 4 2" xfId="1794" xr:uid="{00000000-0005-0000-0000-000010040000}"/>
    <cellStyle name="Calculation 8 4 2 2" xfId="3242" xr:uid="{00000000-0005-0000-0000-000011040000}"/>
    <cellStyle name="Calculation 8 4 2 3" xfId="4700" xr:uid="{00000000-0005-0000-0000-000012040000}"/>
    <cellStyle name="Calculation 8 4 3" xfId="1954" xr:uid="{00000000-0005-0000-0000-000013040000}"/>
    <cellStyle name="Calculation 8 4 3 2" xfId="3414" xr:uid="{00000000-0005-0000-0000-000014040000}"/>
    <cellStyle name="Calculation 8 4 3 3" xfId="4872" xr:uid="{00000000-0005-0000-0000-000015040000}"/>
    <cellStyle name="Calculation 8 4 4" xfId="2709" xr:uid="{00000000-0005-0000-0000-000016040000}"/>
    <cellStyle name="Calculation 8 4 5" xfId="4167" xr:uid="{00000000-0005-0000-0000-000017040000}"/>
    <cellStyle name="Calculation 8 5" xfId="1330" xr:uid="{00000000-0005-0000-0000-000018040000}"/>
    <cellStyle name="Calculation 8 5 2" xfId="1863" xr:uid="{00000000-0005-0000-0000-000019040000}"/>
    <cellStyle name="Calculation 8 5 2 2" xfId="3320" xr:uid="{00000000-0005-0000-0000-00001A040000}"/>
    <cellStyle name="Calculation 8 5 2 3" xfId="4778" xr:uid="{00000000-0005-0000-0000-00001B040000}"/>
    <cellStyle name="Calculation 8 5 3" xfId="2737" xr:uid="{00000000-0005-0000-0000-00001C040000}"/>
    <cellStyle name="Calculation 8 5 4" xfId="4195" xr:uid="{00000000-0005-0000-0000-00001D040000}"/>
    <cellStyle name="Calculation 8 6" xfId="1902" xr:uid="{00000000-0005-0000-0000-00001E040000}"/>
    <cellStyle name="Calculation 8 6 2" xfId="1351" xr:uid="{00000000-0005-0000-0000-00001F040000}"/>
    <cellStyle name="Calculation 8 6 2 2" xfId="2758" xr:uid="{00000000-0005-0000-0000-000020040000}"/>
    <cellStyle name="Calculation 8 6 2 3" xfId="4216" xr:uid="{00000000-0005-0000-0000-000021040000}"/>
    <cellStyle name="Calculation 8 6 3" xfId="3360" xr:uid="{00000000-0005-0000-0000-000022040000}"/>
    <cellStyle name="Calculation 8 6 4" xfId="4818" xr:uid="{00000000-0005-0000-0000-000023040000}"/>
    <cellStyle name="Calculation 8 7" xfId="1983" xr:uid="{00000000-0005-0000-0000-000024040000}"/>
    <cellStyle name="Calculation 8 7 2" xfId="2167" xr:uid="{00000000-0005-0000-0000-000025040000}"/>
    <cellStyle name="Calculation 8 7 2 2" xfId="3634" xr:uid="{00000000-0005-0000-0000-000026040000}"/>
    <cellStyle name="Calculation 8 7 2 3" xfId="5092" xr:uid="{00000000-0005-0000-0000-000027040000}"/>
    <cellStyle name="Calculation 8 7 3" xfId="3443" xr:uid="{00000000-0005-0000-0000-000028040000}"/>
    <cellStyle name="Calculation 8 7 4" xfId="4901" xr:uid="{00000000-0005-0000-0000-000029040000}"/>
    <cellStyle name="Calculation 8 8" xfId="2059" xr:uid="{00000000-0005-0000-0000-00002A040000}"/>
    <cellStyle name="Calculation 8 8 2" xfId="1426" xr:uid="{00000000-0005-0000-0000-00002B040000}"/>
    <cellStyle name="Calculation 8 8 2 2" xfId="2842" xr:uid="{00000000-0005-0000-0000-00002C040000}"/>
    <cellStyle name="Calculation 8 8 2 3" xfId="4300" xr:uid="{00000000-0005-0000-0000-00002D040000}"/>
    <cellStyle name="Calculation 8 8 3" xfId="3522" xr:uid="{00000000-0005-0000-0000-00002E040000}"/>
    <cellStyle name="Calculation 8 8 4" xfId="4980" xr:uid="{00000000-0005-0000-0000-00002F040000}"/>
    <cellStyle name="Calculation 8 9" xfId="2132" xr:uid="{00000000-0005-0000-0000-000030040000}"/>
    <cellStyle name="Calculation 8 9 2" xfId="1419" xr:uid="{00000000-0005-0000-0000-000031040000}"/>
    <cellStyle name="Calculation 8 9 2 2" xfId="2835" xr:uid="{00000000-0005-0000-0000-000032040000}"/>
    <cellStyle name="Calculation 8 9 2 3" xfId="4293" xr:uid="{00000000-0005-0000-0000-000033040000}"/>
    <cellStyle name="Calculation 8 9 3" xfId="3598" xr:uid="{00000000-0005-0000-0000-000034040000}"/>
    <cellStyle name="Calculation 8 9 4" xfId="5056" xr:uid="{00000000-0005-0000-0000-000035040000}"/>
    <cellStyle name="Calculation 9" xfId="1167" xr:uid="{00000000-0005-0000-0000-000036040000}"/>
    <cellStyle name="Calculation 9 2" xfId="1547" xr:uid="{00000000-0005-0000-0000-000037040000}"/>
    <cellStyle name="Calculation 9 2 2" xfId="2975" xr:uid="{00000000-0005-0000-0000-000038040000}"/>
    <cellStyle name="Calculation 9 2 3" xfId="4433" xr:uid="{00000000-0005-0000-0000-000039040000}"/>
    <cellStyle name="Calculation 9 3" xfId="1828" xr:uid="{00000000-0005-0000-0000-00003A040000}"/>
    <cellStyle name="Calculation 9 3 2" xfId="3277" xr:uid="{00000000-0005-0000-0000-00003B040000}"/>
    <cellStyle name="Calculation 9 3 3" xfId="4735" xr:uid="{00000000-0005-0000-0000-00003C040000}"/>
    <cellStyle name="Calculation 9 4" xfId="2559" xr:uid="{00000000-0005-0000-0000-00003D040000}"/>
    <cellStyle name="Calculation 9 5" xfId="4017" xr:uid="{00000000-0005-0000-0000-00003E040000}"/>
    <cellStyle name="Check Cell" xfId="969" xr:uid="{00000000-0005-0000-0000-00003F040000}"/>
    <cellStyle name="Check Cell 2" xfId="44" xr:uid="{00000000-0005-0000-0000-000040040000}"/>
    <cellStyle name="Check Cell 2 2" xfId="739" xr:uid="{00000000-0005-0000-0000-000041040000}"/>
    <cellStyle name="Check Cell 2 3" xfId="740" xr:uid="{00000000-0005-0000-0000-000042040000}"/>
    <cellStyle name="Check Cell 2 4" xfId="738" xr:uid="{00000000-0005-0000-0000-000043040000}"/>
    <cellStyle name="Check Cell 2 5" xfId="970" xr:uid="{00000000-0005-0000-0000-000044040000}"/>
    <cellStyle name="Check Cell 3" xfId="971" xr:uid="{00000000-0005-0000-0000-000045040000}"/>
    <cellStyle name="Comma 2" xfId="741" xr:uid="{00000000-0005-0000-0000-000046040000}"/>
    <cellStyle name="Comma 2 2" xfId="742" xr:uid="{00000000-0005-0000-0000-000047040000}"/>
    <cellStyle name="Currency 2" xfId="743" xr:uid="{00000000-0005-0000-0000-000048040000}"/>
    <cellStyle name="Currency 2 2" xfId="744" xr:uid="{00000000-0005-0000-0000-000049040000}"/>
    <cellStyle name="Currency 2 3" xfId="972" xr:uid="{00000000-0005-0000-0000-00004A040000}"/>
    <cellStyle name="Currency 3" xfId="745" xr:uid="{00000000-0005-0000-0000-00004B040000}"/>
    <cellStyle name="Dobro 2" xfId="973" xr:uid="{00000000-0005-0000-0000-00004C040000}"/>
    <cellStyle name="Excel Built-in Explanatory Text" xfId="875" xr:uid="{00000000-0005-0000-0000-00004D040000}"/>
    <cellStyle name="Explanatory Text" xfId="974" xr:uid="{00000000-0005-0000-0000-00004E040000}"/>
    <cellStyle name="Explanatory Text 2" xfId="45" xr:uid="{00000000-0005-0000-0000-00004F040000}"/>
    <cellStyle name="Explanatory Text 2 2" xfId="747" xr:uid="{00000000-0005-0000-0000-000050040000}"/>
    <cellStyle name="Explanatory Text 2 3" xfId="748" xr:uid="{00000000-0005-0000-0000-000051040000}"/>
    <cellStyle name="Explanatory Text 2 4" xfId="746" xr:uid="{00000000-0005-0000-0000-000052040000}"/>
    <cellStyle name="Explanatory Text 2 5" xfId="975" xr:uid="{00000000-0005-0000-0000-000053040000}"/>
    <cellStyle name="Explanatory Text 3" xfId="976" xr:uid="{00000000-0005-0000-0000-000054040000}"/>
    <cellStyle name="Good" xfId="1076" xr:uid="{00000000-0005-0000-0000-000055040000}"/>
    <cellStyle name="Good 2" xfId="46" xr:uid="{00000000-0005-0000-0000-000056040000}"/>
    <cellStyle name="Good 2 2" xfId="750" xr:uid="{00000000-0005-0000-0000-000057040000}"/>
    <cellStyle name="Good 2 3" xfId="751" xr:uid="{00000000-0005-0000-0000-000058040000}"/>
    <cellStyle name="Good 2 4" xfId="749" xr:uid="{00000000-0005-0000-0000-000059040000}"/>
    <cellStyle name="Good 2 5" xfId="977" xr:uid="{00000000-0005-0000-0000-00005A040000}"/>
    <cellStyle name="Good 3" xfId="752" xr:uid="{00000000-0005-0000-0000-00005B040000}"/>
    <cellStyle name="Good 3 2" xfId="979" xr:uid="{00000000-0005-0000-0000-00005C040000}"/>
    <cellStyle name="Good 3 3" xfId="978" xr:uid="{00000000-0005-0000-0000-00005D040000}"/>
    <cellStyle name="Heading 1" xfId="980" xr:uid="{00000000-0005-0000-0000-00005E040000}"/>
    <cellStyle name="Heading 1 2" xfId="47" xr:uid="{00000000-0005-0000-0000-00005F040000}"/>
    <cellStyle name="Heading 1 2 2" xfId="754" xr:uid="{00000000-0005-0000-0000-000060040000}"/>
    <cellStyle name="Heading 1 2 3" xfId="755" xr:uid="{00000000-0005-0000-0000-000061040000}"/>
    <cellStyle name="Heading 1 2 4" xfId="753" xr:uid="{00000000-0005-0000-0000-000062040000}"/>
    <cellStyle name="Heading 1 2 5" xfId="981" xr:uid="{00000000-0005-0000-0000-000063040000}"/>
    <cellStyle name="Heading 1 3" xfId="982" xr:uid="{00000000-0005-0000-0000-000064040000}"/>
    <cellStyle name="Heading 2" xfId="983" xr:uid="{00000000-0005-0000-0000-000065040000}"/>
    <cellStyle name="Heading 2 2" xfId="48" xr:uid="{00000000-0005-0000-0000-000066040000}"/>
    <cellStyle name="Heading 2 2 2" xfId="757" xr:uid="{00000000-0005-0000-0000-000067040000}"/>
    <cellStyle name="Heading 2 2 3" xfId="758" xr:uid="{00000000-0005-0000-0000-000068040000}"/>
    <cellStyle name="Heading 2 2 4" xfId="756" xr:uid="{00000000-0005-0000-0000-000069040000}"/>
    <cellStyle name="Heading 2 2 5" xfId="984" xr:uid="{00000000-0005-0000-0000-00006A040000}"/>
    <cellStyle name="Heading 2 3" xfId="985" xr:uid="{00000000-0005-0000-0000-00006B040000}"/>
    <cellStyle name="Heading 3" xfId="986" xr:uid="{00000000-0005-0000-0000-00006C040000}"/>
    <cellStyle name="Heading 3 2" xfId="49" xr:uid="{00000000-0005-0000-0000-00006D040000}"/>
    <cellStyle name="Heading 3 2 2" xfId="760" xr:uid="{00000000-0005-0000-0000-00006E040000}"/>
    <cellStyle name="Heading 3 2 3" xfId="761" xr:uid="{00000000-0005-0000-0000-00006F040000}"/>
    <cellStyle name="Heading 3 2 4" xfId="759" xr:uid="{00000000-0005-0000-0000-000070040000}"/>
    <cellStyle name="Heading 3 2 5" xfId="987" xr:uid="{00000000-0005-0000-0000-000071040000}"/>
    <cellStyle name="Heading 3 3" xfId="988" xr:uid="{00000000-0005-0000-0000-000072040000}"/>
    <cellStyle name="Heading 4" xfId="989" xr:uid="{00000000-0005-0000-0000-000073040000}"/>
    <cellStyle name="Heading 4 2" xfId="50" xr:uid="{00000000-0005-0000-0000-000074040000}"/>
    <cellStyle name="Heading 4 2 2" xfId="763" xr:uid="{00000000-0005-0000-0000-000075040000}"/>
    <cellStyle name="Heading 4 2 3" xfId="764" xr:uid="{00000000-0005-0000-0000-000076040000}"/>
    <cellStyle name="Heading 4 2 4" xfId="762" xr:uid="{00000000-0005-0000-0000-000077040000}"/>
    <cellStyle name="Heading 4 2 5" xfId="990" xr:uid="{00000000-0005-0000-0000-000078040000}"/>
    <cellStyle name="Heading 4 3" xfId="991" xr:uid="{00000000-0005-0000-0000-000079040000}"/>
    <cellStyle name="Hyperlink 2" xfId="765" xr:uid="{00000000-0005-0000-0000-00007A040000}"/>
    <cellStyle name="Input" xfId="992" xr:uid="{00000000-0005-0000-0000-00007B040000}"/>
    <cellStyle name="Input 10" xfId="1173" xr:uid="{00000000-0005-0000-0000-00007C040000}"/>
    <cellStyle name="Input 10 2" xfId="1553" xr:uid="{00000000-0005-0000-0000-00007D040000}"/>
    <cellStyle name="Input 10 2 2" xfId="2982" xr:uid="{00000000-0005-0000-0000-00007E040000}"/>
    <cellStyle name="Input 10 2 3" xfId="4440" xr:uid="{00000000-0005-0000-0000-00007F040000}"/>
    <cellStyle name="Input 10 3" xfId="1929" xr:uid="{00000000-0005-0000-0000-000080040000}"/>
    <cellStyle name="Input 10 3 2" xfId="3389" xr:uid="{00000000-0005-0000-0000-000081040000}"/>
    <cellStyle name="Input 10 3 3" xfId="4847" xr:uid="{00000000-0005-0000-0000-000082040000}"/>
    <cellStyle name="Input 10 4" xfId="2568" xr:uid="{00000000-0005-0000-0000-000083040000}"/>
    <cellStyle name="Input 10 5" xfId="4026" xr:uid="{00000000-0005-0000-0000-000084040000}"/>
    <cellStyle name="Input 11" xfId="1178" xr:uid="{00000000-0005-0000-0000-000085040000}"/>
    <cellStyle name="Input 11 2" xfId="1450" xr:uid="{00000000-0005-0000-0000-000086040000}"/>
    <cellStyle name="Input 11 2 2" xfId="2870" xr:uid="{00000000-0005-0000-0000-000087040000}"/>
    <cellStyle name="Input 11 2 3" xfId="4328" xr:uid="{00000000-0005-0000-0000-000088040000}"/>
    <cellStyle name="Input 11 3" xfId="2012" xr:uid="{00000000-0005-0000-0000-000089040000}"/>
    <cellStyle name="Input 11 3 2" xfId="3474" xr:uid="{00000000-0005-0000-0000-00008A040000}"/>
    <cellStyle name="Input 11 3 3" xfId="4932" xr:uid="{00000000-0005-0000-0000-00008B040000}"/>
    <cellStyle name="Input 11 4" xfId="2574" xr:uid="{00000000-0005-0000-0000-00008C040000}"/>
    <cellStyle name="Input 11 5" xfId="4032" xr:uid="{00000000-0005-0000-0000-00008D040000}"/>
    <cellStyle name="Input 12" xfId="1175" xr:uid="{00000000-0005-0000-0000-00008E040000}"/>
    <cellStyle name="Input 12 2" xfId="1480" xr:uid="{00000000-0005-0000-0000-00008F040000}"/>
    <cellStyle name="Input 12 2 2" xfId="2907" xr:uid="{00000000-0005-0000-0000-000090040000}"/>
    <cellStyle name="Input 12 2 3" xfId="4365" xr:uid="{00000000-0005-0000-0000-000091040000}"/>
    <cellStyle name="Input 12 3" xfId="2570" xr:uid="{00000000-0005-0000-0000-000092040000}"/>
    <cellStyle name="Input 12 4" xfId="4028" xr:uid="{00000000-0005-0000-0000-000093040000}"/>
    <cellStyle name="Input 13" xfId="1719" xr:uid="{00000000-0005-0000-0000-000094040000}"/>
    <cellStyle name="Input 13 2" xfId="1815" xr:uid="{00000000-0005-0000-0000-000095040000}"/>
    <cellStyle name="Input 13 2 2" xfId="3264" xr:uid="{00000000-0005-0000-0000-000096040000}"/>
    <cellStyle name="Input 13 2 3" xfId="4722" xr:uid="{00000000-0005-0000-0000-000097040000}"/>
    <cellStyle name="Input 13 3" xfId="3164" xr:uid="{00000000-0005-0000-0000-000098040000}"/>
    <cellStyle name="Input 13 4" xfId="4622" xr:uid="{00000000-0005-0000-0000-000099040000}"/>
    <cellStyle name="Input 14" xfId="1394" xr:uid="{00000000-0005-0000-0000-00009A040000}"/>
    <cellStyle name="Input 14 2" xfId="1708" xr:uid="{00000000-0005-0000-0000-00009B040000}"/>
    <cellStyle name="Input 14 2 2" xfId="3153" xr:uid="{00000000-0005-0000-0000-00009C040000}"/>
    <cellStyle name="Input 14 2 3" xfId="4611" xr:uid="{00000000-0005-0000-0000-00009D040000}"/>
    <cellStyle name="Input 14 3" xfId="2809" xr:uid="{00000000-0005-0000-0000-00009E040000}"/>
    <cellStyle name="Input 14 4" xfId="4267" xr:uid="{00000000-0005-0000-0000-00009F040000}"/>
    <cellStyle name="Input 15" xfId="1417" xr:uid="{00000000-0005-0000-0000-0000A0040000}"/>
    <cellStyle name="Input 15 2" xfId="2287" xr:uid="{00000000-0005-0000-0000-0000A1040000}"/>
    <cellStyle name="Input 15 2 2" xfId="3761" xr:uid="{00000000-0005-0000-0000-0000A2040000}"/>
    <cellStyle name="Input 15 2 3" xfId="5219" xr:uid="{00000000-0005-0000-0000-0000A3040000}"/>
    <cellStyle name="Input 15 3" xfId="2833" xr:uid="{00000000-0005-0000-0000-0000A4040000}"/>
    <cellStyle name="Input 15 4" xfId="4291" xr:uid="{00000000-0005-0000-0000-0000A5040000}"/>
    <cellStyle name="Input 16" xfId="1479" xr:uid="{00000000-0005-0000-0000-0000A6040000}"/>
    <cellStyle name="Input 16 2" xfId="1362" xr:uid="{00000000-0005-0000-0000-0000A7040000}"/>
    <cellStyle name="Input 16 2 2" xfId="2770" xr:uid="{00000000-0005-0000-0000-0000A8040000}"/>
    <cellStyle name="Input 16 2 3" xfId="4228" xr:uid="{00000000-0005-0000-0000-0000A9040000}"/>
    <cellStyle name="Input 16 3" xfId="2906" xr:uid="{00000000-0005-0000-0000-0000AA040000}"/>
    <cellStyle name="Input 16 4" xfId="4364" xr:uid="{00000000-0005-0000-0000-0000AB040000}"/>
    <cellStyle name="Input 17" xfId="1349" xr:uid="{00000000-0005-0000-0000-0000AC040000}"/>
    <cellStyle name="Input 17 2" xfId="2105" xr:uid="{00000000-0005-0000-0000-0000AD040000}"/>
    <cellStyle name="Input 17 2 2" xfId="3571" xr:uid="{00000000-0005-0000-0000-0000AE040000}"/>
    <cellStyle name="Input 17 2 3" xfId="5029" xr:uid="{00000000-0005-0000-0000-0000AF040000}"/>
    <cellStyle name="Input 17 3" xfId="2755" xr:uid="{00000000-0005-0000-0000-0000B0040000}"/>
    <cellStyle name="Input 17 4" xfId="4213" xr:uid="{00000000-0005-0000-0000-0000B1040000}"/>
    <cellStyle name="Input 18" xfId="2145" xr:uid="{00000000-0005-0000-0000-0000B2040000}"/>
    <cellStyle name="Input 18 2" xfId="2143" xr:uid="{00000000-0005-0000-0000-0000B3040000}"/>
    <cellStyle name="Input 18 2 2" xfId="3609" xr:uid="{00000000-0005-0000-0000-0000B4040000}"/>
    <cellStyle name="Input 18 2 3" xfId="5067" xr:uid="{00000000-0005-0000-0000-0000B5040000}"/>
    <cellStyle name="Input 18 3" xfId="3611" xr:uid="{00000000-0005-0000-0000-0000B6040000}"/>
    <cellStyle name="Input 18 4" xfId="5069" xr:uid="{00000000-0005-0000-0000-0000B7040000}"/>
    <cellStyle name="Input 19" xfId="1677" xr:uid="{00000000-0005-0000-0000-0000B8040000}"/>
    <cellStyle name="Input 19 2" xfId="3119" xr:uid="{00000000-0005-0000-0000-0000B9040000}"/>
    <cellStyle name="Input 19 3" xfId="4577" xr:uid="{00000000-0005-0000-0000-0000BA040000}"/>
    <cellStyle name="Input 2" xfId="51" xr:uid="{00000000-0005-0000-0000-0000BB040000}"/>
    <cellStyle name="Input 2 10" xfId="360" xr:uid="{00000000-0005-0000-0000-0000BC040000}"/>
    <cellStyle name="Input 2 10 2" xfId="2163" xr:uid="{00000000-0005-0000-0000-0000BD040000}"/>
    <cellStyle name="Input 2 10 2 2" xfId="3629" xr:uid="{00000000-0005-0000-0000-0000BE040000}"/>
    <cellStyle name="Input 2 10 2 3" xfId="5087" xr:uid="{00000000-0005-0000-0000-0000BF040000}"/>
    <cellStyle name="Input 2 10 3" xfId="1400" xr:uid="{00000000-0005-0000-0000-0000C0040000}"/>
    <cellStyle name="Input 2 10 4" xfId="2815" xr:uid="{00000000-0005-0000-0000-0000C1040000}"/>
    <cellStyle name="Input 2 10 5" xfId="4273" xr:uid="{00000000-0005-0000-0000-0000C2040000}"/>
    <cellStyle name="Input 2 11" xfId="766" xr:uid="{00000000-0005-0000-0000-0000C3040000}"/>
    <cellStyle name="Input 2 11 2" xfId="1684" xr:uid="{00000000-0005-0000-0000-0000C4040000}"/>
    <cellStyle name="Input 2 11 2 2" xfId="3128" xr:uid="{00000000-0005-0000-0000-0000C5040000}"/>
    <cellStyle name="Input 2 11 2 3" xfId="4586" xr:uid="{00000000-0005-0000-0000-0000C6040000}"/>
    <cellStyle name="Input 2 11 3" xfId="1376" xr:uid="{00000000-0005-0000-0000-0000C7040000}"/>
    <cellStyle name="Input 2 11 4" xfId="2785" xr:uid="{00000000-0005-0000-0000-0000C8040000}"/>
    <cellStyle name="Input 2 11 5" xfId="4243" xr:uid="{00000000-0005-0000-0000-0000C9040000}"/>
    <cellStyle name="Input 2 12" xfId="1932" xr:uid="{00000000-0005-0000-0000-0000CA040000}"/>
    <cellStyle name="Input 2 12 2" xfId="2101" xr:uid="{00000000-0005-0000-0000-0000CB040000}"/>
    <cellStyle name="Input 2 12 2 2" xfId="3567" xr:uid="{00000000-0005-0000-0000-0000CC040000}"/>
    <cellStyle name="Input 2 12 2 3" xfId="5025" xr:uid="{00000000-0005-0000-0000-0000CD040000}"/>
    <cellStyle name="Input 2 12 3" xfId="3392" xr:uid="{00000000-0005-0000-0000-0000CE040000}"/>
    <cellStyle name="Input 2 12 4" xfId="4850" xr:uid="{00000000-0005-0000-0000-0000CF040000}"/>
    <cellStyle name="Input 2 13" xfId="1865" xr:uid="{00000000-0005-0000-0000-0000D0040000}"/>
    <cellStyle name="Input 2 13 2" xfId="2221" xr:uid="{00000000-0005-0000-0000-0000D1040000}"/>
    <cellStyle name="Input 2 13 2 2" xfId="3691" xr:uid="{00000000-0005-0000-0000-0000D2040000}"/>
    <cellStyle name="Input 2 13 2 3" xfId="5149" xr:uid="{00000000-0005-0000-0000-0000D3040000}"/>
    <cellStyle name="Input 2 13 3" xfId="3322" xr:uid="{00000000-0005-0000-0000-0000D4040000}"/>
    <cellStyle name="Input 2 13 4" xfId="4780" xr:uid="{00000000-0005-0000-0000-0000D5040000}"/>
    <cellStyle name="Input 2 14" xfId="1368" xr:uid="{00000000-0005-0000-0000-0000D6040000}"/>
    <cellStyle name="Input 2 14 2" xfId="1921" xr:uid="{00000000-0005-0000-0000-0000D7040000}"/>
    <cellStyle name="Input 2 14 2 2" xfId="3380" xr:uid="{00000000-0005-0000-0000-0000D8040000}"/>
    <cellStyle name="Input 2 14 2 3" xfId="4838" xr:uid="{00000000-0005-0000-0000-0000D9040000}"/>
    <cellStyle name="Input 2 14 3" xfId="2777" xr:uid="{00000000-0005-0000-0000-0000DA040000}"/>
    <cellStyle name="Input 2 14 4" xfId="4235" xr:uid="{00000000-0005-0000-0000-0000DB040000}"/>
    <cellStyle name="Input 2 15" xfId="1427" xr:uid="{00000000-0005-0000-0000-0000DC040000}"/>
    <cellStyle name="Input 2 15 2" xfId="2844" xr:uid="{00000000-0005-0000-0000-0000DD040000}"/>
    <cellStyle name="Input 2 15 3" xfId="4302" xr:uid="{00000000-0005-0000-0000-0000DE040000}"/>
    <cellStyle name="Input 2 16" xfId="1522" xr:uid="{00000000-0005-0000-0000-0000DF040000}"/>
    <cellStyle name="Input 2 16 2" xfId="2948" xr:uid="{00000000-0005-0000-0000-0000E0040000}"/>
    <cellStyle name="Input 2 16 3" xfId="4406" xr:uid="{00000000-0005-0000-0000-0000E1040000}"/>
    <cellStyle name="Input 2 17" xfId="2425" xr:uid="{00000000-0005-0000-0000-0000E2040000}"/>
    <cellStyle name="Input 2 17 2" xfId="3899" xr:uid="{00000000-0005-0000-0000-0000E3040000}"/>
    <cellStyle name="Input 2 17 3" xfId="5357" xr:uid="{00000000-0005-0000-0000-0000E4040000}"/>
    <cellStyle name="Input 2 18" xfId="993" xr:uid="{00000000-0005-0000-0000-0000E5040000}"/>
    <cellStyle name="Input 2 19" xfId="1434" xr:uid="{00000000-0005-0000-0000-0000E6040000}"/>
    <cellStyle name="Input 2 2" xfId="68" xr:uid="{00000000-0005-0000-0000-0000E7040000}"/>
    <cellStyle name="Input 2 2 10" xfId="1985" xr:uid="{00000000-0005-0000-0000-0000E8040000}"/>
    <cellStyle name="Input 2 2 10 2" xfId="2310" xr:uid="{00000000-0005-0000-0000-0000E9040000}"/>
    <cellStyle name="Input 2 2 10 2 2" xfId="3784" xr:uid="{00000000-0005-0000-0000-0000EA040000}"/>
    <cellStyle name="Input 2 2 10 2 3" xfId="5242" xr:uid="{00000000-0005-0000-0000-0000EB040000}"/>
    <cellStyle name="Input 2 2 10 3" xfId="3446" xr:uid="{00000000-0005-0000-0000-0000EC040000}"/>
    <cellStyle name="Input 2 2 10 4" xfId="4904" xr:uid="{00000000-0005-0000-0000-0000ED040000}"/>
    <cellStyle name="Input 2 2 11" xfId="1843" xr:uid="{00000000-0005-0000-0000-0000EE040000}"/>
    <cellStyle name="Input 2 2 11 2" xfId="1634" xr:uid="{00000000-0005-0000-0000-0000EF040000}"/>
    <cellStyle name="Input 2 2 11 2 2" xfId="3069" xr:uid="{00000000-0005-0000-0000-0000F0040000}"/>
    <cellStyle name="Input 2 2 11 2 3" xfId="4527" xr:uid="{00000000-0005-0000-0000-0000F1040000}"/>
    <cellStyle name="Input 2 2 11 3" xfId="3298" xr:uid="{00000000-0005-0000-0000-0000F2040000}"/>
    <cellStyle name="Input 2 2 11 4" xfId="4756" xr:uid="{00000000-0005-0000-0000-0000F3040000}"/>
    <cellStyle name="Input 2 2 12" xfId="2240" xr:uid="{00000000-0005-0000-0000-0000F4040000}"/>
    <cellStyle name="Input 2 2 12 2" xfId="3713" xr:uid="{00000000-0005-0000-0000-0000F5040000}"/>
    <cellStyle name="Input 2 2 12 3" xfId="5171" xr:uid="{00000000-0005-0000-0000-0000F6040000}"/>
    <cellStyle name="Input 2 2 13" xfId="2215" xr:uid="{00000000-0005-0000-0000-0000F7040000}"/>
    <cellStyle name="Input 2 2 13 2" xfId="3685" xr:uid="{00000000-0005-0000-0000-0000F8040000}"/>
    <cellStyle name="Input 2 2 13 3" xfId="5143" xr:uid="{00000000-0005-0000-0000-0000F9040000}"/>
    <cellStyle name="Input 2 2 14" xfId="2426" xr:uid="{00000000-0005-0000-0000-0000FA040000}"/>
    <cellStyle name="Input 2 2 14 2" xfId="3900" xr:uid="{00000000-0005-0000-0000-0000FB040000}"/>
    <cellStyle name="Input 2 2 14 3" xfId="5358" xr:uid="{00000000-0005-0000-0000-0000FC040000}"/>
    <cellStyle name="Input 2 2 15" xfId="2293" xr:uid="{00000000-0005-0000-0000-0000FD040000}"/>
    <cellStyle name="Input 2 2 16" xfId="994" xr:uid="{00000000-0005-0000-0000-0000FE040000}"/>
    <cellStyle name="Input 2 2 2" xfId="88" xr:uid="{00000000-0005-0000-0000-0000FF040000}"/>
    <cellStyle name="Input 2 2 2 10" xfId="4031" xr:uid="{00000000-0005-0000-0000-000000050000}"/>
    <cellStyle name="Input 2 2 2 2" xfId="120" xr:uid="{00000000-0005-0000-0000-000001050000}"/>
    <cellStyle name="Input 2 2 2 2 2" xfId="282" xr:uid="{00000000-0005-0000-0000-000002050000}"/>
    <cellStyle name="Input 2 2 2 2 2 2" xfId="583" xr:uid="{00000000-0005-0000-0000-000003050000}"/>
    <cellStyle name="Input 2 2 2 2 3" xfId="421" xr:uid="{00000000-0005-0000-0000-000004050000}"/>
    <cellStyle name="Input 2 2 2 2 4" xfId="2985" xr:uid="{00000000-0005-0000-0000-000005050000}"/>
    <cellStyle name="Input 2 2 2 2 5" xfId="4443" xr:uid="{00000000-0005-0000-0000-000006050000}"/>
    <cellStyle name="Input 2 2 2 3" xfId="129" xr:uid="{00000000-0005-0000-0000-000007050000}"/>
    <cellStyle name="Input 2 2 2 3 2" xfId="291" xr:uid="{00000000-0005-0000-0000-000008050000}"/>
    <cellStyle name="Input 2 2 2 3 2 2" xfId="592" xr:uid="{00000000-0005-0000-0000-000009050000}"/>
    <cellStyle name="Input 2 2 2 3 3" xfId="430" xr:uid="{00000000-0005-0000-0000-00000A050000}"/>
    <cellStyle name="Input 2 2 2 3 4" xfId="3099" xr:uid="{00000000-0005-0000-0000-00000B050000}"/>
    <cellStyle name="Input 2 2 2 3 5" xfId="4557" xr:uid="{00000000-0005-0000-0000-00000C050000}"/>
    <cellStyle name="Input 2 2 2 4" xfId="153" xr:uid="{00000000-0005-0000-0000-00000D050000}"/>
    <cellStyle name="Input 2 2 2 4 2" xfId="315" xr:uid="{00000000-0005-0000-0000-00000E050000}"/>
    <cellStyle name="Input 2 2 2 4 2 2" xfId="616" xr:uid="{00000000-0005-0000-0000-00000F050000}"/>
    <cellStyle name="Input 2 2 2 4 3" xfId="454" xr:uid="{00000000-0005-0000-0000-000010050000}"/>
    <cellStyle name="Input 2 2 2 5" xfId="177" xr:uid="{00000000-0005-0000-0000-000011050000}"/>
    <cellStyle name="Input 2 2 2 5 2" xfId="339" xr:uid="{00000000-0005-0000-0000-000012050000}"/>
    <cellStyle name="Input 2 2 2 5 2 2" xfId="640" xr:uid="{00000000-0005-0000-0000-000013050000}"/>
    <cellStyle name="Input 2 2 2 5 3" xfId="478" xr:uid="{00000000-0005-0000-0000-000014050000}"/>
    <cellStyle name="Input 2 2 2 6" xfId="208" xr:uid="{00000000-0005-0000-0000-000015050000}"/>
    <cellStyle name="Input 2 2 2 6 2" xfId="509" xr:uid="{00000000-0005-0000-0000-000016050000}"/>
    <cellStyle name="Input 2 2 2 7" xfId="250" xr:uid="{00000000-0005-0000-0000-000017050000}"/>
    <cellStyle name="Input 2 2 2 7 2" xfId="551" xr:uid="{00000000-0005-0000-0000-000018050000}"/>
    <cellStyle name="Input 2 2 2 8" xfId="389" xr:uid="{00000000-0005-0000-0000-000019050000}"/>
    <cellStyle name="Input 2 2 2 9" xfId="2573" xr:uid="{00000000-0005-0000-0000-00001A050000}"/>
    <cellStyle name="Input 2 2 3" xfId="93" xr:uid="{00000000-0005-0000-0000-00001B050000}"/>
    <cellStyle name="Input 2 2 3 2" xfId="213" xr:uid="{00000000-0005-0000-0000-00001C050000}"/>
    <cellStyle name="Input 2 2 3 2 2" xfId="351" xr:uid="{00000000-0005-0000-0000-00001D050000}"/>
    <cellStyle name="Input 2 2 3 2 2 2" xfId="652" xr:uid="{00000000-0005-0000-0000-00001E050000}"/>
    <cellStyle name="Input 2 2 3 2 3" xfId="514" xr:uid="{00000000-0005-0000-0000-00001F050000}"/>
    <cellStyle name="Input 2 2 3 2 4" xfId="2980" xr:uid="{00000000-0005-0000-0000-000020050000}"/>
    <cellStyle name="Input 2 2 3 2 5" xfId="4438" xr:uid="{00000000-0005-0000-0000-000021050000}"/>
    <cellStyle name="Input 2 2 3 3" xfId="255" xr:uid="{00000000-0005-0000-0000-000022050000}"/>
    <cellStyle name="Input 2 2 3 3 2" xfId="556" xr:uid="{00000000-0005-0000-0000-000023050000}"/>
    <cellStyle name="Input 2 2 3 3 3" xfId="3534" xr:uid="{00000000-0005-0000-0000-000024050000}"/>
    <cellStyle name="Input 2 2 3 3 4" xfId="4992" xr:uid="{00000000-0005-0000-0000-000025050000}"/>
    <cellStyle name="Input 2 2 3 4" xfId="394" xr:uid="{00000000-0005-0000-0000-000026050000}"/>
    <cellStyle name="Input 2 2 3 5" xfId="2566" xr:uid="{00000000-0005-0000-0000-000027050000}"/>
    <cellStyle name="Input 2 2 3 6" xfId="4024" xr:uid="{00000000-0005-0000-0000-000028050000}"/>
    <cellStyle name="Input 2 2 4" xfId="103" xr:uid="{00000000-0005-0000-0000-000029050000}"/>
    <cellStyle name="Input 2 2 4 2" xfId="265" xr:uid="{00000000-0005-0000-0000-00002A050000}"/>
    <cellStyle name="Input 2 2 4 2 2" xfId="566" xr:uid="{00000000-0005-0000-0000-00002B050000}"/>
    <cellStyle name="Input 2 2 4 2 3" xfId="2872" xr:uid="{00000000-0005-0000-0000-00002C050000}"/>
    <cellStyle name="Input 2 2 4 2 4" xfId="4330" xr:uid="{00000000-0005-0000-0000-00002D050000}"/>
    <cellStyle name="Input 2 2 4 3" xfId="404" xr:uid="{00000000-0005-0000-0000-00002E050000}"/>
    <cellStyle name="Input 2 2 4 3 2" xfId="2820" xr:uid="{00000000-0005-0000-0000-00002F050000}"/>
    <cellStyle name="Input 2 2 4 3 3" xfId="4278" xr:uid="{00000000-0005-0000-0000-000030050000}"/>
    <cellStyle name="Input 2 2 4 4" xfId="2577" xr:uid="{00000000-0005-0000-0000-000031050000}"/>
    <cellStyle name="Input 2 2 4 5" xfId="4035" xr:uid="{00000000-0005-0000-0000-000032050000}"/>
    <cellStyle name="Input 2 2 5" xfId="141" xr:uid="{00000000-0005-0000-0000-000033050000}"/>
    <cellStyle name="Input 2 2 5 2" xfId="303" xr:uid="{00000000-0005-0000-0000-000034050000}"/>
    <cellStyle name="Input 2 2 5 2 2" xfId="604" xr:uid="{00000000-0005-0000-0000-000035050000}"/>
    <cellStyle name="Input 2 2 5 2 3" xfId="3635" xr:uid="{00000000-0005-0000-0000-000036050000}"/>
    <cellStyle name="Input 2 2 5 2 4" xfId="5093" xr:uid="{00000000-0005-0000-0000-000037050000}"/>
    <cellStyle name="Input 2 2 5 3" xfId="442" xr:uid="{00000000-0005-0000-0000-000038050000}"/>
    <cellStyle name="Input 2 2 5 4" xfId="2565" xr:uid="{00000000-0005-0000-0000-000039050000}"/>
    <cellStyle name="Input 2 2 5 5" xfId="4023" xr:uid="{00000000-0005-0000-0000-00003A050000}"/>
    <cellStyle name="Input 2 2 6" xfId="165" xr:uid="{00000000-0005-0000-0000-00003B050000}"/>
    <cellStyle name="Input 2 2 6 2" xfId="327" xr:uid="{00000000-0005-0000-0000-00003C050000}"/>
    <cellStyle name="Input 2 2 6 2 2" xfId="628" xr:uid="{00000000-0005-0000-0000-00003D050000}"/>
    <cellStyle name="Input 2 2 6 2 3" xfId="3316" xr:uid="{00000000-0005-0000-0000-00003E050000}"/>
    <cellStyle name="Input 2 2 6 2 4" xfId="4774" xr:uid="{00000000-0005-0000-0000-00003F050000}"/>
    <cellStyle name="Input 2 2 6 3" xfId="466" xr:uid="{00000000-0005-0000-0000-000040050000}"/>
    <cellStyle name="Input 2 2 6 4" xfId="2790" xr:uid="{00000000-0005-0000-0000-000041050000}"/>
    <cellStyle name="Input 2 2 6 5" xfId="4248" xr:uid="{00000000-0005-0000-0000-000042050000}"/>
    <cellStyle name="Input 2 2 7" xfId="189" xr:uid="{00000000-0005-0000-0000-000043050000}"/>
    <cellStyle name="Input 2 2 7 2" xfId="490" xr:uid="{00000000-0005-0000-0000-000044050000}"/>
    <cellStyle name="Input 2 2 7 2 2" xfId="3127" xr:uid="{00000000-0005-0000-0000-000045050000}"/>
    <cellStyle name="Input 2 2 7 2 3" xfId="4585" xr:uid="{00000000-0005-0000-0000-000046050000}"/>
    <cellStyle name="Input 2 2 7 3" xfId="2875" xr:uid="{00000000-0005-0000-0000-000047050000}"/>
    <cellStyle name="Input 2 2 7 4" xfId="4333" xr:uid="{00000000-0005-0000-0000-000048050000}"/>
    <cellStyle name="Input 2 2 8" xfId="231" xr:uid="{00000000-0005-0000-0000-000049050000}"/>
    <cellStyle name="Input 2 2 8 2" xfId="532" xr:uid="{00000000-0005-0000-0000-00004A050000}"/>
    <cellStyle name="Input 2 2 8 2 2" xfId="3605" xr:uid="{00000000-0005-0000-0000-00004B050000}"/>
    <cellStyle name="Input 2 2 8 2 3" xfId="5063" xr:uid="{00000000-0005-0000-0000-00004C050000}"/>
    <cellStyle name="Input 2 2 8 3" xfId="3330" xr:uid="{00000000-0005-0000-0000-00004D050000}"/>
    <cellStyle name="Input 2 2 8 4" xfId="4788" xr:uid="{00000000-0005-0000-0000-00004E050000}"/>
    <cellStyle name="Input 2 2 9" xfId="370" xr:uid="{00000000-0005-0000-0000-00004F050000}"/>
    <cellStyle name="Input 2 2 9 2" xfId="2225" xr:uid="{00000000-0005-0000-0000-000050050000}"/>
    <cellStyle name="Input 2 2 9 2 2" xfId="3696" xr:uid="{00000000-0005-0000-0000-000051050000}"/>
    <cellStyle name="Input 2 2 9 2 3" xfId="5154" xr:uid="{00000000-0005-0000-0000-000052050000}"/>
    <cellStyle name="Input 2 2 9 3" xfId="2830" xr:uid="{00000000-0005-0000-0000-000053050000}"/>
    <cellStyle name="Input 2 2 9 4" xfId="4288" xr:uid="{00000000-0005-0000-0000-000054050000}"/>
    <cellStyle name="Input 2 20" xfId="1414" xr:uid="{00000000-0005-0000-0000-000055050000}"/>
    <cellStyle name="Input 2 3" xfId="76" xr:uid="{00000000-0005-0000-0000-000056050000}"/>
    <cellStyle name="Input 2 3 2" xfId="100" xr:uid="{00000000-0005-0000-0000-000057050000}"/>
    <cellStyle name="Input 2 3 2 2" xfId="220" xr:uid="{00000000-0005-0000-0000-000058050000}"/>
    <cellStyle name="Input 2 3 2 2 2" xfId="358" xr:uid="{00000000-0005-0000-0000-000059050000}"/>
    <cellStyle name="Input 2 3 2 2 2 2" xfId="659" xr:uid="{00000000-0005-0000-0000-00005A050000}"/>
    <cellStyle name="Input 2 3 2 2 3" xfId="521" xr:uid="{00000000-0005-0000-0000-00005B050000}"/>
    <cellStyle name="Input 2 3 2 3" xfId="262" xr:uid="{00000000-0005-0000-0000-00005C050000}"/>
    <cellStyle name="Input 2 3 2 3 2" xfId="563" xr:uid="{00000000-0005-0000-0000-00005D050000}"/>
    <cellStyle name="Input 2 3 2 4" xfId="401" xr:uid="{00000000-0005-0000-0000-00005E050000}"/>
    <cellStyle name="Input 2 3 3" xfId="106" xr:uid="{00000000-0005-0000-0000-00005F050000}"/>
    <cellStyle name="Input 2 3 3 2" xfId="268" xr:uid="{00000000-0005-0000-0000-000060050000}"/>
    <cellStyle name="Input 2 3 3 2 2" xfId="569" xr:uid="{00000000-0005-0000-0000-000061050000}"/>
    <cellStyle name="Input 2 3 3 3" xfId="407" xr:uid="{00000000-0005-0000-0000-000062050000}"/>
    <cellStyle name="Input 2 3 4" xfId="148" xr:uid="{00000000-0005-0000-0000-000063050000}"/>
    <cellStyle name="Input 2 3 4 2" xfId="310" xr:uid="{00000000-0005-0000-0000-000064050000}"/>
    <cellStyle name="Input 2 3 4 2 2" xfId="611" xr:uid="{00000000-0005-0000-0000-000065050000}"/>
    <cellStyle name="Input 2 3 4 3" xfId="449" xr:uid="{00000000-0005-0000-0000-000066050000}"/>
    <cellStyle name="Input 2 3 5" xfId="172" xr:uid="{00000000-0005-0000-0000-000067050000}"/>
    <cellStyle name="Input 2 3 5 2" xfId="334" xr:uid="{00000000-0005-0000-0000-000068050000}"/>
    <cellStyle name="Input 2 3 5 2 2" xfId="635" xr:uid="{00000000-0005-0000-0000-000069050000}"/>
    <cellStyle name="Input 2 3 5 3" xfId="473" xr:uid="{00000000-0005-0000-0000-00006A050000}"/>
    <cellStyle name="Input 2 3 6" xfId="196" xr:uid="{00000000-0005-0000-0000-00006B050000}"/>
    <cellStyle name="Input 2 3 6 2" xfId="497" xr:uid="{00000000-0005-0000-0000-00006C050000}"/>
    <cellStyle name="Input 2 3 7" xfId="238" xr:uid="{00000000-0005-0000-0000-00006D050000}"/>
    <cellStyle name="Input 2 3 7 2" xfId="539" xr:uid="{00000000-0005-0000-0000-00006E050000}"/>
    <cellStyle name="Input 2 3 8" xfId="377" xr:uid="{00000000-0005-0000-0000-00006F050000}"/>
    <cellStyle name="Input 2 3 9" xfId="767" xr:uid="{00000000-0005-0000-0000-000070050000}"/>
    <cellStyle name="Input 2 4" xfId="92" xr:uid="{00000000-0005-0000-0000-000071050000}"/>
    <cellStyle name="Input 2 4 2" xfId="212" xr:uid="{00000000-0005-0000-0000-000072050000}"/>
    <cellStyle name="Input 2 4 2 2" xfId="350" xr:uid="{00000000-0005-0000-0000-000073050000}"/>
    <cellStyle name="Input 2 4 2 2 2" xfId="651" xr:uid="{00000000-0005-0000-0000-000074050000}"/>
    <cellStyle name="Input 2 4 2 3" xfId="513" xr:uid="{00000000-0005-0000-0000-000075050000}"/>
    <cellStyle name="Input 2 4 3" xfId="254" xr:uid="{00000000-0005-0000-0000-000076050000}"/>
    <cellStyle name="Input 2 4 3 2" xfId="555" xr:uid="{00000000-0005-0000-0000-000077050000}"/>
    <cellStyle name="Input 2 4 4" xfId="393" xr:uid="{00000000-0005-0000-0000-000078050000}"/>
    <cellStyle name="Input 2 4 5" xfId="995" xr:uid="{00000000-0005-0000-0000-000079050000}"/>
    <cellStyle name="Input 2 5" xfId="113" xr:uid="{00000000-0005-0000-0000-00007A050000}"/>
    <cellStyle name="Input 2 5 2" xfId="275" xr:uid="{00000000-0005-0000-0000-00007B050000}"/>
    <cellStyle name="Input 2 5 2 2" xfId="576" xr:uid="{00000000-0005-0000-0000-00007C050000}"/>
    <cellStyle name="Input 2 5 2 3" xfId="1555" xr:uid="{00000000-0005-0000-0000-00007D050000}"/>
    <cellStyle name="Input 2 5 2 4" xfId="2984" xr:uid="{00000000-0005-0000-0000-00007E050000}"/>
    <cellStyle name="Input 2 5 2 5" xfId="4442" xr:uid="{00000000-0005-0000-0000-00007F050000}"/>
    <cellStyle name="Input 2 5 3" xfId="414" xr:uid="{00000000-0005-0000-0000-000080050000}"/>
    <cellStyle name="Input 2 5 3 2" xfId="2296" xr:uid="{00000000-0005-0000-0000-000081050000}"/>
    <cellStyle name="Input 2 5 3 3" xfId="3770" xr:uid="{00000000-0005-0000-0000-000082050000}"/>
    <cellStyle name="Input 2 5 3 4" xfId="5228" xr:uid="{00000000-0005-0000-0000-000083050000}"/>
    <cellStyle name="Input 2 5 4" xfId="1177" xr:uid="{00000000-0005-0000-0000-000084050000}"/>
    <cellStyle name="Input 2 5 5" xfId="2572" xr:uid="{00000000-0005-0000-0000-000085050000}"/>
    <cellStyle name="Input 2 5 6" xfId="4030" xr:uid="{00000000-0005-0000-0000-000086050000}"/>
    <cellStyle name="Input 2 6" xfId="132" xr:uid="{00000000-0005-0000-0000-000087050000}"/>
    <cellStyle name="Input 2 6 2" xfId="294" xr:uid="{00000000-0005-0000-0000-000088050000}"/>
    <cellStyle name="Input 2 6 2 2" xfId="595" xr:uid="{00000000-0005-0000-0000-000089050000}"/>
    <cellStyle name="Input 2 6 2 3" xfId="1552" xr:uid="{00000000-0005-0000-0000-00008A050000}"/>
    <cellStyle name="Input 2 6 2 4" xfId="2981" xr:uid="{00000000-0005-0000-0000-00008B050000}"/>
    <cellStyle name="Input 2 6 2 5" xfId="4439" xr:uid="{00000000-0005-0000-0000-00008C050000}"/>
    <cellStyle name="Input 2 6 3" xfId="433" xr:uid="{00000000-0005-0000-0000-00008D050000}"/>
    <cellStyle name="Input 2 6 3 2" xfId="1716" xr:uid="{00000000-0005-0000-0000-00008E050000}"/>
    <cellStyle name="Input 2 6 3 3" xfId="3161" xr:uid="{00000000-0005-0000-0000-00008F050000}"/>
    <cellStyle name="Input 2 6 3 4" xfId="4619" xr:uid="{00000000-0005-0000-0000-000090050000}"/>
    <cellStyle name="Input 2 6 4" xfId="1172" xr:uid="{00000000-0005-0000-0000-000091050000}"/>
    <cellStyle name="Input 2 6 5" xfId="2567" xr:uid="{00000000-0005-0000-0000-000092050000}"/>
    <cellStyle name="Input 2 6 6" xfId="4025" xr:uid="{00000000-0005-0000-0000-000093050000}"/>
    <cellStyle name="Input 2 7" xfId="156" xr:uid="{00000000-0005-0000-0000-000094050000}"/>
    <cellStyle name="Input 2 7 2" xfId="318" xr:uid="{00000000-0005-0000-0000-000095050000}"/>
    <cellStyle name="Input 2 7 2 2" xfId="619" xr:uid="{00000000-0005-0000-0000-000096050000}"/>
    <cellStyle name="Input 2 7 2 3" xfId="1451" xr:uid="{00000000-0005-0000-0000-000097050000}"/>
    <cellStyle name="Input 2 7 2 4" xfId="2871" xr:uid="{00000000-0005-0000-0000-000098050000}"/>
    <cellStyle name="Input 2 7 2 5" xfId="4329" xr:uid="{00000000-0005-0000-0000-000099050000}"/>
    <cellStyle name="Input 2 7 3" xfId="457" xr:uid="{00000000-0005-0000-0000-00009A050000}"/>
    <cellStyle name="Input 2 7 3 2" xfId="2283" xr:uid="{00000000-0005-0000-0000-00009B050000}"/>
    <cellStyle name="Input 2 7 3 3" xfId="3757" xr:uid="{00000000-0005-0000-0000-00009C050000}"/>
    <cellStyle name="Input 2 7 3 4" xfId="5215" xr:uid="{00000000-0005-0000-0000-00009D050000}"/>
    <cellStyle name="Input 2 7 4" xfId="1179" xr:uid="{00000000-0005-0000-0000-00009E050000}"/>
    <cellStyle name="Input 2 7 5" xfId="2575" xr:uid="{00000000-0005-0000-0000-00009F050000}"/>
    <cellStyle name="Input 2 7 6" xfId="4033" xr:uid="{00000000-0005-0000-0000-0000A0050000}"/>
    <cellStyle name="Input 2 8" xfId="180" xr:uid="{00000000-0005-0000-0000-0000A1050000}"/>
    <cellStyle name="Input 2 8 2" xfId="481" xr:uid="{00000000-0005-0000-0000-0000A2050000}"/>
    <cellStyle name="Input 2 8 2 2" xfId="1853" xr:uid="{00000000-0005-0000-0000-0000A3050000}"/>
    <cellStyle name="Input 2 8 2 3" xfId="3308" xr:uid="{00000000-0005-0000-0000-0000A4050000}"/>
    <cellStyle name="Input 2 8 2 4" xfId="4766" xr:uid="{00000000-0005-0000-0000-0000A5050000}"/>
    <cellStyle name="Input 2 8 3" xfId="1174" xr:uid="{00000000-0005-0000-0000-0000A6050000}"/>
    <cellStyle name="Input 2 8 4" xfId="2569" xr:uid="{00000000-0005-0000-0000-0000A7050000}"/>
    <cellStyle name="Input 2 8 5" xfId="4027" xr:uid="{00000000-0005-0000-0000-0000A8050000}"/>
    <cellStyle name="Input 2 9" xfId="222" xr:uid="{00000000-0005-0000-0000-0000A9050000}"/>
    <cellStyle name="Input 2 9 2" xfId="523" xr:uid="{00000000-0005-0000-0000-0000AA050000}"/>
    <cellStyle name="Input 2 9 2 2" xfId="1481" xr:uid="{00000000-0005-0000-0000-0000AB050000}"/>
    <cellStyle name="Input 2 9 2 3" xfId="2908" xr:uid="{00000000-0005-0000-0000-0000AC050000}"/>
    <cellStyle name="Input 2 9 2 4" xfId="4366" xr:uid="{00000000-0005-0000-0000-0000AD050000}"/>
    <cellStyle name="Input 2 9 3" xfId="1706" xr:uid="{00000000-0005-0000-0000-0000AE050000}"/>
    <cellStyle name="Input 2 9 4" xfId="3151" xr:uid="{00000000-0005-0000-0000-0000AF050000}"/>
    <cellStyle name="Input 2 9 5" xfId="4609" xr:uid="{00000000-0005-0000-0000-0000B0050000}"/>
    <cellStyle name="Input 20" xfId="1420" xr:uid="{00000000-0005-0000-0000-0000B1050000}"/>
    <cellStyle name="Input 20 2" xfId="2836" xr:uid="{00000000-0005-0000-0000-0000B2050000}"/>
    <cellStyle name="Input 20 3" xfId="4294" xr:uid="{00000000-0005-0000-0000-0000B3050000}"/>
    <cellStyle name="Input 21" xfId="2424" xr:uid="{00000000-0005-0000-0000-0000B4050000}"/>
    <cellStyle name="Input 21 2" xfId="3898" xr:uid="{00000000-0005-0000-0000-0000B5050000}"/>
    <cellStyle name="Input 21 3" xfId="5356" xr:uid="{00000000-0005-0000-0000-0000B6050000}"/>
    <cellStyle name="Input 22" xfId="2230" xr:uid="{00000000-0005-0000-0000-0000B7050000}"/>
    <cellStyle name="Input 23" xfId="2139" xr:uid="{00000000-0005-0000-0000-0000B8050000}"/>
    <cellStyle name="Input 3" xfId="996" xr:uid="{00000000-0005-0000-0000-0000B9050000}"/>
    <cellStyle name="Input 3 10" xfId="2020" xr:uid="{00000000-0005-0000-0000-0000BA050000}"/>
    <cellStyle name="Input 3 10 2" xfId="2062" xr:uid="{00000000-0005-0000-0000-0000BB050000}"/>
    <cellStyle name="Input 3 10 2 2" xfId="3525" xr:uid="{00000000-0005-0000-0000-0000BC050000}"/>
    <cellStyle name="Input 3 10 2 3" xfId="4983" xr:uid="{00000000-0005-0000-0000-0000BD050000}"/>
    <cellStyle name="Input 3 10 3" xfId="3483" xr:uid="{00000000-0005-0000-0000-0000BE050000}"/>
    <cellStyle name="Input 3 10 4" xfId="4941" xr:uid="{00000000-0005-0000-0000-0000BF050000}"/>
    <cellStyle name="Input 3 11" xfId="2135" xr:uid="{00000000-0005-0000-0000-0000C0050000}"/>
    <cellStyle name="Input 3 11 2" xfId="1803" xr:uid="{00000000-0005-0000-0000-0000C1050000}"/>
    <cellStyle name="Input 3 11 2 2" xfId="3251" xr:uid="{00000000-0005-0000-0000-0000C2050000}"/>
    <cellStyle name="Input 3 11 2 3" xfId="4709" xr:uid="{00000000-0005-0000-0000-0000C3050000}"/>
    <cellStyle name="Input 3 11 3" xfId="3601" xr:uid="{00000000-0005-0000-0000-0000C4050000}"/>
    <cellStyle name="Input 3 11 4" xfId="5059" xr:uid="{00000000-0005-0000-0000-0000C5050000}"/>
    <cellStyle name="Input 3 12" xfId="2005" xr:uid="{00000000-0005-0000-0000-0000C6050000}"/>
    <cellStyle name="Input 3 12 2" xfId="3467" xr:uid="{00000000-0005-0000-0000-0000C7050000}"/>
    <cellStyle name="Input 3 12 3" xfId="4925" xr:uid="{00000000-0005-0000-0000-0000C8050000}"/>
    <cellStyle name="Input 3 13" xfId="1352" xr:uid="{00000000-0005-0000-0000-0000C9050000}"/>
    <cellStyle name="Input 3 13 2" xfId="2759" xr:uid="{00000000-0005-0000-0000-0000CA050000}"/>
    <cellStyle name="Input 3 13 3" xfId="4217" xr:uid="{00000000-0005-0000-0000-0000CB050000}"/>
    <cellStyle name="Input 3 14" xfId="2427" xr:uid="{00000000-0005-0000-0000-0000CC050000}"/>
    <cellStyle name="Input 3 14 2" xfId="3901" xr:uid="{00000000-0005-0000-0000-0000CD050000}"/>
    <cellStyle name="Input 3 14 3" xfId="5359" xr:uid="{00000000-0005-0000-0000-0000CE050000}"/>
    <cellStyle name="Input 3 15" xfId="1360" xr:uid="{00000000-0005-0000-0000-0000CF050000}"/>
    <cellStyle name="Input 3 16" xfId="1017" xr:uid="{00000000-0005-0000-0000-0000D0050000}"/>
    <cellStyle name="Input 3 2" xfId="1180" xr:uid="{00000000-0005-0000-0000-0000D1050000}"/>
    <cellStyle name="Input 3 2 2" xfId="1556" xr:uid="{00000000-0005-0000-0000-0000D2050000}"/>
    <cellStyle name="Input 3 2 2 2" xfId="2986" xr:uid="{00000000-0005-0000-0000-0000D3050000}"/>
    <cellStyle name="Input 3 2 2 3" xfId="4444" xr:uid="{00000000-0005-0000-0000-0000D4050000}"/>
    <cellStyle name="Input 3 2 3" xfId="2147" xr:uid="{00000000-0005-0000-0000-0000D5050000}"/>
    <cellStyle name="Input 3 2 3 2" xfId="3613" xr:uid="{00000000-0005-0000-0000-0000D6050000}"/>
    <cellStyle name="Input 3 2 3 3" xfId="5071" xr:uid="{00000000-0005-0000-0000-0000D7050000}"/>
    <cellStyle name="Input 3 2 4" xfId="2576" xr:uid="{00000000-0005-0000-0000-0000D8050000}"/>
    <cellStyle name="Input 3 2 5" xfId="4034" xr:uid="{00000000-0005-0000-0000-0000D9050000}"/>
    <cellStyle name="Input 3 3" xfId="1171" xr:uid="{00000000-0005-0000-0000-0000DA050000}"/>
    <cellStyle name="Input 3 3 2" xfId="1551" xr:uid="{00000000-0005-0000-0000-0000DB050000}"/>
    <cellStyle name="Input 3 3 2 2" xfId="2979" xr:uid="{00000000-0005-0000-0000-0000DC050000}"/>
    <cellStyle name="Input 3 3 2 3" xfId="4437" xr:uid="{00000000-0005-0000-0000-0000DD050000}"/>
    <cellStyle name="Input 3 3 3" xfId="1742" xr:uid="{00000000-0005-0000-0000-0000DE050000}"/>
    <cellStyle name="Input 3 3 3 2" xfId="3189" xr:uid="{00000000-0005-0000-0000-0000DF050000}"/>
    <cellStyle name="Input 3 3 3 3" xfId="4647" xr:uid="{00000000-0005-0000-0000-0000E0050000}"/>
    <cellStyle name="Input 3 3 4" xfId="2564" xr:uid="{00000000-0005-0000-0000-0000E1050000}"/>
    <cellStyle name="Input 3 3 5" xfId="4022" xr:uid="{00000000-0005-0000-0000-0000E2050000}"/>
    <cellStyle name="Input 3 4" xfId="1181" xr:uid="{00000000-0005-0000-0000-0000E3050000}"/>
    <cellStyle name="Input 3 4 2" xfId="1452" xr:uid="{00000000-0005-0000-0000-0000E4050000}"/>
    <cellStyle name="Input 3 4 2 2" xfId="2873" xr:uid="{00000000-0005-0000-0000-0000E5050000}"/>
    <cellStyle name="Input 3 4 2 3" xfId="4331" xr:uid="{00000000-0005-0000-0000-0000E6050000}"/>
    <cellStyle name="Input 3 4 3" xfId="1375" xr:uid="{00000000-0005-0000-0000-0000E7050000}"/>
    <cellStyle name="Input 3 4 3 2" xfId="2784" xr:uid="{00000000-0005-0000-0000-0000E8050000}"/>
    <cellStyle name="Input 3 4 3 3" xfId="4242" xr:uid="{00000000-0005-0000-0000-0000E9050000}"/>
    <cellStyle name="Input 3 4 4" xfId="2578" xr:uid="{00000000-0005-0000-0000-0000EA050000}"/>
    <cellStyle name="Input 3 4 5" xfId="4036" xr:uid="{00000000-0005-0000-0000-0000EB050000}"/>
    <cellStyle name="Input 3 5" xfId="1170" xr:uid="{00000000-0005-0000-0000-0000EC050000}"/>
    <cellStyle name="Input 3 5 2" xfId="1700" xr:uid="{00000000-0005-0000-0000-0000ED050000}"/>
    <cellStyle name="Input 3 5 2 2" xfId="3145" xr:uid="{00000000-0005-0000-0000-0000EE050000}"/>
    <cellStyle name="Input 3 5 2 3" xfId="4603" xr:uid="{00000000-0005-0000-0000-0000EF050000}"/>
    <cellStyle name="Input 3 5 3" xfId="2563" xr:uid="{00000000-0005-0000-0000-0000F0050000}"/>
    <cellStyle name="Input 3 5 4" xfId="4021" xr:uid="{00000000-0005-0000-0000-0000F1050000}"/>
    <cellStyle name="Input 3 6" xfId="1517" xr:uid="{00000000-0005-0000-0000-0000F2050000}"/>
    <cellStyle name="Input 3 6 2" xfId="1361" xr:uid="{00000000-0005-0000-0000-0000F3050000}"/>
    <cellStyle name="Input 3 6 2 2" xfId="2769" xr:uid="{00000000-0005-0000-0000-0000F4050000}"/>
    <cellStyle name="Input 3 6 2 3" xfId="4227" xr:uid="{00000000-0005-0000-0000-0000F5050000}"/>
    <cellStyle name="Input 3 6 3" xfId="2943" xr:uid="{00000000-0005-0000-0000-0000F6050000}"/>
    <cellStyle name="Input 3 6 4" xfId="4401" xr:uid="{00000000-0005-0000-0000-0000F7050000}"/>
    <cellStyle name="Input 3 7" xfId="1638" xr:uid="{00000000-0005-0000-0000-0000F8050000}"/>
    <cellStyle name="Input 3 7 2" xfId="1332" xr:uid="{00000000-0005-0000-0000-0000F9050000}"/>
    <cellStyle name="Input 3 7 2 2" xfId="2739" xr:uid="{00000000-0005-0000-0000-0000FA050000}"/>
    <cellStyle name="Input 3 7 2 3" xfId="4197" xr:uid="{00000000-0005-0000-0000-0000FB050000}"/>
    <cellStyle name="Input 3 7 3" xfId="3073" xr:uid="{00000000-0005-0000-0000-0000FC050000}"/>
    <cellStyle name="Input 3 7 4" xfId="4531" xr:uid="{00000000-0005-0000-0000-0000FD050000}"/>
    <cellStyle name="Input 3 8" xfId="1393" xr:uid="{00000000-0005-0000-0000-0000FE050000}"/>
    <cellStyle name="Input 3 8 2" xfId="2299" xr:uid="{00000000-0005-0000-0000-0000FF050000}"/>
    <cellStyle name="Input 3 8 2 2" xfId="3773" xr:uid="{00000000-0005-0000-0000-000000060000}"/>
    <cellStyle name="Input 3 8 2 3" xfId="5231" xr:uid="{00000000-0005-0000-0000-000001060000}"/>
    <cellStyle name="Input 3 8 3" xfId="2807" xr:uid="{00000000-0005-0000-0000-000002060000}"/>
    <cellStyle name="Input 3 8 4" xfId="4265" xr:uid="{00000000-0005-0000-0000-000003060000}"/>
    <cellStyle name="Input 3 9" xfId="1810" xr:uid="{00000000-0005-0000-0000-000004060000}"/>
    <cellStyle name="Input 3 9 2" xfId="1933" xr:uid="{00000000-0005-0000-0000-000005060000}"/>
    <cellStyle name="Input 3 9 2 2" xfId="3393" xr:uid="{00000000-0005-0000-0000-000006060000}"/>
    <cellStyle name="Input 3 9 2 3" xfId="4851" xr:uid="{00000000-0005-0000-0000-000007060000}"/>
    <cellStyle name="Input 3 9 3" xfId="3258" xr:uid="{00000000-0005-0000-0000-000008060000}"/>
    <cellStyle name="Input 3 9 4" xfId="4716" xr:uid="{00000000-0005-0000-0000-000009060000}"/>
    <cellStyle name="Input 4" xfId="1087" xr:uid="{00000000-0005-0000-0000-00000A060000}"/>
    <cellStyle name="Input 4 10" xfId="2172" xr:uid="{00000000-0005-0000-0000-00000B060000}"/>
    <cellStyle name="Input 4 10 2" xfId="1410" xr:uid="{00000000-0005-0000-0000-00000C060000}"/>
    <cellStyle name="Input 4 10 2 2" xfId="2826" xr:uid="{00000000-0005-0000-0000-00000D060000}"/>
    <cellStyle name="Input 4 10 2 3" xfId="4284" xr:uid="{00000000-0005-0000-0000-00000E060000}"/>
    <cellStyle name="Input 4 10 3" xfId="3640" xr:uid="{00000000-0005-0000-0000-00000F060000}"/>
    <cellStyle name="Input 4 10 4" xfId="5098" xr:uid="{00000000-0005-0000-0000-000010060000}"/>
    <cellStyle name="Input 4 11" xfId="2256" xr:uid="{00000000-0005-0000-0000-000011060000}"/>
    <cellStyle name="Input 4 11 2" xfId="2365" xr:uid="{00000000-0005-0000-0000-000012060000}"/>
    <cellStyle name="Input 4 11 2 2" xfId="3839" xr:uid="{00000000-0005-0000-0000-000013060000}"/>
    <cellStyle name="Input 4 11 2 3" xfId="5297" xr:uid="{00000000-0005-0000-0000-000014060000}"/>
    <cellStyle name="Input 4 11 3" xfId="3730" xr:uid="{00000000-0005-0000-0000-000015060000}"/>
    <cellStyle name="Input 4 11 4" xfId="5188" xr:uid="{00000000-0005-0000-0000-000016060000}"/>
    <cellStyle name="Input 4 12" xfId="2314" xr:uid="{00000000-0005-0000-0000-000017060000}"/>
    <cellStyle name="Input 4 12 2" xfId="3788" xr:uid="{00000000-0005-0000-0000-000018060000}"/>
    <cellStyle name="Input 4 12 3" xfId="5246" xr:uid="{00000000-0005-0000-0000-000019060000}"/>
    <cellStyle name="Input 4 13" xfId="2395" xr:uid="{00000000-0005-0000-0000-00001A060000}"/>
    <cellStyle name="Input 4 13 2" xfId="3869" xr:uid="{00000000-0005-0000-0000-00001B060000}"/>
    <cellStyle name="Input 4 13 3" xfId="5327" xr:uid="{00000000-0005-0000-0000-00001C060000}"/>
    <cellStyle name="Input 4 14" xfId="2450" xr:uid="{00000000-0005-0000-0000-00001D060000}"/>
    <cellStyle name="Input 4 14 2" xfId="3924" xr:uid="{00000000-0005-0000-0000-00001E060000}"/>
    <cellStyle name="Input 4 14 3" xfId="5382" xr:uid="{00000000-0005-0000-0000-00001F060000}"/>
    <cellStyle name="Input 4 15" xfId="2494" xr:uid="{00000000-0005-0000-0000-000020060000}"/>
    <cellStyle name="Input 4 16" xfId="3952" xr:uid="{00000000-0005-0000-0000-000021060000}"/>
    <cellStyle name="Input 4 2" xfId="1219" xr:uid="{00000000-0005-0000-0000-000022060000}"/>
    <cellStyle name="Input 4 2 2" xfId="1579" xr:uid="{00000000-0005-0000-0000-000023060000}"/>
    <cellStyle name="Input 4 2 2 2" xfId="3013" xr:uid="{00000000-0005-0000-0000-000024060000}"/>
    <cellStyle name="Input 4 2 2 3" xfId="4471" xr:uid="{00000000-0005-0000-0000-000025060000}"/>
    <cellStyle name="Input 4 2 3" xfId="1908" xr:uid="{00000000-0005-0000-0000-000026060000}"/>
    <cellStyle name="Input 4 2 3 2" xfId="3366" xr:uid="{00000000-0005-0000-0000-000027060000}"/>
    <cellStyle name="Input 4 2 3 3" xfId="4824" xr:uid="{00000000-0005-0000-0000-000028060000}"/>
    <cellStyle name="Input 4 2 4" xfId="2623" xr:uid="{00000000-0005-0000-0000-000029060000}"/>
    <cellStyle name="Input 4 2 5" xfId="4081" xr:uid="{00000000-0005-0000-0000-00002A060000}"/>
    <cellStyle name="Input 4 3" xfId="1249" xr:uid="{00000000-0005-0000-0000-00002B060000}"/>
    <cellStyle name="Input 4 3 2" xfId="1607" xr:uid="{00000000-0005-0000-0000-00002C060000}"/>
    <cellStyle name="Input 4 3 2 2" xfId="3041" xr:uid="{00000000-0005-0000-0000-00002D060000}"/>
    <cellStyle name="Input 4 3 2 3" xfId="4499" xr:uid="{00000000-0005-0000-0000-00002E060000}"/>
    <cellStyle name="Input 4 3 3" xfId="1435" xr:uid="{00000000-0005-0000-0000-00002F060000}"/>
    <cellStyle name="Input 4 3 3 2" xfId="2854" xr:uid="{00000000-0005-0000-0000-000030060000}"/>
    <cellStyle name="Input 4 3 3 3" xfId="4312" xr:uid="{00000000-0005-0000-0000-000031060000}"/>
    <cellStyle name="Input 4 3 4" xfId="2655" xr:uid="{00000000-0005-0000-0000-000032060000}"/>
    <cellStyle name="Input 4 3 5" xfId="4113" xr:uid="{00000000-0005-0000-0000-000033060000}"/>
    <cellStyle name="Input 4 4" xfId="1279" xr:uid="{00000000-0005-0000-0000-000034060000}"/>
    <cellStyle name="Input 4 4 2" xfId="1771" xr:uid="{00000000-0005-0000-0000-000035060000}"/>
    <cellStyle name="Input 4 4 2 2" xfId="3219" xr:uid="{00000000-0005-0000-0000-000036060000}"/>
    <cellStyle name="Input 4 4 2 3" xfId="4677" xr:uid="{00000000-0005-0000-0000-000037060000}"/>
    <cellStyle name="Input 4 4 3" xfId="1680" xr:uid="{00000000-0005-0000-0000-000038060000}"/>
    <cellStyle name="Input 4 4 3 2" xfId="3122" xr:uid="{00000000-0005-0000-0000-000039060000}"/>
    <cellStyle name="Input 4 4 3 3" xfId="4580" xr:uid="{00000000-0005-0000-0000-00003A060000}"/>
    <cellStyle name="Input 4 4 4" xfId="2686" xr:uid="{00000000-0005-0000-0000-00003B060000}"/>
    <cellStyle name="Input 4 4 5" xfId="4144" xr:uid="{00000000-0005-0000-0000-00003C060000}"/>
    <cellStyle name="Input 4 5" xfId="1307" xr:uid="{00000000-0005-0000-0000-00003D060000}"/>
    <cellStyle name="Input 4 5 2" xfId="1839" xr:uid="{00000000-0005-0000-0000-00003E060000}"/>
    <cellStyle name="Input 4 5 2 2" xfId="3293" xr:uid="{00000000-0005-0000-0000-00003F060000}"/>
    <cellStyle name="Input 4 5 2 3" xfId="4751" xr:uid="{00000000-0005-0000-0000-000040060000}"/>
    <cellStyle name="Input 4 5 3" xfId="2714" xr:uid="{00000000-0005-0000-0000-000041060000}"/>
    <cellStyle name="Input 4 5 4" xfId="4172" xr:uid="{00000000-0005-0000-0000-000042060000}"/>
    <cellStyle name="Input 4 6" xfId="1879" xr:uid="{00000000-0005-0000-0000-000043060000}"/>
    <cellStyle name="Input 4 6 2" xfId="1832" xr:uid="{00000000-0005-0000-0000-000044060000}"/>
    <cellStyle name="Input 4 6 2 2" xfId="3283" xr:uid="{00000000-0005-0000-0000-000045060000}"/>
    <cellStyle name="Input 4 6 2 3" xfId="4741" xr:uid="{00000000-0005-0000-0000-000046060000}"/>
    <cellStyle name="Input 4 6 3" xfId="3337" xr:uid="{00000000-0005-0000-0000-000047060000}"/>
    <cellStyle name="Input 4 6 4" xfId="4795" xr:uid="{00000000-0005-0000-0000-000048060000}"/>
    <cellStyle name="Input 4 7" xfId="1960" xr:uid="{00000000-0005-0000-0000-000049060000}"/>
    <cellStyle name="Input 4 7 2" xfId="1736" xr:uid="{00000000-0005-0000-0000-00004A060000}"/>
    <cellStyle name="Input 4 7 2 2" xfId="3183" xr:uid="{00000000-0005-0000-0000-00004B060000}"/>
    <cellStyle name="Input 4 7 2 3" xfId="4641" xr:uid="{00000000-0005-0000-0000-00004C060000}"/>
    <cellStyle name="Input 4 7 3" xfId="3420" xr:uid="{00000000-0005-0000-0000-00004D060000}"/>
    <cellStyle name="Input 4 7 4" xfId="4878" xr:uid="{00000000-0005-0000-0000-00004E060000}"/>
    <cellStyle name="Input 4 8" xfId="2036" xr:uid="{00000000-0005-0000-0000-00004F060000}"/>
    <cellStyle name="Input 4 8 2" xfId="1489" xr:uid="{00000000-0005-0000-0000-000050060000}"/>
    <cellStyle name="Input 4 8 2 2" xfId="2916" xr:uid="{00000000-0005-0000-0000-000051060000}"/>
    <cellStyle name="Input 4 8 2 3" xfId="4374" xr:uid="{00000000-0005-0000-0000-000052060000}"/>
    <cellStyle name="Input 4 8 3" xfId="3499" xr:uid="{00000000-0005-0000-0000-000053060000}"/>
    <cellStyle name="Input 4 8 4" xfId="4957" xr:uid="{00000000-0005-0000-0000-000054060000}"/>
    <cellStyle name="Input 4 9" xfId="2109" xr:uid="{00000000-0005-0000-0000-000055060000}"/>
    <cellStyle name="Input 4 9 2" xfId="2251" xr:uid="{00000000-0005-0000-0000-000056060000}"/>
    <cellStyle name="Input 4 9 2 2" xfId="3725" xr:uid="{00000000-0005-0000-0000-000057060000}"/>
    <cellStyle name="Input 4 9 2 3" xfId="5183" xr:uid="{00000000-0005-0000-0000-000058060000}"/>
    <cellStyle name="Input 4 9 3" xfId="3575" xr:uid="{00000000-0005-0000-0000-000059060000}"/>
    <cellStyle name="Input 4 9 4" xfId="5033" xr:uid="{00000000-0005-0000-0000-00005A060000}"/>
    <cellStyle name="Input 5" xfId="1096" xr:uid="{00000000-0005-0000-0000-00005B060000}"/>
    <cellStyle name="Input 5 10" xfId="2178" xr:uid="{00000000-0005-0000-0000-00005C060000}"/>
    <cellStyle name="Input 5 10 2" xfId="2342" xr:uid="{00000000-0005-0000-0000-00005D060000}"/>
    <cellStyle name="Input 5 10 2 2" xfId="3816" xr:uid="{00000000-0005-0000-0000-00005E060000}"/>
    <cellStyle name="Input 5 10 2 3" xfId="5274" xr:uid="{00000000-0005-0000-0000-00005F060000}"/>
    <cellStyle name="Input 5 10 3" xfId="3646" xr:uid="{00000000-0005-0000-0000-000060060000}"/>
    <cellStyle name="Input 5 10 4" xfId="5104" xr:uid="{00000000-0005-0000-0000-000061060000}"/>
    <cellStyle name="Input 5 11" xfId="2262" xr:uid="{00000000-0005-0000-0000-000062060000}"/>
    <cellStyle name="Input 5 11 2" xfId="2371" xr:uid="{00000000-0005-0000-0000-000063060000}"/>
    <cellStyle name="Input 5 11 2 2" xfId="3845" xr:uid="{00000000-0005-0000-0000-000064060000}"/>
    <cellStyle name="Input 5 11 2 3" xfId="5303" xr:uid="{00000000-0005-0000-0000-000065060000}"/>
    <cellStyle name="Input 5 11 3" xfId="3736" xr:uid="{00000000-0005-0000-0000-000066060000}"/>
    <cellStyle name="Input 5 11 4" xfId="5194" xr:uid="{00000000-0005-0000-0000-000067060000}"/>
    <cellStyle name="Input 5 12" xfId="2320" xr:uid="{00000000-0005-0000-0000-000068060000}"/>
    <cellStyle name="Input 5 12 2" xfId="3794" xr:uid="{00000000-0005-0000-0000-000069060000}"/>
    <cellStyle name="Input 5 12 3" xfId="5252" xr:uid="{00000000-0005-0000-0000-00006A060000}"/>
    <cellStyle name="Input 5 13" xfId="2401" xr:uid="{00000000-0005-0000-0000-00006B060000}"/>
    <cellStyle name="Input 5 13 2" xfId="3875" xr:uid="{00000000-0005-0000-0000-00006C060000}"/>
    <cellStyle name="Input 5 13 3" xfId="5333" xr:uid="{00000000-0005-0000-0000-00006D060000}"/>
    <cellStyle name="Input 5 14" xfId="2456" xr:uid="{00000000-0005-0000-0000-00006E060000}"/>
    <cellStyle name="Input 5 14 2" xfId="3930" xr:uid="{00000000-0005-0000-0000-00006F060000}"/>
    <cellStyle name="Input 5 14 3" xfId="5388" xr:uid="{00000000-0005-0000-0000-000070060000}"/>
    <cellStyle name="Input 5 15" xfId="2500" xr:uid="{00000000-0005-0000-0000-000071060000}"/>
    <cellStyle name="Input 5 16" xfId="3958" xr:uid="{00000000-0005-0000-0000-000072060000}"/>
    <cellStyle name="Input 5 2" xfId="1225" xr:uid="{00000000-0005-0000-0000-000073060000}"/>
    <cellStyle name="Input 5 2 2" xfId="1585" xr:uid="{00000000-0005-0000-0000-000074060000}"/>
    <cellStyle name="Input 5 2 2 2" xfId="3019" xr:uid="{00000000-0005-0000-0000-000075060000}"/>
    <cellStyle name="Input 5 2 2 3" xfId="4477" xr:uid="{00000000-0005-0000-0000-000076060000}"/>
    <cellStyle name="Input 5 2 3" xfId="1438" xr:uid="{00000000-0005-0000-0000-000077060000}"/>
    <cellStyle name="Input 5 2 3 2" xfId="2858" xr:uid="{00000000-0005-0000-0000-000078060000}"/>
    <cellStyle name="Input 5 2 3 3" xfId="4316" xr:uid="{00000000-0005-0000-0000-000079060000}"/>
    <cellStyle name="Input 5 2 4" xfId="2629" xr:uid="{00000000-0005-0000-0000-00007A060000}"/>
    <cellStyle name="Input 5 2 5" xfId="4087" xr:uid="{00000000-0005-0000-0000-00007B060000}"/>
    <cellStyle name="Input 5 3" xfId="1255" xr:uid="{00000000-0005-0000-0000-00007C060000}"/>
    <cellStyle name="Input 5 3 2" xfId="1613" xr:uid="{00000000-0005-0000-0000-00007D060000}"/>
    <cellStyle name="Input 5 3 2 2" xfId="3047" xr:uid="{00000000-0005-0000-0000-00007E060000}"/>
    <cellStyle name="Input 5 3 2 3" xfId="4505" xr:uid="{00000000-0005-0000-0000-00007F060000}"/>
    <cellStyle name="Input 5 3 3" xfId="1712" xr:uid="{00000000-0005-0000-0000-000080060000}"/>
    <cellStyle name="Input 5 3 3 2" xfId="3157" xr:uid="{00000000-0005-0000-0000-000081060000}"/>
    <cellStyle name="Input 5 3 3 3" xfId="4615" xr:uid="{00000000-0005-0000-0000-000082060000}"/>
    <cellStyle name="Input 5 3 4" xfId="2661" xr:uid="{00000000-0005-0000-0000-000083060000}"/>
    <cellStyle name="Input 5 3 5" xfId="4119" xr:uid="{00000000-0005-0000-0000-000084060000}"/>
    <cellStyle name="Input 5 4" xfId="1285" xr:uid="{00000000-0005-0000-0000-000085060000}"/>
    <cellStyle name="Input 5 4 2" xfId="1777" xr:uid="{00000000-0005-0000-0000-000086060000}"/>
    <cellStyle name="Input 5 4 2 2" xfId="3225" xr:uid="{00000000-0005-0000-0000-000087060000}"/>
    <cellStyle name="Input 5 4 2 3" xfId="4683" xr:uid="{00000000-0005-0000-0000-000088060000}"/>
    <cellStyle name="Input 5 4 3" xfId="1345" xr:uid="{00000000-0005-0000-0000-000089060000}"/>
    <cellStyle name="Input 5 4 3 2" xfId="2751" xr:uid="{00000000-0005-0000-0000-00008A060000}"/>
    <cellStyle name="Input 5 4 3 3" xfId="4209" xr:uid="{00000000-0005-0000-0000-00008B060000}"/>
    <cellStyle name="Input 5 4 4" xfId="2692" xr:uid="{00000000-0005-0000-0000-00008C060000}"/>
    <cellStyle name="Input 5 4 5" xfId="4150" xr:uid="{00000000-0005-0000-0000-00008D060000}"/>
    <cellStyle name="Input 5 5" xfId="1313" xr:uid="{00000000-0005-0000-0000-00008E060000}"/>
    <cellStyle name="Input 5 5 2" xfId="1492" xr:uid="{00000000-0005-0000-0000-00008F060000}"/>
    <cellStyle name="Input 5 5 2 2" xfId="2919" xr:uid="{00000000-0005-0000-0000-000090060000}"/>
    <cellStyle name="Input 5 5 2 3" xfId="4377" xr:uid="{00000000-0005-0000-0000-000091060000}"/>
    <cellStyle name="Input 5 5 3" xfId="2720" xr:uid="{00000000-0005-0000-0000-000092060000}"/>
    <cellStyle name="Input 5 5 4" xfId="4178" xr:uid="{00000000-0005-0000-0000-000093060000}"/>
    <cellStyle name="Input 5 6" xfId="1885" xr:uid="{00000000-0005-0000-0000-000094060000}"/>
    <cellStyle name="Input 5 6 2" xfId="1340" xr:uid="{00000000-0005-0000-0000-000095060000}"/>
    <cellStyle name="Input 5 6 2 2" xfId="2747" xr:uid="{00000000-0005-0000-0000-000096060000}"/>
    <cellStyle name="Input 5 6 2 3" xfId="4205" xr:uid="{00000000-0005-0000-0000-000097060000}"/>
    <cellStyle name="Input 5 6 3" xfId="3343" xr:uid="{00000000-0005-0000-0000-000098060000}"/>
    <cellStyle name="Input 5 6 4" xfId="4801" xr:uid="{00000000-0005-0000-0000-000099060000}"/>
    <cellStyle name="Input 5 7" xfId="1966" xr:uid="{00000000-0005-0000-0000-00009A060000}"/>
    <cellStyle name="Input 5 7 2" xfId="1746" xr:uid="{00000000-0005-0000-0000-00009B060000}"/>
    <cellStyle name="Input 5 7 2 2" xfId="3193" xr:uid="{00000000-0005-0000-0000-00009C060000}"/>
    <cellStyle name="Input 5 7 2 3" xfId="4651" xr:uid="{00000000-0005-0000-0000-00009D060000}"/>
    <cellStyle name="Input 5 7 3" xfId="3426" xr:uid="{00000000-0005-0000-0000-00009E060000}"/>
    <cellStyle name="Input 5 7 4" xfId="4884" xr:uid="{00000000-0005-0000-0000-00009F060000}"/>
    <cellStyle name="Input 5 8" xfId="2042" xr:uid="{00000000-0005-0000-0000-0000A0060000}"/>
    <cellStyle name="Input 5 8 2" xfId="2023" xr:uid="{00000000-0005-0000-0000-0000A1060000}"/>
    <cellStyle name="Input 5 8 2 2" xfId="3486" xr:uid="{00000000-0005-0000-0000-0000A2060000}"/>
    <cellStyle name="Input 5 8 2 3" xfId="4944" xr:uid="{00000000-0005-0000-0000-0000A3060000}"/>
    <cellStyle name="Input 5 8 3" xfId="3505" xr:uid="{00000000-0005-0000-0000-0000A4060000}"/>
    <cellStyle name="Input 5 8 4" xfId="4963" xr:uid="{00000000-0005-0000-0000-0000A5060000}"/>
    <cellStyle name="Input 5 9" xfId="2115" xr:uid="{00000000-0005-0000-0000-0000A6060000}"/>
    <cellStyle name="Input 5 9 2" xfId="1804" xr:uid="{00000000-0005-0000-0000-0000A7060000}"/>
    <cellStyle name="Input 5 9 2 2" xfId="3252" xr:uid="{00000000-0005-0000-0000-0000A8060000}"/>
    <cellStyle name="Input 5 9 2 3" xfId="4710" xr:uid="{00000000-0005-0000-0000-0000A9060000}"/>
    <cellStyle name="Input 5 9 3" xfId="3581" xr:uid="{00000000-0005-0000-0000-0000AA060000}"/>
    <cellStyle name="Input 5 9 4" xfId="5039" xr:uid="{00000000-0005-0000-0000-0000AB060000}"/>
    <cellStyle name="Input 6" xfId="1106" xr:uid="{00000000-0005-0000-0000-0000AC060000}"/>
    <cellStyle name="Input 6 10" xfId="2187" xr:uid="{00000000-0005-0000-0000-0000AD060000}"/>
    <cellStyle name="Input 6 10 2" xfId="2351" xr:uid="{00000000-0005-0000-0000-0000AE060000}"/>
    <cellStyle name="Input 6 10 2 2" xfId="3825" xr:uid="{00000000-0005-0000-0000-0000AF060000}"/>
    <cellStyle name="Input 6 10 2 3" xfId="5283" xr:uid="{00000000-0005-0000-0000-0000B0060000}"/>
    <cellStyle name="Input 6 10 3" xfId="3655" xr:uid="{00000000-0005-0000-0000-0000B1060000}"/>
    <cellStyle name="Input 6 10 4" xfId="5113" xr:uid="{00000000-0005-0000-0000-0000B2060000}"/>
    <cellStyle name="Input 6 11" xfId="2271" xr:uid="{00000000-0005-0000-0000-0000B3060000}"/>
    <cellStyle name="Input 6 11 2" xfId="2380" xr:uid="{00000000-0005-0000-0000-0000B4060000}"/>
    <cellStyle name="Input 6 11 2 2" xfId="3854" xr:uid="{00000000-0005-0000-0000-0000B5060000}"/>
    <cellStyle name="Input 6 11 2 3" xfId="5312" xr:uid="{00000000-0005-0000-0000-0000B6060000}"/>
    <cellStyle name="Input 6 11 3" xfId="3745" xr:uid="{00000000-0005-0000-0000-0000B7060000}"/>
    <cellStyle name="Input 6 11 4" xfId="5203" xr:uid="{00000000-0005-0000-0000-0000B8060000}"/>
    <cellStyle name="Input 6 12" xfId="2329" xr:uid="{00000000-0005-0000-0000-0000B9060000}"/>
    <cellStyle name="Input 6 12 2" xfId="3803" xr:uid="{00000000-0005-0000-0000-0000BA060000}"/>
    <cellStyle name="Input 6 12 3" xfId="5261" xr:uid="{00000000-0005-0000-0000-0000BB060000}"/>
    <cellStyle name="Input 6 13" xfId="2410" xr:uid="{00000000-0005-0000-0000-0000BC060000}"/>
    <cellStyle name="Input 6 13 2" xfId="3884" xr:uid="{00000000-0005-0000-0000-0000BD060000}"/>
    <cellStyle name="Input 6 13 3" xfId="5342" xr:uid="{00000000-0005-0000-0000-0000BE060000}"/>
    <cellStyle name="Input 6 14" xfId="2465" xr:uid="{00000000-0005-0000-0000-0000BF060000}"/>
    <cellStyle name="Input 6 14 2" xfId="3939" xr:uid="{00000000-0005-0000-0000-0000C0060000}"/>
    <cellStyle name="Input 6 14 3" xfId="5397" xr:uid="{00000000-0005-0000-0000-0000C1060000}"/>
    <cellStyle name="Input 6 15" xfId="2509" xr:uid="{00000000-0005-0000-0000-0000C2060000}"/>
    <cellStyle name="Input 6 16" xfId="3967" xr:uid="{00000000-0005-0000-0000-0000C3060000}"/>
    <cellStyle name="Input 6 2" xfId="1234" xr:uid="{00000000-0005-0000-0000-0000C4060000}"/>
    <cellStyle name="Input 6 2 2" xfId="1594" xr:uid="{00000000-0005-0000-0000-0000C5060000}"/>
    <cellStyle name="Input 6 2 2 2" xfId="3028" xr:uid="{00000000-0005-0000-0000-0000C6060000}"/>
    <cellStyle name="Input 6 2 2 3" xfId="4486" xr:uid="{00000000-0005-0000-0000-0000C7060000}"/>
    <cellStyle name="Input 6 2 3" xfId="1718" xr:uid="{00000000-0005-0000-0000-0000C8060000}"/>
    <cellStyle name="Input 6 2 3 2" xfId="3163" xr:uid="{00000000-0005-0000-0000-0000C9060000}"/>
    <cellStyle name="Input 6 2 3 3" xfId="4621" xr:uid="{00000000-0005-0000-0000-0000CA060000}"/>
    <cellStyle name="Input 6 2 4" xfId="2638" xr:uid="{00000000-0005-0000-0000-0000CB060000}"/>
    <cellStyle name="Input 6 2 5" xfId="4096" xr:uid="{00000000-0005-0000-0000-0000CC060000}"/>
    <cellStyle name="Input 6 3" xfId="1264" xr:uid="{00000000-0005-0000-0000-0000CD060000}"/>
    <cellStyle name="Input 6 3 2" xfId="1622" xr:uid="{00000000-0005-0000-0000-0000CE060000}"/>
    <cellStyle name="Input 6 3 2 2" xfId="3056" xr:uid="{00000000-0005-0000-0000-0000CF060000}"/>
    <cellStyle name="Input 6 3 2 3" xfId="4514" xr:uid="{00000000-0005-0000-0000-0000D0060000}"/>
    <cellStyle name="Input 6 3 3" xfId="1904" xr:uid="{00000000-0005-0000-0000-0000D1060000}"/>
    <cellStyle name="Input 6 3 3 2" xfId="3362" xr:uid="{00000000-0005-0000-0000-0000D2060000}"/>
    <cellStyle name="Input 6 3 3 3" xfId="4820" xr:uid="{00000000-0005-0000-0000-0000D3060000}"/>
    <cellStyle name="Input 6 3 4" xfId="2670" xr:uid="{00000000-0005-0000-0000-0000D4060000}"/>
    <cellStyle name="Input 6 3 5" xfId="4128" xr:uid="{00000000-0005-0000-0000-0000D5060000}"/>
    <cellStyle name="Input 6 4" xfId="1294" xr:uid="{00000000-0005-0000-0000-0000D6060000}"/>
    <cellStyle name="Input 6 4 2" xfId="1786" xr:uid="{00000000-0005-0000-0000-0000D7060000}"/>
    <cellStyle name="Input 6 4 2 2" xfId="3234" xr:uid="{00000000-0005-0000-0000-0000D8060000}"/>
    <cellStyle name="Input 6 4 2 3" xfId="4692" xr:uid="{00000000-0005-0000-0000-0000D9060000}"/>
    <cellStyle name="Input 6 4 3" xfId="1951" xr:uid="{00000000-0005-0000-0000-0000DA060000}"/>
    <cellStyle name="Input 6 4 3 2" xfId="3411" xr:uid="{00000000-0005-0000-0000-0000DB060000}"/>
    <cellStyle name="Input 6 4 3 3" xfId="4869" xr:uid="{00000000-0005-0000-0000-0000DC060000}"/>
    <cellStyle name="Input 6 4 4" xfId="2701" xr:uid="{00000000-0005-0000-0000-0000DD060000}"/>
    <cellStyle name="Input 6 4 5" xfId="4159" xr:uid="{00000000-0005-0000-0000-0000DE060000}"/>
    <cellStyle name="Input 6 5" xfId="1322" xr:uid="{00000000-0005-0000-0000-0000DF060000}"/>
    <cellStyle name="Input 6 5 2" xfId="1848" xr:uid="{00000000-0005-0000-0000-0000E0060000}"/>
    <cellStyle name="Input 6 5 2 2" xfId="3303" xr:uid="{00000000-0005-0000-0000-0000E1060000}"/>
    <cellStyle name="Input 6 5 2 3" xfId="4761" xr:uid="{00000000-0005-0000-0000-0000E2060000}"/>
    <cellStyle name="Input 6 5 3" xfId="2729" xr:uid="{00000000-0005-0000-0000-0000E3060000}"/>
    <cellStyle name="Input 6 5 4" xfId="4187" xr:uid="{00000000-0005-0000-0000-0000E4060000}"/>
    <cellStyle name="Input 6 6" xfId="1894" xr:uid="{00000000-0005-0000-0000-0000E5060000}"/>
    <cellStyle name="Input 6 6 2" xfId="2098" xr:uid="{00000000-0005-0000-0000-0000E6060000}"/>
    <cellStyle name="Input 6 6 2 2" xfId="3564" xr:uid="{00000000-0005-0000-0000-0000E7060000}"/>
    <cellStyle name="Input 6 6 2 3" xfId="5022" xr:uid="{00000000-0005-0000-0000-0000E8060000}"/>
    <cellStyle name="Input 6 6 3" xfId="3352" xr:uid="{00000000-0005-0000-0000-0000E9060000}"/>
    <cellStyle name="Input 6 6 4" xfId="4810" xr:uid="{00000000-0005-0000-0000-0000EA060000}"/>
    <cellStyle name="Input 6 7" xfId="1975" xr:uid="{00000000-0005-0000-0000-0000EB060000}"/>
    <cellStyle name="Input 6 7 2" xfId="1364" xr:uid="{00000000-0005-0000-0000-0000EC060000}"/>
    <cellStyle name="Input 6 7 2 2" xfId="2772" xr:uid="{00000000-0005-0000-0000-0000ED060000}"/>
    <cellStyle name="Input 6 7 2 3" xfId="4230" xr:uid="{00000000-0005-0000-0000-0000EE060000}"/>
    <cellStyle name="Input 6 7 3" xfId="3435" xr:uid="{00000000-0005-0000-0000-0000EF060000}"/>
    <cellStyle name="Input 6 7 4" xfId="4893" xr:uid="{00000000-0005-0000-0000-0000F0060000}"/>
    <cellStyle name="Input 6 8" xfId="2051" xr:uid="{00000000-0005-0000-0000-0000F1060000}"/>
    <cellStyle name="Input 6 8 2" xfId="2243" xr:uid="{00000000-0005-0000-0000-0000F2060000}"/>
    <cellStyle name="Input 6 8 2 2" xfId="3716" xr:uid="{00000000-0005-0000-0000-0000F3060000}"/>
    <cellStyle name="Input 6 8 2 3" xfId="5174" xr:uid="{00000000-0005-0000-0000-0000F4060000}"/>
    <cellStyle name="Input 6 8 3" xfId="3514" xr:uid="{00000000-0005-0000-0000-0000F5060000}"/>
    <cellStyle name="Input 6 8 4" xfId="4972" xr:uid="{00000000-0005-0000-0000-0000F6060000}"/>
    <cellStyle name="Input 6 9" xfId="2124" xr:uid="{00000000-0005-0000-0000-0000F7060000}"/>
    <cellStyle name="Input 6 9 2" xfId="1518" xr:uid="{00000000-0005-0000-0000-0000F8060000}"/>
    <cellStyle name="Input 6 9 2 2" xfId="2944" xr:uid="{00000000-0005-0000-0000-0000F9060000}"/>
    <cellStyle name="Input 6 9 2 3" xfId="4402" xr:uid="{00000000-0005-0000-0000-0000FA060000}"/>
    <cellStyle name="Input 6 9 3" xfId="3590" xr:uid="{00000000-0005-0000-0000-0000FB060000}"/>
    <cellStyle name="Input 6 9 4" xfId="5048" xr:uid="{00000000-0005-0000-0000-0000FC060000}"/>
    <cellStyle name="Input 7" xfId="1109" xr:uid="{00000000-0005-0000-0000-0000FD060000}"/>
    <cellStyle name="Input 7 10" xfId="2190" xr:uid="{00000000-0005-0000-0000-0000FE060000}"/>
    <cellStyle name="Input 7 10 2" xfId="2354" xr:uid="{00000000-0005-0000-0000-0000FF060000}"/>
    <cellStyle name="Input 7 10 2 2" xfId="3828" xr:uid="{00000000-0005-0000-0000-000000070000}"/>
    <cellStyle name="Input 7 10 2 3" xfId="5286" xr:uid="{00000000-0005-0000-0000-000001070000}"/>
    <cellStyle name="Input 7 10 3" xfId="3658" xr:uid="{00000000-0005-0000-0000-000002070000}"/>
    <cellStyle name="Input 7 10 4" xfId="5116" xr:uid="{00000000-0005-0000-0000-000003070000}"/>
    <cellStyle name="Input 7 11" xfId="2274" xr:uid="{00000000-0005-0000-0000-000004070000}"/>
    <cellStyle name="Input 7 11 2" xfId="2383" xr:uid="{00000000-0005-0000-0000-000005070000}"/>
    <cellStyle name="Input 7 11 2 2" xfId="3857" xr:uid="{00000000-0005-0000-0000-000006070000}"/>
    <cellStyle name="Input 7 11 2 3" xfId="5315" xr:uid="{00000000-0005-0000-0000-000007070000}"/>
    <cellStyle name="Input 7 11 3" xfId="3748" xr:uid="{00000000-0005-0000-0000-000008070000}"/>
    <cellStyle name="Input 7 11 4" xfId="5206" xr:uid="{00000000-0005-0000-0000-000009070000}"/>
    <cellStyle name="Input 7 12" xfId="2332" xr:uid="{00000000-0005-0000-0000-00000A070000}"/>
    <cellStyle name="Input 7 12 2" xfId="3806" xr:uid="{00000000-0005-0000-0000-00000B070000}"/>
    <cellStyle name="Input 7 12 3" xfId="5264" xr:uid="{00000000-0005-0000-0000-00000C070000}"/>
    <cellStyle name="Input 7 13" xfId="2413" xr:uid="{00000000-0005-0000-0000-00000D070000}"/>
    <cellStyle name="Input 7 13 2" xfId="3887" xr:uid="{00000000-0005-0000-0000-00000E070000}"/>
    <cellStyle name="Input 7 13 3" xfId="5345" xr:uid="{00000000-0005-0000-0000-00000F070000}"/>
    <cellStyle name="Input 7 14" xfId="2468" xr:uid="{00000000-0005-0000-0000-000010070000}"/>
    <cellStyle name="Input 7 14 2" xfId="3942" xr:uid="{00000000-0005-0000-0000-000011070000}"/>
    <cellStyle name="Input 7 14 3" xfId="5400" xr:uid="{00000000-0005-0000-0000-000012070000}"/>
    <cellStyle name="Input 7 15" xfId="2512" xr:uid="{00000000-0005-0000-0000-000013070000}"/>
    <cellStyle name="Input 7 16" xfId="3970" xr:uid="{00000000-0005-0000-0000-000014070000}"/>
    <cellStyle name="Input 7 2" xfId="1237" xr:uid="{00000000-0005-0000-0000-000015070000}"/>
    <cellStyle name="Input 7 2 2" xfId="1597" xr:uid="{00000000-0005-0000-0000-000016070000}"/>
    <cellStyle name="Input 7 2 2 2" xfId="3031" xr:uid="{00000000-0005-0000-0000-000017070000}"/>
    <cellStyle name="Input 7 2 2 3" xfId="4489" xr:uid="{00000000-0005-0000-0000-000018070000}"/>
    <cellStyle name="Input 7 2 3" xfId="1411" xr:uid="{00000000-0005-0000-0000-000019070000}"/>
    <cellStyle name="Input 7 2 3 2" xfId="2827" xr:uid="{00000000-0005-0000-0000-00001A070000}"/>
    <cellStyle name="Input 7 2 3 3" xfId="4285" xr:uid="{00000000-0005-0000-0000-00001B070000}"/>
    <cellStyle name="Input 7 2 4" xfId="2641" xr:uid="{00000000-0005-0000-0000-00001C070000}"/>
    <cellStyle name="Input 7 2 5" xfId="4099" xr:uid="{00000000-0005-0000-0000-00001D070000}"/>
    <cellStyle name="Input 7 3" xfId="1267" xr:uid="{00000000-0005-0000-0000-00001E070000}"/>
    <cellStyle name="Input 7 3 2" xfId="1625" xr:uid="{00000000-0005-0000-0000-00001F070000}"/>
    <cellStyle name="Input 7 3 2 2" xfId="3059" xr:uid="{00000000-0005-0000-0000-000020070000}"/>
    <cellStyle name="Input 7 3 2 3" xfId="4517" xr:uid="{00000000-0005-0000-0000-000021070000}"/>
    <cellStyle name="Input 7 3 3" xfId="1493" xr:uid="{00000000-0005-0000-0000-000022070000}"/>
    <cellStyle name="Input 7 3 3 2" xfId="2920" xr:uid="{00000000-0005-0000-0000-000023070000}"/>
    <cellStyle name="Input 7 3 3 3" xfId="4378" xr:uid="{00000000-0005-0000-0000-000024070000}"/>
    <cellStyle name="Input 7 3 4" xfId="2673" xr:uid="{00000000-0005-0000-0000-000025070000}"/>
    <cellStyle name="Input 7 3 5" xfId="4131" xr:uid="{00000000-0005-0000-0000-000026070000}"/>
    <cellStyle name="Input 7 4" xfId="1297" xr:uid="{00000000-0005-0000-0000-000027070000}"/>
    <cellStyle name="Input 7 4 2" xfId="1789" xr:uid="{00000000-0005-0000-0000-000028070000}"/>
    <cellStyle name="Input 7 4 2 2" xfId="3237" xr:uid="{00000000-0005-0000-0000-000029070000}"/>
    <cellStyle name="Input 7 4 2 3" xfId="4695" xr:uid="{00000000-0005-0000-0000-00002A070000}"/>
    <cellStyle name="Input 7 4 3" xfId="2207" xr:uid="{00000000-0005-0000-0000-00002B070000}"/>
    <cellStyle name="Input 7 4 3 2" xfId="3677" xr:uid="{00000000-0005-0000-0000-00002C070000}"/>
    <cellStyle name="Input 7 4 3 3" xfId="5135" xr:uid="{00000000-0005-0000-0000-00002D070000}"/>
    <cellStyle name="Input 7 4 4" xfId="2704" xr:uid="{00000000-0005-0000-0000-00002E070000}"/>
    <cellStyle name="Input 7 4 5" xfId="4162" xr:uid="{00000000-0005-0000-0000-00002F070000}"/>
    <cellStyle name="Input 7 5" xfId="1325" xr:uid="{00000000-0005-0000-0000-000030070000}"/>
    <cellStyle name="Input 7 5 2" xfId="1369" xr:uid="{00000000-0005-0000-0000-000031070000}"/>
    <cellStyle name="Input 7 5 2 2" xfId="2778" xr:uid="{00000000-0005-0000-0000-000032070000}"/>
    <cellStyle name="Input 7 5 2 3" xfId="4236" xr:uid="{00000000-0005-0000-0000-000033070000}"/>
    <cellStyle name="Input 7 5 3" xfId="2732" xr:uid="{00000000-0005-0000-0000-000034070000}"/>
    <cellStyle name="Input 7 5 4" xfId="4190" xr:uid="{00000000-0005-0000-0000-000035070000}"/>
    <cellStyle name="Input 7 6" xfId="1897" xr:uid="{00000000-0005-0000-0000-000036070000}"/>
    <cellStyle name="Input 7 6 2" xfId="1355" xr:uid="{00000000-0005-0000-0000-000037070000}"/>
    <cellStyle name="Input 7 6 2 2" xfId="2763" xr:uid="{00000000-0005-0000-0000-000038070000}"/>
    <cellStyle name="Input 7 6 2 3" xfId="4221" xr:uid="{00000000-0005-0000-0000-000039070000}"/>
    <cellStyle name="Input 7 6 3" xfId="3355" xr:uid="{00000000-0005-0000-0000-00003A070000}"/>
    <cellStyle name="Input 7 6 4" xfId="4813" xr:uid="{00000000-0005-0000-0000-00003B070000}"/>
    <cellStyle name="Input 7 7" xfId="1978" xr:uid="{00000000-0005-0000-0000-00003C070000}"/>
    <cellStyle name="Input 7 7 2" xfId="1711" xr:uid="{00000000-0005-0000-0000-00003D070000}"/>
    <cellStyle name="Input 7 7 2 2" xfId="3156" xr:uid="{00000000-0005-0000-0000-00003E070000}"/>
    <cellStyle name="Input 7 7 2 3" xfId="4614" xr:uid="{00000000-0005-0000-0000-00003F070000}"/>
    <cellStyle name="Input 7 7 3" xfId="3438" xr:uid="{00000000-0005-0000-0000-000040070000}"/>
    <cellStyle name="Input 7 7 4" xfId="4896" xr:uid="{00000000-0005-0000-0000-000041070000}"/>
    <cellStyle name="Input 7 8" xfId="2054" xr:uid="{00000000-0005-0000-0000-000042070000}"/>
    <cellStyle name="Input 7 8 2" xfId="1485" xr:uid="{00000000-0005-0000-0000-000043070000}"/>
    <cellStyle name="Input 7 8 2 2" xfId="2912" xr:uid="{00000000-0005-0000-0000-000044070000}"/>
    <cellStyle name="Input 7 8 2 3" xfId="4370" xr:uid="{00000000-0005-0000-0000-000045070000}"/>
    <cellStyle name="Input 7 8 3" xfId="3517" xr:uid="{00000000-0005-0000-0000-000046070000}"/>
    <cellStyle name="Input 7 8 4" xfId="4975" xr:uid="{00000000-0005-0000-0000-000047070000}"/>
    <cellStyle name="Input 7 9" xfId="2127" xr:uid="{00000000-0005-0000-0000-000048070000}"/>
    <cellStyle name="Input 7 9 2" xfId="1655" xr:uid="{00000000-0005-0000-0000-000049070000}"/>
    <cellStyle name="Input 7 9 2 2" xfId="3091" xr:uid="{00000000-0005-0000-0000-00004A070000}"/>
    <cellStyle name="Input 7 9 2 3" xfId="4549" xr:uid="{00000000-0005-0000-0000-00004B070000}"/>
    <cellStyle name="Input 7 9 3" xfId="3593" xr:uid="{00000000-0005-0000-0000-00004C070000}"/>
    <cellStyle name="Input 7 9 4" xfId="5051" xr:uid="{00000000-0005-0000-0000-00004D070000}"/>
    <cellStyle name="Input 8" xfId="1124" xr:uid="{00000000-0005-0000-0000-00004E070000}"/>
    <cellStyle name="Input 8 10" xfId="2196" xr:uid="{00000000-0005-0000-0000-00004F070000}"/>
    <cellStyle name="Input 8 10 2" xfId="2360" xr:uid="{00000000-0005-0000-0000-000050070000}"/>
    <cellStyle name="Input 8 10 2 2" xfId="3834" xr:uid="{00000000-0005-0000-0000-000051070000}"/>
    <cellStyle name="Input 8 10 2 3" xfId="5292" xr:uid="{00000000-0005-0000-0000-000052070000}"/>
    <cellStyle name="Input 8 10 3" xfId="3664" xr:uid="{00000000-0005-0000-0000-000053070000}"/>
    <cellStyle name="Input 8 10 4" xfId="5122" xr:uid="{00000000-0005-0000-0000-000054070000}"/>
    <cellStyle name="Input 8 11" xfId="2280" xr:uid="{00000000-0005-0000-0000-000055070000}"/>
    <cellStyle name="Input 8 11 2" xfId="2390" xr:uid="{00000000-0005-0000-0000-000056070000}"/>
    <cellStyle name="Input 8 11 2 2" xfId="3864" xr:uid="{00000000-0005-0000-0000-000057070000}"/>
    <cellStyle name="Input 8 11 2 3" xfId="5322" xr:uid="{00000000-0005-0000-0000-000058070000}"/>
    <cellStyle name="Input 8 11 3" xfId="3754" xr:uid="{00000000-0005-0000-0000-000059070000}"/>
    <cellStyle name="Input 8 11 4" xfId="5212" xr:uid="{00000000-0005-0000-0000-00005A070000}"/>
    <cellStyle name="Input 8 12" xfId="2338" xr:uid="{00000000-0005-0000-0000-00005B070000}"/>
    <cellStyle name="Input 8 12 2" xfId="3812" xr:uid="{00000000-0005-0000-0000-00005C070000}"/>
    <cellStyle name="Input 8 12 3" xfId="5270" xr:uid="{00000000-0005-0000-0000-00005D070000}"/>
    <cellStyle name="Input 8 13" xfId="2419" xr:uid="{00000000-0005-0000-0000-00005E070000}"/>
    <cellStyle name="Input 8 13 2" xfId="3893" xr:uid="{00000000-0005-0000-0000-00005F070000}"/>
    <cellStyle name="Input 8 13 3" xfId="5351" xr:uid="{00000000-0005-0000-0000-000060070000}"/>
    <cellStyle name="Input 8 14" xfId="2474" xr:uid="{00000000-0005-0000-0000-000061070000}"/>
    <cellStyle name="Input 8 14 2" xfId="3948" xr:uid="{00000000-0005-0000-0000-000062070000}"/>
    <cellStyle name="Input 8 14 3" xfId="5406" xr:uid="{00000000-0005-0000-0000-000063070000}"/>
    <cellStyle name="Input 8 15" xfId="2518" xr:uid="{00000000-0005-0000-0000-000064070000}"/>
    <cellStyle name="Input 8 16" xfId="3976" xr:uid="{00000000-0005-0000-0000-000065070000}"/>
    <cellStyle name="Input 8 2" xfId="1243" xr:uid="{00000000-0005-0000-0000-000066070000}"/>
    <cellStyle name="Input 8 2 2" xfId="1603" xr:uid="{00000000-0005-0000-0000-000067070000}"/>
    <cellStyle name="Input 8 2 2 2" xfId="3037" xr:uid="{00000000-0005-0000-0000-000068070000}"/>
    <cellStyle name="Input 8 2 2 3" xfId="4495" xr:uid="{00000000-0005-0000-0000-000069070000}"/>
    <cellStyle name="Input 8 2 3" xfId="2286" xr:uid="{00000000-0005-0000-0000-00006A070000}"/>
    <cellStyle name="Input 8 2 3 2" xfId="3760" xr:uid="{00000000-0005-0000-0000-00006B070000}"/>
    <cellStyle name="Input 8 2 3 3" xfId="5218" xr:uid="{00000000-0005-0000-0000-00006C070000}"/>
    <cellStyle name="Input 8 2 4" xfId="2648" xr:uid="{00000000-0005-0000-0000-00006D070000}"/>
    <cellStyle name="Input 8 2 5" xfId="4106" xr:uid="{00000000-0005-0000-0000-00006E070000}"/>
    <cellStyle name="Input 8 3" xfId="1274" xr:uid="{00000000-0005-0000-0000-00006F070000}"/>
    <cellStyle name="Input 8 3 2" xfId="1631" xr:uid="{00000000-0005-0000-0000-000070070000}"/>
    <cellStyle name="Input 8 3 2 2" xfId="3065" xr:uid="{00000000-0005-0000-0000-000071070000}"/>
    <cellStyle name="Input 8 3 2 3" xfId="4523" xr:uid="{00000000-0005-0000-0000-000072070000}"/>
    <cellStyle name="Input 8 3 3" xfId="1925" xr:uid="{00000000-0005-0000-0000-000073070000}"/>
    <cellStyle name="Input 8 3 3 2" xfId="3385" xr:uid="{00000000-0005-0000-0000-000074070000}"/>
    <cellStyle name="Input 8 3 3 3" xfId="4843" xr:uid="{00000000-0005-0000-0000-000075070000}"/>
    <cellStyle name="Input 8 3 4" xfId="2681" xr:uid="{00000000-0005-0000-0000-000076070000}"/>
    <cellStyle name="Input 8 3 5" xfId="4139" xr:uid="{00000000-0005-0000-0000-000077070000}"/>
    <cellStyle name="Input 8 4" xfId="1303" xr:uid="{00000000-0005-0000-0000-000078070000}"/>
    <cellStyle name="Input 8 4 2" xfId="1795" xr:uid="{00000000-0005-0000-0000-000079070000}"/>
    <cellStyle name="Input 8 4 2 2" xfId="3243" xr:uid="{00000000-0005-0000-0000-00007A070000}"/>
    <cellStyle name="Input 8 4 2 3" xfId="4701" xr:uid="{00000000-0005-0000-0000-00007B070000}"/>
    <cellStyle name="Input 8 4 3" xfId="2217" xr:uid="{00000000-0005-0000-0000-00007C070000}"/>
    <cellStyle name="Input 8 4 3 2" xfId="3687" xr:uid="{00000000-0005-0000-0000-00007D070000}"/>
    <cellStyle name="Input 8 4 3 3" xfId="5145" xr:uid="{00000000-0005-0000-0000-00007E070000}"/>
    <cellStyle name="Input 8 4 4" xfId="2710" xr:uid="{00000000-0005-0000-0000-00007F070000}"/>
    <cellStyle name="Input 8 4 5" xfId="4168" xr:uid="{00000000-0005-0000-0000-000080070000}"/>
    <cellStyle name="Input 8 5" xfId="1331" xr:uid="{00000000-0005-0000-0000-000081070000}"/>
    <cellStyle name="Input 8 5 2" xfId="2018" xr:uid="{00000000-0005-0000-0000-000082070000}"/>
    <cellStyle name="Input 8 5 2 2" xfId="3481" xr:uid="{00000000-0005-0000-0000-000083070000}"/>
    <cellStyle name="Input 8 5 2 3" xfId="4939" xr:uid="{00000000-0005-0000-0000-000084070000}"/>
    <cellStyle name="Input 8 5 3" xfId="2738" xr:uid="{00000000-0005-0000-0000-000085070000}"/>
    <cellStyle name="Input 8 5 4" xfId="4196" xr:uid="{00000000-0005-0000-0000-000086070000}"/>
    <cellStyle name="Input 8 6" xfId="1903" xr:uid="{00000000-0005-0000-0000-000087070000}"/>
    <cellStyle name="Input 8 6 2" xfId="1338" xr:uid="{00000000-0005-0000-0000-000088070000}"/>
    <cellStyle name="Input 8 6 2 2" xfId="2745" xr:uid="{00000000-0005-0000-0000-000089070000}"/>
    <cellStyle name="Input 8 6 2 3" xfId="4203" xr:uid="{00000000-0005-0000-0000-00008A070000}"/>
    <cellStyle name="Input 8 6 3" xfId="3361" xr:uid="{00000000-0005-0000-0000-00008B070000}"/>
    <cellStyle name="Input 8 6 4" xfId="4819" xr:uid="{00000000-0005-0000-0000-00008C070000}"/>
    <cellStyle name="Input 8 7" xfId="1984" xr:uid="{00000000-0005-0000-0000-00008D070000}"/>
    <cellStyle name="Input 8 7 2" xfId="1486" xr:uid="{00000000-0005-0000-0000-00008E070000}"/>
    <cellStyle name="Input 8 7 2 2" xfId="2913" xr:uid="{00000000-0005-0000-0000-00008F070000}"/>
    <cellStyle name="Input 8 7 2 3" xfId="4371" xr:uid="{00000000-0005-0000-0000-000090070000}"/>
    <cellStyle name="Input 8 7 3" xfId="3444" xr:uid="{00000000-0005-0000-0000-000091070000}"/>
    <cellStyle name="Input 8 7 4" xfId="4902" xr:uid="{00000000-0005-0000-0000-000092070000}"/>
    <cellStyle name="Input 8 8" xfId="2060" xr:uid="{00000000-0005-0000-0000-000093070000}"/>
    <cellStyle name="Input 8 8 2" xfId="2019" xr:uid="{00000000-0005-0000-0000-000094070000}"/>
    <cellStyle name="Input 8 8 2 2" xfId="3482" xr:uid="{00000000-0005-0000-0000-000095070000}"/>
    <cellStyle name="Input 8 8 2 3" xfId="4940" xr:uid="{00000000-0005-0000-0000-000096070000}"/>
    <cellStyle name="Input 8 8 3" xfId="3523" xr:uid="{00000000-0005-0000-0000-000097070000}"/>
    <cellStyle name="Input 8 8 4" xfId="4981" xr:uid="{00000000-0005-0000-0000-000098070000}"/>
    <cellStyle name="Input 8 9" xfId="2133" xr:uid="{00000000-0005-0000-0000-000099070000}"/>
    <cellStyle name="Input 8 9 2" xfId="1509" xr:uid="{00000000-0005-0000-0000-00009A070000}"/>
    <cellStyle name="Input 8 9 2 2" xfId="2935" xr:uid="{00000000-0005-0000-0000-00009B070000}"/>
    <cellStyle name="Input 8 9 2 3" xfId="4393" xr:uid="{00000000-0005-0000-0000-00009C070000}"/>
    <cellStyle name="Input 8 9 3" xfId="3599" xr:uid="{00000000-0005-0000-0000-00009D070000}"/>
    <cellStyle name="Input 8 9 4" xfId="5057" xr:uid="{00000000-0005-0000-0000-00009E070000}"/>
    <cellStyle name="Input 9" xfId="1176" xr:uid="{00000000-0005-0000-0000-00009F070000}"/>
    <cellStyle name="Input 9 2" xfId="1554" xr:uid="{00000000-0005-0000-0000-0000A0070000}"/>
    <cellStyle name="Input 9 2 2" xfId="2983" xr:uid="{00000000-0005-0000-0000-0000A1070000}"/>
    <cellStyle name="Input 9 2 3" xfId="4441" xr:uid="{00000000-0005-0000-0000-0000A2070000}"/>
    <cellStyle name="Input 9 3" xfId="2308" xr:uid="{00000000-0005-0000-0000-0000A3070000}"/>
    <cellStyle name="Input 9 3 2" xfId="3782" xr:uid="{00000000-0005-0000-0000-0000A4070000}"/>
    <cellStyle name="Input 9 3 3" xfId="5240" xr:uid="{00000000-0005-0000-0000-0000A5070000}"/>
    <cellStyle name="Input 9 4" xfId="2571" xr:uid="{00000000-0005-0000-0000-0000A6070000}"/>
    <cellStyle name="Input 9 5" xfId="4029" xr:uid="{00000000-0005-0000-0000-0000A7070000}"/>
    <cellStyle name="Isticanje1 2" xfId="997" xr:uid="{00000000-0005-0000-0000-0000A8070000}"/>
    <cellStyle name="Isticanje2 2" xfId="998" xr:uid="{00000000-0005-0000-0000-0000A9070000}"/>
    <cellStyle name="Isticanje3 2" xfId="999" xr:uid="{00000000-0005-0000-0000-0000AA070000}"/>
    <cellStyle name="Isticanje4 2" xfId="1000" xr:uid="{00000000-0005-0000-0000-0000AB070000}"/>
    <cellStyle name="Isticanje5 2" xfId="1001" xr:uid="{00000000-0005-0000-0000-0000AC070000}"/>
    <cellStyle name="Isticanje6 2" xfId="1002" xr:uid="{00000000-0005-0000-0000-0000AD070000}"/>
    <cellStyle name="Izlaz 2" xfId="1003" xr:uid="{00000000-0005-0000-0000-0000AE070000}"/>
    <cellStyle name="Izlaz 2 10" xfId="2073" xr:uid="{00000000-0005-0000-0000-0000AF070000}"/>
    <cellStyle name="Izlaz 2 10 2" xfId="1465" xr:uid="{00000000-0005-0000-0000-0000B0070000}"/>
    <cellStyle name="Izlaz 2 10 2 2" xfId="2891" xr:uid="{00000000-0005-0000-0000-0000B1070000}"/>
    <cellStyle name="Izlaz 2 10 2 3" xfId="4349" xr:uid="{00000000-0005-0000-0000-0000B2070000}"/>
    <cellStyle name="Izlaz 2 10 3" xfId="3537" xr:uid="{00000000-0005-0000-0000-0000B3070000}"/>
    <cellStyle name="Izlaz 2 10 4" xfId="4995" xr:uid="{00000000-0005-0000-0000-0000B4070000}"/>
    <cellStyle name="Izlaz 2 11" xfId="2157" xr:uid="{00000000-0005-0000-0000-0000B5070000}"/>
    <cellStyle name="Izlaz 2 11 2" xfId="2205" xr:uid="{00000000-0005-0000-0000-0000B6070000}"/>
    <cellStyle name="Izlaz 2 11 2 2" xfId="3674" xr:uid="{00000000-0005-0000-0000-0000B7070000}"/>
    <cellStyle name="Izlaz 2 11 2 3" xfId="5132" xr:uid="{00000000-0005-0000-0000-0000B8070000}"/>
    <cellStyle name="Izlaz 2 11 3" xfId="3623" xr:uid="{00000000-0005-0000-0000-0000B9070000}"/>
    <cellStyle name="Izlaz 2 11 4" xfId="5081" xr:uid="{00000000-0005-0000-0000-0000BA070000}"/>
    <cellStyle name="Izlaz 2 12" xfId="2159" xr:uid="{00000000-0005-0000-0000-0000BB070000}"/>
    <cellStyle name="Izlaz 2 12 2" xfId="3625" xr:uid="{00000000-0005-0000-0000-0000BC070000}"/>
    <cellStyle name="Izlaz 2 12 3" xfId="5083" xr:uid="{00000000-0005-0000-0000-0000BD070000}"/>
    <cellStyle name="Izlaz 2 13" xfId="1633" xr:uid="{00000000-0005-0000-0000-0000BE070000}"/>
    <cellStyle name="Izlaz 2 13 2" xfId="3068" xr:uid="{00000000-0005-0000-0000-0000BF070000}"/>
    <cellStyle name="Izlaz 2 13 3" xfId="4526" xr:uid="{00000000-0005-0000-0000-0000C0070000}"/>
    <cellStyle name="Izlaz 2 14" xfId="2428" xr:uid="{00000000-0005-0000-0000-0000C1070000}"/>
    <cellStyle name="Izlaz 2 14 2" xfId="3902" xr:uid="{00000000-0005-0000-0000-0000C2070000}"/>
    <cellStyle name="Izlaz 2 14 3" xfId="5360" xr:uid="{00000000-0005-0000-0000-0000C3070000}"/>
    <cellStyle name="Izlaz 2 15" xfId="1560" xr:uid="{00000000-0005-0000-0000-0000C4070000}"/>
    <cellStyle name="Izlaz 2 16" xfId="1024" xr:uid="{00000000-0005-0000-0000-0000C5070000}"/>
    <cellStyle name="Izlaz 2 2" xfId="1182" xr:uid="{00000000-0005-0000-0000-0000C6070000}"/>
    <cellStyle name="Izlaz 2 2 2" xfId="1557" xr:uid="{00000000-0005-0000-0000-0000C7070000}"/>
    <cellStyle name="Izlaz 2 2 2 2" xfId="2987" xr:uid="{00000000-0005-0000-0000-0000C8070000}"/>
    <cellStyle name="Izlaz 2 2 2 3" xfId="4445" xr:uid="{00000000-0005-0000-0000-0000C9070000}"/>
    <cellStyle name="Izlaz 2 2 3" xfId="1437" xr:uid="{00000000-0005-0000-0000-0000CA070000}"/>
    <cellStyle name="Izlaz 2 2 3 2" xfId="2857" xr:uid="{00000000-0005-0000-0000-0000CB070000}"/>
    <cellStyle name="Izlaz 2 2 3 3" xfId="4315" xr:uid="{00000000-0005-0000-0000-0000CC070000}"/>
    <cellStyle name="Izlaz 2 2 4" xfId="2579" xr:uid="{00000000-0005-0000-0000-0000CD070000}"/>
    <cellStyle name="Izlaz 2 2 5" xfId="4037" xr:uid="{00000000-0005-0000-0000-0000CE070000}"/>
    <cellStyle name="Izlaz 2 3" xfId="1165" xr:uid="{00000000-0005-0000-0000-0000CF070000}"/>
    <cellStyle name="Izlaz 2 3 2" xfId="1545" xr:uid="{00000000-0005-0000-0000-0000D0070000}"/>
    <cellStyle name="Izlaz 2 3 2 2" xfId="2973" xr:uid="{00000000-0005-0000-0000-0000D1070000}"/>
    <cellStyle name="Izlaz 2 3 2 3" xfId="4431" xr:uid="{00000000-0005-0000-0000-0000D2070000}"/>
    <cellStyle name="Izlaz 2 3 3" xfId="1678" xr:uid="{00000000-0005-0000-0000-0000D3070000}"/>
    <cellStyle name="Izlaz 2 3 3 2" xfId="3120" xr:uid="{00000000-0005-0000-0000-0000D4070000}"/>
    <cellStyle name="Izlaz 2 3 3 3" xfId="4578" xr:uid="{00000000-0005-0000-0000-0000D5070000}"/>
    <cellStyle name="Izlaz 2 3 4" xfId="2557" xr:uid="{00000000-0005-0000-0000-0000D6070000}"/>
    <cellStyle name="Izlaz 2 3 5" xfId="4015" xr:uid="{00000000-0005-0000-0000-0000D7070000}"/>
    <cellStyle name="Izlaz 2 4" xfId="1189" xr:uid="{00000000-0005-0000-0000-0000D8070000}"/>
    <cellStyle name="Izlaz 2 4 2" xfId="1686" xr:uid="{00000000-0005-0000-0000-0000D9070000}"/>
    <cellStyle name="Izlaz 2 4 2 2" xfId="3130" xr:uid="{00000000-0005-0000-0000-0000DA070000}"/>
    <cellStyle name="Izlaz 2 4 2 3" xfId="4588" xr:uid="{00000000-0005-0000-0000-0000DB070000}"/>
    <cellStyle name="Izlaz 2 4 3" xfId="1429" xr:uid="{00000000-0005-0000-0000-0000DC070000}"/>
    <cellStyle name="Izlaz 2 4 3 2" xfId="2846" xr:uid="{00000000-0005-0000-0000-0000DD070000}"/>
    <cellStyle name="Izlaz 2 4 3 3" xfId="4304" xr:uid="{00000000-0005-0000-0000-0000DE070000}"/>
    <cellStyle name="Izlaz 2 4 4" xfId="2586" xr:uid="{00000000-0005-0000-0000-0000DF070000}"/>
    <cellStyle name="Izlaz 2 4 5" xfId="4044" xr:uid="{00000000-0005-0000-0000-0000E0070000}"/>
    <cellStyle name="Izlaz 2 5" xfId="1158" xr:uid="{00000000-0005-0000-0000-0000E1070000}"/>
    <cellStyle name="Izlaz 2 5 2" xfId="1799" xr:uid="{00000000-0005-0000-0000-0000E2070000}"/>
    <cellStyle name="Izlaz 2 5 2 2" xfId="3247" xr:uid="{00000000-0005-0000-0000-0000E3070000}"/>
    <cellStyle name="Izlaz 2 5 2 3" xfId="4705" xr:uid="{00000000-0005-0000-0000-0000E4070000}"/>
    <cellStyle name="Izlaz 2 5 3" xfId="2550" xr:uid="{00000000-0005-0000-0000-0000E5070000}"/>
    <cellStyle name="Izlaz 2 5 4" xfId="4008" xr:uid="{00000000-0005-0000-0000-0000E6070000}"/>
    <cellStyle name="Izlaz 2 6" xfId="1691" xr:uid="{00000000-0005-0000-0000-0000E7070000}"/>
    <cellStyle name="Izlaz 2 6 2" xfId="1806" xr:uid="{00000000-0005-0000-0000-0000E8070000}"/>
    <cellStyle name="Izlaz 2 6 2 2" xfId="3254" xr:uid="{00000000-0005-0000-0000-0000E9070000}"/>
    <cellStyle name="Izlaz 2 6 2 3" xfId="4712" xr:uid="{00000000-0005-0000-0000-0000EA070000}"/>
    <cellStyle name="Izlaz 2 6 3" xfId="3135" xr:uid="{00000000-0005-0000-0000-0000EB070000}"/>
    <cellStyle name="Izlaz 2 6 4" xfId="4593" xr:uid="{00000000-0005-0000-0000-0000EC070000}"/>
    <cellStyle name="Izlaz 2 7" xfId="1382" xr:uid="{00000000-0005-0000-0000-0000ED070000}"/>
    <cellStyle name="Izlaz 2 7 2" xfId="1942" xr:uid="{00000000-0005-0000-0000-0000EE070000}"/>
    <cellStyle name="Izlaz 2 7 2 2" xfId="3402" xr:uid="{00000000-0005-0000-0000-0000EF070000}"/>
    <cellStyle name="Izlaz 2 7 2 3" xfId="4860" xr:uid="{00000000-0005-0000-0000-0000F0070000}"/>
    <cellStyle name="Izlaz 2 7 3" xfId="2794" xr:uid="{00000000-0005-0000-0000-0000F1070000}"/>
    <cellStyle name="Izlaz 2 7 4" xfId="4252" xr:uid="{00000000-0005-0000-0000-0000F2070000}"/>
    <cellStyle name="Izlaz 2 8" xfId="1430" xr:uid="{00000000-0005-0000-0000-0000F3070000}"/>
    <cellStyle name="Izlaz 2 8 2" xfId="2292" xr:uid="{00000000-0005-0000-0000-0000F4070000}"/>
    <cellStyle name="Izlaz 2 8 2 2" xfId="3766" xr:uid="{00000000-0005-0000-0000-0000F5070000}"/>
    <cellStyle name="Izlaz 2 8 2 3" xfId="5224" xr:uid="{00000000-0005-0000-0000-0000F6070000}"/>
    <cellStyle name="Izlaz 2 8 3" xfId="2847" xr:uid="{00000000-0005-0000-0000-0000F7070000}"/>
    <cellStyle name="Izlaz 2 8 4" xfId="4305" xr:uid="{00000000-0005-0000-0000-0000F8070000}"/>
    <cellStyle name="Izlaz 2 9" xfId="1940" xr:uid="{00000000-0005-0000-0000-0000F9070000}"/>
    <cellStyle name="Izlaz 2 9 2" xfId="1751" xr:uid="{00000000-0005-0000-0000-0000FA070000}"/>
    <cellStyle name="Izlaz 2 9 2 2" xfId="3198" xr:uid="{00000000-0005-0000-0000-0000FB070000}"/>
    <cellStyle name="Izlaz 2 9 2 3" xfId="4656" xr:uid="{00000000-0005-0000-0000-0000FC070000}"/>
    <cellStyle name="Izlaz 2 9 3" xfId="3400" xr:uid="{00000000-0005-0000-0000-0000FD070000}"/>
    <cellStyle name="Izlaz 2 9 4" xfId="4858" xr:uid="{00000000-0005-0000-0000-0000FE070000}"/>
    <cellStyle name="Izračun 2" xfId="1004" xr:uid="{00000000-0005-0000-0000-0000FF070000}"/>
    <cellStyle name="Izračun 2 10" xfId="1874" xr:uid="{00000000-0005-0000-0000-000000080000}"/>
    <cellStyle name="Izračun 2 10 2" xfId="1356" xr:uid="{00000000-0005-0000-0000-000001080000}"/>
    <cellStyle name="Izračun 2 10 2 2" xfId="2764" xr:uid="{00000000-0005-0000-0000-000002080000}"/>
    <cellStyle name="Izračun 2 10 2 3" xfId="4222" xr:uid="{00000000-0005-0000-0000-000003080000}"/>
    <cellStyle name="Izračun 2 10 3" xfId="3332" xr:uid="{00000000-0005-0000-0000-000004080000}"/>
    <cellStyle name="Izračun 2 10 4" xfId="4790" xr:uid="{00000000-0005-0000-0000-000005080000}"/>
    <cellStyle name="Izračun 2 11" xfId="2168" xr:uid="{00000000-0005-0000-0000-000006080000}"/>
    <cellStyle name="Izračun 2 11 2" xfId="1851" xr:uid="{00000000-0005-0000-0000-000007080000}"/>
    <cellStyle name="Izračun 2 11 2 2" xfId="3306" xr:uid="{00000000-0005-0000-0000-000008080000}"/>
    <cellStyle name="Izračun 2 11 2 3" xfId="4764" xr:uid="{00000000-0005-0000-0000-000009080000}"/>
    <cellStyle name="Izračun 2 11 3" xfId="3636" xr:uid="{00000000-0005-0000-0000-00000A080000}"/>
    <cellStyle name="Izračun 2 11 4" xfId="5094" xr:uid="{00000000-0005-0000-0000-00000B080000}"/>
    <cellStyle name="Izračun 2 12" xfId="2001" xr:uid="{00000000-0005-0000-0000-00000C080000}"/>
    <cellStyle name="Izračun 2 12 2" xfId="3462" xr:uid="{00000000-0005-0000-0000-00000D080000}"/>
    <cellStyle name="Izračun 2 12 3" xfId="4920" xr:uid="{00000000-0005-0000-0000-00000E080000}"/>
    <cellStyle name="Izračun 2 13" xfId="2246" xr:uid="{00000000-0005-0000-0000-00000F080000}"/>
    <cellStyle name="Izračun 2 13 2" xfId="3719" xr:uid="{00000000-0005-0000-0000-000010080000}"/>
    <cellStyle name="Izračun 2 13 3" xfId="5177" xr:uid="{00000000-0005-0000-0000-000011080000}"/>
    <cellStyle name="Izračun 2 14" xfId="2429" xr:uid="{00000000-0005-0000-0000-000012080000}"/>
    <cellStyle name="Izračun 2 14 2" xfId="3903" xr:uid="{00000000-0005-0000-0000-000013080000}"/>
    <cellStyle name="Izračun 2 14 3" xfId="5361" xr:uid="{00000000-0005-0000-0000-000014080000}"/>
    <cellStyle name="Izračun 2 15" xfId="1185" xr:uid="{00000000-0005-0000-0000-000015080000}"/>
    <cellStyle name="Izračun 2 16" xfId="1025" xr:uid="{00000000-0005-0000-0000-000016080000}"/>
    <cellStyle name="Izračun 2 2" xfId="1183" xr:uid="{00000000-0005-0000-0000-000017080000}"/>
    <cellStyle name="Izračun 2 2 2" xfId="1558" xr:uid="{00000000-0005-0000-0000-000018080000}"/>
    <cellStyle name="Izračun 2 2 2 2" xfId="2988" xr:uid="{00000000-0005-0000-0000-000019080000}"/>
    <cellStyle name="Izračun 2 2 2 3" xfId="4446" xr:uid="{00000000-0005-0000-0000-00001A080000}"/>
    <cellStyle name="Izračun 2 2 3" xfId="2305" xr:uid="{00000000-0005-0000-0000-00001B080000}"/>
    <cellStyle name="Izračun 2 2 3 2" xfId="3779" xr:uid="{00000000-0005-0000-0000-00001C080000}"/>
    <cellStyle name="Izračun 2 2 3 3" xfId="5237" xr:uid="{00000000-0005-0000-0000-00001D080000}"/>
    <cellStyle name="Izračun 2 2 4" xfId="2580" xr:uid="{00000000-0005-0000-0000-00001E080000}"/>
    <cellStyle name="Izračun 2 2 5" xfId="4038" xr:uid="{00000000-0005-0000-0000-00001F080000}"/>
    <cellStyle name="Izračun 2 3" xfId="1164" xr:uid="{00000000-0005-0000-0000-000020080000}"/>
    <cellStyle name="Izračun 2 3 2" xfId="1544" xr:uid="{00000000-0005-0000-0000-000021080000}"/>
    <cellStyle name="Izračun 2 3 2 2" xfId="2972" xr:uid="{00000000-0005-0000-0000-000022080000}"/>
    <cellStyle name="Izračun 2 3 2 3" xfId="4430" xr:uid="{00000000-0005-0000-0000-000023080000}"/>
    <cellStyle name="Izračun 2 3 3" xfId="1477" xr:uid="{00000000-0005-0000-0000-000024080000}"/>
    <cellStyle name="Izračun 2 3 3 2" xfId="2904" xr:uid="{00000000-0005-0000-0000-000025080000}"/>
    <cellStyle name="Izračun 2 3 3 3" xfId="4362" xr:uid="{00000000-0005-0000-0000-000026080000}"/>
    <cellStyle name="Izračun 2 3 4" xfId="2556" xr:uid="{00000000-0005-0000-0000-000027080000}"/>
    <cellStyle name="Izračun 2 3 5" xfId="4014" xr:uid="{00000000-0005-0000-0000-000028080000}"/>
    <cellStyle name="Izračun 2 4" xfId="1190" xr:uid="{00000000-0005-0000-0000-000029080000}"/>
    <cellStyle name="Izračun 2 4 2" xfId="1456" xr:uid="{00000000-0005-0000-0000-00002A080000}"/>
    <cellStyle name="Izračun 2 4 2 2" xfId="2879" xr:uid="{00000000-0005-0000-0000-00002B080000}"/>
    <cellStyle name="Izračun 2 4 2 3" xfId="4337" xr:uid="{00000000-0005-0000-0000-00002C080000}"/>
    <cellStyle name="Izračun 2 4 3" xfId="1413" xr:uid="{00000000-0005-0000-0000-00002D080000}"/>
    <cellStyle name="Izračun 2 4 3 2" xfId="2829" xr:uid="{00000000-0005-0000-0000-00002E080000}"/>
    <cellStyle name="Izračun 2 4 3 3" xfId="4287" xr:uid="{00000000-0005-0000-0000-00002F080000}"/>
    <cellStyle name="Izračun 2 4 4" xfId="2587" xr:uid="{00000000-0005-0000-0000-000030080000}"/>
    <cellStyle name="Izračun 2 4 5" xfId="4045" xr:uid="{00000000-0005-0000-0000-000031080000}"/>
    <cellStyle name="Izračun 2 5" xfId="1157" xr:uid="{00000000-0005-0000-0000-000032080000}"/>
    <cellStyle name="Izračun 2 5 2" xfId="2080" xr:uid="{00000000-0005-0000-0000-000033080000}"/>
    <cellStyle name="Izračun 2 5 2 2" xfId="3545" xr:uid="{00000000-0005-0000-0000-000034080000}"/>
    <cellStyle name="Izračun 2 5 2 3" xfId="5003" xr:uid="{00000000-0005-0000-0000-000035080000}"/>
    <cellStyle name="Izračun 2 5 3" xfId="2549" xr:uid="{00000000-0005-0000-0000-000036080000}"/>
    <cellStyle name="Izračun 2 5 4" xfId="4007" xr:uid="{00000000-0005-0000-0000-000037080000}"/>
    <cellStyle name="Izračun 2 6" xfId="1652" xr:uid="{00000000-0005-0000-0000-000038080000}"/>
    <cellStyle name="Izračun 2 6 2" xfId="1428" xr:uid="{00000000-0005-0000-0000-000039080000}"/>
    <cellStyle name="Izračun 2 6 2 2" xfId="2845" xr:uid="{00000000-0005-0000-0000-00003A080000}"/>
    <cellStyle name="Izračun 2 6 2 3" xfId="4303" xr:uid="{00000000-0005-0000-0000-00003B080000}"/>
    <cellStyle name="Izračun 2 6 3" xfId="3088" xr:uid="{00000000-0005-0000-0000-00003C080000}"/>
    <cellStyle name="Izračun 2 6 4" xfId="4546" xr:uid="{00000000-0005-0000-0000-00003D080000}"/>
    <cellStyle name="Izračun 2 7" xfId="1858" xr:uid="{00000000-0005-0000-0000-00003E080000}"/>
    <cellStyle name="Izračun 2 7 2" xfId="1765" xr:uid="{00000000-0005-0000-0000-00003F080000}"/>
    <cellStyle name="Izračun 2 7 2 2" xfId="3213" xr:uid="{00000000-0005-0000-0000-000040080000}"/>
    <cellStyle name="Izračun 2 7 2 3" xfId="4671" xr:uid="{00000000-0005-0000-0000-000041080000}"/>
    <cellStyle name="Izračun 2 7 3" xfId="3314" xr:uid="{00000000-0005-0000-0000-000042080000}"/>
    <cellStyle name="Izračun 2 7 4" xfId="4772" xr:uid="{00000000-0005-0000-0000-000043080000}"/>
    <cellStyle name="Izračun 2 8" xfId="1513" xr:uid="{00000000-0005-0000-0000-000044080000}"/>
    <cellStyle name="Izračun 2 8 2" xfId="1872" xr:uid="{00000000-0005-0000-0000-000045080000}"/>
    <cellStyle name="Izračun 2 8 2 2" xfId="3329" xr:uid="{00000000-0005-0000-0000-000046080000}"/>
    <cellStyle name="Izračun 2 8 2 3" xfId="4787" xr:uid="{00000000-0005-0000-0000-000047080000}"/>
    <cellStyle name="Izračun 2 8 3" xfId="2939" xr:uid="{00000000-0005-0000-0000-000048080000}"/>
    <cellStyle name="Izračun 2 8 4" xfId="4397" xr:uid="{00000000-0005-0000-0000-000049080000}"/>
    <cellStyle name="Izračun 2 9" xfId="1922" xr:uid="{00000000-0005-0000-0000-00004A080000}"/>
    <cellStyle name="Izračun 2 9 2" xfId="1519" xr:uid="{00000000-0005-0000-0000-00004B080000}"/>
    <cellStyle name="Izračun 2 9 2 2" xfId="2945" xr:uid="{00000000-0005-0000-0000-00004C080000}"/>
    <cellStyle name="Izračun 2 9 2 3" xfId="4403" xr:uid="{00000000-0005-0000-0000-00004D080000}"/>
    <cellStyle name="Izračun 2 9 3" xfId="3381" xr:uid="{00000000-0005-0000-0000-00004E080000}"/>
    <cellStyle name="Izračun 2 9 4" xfId="4839" xr:uid="{00000000-0005-0000-0000-00004F080000}"/>
    <cellStyle name="Linked Cell" xfId="1005" xr:uid="{00000000-0005-0000-0000-000050080000}"/>
    <cellStyle name="Linked Cell 2" xfId="52" xr:uid="{00000000-0005-0000-0000-000051080000}"/>
    <cellStyle name="Linked Cell 2 2" xfId="769" xr:uid="{00000000-0005-0000-0000-000052080000}"/>
    <cellStyle name="Linked Cell 2 3" xfId="770" xr:uid="{00000000-0005-0000-0000-000053080000}"/>
    <cellStyle name="Linked Cell 2 4" xfId="768" xr:uid="{00000000-0005-0000-0000-000054080000}"/>
    <cellStyle name="Linked Cell 2 5" xfId="1006" xr:uid="{00000000-0005-0000-0000-000055080000}"/>
    <cellStyle name="Linked Cell 3" xfId="1008" xr:uid="{00000000-0005-0000-0000-000056080000}"/>
    <cellStyle name="Loše 2" xfId="1009" xr:uid="{00000000-0005-0000-0000-000057080000}"/>
    <cellStyle name="Naslov 1 2" xfId="1010" xr:uid="{00000000-0005-0000-0000-000058080000}"/>
    <cellStyle name="Naslov 2 2" xfId="1011" xr:uid="{00000000-0005-0000-0000-000059080000}"/>
    <cellStyle name="Naslov 3 2" xfId="1012" xr:uid="{00000000-0005-0000-0000-00005A080000}"/>
    <cellStyle name="Naslov 4 2" xfId="1013" xr:uid="{00000000-0005-0000-0000-00005B080000}"/>
    <cellStyle name="Naslov 5" xfId="1014" xr:uid="{00000000-0005-0000-0000-00005C080000}"/>
    <cellStyle name="Neutral" xfId="1015" xr:uid="{00000000-0005-0000-0000-00005D080000}"/>
    <cellStyle name="Neutral 2" xfId="53" xr:uid="{00000000-0005-0000-0000-00005E080000}"/>
    <cellStyle name="Neutral 2 2" xfId="772" xr:uid="{00000000-0005-0000-0000-00005F080000}"/>
    <cellStyle name="Neutral 2 3" xfId="773" xr:uid="{00000000-0005-0000-0000-000060080000}"/>
    <cellStyle name="Neutral 2 4" xfId="771" xr:uid="{00000000-0005-0000-0000-000061080000}"/>
    <cellStyle name="Neutral 2 5" xfId="1016" xr:uid="{00000000-0005-0000-0000-000062080000}"/>
    <cellStyle name="Neutral 3" xfId="1020" xr:uid="{00000000-0005-0000-0000-000063080000}"/>
    <cellStyle name="Neutralno 2" xfId="1021" xr:uid="{00000000-0005-0000-0000-000064080000}"/>
    <cellStyle name="Normal 10" xfId="774" xr:uid="{00000000-0005-0000-0000-000065080000}"/>
    <cellStyle name="Normal 2" xfId="1" xr:uid="{00000000-0005-0000-0000-000066080000}"/>
    <cellStyle name="Normal 2 2" xfId="2" xr:uid="{00000000-0005-0000-0000-000067080000}"/>
    <cellStyle name="Normal 2 2 10" xfId="777" xr:uid="{00000000-0005-0000-0000-000068080000}"/>
    <cellStyle name="Normal 2 2 11" xfId="778" xr:uid="{00000000-0005-0000-0000-000069080000}"/>
    <cellStyle name="Normal 2 2 12" xfId="779" xr:uid="{00000000-0005-0000-0000-00006A080000}"/>
    <cellStyle name="Normal 2 2 13" xfId="780" xr:uid="{00000000-0005-0000-0000-00006B080000}"/>
    <cellStyle name="Normal 2 2 14" xfId="781" xr:uid="{00000000-0005-0000-0000-00006C080000}"/>
    <cellStyle name="Normal 2 2 15" xfId="782" xr:uid="{00000000-0005-0000-0000-00006D080000}"/>
    <cellStyle name="Normal 2 2 16" xfId="783" xr:uid="{00000000-0005-0000-0000-00006E080000}"/>
    <cellStyle name="Normal 2 2 16 2" xfId="784" xr:uid="{00000000-0005-0000-0000-00006F080000}"/>
    <cellStyle name="Normal 2 2 17" xfId="776" xr:uid="{00000000-0005-0000-0000-000070080000}"/>
    <cellStyle name="Normal 2 2 2" xfId="55" xr:uid="{00000000-0005-0000-0000-000071080000}"/>
    <cellStyle name="Normal 2 2 2 10" xfId="786" xr:uid="{00000000-0005-0000-0000-000072080000}"/>
    <cellStyle name="Normal 2 2 2 11" xfId="787" xr:uid="{00000000-0005-0000-0000-000073080000}"/>
    <cellStyle name="Normal 2 2 2 12" xfId="788" xr:uid="{00000000-0005-0000-0000-000074080000}"/>
    <cellStyle name="Normal 2 2 2 13" xfId="789" xr:uid="{00000000-0005-0000-0000-000075080000}"/>
    <cellStyle name="Normal 2 2 2 14" xfId="785" xr:uid="{00000000-0005-0000-0000-000076080000}"/>
    <cellStyle name="Normal 2 2 2 2" xfId="790" xr:uid="{00000000-0005-0000-0000-000077080000}"/>
    <cellStyle name="Normal 2 2 2 2 2" xfId="1027" xr:uid="{00000000-0005-0000-0000-000078080000}"/>
    <cellStyle name="Normal 2 2 2 2 3" xfId="1026" xr:uid="{00000000-0005-0000-0000-000079080000}"/>
    <cellStyle name="Normal 2 2 2 3" xfId="791" xr:uid="{00000000-0005-0000-0000-00007A080000}"/>
    <cellStyle name="Normal 2 2 2 4" xfId="792" xr:uid="{00000000-0005-0000-0000-00007B080000}"/>
    <cellStyle name="Normal 2 2 2 5" xfId="793" xr:uid="{00000000-0005-0000-0000-00007C080000}"/>
    <cellStyle name="Normal 2 2 2 6" xfId="794" xr:uid="{00000000-0005-0000-0000-00007D080000}"/>
    <cellStyle name="Normal 2 2 2 7" xfId="795" xr:uid="{00000000-0005-0000-0000-00007E080000}"/>
    <cellStyle name="Normal 2 2 2 8" xfId="796" xr:uid="{00000000-0005-0000-0000-00007F080000}"/>
    <cellStyle name="Normal 2 2 2 9" xfId="797" xr:uid="{00000000-0005-0000-0000-000080080000}"/>
    <cellStyle name="Normal 2 2 3" xfId="798" xr:uid="{00000000-0005-0000-0000-000081080000}"/>
    <cellStyle name="Normal 2 2 3 2" xfId="1029" xr:uid="{00000000-0005-0000-0000-000082080000}"/>
    <cellStyle name="Normal 2 2 3 3" xfId="1028" xr:uid="{00000000-0005-0000-0000-000083080000}"/>
    <cellStyle name="Normal 2 2 4" xfId="799" xr:uid="{00000000-0005-0000-0000-000084080000}"/>
    <cellStyle name="Normal 2 2 5" xfId="800" xr:uid="{00000000-0005-0000-0000-000085080000}"/>
    <cellStyle name="Normal 2 2 6" xfId="801" xr:uid="{00000000-0005-0000-0000-000086080000}"/>
    <cellStyle name="Normal 2 2 7" xfId="802" xr:uid="{00000000-0005-0000-0000-000087080000}"/>
    <cellStyle name="Normal 2 2 8" xfId="803" xr:uid="{00000000-0005-0000-0000-000088080000}"/>
    <cellStyle name="Normal 2 2 9" xfId="804" xr:uid="{00000000-0005-0000-0000-000089080000}"/>
    <cellStyle name="Normal 2 3" xfId="54" xr:uid="{00000000-0005-0000-0000-00008A080000}"/>
    <cellStyle name="Normal 2 3 2" xfId="805" xr:uid="{00000000-0005-0000-0000-00008B080000}"/>
    <cellStyle name="Normal 2 3 3" xfId="1030" xr:uid="{00000000-0005-0000-0000-00008C080000}"/>
    <cellStyle name="Normal 2 4" xfId="806" xr:uid="{00000000-0005-0000-0000-00008D080000}"/>
    <cellStyle name="Normal 2 4 2" xfId="1032" xr:uid="{00000000-0005-0000-0000-00008E080000}"/>
    <cellStyle name="Normal 2 4 3" xfId="1031" xr:uid="{00000000-0005-0000-0000-00008F080000}"/>
    <cellStyle name="Normal 2 5" xfId="807" xr:uid="{00000000-0005-0000-0000-000090080000}"/>
    <cellStyle name="Normal 2 6" xfId="808" xr:uid="{00000000-0005-0000-0000-000091080000}"/>
    <cellStyle name="Normal 2 7" xfId="809" xr:uid="{00000000-0005-0000-0000-000092080000}"/>
    <cellStyle name="Normal 2 7 2" xfId="810" xr:uid="{00000000-0005-0000-0000-000093080000}"/>
    <cellStyle name="Normal 2 8" xfId="775" xr:uid="{00000000-0005-0000-0000-000094080000}"/>
    <cellStyle name="Normal 2 8 2" xfId="1023" xr:uid="{00000000-0005-0000-0000-000095080000}"/>
    <cellStyle name="Normal 3" xfId="70" xr:uid="{00000000-0005-0000-0000-000096080000}"/>
    <cellStyle name="Normal 3 2" xfId="3" xr:uid="{00000000-0005-0000-0000-000097080000}"/>
    <cellStyle name="Normal 3 2 2" xfId="812" xr:uid="{00000000-0005-0000-0000-000098080000}"/>
    <cellStyle name="Normal 3 3" xfId="813" xr:uid="{00000000-0005-0000-0000-000099080000}"/>
    <cellStyle name="Normal 3 4" xfId="814" xr:uid="{00000000-0005-0000-0000-00009A080000}"/>
    <cellStyle name="Normal 3 5" xfId="811" xr:uid="{00000000-0005-0000-0000-00009B080000}"/>
    <cellStyle name="Normal 3 6" xfId="1033" xr:uid="{00000000-0005-0000-0000-00009C080000}"/>
    <cellStyle name="Normal 3 7" xfId="1344" xr:uid="{00000000-0005-0000-0000-00009D080000}"/>
    <cellStyle name="Normal 4" xfId="815" xr:uid="{00000000-0005-0000-0000-00009E080000}"/>
    <cellStyle name="Normal 4 2" xfId="816" xr:uid="{00000000-0005-0000-0000-00009F080000}"/>
    <cellStyle name="Normal 4 3" xfId="1127" xr:uid="{00000000-0005-0000-0000-0000A0080000}"/>
    <cellStyle name="Normal 5" xfId="817" xr:uid="{00000000-0005-0000-0000-0000A1080000}"/>
    <cellStyle name="Normal 6" xfId="818" xr:uid="{00000000-0005-0000-0000-0000A2080000}"/>
    <cellStyle name="Normal 6 2" xfId="1034" xr:uid="{00000000-0005-0000-0000-0000A3080000}"/>
    <cellStyle name="Normal 6 3" xfId="882" xr:uid="{00000000-0005-0000-0000-0000A4080000}"/>
    <cellStyle name="Normal 7" xfId="819" xr:uid="{00000000-0005-0000-0000-0000A5080000}"/>
    <cellStyle name="Normal 7 10" xfId="820" xr:uid="{00000000-0005-0000-0000-0000A6080000}"/>
    <cellStyle name="Normal 7 10 2" xfId="821" xr:uid="{00000000-0005-0000-0000-0000A7080000}"/>
    <cellStyle name="Normal 7 11" xfId="822" xr:uid="{00000000-0005-0000-0000-0000A8080000}"/>
    <cellStyle name="Normal 7 11 2" xfId="823" xr:uid="{00000000-0005-0000-0000-0000A9080000}"/>
    <cellStyle name="Normal 7 12" xfId="824" xr:uid="{00000000-0005-0000-0000-0000AA080000}"/>
    <cellStyle name="Normal 7 12 2" xfId="825" xr:uid="{00000000-0005-0000-0000-0000AB080000}"/>
    <cellStyle name="Normal 7 13" xfId="826" xr:uid="{00000000-0005-0000-0000-0000AC080000}"/>
    <cellStyle name="Normal 7 13 2" xfId="827" xr:uid="{00000000-0005-0000-0000-0000AD080000}"/>
    <cellStyle name="Normal 7 14" xfId="828" xr:uid="{00000000-0005-0000-0000-0000AE080000}"/>
    <cellStyle name="Normal 7 14 2" xfId="829" xr:uid="{00000000-0005-0000-0000-0000AF080000}"/>
    <cellStyle name="Normal 7 15" xfId="830" xr:uid="{00000000-0005-0000-0000-0000B0080000}"/>
    <cellStyle name="Normal 7 2" xfId="831" xr:uid="{00000000-0005-0000-0000-0000B1080000}"/>
    <cellStyle name="Normal 7 2 2" xfId="832" xr:uid="{00000000-0005-0000-0000-0000B2080000}"/>
    <cellStyle name="Normal 7 3" xfId="833" xr:uid="{00000000-0005-0000-0000-0000B3080000}"/>
    <cellStyle name="Normal 7 3 2" xfId="834" xr:uid="{00000000-0005-0000-0000-0000B4080000}"/>
    <cellStyle name="Normal 7 4" xfId="835" xr:uid="{00000000-0005-0000-0000-0000B5080000}"/>
    <cellStyle name="Normal 7 4 2" xfId="836" xr:uid="{00000000-0005-0000-0000-0000B6080000}"/>
    <cellStyle name="Normal 7 5" xfId="837" xr:uid="{00000000-0005-0000-0000-0000B7080000}"/>
    <cellStyle name="Normal 7 5 2" xfId="838" xr:uid="{00000000-0005-0000-0000-0000B8080000}"/>
    <cellStyle name="Normal 7 6" xfId="839" xr:uid="{00000000-0005-0000-0000-0000B9080000}"/>
    <cellStyle name="Normal 7 6 2" xfId="840" xr:uid="{00000000-0005-0000-0000-0000BA080000}"/>
    <cellStyle name="Normal 7 7" xfId="841" xr:uid="{00000000-0005-0000-0000-0000BB080000}"/>
    <cellStyle name="Normal 7 7 2" xfId="842" xr:uid="{00000000-0005-0000-0000-0000BC080000}"/>
    <cellStyle name="Normal 7 8" xfId="843" xr:uid="{00000000-0005-0000-0000-0000BD080000}"/>
    <cellStyle name="Normal 7 8 2" xfId="844" xr:uid="{00000000-0005-0000-0000-0000BE080000}"/>
    <cellStyle name="Normal 7 9" xfId="845" xr:uid="{00000000-0005-0000-0000-0000BF080000}"/>
    <cellStyle name="Normal 7 9 2" xfId="846" xr:uid="{00000000-0005-0000-0000-0000C0080000}"/>
    <cellStyle name="Normal 8" xfId="847" xr:uid="{00000000-0005-0000-0000-0000C1080000}"/>
    <cellStyle name="Normal 8 2" xfId="848" xr:uid="{00000000-0005-0000-0000-0000C2080000}"/>
    <cellStyle name="Normal 9" xfId="849" xr:uid="{00000000-0005-0000-0000-0000C3080000}"/>
    <cellStyle name="Normalno" xfId="0" builtinId="0"/>
    <cellStyle name="Normalno 10" xfId="1035" xr:uid="{00000000-0005-0000-0000-0000C5080000}"/>
    <cellStyle name="Normalno 11" xfId="1036" xr:uid="{00000000-0005-0000-0000-0000C6080000}"/>
    <cellStyle name="Normalno 12" xfId="1037" xr:uid="{00000000-0005-0000-0000-0000C7080000}"/>
    <cellStyle name="Normalno 13" xfId="1075" xr:uid="{00000000-0005-0000-0000-0000C8080000}"/>
    <cellStyle name="Normalno 14" xfId="1081" xr:uid="{00000000-0005-0000-0000-0000C9080000}"/>
    <cellStyle name="Normalno 15" xfId="1083" xr:uid="{00000000-0005-0000-0000-0000CA080000}"/>
    <cellStyle name="Normalno 16" xfId="1085" xr:uid="{00000000-0005-0000-0000-0000CB080000}"/>
    <cellStyle name="Normalno 17" xfId="1092" xr:uid="{00000000-0005-0000-0000-0000CC080000}"/>
    <cellStyle name="Normalno 18" xfId="1094" xr:uid="{00000000-0005-0000-0000-0000CD080000}"/>
    <cellStyle name="Normalno 19" xfId="1101" xr:uid="{00000000-0005-0000-0000-0000CE080000}"/>
    <cellStyle name="Normalno 2" xfId="5" xr:uid="{00000000-0005-0000-0000-0000CF080000}"/>
    <cellStyle name="Normalno 2 2" xfId="1039" xr:uid="{00000000-0005-0000-0000-0000D0080000}"/>
    <cellStyle name="Normalno 2 3" xfId="1082" xr:uid="{00000000-0005-0000-0000-0000D1080000}"/>
    <cellStyle name="Normalno 2 4" xfId="1121" xr:uid="{00000000-0005-0000-0000-0000D2080000}"/>
    <cellStyle name="Normalno 2 5" xfId="1038" xr:uid="{00000000-0005-0000-0000-0000D3080000}"/>
    <cellStyle name="Normalno 2 6" xfId="878" xr:uid="{00000000-0005-0000-0000-0000D4080000}"/>
    <cellStyle name="Normalno 20" xfId="1116" xr:uid="{00000000-0005-0000-0000-0000D5080000}"/>
    <cellStyle name="Normalno 21" xfId="1119" xr:uid="{00000000-0005-0000-0000-0000D6080000}"/>
    <cellStyle name="Normalno 22" xfId="1120" xr:uid="{00000000-0005-0000-0000-0000D7080000}"/>
    <cellStyle name="Normalno 23" xfId="1122" xr:uid="{00000000-0005-0000-0000-0000D8080000}"/>
    <cellStyle name="Normalno 24" xfId="883" xr:uid="{00000000-0005-0000-0000-0000D9080000}"/>
    <cellStyle name="Normalno 24 2" xfId="1365" xr:uid="{00000000-0005-0000-0000-0000DA080000}"/>
    <cellStyle name="Normalno 25" xfId="1128" xr:uid="{00000000-0005-0000-0000-0000DB080000}"/>
    <cellStyle name="Normalno 25 2" xfId="1496" xr:uid="{00000000-0005-0000-0000-0000DC080000}"/>
    <cellStyle name="Normalno 26" xfId="5407" xr:uid="{00000000-0005-0000-0000-0000DD080000}"/>
    <cellStyle name="Normalno 27" xfId="5409" xr:uid="{00000000-0005-0000-0000-0000DE080000}"/>
    <cellStyle name="Normalno 28" xfId="5412" xr:uid="{00000000-0005-0000-0000-0000DF080000}"/>
    <cellStyle name="Normalno 3" xfId="660" xr:uid="{00000000-0005-0000-0000-0000E0080000}"/>
    <cellStyle name="Normalno 3 2" xfId="1040" xr:uid="{00000000-0005-0000-0000-0000E1080000}"/>
    <cellStyle name="Normalno 3 3" xfId="880" xr:uid="{00000000-0005-0000-0000-0000E2080000}"/>
    <cellStyle name="Normalno 33" xfId="5411" xr:uid="{00000000-0005-0000-0000-0000E3080000}"/>
    <cellStyle name="Normalno 4" xfId="1041" xr:uid="{00000000-0005-0000-0000-0000E4080000}"/>
    <cellStyle name="Normalno 4 2" xfId="1042" xr:uid="{00000000-0005-0000-0000-0000E5080000}"/>
    <cellStyle name="Normalno 5" xfId="1043" xr:uid="{00000000-0005-0000-0000-0000E6080000}"/>
    <cellStyle name="Normalno 6" xfId="1044" xr:uid="{00000000-0005-0000-0000-0000E7080000}"/>
    <cellStyle name="Normalno 7" xfId="1045" xr:uid="{00000000-0005-0000-0000-0000E8080000}"/>
    <cellStyle name="Normalno 8" xfId="1046" xr:uid="{00000000-0005-0000-0000-0000E9080000}"/>
    <cellStyle name="Normalno 9" xfId="1047" xr:uid="{00000000-0005-0000-0000-0000EA080000}"/>
    <cellStyle name="Note" xfId="1077" xr:uid="{00000000-0005-0000-0000-0000EB080000}"/>
    <cellStyle name="Note 10" xfId="1276" xr:uid="{00000000-0005-0000-0000-0000EC080000}"/>
    <cellStyle name="Note 10 2" xfId="1768" xr:uid="{00000000-0005-0000-0000-0000ED080000}"/>
    <cellStyle name="Note 10 2 2" xfId="3216" xr:uid="{00000000-0005-0000-0000-0000EE080000}"/>
    <cellStyle name="Note 10 2 3" xfId="4674" xr:uid="{00000000-0005-0000-0000-0000EF080000}"/>
    <cellStyle name="Note 10 3" xfId="2303" xr:uid="{00000000-0005-0000-0000-0000F0080000}"/>
    <cellStyle name="Note 10 3 2" xfId="3777" xr:uid="{00000000-0005-0000-0000-0000F1080000}"/>
    <cellStyle name="Note 10 3 3" xfId="5235" xr:uid="{00000000-0005-0000-0000-0000F2080000}"/>
    <cellStyle name="Note 10 4" xfId="2683" xr:uid="{00000000-0005-0000-0000-0000F3080000}"/>
    <cellStyle name="Note 10 5" xfId="4141" xr:uid="{00000000-0005-0000-0000-0000F4080000}"/>
    <cellStyle name="Note 11" xfId="1304" xr:uid="{00000000-0005-0000-0000-0000F5080000}"/>
    <cellStyle name="Note 11 2" xfId="1701" xr:uid="{00000000-0005-0000-0000-0000F6080000}"/>
    <cellStyle name="Note 11 2 2" xfId="3146" xr:uid="{00000000-0005-0000-0000-0000F7080000}"/>
    <cellStyle name="Note 11 2 3" xfId="4604" xr:uid="{00000000-0005-0000-0000-0000F8080000}"/>
    <cellStyle name="Note 11 3" xfId="2711" xr:uid="{00000000-0005-0000-0000-0000F9080000}"/>
    <cellStyle name="Note 11 4" xfId="4169" xr:uid="{00000000-0005-0000-0000-0000FA080000}"/>
    <cellStyle name="Note 12" xfId="1876" xr:uid="{00000000-0005-0000-0000-0000FB080000}"/>
    <cellStyle name="Note 12 2" xfId="1999" xr:uid="{00000000-0005-0000-0000-0000FC080000}"/>
    <cellStyle name="Note 12 2 2" xfId="3460" xr:uid="{00000000-0005-0000-0000-0000FD080000}"/>
    <cellStyle name="Note 12 2 3" xfId="4918" xr:uid="{00000000-0005-0000-0000-0000FE080000}"/>
    <cellStyle name="Note 12 3" xfId="3334" xr:uid="{00000000-0005-0000-0000-0000FF080000}"/>
    <cellStyle name="Note 12 4" xfId="4792" xr:uid="{00000000-0005-0000-0000-000000090000}"/>
    <cellStyle name="Note 13" xfId="1957" xr:uid="{00000000-0005-0000-0000-000001090000}"/>
    <cellStyle name="Note 13 2" xfId="1725" xr:uid="{00000000-0005-0000-0000-000002090000}"/>
    <cellStyle name="Note 13 2 2" xfId="3170" xr:uid="{00000000-0005-0000-0000-000003090000}"/>
    <cellStyle name="Note 13 2 3" xfId="4628" xr:uid="{00000000-0005-0000-0000-000004090000}"/>
    <cellStyle name="Note 13 3" xfId="3417" xr:uid="{00000000-0005-0000-0000-000005090000}"/>
    <cellStyle name="Note 13 4" xfId="4875" xr:uid="{00000000-0005-0000-0000-000006090000}"/>
    <cellStyle name="Note 14" xfId="2033" xr:uid="{00000000-0005-0000-0000-000007090000}"/>
    <cellStyle name="Note 14 2" xfId="1431" xr:uid="{00000000-0005-0000-0000-000008090000}"/>
    <cellStyle name="Note 14 2 2" xfId="2848" xr:uid="{00000000-0005-0000-0000-000009090000}"/>
    <cellStyle name="Note 14 2 3" xfId="4306" xr:uid="{00000000-0005-0000-0000-00000A090000}"/>
    <cellStyle name="Note 14 3" xfId="3496" xr:uid="{00000000-0005-0000-0000-00000B090000}"/>
    <cellStyle name="Note 14 4" xfId="4954" xr:uid="{00000000-0005-0000-0000-00000C090000}"/>
    <cellStyle name="Note 15" xfId="2106" xr:uid="{00000000-0005-0000-0000-00000D090000}"/>
    <cellStyle name="Note 15 2" xfId="2104" xr:uid="{00000000-0005-0000-0000-00000E090000}"/>
    <cellStyle name="Note 15 2 2" xfId="3570" xr:uid="{00000000-0005-0000-0000-00000F090000}"/>
    <cellStyle name="Note 15 2 3" xfId="5028" xr:uid="{00000000-0005-0000-0000-000010090000}"/>
    <cellStyle name="Note 15 3" xfId="3572" xr:uid="{00000000-0005-0000-0000-000011090000}"/>
    <cellStyle name="Note 15 4" xfId="5030" xr:uid="{00000000-0005-0000-0000-000012090000}"/>
    <cellStyle name="Note 16" xfId="2169" xr:uid="{00000000-0005-0000-0000-000013090000}"/>
    <cellStyle name="Note 16 2" xfId="2082" xr:uid="{00000000-0005-0000-0000-000014090000}"/>
    <cellStyle name="Note 16 2 2" xfId="3547" xr:uid="{00000000-0005-0000-0000-000015090000}"/>
    <cellStyle name="Note 16 2 3" xfId="5005" xr:uid="{00000000-0005-0000-0000-000016090000}"/>
    <cellStyle name="Note 16 3" xfId="3637" xr:uid="{00000000-0005-0000-0000-000017090000}"/>
    <cellStyle name="Note 16 4" xfId="5095" xr:uid="{00000000-0005-0000-0000-000018090000}"/>
    <cellStyle name="Note 17" xfId="2253" xr:uid="{00000000-0005-0000-0000-000019090000}"/>
    <cellStyle name="Note 17 2" xfId="2362" xr:uid="{00000000-0005-0000-0000-00001A090000}"/>
    <cellStyle name="Note 17 2 2" xfId="3836" xr:uid="{00000000-0005-0000-0000-00001B090000}"/>
    <cellStyle name="Note 17 2 3" xfId="5294" xr:uid="{00000000-0005-0000-0000-00001C090000}"/>
    <cellStyle name="Note 17 3" xfId="3727" xr:uid="{00000000-0005-0000-0000-00001D090000}"/>
    <cellStyle name="Note 17 4" xfId="5185" xr:uid="{00000000-0005-0000-0000-00001E090000}"/>
    <cellStyle name="Note 18" xfId="2311" xr:uid="{00000000-0005-0000-0000-00001F090000}"/>
    <cellStyle name="Note 18 2" xfId="3785" xr:uid="{00000000-0005-0000-0000-000020090000}"/>
    <cellStyle name="Note 18 3" xfId="5243" xr:uid="{00000000-0005-0000-0000-000021090000}"/>
    <cellStyle name="Note 19" xfId="2392" xr:uid="{00000000-0005-0000-0000-000022090000}"/>
    <cellStyle name="Note 19 2" xfId="3866" xr:uid="{00000000-0005-0000-0000-000023090000}"/>
    <cellStyle name="Note 19 3" xfId="5324" xr:uid="{00000000-0005-0000-0000-000024090000}"/>
    <cellStyle name="Note 2" xfId="4" xr:uid="{00000000-0005-0000-0000-000025090000}"/>
    <cellStyle name="Note 2 10" xfId="1153" xr:uid="{00000000-0005-0000-0000-000026090000}"/>
    <cellStyle name="Note 2 10 2" xfId="1543" xr:uid="{00000000-0005-0000-0000-000027090000}"/>
    <cellStyle name="Note 2 10 2 2" xfId="2971" xr:uid="{00000000-0005-0000-0000-000028090000}"/>
    <cellStyle name="Note 2 10 2 3" xfId="4429" xr:uid="{00000000-0005-0000-0000-000029090000}"/>
    <cellStyle name="Note 2 10 3" xfId="1483" xr:uid="{00000000-0005-0000-0000-00002A090000}"/>
    <cellStyle name="Note 2 10 3 2" xfId="2910" xr:uid="{00000000-0005-0000-0000-00002B090000}"/>
    <cellStyle name="Note 2 10 3 3" xfId="4368" xr:uid="{00000000-0005-0000-0000-00002C090000}"/>
    <cellStyle name="Note 2 10 4" xfId="2545" xr:uid="{00000000-0005-0000-0000-00002D090000}"/>
    <cellStyle name="Note 2 10 5" xfId="4003" xr:uid="{00000000-0005-0000-0000-00002E090000}"/>
    <cellStyle name="Note 2 11" xfId="1131" xr:uid="{00000000-0005-0000-0000-00002F090000}"/>
    <cellStyle name="Note 2 11 2" xfId="1748" xr:uid="{00000000-0005-0000-0000-000030090000}"/>
    <cellStyle name="Note 2 11 2 2" xfId="3195" xr:uid="{00000000-0005-0000-0000-000031090000}"/>
    <cellStyle name="Note 2 11 2 3" xfId="4653" xr:uid="{00000000-0005-0000-0000-000032090000}"/>
    <cellStyle name="Note 2 11 3" xfId="2079" xr:uid="{00000000-0005-0000-0000-000033090000}"/>
    <cellStyle name="Note 2 11 3 2" xfId="3544" xr:uid="{00000000-0005-0000-0000-000034090000}"/>
    <cellStyle name="Note 2 11 3 3" xfId="5002" xr:uid="{00000000-0005-0000-0000-000035090000}"/>
    <cellStyle name="Note 2 11 4" xfId="2521" xr:uid="{00000000-0005-0000-0000-000036090000}"/>
    <cellStyle name="Note 2 11 5" xfId="3979" xr:uid="{00000000-0005-0000-0000-000037090000}"/>
    <cellStyle name="Note 2 12" xfId="1272" xr:uid="{00000000-0005-0000-0000-000038090000}"/>
    <cellStyle name="Note 2 12 2" xfId="2218" xr:uid="{00000000-0005-0000-0000-000039090000}"/>
    <cellStyle name="Note 2 12 2 2" xfId="3688" xr:uid="{00000000-0005-0000-0000-00003A090000}"/>
    <cellStyle name="Note 2 12 2 3" xfId="5146" xr:uid="{00000000-0005-0000-0000-00003B090000}"/>
    <cellStyle name="Note 2 12 3" xfId="2678" xr:uid="{00000000-0005-0000-0000-00003C090000}"/>
    <cellStyle name="Note 2 12 4" xfId="4136" xr:uid="{00000000-0005-0000-0000-00003D090000}"/>
    <cellStyle name="Note 2 13" xfId="1745" xr:uid="{00000000-0005-0000-0000-00003E090000}"/>
    <cellStyle name="Note 2 13 2" xfId="2078" xr:uid="{00000000-0005-0000-0000-00003F090000}"/>
    <cellStyle name="Note 2 13 2 2" xfId="3543" xr:uid="{00000000-0005-0000-0000-000040090000}"/>
    <cellStyle name="Note 2 13 2 3" xfId="5001" xr:uid="{00000000-0005-0000-0000-000041090000}"/>
    <cellStyle name="Note 2 13 3" xfId="3192" xr:uid="{00000000-0005-0000-0000-000042090000}"/>
    <cellStyle name="Note 2 13 4" xfId="4650" xr:uid="{00000000-0005-0000-0000-000043090000}"/>
    <cellStyle name="Note 2 14" xfId="1934" xr:uid="{00000000-0005-0000-0000-000044090000}"/>
    <cellStyle name="Note 2 14 2" xfId="1440" xr:uid="{00000000-0005-0000-0000-000045090000}"/>
    <cellStyle name="Note 2 14 2 2" xfId="2860" xr:uid="{00000000-0005-0000-0000-000046090000}"/>
    <cellStyle name="Note 2 14 2 3" xfId="4318" xr:uid="{00000000-0005-0000-0000-000047090000}"/>
    <cellStyle name="Note 2 14 3" xfId="3394" xr:uid="{00000000-0005-0000-0000-000048090000}"/>
    <cellStyle name="Note 2 14 4" xfId="4852" xr:uid="{00000000-0005-0000-0000-000049090000}"/>
    <cellStyle name="Note 2 15" xfId="2011" xr:uid="{00000000-0005-0000-0000-00004A090000}"/>
    <cellStyle name="Note 2 15 2" xfId="1681" xr:uid="{00000000-0005-0000-0000-00004B090000}"/>
    <cellStyle name="Note 2 15 2 2" xfId="3123" xr:uid="{00000000-0005-0000-0000-00004C090000}"/>
    <cellStyle name="Note 2 15 2 3" xfId="4581" xr:uid="{00000000-0005-0000-0000-00004D090000}"/>
    <cellStyle name="Note 2 15 3" xfId="3473" xr:uid="{00000000-0005-0000-0000-00004E090000}"/>
    <cellStyle name="Note 2 15 4" xfId="4931" xr:uid="{00000000-0005-0000-0000-00004F090000}"/>
    <cellStyle name="Note 2 16" xfId="2088" xr:uid="{00000000-0005-0000-0000-000050090000}"/>
    <cellStyle name="Note 2 16 2" xfId="1443" xr:uid="{00000000-0005-0000-0000-000051090000}"/>
    <cellStyle name="Note 2 16 2 2" xfId="2863" xr:uid="{00000000-0005-0000-0000-000052090000}"/>
    <cellStyle name="Note 2 16 2 3" xfId="4321" xr:uid="{00000000-0005-0000-0000-000053090000}"/>
    <cellStyle name="Note 2 16 3" xfId="3553" xr:uid="{00000000-0005-0000-0000-000054090000}"/>
    <cellStyle name="Note 2 16 4" xfId="5011" xr:uid="{00000000-0005-0000-0000-000055090000}"/>
    <cellStyle name="Note 2 17" xfId="2155" xr:uid="{00000000-0005-0000-0000-000056090000}"/>
    <cellStyle name="Note 2 17 2" xfId="2244" xr:uid="{00000000-0005-0000-0000-000057090000}"/>
    <cellStyle name="Note 2 17 2 2" xfId="3717" xr:uid="{00000000-0005-0000-0000-000058090000}"/>
    <cellStyle name="Note 2 17 2 3" xfId="5175" xr:uid="{00000000-0005-0000-0000-000059090000}"/>
    <cellStyle name="Note 2 17 3" xfId="3621" xr:uid="{00000000-0005-0000-0000-00005A090000}"/>
    <cellStyle name="Note 2 17 4" xfId="5079" xr:uid="{00000000-0005-0000-0000-00005B090000}"/>
    <cellStyle name="Note 2 18" xfId="2233" xr:uid="{00000000-0005-0000-0000-00005C090000}"/>
    <cellStyle name="Note 2 18 2" xfId="1992" xr:uid="{00000000-0005-0000-0000-00005D090000}"/>
    <cellStyle name="Note 2 18 2 2" xfId="3453" xr:uid="{00000000-0005-0000-0000-00005E090000}"/>
    <cellStyle name="Note 2 18 2 3" xfId="4911" xr:uid="{00000000-0005-0000-0000-00005F090000}"/>
    <cellStyle name="Note 2 18 3" xfId="3705" xr:uid="{00000000-0005-0000-0000-000060090000}"/>
    <cellStyle name="Note 2 18 4" xfId="5163" xr:uid="{00000000-0005-0000-0000-000061090000}"/>
    <cellStyle name="Note 2 19" xfId="2297" xr:uid="{00000000-0005-0000-0000-000062090000}"/>
    <cellStyle name="Note 2 19 2" xfId="3771" xr:uid="{00000000-0005-0000-0000-000063090000}"/>
    <cellStyle name="Note 2 19 3" xfId="5229" xr:uid="{00000000-0005-0000-0000-000064090000}"/>
    <cellStyle name="Note 2 2" xfId="57" xr:uid="{00000000-0005-0000-0000-000065090000}"/>
    <cellStyle name="Note 2 2 10" xfId="362" xr:uid="{00000000-0005-0000-0000-000066090000}"/>
    <cellStyle name="Note 2 2 10 2" xfId="1906" xr:uid="{00000000-0005-0000-0000-000067090000}"/>
    <cellStyle name="Note 2 2 10 2 2" xfId="3364" xr:uid="{00000000-0005-0000-0000-000068090000}"/>
    <cellStyle name="Note 2 2 10 2 3" xfId="4822" xr:uid="{00000000-0005-0000-0000-000069090000}"/>
    <cellStyle name="Note 2 2 10 3" xfId="3312" xr:uid="{00000000-0005-0000-0000-00006A090000}"/>
    <cellStyle name="Note 2 2 10 4" xfId="4770" xr:uid="{00000000-0005-0000-0000-00006B090000}"/>
    <cellStyle name="Note 2 2 11" xfId="1521" xr:uid="{00000000-0005-0000-0000-00006C090000}"/>
    <cellStyle name="Note 2 2 11 2" xfId="1367" xr:uid="{00000000-0005-0000-0000-00006D090000}"/>
    <cellStyle name="Note 2 2 11 2 2" xfId="2776" xr:uid="{00000000-0005-0000-0000-00006E090000}"/>
    <cellStyle name="Note 2 2 11 2 3" xfId="4234" xr:uid="{00000000-0005-0000-0000-00006F090000}"/>
    <cellStyle name="Note 2 2 11 3" xfId="2947" xr:uid="{00000000-0005-0000-0000-000070090000}"/>
    <cellStyle name="Note 2 2 11 4" xfId="4405" xr:uid="{00000000-0005-0000-0000-000071090000}"/>
    <cellStyle name="Note 2 2 12" xfId="1818" xr:uid="{00000000-0005-0000-0000-000072090000}"/>
    <cellStyle name="Note 2 2 12 2" xfId="3267" xr:uid="{00000000-0005-0000-0000-000073090000}"/>
    <cellStyle name="Note 2 2 12 3" xfId="4725" xr:uid="{00000000-0005-0000-0000-000074090000}"/>
    <cellStyle name="Note 2 2 13" xfId="1911" xr:uid="{00000000-0005-0000-0000-000075090000}"/>
    <cellStyle name="Note 2 2 13 2" xfId="3369" xr:uid="{00000000-0005-0000-0000-000076090000}"/>
    <cellStyle name="Note 2 2 13 3" xfId="4827" xr:uid="{00000000-0005-0000-0000-000077090000}"/>
    <cellStyle name="Note 2 2 14" xfId="2436" xr:uid="{00000000-0005-0000-0000-000078090000}"/>
    <cellStyle name="Note 2 2 14 2" xfId="3910" xr:uid="{00000000-0005-0000-0000-000079090000}"/>
    <cellStyle name="Note 2 2 14 3" xfId="5368" xr:uid="{00000000-0005-0000-0000-00007A090000}"/>
    <cellStyle name="Note 2 2 15" xfId="2476" xr:uid="{00000000-0005-0000-0000-00007B090000}"/>
    <cellStyle name="Note 2 2 16" xfId="1541" xr:uid="{00000000-0005-0000-0000-00007C090000}"/>
    <cellStyle name="Note 2 2 2" xfId="64" xr:uid="{00000000-0005-0000-0000-00007D090000}"/>
    <cellStyle name="Note 2 2 2 10" xfId="2598" xr:uid="{00000000-0005-0000-0000-00007E090000}"/>
    <cellStyle name="Note 2 2 2 11" xfId="4056" xr:uid="{00000000-0005-0000-0000-00007F090000}"/>
    <cellStyle name="Note 2 2 2 2" xfId="84" xr:uid="{00000000-0005-0000-0000-000080090000}"/>
    <cellStyle name="Note 2 2 2 2 10" xfId="4453" xr:uid="{00000000-0005-0000-0000-000081090000}"/>
    <cellStyle name="Note 2 2 2 2 2" xfId="116" xr:uid="{00000000-0005-0000-0000-000082090000}"/>
    <cellStyle name="Note 2 2 2 2 2 2" xfId="278" xr:uid="{00000000-0005-0000-0000-000083090000}"/>
    <cellStyle name="Note 2 2 2 2 2 2 2" xfId="579" xr:uid="{00000000-0005-0000-0000-000084090000}"/>
    <cellStyle name="Note 2 2 2 2 2 3" xfId="417" xr:uid="{00000000-0005-0000-0000-000085090000}"/>
    <cellStyle name="Note 2 2 2 2 3" xfId="125" xr:uid="{00000000-0005-0000-0000-000086090000}"/>
    <cellStyle name="Note 2 2 2 2 3 2" xfId="287" xr:uid="{00000000-0005-0000-0000-000087090000}"/>
    <cellStyle name="Note 2 2 2 2 3 2 2" xfId="588" xr:uid="{00000000-0005-0000-0000-000088090000}"/>
    <cellStyle name="Note 2 2 2 2 3 3" xfId="426" xr:uid="{00000000-0005-0000-0000-000089090000}"/>
    <cellStyle name="Note 2 2 2 2 4" xfId="149" xr:uid="{00000000-0005-0000-0000-00008A090000}"/>
    <cellStyle name="Note 2 2 2 2 4 2" xfId="311" xr:uid="{00000000-0005-0000-0000-00008B090000}"/>
    <cellStyle name="Note 2 2 2 2 4 2 2" xfId="612" xr:uid="{00000000-0005-0000-0000-00008C090000}"/>
    <cellStyle name="Note 2 2 2 2 4 3" xfId="450" xr:uid="{00000000-0005-0000-0000-00008D090000}"/>
    <cellStyle name="Note 2 2 2 2 5" xfId="173" xr:uid="{00000000-0005-0000-0000-00008E090000}"/>
    <cellStyle name="Note 2 2 2 2 5 2" xfId="335" xr:uid="{00000000-0005-0000-0000-00008F090000}"/>
    <cellStyle name="Note 2 2 2 2 5 2 2" xfId="636" xr:uid="{00000000-0005-0000-0000-000090090000}"/>
    <cellStyle name="Note 2 2 2 2 5 3" xfId="474" xr:uid="{00000000-0005-0000-0000-000091090000}"/>
    <cellStyle name="Note 2 2 2 2 6" xfId="204" xr:uid="{00000000-0005-0000-0000-000092090000}"/>
    <cellStyle name="Note 2 2 2 2 6 2" xfId="505" xr:uid="{00000000-0005-0000-0000-000093090000}"/>
    <cellStyle name="Note 2 2 2 2 7" xfId="246" xr:uid="{00000000-0005-0000-0000-000094090000}"/>
    <cellStyle name="Note 2 2 2 2 7 2" xfId="547" xr:uid="{00000000-0005-0000-0000-000095090000}"/>
    <cellStyle name="Note 2 2 2 2 8" xfId="385" xr:uid="{00000000-0005-0000-0000-000096090000}"/>
    <cellStyle name="Note 2 2 2 2 9" xfId="2995" xr:uid="{00000000-0005-0000-0000-000097090000}"/>
    <cellStyle name="Note 2 2 2 3" xfId="79" xr:uid="{00000000-0005-0000-0000-000098090000}"/>
    <cellStyle name="Note 2 2 2 3 2" xfId="199" xr:uid="{00000000-0005-0000-0000-000099090000}"/>
    <cellStyle name="Note 2 2 2 3 2 2" xfId="343" xr:uid="{00000000-0005-0000-0000-00009A090000}"/>
    <cellStyle name="Note 2 2 2 3 2 2 2" xfId="644" xr:uid="{00000000-0005-0000-0000-00009B090000}"/>
    <cellStyle name="Note 2 2 2 3 2 3" xfId="500" xr:uid="{00000000-0005-0000-0000-00009C090000}"/>
    <cellStyle name="Note 2 2 2 3 3" xfId="241" xr:uid="{00000000-0005-0000-0000-00009D090000}"/>
    <cellStyle name="Note 2 2 2 3 3 2" xfId="542" xr:uid="{00000000-0005-0000-0000-00009E090000}"/>
    <cellStyle name="Note 2 2 2 3 4" xfId="380" xr:uid="{00000000-0005-0000-0000-00009F090000}"/>
    <cellStyle name="Note 2 2 2 3 5" xfId="3676" xr:uid="{00000000-0005-0000-0000-0000A0090000}"/>
    <cellStyle name="Note 2 2 2 3 6" xfId="5134" xr:uid="{00000000-0005-0000-0000-0000A1090000}"/>
    <cellStyle name="Note 2 2 2 4" xfId="105" xr:uid="{00000000-0005-0000-0000-0000A2090000}"/>
    <cellStyle name="Note 2 2 2 4 2" xfId="267" xr:uid="{00000000-0005-0000-0000-0000A3090000}"/>
    <cellStyle name="Note 2 2 2 4 2 2" xfId="568" xr:uid="{00000000-0005-0000-0000-0000A4090000}"/>
    <cellStyle name="Note 2 2 2 4 3" xfId="406" xr:uid="{00000000-0005-0000-0000-0000A5090000}"/>
    <cellStyle name="Note 2 2 2 5" xfId="137" xr:uid="{00000000-0005-0000-0000-0000A6090000}"/>
    <cellStyle name="Note 2 2 2 5 2" xfId="299" xr:uid="{00000000-0005-0000-0000-0000A7090000}"/>
    <cellStyle name="Note 2 2 2 5 2 2" xfId="600" xr:uid="{00000000-0005-0000-0000-0000A8090000}"/>
    <cellStyle name="Note 2 2 2 5 3" xfId="438" xr:uid="{00000000-0005-0000-0000-0000A9090000}"/>
    <cellStyle name="Note 2 2 2 6" xfId="161" xr:uid="{00000000-0005-0000-0000-0000AA090000}"/>
    <cellStyle name="Note 2 2 2 6 2" xfId="323" xr:uid="{00000000-0005-0000-0000-0000AB090000}"/>
    <cellStyle name="Note 2 2 2 6 2 2" xfId="624" xr:uid="{00000000-0005-0000-0000-0000AC090000}"/>
    <cellStyle name="Note 2 2 2 6 3" xfId="462" xr:uid="{00000000-0005-0000-0000-0000AD090000}"/>
    <cellStyle name="Note 2 2 2 7" xfId="185" xr:uid="{00000000-0005-0000-0000-0000AE090000}"/>
    <cellStyle name="Note 2 2 2 7 2" xfId="486" xr:uid="{00000000-0005-0000-0000-0000AF090000}"/>
    <cellStyle name="Note 2 2 2 8" xfId="227" xr:uid="{00000000-0005-0000-0000-0000B0090000}"/>
    <cellStyle name="Note 2 2 2 8 2" xfId="528" xr:uid="{00000000-0005-0000-0000-0000B1090000}"/>
    <cellStyle name="Note 2 2 2 9" xfId="366" xr:uid="{00000000-0005-0000-0000-0000B2090000}"/>
    <cellStyle name="Note 2 2 3" xfId="73" xr:uid="{00000000-0005-0000-0000-0000B3090000}"/>
    <cellStyle name="Note 2 2 3 10" xfId="4002" xr:uid="{00000000-0005-0000-0000-0000B4090000}"/>
    <cellStyle name="Note 2 2 3 2" xfId="97" xr:uid="{00000000-0005-0000-0000-0000B5090000}"/>
    <cellStyle name="Note 2 2 3 2 2" xfId="217" xr:uid="{00000000-0005-0000-0000-0000B6090000}"/>
    <cellStyle name="Note 2 2 3 2 2 2" xfId="355" xr:uid="{00000000-0005-0000-0000-0000B7090000}"/>
    <cellStyle name="Note 2 2 3 2 2 2 2" xfId="656" xr:uid="{00000000-0005-0000-0000-0000B8090000}"/>
    <cellStyle name="Note 2 2 3 2 2 3" xfId="518" xr:uid="{00000000-0005-0000-0000-0000B9090000}"/>
    <cellStyle name="Note 2 2 3 2 3" xfId="259" xr:uid="{00000000-0005-0000-0000-0000BA090000}"/>
    <cellStyle name="Note 2 2 3 2 3 2" xfId="560" xr:uid="{00000000-0005-0000-0000-0000BB090000}"/>
    <cellStyle name="Note 2 2 3 2 4" xfId="398" xr:uid="{00000000-0005-0000-0000-0000BC090000}"/>
    <cellStyle name="Note 2 2 3 2 5" xfId="2970" xr:uid="{00000000-0005-0000-0000-0000BD090000}"/>
    <cellStyle name="Note 2 2 3 2 6" xfId="4428" xr:uid="{00000000-0005-0000-0000-0000BE090000}"/>
    <cellStyle name="Note 2 2 3 3" xfId="122" xr:uid="{00000000-0005-0000-0000-0000BF090000}"/>
    <cellStyle name="Note 2 2 3 3 2" xfId="284" xr:uid="{00000000-0005-0000-0000-0000C0090000}"/>
    <cellStyle name="Note 2 2 3 3 2 2" xfId="585" xr:uid="{00000000-0005-0000-0000-0000C1090000}"/>
    <cellStyle name="Note 2 2 3 3 3" xfId="423" xr:uid="{00000000-0005-0000-0000-0000C2090000}"/>
    <cellStyle name="Note 2 2 3 3 4" xfId="3285" xr:uid="{00000000-0005-0000-0000-0000C3090000}"/>
    <cellStyle name="Note 2 2 3 3 5" xfId="4743" xr:uid="{00000000-0005-0000-0000-0000C4090000}"/>
    <cellStyle name="Note 2 2 3 4" xfId="145" xr:uid="{00000000-0005-0000-0000-0000C5090000}"/>
    <cellStyle name="Note 2 2 3 4 2" xfId="307" xr:uid="{00000000-0005-0000-0000-0000C6090000}"/>
    <cellStyle name="Note 2 2 3 4 2 2" xfId="608" xr:uid="{00000000-0005-0000-0000-0000C7090000}"/>
    <cellStyle name="Note 2 2 3 4 3" xfId="446" xr:uid="{00000000-0005-0000-0000-0000C8090000}"/>
    <cellStyle name="Note 2 2 3 5" xfId="169" xr:uid="{00000000-0005-0000-0000-0000C9090000}"/>
    <cellStyle name="Note 2 2 3 5 2" xfId="331" xr:uid="{00000000-0005-0000-0000-0000CA090000}"/>
    <cellStyle name="Note 2 2 3 5 2 2" xfId="632" xr:uid="{00000000-0005-0000-0000-0000CB090000}"/>
    <cellStyle name="Note 2 2 3 5 3" xfId="470" xr:uid="{00000000-0005-0000-0000-0000CC090000}"/>
    <cellStyle name="Note 2 2 3 6" xfId="193" xr:uid="{00000000-0005-0000-0000-0000CD090000}"/>
    <cellStyle name="Note 2 2 3 6 2" xfId="494" xr:uid="{00000000-0005-0000-0000-0000CE090000}"/>
    <cellStyle name="Note 2 2 3 7" xfId="235" xr:uid="{00000000-0005-0000-0000-0000CF090000}"/>
    <cellStyle name="Note 2 2 3 7 2" xfId="536" xr:uid="{00000000-0005-0000-0000-0000D0090000}"/>
    <cellStyle name="Note 2 2 3 8" xfId="374" xr:uid="{00000000-0005-0000-0000-0000D1090000}"/>
    <cellStyle name="Note 2 2 3 9" xfId="2544" xr:uid="{00000000-0005-0000-0000-0000D2090000}"/>
    <cellStyle name="Note 2 2 4" xfId="80" xr:uid="{00000000-0005-0000-0000-0000D3090000}"/>
    <cellStyle name="Note 2 2 4 2" xfId="200" xr:uid="{00000000-0005-0000-0000-0000D4090000}"/>
    <cellStyle name="Note 2 2 4 2 2" xfId="344" xr:uid="{00000000-0005-0000-0000-0000D5090000}"/>
    <cellStyle name="Note 2 2 4 2 2 2" xfId="645" xr:uid="{00000000-0005-0000-0000-0000D6090000}"/>
    <cellStyle name="Note 2 2 4 2 3" xfId="501" xr:uid="{00000000-0005-0000-0000-0000D7090000}"/>
    <cellStyle name="Note 2 2 4 2 4" xfId="2878" xr:uid="{00000000-0005-0000-0000-0000D8090000}"/>
    <cellStyle name="Note 2 2 4 2 5" xfId="4336" xr:uid="{00000000-0005-0000-0000-0000D9090000}"/>
    <cellStyle name="Note 2 2 4 3" xfId="242" xr:uid="{00000000-0005-0000-0000-0000DA090000}"/>
    <cellStyle name="Note 2 2 4 3 2" xfId="543" xr:uid="{00000000-0005-0000-0000-0000DB090000}"/>
    <cellStyle name="Note 2 2 4 3 3" xfId="3261" xr:uid="{00000000-0005-0000-0000-0000DC090000}"/>
    <cellStyle name="Note 2 2 4 3 4" xfId="4719" xr:uid="{00000000-0005-0000-0000-0000DD090000}"/>
    <cellStyle name="Note 2 2 4 4" xfId="381" xr:uid="{00000000-0005-0000-0000-0000DE090000}"/>
    <cellStyle name="Note 2 2 4 5" xfId="2649" xr:uid="{00000000-0005-0000-0000-0000DF090000}"/>
    <cellStyle name="Note 2 2 4 6" xfId="4107" xr:uid="{00000000-0005-0000-0000-0000E0090000}"/>
    <cellStyle name="Note 2 2 5" xfId="112" xr:uid="{00000000-0005-0000-0000-0000E1090000}"/>
    <cellStyle name="Note 2 2 5 2" xfId="274" xr:uid="{00000000-0005-0000-0000-0000E2090000}"/>
    <cellStyle name="Note 2 2 5 2 2" xfId="575" xr:uid="{00000000-0005-0000-0000-0000E3090000}"/>
    <cellStyle name="Note 2 2 5 2 3" xfId="3376" xr:uid="{00000000-0005-0000-0000-0000E4090000}"/>
    <cellStyle name="Note 2 2 5 2 4" xfId="4834" xr:uid="{00000000-0005-0000-0000-0000E5090000}"/>
    <cellStyle name="Note 2 2 5 3" xfId="413" xr:uid="{00000000-0005-0000-0000-0000E6090000}"/>
    <cellStyle name="Note 2 2 5 4" xfId="2679" xr:uid="{00000000-0005-0000-0000-0000E7090000}"/>
    <cellStyle name="Note 2 2 5 5" xfId="4137" xr:uid="{00000000-0005-0000-0000-0000E8090000}"/>
    <cellStyle name="Note 2 2 6" xfId="134" xr:uid="{00000000-0005-0000-0000-0000E9090000}"/>
    <cellStyle name="Note 2 2 6 2" xfId="296" xr:uid="{00000000-0005-0000-0000-0000EA090000}"/>
    <cellStyle name="Note 2 2 6 2 2" xfId="597" xr:uid="{00000000-0005-0000-0000-0000EB090000}"/>
    <cellStyle name="Note 2 2 6 2 3" xfId="3382" xr:uid="{00000000-0005-0000-0000-0000EC090000}"/>
    <cellStyle name="Note 2 2 6 2 4" xfId="4840" xr:uid="{00000000-0005-0000-0000-0000ED090000}"/>
    <cellStyle name="Note 2 2 6 3" xfId="435" xr:uid="{00000000-0005-0000-0000-0000EE090000}"/>
    <cellStyle name="Note 2 2 6 4" xfId="3067" xr:uid="{00000000-0005-0000-0000-0000EF090000}"/>
    <cellStyle name="Note 2 2 6 5" xfId="4525" xr:uid="{00000000-0005-0000-0000-0000F0090000}"/>
    <cellStyle name="Note 2 2 7" xfId="158" xr:uid="{00000000-0005-0000-0000-0000F1090000}"/>
    <cellStyle name="Note 2 2 7 2" xfId="320" xr:uid="{00000000-0005-0000-0000-0000F2090000}"/>
    <cellStyle name="Note 2 2 7 2 2" xfId="621" xr:uid="{00000000-0005-0000-0000-0000F3090000}"/>
    <cellStyle name="Note 2 2 7 2 3" xfId="3094" xr:uid="{00000000-0005-0000-0000-0000F4090000}"/>
    <cellStyle name="Note 2 2 7 2 4" xfId="4552" xr:uid="{00000000-0005-0000-0000-0000F5090000}"/>
    <cellStyle name="Note 2 2 7 3" xfId="459" xr:uid="{00000000-0005-0000-0000-0000F6090000}"/>
    <cellStyle name="Note 2 2 7 4" xfId="2757" xr:uid="{00000000-0005-0000-0000-0000F7090000}"/>
    <cellStyle name="Note 2 2 7 5" xfId="4215" xr:uid="{00000000-0005-0000-0000-0000F8090000}"/>
    <cellStyle name="Note 2 2 8" xfId="182" xr:uid="{00000000-0005-0000-0000-0000F9090000}"/>
    <cellStyle name="Note 2 2 8 2" xfId="483" xr:uid="{00000000-0005-0000-0000-0000FA090000}"/>
    <cellStyle name="Note 2 2 8 2 2" xfId="2774" xr:uid="{00000000-0005-0000-0000-0000FB090000}"/>
    <cellStyle name="Note 2 2 8 2 3" xfId="4232" xr:uid="{00000000-0005-0000-0000-0000FC090000}"/>
    <cellStyle name="Note 2 2 8 3" xfId="3098" xr:uid="{00000000-0005-0000-0000-0000FD090000}"/>
    <cellStyle name="Note 2 2 8 4" xfId="4556" xr:uid="{00000000-0005-0000-0000-0000FE090000}"/>
    <cellStyle name="Note 2 2 9" xfId="224" xr:uid="{00000000-0005-0000-0000-0000FF090000}"/>
    <cellStyle name="Note 2 2 9 2" xfId="525" xr:uid="{00000000-0005-0000-0000-0000000A0000}"/>
    <cellStyle name="Note 2 2 9 2 2" xfId="3667" xr:uid="{00000000-0005-0000-0000-0000010A0000}"/>
    <cellStyle name="Note 2 2 9 2 3" xfId="5125" xr:uid="{00000000-0005-0000-0000-0000020A0000}"/>
    <cellStyle name="Note 2 2 9 3" xfId="3284" xr:uid="{00000000-0005-0000-0000-0000030A0000}"/>
    <cellStyle name="Note 2 2 9 4" xfId="4742" xr:uid="{00000000-0005-0000-0000-0000040A0000}"/>
    <cellStyle name="Note 2 20" xfId="2388" xr:uid="{00000000-0005-0000-0000-0000050A0000}"/>
    <cellStyle name="Note 2 20 2" xfId="3862" xr:uid="{00000000-0005-0000-0000-0000060A0000}"/>
    <cellStyle name="Note 2 20 3" xfId="5320" xr:uid="{00000000-0005-0000-0000-0000070A0000}"/>
    <cellStyle name="Note 2 21" xfId="2445" xr:uid="{00000000-0005-0000-0000-0000080A0000}"/>
    <cellStyle name="Note 2 21 2" xfId="3919" xr:uid="{00000000-0005-0000-0000-0000090A0000}"/>
    <cellStyle name="Note 2 21 3" xfId="5377" xr:uid="{00000000-0005-0000-0000-00000A0A0000}"/>
    <cellStyle name="Note 2 22" xfId="1048" xr:uid="{00000000-0005-0000-0000-00000B0A0000}"/>
    <cellStyle name="Note 2 23" xfId="2475" xr:uid="{00000000-0005-0000-0000-00000C0A0000}"/>
    <cellStyle name="Note 2 24" xfId="1151" xr:uid="{00000000-0005-0000-0000-00000D0A0000}"/>
    <cellStyle name="Note 2 3" xfId="851" xr:uid="{00000000-0005-0000-0000-00000E0A0000}"/>
    <cellStyle name="Note 2 4" xfId="850" xr:uid="{00000000-0005-0000-0000-00000F0A0000}"/>
    <cellStyle name="Note 2 5" xfId="1089" xr:uid="{00000000-0005-0000-0000-0000100A0000}"/>
    <cellStyle name="Note 2 5 10" xfId="2174" xr:uid="{00000000-0005-0000-0000-0000110A0000}"/>
    <cellStyle name="Note 2 5 10 2" xfId="1436" xr:uid="{00000000-0005-0000-0000-0000120A0000}"/>
    <cellStyle name="Note 2 5 10 2 2" xfId="2855" xr:uid="{00000000-0005-0000-0000-0000130A0000}"/>
    <cellStyle name="Note 2 5 10 2 3" xfId="4313" xr:uid="{00000000-0005-0000-0000-0000140A0000}"/>
    <cellStyle name="Note 2 5 10 3" xfId="3642" xr:uid="{00000000-0005-0000-0000-0000150A0000}"/>
    <cellStyle name="Note 2 5 10 4" xfId="5100" xr:uid="{00000000-0005-0000-0000-0000160A0000}"/>
    <cellStyle name="Note 2 5 11" xfId="2258" xr:uid="{00000000-0005-0000-0000-0000170A0000}"/>
    <cellStyle name="Note 2 5 11 2" xfId="2367" xr:uid="{00000000-0005-0000-0000-0000180A0000}"/>
    <cellStyle name="Note 2 5 11 2 2" xfId="3841" xr:uid="{00000000-0005-0000-0000-0000190A0000}"/>
    <cellStyle name="Note 2 5 11 2 3" xfId="5299" xr:uid="{00000000-0005-0000-0000-00001A0A0000}"/>
    <cellStyle name="Note 2 5 11 3" xfId="3732" xr:uid="{00000000-0005-0000-0000-00001B0A0000}"/>
    <cellStyle name="Note 2 5 11 4" xfId="5190" xr:uid="{00000000-0005-0000-0000-00001C0A0000}"/>
    <cellStyle name="Note 2 5 12" xfId="2316" xr:uid="{00000000-0005-0000-0000-00001D0A0000}"/>
    <cellStyle name="Note 2 5 12 2" xfId="3790" xr:uid="{00000000-0005-0000-0000-00001E0A0000}"/>
    <cellStyle name="Note 2 5 12 3" xfId="5248" xr:uid="{00000000-0005-0000-0000-00001F0A0000}"/>
    <cellStyle name="Note 2 5 13" xfId="2397" xr:uid="{00000000-0005-0000-0000-0000200A0000}"/>
    <cellStyle name="Note 2 5 13 2" xfId="3871" xr:uid="{00000000-0005-0000-0000-0000210A0000}"/>
    <cellStyle name="Note 2 5 13 3" xfId="5329" xr:uid="{00000000-0005-0000-0000-0000220A0000}"/>
    <cellStyle name="Note 2 5 14" xfId="2452" xr:uid="{00000000-0005-0000-0000-0000230A0000}"/>
    <cellStyle name="Note 2 5 14 2" xfId="3926" xr:uid="{00000000-0005-0000-0000-0000240A0000}"/>
    <cellStyle name="Note 2 5 14 3" xfId="5384" xr:uid="{00000000-0005-0000-0000-0000250A0000}"/>
    <cellStyle name="Note 2 5 15" xfId="2496" xr:uid="{00000000-0005-0000-0000-0000260A0000}"/>
    <cellStyle name="Note 2 5 16" xfId="3954" xr:uid="{00000000-0005-0000-0000-0000270A0000}"/>
    <cellStyle name="Note 2 5 2" xfId="1221" xr:uid="{00000000-0005-0000-0000-0000280A0000}"/>
    <cellStyle name="Note 2 5 2 2" xfId="1581" xr:uid="{00000000-0005-0000-0000-0000290A0000}"/>
    <cellStyle name="Note 2 5 2 2 2" xfId="3015" xr:uid="{00000000-0005-0000-0000-00002A0A0000}"/>
    <cellStyle name="Note 2 5 2 2 3" xfId="4473" xr:uid="{00000000-0005-0000-0000-00002B0A0000}"/>
    <cellStyle name="Note 2 5 2 3" xfId="2099" xr:uid="{00000000-0005-0000-0000-00002C0A0000}"/>
    <cellStyle name="Note 2 5 2 3 2" xfId="3565" xr:uid="{00000000-0005-0000-0000-00002D0A0000}"/>
    <cellStyle name="Note 2 5 2 3 3" xfId="5023" xr:uid="{00000000-0005-0000-0000-00002E0A0000}"/>
    <cellStyle name="Note 2 5 2 4" xfId="2625" xr:uid="{00000000-0005-0000-0000-00002F0A0000}"/>
    <cellStyle name="Note 2 5 2 5" xfId="4083" xr:uid="{00000000-0005-0000-0000-0000300A0000}"/>
    <cellStyle name="Note 2 5 3" xfId="1251" xr:uid="{00000000-0005-0000-0000-0000310A0000}"/>
    <cellStyle name="Note 2 5 3 2" xfId="1609" xr:uid="{00000000-0005-0000-0000-0000320A0000}"/>
    <cellStyle name="Note 2 5 3 2 2" xfId="3043" xr:uid="{00000000-0005-0000-0000-0000330A0000}"/>
    <cellStyle name="Note 2 5 3 2 3" xfId="4501" xr:uid="{00000000-0005-0000-0000-0000340A0000}"/>
    <cellStyle name="Note 2 5 3 3" xfId="1639" xr:uid="{00000000-0005-0000-0000-0000350A0000}"/>
    <cellStyle name="Note 2 5 3 3 2" xfId="3074" xr:uid="{00000000-0005-0000-0000-0000360A0000}"/>
    <cellStyle name="Note 2 5 3 3 3" xfId="4532" xr:uid="{00000000-0005-0000-0000-0000370A0000}"/>
    <cellStyle name="Note 2 5 3 4" xfId="2657" xr:uid="{00000000-0005-0000-0000-0000380A0000}"/>
    <cellStyle name="Note 2 5 3 5" xfId="4115" xr:uid="{00000000-0005-0000-0000-0000390A0000}"/>
    <cellStyle name="Note 2 5 4" xfId="1281" xr:uid="{00000000-0005-0000-0000-00003A0A0000}"/>
    <cellStyle name="Note 2 5 4 2" xfId="1773" xr:uid="{00000000-0005-0000-0000-00003B0A0000}"/>
    <cellStyle name="Note 2 5 4 2 2" xfId="3221" xr:uid="{00000000-0005-0000-0000-00003C0A0000}"/>
    <cellStyle name="Note 2 5 4 2 3" xfId="4679" xr:uid="{00000000-0005-0000-0000-00003D0A0000}"/>
    <cellStyle name="Note 2 5 4 3" xfId="1761" xr:uid="{00000000-0005-0000-0000-00003E0A0000}"/>
    <cellStyle name="Note 2 5 4 3 2" xfId="3209" xr:uid="{00000000-0005-0000-0000-00003F0A0000}"/>
    <cellStyle name="Note 2 5 4 3 3" xfId="4667" xr:uid="{00000000-0005-0000-0000-0000400A0000}"/>
    <cellStyle name="Note 2 5 4 4" xfId="2688" xr:uid="{00000000-0005-0000-0000-0000410A0000}"/>
    <cellStyle name="Note 2 5 4 5" xfId="4146" xr:uid="{00000000-0005-0000-0000-0000420A0000}"/>
    <cellStyle name="Note 2 5 5" xfId="1309" xr:uid="{00000000-0005-0000-0000-0000430A0000}"/>
    <cellStyle name="Note 2 5 5 2" xfId="1738" xr:uid="{00000000-0005-0000-0000-0000440A0000}"/>
    <cellStyle name="Note 2 5 5 2 2" xfId="3185" xr:uid="{00000000-0005-0000-0000-0000450A0000}"/>
    <cellStyle name="Note 2 5 5 2 3" xfId="4643" xr:uid="{00000000-0005-0000-0000-0000460A0000}"/>
    <cellStyle name="Note 2 5 5 3" xfId="2716" xr:uid="{00000000-0005-0000-0000-0000470A0000}"/>
    <cellStyle name="Note 2 5 5 4" xfId="4174" xr:uid="{00000000-0005-0000-0000-0000480A0000}"/>
    <cellStyle name="Note 2 5 6" xfId="1881" xr:uid="{00000000-0005-0000-0000-0000490A0000}"/>
    <cellStyle name="Note 2 5 6 2" xfId="2141" xr:uid="{00000000-0005-0000-0000-00004A0A0000}"/>
    <cellStyle name="Note 2 5 6 2 2" xfId="3607" xr:uid="{00000000-0005-0000-0000-00004B0A0000}"/>
    <cellStyle name="Note 2 5 6 2 3" xfId="5065" xr:uid="{00000000-0005-0000-0000-00004C0A0000}"/>
    <cellStyle name="Note 2 5 6 3" xfId="3339" xr:uid="{00000000-0005-0000-0000-00004D0A0000}"/>
    <cellStyle name="Note 2 5 6 4" xfId="4797" xr:uid="{00000000-0005-0000-0000-00004E0A0000}"/>
    <cellStyle name="Note 2 5 7" xfId="1962" xr:uid="{00000000-0005-0000-0000-00004F0A0000}"/>
    <cellStyle name="Note 2 5 7 2" xfId="2017" xr:uid="{00000000-0005-0000-0000-0000500A0000}"/>
    <cellStyle name="Note 2 5 7 2 2" xfId="3479" xr:uid="{00000000-0005-0000-0000-0000510A0000}"/>
    <cellStyle name="Note 2 5 7 2 3" xfId="4937" xr:uid="{00000000-0005-0000-0000-0000520A0000}"/>
    <cellStyle name="Note 2 5 7 3" xfId="3422" xr:uid="{00000000-0005-0000-0000-0000530A0000}"/>
    <cellStyle name="Note 2 5 7 4" xfId="4880" xr:uid="{00000000-0005-0000-0000-0000540A0000}"/>
    <cellStyle name="Note 2 5 8" xfId="2038" xr:uid="{00000000-0005-0000-0000-0000550A0000}"/>
    <cellStyle name="Note 2 5 8 2" xfId="1632" xr:uid="{00000000-0005-0000-0000-0000560A0000}"/>
    <cellStyle name="Note 2 5 8 2 2" xfId="3066" xr:uid="{00000000-0005-0000-0000-0000570A0000}"/>
    <cellStyle name="Note 2 5 8 2 3" xfId="4524" xr:uid="{00000000-0005-0000-0000-0000580A0000}"/>
    <cellStyle name="Note 2 5 8 3" xfId="3501" xr:uid="{00000000-0005-0000-0000-0000590A0000}"/>
    <cellStyle name="Note 2 5 8 4" xfId="4959" xr:uid="{00000000-0005-0000-0000-00005A0A0000}"/>
    <cellStyle name="Note 2 5 9" xfId="2111" xr:uid="{00000000-0005-0000-0000-00005B0A0000}"/>
    <cellStyle name="Note 2 5 9 2" xfId="2064" xr:uid="{00000000-0005-0000-0000-00005C0A0000}"/>
    <cellStyle name="Note 2 5 9 2 2" xfId="3527" xr:uid="{00000000-0005-0000-0000-00005D0A0000}"/>
    <cellStyle name="Note 2 5 9 2 3" xfId="4985" xr:uid="{00000000-0005-0000-0000-00005E0A0000}"/>
    <cellStyle name="Note 2 5 9 3" xfId="3577" xr:uid="{00000000-0005-0000-0000-00005F0A0000}"/>
    <cellStyle name="Note 2 5 9 4" xfId="5035" xr:uid="{00000000-0005-0000-0000-0000600A0000}"/>
    <cellStyle name="Note 2 6" xfId="1098" xr:uid="{00000000-0005-0000-0000-0000610A0000}"/>
    <cellStyle name="Note 2 6 10" xfId="2180" xr:uid="{00000000-0005-0000-0000-0000620A0000}"/>
    <cellStyle name="Note 2 6 10 2" xfId="2344" xr:uid="{00000000-0005-0000-0000-0000630A0000}"/>
    <cellStyle name="Note 2 6 10 2 2" xfId="3818" xr:uid="{00000000-0005-0000-0000-0000640A0000}"/>
    <cellStyle name="Note 2 6 10 2 3" xfId="5276" xr:uid="{00000000-0005-0000-0000-0000650A0000}"/>
    <cellStyle name="Note 2 6 10 3" xfId="3648" xr:uid="{00000000-0005-0000-0000-0000660A0000}"/>
    <cellStyle name="Note 2 6 10 4" xfId="5106" xr:uid="{00000000-0005-0000-0000-0000670A0000}"/>
    <cellStyle name="Note 2 6 11" xfId="2264" xr:uid="{00000000-0005-0000-0000-0000680A0000}"/>
    <cellStyle name="Note 2 6 11 2" xfId="2373" xr:uid="{00000000-0005-0000-0000-0000690A0000}"/>
    <cellStyle name="Note 2 6 11 2 2" xfId="3847" xr:uid="{00000000-0005-0000-0000-00006A0A0000}"/>
    <cellStyle name="Note 2 6 11 2 3" xfId="5305" xr:uid="{00000000-0005-0000-0000-00006B0A0000}"/>
    <cellStyle name="Note 2 6 11 3" xfId="3738" xr:uid="{00000000-0005-0000-0000-00006C0A0000}"/>
    <cellStyle name="Note 2 6 11 4" xfId="5196" xr:uid="{00000000-0005-0000-0000-00006D0A0000}"/>
    <cellStyle name="Note 2 6 12" xfId="2322" xr:uid="{00000000-0005-0000-0000-00006E0A0000}"/>
    <cellStyle name="Note 2 6 12 2" xfId="3796" xr:uid="{00000000-0005-0000-0000-00006F0A0000}"/>
    <cellStyle name="Note 2 6 12 3" xfId="5254" xr:uid="{00000000-0005-0000-0000-0000700A0000}"/>
    <cellStyle name="Note 2 6 13" xfId="2403" xr:uid="{00000000-0005-0000-0000-0000710A0000}"/>
    <cellStyle name="Note 2 6 13 2" xfId="3877" xr:uid="{00000000-0005-0000-0000-0000720A0000}"/>
    <cellStyle name="Note 2 6 13 3" xfId="5335" xr:uid="{00000000-0005-0000-0000-0000730A0000}"/>
    <cellStyle name="Note 2 6 14" xfId="2458" xr:uid="{00000000-0005-0000-0000-0000740A0000}"/>
    <cellStyle name="Note 2 6 14 2" xfId="3932" xr:uid="{00000000-0005-0000-0000-0000750A0000}"/>
    <cellStyle name="Note 2 6 14 3" xfId="5390" xr:uid="{00000000-0005-0000-0000-0000760A0000}"/>
    <cellStyle name="Note 2 6 15" xfId="2502" xr:uid="{00000000-0005-0000-0000-0000770A0000}"/>
    <cellStyle name="Note 2 6 16" xfId="3960" xr:uid="{00000000-0005-0000-0000-0000780A0000}"/>
    <cellStyle name="Note 2 6 2" xfId="1227" xr:uid="{00000000-0005-0000-0000-0000790A0000}"/>
    <cellStyle name="Note 2 6 2 2" xfId="1587" xr:uid="{00000000-0005-0000-0000-00007A0A0000}"/>
    <cellStyle name="Note 2 6 2 2 2" xfId="3021" xr:uid="{00000000-0005-0000-0000-00007B0A0000}"/>
    <cellStyle name="Note 2 6 2 2 3" xfId="4479" xr:uid="{00000000-0005-0000-0000-00007C0A0000}"/>
    <cellStyle name="Note 2 6 2 3" xfId="1727" xr:uid="{00000000-0005-0000-0000-00007D0A0000}"/>
    <cellStyle name="Note 2 6 2 3 2" xfId="3173" xr:uid="{00000000-0005-0000-0000-00007E0A0000}"/>
    <cellStyle name="Note 2 6 2 3 3" xfId="4631" xr:uid="{00000000-0005-0000-0000-00007F0A0000}"/>
    <cellStyle name="Note 2 6 2 4" xfId="2631" xr:uid="{00000000-0005-0000-0000-0000800A0000}"/>
    <cellStyle name="Note 2 6 2 5" xfId="4089" xr:uid="{00000000-0005-0000-0000-0000810A0000}"/>
    <cellStyle name="Note 2 6 3" xfId="1257" xr:uid="{00000000-0005-0000-0000-0000820A0000}"/>
    <cellStyle name="Note 2 6 3 2" xfId="1615" xr:uid="{00000000-0005-0000-0000-0000830A0000}"/>
    <cellStyle name="Note 2 6 3 2 2" xfId="3049" xr:uid="{00000000-0005-0000-0000-0000840A0000}"/>
    <cellStyle name="Note 2 6 3 2 3" xfId="4507" xr:uid="{00000000-0005-0000-0000-0000850A0000}"/>
    <cellStyle name="Note 2 6 3 3" xfId="2307" xr:uid="{00000000-0005-0000-0000-0000860A0000}"/>
    <cellStyle name="Note 2 6 3 3 2" xfId="3781" xr:uid="{00000000-0005-0000-0000-0000870A0000}"/>
    <cellStyle name="Note 2 6 3 3 3" xfId="5239" xr:uid="{00000000-0005-0000-0000-0000880A0000}"/>
    <cellStyle name="Note 2 6 3 4" xfId="2663" xr:uid="{00000000-0005-0000-0000-0000890A0000}"/>
    <cellStyle name="Note 2 6 3 5" xfId="4121" xr:uid="{00000000-0005-0000-0000-00008A0A0000}"/>
    <cellStyle name="Note 2 6 4" xfId="1287" xr:uid="{00000000-0005-0000-0000-00008B0A0000}"/>
    <cellStyle name="Note 2 6 4 2" xfId="1779" xr:uid="{00000000-0005-0000-0000-00008C0A0000}"/>
    <cellStyle name="Note 2 6 4 2 2" xfId="3227" xr:uid="{00000000-0005-0000-0000-00008D0A0000}"/>
    <cellStyle name="Note 2 6 4 2 3" xfId="4685" xr:uid="{00000000-0005-0000-0000-00008E0A0000}"/>
    <cellStyle name="Note 2 6 4 3" xfId="2154" xr:uid="{00000000-0005-0000-0000-00008F0A0000}"/>
    <cellStyle name="Note 2 6 4 3 2" xfId="3620" xr:uid="{00000000-0005-0000-0000-0000900A0000}"/>
    <cellStyle name="Note 2 6 4 3 3" xfId="5078" xr:uid="{00000000-0005-0000-0000-0000910A0000}"/>
    <cellStyle name="Note 2 6 4 4" xfId="2694" xr:uid="{00000000-0005-0000-0000-0000920A0000}"/>
    <cellStyle name="Note 2 6 4 5" xfId="4152" xr:uid="{00000000-0005-0000-0000-0000930A0000}"/>
    <cellStyle name="Note 2 6 5" xfId="1315" xr:uid="{00000000-0005-0000-0000-0000940A0000}"/>
    <cellStyle name="Note 2 6 5 2" xfId="2083" xr:uid="{00000000-0005-0000-0000-0000950A0000}"/>
    <cellStyle name="Note 2 6 5 2 2" xfId="3548" xr:uid="{00000000-0005-0000-0000-0000960A0000}"/>
    <cellStyle name="Note 2 6 5 2 3" xfId="5006" xr:uid="{00000000-0005-0000-0000-0000970A0000}"/>
    <cellStyle name="Note 2 6 5 3" xfId="2722" xr:uid="{00000000-0005-0000-0000-0000980A0000}"/>
    <cellStyle name="Note 2 6 5 4" xfId="4180" xr:uid="{00000000-0005-0000-0000-0000990A0000}"/>
    <cellStyle name="Note 2 6 6" xfId="1887" xr:uid="{00000000-0005-0000-0000-00009A0A0000}"/>
    <cellStyle name="Note 2 6 6 2" xfId="2214" xr:uid="{00000000-0005-0000-0000-00009B0A0000}"/>
    <cellStyle name="Note 2 6 6 2 2" xfId="3684" xr:uid="{00000000-0005-0000-0000-00009C0A0000}"/>
    <cellStyle name="Note 2 6 6 2 3" xfId="5142" xr:uid="{00000000-0005-0000-0000-00009D0A0000}"/>
    <cellStyle name="Note 2 6 6 3" xfId="3345" xr:uid="{00000000-0005-0000-0000-00009E0A0000}"/>
    <cellStyle name="Note 2 6 6 4" xfId="4803" xr:uid="{00000000-0005-0000-0000-00009F0A0000}"/>
    <cellStyle name="Note 2 6 7" xfId="1968" xr:uid="{00000000-0005-0000-0000-0000A00A0000}"/>
    <cellStyle name="Note 2 6 7 2" xfId="1676" xr:uid="{00000000-0005-0000-0000-0000A10A0000}"/>
    <cellStyle name="Note 2 6 7 2 2" xfId="3118" xr:uid="{00000000-0005-0000-0000-0000A20A0000}"/>
    <cellStyle name="Note 2 6 7 2 3" xfId="4576" xr:uid="{00000000-0005-0000-0000-0000A30A0000}"/>
    <cellStyle name="Note 2 6 7 3" xfId="3428" xr:uid="{00000000-0005-0000-0000-0000A40A0000}"/>
    <cellStyle name="Note 2 6 7 4" xfId="4886" xr:uid="{00000000-0005-0000-0000-0000A50A0000}"/>
    <cellStyle name="Note 2 6 8" xfId="2044" xr:uid="{00000000-0005-0000-0000-0000A60A0000}"/>
    <cellStyle name="Note 2 6 8 2" xfId="1757" xr:uid="{00000000-0005-0000-0000-0000A70A0000}"/>
    <cellStyle name="Note 2 6 8 2 2" xfId="3205" xr:uid="{00000000-0005-0000-0000-0000A80A0000}"/>
    <cellStyle name="Note 2 6 8 2 3" xfId="4663" xr:uid="{00000000-0005-0000-0000-0000A90A0000}"/>
    <cellStyle name="Note 2 6 8 3" xfId="3507" xr:uid="{00000000-0005-0000-0000-0000AA0A0000}"/>
    <cellStyle name="Note 2 6 8 4" xfId="4965" xr:uid="{00000000-0005-0000-0000-0000AB0A0000}"/>
    <cellStyle name="Note 2 6 9" xfId="2117" xr:uid="{00000000-0005-0000-0000-0000AC0A0000}"/>
    <cellStyle name="Note 2 6 9 2" xfId="2232" xr:uid="{00000000-0005-0000-0000-0000AD0A0000}"/>
    <cellStyle name="Note 2 6 9 2 2" xfId="3704" xr:uid="{00000000-0005-0000-0000-0000AE0A0000}"/>
    <cellStyle name="Note 2 6 9 2 3" xfId="5162" xr:uid="{00000000-0005-0000-0000-0000AF0A0000}"/>
    <cellStyle name="Note 2 6 9 3" xfId="3583" xr:uid="{00000000-0005-0000-0000-0000B00A0000}"/>
    <cellStyle name="Note 2 6 9 4" xfId="5041" xr:uid="{00000000-0005-0000-0000-0000B10A0000}"/>
    <cellStyle name="Note 2 7" xfId="1104" xr:uid="{00000000-0005-0000-0000-0000B20A0000}"/>
    <cellStyle name="Note 2 7 10" xfId="2185" xr:uid="{00000000-0005-0000-0000-0000B30A0000}"/>
    <cellStyle name="Note 2 7 10 2" xfId="2349" xr:uid="{00000000-0005-0000-0000-0000B40A0000}"/>
    <cellStyle name="Note 2 7 10 2 2" xfId="3823" xr:uid="{00000000-0005-0000-0000-0000B50A0000}"/>
    <cellStyle name="Note 2 7 10 2 3" xfId="5281" xr:uid="{00000000-0005-0000-0000-0000B60A0000}"/>
    <cellStyle name="Note 2 7 10 3" xfId="3653" xr:uid="{00000000-0005-0000-0000-0000B70A0000}"/>
    <cellStyle name="Note 2 7 10 4" xfId="5111" xr:uid="{00000000-0005-0000-0000-0000B80A0000}"/>
    <cellStyle name="Note 2 7 11" xfId="2269" xr:uid="{00000000-0005-0000-0000-0000B90A0000}"/>
    <cellStyle name="Note 2 7 11 2" xfId="2378" xr:uid="{00000000-0005-0000-0000-0000BA0A0000}"/>
    <cellStyle name="Note 2 7 11 2 2" xfId="3852" xr:uid="{00000000-0005-0000-0000-0000BB0A0000}"/>
    <cellStyle name="Note 2 7 11 2 3" xfId="5310" xr:uid="{00000000-0005-0000-0000-0000BC0A0000}"/>
    <cellStyle name="Note 2 7 11 3" xfId="3743" xr:uid="{00000000-0005-0000-0000-0000BD0A0000}"/>
    <cellStyle name="Note 2 7 11 4" xfId="5201" xr:uid="{00000000-0005-0000-0000-0000BE0A0000}"/>
    <cellStyle name="Note 2 7 12" xfId="2327" xr:uid="{00000000-0005-0000-0000-0000BF0A0000}"/>
    <cellStyle name="Note 2 7 12 2" xfId="3801" xr:uid="{00000000-0005-0000-0000-0000C00A0000}"/>
    <cellStyle name="Note 2 7 12 3" xfId="5259" xr:uid="{00000000-0005-0000-0000-0000C10A0000}"/>
    <cellStyle name="Note 2 7 13" xfId="2408" xr:uid="{00000000-0005-0000-0000-0000C20A0000}"/>
    <cellStyle name="Note 2 7 13 2" xfId="3882" xr:uid="{00000000-0005-0000-0000-0000C30A0000}"/>
    <cellStyle name="Note 2 7 13 3" xfId="5340" xr:uid="{00000000-0005-0000-0000-0000C40A0000}"/>
    <cellStyle name="Note 2 7 14" xfId="2463" xr:uid="{00000000-0005-0000-0000-0000C50A0000}"/>
    <cellStyle name="Note 2 7 14 2" xfId="3937" xr:uid="{00000000-0005-0000-0000-0000C60A0000}"/>
    <cellStyle name="Note 2 7 14 3" xfId="5395" xr:uid="{00000000-0005-0000-0000-0000C70A0000}"/>
    <cellStyle name="Note 2 7 15" xfId="2507" xr:uid="{00000000-0005-0000-0000-0000C80A0000}"/>
    <cellStyle name="Note 2 7 16" xfId="3965" xr:uid="{00000000-0005-0000-0000-0000C90A0000}"/>
    <cellStyle name="Note 2 7 2" xfId="1232" xr:uid="{00000000-0005-0000-0000-0000CA0A0000}"/>
    <cellStyle name="Note 2 7 2 2" xfId="1592" xr:uid="{00000000-0005-0000-0000-0000CB0A0000}"/>
    <cellStyle name="Note 2 7 2 2 2" xfId="3026" xr:uid="{00000000-0005-0000-0000-0000CC0A0000}"/>
    <cellStyle name="Note 2 7 2 2 3" xfId="4484" xr:uid="{00000000-0005-0000-0000-0000CD0A0000}"/>
    <cellStyle name="Note 2 7 2 3" xfId="1801" xr:uid="{00000000-0005-0000-0000-0000CE0A0000}"/>
    <cellStyle name="Note 2 7 2 3 2" xfId="3249" xr:uid="{00000000-0005-0000-0000-0000CF0A0000}"/>
    <cellStyle name="Note 2 7 2 3 3" xfId="4707" xr:uid="{00000000-0005-0000-0000-0000D00A0000}"/>
    <cellStyle name="Note 2 7 2 4" xfId="2636" xr:uid="{00000000-0005-0000-0000-0000D10A0000}"/>
    <cellStyle name="Note 2 7 2 5" xfId="4094" xr:uid="{00000000-0005-0000-0000-0000D20A0000}"/>
    <cellStyle name="Note 2 7 3" xfId="1262" xr:uid="{00000000-0005-0000-0000-0000D30A0000}"/>
    <cellStyle name="Note 2 7 3 2" xfId="1620" xr:uid="{00000000-0005-0000-0000-0000D40A0000}"/>
    <cellStyle name="Note 2 7 3 2 2" xfId="3054" xr:uid="{00000000-0005-0000-0000-0000D50A0000}"/>
    <cellStyle name="Note 2 7 3 2 3" xfId="4512" xr:uid="{00000000-0005-0000-0000-0000D60A0000}"/>
    <cellStyle name="Note 2 7 3 3" xfId="2161" xr:uid="{00000000-0005-0000-0000-0000D70A0000}"/>
    <cellStyle name="Note 2 7 3 3 2" xfId="3627" xr:uid="{00000000-0005-0000-0000-0000D80A0000}"/>
    <cellStyle name="Note 2 7 3 3 3" xfId="5085" xr:uid="{00000000-0005-0000-0000-0000D90A0000}"/>
    <cellStyle name="Note 2 7 3 4" xfId="2668" xr:uid="{00000000-0005-0000-0000-0000DA0A0000}"/>
    <cellStyle name="Note 2 7 3 5" xfId="4126" xr:uid="{00000000-0005-0000-0000-0000DB0A0000}"/>
    <cellStyle name="Note 2 7 4" xfId="1292" xr:uid="{00000000-0005-0000-0000-0000DC0A0000}"/>
    <cellStyle name="Note 2 7 4 2" xfId="1784" xr:uid="{00000000-0005-0000-0000-0000DD0A0000}"/>
    <cellStyle name="Note 2 7 4 2 2" xfId="3232" xr:uid="{00000000-0005-0000-0000-0000DE0A0000}"/>
    <cellStyle name="Note 2 7 4 2 3" xfId="4690" xr:uid="{00000000-0005-0000-0000-0000DF0A0000}"/>
    <cellStyle name="Note 2 7 4 3" xfId="1347" xr:uid="{00000000-0005-0000-0000-0000E00A0000}"/>
    <cellStyle name="Note 2 7 4 3 2" xfId="2753" xr:uid="{00000000-0005-0000-0000-0000E10A0000}"/>
    <cellStyle name="Note 2 7 4 3 3" xfId="4211" xr:uid="{00000000-0005-0000-0000-0000E20A0000}"/>
    <cellStyle name="Note 2 7 4 4" xfId="2699" xr:uid="{00000000-0005-0000-0000-0000E30A0000}"/>
    <cellStyle name="Note 2 7 4 5" xfId="4157" xr:uid="{00000000-0005-0000-0000-0000E40A0000}"/>
    <cellStyle name="Note 2 7 5" xfId="1320" xr:uid="{00000000-0005-0000-0000-0000E50A0000}"/>
    <cellStyle name="Note 2 7 5 2" xfId="1868" xr:uid="{00000000-0005-0000-0000-0000E60A0000}"/>
    <cellStyle name="Note 2 7 5 2 2" xfId="3325" xr:uid="{00000000-0005-0000-0000-0000E70A0000}"/>
    <cellStyle name="Note 2 7 5 2 3" xfId="4783" xr:uid="{00000000-0005-0000-0000-0000E80A0000}"/>
    <cellStyle name="Note 2 7 5 3" xfId="2727" xr:uid="{00000000-0005-0000-0000-0000E90A0000}"/>
    <cellStyle name="Note 2 7 5 4" xfId="4185" xr:uid="{00000000-0005-0000-0000-0000EA0A0000}"/>
    <cellStyle name="Note 2 7 6" xfId="1892" xr:uid="{00000000-0005-0000-0000-0000EB0A0000}"/>
    <cellStyle name="Note 2 7 6 2" xfId="1669" xr:uid="{00000000-0005-0000-0000-0000EC0A0000}"/>
    <cellStyle name="Note 2 7 6 2 2" xfId="3111" xr:uid="{00000000-0005-0000-0000-0000ED0A0000}"/>
    <cellStyle name="Note 2 7 6 2 3" xfId="4569" xr:uid="{00000000-0005-0000-0000-0000EE0A0000}"/>
    <cellStyle name="Note 2 7 6 3" xfId="3350" xr:uid="{00000000-0005-0000-0000-0000EF0A0000}"/>
    <cellStyle name="Note 2 7 6 4" xfId="4808" xr:uid="{00000000-0005-0000-0000-0000F00A0000}"/>
    <cellStyle name="Note 2 7 7" xfId="1973" xr:uid="{00000000-0005-0000-0000-0000F10A0000}"/>
    <cellStyle name="Note 2 7 7 2" xfId="1912" xr:uid="{00000000-0005-0000-0000-0000F20A0000}"/>
    <cellStyle name="Note 2 7 7 2 2" xfId="3370" xr:uid="{00000000-0005-0000-0000-0000F30A0000}"/>
    <cellStyle name="Note 2 7 7 2 3" xfId="4828" xr:uid="{00000000-0005-0000-0000-0000F40A0000}"/>
    <cellStyle name="Note 2 7 7 3" xfId="3433" xr:uid="{00000000-0005-0000-0000-0000F50A0000}"/>
    <cellStyle name="Note 2 7 7 4" xfId="4891" xr:uid="{00000000-0005-0000-0000-0000F60A0000}"/>
    <cellStyle name="Note 2 7 8" xfId="2049" xr:uid="{00000000-0005-0000-0000-0000F70A0000}"/>
    <cellStyle name="Note 2 7 8 2" xfId="2220" xr:uid="{00000000-0005-0000-0000-0000F80A0000}"/>
    <cellStyle name="Note 2 7 8 2 2" xfId="3690" xr:uid="{00000000-0005-0000-0000-0000F90A0000}"/>
    <cellStyle name="Note 2 7 8 2 3" xfId="5148" xr:uid="{00000000-0005-0000-0000-0000FA0A0000}"/>
    <cellStyle name="Note 2 7 8 3" xfId="3512" xr:uid="{00000000-0005-0000-0000-0000FB0A0000}"/>
    <cellStyle name="Note 2 7 8 4" xfId="4970" xr:uid="{00000000-0005-0000-0000-0000FC0A0000}"/>
    <cellStyle name="Note 2 7 9" xfId="2122" xr:uid="{00000000-0005-0000-0000-0000FD0A0000}"/>
    <cellStyle name="Note 2 7 9 2" xfId="2166" xr:uid="{00000000-0005-0000-0000-0000FE0A0000}"/>
    <cellStyle name="Note 2 7 9 2 2" xfId="3633" xr:uid="{00000000-0005-0000-0000-0000FF0A0000}"/>
    <cellStyle name="Note 2 7 9 2 3" xfId="5091" xr:uid="{00000000-0005-0000-0000-0000000B0000}"/>
    <cellStyle name="Note 2 7 9 3" xfId="3588" xr:uid="{00000000-0005-0000-0000-0000010B0000}"/>
    <cellStyle name="Note 2 7 9 4" xfId="5046" xr:uid="{00000000-0005-0000-0000-0000020B0000}"/>
    <cellStyle name="Note 2 8" xfId="1111" xr:uid="{00000000-0005-0000-0000-0000030B0000}"/>
    <cellStyle name="Note 2 8 10" xfId="2192" xr:uid="{00000000-0005-0000-0000-0000040B0000}"/>
    <cellStyle name="Note 2 8 10 2" xfId="2356" xr:uid="{00000000-0005-0000-0000-0000050B0000}"/>
    <cellStyle name="Note 2 8 10 2 2" xfId="3830" xr:uid="{00000000-0005-0000-0000-0000060B0000}"/>
    <cellStyle name="Note 2 8 10 2 3" xfId="5288" xr:uid="{00000000-0005-0000-0000-0000070B0000}"/>
    <cellStyle name="Note 2 8 10 3" xfId="3660" xr:uid="{00000000-0005-0000-0000-0000080B0000}"/>
    <cellStyle name="Note 2 8 10 4" xfId="5118" xr:uid="{00000000-0005-0000-0000-0000090B0000}"/>
    <cellStyle name="Note 2 8 11" xfId="2276" xr:uid="{00000000-0005-0000-0000-00000A0B0000}"/>
    <cellStyle name="Note 2 8 11 2" xfId="2385" xr:uid="{00000000-0005-0000-0000-00000B0B0000}"/>
    <cellStyle name="Note 2 8 11 2 2" xfId="3859" xr:uid="{00000000-0005-0000-0000-00000C0B0000}"/>
    <cellStyle name="Note 2 8 11 2 3" xfId="5317" xr:uid="{00000000-0005-0000-0000-00000D0B0000}"/>
    <cellStyle name="Note 2 8 11 3" xfId="3750" xr:uid="{00000000-0005-0000-0000-00000E0B0000}"/>
    <cellStyle name="Note 2 8 11 4" xfId="5208" xr:uid="{00000000-0005-0000-0000-00000F0B0000}"/>
    <cellStyle name="Note 2 8 12" xfId="2334" xr:uid="{00000000-0005-0000-0000-0000100B0000}"/>
    <cellStyle name="Note 2 8 12 2" xfId="3808" xr:uid="{00000000-0005-0000-0000-0000110B0000}"/>
    <cellStyle name="Note 2 8 12 3" xfId="5266" xr:uid="{00000000-0005-0000-0000-0000120B0000}"/>
    <cellStyle name="Note 2 8 13" xfId="2415" xr:uid="{00000000-0005-0000-0000-0000130B0000}"/>
    <cellStyle name="Note 2 8 13 2" xfId="3889" xr:uid="{00000000-0005-0000-0000-0000140B0000}"/>
    <cellStyle name="Note 2 8 13 3" xfId="5347" xr:uid="{00000000-0005-0000-0000-0000150B0000}"/>
    <cellStyle name="Note 2 8 14" xfId="2470" xr:uid="{00000000-0005-0000-0000-0000160B0000}"/>
    <cellStyle name="Note 2 8 14 2" xfId="3944" xr:uid="{00000000-0005-0000-0000-0000170B0000}"/>
    <cellStyle name="Note 2 8 14 3" xfId="5402" xr:uid="{00000000-0005-0000-0000-0000180B0000}"/>
    <cellStyle name="Note 2 8 15" xfId="2514" xr:uid="{00000000-0005-0000-0000-0000190B0000}"/>
    <cellStyle name="Note 2 8 16" xfId="3972" xr:uid="{00000000-0005-0000-0000-00001A0B0000}"/>
    <cellStyle name="Note 2 8 2" xfId="1239" xr:uid="{00000000-0005-0000-0000-00001B0B0000}"/>
    <cellStyle name="Note 2 8 2 2" xfId="1599" xr:uid="{00000000-0005-0000-0000-00001C0B0000}"/>
    <cellStyle name="Note 2 8 2 2 2" xfId="3033" xr:uid="{00000000-0005-0000-0000-00001D0B0000}"/>
    <cellStyle name="Note 2 8 2 2 3" xfId="4491" xr:uid="{00000000-0005-0000-0000-00001E0B0000}"/>
    <cellStyle name="Note 2 8 2 3" xfId="1503" xr:uid="{00000000-0005-0000-0000-00001F0B0000}"/>
    <cellStyle name="Note 2 8 2 3 2" xfId="2929" xr:uid="{00000000-0005-0000-0000-0000200B0000}"/>
    <cellStyle name="Note 2 8 2 3 3" xfId="4387" xr:uid="{00000000-0005-0000-0000-0000210B0000}"/>
    <cellStyle name="Note 2 8 2 4" xfId="2643" xr:uid="{00000000-0005-0000-0000-0000220B0000}"/>
    <cellStyle name="Note 2 8 2 5" xfId="4101" xr:uid="{00000000-0005-0000-0000-0000230B0000}"/>
    <cellStyle name="Note 2 8 3" xfId="1269" xr:uid="{00000000-0005-0000-0000-0000240B0000}"/>
    <cellStyle name="Note 2 8 3 2" xfId="1627" xr:uid="{00000000-0005-0000-0000-0000250B0000}"/>
    <cellStyle name="Note 2 8 3 2 2" xfId="3061" xr:uid="{00000000-0005-0000-0000-0000260B0000}"/>
    <cellStyle name="Note 2 8 3 2 3" xfId="4519" xr:uid="{00000000-0005-0000-0000-0000270B0000}"/>
    <cellStyle name="Note 2 8 3 3" xfId="2294" xr:uid="{00000000-0005-0000-0000-0000280B0000}"/>
    <cellStyle name="Note 2 8 3 3 2" xfId="3768" xr:uid="{00000000-0005-0000-0000-0000290B0000}"/>
    <cellStyle name="Note 2 8 3 3 3" xfId="5226" xr:uid="{00000000-0005-0000-0000-00002A0B0000}"/>
    <cellStyle name="Note 2 8 3 4" xfId="2675" xr:uid="{00000000-0005-0000-0000-00002B0B0000}"/>
    <cellStyle name="Note 2 8 3 5" xfId="4133" xr:uid="{00000000-0005-0000-0000-00002C0B0000}"/>
    <cellStyle name="Note 2 8 4" xfId="1299" xr:uid="{00000000-0005-0000-0000-00002D0B0000}"/>
    <cellStyle name="Note 2 8 4 2" xfId="1791" xr:uid="{00000000-0005-0000-0000-00002E0B0000}"/>
    <cellStyle name="Note 2 8 4 2 2" xfId="3239" xr:uid="{00000000-0005-0000-0000-00002F0B0000}"/>
    <cellStyle name="Note 2 8 4 2 3" xfId="4697" xr:uid="{00000000-0005-0000-0000-0000300B0000}"/>
    <cellStyle name="Note 2 8 4 3" xfId="2248" xr:uid="{00000000-0005-0000-0000-0000310B0000}"/>
    <cellStyle name="Note 2 8 4 3 2" xfId="3721" xr:uid="{00000000-0005-0000-0000-0000320B0000}"/>
    <cellStyle name="Note 2 8 4 3 3" xfId="5179" xr:uid="{00000000-0005-0000-0000-0000330B0000}"/>
    <cellStyle name="Note 2 8 4 4" xfId="2706" xr:uid="{00000000-0005-0000-0000-0000340B0000}"/>
    <cellStyle name="Note 2 8 4 5" xfId="4164" xr:uid="{00000000-0005-0000-0000-0000350B0000}"/>
    <cellStyle name="Note 2 8 5" xfId="1327" xr:uid="{00000000-0005-0000-0000-0000360B0000}"/>
    <cellStyle name="Note 2 8 5 2" xfId="1661" xr:uid="{00000000-0005-0000-0000-0000370B0000}"/>
    <cellStyle name="Note 2 8 5 2 2" xfId="3100" xr:uid="{00000000-0005-0000-0000-0000380B0000}"/>
    <cellStyle name="Note 2 8 5 2 3" xfId="4558" xr:uid="{00000000-0005-0000-0000-0000390B0000}"/>
    <cellStyle name="Note 2 8 5 3" xfId="2734" xr:uid="{00000000-0005-0000-0000-00003A0B0000}"/>
    <cellStyle name="Note 2 8 5 4" xfId="4192" xr:uid="{00000000-0005-0000-0000-00003B0B0000}"/>
    <cellStyle name="Note 2 8 6" xfId="1899" xr:uid="{00000000-0005-0000-0000-00003C0B0000}"/>
    <cellStyle name="Note 2 8 6 2" xfId="1453" xr:uid="{00000000-0005-0000-0000-00003D0B0000}"/>
    <cellStyle name="Note 2 8 6 2 2" xfId="2874" xr:uid="{00000000-0005-0000-0000-00003E0B0000}"/>
    <cellStyle name="Note 2 8 6 2 3" xfId="4332" xr:uid="{00000000-0005-0000-0000-00003F0B0000}"/>
    <cellStyle name="Note 2 8 6 3" xfId="3357" xr:uid="{00000000-0005-0000-0000-0000400B0000}"/>
    <cellStyle name="Note 2 8 6 4" xfId="4815" xr:uid="{00000000-0005-0000-0000-0000410B0000}"/>
    <cellStyle name="Note 2 8 7" xfId="1980" xr:uid="{00000000-0005-0000-0000-0000420B0000}"/>
    <cellStyle name="Note 2 8 7 2" xfId="1491" xr:uid="{00000000-0005-0000-0000-0000430B0000}"/>
    <cellStyle name="Note 2 8 7 2 2" xfId="2918" xr:uid="{00000000-0005-0000-0000-0000440B0000}"/>
    <cellStyle name="Note 2 8 7 2 3" xfId="4376" xr:uid="{00000000-0005-0000-0000-0000450B0000}"/>
    <cellStyle name="Note 2 8 7 3" xfId="3440" xr:uid="{00000000-0005-0000-0000-0000460B0000}"/>
    <cellStyle name="Note 2 8 7 4" xfId="4898" xr:uid="{00000000-0005-0000-0000-0000470B0000}"/>
    <cellStyle name="Note 2 8 8" xfId="2056" xr:uid="{00000000-0005-0000-0000-0000480B0000}"/>
    <cellStyle name="Note 2 8 8 2" xfId="1937" xr:uid="{00000000-0005-0000-0000-0000490B0000}"/>
    <cellStyle name="Note 2 8 8 2 2" xfId="3397" xr:uid="{00000000-0005-0000-0000-00004A0B0000}"/>
    <cellStyle name="Note 2 8 8 2 3" xfId="4855" xr:uid="{00000000-0005-0000-0000-00004B0B0000}"/>
    <cellStyle name="Note 2 8 8 3" xfId="3519" xr:uid="{00000000-0005-0000-0000-00004C0B0000}"/>
    <cellStyle name="Note 2 8 8 4" xfId="4977" xr:uid="{00000000-0005-0000-0000-00004D0B0000}"/>
    <cellStyle name="Note 2 8 9" xfId="2129" xr:uid="{00000000-0005-0000-0000-00004E0B0000}"/>
    <cellStyle name="Note 2 8 9 2" xfId="1348" xr:uid="{00000000-0005-0000-0000-00004F0B0000}"/>
    <cellStyle name="Note 2 8 9 2 2" xfId="2754" xr:uid="{00000000-0005-0000-0000-0000500B0000}"/>
    <cellStyle name="Note 2 8 9 2 3" xfId="4212" xr:uid="{00000000-0005-0000-0000-0000510B0000}"/>
    <cellStyle name="Note 2 8 9 3" xfId="3595" xr:uid="{00000000-0005-0000-0000-0000520B0000}"/>
    <cellStyle name="Note 2 8 9 4" xfId="5053" xr:uid="{00000000-0005-0000-0000-0000530B0000}"/>
    <cellStyle name="Note 2 9" xfId="1198" xr:uid="{00000000-0005-0000-0000-0000540B0000}"/>
    <cellStyle name="Note 2 9 2" xfId="1564" xr:uid="{00000000-0005-0000-0000-0000550B0000}"/>
    <cellStyle name="Note 2 9 2 2" xfId="2994" xr:uid="{00000000-0005-0000-0000-0000560B0000}"/>
    <cellStyle name="Note 2 9 2 3" xfId="4452" xr:uid="{00000000-0005-0000-0000-0000570B0000}"/>
    <cellStyle name="Note 2 9 3" xfId="1834" xr:uid="{00000000-0005-0000-0000-0000580B0000}"/>
    <cellStyle name="Note 2 9 3 2" xfId="3287" xr:uid="{00000000-0005-0000-0000-0000590B0000}"/>
    <cellStyle name="Note 2 9 3 3" xfId="4745" xr:uid="{00000000-0005-0000-0000-00005A0B0000}"/>
    <cellStyle name="Note 2 9 4" xfId="2597" xr:uid="{00000000-0005-0000-0000-00005B0B0000}"/>
    <cellStyle name="Note 2 9 5" xfId="4055" xr:uid="{00000000-0005-0000-0000-00005C0B0000}"/>
    <cellStyle name="Note 20" xfId="2447" xr:uid="{00000000-0005-0000-0000-00005D0B0000}"/>
    <cellStyle name="Note 20 2" xfId="3921" xr:uid="{00000000-0005-0000-0000-00005E0B0000}"/>
    <cellStyle name="Note 20 3" xfId="5379" xr:uid="{00000000-0005-0000-0000-00005F0B0000}"/>
    <cellStyle name="Note 21" xfId="2491" xr:uid="{00000000-0005-0000-0000-0000600B0000}"/>
    <cellStyle name="Note 22" xfId="3949" xr:uid="{00000000-0005-0000-0000-0000610B0000}"/>
    <cellStyle name="Note 3" xfId="56" xr:uid="{00000000-0005-0000-0000-0000620B0000}"/>
    <cellStyle name="Note 3 10" xfId="361" xr:uid="{00000000-0005-0000-0000-0000630B0000}"/>
    <cellStyle name="Note 3 10 2" xfId="2009" xr:uid="{00000000-0005-0000-0000-0000640B0000}"/>
    <cellStyle name="Note 3 10 2 2" xfId="3471" xr:uid="{00000000-0005-0000-0000-0000650B0000}"/>
    <cellStyle name="Note 3 10 2 3" xfId="4929" xr:uid="{00000000-0005-0000-0000-0000660B0000}"/>
    <cellStyle name="Note 3 10 3" xfId="3124" xr:uid="{00000000-0005-0000-0000-0000670B0000}"/>
    <cellStyle name="Note 3 10 4" xfId="4582" xr:uid="{00000000-0005-0000-0000-0000680B0000}"/>
    <cellStyle name="Note 3 11" xfId="2065" xr:uid="{00000000-0005-0000-0000-0000690B0000}"/>
    <cellStyle name="Note 3 11 2" xfId="1823" xr:uid="{00000000-0005-0000-0000-00006A0B0000}"/>
    <cellStyle name="Note 3 11 2 2" xfId="3272" xr:uid="{00000000-0005-0000-0000-00006B0B0000}"/>
    <cellStyle name="Note 3 11 2 3" xfId="4730" xr:uid="{00000000-0005-0000-0000-00006C0B0000}"/>
    <cellStyle name="Note 3 11 3" xfId="3528" xr:uid="{00000000-0005-0000-0000-00006D0B0000}"/>
    <cellStyle name="Note 3 11 4" xfId="4986" xr:uid="{00000000-0005-0000-0000-00006E0B0000}"/>
    <cellStyle name="Note 3 12" xfId="1826" xr:uid="{00000000-0005-0000-0000-00006F0B0000}"/>
    <cellStyle name="Note 3 12 2" xfId="3275" xr:uid="{00000000-0005-0000-0000-0000700B0000}"/>
    <cellStyle name="Note 3 12 3" xfId="4733" xr:uid="{00000000-0005-0000-0000-0000710B0000}"/>
    <cellStyle name="Note 3 13" xfId="1690" xr:uid="{00000000-0005-0000-0000-0000720B0000}"/>
    <cellStyle name="Note 3 13 2" xfId="3134" xr:uid="{00000000-0005-0000-0000-0000730B0000}"/>
    <cellStyle name="Note 3 13 3" xfId="4592" xr:uid="{00000000-0005-0000-0000-0000740B0000}"/>
    <cellStyle name="Note 3 14" xfId="2440" xr:uid="{00000000-0005-0000-0000-0000750B0000}"/>
    <cellStyle name="Note 3 14 2" xfId="3914" xr:uid="{00000000-0005-0000-0000-0000760B0000}"/>
    <cellStyle name="Note 3 14 3" xfId="5372" xr:uid="{00000000-0005-0000-0000-0000770B0000}"/>
    <cellStyle name="Note 3 15" xfId="2477" xr:uid="{00000000-0005-0000-0000-0000780B0000}"/>
    <cellStyle name="Note 3 16" xfId="1695" xr:uid="{00000000-0005-0000-0000-0000790B0000}"/>
    <cellStyle name="Note 3 2" xfId="66" xr:uid="{00000000-0005-0000-0000-00007A0B0000}"/>
    <cellStyle name="Note 3 2 10" xfId="2599" xr:uid="{00000000-0005-0000-0000-00007B0B0000}"/>
    <cellStyle name="Note 3 2 11" xfId="4057" xr:uid="{00000000-0005-0000-0000-00007C0B0000}"/>
    <cellStyle name="Note 3 2 2" xfId="86" xr:uid="{00000000-0005-0000-0000-00007D0B0000}"/>
    <cellStyle name="Note 3 2 2 10" xfId="4454" xr:uid="{00000000-0005-0000-0000-00007E0B0000}"/>
    <cellStyle name="Note 3 2 2 2" xfId="118" xr:uid="{00000000-0005-0000-0000-00007F0B0000}"/>
    <cellStyle name="Note 3 2 2 2 2" xfId="280" xr:uid="{00000000-0005-0000-0000-0000800B0000}"/>
    <cellStyle name="Note 3 2 2 2 2 2" xfId="581" xr:uid="{00000000-0005-0000-0000-0000810B0000}"/>
    <cellStyle name="Note 3 2 2 2 3" xfId="419" xr:uid="{00000000-0005-0000-0000-0000820B0000}"/>
    <cellStyle name="Note 3 2 2 3" xfId="127" xr:uid="{00000000-0005-0000-0000-0000830B0000}"/>
    <cellStyle name="Note 3 2 2 3 2" xfId="289" xr:uid="{00000000-0005-0000-0000-0000840B0000}"/>
    <cellStyle name="Note 3 2 2 3 2 2" xfId="590" xr:uid="{00000000-0005-0000-0000-0000850B0000}"/>
    <cellStyle name="Note 3 2 2 3 3" xfId="428" xr:uid="{00000000-0005-0000-0000-0000860B0000}"/>
    <cellStyle name="Note 3 2 2 4" xfId="151" xr:uid="{00000000-0005-0000-0000-0000870B0000}"/>
    <cellStyle name="Note 3 2 2 4 2" xfId="313" xr:uid="{00000000-0005-0000-0000-0000880B0000}"/>
    <cellStyle name="Note 3 2 2 4 2 2" xfId="614" xr:uid="{00000000-0005-0000-0000-0000890B0000}"/>
    <cellStyle name="Note 3 2 2 4 3" xfId="452" xr:uid="{00000000-0005-0000-0000-00008A0B0000}"/>
    <cellStyle name="Note 3 2 2 5" xfId="175" xr:uid="{00000000-0005-0000-0000-00008B0B0000}"/>
    <cellStyle name="Note 3 2 2 5 2" xfId="337" xr:uid="{00000000-0005-0000-0000-00008C0B0000}"/>
    <cellStyle name="Note 3 2 2 5 2 2" xfId="638" xr:uid="{00000000-0005-0000-0000-00008D0B0000}"/>
    <cellStyle name="Note 3 2 2 5 3" xfId="476" xr:uid="{00000000-0005-0000-0000-00008E0B0000}"/>
    <cellStyle name="Note 3 2 2 6" xfId="206" xr:uid="{00000000-0005-0000-0000-00008F0B0000}"/>
    <cellStyle name="Note 3 2 2 6 2" xfId="507" xr:uid="{00000000-0005-0000-0000-0000900B0000}"/>
    <cellStyle name="Note 3 2 2 7" xfId="248" xr:uid="{00000000-0005-0000-0000-0000910B0000}"/>
    <cellStyle name="Note 3 2 2 7 2" xfId="549" xr:uid="{00000000-0005-0000-0000-0000920B0000}"/>
    <cellStyle name="Note 3 2 2 8" xfId="387" xr:uid="{00000000-0005-0000-0000-0000930B0000}"/>
    <cellStyle name="Note 3 2 2 9" xfId="2996" xr:uid="{00000000-0005-0000-0000-0000940B0000}"/>
    <cellStyle name="Note 3 2 3" xfId="83" xr:uid="{00000000-0005-0000-0000-0000950B0000}"/>
    <cellStyle name="Note 3 2 3 2" xfId="203" xr:uid="{00000000-0005-0000-0000-0000960B0000}"/>
    <cellStyle name="Note 3 2 3 2 2" xfId="347" xr:uid="{00000000-0005-0000-0000-0000970B0000}"/>
    <cellStyle name="Note 3 2 3 2 2 2" xfId="648" xr:uid="{00000000-0005-0000-0000-0000980B0000}"/>
    <cellStyle name="Note 3 2 3 2 3" xfId="504" xr:uid="{00000000-0005-0000-0000-0000990B0000}"/>
    <cellStyle name="Note 3 2 3 3" xfId="245" xr:uid="{00000000-0005-0000-0000-00009A0B0000}"/>
    <cellStyle name="Note 3 2 3 3 2" xfId="546" xr:uid="{00000000-0005-0000-0000-00009B0B0000}"/>
    <cellStyle name="Note 3 2 3 4" xfId="384" xr:uid="{00000000-0005-0000-0000-00009C0B0000}"/>
    <cellStyle name="Note 3 2 3 5" xfId="3692" xr:uid="{00000000-0005-0000-0000-00009D0B0000}"/>
    <cellStyle name="Note 3 2 3 6" xfId="5150" xr:uid="{00000000-0005-0000-0000-00009E0B0000}"/>
    <cellStyle name="Note 3 2 4" xfId="108" xr:uid="{00000000-0005-0000-0000-00009F0B0000}"/>
    <cellStyle name="Note 3 2 4 2" xfId="270" xr:uid="{00000000-0005-0000-0000-0000A00B0000}"/>
    <cellStyle name="Note 3 2 4 2 2" xfId="571" xr:uid="{00000000-0005-0000-0000-0000A10B0000}"/>
    <cellStyle name="Note 3 2 4 3" xfId="409" xr:uid="{00000000-0005-0000-0000-0000A20B0000}"/>
    <cellStyle name="Note 3 2 5" xfId="139" xr:uid="{00000000-0005-0000-0000-0000A30B0000}"/>
    <cellStyle name="Note 3 2 5 2" xfId="301" xr:uid="{00000000-0005-0000-0000-0000A40B0000}"/>
    <cellStyle name="Note 3 2 5 2 2" xfId="602" xr:uid="{00000000-0005-0000-0000-0000A50B0000}"/>
    <cellStyle name="Note 3 2 5 3" xfId="440" xr:uid="{00000000-0005-0000-0000-0000A60B0000}"/>
    <cellStyle name="Note 3 2 6" xfId="163" xr:uid="{00000000-0005-0000-0000-0000A70B0000}"/>
    <cellStyle name="Note 3 2 6 2" xfId="325" xr:uid="{00000000-0005-0000-0000-0000A80B0000}"/>
    <cellStyle name="Note 3 2 6 2 2" xfId="626" xr:uid="{00000000-0005-0000-0000-0000A90B0000}"/>
    <cellStyle name="Note 3 2 6 3" xfId="464" xr:uid="{00000000-0005-0000-0000-0000AA0B0000}"/>
    <cellStyle name="Note 3 2 7" xfId="187" xr:uid="{00000000-0005-0000-0000-0000AB0B0000}"/>
    <cellStyle name="Note 3 2 7 2" xfId="488" xr:uid="{00000000-0005-0000-0000-0000AC0B0000}"/>
    <cellStyle name="Note 3 2 8" xfId="229" xr:uid="{00000000-0005-0000-0000-0000AD0B0000}"/>
    <cellStyle name="Note 3 2 8 2" xfId="530" xr:uid="{00000000-0005-0000-0000-0000AE0B0000}"/>
    <cellStyle name="Note 3 2 9" xfId="368" xr:uid="{00000000-0005-0000-0000-0000AF0B0000}"/>
    <cellStyle name="Note 3 3" xfId="71" xr:uid="{00000000-0005-0000-0000-0000B00B0000}"/>
    <cellStyle name="Note 3 3 10" xfId="4001" xr:uid="{00000000-0005-0000-0000-0000B10B0000}"/>
    <cellStyle name="Note 3 3 2" xfId="95" xr:uid="{00000000-0005-0000-0000-0000B20B0000}"/>
    <cellStyle name="Note 3 3 2 2" xfId="215" xr:uid="{00000000-0005-0000-0000-0000B30B0000}"/>
    <cellStyle name="Note 3 3 2 2 2" xfId="353" xr:uid="{00000000-0005-0000-0000-0000B40B0000}"/>
    <cellStyle name="Note 3 3 2 2 2 2" xfId="654" xr:uid="{00000000-0005-0000-0000-0000B50B0000}"/>
    <cellStyle name="Note 3 3 2 2 3" xfId="516" xr:uid="{00000000-0005-0000-0000-0000B60B0000}"/>
    <cellStyle name="Note 3 3 2 3" xfId="257" xr:uid="{00000000-0005-0000-0000-0000B70B0000}"/>
    <cellStyle name="Note 3 3 2 3 2" xfId="558" xr:uid="{00000000-0005-0000-0000-0000B80B0000}"/>
    <cellStyle name="Note 3 3 2 4" xfId="396" xr:uid="{00000000-0005-0000-0000-0000B90B0000}"/>
    <cellStyle name="Note 3 3 2 5" xfId="2969" xr:uid="{00000000-0005-0000-0000-0000BA0B0000}"/>
    <cellStyle name="Note 3 3 2 6" xfId="4427" xr:uid="{00000000-0005-0000-0000-0000BB0B0000}"/>
    <cellStyle name="Note 3 3 3" xfId="109" xr:uid="{00000000-0005-0000-0000-0000BC0B0000}"/>
    <cellStyle name="Note 3 3 3 2" xfId="271" xr:uid="{00000000-0005-0000-0000-0000BD0B0000}"/>
    <cellStyle name="Note 3 3 3 2 2" xfId="572" xr:uid="{00000000-0005-0000-0000-0000BE0B0000}"/>
    <cellStyle name="Note 3 3 3 3" xfId="410" xr:uid="{00000000-0005-0000-0000-0000BF0B0000}"/>
    <cellStyle name="Note 3 3 3 4" xfId="2880" xr:uid="{00000000-0005-0000-0000-0000C00B0000}"/>
    <cellStyle name="Note 3 3 3 5" xfId="4338" xr:uid="{00000000-0005-0000-0000-0000C10B0000}"/>
    <cellStyle name="Note 3 3 4" xfId="143" xr:uid="{00000000-0005-0000-0000-0000C20B0000}"/>
    <cellStyle name="Note 3 3 4 2" xfId="305" xr:uid="{00000000-0005-0000-0000-0000C30B0000}"/>
    <cellStyle name="Note 3 3 4 2 2" xfId="606" xr:uid="{00000000-0005-0000-0000-0000C40B0000}"/>
    <cellStyle name="Note 3 3 4 3" xfId="444" xr:uid="{00000000-0005-0000-0000-0000C50B0000}"/>
    <cellStyle name="Note 3 3 5" xfId="167" xr:uid="{00000000-0005-0000-0000-0000C60B0000}"/>
    <cellStyle name="Note 3 3 5 2" xfId="329" xr:uid="{00000000-0005-0000-0000-0000C70B0000}"/>
    <cellStyle name="Note 3 3 5 2 2" xfId="630" xr:uid="{00000000-0005-0000-0000-0000C80B0000}"/>
    <cellStyle name="Note 3 3 5 3" xfId="468" xr:uid="{00000000-0005-0000-0000-0000C90B0000}"/>
    <cellStyle name="Note 3 3 6" xfId="191" xr:uid="{00000000-0005-0000-0000-0000CA0B0000}"/>
    <cellStyle name="Note 3 3 6 2" xfId="492" xr:uid="{00000000-0005-0000-0000-0000CB0B0000}"/>
    <cellStyle name="Note 3 3 7" xfId="233" xr:uid="{00000000-0005-0000-0000-0000CC0B0000}"/>
    <cellStyle name="Note 3 3 7 2" xfId="534" xr:uid="{00000000-0005-0000-0000-0000CD0B0000}"/>
    <cellStyle name="Note 3 3 8" xfId="372" xr:uid="{00000000-0005-0000-0000-0000CE0B0000}"/>
    <cellStyle name="Note 3 3 9" xfId="2543" xr:uid="{00000000-0005-0000-0000-0000CF0B0000}"/>
    <cellStyle name="Note 3 4" xfId="82" xr:uid="{00000000-0005-0000-0000-0000D00B0000}"/>
    <cellStyle name="Note 3 4 2" xfId="202" xr:uid="{00000000-0005-0000-0000-0000D10B0000}"/>
    <cellStyle name="Note 3 4 2 2" xfId="346" xr:uid="{00000000-0005-0000-0000-0000D20B0000}"/>
    <cellStyle name="Note 3 4 2 2 2" xfId="647" xr:uid="{00000000-0005-0000-0000-0000D30B0000}"/>
    <cellStyle name="Note 3 4 2 3" xfId="503" xr:uid="{00000000-0005-0000-0000-0000D40B0000}"/>
    <cellStyle name="Note 3 4 2 4" xfId="3136" xr:uid="{00000000-0005-0000-0000-0000D50B0000}"/>
    <cellStyle name="Note 3 4 2 5" xfId="4594" xr:uid="{00000000-0005-0000-0000-0000D60B0000}"/>
    <cellStyle name="Note 3 4 3" xfId="244" xr:uid="{00000000-0005-0000-0000-0000D70B0000}"/>
    <cellStyle name="Note 3 4 3 2" xfId="545" xr:uid="{00000000-0005-0000-0000-0000D80B0000}"/>
    <cellStyle name="Note 3 4 3 3" xfId="3172" xr:uid="{00000000-0005-0000-0000-0000D90B0000}"/>
    <cellStyle name="Note 3 4 3 4" xfId="4630" xr:uid="{00000000-0005-0000-0000-0000DA0B0000}"/>
    <cellStyle name="Note 3 4 4" xfId="383" xr:uid="{00000000-0005-0000-0000-0000DB0B0000}"/>
    <cellStyle name="Note 3 4 5" xfId="2593" xr:uid="{00000000-0005-0000-0000-0000DC0B0000}"/>
    <cellStyle name="Note 3 4 6" xfId="4051" xr:uid="{00000000-0005-0000-0000-0000DD0B0000}"/>
    <cellStyle name="Note 3 5" xfId="114" xr:uid="{00000000-0005-0000-0000-0000DE0B0000}"/>
    <cellStyle name="Note 3 5 2" xfId="276" xr:uid="{00000000-0005-0000-0000-0000DF0B0000}"/>
    <cellStyle name="Note 3 5 2 2" xfId="577" xr:uid="{00000000-0005-0000-0000-0000E00B0000}"/>
    <cellStyle name="Note 3 5 2 3" xfId="3539" xr:uid="{00000000-0005-0000-0000-0000E10B0000}"/>
    <cellStyle name="Note 3 5 2 4" xfId="4997" xr:uid="{00000000-0005-0000-0000-0000E20B0000}"/>
    <cellStyle name="Note 3 5 3" xfId="415" xr:uid="{00000000-0005-0000-0000-0000E30B0000}"/>
    <cellStyle name="Note 3 5 4" xfId="2645" xr:uid="{00000000-0005-0000-0000-0000E40B0000}"/>
    <cellStyle name="Note 3 5 5" xfId="4103" xr:uid="{00000000-0005-0000-0000-0000E50B0000}"/>
    <cellStyle name="Note 3 6" xfId="133" xr:uid="{00000000-0005-0000-0000-0000E60B0000}"/>
    <cellStyle name="Note 3 6 2" xfId="295" xr:uid="{00000000-0005-0000-0000-0000E70B0000}"/>
    <cellStyle name="Note 3 6 2 2" xfId="596" xr:uid="{00000000-0005-0000-0000-0000E80B0000}"/>
    <cellStyle name="Note 3 6 2 3" xfId="3631" xr:uid="{00000000-0005-0000-0000-0000E90B0000}"/>
    <cellStyle name="Note 3 6 2 4" xfId="5089" xr:uid="{00000000-0005-0000-0000-0000EA0B0000}"/>
    <cellStyle name="Note 3 6 3" xfId="434" xr:uid="{00000000-0005-0000-0000-0000EB0B0000}"/>
    <cellStyle name="Note 3 6 4" xfId="2761" xr:uid="{00000000-0005-0000-0000-0000EC0B0000}"/>
    <cellStyle name="Note 3 6 5" xfId="4219" xr:uid="{00000000-0005-0000-0000-0000ED0B0000}"/>
    <cellStyle name="Note 3 7" xfId="157" xr:uid="{00000000-0005-0000-0000-0000EE0B0000}"/>
    <cellStyle name="Note 3 7 2" xfId="319" xr:uid="{00000000-0005-0000-0000-0000EF0B0000}"/>
    <cellStyle name="Note 3 7 2 2" xfId="620" xr:uid="{00000000-0005-0000-0000-0000F00B0000}"/>
    <cellStyle name="Note 3 7 2 3" xfId="2796" xr:uid="{00000000-0005-0000-0000-0000F10B0000}"/>
    <cellStyle name="Note 3 7 2 4" xfId="4254" xr:uid="{00000000-0005-0000-0000-0000F20B0000}"/>
    <cellStyle name="Note 3 7 3" xfId="458" xr:uid="{00000000-0005-0000-0000-0000F30B0000}"/>
    <cellStyle name="Note 3 7 4" xfId="3292" xr:uid="{00000000-0005-0000-0000-0000F40B0000}"/>
    <cellStyle name="Note 3 7 5" xfId="4750" xr:uid="{00000000-0005-0000-0000-0000F50B0000}"/>
    <cellStyle name="Note 3 8" xfId="181" xr:uid="{00000000-0005-0000-0000-0000F60B0000}"/>
    <cellStyle name="Note 3 8 2" xfId="482" xr:uid="{00000000-0005-0000-0000-0000F70B0000}"/>
    <cellStyle name="Note 3 8 2 2" xfId="3103" xr:uid="{00000000-0005-0000-0000-0000F80B0000}"/>
    <cellStyle name="Note 3 8 2 3" xfId="4561" xr:uid="{00000000-0005-0000-0000-0000F90B0000}"/>
    <cellStyle name="Note 3 8 3" xfId="3280" xr:uid="{00000000-0005-0000-0000-0000FA0B0000}"/>
    <cellStyle name="Note 3 8 4" xfId="4738" xr:uid="{00000000-0005-0000-0000-0000FB0B0000}"/>
    <cellStyle name="Note 3 9" xfId="223" xr:uid="{00000000-0005-0000-0000-0000FC0B0000}"/>
    <cellStyle name="Note 3 9 2" xfId="524" xr:uid="{00000000-0005-0000-0000-0000FD0B0000}"/>
    <cellStyle name="Note 3 9 2 2" xfId="3558" xr:uid="{00000000-0005-0000-0000-0000FE0B0000}"/>
    <cellStyle name="Note 3 9 2 3" xfId="5016" xr:uid="{00000000-0005-0000-0000-0000FF0B0000}"/>
    <cellStyle name="Note 3 9 3" xfId="2889" xr:uid="{00000000-0005-0000-0000-0000000C0000}"/>
    <cellStyle name="Note 3 9 4" xfId="4347" xr:uid="{00000000-0005-0000-0000-0000010C0000}"/>
    <cellStyle name="Note 4" xfId="1088" xr:uid="{00000000-0005-0000-0000-0000020C0000}"/>
    <cellStyle name="Note 4 10" xfId="2173" xr:uid="{00000000-0005-0000-0000-0000030C0000}"/>
    <cellStyle name="Note 4 10 2" xfId="2032" xr:uid="{00000000-0005-0000-0000-0000040C0000}"/>
    <cellStyle name="Note 4 10 2 2" xfId="3495" xr:uid="{00000000-0005-0000-0000-0000050C0000}"/>
    <cellStyle name="Note 4 10 2 3" xfId="4953" xr:uid="{00000000-0005-0000-0000-0000060C0000}"/>
    <cellStyle name="Note 4 10 3" xfId="3641" xr:uid="{00000000-0005-0000-0000-0000070C0000}"/>
    <cellStyle name="Note 4 10 4" xfId="5099" xr:uid="{00000000-0005-0000-0000-0000080C0000}"/>
    <cellStyle name="Note 4 11" xfId="2257" xr:uid="{00000000-0005-0000-0000-0000090C0000}"/>
    <cellStyle name="Note 4 11 2" xfId="2366" xr:uid="{00000000-0005-0000-0000-00000A0C0000}"/>
    <cellStyle name="Note 4 11 2 2" xfId="3840" xr:uid="{00000000-0005-0000-0000-00000B0C0000}"/>
    <cellStyle name="Note 4 11 2 3" xfId="5298" xr:uid="{00000000-0005-0000-0000-00000C0C0000}"/>
    <cellStyle name="Note 4 11 3" xfId="3731" xr:uid="{00000000-0005-0000-0000-00000D0C0000}"/>
    <cellStyle name="Note 4 11 4" xfId="5189" xr:uid="{00000000-0005-0000-0000-00000E0C0000}"/>
    <cellStyle name="Note 4 12" xfId="2315" xr:uid="{00000000-0005-0000-0000-00000F0C0000}"/>
    <cellStyle name="Note 4 12 2" xfId="3789" xr:uid="{00000000-0005-0000-0000-0000100C0000}"/>
    <cellStyle name="Note 4 12 3" xfId="5247" xr:uid="{00000000-0005-0000-0000-0000110C0000}"/>
    <cellStyle name="Note 4 13" xfId="2396" xr:uid="{00000000-0005-0000-0000-0000120C0000}"/>
    <cellStyle name="Note 4 13 2" xfId="3870" xr:uid="{00000000-0005-0000-0000-0000130C0000}"/>
    <cellStyle name="Note 4 13 3" xfId="5328" xr:uid="{00000000-0005-0000-0000-0000140C0000}"/>
    <cellStyle name="Note 4 14" xfId="2451" xr:uid="{00000000-0005-0000-0000-0000150C0000}"/>
    <cellStyle name="Note 4 14 2" xfId="3925" xr:uid="{00000000-0005-0000-0000-0000160C0000}"/>
    <cellStyle name="Note 4 14 3" xfId="5383" xr:uid="{00000000-0005-0000-0000-0000170C0000}"/>
    <cellStyle name="Note 4 15" xfId="2495" xr:uid="{00000000-0005-0000-0000-0000180C0000}"/>
    <cellStyle name="Note 4 16" xfId="3953" xr:uid="{00000000-0005-0000-0000-0000190C0000}"/>
    <cellStyle name="Note 4 2" xfId="1220" xr:uid="{00000000-0005-0000-0000-00001A0C0000}"/>
    <cellStyle name="Note 4 2 2" xfId="1580" xr:uid="{00000000-0005-0000-0000-00001B0C0000}"/>
    <cellStyle name="Note 4 2 2 2" xfId="3014" xr:uid="{00000000-0005-0000-0000-00001C0C0000}"/>
    <cellStyle name="Note 4 2 2 3" xfId="4472" xr:uid="{00000000-0005-0000-0000-00001D0C0000}"/>
    <cellStyle name="Note 4 2 3" xfId="1842" xr:uid="{00000000-0005-0000-0000-00001E0C0000}"/>
    <cellStyle name="Note 4 2 3 2" xfId="3297" xr:uid="{00000000-0005-0000-0000-00001F0C0000}"/>
    <cellStyle name="Note 4 2 3 3" xfId="4755" xr:uid="{00000000-0005-0000-0000-0000200C0000}"/>
    <cellStyle name="Note 4 2 4" xfId="2624" xr:uid="{00000000-0005-0000-0000-0000210C0000}"/>
    <cellStyle name="Note 4 2 5" xfId="4082" xr:uid="{00000000-0005-0000-0000-0000220C0000}"/>
    <cellStyle name="Note 4 3" xfId="1250" xr:uid="{00000000-0005-0000-0000-0000230C0000}"/>
    <cellStyle name="Note 4 3 2" xfId="1608" xr:uid="{00000000-0005-0000-0000-0000240C0000}"/>
    <cellStyle name="Note 4 3 2 2" xfId="3042" xr:uid="{00000000-0005-0000-0000-0000250C0000}"/>
    <cellStyle name="Note 4 3 2 3" xfId="4500" xr:uid="{00000000-0005-0000-0000-0000260C0000}"/>
    <cellStyle name="Note 4 3 3" xfId="2285" xr:uid="{00000000-0005-0000-0000-0000270C0000}"/>
    <cellStyle name="Note 4 3 3 2" xfId="3759" xr:uid="{00000000-0005-0000-0000-0000280C0000}"/>
    <cellStyle name="Note 4 3 3 3" xfId="5217" xr:uid="{00000000-0005-0000-0000-0000290C0000}"/>
    <cellStyle name="Note 4 3 4" xfId="2656" xr:uid="{00000000-0005-0000-0000-00002A0C0000}"/>
    <cellStyle name="Note 4 3 5" xfId="4114" xr:uid="{00000000-0005-0000-0000-00002B0C0000}"/>
    <cellStyle name="Note 4 4" xfId="1280" xr:uid="{00000000-0005-0000-0000-00002C0C0000}"/>
    <cellStyle name="Note 4 4 2" xfId="1772" xr:uid="{00000000-0005-0000-0000-00002D0C0000}"/>
    <cellStyle name="Note 4 4 2 2" xfId="3220" xr:uid="{00000000-0005-0000-0000-00002E0C0000}"/>
    <cellStyle name="Note 4 4 2 3" xfId="4678" xr:uid="{00000000-0005-0000-0000-00002F0C0000}"/>
    <cellStyle name="Note 4 4 3" xfId="1515" xr:uid="{00000000-0005-0000-0000-0000300C0000}"/>
    <cellStyle name="Note 4 4 3 2" xfId="2941" xr:uid="{00000000-0005-0000-0000-0000310C0000}"/>
    <cellStyle name="Note 4 4 3 3" xfId="4399" xr:uid="{00000000-0005-0000-0000-0000320C0000}"/>
    <cellStyle name="Note 4 4 4" xfId="2687" xr:uid="{00000000-0005-0000-0000-0000330C0000}"/>
    <cellStyle name="Note 4 4 5" xfId="4145" xr:uid="{00000000-0005-0000-0000-0000340C0000}"/>
    <cellStyle name="Note 4 5" xfId="1308" xr:uid="{00000000-0005-0000-0000-0000350C0000}"/>
    <cellStyle name="Note 4 5 2" xfId="2229" xr:uid="{00000000-0005-0000-0000-0000360C0000}"/>
    <cellStyle name="Note 4 5 2 2" xfId="3700" xr:uid="{00000000-0005-0000-0000-0000370C0000}"/>
    <cellStyle name="Note 4 5 2 3" xfId="5158" xr:uid="{00000000-0005-0000-0000-0000380C0000}"/>
    <cellStyle name="Note 4 5 3" xfId="2715" xr:uid="{00000000-0005-0000-0000-0000390C0000}"/>
    <cellStyle name="Note 4 5 4" xfId="4173" xr:uid="{00000000-0005-0000-0000-00003A0C0000}"/>
    <cellStyle name="Note 4 6" xfId="1880" xr:uid="{00000000-0005-0000-0000-00003B0C0000}"/>
    <cellStyle name="Note 4 6 2" xfId="1952" xr:uid="{00000000-0005-0000-0000-00003C0C0000}"/>
    <cellStyle name="Note 4 6 2 2" xfId="3412" xr:uid="{00000000-0005-0000-0000-00003D0C0000}"/>
    <cellStyle name="Note 4 6 2 3" xfId="4870" xr:uid="{00000000-0005-0000-0000-00003E0C0000}"/>
    <cellStyle name="Note 4 6 3" xfId="3338" xr:uid="{00000000-0005-0000-0000-00003F0C0000}"/>
    <cellStyle name="Note 4 6 4" xfId="4796" xr:uid="{00000000-0005-0000-0000-0000400C0000}"/>
    <cellStyle name="Note 4 7" xfId="1961" xr:uid="{00000000-0005-0000-0000-0000410C0000}"/>
    <cellStyle name="Note 4 7 2" xfId="1988" xr:uid="{00000000-0005-0000-0000-0000420C0000}"/>
    <cellStyle name="Note 4 7 2 2" xfId="3449" xr:uid="{00000000-0005-0000-0000-0000430C0000}"/>
    <cellStyle name="Note 4 7 2 3" xfId="4907" xr:uid="{00000000-0005-0000-0000-0000440C0000}"/>
    <cellStyle name="Note 4 7 3" xfId="3421" xr:uid="{00000000-0005-0000-0000-0000450C0000}"/>
    <cellStyle name="Note 4 7 4" xfId="4879" xr:uid="{00000000-0005-0000-0000-0000460C0000}"/>
    <cellStyle name="Note 4 8" xfId="2037" xr:uid="{00000000-0005-0000-0000-0000470C0000}"/>
    <cellStyle name="Note 4 8 2" xfId="1816" xr:uid="{00000000-0005-0000-0000-0000480C0000}"/>
    <cellStyle name="Note 4 8 2 2" xfId="3265" xr:uid="{00000000-0005-0000-0000-0000490C0000}"/>
    <cellStyle name="Note 4 8 2 3" xfId="4723" xr:uid="{00000000-0005-0000-0000-00004A0C0000}"/>
    <cellStyle name="Note 4 8 3" xfId="3500" xr:uid="{00000000-0005-0000-0000-00004B0C0000}"/>
    <cellStyle name="Note 4 8 4" xfId="4958" xr:uid="{00000000-0005-0000-0000-00004C0C0000}"/>
    <cellStyle name="Note 4 9" xfId="2110" xr:uid="{00000000-0005-0000-0000-00004D0C0000}"/>
    <cellStyle name="Note 4 9 2" xfId="1391" xr:uid="{00000000-0005-0000-0000-00004E0C0000}"/>
    <cellStyle name="Note 4 9 2 2" xfId="2804" xr:uid="{00000000-0005-0000-0000-00004F0C0000}"/>
    <cellStyle name="Note 4 9 2 3" xfId="4262" xr:uid="{00000000-0005-0000-0000-0000500C0000}"/>
    <cellStyle name="Note 4 9 3" xfId="3576" xr:uid="{00000000-0005-0000-0000-0000510C0000}"/>
    <cellStyle name="Note 4 9 4" xfId="5034" xr:uid="{00000000-0005-0000-0000-0000520C0000}"/>
    <cellStyle name="Note 5" xfId="1097" xr:uid="{00000000-0005-0000-0000-0000530C0000}"/>
    <cellStyle name="Note 5 10" xfId="2179" xr:uid="{00000000-0005-0000-0000-0000540C0000}"/>
    <cellStyle name="Note 5 10 2" xfId="2343" xr:uid="{00000000-0005-0000-0000-0000550C0000}"/>
    <cellStyle name="Note 5 10 2 2" xfId="3817" xr:uid="{00000000-0005-0000-0000-0000560C0000}"/>
    <cellStyle name="Note 5 10 2 3" xfId="5275" xr:uid="{00000000-0005-0000-0000-0000570C0000}"/>
    <cellStyle name="Note 5 10 3" xfId="3647" xr:uid="{00000000-0005-0000-0000-0000580C0000}"/>
    <cellStyle name="Note 5 10 4" xfId="5105" xr:uid="{00000000-0005-0000-0000-0000590C0000}"/>
    <cellStyle name="Note 5 11" xfId="2263" xr:uid="{00000000-0005-0000-0000-00005A0C0000}"/>
    <cellStyle name="Note 5 11 2" xfId="2372" xr:uid="{00000000-0005-0000-0000-00005B0C0000}"/>
    <cellStyle name="Note 5 11 2 2" xfId="3846" xr:uid="{00000000-0005-0000-0000-00005C0C0000}"/>
    <cellStyle name="Note 5 11 2 3" xfId="5304" xr:uid="{00000000-0005-0000-0000-00005D0C0000}"/>
    <cellStyle name="Note 5 11 3" xfId="3737" xr:uid="{00000000-0005-0000-0000-00005E0C0000}"/>
    <cellStyle name="Note 5 11 4" xfId="5195" xr:uid="{00000000-0005-0000-0000-00005F0C0000}"/>
    <cellStyle name="Note 5 12" xfId="2321" xr:uid="{00000000-0005-0000-0000-0000600C0000}"/>
    <cellStyle name="Note 5 12 2" xfId="3795" xr:uid="{00000000-0005-0000-0000-0000610C0000}"/>
    <cellStyle name="Note 5 12 3" xfId="5253" xr:uid="{00000000-0005-0000-0000-0000620C0000}"/>
    <cellStyle name="Note 5 13" xfId="2402" xr:uid="{00000000-0005-0000-0000-0000630C0000}"/>
    <cellStyle name="Note 5 13 2" xfId="3876" xr:uid="{00000000-0005-0000-0000-0000640C0000}"/>
    <cellStyle name="Note 5 13 3" xfId="5334" xr:uid="{00000000-0005-0000-0000-0000650C0000}"/>
    <cellStyle name="Note 5 14" xfId="2457" xr:uid="{00000000-0005-0000-0000-0000660C0000}"/>
    <cellStyle name="Note 5 14 2" xfId="3931" xr:uid="{00000000-0005-0000-0000-0000670C0000}"/>
    <cellStyle name="Note 5 14 3" xfId="5389" xr:uid="{00000000-0005-0000-0000-0000680C0000}"/>
    <cellStyle name="Note 5 15" xfId="2501" xr:uid="{00000000-0005-0000-0000-0000690C0000}"/>
    <cellStyle name="Note 5 16" xfId="3959" xr:uid="{00000000-0005-0000-0000-00006A0C0000}"/>
    <cellStyle name="Note 5 2" xfId="1226" xr:uid="{00000000-0005-0000-0000-00006B0C0000}"/>
    <cellStyle name="Note 5 2 2" xfId="1586" xr:uid="{00000000-0005-0000-0000-00006C0C0000}"/>
    <cellStyle name="Note 5 2 2 2" xfId="3020" xr:uid="{00000000-0005-0000-0000-00006D0C0000}"/>
    <cellStyle name="Note 5 2 2 3" xfId="4478" xr:uid="{00000000-0005-0000-0000-00006E0C0000}"/>
    <cellStyle name="Note 5 2 3" xfId="1693" xr:uid="{00000000-0005-0000-0000-00006F0C0000}"/>
    <cellStyle name="Note 5 2 3 2" xfId="3138" xr:uid="{00000000-0005-0000-0000-0000700C0000}"/>
    <cellStyle name="Note 5 2 3 3" xfId="4596" xr:uid="{00000000-0005-0000-0000-0000710C0000}"/>
    <cellStyle name="Note 5 2 4" xfId="2630" xr:uid="{00000000-0005-0000-0000-0000720C0000}"/>
    <cellStyle name="Note 5 2 5" xfId="4088" xr:uid="{00000000-0005-0000-0000-0000730C0000}"/>
    <cellStyle name="Note 5 3" xfId="1256" xr:uid="{00000000-0005-0000-0000-0000740C0000}"/>
    <cellStyle name="Note 5 3 2" xfId="1614" xr:uid="{00000000-0005-0000-0000-0000750C0000}"/>
    <cellStyle name="Note 5 3 2 2" xfId="3048" xr:uid="{00000000-0005-0000-0000-0000760C0000}"/>
    <cellStyle name="Note 5 3 2 3" xfId="4506" xr:uid="{00000000-0005-0000-0000-0000770C0000}"/>
    <cellStyle name="Note 5 3 3" xfId="1529" xr:uid="{00000000-0005-0000-0000-0000780C0000}"/>
    <cellStyle name="Note 5 3 3 2" xfId="2955" xr:uid="{00000000-0005-0000-0000-0000790C0000}"/>
    <cellStyle name="Note 5 3 3 3" xfId="4413" xr:uid="{00000000-0005-0000-0000-00007A0C0000}"/>
    <cellStyle name="Note 5 3 4" xfId="2662" xr:uid="{00000000-0005-0000-0000-00007B0C0000}"/>
    <cellStyle name="Note 5 3 5" xfId="4120" xr:uid="{00000000-0005-0000-0000-00007C0C0000}"/>
    <cellStyle name="Note 5 4" xfId="1286" xr:uid="{00000000-0005-0000-0000-00007D0C0000}"/>
    <cellStyle name="Note 5 4 2" xfId="1778" xr:uid="{00000000-0005-0000-0000-00007E0C0000}"/>
    <cellStyle name="Note 5 4 2 2" xfId="3226" xr:uid="{00000000-0005-0000-0000-00007F0C0000}"/>
    <cellStyle name="Note 5 4 2 3" xfId="4684" xr:uid="{00000000-0005-0000-0000-0000800C0000}"/>
    <cellStyle name="Note 5 4 3" xfId="2134" xr:uid="{00000000-0005-0000-0000-0000810C0000}"/>
    <cellStyle name="Note 5 4 3 2" xfId="3600" xr:uid="{00000000-0005-0000-0000-0000820C0000}"/>
    <cellStyle name="Note 5 4 3 3" xfId="5058" xr:uid="{00000000-0005-0000-0000-0000830C0000}"/>
    <cellStyle name="Note 5 4 4" xfId="2693" xr:uid="{00000000-0005-0000-0000-0000840C0000}"/>
    <cellStyle name="Note 5 4 5" xfId="4151" xr:uid="{00000000-0005-0000-0000-0000850C0000}"/>
    <cellStyle name="Note 5 5" xfId="1314" xr:uid="{00000000-0005-0000-0000-0000860C0000}"/>
    <cellStyle name="Note 5 5 2" xfId="1855" xr:uid="{00000000-0005-0000-0000-0000870C0000}"/>
    <cellStyle name="Note 5 5 2 2" xfId="3310" xr:uid="{00000000-0005-0000-0000-0000880C0000}"/>
    <cellStyle name="Note 5 5 2 3" xfId="4768" xr:uid="{00000000-0005-0000-0000-0000890C0000}"/>
    <cellStyle name="Note 5 5 3" xfId="2721" xr:uid="{00000000-0005-0000-0000-00008A0C0000}"/>
    <cellStyle name="Note 5 5 4" xfId="4179" xr:uid="{00000000-0005-0000-0000-00008B0C0000}"/>
    <cellStyle name="Note 5 6" xfId="1886" xr:uid="{00000000-0005-0000-0000-00008C0C0000}"/>
    <cellStyle name="Note 5 6 2" xfId="1936" xr:uid="{00000000-0005-0000-0000-00008D0C0000}"/>
    <cellStyle name="Note 5 6 2 2" xfId="3396" xr:uid="{00000000-0005-0000-0000-00008E0C0000}"/>
    <cellStyle name="Note 5 6 2 3" xfId="4854" xr:uid="{00000000-0005-0000-0000-00008F0C0000}"/>
    <cellStyle name="Note 5 6 3" xfId="3344" xr:uid="{00000000-0005-0000-0000-0000900C0000}"/>
    <cellStyle name="Note 5 6 4" xfId="4802" xr:uid="{00000000-0005-0000-0000-0000910C0000}"/>
    <cellStyle name="Note 5 7" xfId="1967" xr:uid="{00000000-0005-0000-0000-0000920C0000}"/>
    <cellStyle name="Note 5 7 2" xfId="1856" xr:uid="{00000000-0005-0000-0000-0000930C0000}"/>
    <cellStyle name="Note 5 7 2 2" xfId="3311" xr:uid="{00000000-0005-0000-0000-0000940C0000}"/>
    <cellStyle name="Note 5 7 2 3" xfId="4769" xr:uid="{00000000-0005-0000-0000-0000950C0000}"/>
    <cellStyle name="Note 5 7 3" xfId="3427" xr:uid="{00000000-0005-0000-0000-0000960C0000}"/>
    <cellStyle name="Note 5 7 4" xfId="4885" xr:uid="{00000000-0005-0000-0000-0000970C0000}"/>
    <cellStyle name="Note 5 8" xfId="2043" xr:uid="{00000000-0005-0000-0000-0000980C0000}"/>
    <cellStyle name="Note 5 8 2" xfId="2089" xr:uid="{00000000-0005-0000-0000-0000990C0000}"/>
    <cellStyle name="Note 5 8 2 2" xfId="3554" xr:uid="{00000000-0005-0000-0000-00009A0C0000}"/>
    <cellStyle name="Note 5 8 2 3" xfId="5012" xr:uid="{00000000-0005-0000-0000-00009B0C0000}"/>
    <cellStyle name="Note 5 8 3" xfId="3506" xr:uid="{00000000-0005-0000-0000-00009C0C0000}"/>
    <cellStyle name="Note 5 8 4" xfId="4964" xr:uid="{00000000-0005-0000-0000-00009D0C0000}"/>
    <cellStyle name="Note 5 9" xfId="2116" xr:uid="{00000000-0005-0000-0000-00009E0C0000}"/>
    <cellStyle name="Note 5 9 2" xfId="2211" xr:uid="{00000000-0005-0000-0000-00009F0C0000}"/>
    <cellStyle name="Note 5 9 2 2" xfId="3681" xr:uid="{00000000-0005-0000-0000-0000A00C0000}"/>
    <cellStyle name="Note 5 9 2 3" xfId="5139" xr:uid="{00000000-0005-0000-0000-0000A10C0000}"/>
    <cellStyle name="Note 5 9 3" xfId="3582" xr:uid="{00000000-0005-0000-0000-0000A20C0000}"/>
    <cellStyle name="Note 5 9 4" xfId="5040" xr:uid="{00000000-0005-0000-0000-0000A30C0000}"/>
    <cellStyle name="Note 6" xfId="1105" xr:uid="{00000000-0005-0000-0000-0000A40C0000}"/>
    <cellStyle name="Note 6 10" xfId="2186" xr:uid="{00000000-0005-0000-0000-0000A50C0000}"/>
    <cellStyle name="Note 6 10 2" xfId="2350" xr:uid="{00000000-0005-0000-0000-0000A60C0000}"/>
    <cellStyle name="Note 6 10 2 2" xfId="3824" xr:uid="{00000000-0005-0000-0000-0000A70C0000}"/>
    <cellStyle name="Note 6 10 2 3" xfId="5282" xr:uid="{00000000-0005-0000-0000-0000A80C0000}"/>
    <cellStyle name="Note 6 10 3" xfId="3654" xr:uid="{00000000-0005-0000-0000-0000A90C0000}"/>
    <cellStyle name="Note 6 10 4" xfId="5112" xr:uid="{00000000-0005-0000-0000-0000AA0C0000}"/>
    <cellStyle name="Note 6 11" xfId="2270" xr:uid="{00000000-0005-0000-0000-0000AB0C0000}"/>
    <cellStyle name="Note 6 11 2" xfId="2379" xr:uid="{00000000-0005-0000-0000-0000AC0C0000}"/>
    <cellStyle name="Note 6 11 2 2" xfId="3853" xr:uid="{00000000-0005-0000-0000-0000AD0C0000}"/>
    <cellStyle name="Note 6 11 2 3" xfId="5311" xr:uid="{00000000-0005-0000-0000-0000AE0C0000}"/>
    <cellStyle name="Note 6 11 3" xfId="3744" xr:uid="{00000000-0005-0000-0000-0000AF0C0000}"/>
    <cellStyle name="Note 6 11 4" xfId="5202" xr:uid="{00000000-0005-0000-0000-0000B00C0000}"/>
    <cellStyle name="Note 6 12" xfId="2328" xr:uid="{00000000-0005-0000-0000-0000B10C0000}"/>
    <cellStyle name="Note 6 12 2" xfId="3802" xr:uid="{00000000-0005-0000-0000-0000B20C0000}"/>
    <cellStyle name="Note 6 12 3" xfId="5260" xr:uid="{00000000-0005-0000-0000-0000B30C0000}"/>
    <cellStyle name="Note 6 13" xfId="2409" xr:uid="{00000000-0005-0000-0000-0000B40C0000}"/>
    <cellStyle name="Note 6 13 2" xfId="3883" xr:uid="{00000000-0005-0000-0000-0000B50C0000}"/>
    <cellStyle name="Note 6 13 3" xfId="5341" xr:uid="{00000000-0005-0000-0000-0000B60C0000}"/>
    <cellStyle name="Note 6 14" xfId="2464" xr:uid="{00000000-0005-0000-0000-0000B70C0000}"/>
    <cellStyle name="Note 6 14 2" xfId="3938" xr:uid="{00000000-0005-0000-0000-0000B80C0000}"/>
    <cellStyle name="Note 6 14 3" xfId="5396" xr:uid="{00000000-0005-0000-0000-0000B90C0000}"/>
    <cellStyle name="Note 6 15" xfId="2508" xr:uid="{00000000-0005-0000-0000-0000BA0C0000}"/>
    <cellStyle name="Note 6 16" xfId="3966" xr:uid="{00000000-0005-0000-0000-0000BB0C0000}"/>
    <cellStyle name="Note 6 2" xfId="1233" xr:uid="{00000000-0005-0000-0000-0000BC0C0000}"/>
    <cellStyle name="Note 6 2 2" xfId="1593" xr:uid="{00000000-0005-0000-0000-0000BD0C0000}"/>
    <cellStyle name="Note 6 2 2 2" xfId="3027" xr:uid="{00000000-0005-0000-0000-0000BE0C0000}"/>
    <cellStyle name="Note 6 2 2 3" xfId="4485" xr:uid="{00000000-0005-0000-0000-0000BF0C0000}"/>
    <cellStyle name="Note 6 2 3" xfId="2245" xr:uid="{00000000-0005-0000-0000-0000C00C0000}"/>
    <cellStyle name="Note 6 2 3 2" xfId="3718" xr:uid="{00000000-0005-0000-0000-0000C10C0000}"/>
    <cellStyle name="Note 6 2 3 3" xfId="5176" xr:uid="{00000000-0005-0000-0000-0000C20C0000}"/>
    <cellStyle name="Note 6 2 4" xfId="2637" xr:uid="{00000000-0005-0000-0000-0000C30C0000}"/>
    <cellStyle name="Note 6 2 5" xfId="4095" xr:uid="{00000000-0005-0000-0000-0000C40C0000}"/>
    <cellStyle name="Note 6 3" xfId="1263" xr:uid="{00000000-0005-0000-0000-0000C50C0000}"/>
    <cellStyle name="Note 6 3 2" xfId="1621" xr:uid="{00000000-0005-0000-0000-0000C60C0000}"/>
    <cellStyle name="Note 6 3 2 2" xfId="3055" xr:uid="{00000000-0005-0000-0000-0000C70C0000}"/>
    <cellStyle name="Note 6 3 2 3" xfId="4513" xr:uid="{00000000-0005-0000-0000-0000C80C0000}"/>
    <cellStyle name="Note 6 3 3" xfId="1528" xr:uid="{00000000-0005-0000-0000-0000C90C0000}"/>
    <cellStyle name="Note 6 3 3 2" xfId="2954" xr:uid="{00000000-0005-0000-0000-0000CA0C0000}"/>
    <cellStyle name="Note 6 3 3 3" xfId="4412" xr:uid="{00000000-0005-0000-0000-0000CB0C0000}"/>
    <cellStyle name="Note 6 3 4" xfId="2669" xr:uid="{00000000-0005-0000-0000-0000CC0C0000}"/>
    <cellStyle name="Note 6 3 5" xfId="4127" xr:uid="{00000000-0005-0000-0000-0000CD0C0000}"/>
    <cellStyle name="Note 6 4" xfId="1293" xr:uid="{00000000-0005-0000-0000-0000CE0C0000}"/>
    <cellStyle name="Note 6 4 2" xfId="1785" xr:uid="{00000000-0005-0000-0000-0000CF0C0000}"/>
    <cellStyle name="Note 6 4 2 2" xfId="3233" xr:uid="{00000000-0005-0000-0000-0000D00C0000}"/>
    <cellStyle name="Note 6 4 2 3" xfId="4691" xr:uid="{00000000-0005-0000-0000-0000D10C0000}"/>
    <cellStyle name="Note 6 4 3" xfId="1721" xr:uid="{00000000-0005-0000-0000-0000D20C0000}"/>
    <cellStyle name="Note 6 4 3 2" xfId="3166" xr:uid="{00000000-0005-0000-0000-0000D30C0000}"/>
    <cellStyle name="Note 6 4 3 3" xfId="4624" xr:uid="{00000000-0005-0000-0000-0000D40C0000}"/>
    <cellStyle name="Note 6 4 4" xfId="2700" xr:uid="{00000000-0005-0000-0000-0000D50C0000}"/>
    <cellStyle name="Note 6 4 5" xfId="4158" xr:uid="{00000000-0005-0000-0000-0000D60C0000}"/>
    <cellStyle name="Note 6 5" xfId="1321" xr:uid="{00000000-0005-0000-0000-0000D70C0000}"/>
    <cellStyle name="Note 6 5 2" xfId="1510" xr:uid="{00000000-0005-0000-0000-0000D80C0000}"/>
    <cellStyle name="Note 6 5 2 2" xfId="2936" xr:uid="{00000000-0005-0000-0000-0000D90C0000}"/>
    <cellStyle name="Note 6 5 2 3" xfId="4394" xr:uid="{00000000-0005-0000-0000-0000DA0C0000}"/>
    <cellStyle name="Note 6 5 3" xfId="2728" xr:uid="{00000000-0005-0000-0000-0000DB0C0000}"/>
    <cellStyle name="Note 6 5 4" xfId="4186" xr:uid="{00000000-0005-0000-0000-0000DC0C0000}"/>
    <cellStyle name="Note 6 6" xfId="1893" xr:uid="{00000000-0005-0000-0000-0000DD0C0000}"/>
    <cellStyle name="Note 6 6 2" xfId="1403" xr:uid="{00000000-0005-0000-0000-0000DE0C0000}"/>
    <cellStyle name="Note 6 6 2 2" xfId="2818" xr:uid="{00000000-0005-0000-0000-0000DF0C0000}"/>
    <cellStyle name="Note 6 6 2 3" xfId="4276" xr:uid="{00000000-0005-0000-0000-0000E00C0000}"/>
    <cellStyle name="Note 6 6 3" xfId="3351" xr:uid="{00000000-0005-0000-0000-0000E10C0000}"/>
    <cellStyle name="Note 6 6 4" xfId="4809" xr:uid="{00000000-0005-0000-0000-0000E20C0000}"/>
    <cellStyle name="Note 6 7" xfId="1974" xr:uid="{00000000-0005-0000-0000-0000E30C0000}"/>
    <cellStyle name="Note 6 7 2" xfId="1819" xr:uid="{00000000-0005-0000-0000-0000E40C0000}"/>
    <cellStyle name="Note 6 7 2 2" xfId="3268" xr:uid="{00000000-0005-0000-0000-0000E50C0000}"/>
    <cellStyle name="Note 6 7 2 3" xfId="4726" xr:uid="{00000000-0005-0000-0000-0000E60C0000}"/>
    <cellStyle name="Note 6 7 3" xfId="3434" xr:uid="{00000000-0005-0000-0000-0000E70C0000}"/>
    <cellStyle name="Note 6 7 4" xfId="4892" xr:uid="{00000000-0005-0000-0000-0000E80C0000}"/>
    <cellStyle name="Note 6 8" xfId="2050" xr:uid="{00000000-0005-0000-0000-0000E90C0000}"/>
    <cellStyle name="Note 6 8 2" xfId="1449" xr:uid="{00000000-0005-0000-0000-0000EA0C0000}"/>
    <cellStyle name="Note 6 8 2 2" xfId="2869" xr:uid="{00000000-0005-0000-0000-0000EB0C0000}"/>
    <cellStyle name="Note 6 8 2 3" xfId="4327" xr:uid="{00000000-0005-0000-0000-0000EC0C0000}"/>
    <cellStyle name="Note 6 8 3" xfId="3513" xr:uid="{00000000-0005-0000-0000-0000ED0C0000}"/>
    <cellStyle name="Note 6 8 4" xfId="4971" xr:uid="{00000000-0005-0000-0000-0000EE0C0000}"/>
    <cellStyle name="Note 6 9" xfId="2123" xr:uid="{00000000-0005-0000-0000-0000EF0C0000}"/>
    <cellStyle name="Note 6 9 2" xfId="1919" xr:uid="{00000000-0005-0000-0000-0000F00C0000}"/>
    <cellStyle name="Note 6 9 2 2" xfId="3378" xr:uid="{00000000-0005-0000-0000-0000F10C0000}"/>
    <cellStyle name="Note 6 9 2 3" xfId="4836" xr:uid="{00000000-0005-0000-0000-0000F20C0000}"/>
    <cellStyle name="Note 6 9 3" xfId="3589" xr:uid="{00000000-0005-0000-0000-0000F30C0000}"/>
    <cellStyle name="Note 6 9 4" xfId="5047" xr:uid="{00000000-0005-0000-0000-0000F40C0000}"/>
    <cellStyle name="Note 7" xfId="1110" xr:uid="{00000000-0005-0000-0000-0000F50C0000}"/>
    <cellStyle name="Note 7 10" xfId="2191" xr:uid="{00000000-0005-0000-0000-0000F60C0000}"/>
    <cellStyle name="Note 7 10 2" xfId="2355" xr:uid="{00000000-0005-0000-0000-0000F70C0000}"/>
    <cellStyle name="Note 7 10 2 2" xfId="3829" xr:uid="{00000000-0005-0000-0000-0000F80C0000}"/>
    <cellStyle name="Note 7 10 2 3" xfId="5287" xr:uid="{00000000-0005-0000-0000-0000F90C0000}"/>
    <cellStyle name="Note 7 10 3" xfId="3659" xr:uid="{00000000-0005-0000-0000-0000FA0C0000}"/>
    <cellStyle name="Note 7 10 4" xfId="5117" xr:uid="{00000000-0005-0000-0000-0000FB0C0000}"/>
    <cellStyle name="Note 7 11" xfId="2275" xr:uid="{00000000-0005-0000-0000-0000FC0C0000}"/>
    <cellStyle name="Note 7 11 2" xfId="2384" xr:uid="{00000000-0005-0000-0000-0000FD0C0000}"/>
    <cellStyle name="Note 7 11 2 2" xfId="3858" xr:uid="{00000000-0005-0000-0000-0000FE0C0000}"/>
    <cellStyle name="Note 7 11 2 3" xfId="5316" xr:uid="{00000000-0005-0000-0000-0000FF0C0000}"/>
    <cellStyle name="Note 7 11 3" xfId="3749" xr:uid="{00000000-0005-0000-0000-0000000D0000}"/>
    <cellStyle name="Note 7 11 4" xfId="5207" xr:uid="{00000000-0005-0000-0000-0000010D0000}"/>
    <cellStyle name="Note 7 12" xfId="2333" xr:uid="{00000000-0005-0000-0000-0000020D0000}"/>
    <cellStyle name="Note 7 12 2" xfId="3807" xr:uid="{00000000-0005-0000-0000-0000030D0000}"/>
    <cellStyle name="Note 7 12 3" xfId="5265" xr:uid="{00000000-0005-0000-0000-0000040D0000}"/>
    <cellStyle name="Note 7 13" xfId="2414" xr:uid="{00000000-0005-0000-0000-0000050D0000}"/>
    <cellStyle name="Note 7 13 2" xfId="3888" xr:uid="{00000000-0005-0000-0000-0000060D0000}"/>
    <cellStyle name="Note 7 13 3" xfId="5346" xr:uid="{00000000-0005-0000-0000-0000070D0000}"/>
    <cellStyle name="Note 7 14" xfId="2469" xr:uid="{00000000-0005-0000-0000-0000080D0000}"/>
    <cellStyle name="Note 7 14 2" xfId="3943" xr:uid="{00000000-0005-0000-0000-0000090D0000}"/>
    <cellStyle name="Note 7 14 3" xfId="5401" xr:uid="{00000000-0005-0000-0000-00000A0D0000}"/>
    <cellStyle name="Note 7 15" xfId="2513" xr:uid="{00000000-0005-0000-0000-00000B0D0000}"/>
    <cellStyle name="Note 7 16" xfId="3971" xr:uid="{00000000-0005-0000-0000-00000C0D0000}"/>
    <cellStyle name="Note 7 2" xfId="1238" xr:uid="{00000000-0005-0000-0000-00000D0D0000}"/>
    <cellStyle name="Note 7 2 2" xfId="1598" xr:uid="{00000000-0005-0000-0000-00000E0D0000}"/>
    <cellStyle name="Note 7 2 2 2" xfId="3032" xr:uid="{00000000-0005-0000-0000-00000F0D0000}"/>
    <cellStyle name="Note 7 2 2 3" xfId="4490" xr:uid="{00000000-0005-0000-0000-0000100D0000}"/>
    <cellStyle name="Note 7 2 3" xfId="1692" xr:uid="{00000000-0005-0000-0000-0000110D0000}"/>
    <cellStyle name="Note 7 2 3 2" xfId="3137" xr:uid="{00000000-0005-0000-0000-0000120D0000}"/>
    <cellStyle name="Note 7 2 3 3" xfId="4595" xr:uid="{00000000-0005-0000-0000-0000130D0000}"/>
    <cellStyle name="Note 7 2 4" xfId="2642" xr:uid="{00000000-0005-0000-0000-0000140D0000}"/>
    <cellStyle name="Note 7 2 5" xfId="4100" xr:uid="{00000000-0005-0000-0000-0000150D0000}"/>
    <cellStyle name="Note 7 3" xfId="1268" xr:uid="{00000000-0005-0000-0000-0000160D0000}"/>
    <cellStyle name="Note 7 3 2" xfId="1626" xr:uid="{00000000-0005-0000-0000-0000170D0000}"/>
    <cellStyle name="Note 7 3 2 2" xfId="3060" xr:uid="{00000000-0005-0000-0000-0000180D0000}"/>
    <cellStyle name="Note 7 3 2 3" xfId="4518" xr:uid="{00000000-0005-0000-0000-0000190D0000}"/>
    <cellStyle name="Note 7 3 3" xfId="2306" xr:uid="{00000000-0005-0000-0000-00001A0D0000}"/>
    <cellStyle name="Note 7 3 3 2" xfId="3780" xr:uid="{00000000-0005-0000-0000-00001B0D0000}"/>
    <cellStyle name="Note 7 3 3 3" xfId="5238" xr:uid="{00000000-0005-0000-0000-00001C0D0000}"/>
    <cellStyle name="Note 7 3 4" xfId="2674" xr:uid="{00000000-0005-0000-0000-00001D0D0000}"/>
    <cellStyle name="Note 7 3 5" xfId="4132" xr:uid="{00000000-0005-0000-0000-00001E0D0000}"/>
    <cellStyle name="Note 7 4" xfId="1298" xr:uid="{00000000-0005-0000-0000-00001F0D0000}"/>
    <cellStyle name="Note 7 4 2" xfId="1790" xr:uid="{00000000-0005-0000-0000-0000200D0000}"/>
    <cellStyle name="Note 7 4 2 2" xfId="3238" xr:uid="{00000000-0005-0000-0000-0000210D0000}"/>
    <cellStyle name="Note 7 4 2 3" xfId="4696" xr:uid="{00000000-0005-0000-0000-0000220D0000}"/>
    <cellStyle name="Note 7 4 3" xfId="1993" xr:uid="{00000000-0005-0000-0000-0000230D0000}"/>
    <cellStyle name="Note 7 4 3 2" xfId="3454" xr:uid="{00000000-0005-0000-0000-0000240D0000}"/>
    <cellStyle name="Note 7 4 3 3" xfId="4912" xr:uid="{00000000-0005-0000-0000-0000250D0000}"/>
    <cellStyle name="Note 7 4 4" xfId="2705" xr:uid="{00000000-0005-0000-0000-0000260D0000}"/>
    <cellStyle name="Note 7 4 5" xfId="4163" xr:uid="{00000000-0005-0000-0000-0000270D0000}"/>
    <cellStyle name="Note 7 5" xfId="1326" xr:uid="{00000000-0005-0000-0000-0000280D0000}"/>
    <cellStyle name="Note 7 5 2" xfId="1809" xr:uid="{00000000-0005-0000-0000-0000290D0000}"/>
    <cellStyle name="Note 7 5 2 2" xfId="3257" xr:uid="{00000000-0005-0000-0000-00002A0D0000}"/>
    <cellStyle name="Note 7 5 2 3" xfId="4715" xr:uid="{00000000-0005-0000-0000-00002B0D0000}"/>
    <cellStyle name="Note 7 5 3" xfId="2733" xr:uid="{00000000-0005-0000-0000-00002C0D0000}"/>
    <cellStyle name="Note 7 5 4" xfId="4191" xr:uid="{00000000-0005-0000-0000-00002D0D0000}"/>
    <cellStyle name="Note 7 6" xfId="1898" xr:uid="{00000000-0005-0000-0000-00002E0D0000}"/>
    <cellStyle name="Note 7 6 2" xfId="1525" xr:uid="{00000000-0005-0000-0000-00002F0D0000}"/>
    <cellStyle name="Note 7 6 2 2" xfId="2951" xr:uid="{00000000-0005-0000-0000-0000300D0000}"/>
    <cellStyle name="Note 7 6 2 3" xfId="4409" xr:uid="{00000000-0005-0000-0000-0000310D0000}"/>
    <cellStyle name="Note 7 6 3" xfId="3356" xr:uid="{00000000-0005-0000-0000-0000320D0000}"/>
    <cellStyle name="Note 7 6 4" xfId="4814" xr:uid="{00000000-0005-0000-0000-0000330D0000}"/>
    <cellStyle name="Note 7 7" xfId="1979" xr:uid="{00000000-0005-0000-0000-0000340D0000}"/>
    <cellStyle name="Note 7 7 2" xfId="1339" xr:uid="{00000000-0005-0000-0000-0000350D0000}"/>
    <cellStyle name="Note 7 7 2 2" xfId="2746" xr:uid="{00000000-0005-0000-0000-0000360D0000}"/>
    <cellStyle name="Note 7 7 2 3" xfId="4204" xr:uid="{00000000-0005-0000-0000-0000370D0000}"/>
    <cellStyle name="Note 7 7 3" xfId="3439" xr:uid="{00000000-0005-0000-0000-0000380D0000}"/>
    <cellStyle name="Note 7 7 4" xfId="4897" xr:uid="{00000000-0005-0000-0000-0000390D0000}"/>
    <cellStyle name="Note 7 8" xfId="2055" xr:uid="{00000000-0005-0000-0000-00003A0D0000}"/>
    <cellStyle name="Note 7 8 2" xfId="1342" xr:uid="{00000000-0005-0000-0000-00003B0D0000}"/>
    <cellStyle name="Note 7 8 2 2" xfId="2749" xr:uid="{00000000-0005-0000-0000-00003C0D0000}"/>
    <cellStyle name="Note 7 8 2 3" xfId="4207" xr:uid="{00000000-0005-0000-0000-00003D0D0000}"/>
    <cellStyle name="Note 7 8 3" xfId="3518" xr:uid="{00000000-0005-0000-0000-00003E0D0000}"/>
    <cellStyle name="Note 7 8 4" xfId="4976" xr:uid="{00000000-0005-0000-0000-00003F0D0000}"/>
    <cellStyle name="Note 7 9" xfId="2128" xr:uid="{00000000-0005-0000-0000-0000400D0000}"/>
    <cellStyle name="Note 7 9 2" xfId="1377" xr:uid="{00000000-0005-0000-0000-0000410D0000}"/>
    <cellStyle name="Note 7 9 2 2" xfId="2787" xr:uid="{00000000-0005-0000-0000-0000420D0000}"/>
    <cellStyle name="Note 7 9 2 3" xfId="4245" xr:uid="{00000000-0005-0000-0000-0000430D0000}"/>
    <cellStyle name="Note 7 9 3" xfId="3594" xr:uid="{00000000-0005-0000-0000-0000440D0000}"/>
    <cellStyle name="Note 7 9 4" xfId="5052" xr:uid="{00000000-0005-0000-0000-0000450D0000}"/>
    <cellStyle name="Note 8" xfId="1216" xr:uid="{00000000-0005-0000-0000-0000460D0000}"/>
    <cellStyle name="Note 8 2" xfId="1576" xr:uid="{00000000-0005-0000-0000-0000470D0000}"/>
    <cellStyle name="Note 8 2 2" xfId="3010" xr:uid="{00000000-0005-0000-0000-0000480D0000}"/>
    <cellStyle name="Note 8 2 3" xfId="4468" xr:uid="{00000000-0005-0000-0000-0000490D0000}"/>
    <cellStyle name="Note 8 3" xfId="2070" xr:uid="{00000000-0005-0000-0000-00004A0D0000}"/>
    <cellStyle name="Note 8 3 2" xfId="3533" xr:uid="{00000000-0005-0000-0000-00004B0D0000}"/>
    <cellStyle name="Note 8 3 3" xfId="4991" xr:uid="{00000000-0005-0000-0000-00004C0D0000}"/>
    <cellStyle name="Note 8 4" xfId="2620" xr:uid="{00000000-0005-0000-0000-00004D0D0000}"/>
    <cellStyle name="Note 8 5" xfId="4078" xr:uid="{00000000-0005-0000-0000-00004E0D0000}"/>
    <cellStyle name="Note 9" xfId="1245" xr:uid="{00000000-0005-0000-0000-00004F0D0000}"/>
    <cellStyle name="Note 9 2" xfId="1604" xr:uid="{00000000-0005-0000-0000-0000500D0000}"/>
    <cellStyle name="Note 9 2 2" xfId="3038" xr:uid="{00000000-0005-0000-0000-0000510D0000}"/>
    <cellStyle name="Note 9 2 3" xfId="4496" xr:uid="{00000000-0005-0000-0000-0000520D0000}"/>
    <cellStyle name="Note 9 3" xfId="1743" xr:uid="{00000000-0005-0000-0000-0000530D0000}"/>
    <cellStyle name="Note 9 3 2" xfId="3190" xr:uid="{00000000-0005-0000-0000-0000540D0000}"/>
    <cellStyle name="Note 9 3 3" xfId="4648" xr:uid="{00000000-0005-0000-0000-0000550D0000}"/>
    <cellStyle name="Note 9 4" xfId="2651" xr:uid="{00000000-0005-0000-0000-0000560D0000}"/>
    <cellStyle name="Note 9 5" xfId="4109" xr:uid="{00000000-0005-0000-0000-0000570D0000}"/>
    <cellStyle name="Obično_4.2.1 Direct grant IPV" xfId="852" xr:uid="{00000000-0005-0000-0000-0000580D0000}"/>
    <cellStyle name="Output" xfId="1078" xr:uid="{00000000-0005-0000-0000-0000590D0000}"/>
    <cellStyle name="Output 10" xfId="1277" xr:uid="{00000000-0005-0000-0000-00005A0D0000}"/>
    <cellStyle name="Output 10 2" xfId="1769" xr:uid="{00000000-0005-0000-0000-00005B0D0000}"/>
    <cellStyle name="Output 10 2 2" xfId="3217" xr:uid="{00000000-0005-0000-0000-00005C0D0000}"/>
    <cellStyle name="Output 10 2 3" xfId="4675" xr:uid="{00000000-0005-0000-0000-00005D0D0000}"/>
    <cellStyle name="Output 10 3" xfId="2291" xr:uid="{00000000-0005-0000-0000-00005E0D0000}"/>
    <cellStyle name="Output 10 3 2" xfId="3765" xr:uid="{00000000-0005-0000-0000-00005F0D0000}"/>
    <cellStyle name="Output 10 3 3" xfId="5223" xr:uid="{00000000-0005-0000-0000-0000600D0000}"/>
    <cellStyle name="Output 10 4" xfId="2684" xr:uid="{00000000-0005-0000-0000-0000610D0000}"/>
    <cellStyle name="Output 10 5" xfId="4142" xr:uid="{00000000-0005-0000-0000-0000620D0000}"/>
    <cellStyle name="Output 11" xfId="1305" xr:uid="{00000000-0005-0000-0000-0000630D0000}"/>
    <cellStyle name="Output 11 2" xfId="1425" xr:uid="{00000000-0005-0000-0000-0000640D0000}"/>
    <cellStyle name="Output 11 2 2" xfId="2841" xr:uid="{00000000-0005-0000-0000-0000650D0000}"/>
    <cellStyle name="Output 11 2 3" xfId="4299" xr:uid="{00000000-0005-0000-0000-0000660D0000}"/>
    <cellStyle name="Output 11 3" xfId="2712" xr:uid="{00000000-0005-0000-0000-0000670D0000}"/>
    <cellStyle name="Output 11 4" xfId="4170" xr:uid="{00000000-0005-0000-0000-0000680D0000}"/>
    <cellStyle name="Output 12" xfId="1877" xr:uid="{00000000-0005-0000-0000-0000690D0000}"/>
    <cellStyle name="Output 12 2" xfId="2086" xr:uid="{00000000-0005-0000-0000-00006A0D0000}"/>
    <cellStyle name="Output 12 2 2" xfId="3551" xr:uid="{00000000-0005-0000-0000-00006B0D0000}"/>
    <cellStyle name="Output 12 2 3" xfId="5009" xr:uid="{00000000-0005-0000-0000-00006C0D0000}"/>
    <cellStyle name="Output 12 3" xfId="3335" xr:uid="{00000000-0005-0000-0000-00006D0D0000}"/>
    <cellStyle name="Output 12 4" xfId="4793" xr:uid="{00000000-0005-0000-0000-00006E0D0000}"/>
    <cellStyle name="Output 13" xfId="1958" xr:uid="{00000000-0005-0000-0000-00006F0D0000}"/>
    <cellStyle name="Output 13 2" xfId="1337" xr:uid="{00000000-0005-0000-0000-0000700D0000}"/>
    <cellStyle name="Output 13 2 2" xfId="2744" xr:uid="{00000000-0005-0000-0000-0000710D0000}"/>
    <cellStyle name="Output 13 2 3" xfId="4202" xr:uid="{00000000-0005-0000-0000-0000720D0000}"/>
    <cellStyle name="Output 13 3" xfId="3418" xr:uid="{00000000-0005-0000-0000-0000730D0000}"/>
    <cellStyle name="Output 13 4" xfId="4876" xr:uid="{00000000-0005-0000-0000-0000740D0000}"/>
    <cellStyle name="Output 14" xfId="2034" xr:uid="{00000000-0005-0000-0000-0000750D0000}"/>
    <cellStyle name="Output 14 2" xfId="1350" xr:uid="{00000000-0005-0000-0000-0000760D0000}"/>
    <cellStyle name="Output 14 2 2" xfId="2756" xr:uid="{00000000-0005-0000-0000-0000770D0000}"/>
    <cellStyle name="Output 14 2 3" xfId="4214" xr:uid="{00000000-0005-0000-0000-0000780D0000}"/>
    <cellStyle name="Output 14 3" xfId="3497" xr:uid="{00000000-0005-0000-0000-0000790D0000}"/>
    <cellStyle name="Output 14 4" xfId="4955" xr:uid="{00000000-0005-0000-0000-00007A0D0000}"/>
    <cellStyle name="Output 15" xfId="2107" xr:uid="{00000000-0005-0000-0000-00007B0D0000}"/>
    <cellStyle name="Output 15 2" xfId="2202" xr:uid="{00000000-0005-0000-0000-00007C0D0000}"/>
    <cellStyle name="Output 15 2 2" xfId="3671" xr:uid="{00000000-0005-0000-0000-00007D0D0000}"/>
    <cellStyle name="Output 15 2 3" xfId="5129" xr:uid="{00000000-0005-0000-0000-00007E0D0000}"/>
    <cellStyle name="Output 15 3" xfId="3573" xr:uid="{00000000-0005-0000-0000-00007F0D0000}"/>
    <cellStyle name="Output 15 4" xfId="5031" xr:uid="{00000000-0005-0000-0000-0000800D0000}"/>
    <cellStyle name="Output 16" xfId="2170" xr:uid="{00000000-0005-0000-0000-0000810D0000}"/>
    <cellStyle name="Output 16 2" xfId="1460" xr:uid="{00000000-0005-0000-0000-0000820D0000}"/>
    <cellStyle name="Output 16 2 2" xfId="2885" xr:uid="{00000000-0005-0000-0000-0000830D0000}"/>
    <cellStyle name="Output 16 2 3" xfId="4343" xr:uid="{00000000-0005-0000-0000-0000840D0000}"/>
    <cellStyle name="Output 16 3" xfId="3638" xr:uid="{00000000-0005-0000-0000-0000850D0000}"/>
    <cellStyle name="Output 16 4" xfId="5096" xr:uid="{00000000-0005-0000-0000-0000860D0000}"/>
    <cellStyle name="Output 17" xfId="2254" xr:uid="{00000000-0005-0000-0000-0000870D0000}"/>
    <cellStyle name="Output 17 2" xfId="2363" xr:uid="{00000000-0005-0000-0000-0000880D0000}"/>
    <cellStyle name="Output 17 2 2" xfId="3837" xr:uid="{00000000-0005-0000-0000-0000890D0000}"/>
    <cellStyle name="Output 17 2 3" xfId="5295" xr:uid="{00000000-0005-0000-0000-00008A0D0000}"/>
    <cellStyle name="Output 17 3" xfId="3728" xr:uid="{00000000-0005-0000-0000-00008B0D0000}"/>
    <cellStyle name="Output 17 4" xfId="5186" xr:uid="{00000000-0005-0000-0000-00008C0D0000}"/>
    <cellStyle name="Output 18" xfId="2312" xr:uid="{00000000-0005-0000-0000-00008D0D0000}"/>
    <cellStyle name="Output 18 2" xfId="3786" xr:uid="{00000000-0005-0000-0000-00008E0D0000}"/>
    <cellStyle name="Output 18 3" xfId="5244" xr:uid="{00000000-0005-0000-0000-00008F0D0000}"/>
    <cellStyle name="Output 19" xfId="2393" xr:uid="{00000000-0005-0000-0000-0000900D0000}"/>
    <cellStyle name="Output 19 2" xfId="3867" xr:uid="{00000000-0005-0000-0000-0000910D0000}"/>
    <cellStyle name="Output 19 3" xfId="5325" xr:uid="{00000000-0005-0000-0000-0000920D0000}"/>
    <cellStyle name="Output 2" xfId="58" xr:uid="{00000000-0005-0000-0000-0000930D0000}"/>
    <cellStyle name="Output 2 10" xfId="363" xr:uid="{00000000-0005-0000-0000-0000940D0000}"/>
    <cellStyle name="Output 2 10 2" xfId="2199" xr:uid="{00000000-0005-0000-0000-0000950D0000}"/>
    <cellStyle name="Output 2 10 2 2" xfId="3668" xr:uid="{00000000-0005-0000-0000-0000960D0000}"/>
    <cellStyle name="Output 2 10 2 3" xfId="5126" xr:uid="{00000000-0005-0000-0000-0000970D0000}"/>
    <cellStyle name="Output 2 10 3" xfId="1397" xr:uid="{00000000-0005-0000-0000-0000980D0000}"/>
    <cellStyle name="Output 2 10 4" xfId="2812" xr:uid="{00000000-0005-0000-0000-0000990D0000}"/>
    <cellStyle name="Output 2 10 5" xfId="4270" xr:uid="{00000000-0005-0000-0000-00009A0D0000}"/>
    <cellStyle name="Output 2 11" xfId="853" xr:uid="{00000000-0005-0000-0000-00009B0D0000}"/>
    <cellStyle name="Output 2 11 2" xfId="2206" xr:uid="{00000000-0005-0000-0000-00009C0D0000}"/>
    <cellStyle name="Output 2 11 2 2" xfId="3675" xr:uid="{00000000-0005-0000-0000-00009D0D0000}"/>
    <cellStyle name="Output 2 11 2 3" xfId="5133" xr:uid="{00000000-0005-0000-0000-00009E0D0000}"/>
    <cellStyle name="Output 2 11 3" xfId="1520" xr:uid="{00000000-0005-0000-0000-00009F0D0000}"/>
    <cellStyle name="Output 2 11 4" xfId="2946" xr:uid="{00000000-0005-0000-0000-0000A00D0000}"/>
    <cellStyle name="Output 2 11 5" xfId="4404" xr:uid="{00000000-0005-0000-0000-0000A10D0000}"/>
    <cellStyle name="Output 2 12" xfId="1704" xr:uid="{00000000-0005-0000-0000-0000A20D0000}"/>
    <cellStyle name="Output 2 12 2" xfId="1392" xr:uid="{00000000-0005-0000-0000-0000A30D0000}"/>
    <cellStyle name="Output 2 12 2 2" xfId="2806" xr:uid="{00000000-0005-0000-0000-0000A40D0000}"/>
    <cellStyle name="Output 2 12 2 3" xfId="4264" xr:uid="{00000000-0005-0000-0000-0000A50D0000}"/>
    <cellStyle name="Output 2 12 3" xfId="3149" xr:uid="{00000000-0005-0000-0000-0000A60D0000}"/>
    <cellStyle name="Output 2 12 4" xfId="4607" xr:uid="{00000000-0005-0000-0000-0000A70D0000}"/>
    <cellStyle name="Output 2 13" xfId="2022" xr:uid="{00000000-0005-0000-0000-0000A80D0000}"/>
    <cellStyle name="Output 2 13 2" xfId="1458" xr:uid="{00000000-0005-0000-0000-0000A90D0000}"/>
    <cellStyle name="Output 2 13 2 2" xfId="2883" xr:uid="{00000000-0005-0000-0000-0000AA0D0000}"/>
    <cellStyle name="Output 2 13 2 3" xfId="4341" xr:uid="{00000000-0005-0000-0000-0000AB0D0000}"/>
    <cellStyle name="Output 2 13 3" xfId="3485" xr:uid="{00000000-0005-0000-0000-0000AC0D0000}"/>
    <cellStyle name="Output 2 13 4" xfId="4943" xr:uid="{00000000-0005-0000-0000-0000AD0D0000}"/>
    <cellStyle name="Output 2 14" xfId="1749" xr:uid="{00000000-0005-0000-0000-0000AE0D0000}"/>
    <cellStyle name="Output 2 14 2" xfId="1714" xr:uid="{00000000-0005-0000-0000-0000AF0D0000}"/>
    <cellStyle name="Output 2 14 2 2" xfId="3159" xr:uid="{00000000-0005-0000-0000-0000B00D0000}"/>
    <cellStyle name="Output 2 14 2 3" xfId="4617" xr:uid="{00000000-0005-0000-0000-0000B10D0000}"/>
    <cellStyle name="Output 2 14 3" xfId="3196" xr:uid="{00000000-0005-0000-0000-0000B20D0000}"/>
    <cellStyle name="Output 2 14 4" xfId="4654" xr:uid="{00000000-0005-0000-0000-0000B30D0000}"/>
    <cellStyle name="Output 2 15" xfId="2150" xr:uid="{00000000-0005-0000-0000-0000B40D0000}"/>
    <cellStyle name="Output 2 15 2" xfId="3616" xr:uid="{00000000-0005-0000-0000-0000B50D0000}"/>
    <cellStyle name="Output 2 15 3" xfId="5074" xr:uid="{00000000-0005-0000-0000-0000B60D0000}"/>
    <cellStyle name="Output 2 16" xfId="2224" xr:uid="{00000000-0005-0000-0000-0000B70D0000}"/>
    <cellStyle name="Output 2 16 2" xfId="3695" xr:uid="{00000000-0005-0000-0000-0000B80D0000}"/>
    <cellStyle name="Output 2 16 3" xfId="5153" xr:uid="{00000000-0005-0000-0000-0000B90D0000}"/>
    <cellStyle name="Output 2 17" xfId="2441" xr:uid="{00000000-0005-0000-0000-0000BA0D0000}"/>
    <cellStyle name="Output 2 17 2" xfId="3915" xr:uid="{00000000-0005-0000-0000-0000BB0D0000}"/>
    <cellStyle name="Output 2 17 3" xfId="5373" xr:uid="{00000000-0005-0000-0000-0000BC0D0000}"/>
    <cellStyle name="Output 2 18" xfId="1049" xr:uid="{00000000-0005-0000-0000-0000BD0D0000}"/>
    <cellStyle name="Output 2 19" xfId="2478" xr:uid="{00000000-0005-0000-0000-0000BE0D0000}"/>
    <cellStyle name="Output 2 2" xfId="65" xr:uid="{00000000-0005-0000-0000-0000BF0D0000}"/>
    <cellStyle name="Output 2 2 10" xfId="1396" xr:uid="{00000000-0005-0000-0000-0000C00D0000}"/>
    <cellStyle name="Output 2 2 10 2" xfId="1926" xr:uid="{00000000-0005-0000-0000-0000C10D0000}"/>
    <cellStyle name="Output 2 2 10 2 2" xfId="3386" xr:uid="{00000000-0005-0000-0000-0000C20D0000}"/>
    <cellStyle name="Output 2 2 10 2 3" xfId="4844" xr:uid="{00000000-0005-0000-0000-0000C30D0000}"/>
    <cellStyle name="Output 2 2 10 3" xfId="2811" xr:uid="{00000000-0005-0000-0000-0000C40D0000}"/>
    <cellStyle name="Output 2 2 10 4" xfId="4269" xr:uid="{00000000-0005-0000-0000-0000C50D0000}"/>
    <cellStyle name="Output 2 2 11" xfId="1866" xr:uid="{00000000-0005-0000-0000-0000C60D0000}"/>
    <cellStyle name="Output 2 2 11 2" xfId="1404" xr:uid="{00000000-0005-0000-0000-0000C70D0000}"/>
    <cellStyle name="Output 2 2 11 2 2" xfId="2819" xr:uid="{00000000-0005-0000-0000-0000C80D0000}"/>
    <cellStyle name="Output 2 2 11 2 3" xfId="4277" xr:uid="{00000000-0005-0000-0000-0000C90D0000}"/>
    <cellStyle name="Output 2 2 11 3" xfId="3323" xr:uid="{00000000-0005-0000-0000-0000CA0D0000}"/>
    <cellStyle name="Output 2 2 11 4" xfId="4781" xr:uid="{00000000-0005-0000-0000-0000CB0D0000}"/>
    <cellStyle name="Output 2 2 12" xfId="1797" xr:uid="{00000000-0005-0000-0000-0000CC0D0000}"/>
    <cellStyle name="Output 2 2 12 2" xfId="3245" xr:uid="{00000000-0005-0000-0000-0000CD0D0000}"/>
    <cellStyle name="Output 2 2 12 3" xfId="4703" xr:uid="{00000000-0005-0000-0000-0000CE0D0000}"/>
    <cellStyle name="Output 2 2 13" xfId="1948" xr:uid="{00000000-0005-0000-0000-0000CF0D0000}"/>
    <cellStyle name="Output 2 2 13 2" xfId="3408" xr:uid="{00000000-0005-0000-0000-0000D00D0000}"/>
    <cellStyle name="Output 2 2 13 3" xfId="4866" xr:uid="{00000000-0005-0000-0000-0000D10D0000}"/>
    <cellStyle name="Output 2 2 14" xfId="2443" xr:uid="{00000000-0005-0000-0000-0000D20D0000}"/>
    <cellStyle name="Output 2 2 14 2" xfId="3917" xr:uid="{00000000-0005-0000-0000-0000D30D0000}"/>
    <cellStyle name="Output 2 2 14 3" xfId="5375" xr:uid="{00000000-0005-0000-0000-0000D40D0000}"/>
    <cellStyle name="Output 2 2 15" xfId="2479" xr:uid="{00000000-0005-0000-0000-0000D50D0000}"/>
    <cellStyle name="Output 2 2 16" xfId="2162" xr:uid="{00000000-0005-0000-0000-0000D60D0000}"/>
    <cellStyle name="Output 2 2 2" xfId="85" xr:uid="{00000000-0005-0000-0000-0000D70D0000}"/>
    <cellStyle name="Output 2 2 2 10" xfId="4059" xr:uid="{00000000-0005-0000-0000-0000D80D0000}"/>
    <cellStyle name="Output 2 2 2 2" xfId="117" xr:uid="{00000000-0005-0000-0000-0000D90D0000}"/>
    <cellStyle name="Output 2 2 2 2 2" xfId="279" xr:uid="{00000000-0005-0000-0000-0000DA0D0000}"/>
    <cellStyle name="Output 2 2 2 2 2 2" xfId="580" xr:uid="{00000000-0005-0000-0000-0000DB0D0000}"/>
    <cellStyle name="Output 2 2 2 2 3" xfId="418" xr:uid="{00000000-0005-0000-0000-0000DC0D0000}"/>
    <cellStyle name="Output 2 2 2 2 4" xfId="2998" xr:uid="{00000000-0005-0000-0000-0000DD0D0000}"/>
    <cellStyle name="Output 2 2 2 2 5" xfId="4456" xr:uid="{00000000-0005-0000-0000-0000DE0D0000}"/>
    <cellStyle name="Output 2 2 2 3" xfId="126" xr:uid="{00000000-0005-0000-0000-0000DF0D0000}"/>
    <cellStyle name="Output 2 2 2 3 2" xfId="288" xr:uid="{00000000-0005-0000-0000-0000E00D0000}"/>
    <cellStyle name="Output 2 2 2 3 2 2" xfId="589" xr:uid="{00000000-0005-0000-0000-0000E10D0000}"/>
    <cellStyle name="Output 2 2 2 3 3" xfId="427" xr:uid="{00000000-0005-0000-0000-0000E20D0000}"/>
    <cellStyle name="Output 2 2 2 3 4" xfId="2899" xr:uid="{00000000-0005-0000-0000-0000E30D0000}"/>
    <cellStyle name="Output 2 2 2 3 5" xfId="4357" xr:uid="{00000000-0005-0000-0000-0000E40D0000}"/>
    <cellStyle name="Output 2 2 2 4" xfId="150" xr:uid="{00000000-0005-0000-0000-0000E50D0000}"/>
    <cellStyle name="Output 2 2 2 4 2" xfId="312" xr:uid="{00000000-0005-0000-0000-0000E60D0000}"/>
    <cellStyle name="Output 2 2 2 4 2 2" xfId="613" xr:uid="{00000000-0005-0000-0000-0000E70D0000}"/>
    <cellStyle name="Output 2 2 2 4 3" xfId="451" xr:uid="{00000000-0005-0000-0000-0000E80D0000}"/>
    <cellStyle name="Output 2 2 2 5" xfId="174" xr:uid="{00000000-0005-0000-0000-0000E90D0000}"/>
    <cellStyle name="Output 2 2 2 5 2" xfId="336" xr:uid="{00000000-0005-0000-0000-0000EA0D0000}"/>
    <cellStyle name="Output 2 2 2 5 2 2" xfId="637" xr:uid="{00000000-0005-0000-0000-0000EB0D0000}"/>
    <cellStyle name="Output 2 2 2 5 3" xfId="475" xr:uid="{00000000-0005-0000-0000-0000EC0D0000}"/>
    <cellStyle name="Output 2 2 2 6" xfId="205" xr:uid="{00000000-0005-0000-0000-0000ED0D0000}"/>
    <cellStyle name="Output 2 2 2 6 2" xfId="506" xr:uid="{00000000-0005-0000-0000-0000EE0D0000}"/>
    <cellStyle name="Output 2 2 2 7" xfId="247" xr:uid="{00000000-0005-0000-0000-0000EF0D0000}"/>
    <cellStyle name="Output 2 2 2 7 2" xfId="548" xr:uid="{00000000-0005-0000-0000-0000F00D0000}"/>
    <cellStyle name="Output 2 2 2 8" xfId="386" xr:uid="{00000000-0005-0000-0000-0000F10D0000}"/>
    <cellStyle name="Output 2 2 2 9" xfId="2601" xr:uid="{00000000-0005-0000-0000-0000F20D0000}"/>
    <cellStyle name="Output 2 2 3" xfId="91" xr:uid="{00000000-0005-0000-0000-0000F30D0000}"/>
    <cellStyle name="Output 2 2 3 2" xfId="211" xr:uid="{00000000-0005-0000-0000-0000F40D0000}"/>
    <cellStyle name="Output 2 2 3 2 2" xfId="349" xr:uid="{00000000-0005-0000-0000-0000F50D0000}"/>
    <cellStyle name="Output 2 2 3 2 2 2" xfId="650" xr:uid="{00000000-0005-0000-0000-0000F60D0000}"/>
    <cellStyle name="Output 2 2 3 2 3" xfId="512" xr:uid="{00000000-0005-0000-0000-0000F70D0000}"/>
    <cellStyle name="Output 2 2 3 2 4" xfId="2967" xr:uid="{00000000-0005-0000-0000-0000F80D0000}"/>
    <cellStyle name="Output 2 2 3 2 5" xfId="4425" xr:uid="{00000000-0005-0000-0000-0000F90D0000}"/>
    <cellStyle name="Output 2 2 3 3" xfId="253" xr:uid="{00000000-0005-0000-0000-0000FA0D0000}"/>
    <cellStyle name="Output 2 2 3 3 2" xfId="554" xr:uid="{00000000-0005-0000-0000-0000FB0D0000}"/>
    <cellStyle name="Output 2 2 3 3 3" xfId="2793" xr:uid="{00000000-0005-0000-0000-0000FC0D0000}"/>
    <cellStyle name="Output 2 2 3 3 4" xfId="4251" xr:uid="{00000000-0005-0000-0000-0000FD0D0000}"/>
    <cellStyle name="Output 2 2 3 4" xfId="392" xr:uid="{00000000-0005-0000-0000-0000FE0D0000}"/>
    <cellStyle name="Output 2 2 3 5" xfId="2541" xr:uid="{00000000-0005-0000-0000-0000FF0D0000}"/>
    <cellStyle name="Output 2 2 3 6" xfId="3999" xr:uid="{00000000-0005-0000-0000-0000000E0000}"/>
    <cellStyle name="Output 2 2 4" xfId="102" xr:uid="{00000000-0005-0000-0000-0000010E0000}"/>
    <cellStyle name="Output 2 2 4 2" xfId="264" xr:uid="{00000000-0005-0000-0000-0000020E0000}"/>
    <cellStyle name="Output 2 2 4 2 2" xfId="565" xr:uid="{00000000-0005-0000-0000-0000030E0000}"/>
    <cellStyle name="Output 2 2 4 2 3" xfId="3140" xr:uid="{00000000-0005-0000-0000-0000040E0000}"/>
    <cellStyle name="Output 2 2 4 2 4" xfId="4598" xr:uid="{00000000-0005-0000-0000-0000050E0000}"/>
    <cellStyle name="Output 2 2 4 3" xfId="403" xr:uid="{00000000-0005-0000-0000-0000060E0000}"/>
    <cellStyle name="Output 2 2 4 3 2" xfId="2786" xr:uid="{00000000-0005-0000-0000-0000070E0000}"/>
    <cellStyle name="Output 2 2 4 3 3" xfId="4244" xr:uid="{00000000-0005-0000-0000-0000080E0000}"/>
    <cellStyle name="Output 2 2 4 4" xfId="2595" xr:uid="{00000000-0005-0000-0000-0000090E0000}"/>
    <cellStyle name="Output 2 2 4 5" xfId="4053" xr:uid="{00000000-0005-0000-0000-00000A0E0000}"/>
    <cellStyle name="Output 2 2 5" xfId="138" xr:uid="{00000000-0005-0000-0000-00000B0E0000}"/>
    <cellStyle name="Output 2 2 5 2" xfId="300" xr:uid="{00000000-0005-0000-0000-00000C0E0000}"/>
    <cellStyle name="Output 2 2 5 2 2" xfId="601" xr:uid="{00000000-0005-0000-0000-00000D0E0000}"/>
    <cellStyle name="Output 2 2 5 2 3" xfId="3628" xr:uid="{00000000-0005-0000-0000-00000E0E0000}"/>
    <cellStyle name="Output 2 2 5 2 4" xfId="5086" xr:uid="{00000000-0005-0000-0000-00000F0E0000}"/>
    <cellStyle name="Output 2 2 5 3" xfId="439" xr:uid="{00000000-0005-0000-0000-0000100E0000}"/>
    <cellStyle name="Output 2 2 5 4" xfId="2547" xr:uid="{00000000-0005-0000-0000-0000110E0000}"/>
    <cellStyle name="Output 2 2 5 5" xfId="4005" xr:uid="{00000000-0005-0000-0000-0000120E0000}"/>
    <cellStyle name="Output 2 2 6" xfId="162" xr:uid="{00000000-0005-0000-0000-0000130E0000}"/>
    <cellStyle name="Output 2 2 6 2" xfId="324" xr:uid="{00000000-0005-0000-0000-0000140E0000}"/>
    <cellStyle name="Output 2 2 6 2 2" xfId="625" xr:uid="{00000000-0005-0000-0000-0000150E0000}"/>
    <cellStyle name="Output 2 2 6 2 3" xfId="3463" xr:uid="{00000000-0005-0000-0000-0000160E0000}"/>
    <cellStyle name="Output 2 2 6 2 4" xfId="4921" xr:uid="{00000000-0005-0000-0000-0000170E0000}"/>
    <cellStyle name="Output 2 2 6 3" xfId="463" xr:uid="{00000000-0005-0000-0000-0000180E0000}"/>
    <cellStyle name="Output 2 2 6 4" xfId="3087" xr:uid="{00000000-0005-0000-0000-0000190E0000}"/>
    <cellStyle name="Output 2 2 6 5" xfId="4545" xr:uid="{00000000-0005-0000-0000-00001A0E0000}"/>
    <cellStyle name="Output 2 2 7" xfId="186" xr:uid="{00000000-0005-0000-0000-00001B0E0000}"/>
    <cellStyle name="Output 2 2 7 2" xfId="487" xr:uid="{00000000-0005-0000-0000-00001C0E0000}"/>
    <cellStyle name="Output 2 2 7 2 2" xfId="3279" xr:uid="{00000000-0005-0000-0000-00001D0E0000}"/>
    <cellStyle name="Output 2 2 7 2 3" xfId="4737" xr:uid="{00000000-0005-0000-0000-00001E0E0000}"/>
    <cellStyle name="Output 2 2 7 3" xfId="2797" xr:uid="{00000000-0005-0000-0000-00001F0E0000}"/>
    <cellStyle name="Output 2 2 7 4" xfId="4255" xr:uid="{00000000-0005-0000-0000-0000200E0000}"/>
    <cellStyle name="Output 2 2 8" xfId="228" xr:uid="{00000000-0005-0000-0000-0000210E0000}"/>
    <cellStyle name="Output 2 2 8 2" xfId="529" xr:uid="{00000000-0005-0000-0000-0000220E0000}"/>
    <cellStyle name="Output 2 2 8 2 2" xfId="3480" xr:uid="{00000000-0005-0000-0000-0000230E0000}"/>
    <cellStyle name="Output 2 2 8 2 3" xfId="4938" xr:uid="{00000000-0005-0000-0000-0000240E0000}"/>
    <cellStyle name="Output 2 2 8 3" xfId="3105" xr:uid="{00000000-0005-0000-0000-0000250E0000}"/>
    <cellStyle name="Output 2 2 8 4" xfId="4563" xr:uid="{00000000-0005-0000-0000-0000260E0000}"/>
    <cellStyle name="Output 2 2 9" xfId="367" xr:uid="{00000000-0005-0000-0000-0000270E0000}"/>
    <cellStyle name="Output 2 2 9 2" xfId="1507" xr:uid="{00000000-0005-0000-0000-0000280E0000}"/>
    <cellStyle name="Output 2 2 9 2 2" xfId="2933" xr:uid="{00000000-0005-0000-0000-0000290E0000}"/>
    <cellStyle name="Output 2 2 9 2 3" xfId="4391" xr:uid="{00000000-0005-0000-0000-00002A0E0000}"/>
    <cellStyle name="Output 2 2 9 3" xfId="3110" xr:uid="{00000000-0005-0000-0000-00002B0E0000}"/>
    <cellStyle name="Output 2 2 9 4" xfId="4568" xr:uid="{00000000-0005-0000-0000-00002C0E0000}"/>
    <cellStyle name="Output 2 20" xfId="1155" xr:uid="{00000000-0005-0000-0000-00002D0E0000}"/>
    <cellStyle name="Output 2 3" xfId="74" xr:uid="{00000000-0005-0000-0000-00002E0E0000}"/>
    <cellStyle name="Output 2 3 2" xfId="98" xr:uid="{00000000-0005-0000-0000-00002F0E0000}"/>
    <cellStyle name="Output 2 3 2 2" xfId="218" xr:uid="{00000000-0005-0000-0000-0000300E0000}"/>
    <cellStyle name="Output 2 3 2 2 2" xfId="356" xr:uid="{00000000-0005-0000-0000-0000310E0000}"/>
    <cellStyle name="Output 2 3 2 2 2 2" xfId="657" xr:uid="{00000000-0005-0000-0000-0000320E0000}"/>
    <cellStyle name="Output 2 3 2 2 3" xfId="519" xr:uid="{00000000-0005-0000-0000-0000330E0000}"/>
    <cellStyle name="Output 2 3 2 3" xfId="260" xr:uid="{00000000-0005-0000-0000-0000340E0000}"/>
    <cellStyle name="Output 2 3 2 3 2" xfId="561" xr:uid="{00000000-0005-0000-0000-0000350E0000}"/>
    <cellStyle name="Output 2 3 2 4" xfId="399" xr:uid="{00000000-0005-0000-0000-0000360E0000}"/>
    <cellStyle name="Output 2 3 3" xfId="101" xr:uid="{00000000-0005-0000-0000-0000370E0000}"/>
    <cellStyle name="Output 2 3 3 2" xfId="263" xr:uid="{00000000-0005-0000-0000-0000380E0000}"/>
    <cellStyle name="Output 2 3 3 2 2" xfId="564" xr:uid="{00000000-0005-0000-0000-0000390E0000}"/>
    <cellStyle name="Output 2 3 3 3" xfId="402" xr:uid="{00000000-0005-0000-0000-00003A0E0000}"/>
    <cellStyle name="Output 2 3 4" xfId="146" xr:uid="{00000000-0005-0000-0000-00003B0E0000}"/>
    <cellStyle name="Output 2 3 4 2" xfId="308" xr:uid="{00000000-0005-0000-0000-00003C0E0000}"/>
    <cellStyle name="Output 2 3 4 2 2" xfId="609" xr:uid="{00000000-0005-0000-0000-00003D0E0000}"/>
    <cellStyle name="Output 2 3 4 3" xfId="447" xr:uid="{00000000-0005-0000-0000-00003E0E0000}"/>
    <cellStyle name="Output 2 3 5" xfId="170" xr:uid="{00000000-0005-0000-0000-00003F0E0000}"/>
    <cellStyle name="Output 2 3 5 2" xfId="332" xr:uid="{00000000-0005-0000-0000-0000400E0000}"/>
    <cellStyle name="Output 2 3 5 2 2" xfId="633" xr:uid="{00000000-0005-0000-0000-0000410E0000}"/>
    <cellStyle name="Output 2 3 5 3" xfId="471" xr:uid="{00000000-0005-0000-0000-0000420E0000}"/>
    <cellStyle name="Output 2 3 6" xfId="194" xr:uid="{00000000-0005-0000-0000-0000430E0000}"/>
    <cellStyle name="Output 2 3 6 2" xfId="495" xr:uid="{00000000-0005-0000-0000-0000440E0000}"/>
    <cellStyle name="Output 2 3 7" xfId="236" xr:uid="{00000000-0005-0000-0000-0000450E0000}"/>
    <cellStyle name="Output 2 3 7 2" xfId="537" xr:uid="{00000000-0005-0000-0000-0000460E0000}"/>
    <cellStyle name="Output 2 3 8" xfId="375" xr:uid="{00000000-0005-0000-0000-0000470E0000}"/>
    <cellStyle name="Output 2 3 9" xfId="854" xr:uid="{00000000-0005-0000-0000-0000480E0000}"/>
    <cellStyle name="Output 2 4" xfId="78" xr:uid="{00000000-0005-0000-0000-0000490E0000}"/>
    <cellStyle name="Output 2 4 2" xfId="198" xr:uid="{00000000-0005-0000-0000-00004A0E0000}"/>
    <cellStyle name="Output 2 4 2 2" xfId="342" xr:uid="{00000000-0005-0000-0000-00004B0E0000}"/>
    <cellStyle name="Output 2 4 2 2 2" xfId="643" xr:uid="{00000000-0005-0000-0000-00004C0E0000}"/>
    <cellStyle name="Output 2 4 2 3" xfId="499" xr:uid="{00000000-0005-0000-0000-00004D0E0000}"/>
    <cellStyle name="Output 2 4 3" xfId="240" xr:uid="{00000000-0005-0000-0000-00004E0E0000}"/>
    <cellStyle name="Output 2 4 3 2" xfId="541" xr:uid="{00000000-0005-0000-0000-00004F0E0000}"/>
    <cellStyle name="Output 2 4 4" xfId="379" xr:uid="{00000000-0005-0000-0000-0000500E0000}"/>
    <cellStyle name="Output 2 4 5" xfId="1050" xr:uid="{00000000-0005-0000-0000-0000510E0000}"/>
    <cellStyle name="Output 2 5" xfId="110" xr:uid="{00000000-0005-0000-0000-0000520E0000}"/>
    <cellStyle name="Output 2 5 2" xfId="272" xr:uid="{00000000-0005-0000-0000-0000530E0000}"/>
    <cellStyle name="Output 2 5 2 2" xfId="573" xr:uid="{00000000-0005-0000-0000-0000540E0000}"/>
    <cellStyle name="Output 2 5 2 3" xfId="1565" xr:uid="{00000000-0005-0000-0000-0000550E0000}"/>
    <cellStyle name="Output 2 5 2 4" xfId="2997" xr:uid="{00000000-0005-0000-0000-0000560E0000}"/>
    <cellStyle name="Output 2 5 2 5" xfId="4455" xr:uid="{00000000-0005-0000-0000-0000570E0000}"/>
    <cellStyle name="Output 2 5 3" xfId="411" xr:uid="{00000000-0005-0000-0000-0000580E0000}"/>
    <cellStyle name="Output 2 5 3 2" xfId="1994" xr:uid="{00000000-0005-0000-0000-0000590E0000}"/>
    <cellStyle name="Output 2 5 3 3" xfId="3455" xr:uid="{00000000-0005-0000-0000-00005A0E0000}"/>
    <cellStyle name="Output 2 5 3 4" xfId="4913" xr:uid="{00000000-0005-0000-0000-00005B0E0000}"/>
    <cellStyle name="Output 2 5 4" xfId="1199" xr:uid="{00000000-0005-0000-0000-00005C0E0000}"/>
    <cellStyle name="Output 2 5 5" xfId="2600" xr:uid="{00000000-0005-0000-0000-00005D0E0000}"/>
    <cellStyle name="Output 2 5 6" xfId="4058" xr:uid="{00000000-0005-0000-0000-00005E0E0000}"/>
    <cellStyle name="Output 2 6" xfId="135" xr:uid="{00000000-0005-0000-0000-00005F0E0000}"/>
    <cellStyle name="Output 2 6 2" xfId="297" xr:uid="{00000000-0005-0000-0000-0000600E0000}"/>
    <cellStyle name="Output 2 6 2 2" xfId="598" xr:uid="{00000000-0005-0000-0000-0000610E0000}"/>
    <cellStyle name="Output 2 6 2 3" xfId="1542" xr:uid="{00000000-0005-0000-0000-0000620E0000}"/>
    <cellStyle name="Output 2 6 2 4" xfId="2968" xr:uid="{00000000-0005-0000-0000-0000630E0000}"/>
    <cellStyle name="Output 2 6 2 5" xfId="4426" xr:uid="{00000000-0005-0000-0000-0000640E0000}"/>
    <cellStyle name="Output 2 6 3" xfId="436" xr:uid="{00000000-0005-0000-0000-0000650E0000}"/>
    <cellStyle name="Output 2 6 3 2" xfId="1463" xr:uid="{00000000-0005-0000-0000-0000660E0000}"/>
    <cellStyle name="Output 2 6 3 3" xfId="2888" xr:uid="{00000000-0005-0000-0000-0000670E0000}"/>
    <cellStyle name="Output 2 6 3 4" xfId="4346" xr:uid="{00000000-0005-0000-0000-0000680E0000}"/>
    <cellStyle name="Output 2 6 4" xfId="1152" xr:uid="{00000000-0005-0000-0000-0000690E0000}"/>
    <cellStyle name="Output 2 6 5" xfId="2542" xr:uid="{00000000-0005-0000-0000-00006A0E0000}"/>
    <cellStyle name="Output 2 6 6" xfId="4000" xr:uid="{00000000-0005-0000-0000-00006B0E0000}"/>
    <cellStyle name="Output 2 7" xfId="159" xr:uid="{00000000-0005-0000-0000-00006C0E0000}"/>
    <cellStyle name="Output 2 7 2" xfId="321" xr:uid="{00000000-0005-0000-0000-00006D0E0000}"/>
    <cellStyle name="Output 2 7 2 2" xfId="622" xr:uid="{00000000-0005-0000-0000-00006E0E0000}"/>
    <cellStyle name="Output 2 7 2 3" xfId="1476" xr:uid="{00000000-0005-0000-0000-00006F0E0000}"/>
    <cellStyle name="Output 2 7 2 4" xfId="2903" xr:uid="{00000000-0005-0000-0000-0000700E0000}"/>
    <cellStyle name="Output 2 7 2 5" xfId="4361" xr:uid="{00000000-0005-0000-0000-0000710E0000}"/>
    <cellStyle name="Output 2 7 3" xfId="460" xr:uid="{00000000-0005-0000-0000-0000720E0000}"/>
    <cellStyle name="Output 2 7 3 2" xfId="1945" xr:uid="{00000000-0005-0000-0000-0000730E0000}"/>
    <cellStyle name="Output 2 7 3 3" xfId="3405" xr:uid="{00000000-0005-0000-0000-0000740E0000}"/>
    <cellStyle name="Output 2 7 3 4" xfId="4863" xr:uid="{00000000-0005-0000-0000-0000750E0000}"/>
    <cellStyle name="Output 2 7 4" xfId="1196" xr:uid="{00000000-0005-0000-0000-0000760E0000}"/>
    <cellStyle name="Output 2 7 5" xfId="2594" xr:uid="{00000000-0005-0000-0000-0000770E0000}"/>
    <cellStyle name="Output 2 7 6" xfId="4052" xr:uid="{00000000-0005-0000-0000-0000780E0000}"/>
    <cellStyle name="Output 2 8" xfId="183" xr:uid="{00000000-0005-0000-0000-0000790E0000}"/>
    <cellStyle name="Output 2 8 2" xfId="484" xr:uid="{00000000-0005-0000-0000-00007A0E0000}"/>
    <cellStyle name="Output 2 8 2 2" xfId="1995" xr:uid="{00000000-0005-0000-0000-00007B0E0000}"/>
    <cellStyle name="Output 2 8 2 3" xfId="3456" xr:uid="{00000000-0005-0000-0000-00007C0E0000}"/>
    <cellStyle name="Output 2 8 2 4" xfId="4914" xr:uid="{00000000-0005-0000-0000-00007D0E0000}"/>
    <cellStyle name="Output 2 8 3" xfId="1156" xr:uid="{00000000-0005-0000-0000-00007E0E0000}"/>
    <cellStyle name="Output 2 8 4" xfId="2548" xr:uid="{00000000-0005-0000-0000-00007F0E0000}"/>
    <cellStyle name="Output 2 8 5" xfId="4006" xr:uid="{00000000-0005-0000-0000-0000800E0000}"/>
    <cellStyle name="Output 2 9" xfId="225" xr:uid="{00000000-0005-0000-0000-0000810E0000}"/>
    <cellStyle name="Output 2 9 2" xfId="526" xr:uid="{00000000-0005-0000-0000-0000820E0000}"/>
    <cellStyle name="Output 2 9 2 2" xfId="2289" xr:uid="{00000000-0005-0000-0000-0000830E0000}"/>
    <cellStyle name="Output 2 9 2 3" xfId="3763" xr:uid="{00000000-0005-0000-0000-0000840E0000}"/>
    <cellStyle name="Output 2 9 2 4" xfId="5221" xr:uid="{00000000-0005-0000-0000-0000850E0000}"/>
    <cellStyle name="Output 2 9 3" xfId="1696" xr:uid="{00000000-0005-0000-0000-0000860E0000}"/>
    <cellStyle name="Output 2 9 4" xfId="3141" xr:uid="{00000000-0005-0000-0000-0000870E0000}"/>
    <cellStyle name="Output 2 9 5" xfId="4599" xr:uid="{00000000-0005-0000-0000-0000880E0000}"/>
    <cellStyle name="Output 20" xfId="2448" xr:uid="{00000000-0005-0000-0000-0000890E0000}"/>
    <cellStyle name="Output 20 2" xfId="3922" xr:uid="{00000000-0005-0000-0000-00008A0E0000}"/>
    <cellStyle name="Output 20 3" xfId="5380" xr:uid="{00000000-0005-0000-0000-00008B0E0000}"/>
    <cellStyle name="Output 21" xfId="2492" xr:uid="{00000000-0005-0000-0000-00008C0E0000}"/>
    <cellStyle name="Output 22" xfId="3950" xr:uid="{00000000-0005-0000-0000-00008D0E0000}"/>
    <cellStyle name="Output 3" xfId="1051" xr:uid="{00000000-0005-0000-0000-00008E0E0000}"/>
    <cellStyle name="Output 3 10" xfId="1864" xr:uid="{00000000-0005-0000-0000-00008F0E0000}"/>
    <cellStyle name="Output 3 10 2" xfId="1837" xr:uid="{00000000-0005-0000-0000-0000900E0000}"/>
    <cellStyle name="Output 3 10 2 2" xfId="3290" xr:uid="{00000000-0005-0000-0000-0000910E0000}"/>
    <cellStyle name="Output 3 10 2 3" xfId="4748" xr:uid="{00000000-0005-0000-0000-0000920E0000}"/>
    <cellStyle name="Output 3 10 3" xfId="3321" xr:uid="{00000000-0005-0000-0000-0000930E0000}"/>
    <cellStyle name="Output 3 10 4" xfId="4779" xr:uid="{00000000-0005-0000-0000-0000940E0000}"/>
    <cellStyle name="Output 3 11" xfId="1494" xr:uid="{00000000-0005-0000-0000-0000950E0000}"/>
    <cellStyle name="Output 3 11 2" xfId="1710" xr:uid="{00000000-0005-0000-0000-0000960E0000}"/>
    <cellStyle name="Output 3 11 2 2" xfId="3155" xr:uid="{00000000-0005-0000-0000-0000970E0000}"/>
    <cellStyle name="Output 3 11 2 3" xfId="4613" xr:uid="{00000000-0005-0000-0000-0000980E0000}"/>
    <cellStyle name="Output 3 11 3" xfId="2921" xr:uid="{00000000-0005-0000-0000-0000990E0000}"/>
    <cellStyle name="Output 3 11 4" xfId="4379" xr:uid="{00000000-0005-0000-0000-00009A0E0000}"/>
    <cellStyle name="Output 3 12" xfId="1939" xr:uid="{00000000-0005-0000-0000-00009B0E0000}"/>
    <cellStyle name="Output 3 12 2" xfId="3399" xr:uid="{00000000-0005-0000-0000-00009C0E0000}"/>
    <cellStyle name="Output 3 12 3" xfId="4857" xr:uid="{00000000-0005-0000-0000-00009D0E0000}"/>
    <cellStyle name="Output 3 13" xfId="2152" xr:uid="{00000000-0005-0000-0000-00009E0E0000}"/>
    <cellStyle name="Output 3 13 2" xfId="3618" xr:uid="{00000000-0005-0000-0000-00009F0E0000}"/>
    <cellStyle name="Output 3 13 3" xfId="5076" xr:uid="{00000000-0005-0000-0000-0000A00E0000}"/>
    <cellStyle name="Output 3 14" xfId="2442" xr:uid="{00000000-0005-0000-0000-0000A10E0000}"/>
    <cellStyle name="Output 3 14 2" xfId="3916" xr:uid="{00000000-0005-0000-0000-0000A20E0000}"/>
    <cellStyle name="Output 3 14 3" xfId="5374" xr:uid="{00000000-0005-0000-0000-0000A30E0000}"/>
    <cellStyle name="Output 3 15" xfId="2480" xr:uid="{00000000-0005-0000-0000-0000A40E0000}"/>
    <cellStyle name="Output 3 16" xfId="1384" xr:uid="{00000000-0005-0000-0000-0000A50E0000}"/>
    <cellStyle name="Output 3 2" xfId="1200" xr:uid="{00000000-0005-0000-0000-0000A60E0000}"/>
    <cellStyle name="Output 3 2 2" xfId="1566" xr:uid="{00000000-0005-0000-0000-0000A70E0000}"/>
    <cellStyle name="Output 3 2 2 2" xfId="2999" xr:uid="{00000000-0005-0000-0000-0000A80E0000}"/>
    <cellStyle name="Output 3 2 2 3" xfId="4457" xr:uid="{00000000-0005-0000-0000-0000A90E0000}"/>
    <cellStyle name="Output 3 2 3" xfId="2103" xr:uid="{00000000-0005-0000-0000-0000AA0E0000}"/>
    <cellStyle name="Output 3 2 3 2" xfId="3569" xr:uid="{00000000-0005-0000-0000-0000AB0E0000}"/>
    <cellStyle name="Output 3 2 3 3" xfId="5027" xr:uid="{00000000-0005-0000-0000-0000AC0E0000}"/>
    <cellStyle name="Output 3 2 4" xfId="2602" xr:uid="{00000000-0005-0000-0000-0000AD0E0000}"/>
    <cellStyle name="Output 3 2 5" xfId="4060" xr:uid="{00000000-0005-0000-0000-0000AE0E0000}"/>
    <cellStyle name="Output 3 3" xfId="1150" xr:uid="{00000000-0005-0000-0000-0000AF0E0000}"/>
    <cellStyle name="Output 3 3 2" xfId="1540" xr:uid="{00000000-0005-0000-0000-0000B00E0000}"/>
    <cellStyle name="Output 3 3 2 2" xfId="2966" xr:uid="{00000000-0005-0000-0000-0000B10E0000}"/>
    <cellStyle name="Output 3 3 2 3" xfId="4424" xr:uid="{00000000-0005-0000-0000-0000B20E0000}"/>
    <cellStyle name="Output 3 3 3" xfId="1875" xr:uid="{00000000-0005-0000-0000-0000B30E0000}"/>
    <cellStyle name="Output 3 3 3 2" xfId="3333" xr:uid="{00000000-0005-0000-0000-0000B40E0000}"/>
    <cellStyle name="Output 3 3 3 3" xfId="4791" xr:uid="{00000000-0005-0000-0000-0000B50E0000}"/>
    <cellStyle name="Output 3 3 4" xfId="2540" xr:uid="{00000000-0005-0000-0000-0000B60E0000}"/>
    <cellStyle name="Output 3 3 5" xfId="3998" xr:uid="{00000000-0005-0000-0000-0000B70E0000}"/>
    <cellStyle name="Output 3 4" xfId="1197" xr:uid="{00000000-0005-0000-0000-0000B80E0000}"/>
    <cellStyle name="Output 3 4 2" xfId="1478" xr:uid="{00000000-0005-0000-0000-0000B90E0000}"/>
    <cellStyle name="Output 3 4 2 2" xfId="2905" xr:uid="{00000000-0005-0000-0000-0000BA0E0000}"/>
    <cellStyle name="Output 3 4 2 3" xfId="4363" xr:uid="{00000000-0005-0000-0000-0000BB0E0000}"/>
    <cellStyle name="Output 3 4 3" xfId="1845" xr:uid="{00000000-0005-0000-0000-0000BC0E0000}"/>
    <cellStyle name="Output 3 4 3 2" xfId="3300" xr:uid="{00000000-0005-0000-0000-0000BD0E0000}"/>
    <cellStyle name="Output 3 4 3 3" xfId="4758" xr:uid="{00000000-0005-0000-0000-0000BE0E0000}"/>
    <cellStyle name="Output 3 4 4" xfId="2596" xr:uid="{00000000-0005-0000-0000-0000BF0E0000}"/>
    <cellStyle name="Output 3 4 5" xfId="4054" xr:uid="{00000000-0005-0000-0000-0000C00E0000}"/>
    <cellStyle name="Output 3 5" xfId="1154" xr:uid="{00000000-0005-0000-0000-0000C10E0000}"/>
    <cellStyle name="Output 3 5 2" xfId="2237" xr:uid="{00000000-0005-0000-0000-0000C20E0000}"/>
    <cellStyle name="Output 3 5 2 2" xfId="3710" xr:uid="{00000000-0005-0000-0000-0000C30E0000}"/>
    <cellStyle name="Output 3 5 2 3" xfId="5168" xr:uid="{00000000-0005-0000-0000-0000C40E0000}"/>
    <cellStyle name="Output 3 5 3" xfId="2546" xr:uid="{00000000-0005-0000-0000-0000C50E0000}"/>
    <cellStyle name="Output 3 5 4" xfId="4004" xr:uid="{00000000-0005-0000-0000-0000C60E0000}"/>
    <cellStyle name="Output 3 6" xfId="1445" xr:uid="{00000000-0005-0000-0000-0000C70E0000}"/>
    <cellStyle name="Output 3 6 2" xfId="2200" xr:uid="{00000000-0005-0000-0000-0000C80E0000}"/>
    <cellStyle name="Output 3 6 2 2" xfId="3669" xr:uid="{00000000-0005-0000-0000-0000C90E0000}"/>
    <cellStyle name="Output 3 6 2 3" xfId="5127" xr:uid="{00000000-0005-0000-0000-0000CA0E0000}"/>
    <cellStyle name="Output 3 6 3" xfId="2865" xr:uid="{00000000-0005-0000-0000-0000CB0E0000}"/>
    <cellStyle name="Output 3 6 4" xfId="4323" xr:uid="{00000000-0005-0000-0000-0000CC0E0000}"/>
    <cellStyle name="Output 3 7" xfId="1722" xr:uid="{00000000-0005-0000-0000-0000CD0E0000}"/>
    <cellStyle name="Output 3 7 2" xfId="2241" xr:uid="{00000000-0005-0000-0000-0000CE0E0000}"/>
    <cellStyle name="Output 3 7 2 2" xfId="3714" xr:uid="{00000000-0005-0000-0000-0000CF0E0000}"/>
    <cellStyle name="Output 3 7 2 3" xfId="5172" xr:uid="{00000000-0005-0000-0000-0000D00E0000}"/>
    <cellStyle name="Output 3 7 3" xfId="3167" xr:uid="{00000000-0005-0000-0000-0000D10E0000}"/>
    <cellStyle name="Output 3 7 4" xfId="4625" xr:uid="{00000000-0005-0000-0000-0000D20E0000}"/>
    <cellStyle name="Output 3 8" xfId="1395" xr:uid="{00000000-0005-0000-0000-0000D30E0000}"/>
    <cellStyle name="Output 3 8 2" xfId="2204" xr:uid="{00000000-0005-0000-0000-0000D40E0000}"/>
    <cellStyle name="Output 3 8 2 2" xfId="3673" xr:uid="{00000000-0005-0000-0000-0000D50E0000}"/>
    <cellStyle name="Output 3 8 2 3" xfId="5131" xr:uid="{00000000-0005-0000-0000-0000D60E0000}"/>
    <cellStyle name="Output 3 8 3" xfId="2810" xr:uid="{00000000-0005-0000-0000-0000D70E0000}"/>
    <cellStyle name="Output 3 8 4" xfId="4268" xr:uid="{00000000-0005-0000-0000-0000D80E0000}"/>
    <cellStyle name="Output 3 9" xfId="1461" xr:uid="{00000000-0005-0000-0000-0000D90E0000}"/>
    <cellStyle name="Output 3 9 2" xfId="1713" xr:uid="{00000000-0005-0000-0000-0000DA0E0000}"/>
    <cellStyle name="Output 3 9 2 2" xfId="3158" xr:uid="{00000000-0005-0000-0000-0000DB0E0000}"/>
    <cellStyle name="Output 3 9 2 3" xfId="4616" xr:uid="{00000000-0005-0000-0000-0000DC0E0000}"/>
    <cellStyle name="Output 3 9 3" xfId="2886" xr:uid="{00000000-0005-0000-0000-0000DD0E0000}"/>
    <cellStyle name="Output 3 9 4" xfId="4344" xr:uid="{00000000-0005-0000-0000-0000DE0E0000}"/>
    <cellStyle name="Output 4" xfId="1090" xr:uid="{00000000-0005-0000-0000-0000DF0E0000}"/>
    <cellStyle name="Output 4 10" xfId="2175" xr:uid="{00000000-0005-0000-0000-0000E00E0000}"/>
    <cellStyle name="Output 4 10 2" xfId="2339" xr:uid="{00000000-0005-0000-0000-0000E10E0000}"/>
    <cellStyle name="Output 4 10 2 2" xfId="3813" xr:uid="{00000000-0005-0000-0000-0000E20E0000}"/>
    <cellStyle name="Output 4 10 2 3" xfId="5271" xr:uid="{00000000-0005-0000-0000-0000E30E0000}"/>
    <cellStyle name="Output 4 10 3" xfId="3643" xr:uid="{00000000-0005-0000-0000-0000E40E0000}"/>
    <cellStyle name="Output 4 10 4" xfId="5101" xr:uid="{00000000-0005-0000-0000-0000E50E0000}"/>
    <cellStyle name="Output 4 11" xfId="2259" xr:uid="{00000000-0005-0000-0000-0000E60E0000}"/>
    <cellStyle name="Output 4 11 2" xfId="2368" xr:uid="{00000000-0005-0000-0000-0000E70E0000}"/>
    <cellStyle name="Output 4 11 2 2" xfId="3842" xr:uid="{00000000-0005-0000-0000-0000E80E0000}"/>
    <cellStyle name="Output 4 11 2 3" xfId="5300" xr:uid="{00000000-0005-0000-0000-0000E90E0000}"/>
    <cellStyle name="Output 4 11 3" xfId="3733" xr:uid="{00000000-0005-0000-0000-0000EA0E0000}"/>
    <cellStyle name="Output 4 11 4" xfId="5191" xr:uid="{00000000-0005-0000-0000-0000EB0E0000}"/>
    <cellStyle name="Output 4 12" xfId="2317" xr:uid="{00000000-0005-0000-0000-0000EC0E0000}"/>
    <cellStyle name="Output 4 12 2" xfId="3791" xr:uid="{00000000-0005-0000-0000-0000ED0E0000}"/>
    <cellStyle name="Output 4 12 3" xfId="5249" xr:uid="{00000000-0005-0000-0000-0000EE0E0000}"/>
    <cellStyle name="Output 4 13" xfId="2398" xr:uid="{00000000-0005-0000-0000-0000EF0E0000}"/>
    <cellStyle name="Output 4 13 2" xfId="3872" xr:uid="{00000000-0005-0000-0000-0000F00E0000}"/>
    <cellStyle name="Output 4 13 3" xfId="5330" xr:uid="{00000000-0005-0000-0000-0000F10E0000}"/>
    <cellStyle name="Output 4 14" xfId="2453" xr:uid="{00000000-0005-0000-0000-0000F20E0000}"/>
    <cellStyle name="Output 4 14 2" xfId="3927" xr:uid="{00000000-0005-0000-0000-0000F30E0000}"/>
    <cellStyle name="Output 4 14 3" xfId="5385" xr:uid="{00000000-0005-0000-0000-0000F40E0000}"/>
    <cellStyle name="Output 4 15" xfId="2497" xr:uid="{00000000-0005-0000-0000-0000F50E0000}"/>
    <cellStyle name="Output 4 16" xfId="3955" xr:uid="{00000000-0005-0000-0000-0000F60E0000}"/>
    <cellStyle name="Output 4 2" xfId="1222" xr:uid="{00000000-0005-0000-0000-0000F70E0000}"/>
    <cellStyle name="Output 4 2 2" xfId="1582" xr:uid="{00000000-0005-0000-0000-0000F80E0000}"/>
    <cellStyle name="Output 4 2 2 2" xfId="3016" xr:uid="{00000000-0005-0000-0000-0000F90E0000}"/>
    <cellStyle name="Output 4 2 2 3" xfId="4474" xr:uid="{00000000-0005-0000-0000-0000FA0E0000}"/>
    <cellStyle name="Output 4 2 3" xfId="2197" xr:uid="{00000000-0005-0000-0000-0000FB0E0000}"/>
    <cellStyle name="Output 4 2 3 2" xfId="3665" xr:uid="{00000000-0005-0000-0000-0000FC0E0000}"/>
    <cellStyle name="Output 4 2 3 3" xfId="5123" xr:uid="{00000000-0005-0000-0000-0000FD0E0000}"/>
    <cellStyle name="Output 4 2 4" xfId="2626" xr:uid="{00000000-0005-0000-0000-0000FE0E0000}"/>
    <cellStyle name="Output 4 2 5" xfId="4084" xr:uid="{00000000-0005-0000-0000-0000FF0E0000}"/>
    <cellStyle name="Output 4 3" xfId="1252" xr:uid="{00000000-0005-0000-0000-0000000F0000}"/>
    <cellStyle name="Output 4 3 2" xfId="1610" xr:uid="{00000000-0005-0000-0000-0000010F0000}"/>
    <cellStyle name="Output 4 3 2 2" xfId="3044" xr:uid="{00000000-0005-0000-0000-0000020F0000}"/>
    <cellStyle name="Output 4 3 2 3" xfId="4502" xr:uid="{00000000-0005-0000-0000-0000030F0000}"/>
    <cellStyle name="Output 4 3 3" xfId="1660" xr:uid="{00000000-0005-0000-0000-0000040F0000}"/>
    <cellStyle name="Output 4 3 3 2" xfId="3097" xr:uid="{00000000-0005-0000-0000-0000050F0000}"/>
    <cellStyle name="Output 4 3 3 3" xfId="4555" xr:uid="{00000000-0005-0000-0000-0000060F0000}"/>
    <cellStyle name="Output 4 3 4" xfId="2658" xr:uid="{00000000-0005-0000-0000-0000070F0000}"/>
    <cellStyle name="Output 4 3 5" xfId="4116" xr:uid="{00000000-0005-0000-0000-0000080F0000}"/>
    <cellStyle name="Output 4 4" xfId="1282" xr:uid="{00000000-0005-0000-0000-0000090F0000}"/>
    <cellStyle name="Output 4 4 2" xfId="1774" xr:uid="{00000000-0005-0000-0000-00000A0F0000}"/>
    <cellStyle name="Output 4 4 2 2" xfId="3222" xr:uid="{00000000-0005-0000-0000-00000B0F0000}"/>
    <cellStyle name="Output 4 4 2 3" xfId="4680" xr:uid="{00000000-0005-0000-0000-00000C0F0000}"/>
    <cellStyle name="Output 4 4 3" xfId="2149" xr:uid="{00000000-0005-0000-0000-00000D0F0000}"/>
    <cellStyle name="Output 4 4 3 2" xfId="3615" xr:uid="{00000000-0005-0000-0000-00000E0F0000}"/>
    <cellStyle name="Output 4 4 3 3" xfId="5073" xr:uid="{00000000-0005-0000-0000-00000F0F0000}"/>
    <cellStyle name="Output 4 4 4" xfId="2689" xr:uid="{00000000-0005-0000-0000-0000100F0000}"/>
    <cellStyle name="Output 4 4 5" xfId="4147" xr:uid="{00000000-0005-0000-0000-0000110F0000}"/>
    <cellStyle name="Output 4 5" xfId="1310" xr:uid="{00000000-0005-0000-0000-0000120F0000}"/>
    <cellStyle name="Output 4 5 2" xfId="1836" xr:uid="{00000000-0005-0000-0000-0000130F0000}"/>
    <cellStyle name="Output 4 5 2 2" xfId="3289" xr:uid="{00000000-0005-0000-0000-0000140F0000}"/>
    <cellStyle name="Output 4 5 2 3" xfId="4747" xr:uid="{00000000-0005-0000-0000-0000150F0000}"/>
    <cellStyle name="Output 4 5 3" xfId="2717" xr:uid="{00000000-0005-0000-0000-0000160F0000}"/>
    <cellStyle name="Output 4 5 4" xfId="4175" xr:uid="{00000000-0005-0000-0000-0000170F0000}"/>
    <cellStyle name="Output 4 6" xfId="1882" xr:uid="{00000000-0005-0000-0000-0000180F0000}"/>
    <cellStyle name="Output 4 6 2" xfId="1767" xr:uid="{00000000-0005-0000-0000-0000190F0000}"/>
    <cellStyle name="Output 4 6 2 2" xfId="3215" xr:uid="{00000000-0005-0000-0000-00001A0F0000}"/>
    <cellStyle name="Output 4 6 2 3" xfId="4673" xr:uid="{00000000-0005-0000-0000-00001B0F0000}"/>
    <cellStyle name="Output 4 6 3" xfId="3340" xr:uid="{00000000-0005-0000-0000-00001C0F0000}"/>
    <cellStyle name="Output 4 6 4" xfId="4798" xr:uid="{00000000-0005-0000-0000-00001D0F0000}"/>
    <cellStyle name="Output 4 7" xfId="1963" xr:uid="{00000000-0005-0000-0000-00001E0F0000}"/>
    <cellStyle name="Output 4 7 2" xfId="1730" xr:uid="{00000000-0005-0000-0000-00001F0F0000}"/>
    <cellStyle name="Output 4 7 2 2" xfId="3176" xr:uid="{00000000-0005-0000-0000-0000200F0000}"/>
    <cellStyle name="Output 4 7 2 3" xfId="4634" xr:uid="{00000000-0005-0000-0000-0000210F0000}"/>
    <cellStyle name="Output 4 7 3" xfId="3423" xr:uid="{00000000-0005-0000-0000-0000220F0000}"/>
    <cellStyle name="Output 4 7 4" xfId="4881" xr:uid="{00000000-0005-0000-0000-0000230F0000}"/>
    <cellStyle name="Output 4 8" xfId="2039" xr:uid="{00000000-0005-0000-0000-0000240F0000}"/>
    <cellStyle name="Output 4 8 2" xfId="2102" xr:uid="{00000000-0005-0000-0000-0000250F0000}"/>
    <cellStyle name="Output 4 8 2 2" xfId="3568" xr:uid="{00000000-0005-0000-0000-0000260F0000}"/>
    <cellStyle name="Output 4 8 2 3" xfId="5026" xr:uid="{00000000-0005-0000-0000-0000270F0000}"/>
    <cellStyle name="Output 4 8 3" xfId="3502" xr:uid="{00000000-0005-0000-0000-0000280F0000}"/>
    <cellStyle name="Output 4 8 4" xfId="4960" xr:uid="{00000000-0005-0000-0000-0000290F0000}"/>
    <cellStyle name="Output 4 9" xfId="2112" xr:uid="{00000000-0005-0000-0000-00002A0F0000}"/>
    <cellStyle name="Output 4 9 2" xfId="1524" xr:uid="{00000000-0005-0000-0000-00002B0F0000}"/>
    <cellStyle name="Output 4 9 2 2" xfId="2950" xr:uid="{00000000-0005-0000-0000-00002C0F0000}"/>
    <cellStyle name="Output 4 9 2 3" xfId="4408" xr:uid="{00000000-0005-0000-0000-00002D0F0000}"/>
    <cellStyle name="Output 4 9 3" xfId="3578" xr:uid="{00000000-0005-0000-0000-00002E0F0000}"/>
    <cellStyle name="Output 4 9 4" xfId="5036" xr:uid="{00000000-0005-0000-0000-00002F0F0000}"/>
    <cellStyle name="Output 5" xfId="1099" xr:uid="{00000000-0005-0000-0000-0000300F0000}"/>
    <cellStyle name="Output 5 10" xfId="2181" xr:uid="{00000000-0005-0000-0000-0000310F0000}"/>
    <cellStyle name="Output 5 10 2" xfId="2345" xr:uid="{00000000-0005-0000-0000-0000320F0000}"/>
    <cellStyle name="Output 5 10 2 2" xfId="3819" xr:uid="{00000000-0005-0000-0000-0000330F0000}"/>
    <cellStyle name="Output 5 10 2 3" xfId="5277" xr:uid="{00000000-0005-0000-0000-0000340F0000}"/>
    <cellStyle name="Output 5 10 3" xfId="3649" xr:uid="{00000000-0005-0000-0000-0000350F0000}"/>
    <cellStyle name="Output 5 10 4" xfId="5107" xr:uid="{00000000-0005-0000-0000-0000360F0000}"/>
    <cellStyle name="Output 5 11" xfId="2265" xr:uid="{00000000-0005-0000-0000-0000370F0000}"/>
    <cellStyle name="Output 5 11 2" xfId="2374" xr:uid="{00000000-0005-0000-0000-0000380F0000}"/>
    <cellStyle name="Output 5 11 2 2" xfId="3848" xr:uid="{00000000-0005-0000-0000-0000390F0000}"/>
    <cellStyle name="Output 5 11 2 3" xfId="5306" xr:uid="{00000000-0005-0000-0000-00003A0F0000}"/>
    <cellStyle name="Output 5 11 3" xfId="3739" xr:uid="{00000000-0005-0000-0000-00003B0F0000}"/>
    <cellStyle name="Output 5 11 4" xfId="5197" xr:uid="{00000000-0005-0000-0000-00003C0F0000}"/>
    <cellStyle name="Output 5 12" xfId="2323" xr:uid="{00000000-0005-0000-0000-00003D0F0000}"/>
    <cellStyle name="Output 5 12 2" xfId="3797" xr:uid="{00000000-0005-0000-0000-00003E0F0000}"/>
    <cellStyle name="Output 5 12 3" xfId="5255" xr:uid="{00000000-0005-0000-0000-00003F0F0000}"/>
    <cellStyle name="Output 5 13" xfId="2404" xr:uid="{00000000-0005-0000-0000-0000400F0000}"/>
    <cellStyle name="Output 5 13 2" xfId="3878" xr:uid="{00000000-0005-0000-0000-0000410F0000}"/>
    <cellStyle name="Output 5 13 3" xfId="5336" xr:uid="{00000000-0005-0000-0000-0000420F0000}"/>
    <cellStyle name="Output 5 14" xfId="2459" xr:uid="{00000000-0005-0000-0000-0000430F0000}"/>
    <cellStyle name="Output 5 14 2" xfId="3933" xr:uid="{00000000-0005-0000-0000-0000440F0000}"/>
    <cellStyle name="Output 5 14 3" xfId="5391" xr:uid="{00000000-0005-0000-0000-0000450F0000}"/>
    <cellStyle name="Output 5 15" xfId="2503" xr:uid="{00000000-0005-0000-0000-0000460F0000}"/>
    <cellStyle name="Output 5 16" xfId="3961" xr:uid="{00000000-0005-0000-0000-0000470F0000}"/>
    <cellStyle name="Output 5 2" xfId="1228" xr:uid="{00000000-0005-0000-0000-0000480F0000}"/>
    <cellStyle name="Output 5 2 2" xfId="1588" xr:uid="{00000000-0005-0000-0000-0000490F0000}"/>
    <cellStyle name="Output 5 2 2 2" xfId="3022" xr:uid="{00000000-0005-0000-0000-00004A0F0000}"/>
    <cellStyle name="Output 5 2 2 3" xfId="4480" xr:uid="{00000000-0005-0000-0000-00004B0F0000}"/>
    <cellStyle name="Output 5 2 3" xfId="1949" xr:uid="{00000000-0005-0000-0000-00004C0F0000}"/>
    <cellStyle name="Output 5 2 3 2" xfId="3409" xr:uid="{00000000-0005-0000-0000-00004D0F0000}"/>
    <cellStyle name="Output 5 2 3 3" xfId="4867" xr:uid="{00000000-0005-0000-0000-00004E0F0000}"/>
    <cellStyle name="Output 5 2 4" xfId="2632" xr:uid="{00000000-0005-0000-0000-00004F0F0000}"/>
    <cellStyle name="Output 5 2 5" xfId="4090" xr:uid="{00000000-0005-0000-0000-0000500F0000}"/>
    <cellStyle name="Output 5 3" xfId="1258" xr:uid="{00000000-0005-0000-0000-0000510F0000}"/>
    <cellStyle name="Output 5 3 2" xfId="1616" xr:uid="{00000000-0005-0000-0000-0000520F0000}"/>
    <cellStyle name="Output 5 3 2 2" xfId="3050" xr:uid="{00000000-0005-0000-0000-0000530F0000}"/>
    <cellStyle name="Output 5 3 2 3" xfId="4508" xr:uid="{00000000-0005-0000-0000-0000540F0000}"/>
    <cellStyle name="Output 5 3 3" xfId="2295" xr:uid="{00000000-0005-0000-0000-0000550F0000}"/>
    <cellStyle name="Output 5 3 3 2" xfId="3769" xr:uid="{00000000-0005-0000-0000-0000560F0000}"/>
    <cellStyle name="Output 5 3 3 3" xfId="5227" xr:uid="{00000000-0005-0000-0000-0000570F0000}"/>
    <cellStyle name="Output 5 3 4" xfId="2664" xr:uid="{00000000-0005-0000-0000-0000580F0000}"/>
    <cellStyle name="Output 5 3 5" xfId="4122" xr:uid="{00000000-0005-0000-0000-0000590F0000}"/>
    <cellStyle name="Output 5 4" xfId="1288" xr:uid="{00000000-0005-0000-0000-00005A0F0000}"/>
    <cellStyle name="Output 5 4 2" xfId="1780" xr:uid="{00000000-0005-0000-0000-00005B0F0000}"/>
    <cellStyle name="Output 5 4 2 2" xfId="3228" xr:uid="{00000000-0005-0000-0000-00005C0F0000}"/>
    <cellStyle name="Output 5 4 2 3" xfId="4686" xr:uid="{00000000-0005-0000-0000-00005D0F0000}"/>
    <cellStyle name="Output 5 4 3" xfId="1927" xr:uid="{00000000-0005-0000-0000-00005E0F0000}"/>
    <cellStyle name="Output 5 4 3 2" xfId="3387" xr:uid="{00000000-0005-0000-0000-00005F0F0000}"/>
    <cellStyle name="Output 5 4 3 3" xfId="4845" xr:uid="{00000000-0005-0000-0000-0000600F0000}"/>
    <cellStyle name="Output 5 4 4" xfId="2695" xr:uid="{00000000-0005-0000-0000-0000610F0000}"/>
    <cellStyle name="Output 5 4 5" xfId="4153" xr:uid="{00000000-0005-0000-0000-0000620F0000}"/>
    <cellStyle name="Output 5 5" xfId="1316" xr:uid="{00000000-0005-0000-0000-0000630F0000}"/>
    <cellStyle name="Output 5 5 2" xfId="2004" xr:uid="{00000000-0005-0000-0000-0000640F0000}"/>
    <cellStyle name="Output 5 5 2 2" xfId="3466" xr:uid="{00000000-0005-0000-0000-0000650F0000}"/>
    <cellStyle name="Output 5 5 2 3" xfId="4924" xr:uid="{00000000-0005-0000-0000-0000660F0000}"/>
    <cellStyle name="Output 5 5 3" xfId="2723" xr:uid="{00000000-0005-0000-0000-0000670F0000}"/>
    <cellStyle name="Output 5 5 4" xfId="4181" xr:uid="{00000000-0005-0000-0000-0000680F0000}"/>
    <cellStyle name="Output 5 6" xfId="1888" xr:uid="{00000000-0005-0000-0000-0000690F0000}"/>
    <cellStyle name="Output 5 6 2" xfId="1723" xr:uid="{00000000-0005-0000-0000-00006A0F0000}"/>
    <cellStyle name="Output 5 6 2 2" xfId="3168" xr:uid="{00000000-0005-0000-0000-00006B0F0000}"/>
    <cellStyle name="Output 5 6 2 3" xfId="4626" xr:uid="{00000000-0005-0000-0000-00006C0F0000}"/>
    <cellStyle name="Output 5 6 3" xfId="3346" xr:uid="{00000000-0005-0000-0000-00006D0F0000}"/>
    <cellStyle name="Output 5 6 4" xfId="4804" xr:uid="{00000000-0005-0000-0000-00006E0F0000}"/>
    <cellStyle name="Output 5 7" xfId="1969" xr:uid="{00000000-0005-0000-0000-00006F0F0000}"/>
    <cellStyle name="Output 5 7 2" xfId="1371" xr:uid="{00000000-0005-0000-0000-0000700F0000}"/>
    <cellStyle name="Output 5 7 2 2" xfId="2780" xr:uid="{00000000-0005-0000-0000-0000710F0000}"/>
    <cellStyle name="Output 5 7 2 3" xfId="4238" xr:uid="{00000000-0005-0000-0000-0000720F0000}"/>
    <cellStyle name="Output 5 7 3" xfId="3429" xr:uid="{00000000-0005-0000-0000-0000730F0000}"/>
    <cellStyle name="Output 5 7 4" xfId="4887" xr:uid="{00000000-0005-0000-0000-0000740F0000}"/>
    <cellStyle name="Output 5 8" xfId="2045" xr:uid="{00000000-0005-0000-0000-0000750F0000}"/>
    <cellStyle name="Output 5 8 2" xfId="1850" xr:uid="{00000000-0005-0000-0000-0000760F0000}"/>
    <cellStyle name="Output 5 8 2 2" xfId="3305" xr:uid="{00000000-0005-0000-0000-0000770F0000}"/>
    <cellStyle name="Output 5 8 2 3" xfId="4763" xr:uid="{00000000-0005-0000-0000-0000780F0000}"/>
    <cellStyle name="Output 5 8 3" xfId="3508" xr:uid="{00000000-0005-0000-0000-0000790F0000}"/>
    <cellStyle name="Output 5 8 4" xfId="4966" xr:uid="{00000000-0005-0000-0000-00007A0F0000}"/>
    <cellStyle name="Output 5 9" xfId="2118" xr:uid="{00000000-0005-0000-0000-00007B0F0000}"/>
    <cellStyle name="Output 5 9 2" xfId="1717" xr:uid="{00000000-0005-0000-0000-00007C0F0000}"/>
    <cellStyle name="Output 5 9 2 2" xfId="3162" xr:uid="{00000000-0005-0000-0000-00007D0F0000}"/>
    <cellStyle name="Output 5 9 2 3" xfId="4620" xr:uid="{00000000-0005-0000-0000-00007E0F0000}"/>
    <cellStyle name="Output 5 9 3" xfId="3584" xr:uid="{00000000-0005-0000-0000-00007F0F0000}"/>
    <cellStyle name="Output 5 9 4" xfId="5042" xr:uid="{00000000-0005-0000-0000-0000800F0000}"/>
    <cellStyle name="Output 6" xfId="1103" xr:uid="{00000000-0005-0000-0000-0000810F0000}"/>
    <cellStyle name="Output 6 10" xfId="2184" xr:uid="{00000000-0005-0000-0000-0000820F0000}"/>
    <cellStyle name="Output 6 10 2" xfId="2348" xr:uid="{00000000-0005-0000-0000-0000830F0000}"/>
    <cellStyle name="Output 6 10 2 2" xfId="3822" xr:uid="{00000000-0005-0000-0000-0000840F0000}"/>
    <cellStyle name="Output 6 10 2 3" xfId="5280" xr:uid="{00000000-0005-0000-0000-0000850F0000}"/>
    <cellStyle name="Output 6 10 3" xfId="3652" xr:uid="{00000000-0005-0000-0000-0000860F0000}"/>
    <cellStyle name="Output 6 10 4" xfId="5110" xr:uid="{00000000-0005-0000-0000-0000870F0000}"/>
    <cellStyle name="Output 6 11" xfId="2268" xr:uid="{00000000-0005-0000-0000-0000880F0000}"/>
    <cellStyle name="Output 6 11 2" xfId="2377" xr:uid="{00000000-0005-0000-0000-0000890F0000}"/>
    <cellStyle name="Output 6 11 2 2" xfId="3851" xr:uid="{00000000-0005-0000-0000-00008A0F0000}"/>
    <cellStyle name="Output 6 11 2 3" xfId="5309" xr:uid="{00000000-0005-0000-0000-00008B0F0000}"/>
    <cellStyle name="Output 6 11 3" xfId="3742" xr:uid="{00000000-0005-0000-0000-00008C0F0000}"/>
    <cellStyle name="Output 6 11 4" xfId="5200" xr:uid="{00000000-0005-0000-0000-00008D0F0000}"/>
    <cellStyle name="Output 6 12" xfId="2326" xr:uid="{00000000-0005-0000-0000-00008E0F0000}"/>
    <cellStyle name="Output 6 12 2" xfId="3800" xr:uid="{00000000-0005-0000-0000-00008F0F0000}"/>
    <cellStyle name="Output 6 12 3" xfId="5258" xr:uid="{00000000-0005-0000-0000-0000900F0000}"/>
    <cellStyle name="Output 6 13" xfId="2407" xr:uid="{00000000-0005-0000-0000-0000910F0000}"/>
    <cellStyle name="Output 6 13 2" xfId="3881" xr:uid="{00000000-0005-0000-0000-0000920F0000}"/>
    <cellStyle name="Output 6 13 3" xfId="5339" xr:uid="{00000000-0005-0000-0000-0000930F0000}"/>
    <cellStyle name="Output 6 14" xfId="2462" xr:uid="{00000000-0005-0000-0000-0000940F0000}"/>
    <cellStyle name="Output 6 14 2" xfId="3936" xr:uid="{00000000-0005-0000-0000-0000950F0000}"/>
    <cellStyle name="Output 6 14 3" xfId="5394" xr:uid="{00000000-0005-0000-0000-0000960F0000}"/>
    <cellStyle name="Output 6 15" xfId="2506" xr:uid="{00000000-0005-0000-0000-0000970F0000}"/>
    <cellStyle name="Output 6 16" xfId="3964" xr:uid="{00000000-0005-0000-0000-0000980F0000}"/>
    <cellStyle name="Output 6 2" xfId="1231" xr:uid="{00000000-0005-0000-0000-0000990F0000}"/>
    <cellStyle name="Output 6 2 2" xfId="1591" xr:uid="{00000000-0005-0000-0000-00009A0F0000}"/>
    <cellStyle name="Output 6 2 2 2" xfId="3025" xr:uid="{00000000-0005-0000-0000-00009B0F0000}"/>
    <cellStyle name="Output 6 2 2 3" xfId="4483" xr:uid="{00000000-0005-0000-0000-00009C0F0000}"/>
    <cellStyle name="Output 6 2 3" xfId="1987" xr:uid="{00000000-0005-0000-0000-00009D0F0000}"/>
    <cellStyle name="Output 6 2 3 2" xfId="3448" xr:uid="{00000000-0005-0000-0000-00009E0F0000}"/>
    <cellStyle name="Output 6 2 3 3" xfId="4906" xr:uid="{00000000-0005-0000-0000-00009F0F0000}"/>
    <cellStyle name="Output 6 2 4" xfId="2635" xr:uid="{00000000-0005-0000-0000-0000A00F0000}"/>
    <cellStyle name="Output 6 2 5" xfId="4093" xr:uid="{00000000-0005-0000-0000-0000A10F0000}"/>
    <cellStyle name="Output 6 3" xfId="1261" xr:uid="{00000000-0005-0000-0000-0000A20F0000}"/>
    <cellStyle name="Output 6 3 2" xfId="1619" xr:uid="{00000000-0005-0000-0000-0000A30F0000}"/>
    <cellStyle name="Output 6 3 2 2" xfId="3053" xr:uid="{00000000-0005-0000-0000-0000A40F0000}"/>
    <cellStyle name="Output 6 3 2 3" xfId="4511" xr:uid="{00000000-0005-0000-0000-0000A50F0000}"/>
    <cellStyle name="Output 6 3 3" xfId="1734" xr:uid="{00000000-0005-0000-0000-0000A60F0000}"/>
    <cellStyle name="Output 6 3 3 2" xfId="3181" xr:uid="{00000000-0005-0000-0000-0000A70F0000}"/>
    <cellStyle name="Output 6 3 3 3" xfId="4639" xr:uid="{00000000-0005-0000-0000-0000A80F0000}"/>
    <cellStyle name="Output 6 3 4" xfId="2667" xr:uid="{00000000-0005-0000-0000-0000A90F0000}"/>
    <cellStyle name="Output 6 3 5" xfId="4125" xr:uid="{00000000-0005-0000-0000-0000AA0F0000}"/>
    <cellStyle name="Output 6 4" xfId="1291" xr:uid="{00000000-0005-0000-0000-0000AB0F0000}"/>
    <cellStyle name="Output 6 4 2" xfId="1783" xr:uid="{00000000-0005-0000-0000-0000AC0F0000}"/>
    <cellStyle name="Output 6 4 2 2" xfId="3231" xr:uid="{00000000-0005-0000-0000-0000AD0F0000}"/>
    <cellStyle name="Output 6 4 2 3" xfId="4689" xr:uid="{00000000-0005-0000-0000-0000AE0F0000}"/>
    <cellStyle name="Output 6 4 3" xfId="2228" xr:uid="{00000000-0005-0000-0000-0000AF0F0000}"/>
    <cellStyle name="Output 6 4 3 2" xfId="3699" xr:uid="{00000000-0005-0000-0000-0000B00F0000}"/>
    <cellStyle name="Output 6 4 3 3" xfId="5157" xr:uid="{00000000-0005-0000-0000-0000B10F0000}"/>
    <cellStyle name="Output 6 4 4" xfId="2698" xr:uid="{00000000-0005-0000-0000-0000B20F0000}"/>
    <cellStyle name="Output 6 4 5" xfId="4156" xr:uid="{00000000-0005-0000-0000-0000B30F0000}"/>
    <cellStyle name="Output 6 5" xfId="1319" xr:uid="{00000000-0005-0000-0000-0000B40F0000}"/>
    <cellStyle name="Output 6 5 2" xfId="1817" xr:uid="{00000000-0005-0000-0000-0000B50F0000}"/>
    <cellStyle name="Output 6 5 2 2" xfId="3266" xr:uid="{00000000-0005-0000-0000-0000B60F0000}"/>
    <cellStyle name="Output 6 5 2 3" xfId="4724" xr:uid="{00000000-0005-0000-0000-0000B70F0000}"/>
    <cellStyle name="Output 6 5 3" xfId="2726" xr:uid="{00000000-0005-0000-0000-0000B80F0000}"/>
    <cellStyle name="Output 6 5 4" xfId="4184" xr:uid="{00000000-0005-0000-0000-0000B90F0000}"/>
    <cellStyle name="Output 6 6" xfId="1891" xr:uid="{00000000-0005-0000-0000-0000BA0F0000}"/>
    <cellStyle name="Output 6 6 2" xfId="1812" xr:uid="{00000000-0005-0000-0000-0000BB0F0000}"/>
    <cellStyle name="Output 6 6 2 2" xfId="3260" xr:uid="{00000000-0005-0000-0000-0000BC0F0000}"/>
    <cellStyle name="Output 6 6 2 3" xfId="4718" xr:uid="{00000000-0005-0000-0000-0000BD0F0000}"/>
    <cellStyle name="Output 6 6 3" xfId="3349" xr:uid="{00000000-0005-0000-0000-0000BE0F0000}"/>
    <cellStyle name="Output 6 6 4" xfId="4807" xr:uid="{00000000-0005-0000-0000-0000BF0F0000}"/>
    <cellStyle name="Output 6 7" xfId="1972" xr:uid="{00000000-0005-0000-0000-0000C00F0000}"/>
    <cellStyle name="Output 6 7 2" xfId="2006" xr:uid="{00000000-0005-0000-0000-0000C10F0000}"/>
    <cellStyle name="Output 6 7 2 2" xfId="3468" xr:uid="{00000000-0005-0000-0000-0000C20F0000}"/>
    <cellStyle name="Output 6 7 2 3" xfId="4926" xr:uid="{00000000-0005-0000-0000-0000C30F0000}"/>
    <cellStyle name="Output 6 7 3" xfId="3432" xr:uid="{00000000-0005-0000-0000-0000C40F0000}"/>
    <cellStyle name="Output 6 7 4" xfId="4890" xr:uid="{00000000-0005-0000-0000-0000C50F0000}"/>
    <cellStyle name="Output 6 8" xfId="2048" xr:uid="{00000000-0005-0000-0000-0000C60F0000}"/>
    <cellStyle name="Output 6 8 2" xfId="2198" xr:uid="{00000000-0005-0000-0000-0000C70F0000}"/>
    <cellStyle name="Output 6 8 2 2" xfId="3666" xr:uid="{00000000-0005-0000-0000-0000C80F0000}"/>
    <cellStyle name="Output 6 8 2 3" xfId="5124" xr:uid="{00000000-0005-0000-0000-0000C90F0000}"/>
    <cellStyle name="Output 6 8 3" xfId="3511" xr:uid="{00000000-0005-0000-0000-0000CA0F0000}"/>
    <cellStyle name="Output 6 8 4" xfId="4969" xr:uid="{00000000-0005-0000-0000-0000CB0F0000}"/>
    <cellStyle name="Output 6 9" xfId="2121" xr:uid="{00000000-0005-0000-0000-0000CC0F0000}"/>
    <cellStyle name="Output 6 9 2" xfId="1659" xr:uid="{00000000-0005-0000-0000-0000CD0F0000}"/>
    <cellStyle name="Output 6 9 2 2" xfId="3096" xr:uid="{00000000-0005-0000-0000-0000CE0F0000}"/>
    <cellStyle name="Output 6 9 2 3" xfId="4554" xr:uid="{00000000-0005-0000-0000-0000CF0F0000}"/>
    <cellStyle name="Output 6 9 3" xfId="3587" xr:uid="{00000000-0005-0000-0000-0000D00F0000}"/>
    <cellStyle name="Output 6 9 4" xfId="5045" xr:uid="{00000000-0005-0000-0000-0000D10F0000}"/>
    <cellStyle name="Output 7" xfId="1112" xr:uid="{00000000-0005-0000-0000-0000D20F0000}"/>
    <cellStyle name="Output 7 10" xfId="2193" xr:uid="{00000000-0005-0000-0000-0000D30F0000}"/>
    <cellStyle name="Output 7 10 2" xfId="2357" xr:uid="{00000000-0005-0000-0000-0000D40F0000}"/>
    <cellStyle name="Output 7 10 2 2" xfId="3831" xr:uid="{00000000-0005-0000-0000-0000D50F0000}"/>
    <cellStyle name="Output 7 10 2 3" xfId="5289" xr:uid="{00000000-0005-0000-0000-0000D60F0000}"/>
    <cellStyle name="Output 7 10 3" xfId="3661" xr:uid="{00000000-0005-0000-0000-0000D70F0000}"/>
    <cellStyle name="Output 7 10 4" xfId="5119" xr:uid="{00000000-0005-0000-0000-0000D80F0000}"/>
    <cellStyle name="Output 7 11" xfId="2277" xr:uid="{00000000-0005-0000-0000-0000D90F0000}"/>
    <cellStyle name="Output 7 11 2" xfId="2386" xr:uid="{00000000-0005-0000-0000-0000DA0F0000}"/>
    <cellStyle name="Output 7 11 2 2" xfId="3860" xr:uid="{00000000-0005-0000-0000-0000DB0F0000}"/>
    <cellStyle name="Output 7 11 2 3" xfId="5318" xr:uid="{00000000-0005-0000-0000-0000DC0F0000}"/>
    <cellStyle name="Output 7 11 3" xfId="3751" xr:uid="{00000000-0005-0000-0000-0000DD0F0000}"/>
    <cellStyle name="Output 7 11 4" xfId="5209" xr:uid="{00000000-0005-0000-0000-0000DE0F0000}"/>
    <cellStyle name="Output 7 12" xfId="2335" xr:uid="{00000000-0005-0000-0000-0000DF0F0000}"/>
    <cellStyle name="Output 7 12 2" xfId="3809" xr:uid="{00000000-0005-0000-0000-0000E00F0000}"/>
    <cellStyle name="Output 7 12 3" xfId="5267" xr:uid="{00000000-0005-0000-0000-0000E10F0000}"/>
    <cellStyle name="Output 7 13" xfId="2416" xr:uid="{00000000-0005-0000-0000-0000E20F0000}"/>
    <cellStyle name="Output 7 13 2" xfId="3890" xr:uid="{00000000-0005-0000-0000-0000E30F0000}"/>
    <cellStyle name="Output 7 13 3" xfId="5348" xr:uid="{00000000-0005-0000-0000-0000E40F0000}"/>
    <cellStyle name="Output 7 14" xfId="2471" xr:uid="{00000000-0005-0000-0000-0000E50F0000}"/>
    <cellStyle name="Output 7 14 2" xfId="3945" xr:uid="{00000000-0005-0000-0000-0000E60F0000}"/>
    <cellStyle name="Output 7 14 3" xfId="5403" xr:uid="{00000000-0005-0000-0000-0000E70F0000}"/>
    <cellStyle name="Output 7 15" xfId="2515" xr:uid="{00000000-0005-0000-0000-0000E80F0000}"/>
    <cellStyle name="Output 7 16" xfId="3973" xr:uid="{00000000-0005-0000-0000-0000E90F0000}"/>
    <cellStyle name="Output 7 2" xfId="1240" xr:uid="{00000000-0005-0000-0000-0000EA0F0000}"/>
    <cellStyle name="Output 7 2 2" xfId="1600" xr:uid="{00000000-0005-0000-0000-0000EB0F0000}"/>
    <cellStyle name="Output 7 2 2 2" xfId="3034" xr:uid="{00000000-0005-0000-0000-0000EC0F0000}"/>
    <cellStyle name="Output 7 2 2 3" xfId="4492" xr:uid="{00000000-0005-0000-0000-0000ED0F0000}"/>
    <cellStyle name="Output 7 2 3" xfId="2203" xr:uid="{00000000-0005-0000-0000-0000EE0F0000}"/>
    <cellStyle name="Output 7 2 3 2" xfId="3672" xr:uid="{00000000-0005-0000-0000-0000EF0F0000}"/>
    <cellStyle name="Output 7 2 3 3" xfId="5130" xr:uid="{00000000-0005-0000-0000-0000F00F0000}"/>
    <cellStyle name="Output 7 2 4" xfId="2644" xr:uid="{00000000-0005-0000-0000-0000F10F0000}"/>
    <cellStyle name="Output 7 2 5" xfId="4102" xr:uid="{00000000-0005-0000-0000-0000F20F0000}"/>
    <cellStyle name="Output 7 3" xfId="1270" xr:uid="{00000000-0005-0000-0000-0000F30F0000}"/>
    <cellStyle name="Output 7 3 2" xfId="1628" xr:uid="{00000000-0005-0000-0000-0000F40F0000}"/>
    <cellStyle name="Output 7 3 2 2" xfId="3062" xr:uid="{00000000-0005-0000-0000-0000F50F0000}"/>
    <cellStyle name="Output 7 3 2 3" xfId="4520" xr:uid="{00000000-0005-0000-0000-0000F60F0000}"/>
    <cellStyle name="Output 7 3 3" xfId="2146" xr:uid="{00000000-0005-0000-0000-0000F70F0000}"/>
    <cellStyle name="Output 7 3 3 2" xfId="3612" xr:uid="{00000000-0005-0000-0000-0000F80F0000}"/>
    <cellStyle name="Output 7 3 3 3" xfId="5070" xr:uid="{00000000-0005-0000-0000-0000F90F0000}"/>
    <cellStyle name="Output 7 3 4" xfId="2676" xr:uid="{00000000-0005-0000-0000-0000FA0F0000}"/>
    <cellStyle name="Output 7 3 5" xfId="4134" xr:uid="{00000000-0005-0000-0000-0000FB0F0000}"/>
    <cellStyle name="Output 7 4" xfId="1300" xr:uid="{00000000-0005-0000-0000-0000FC0F0000}"/>
    <cellStyle name="Output 7 4 2" xfId="1792" xr:uid="{00000000-0005-0000-0000-0000FD0F0000}"/>
    <cellStyle name="Output 7 4 2 2" xfId="3240" xr:uid="{00000000-0005-0000-0000-0000FE0F0000}"/>
    <cellStyle name="Output 7 4 2 3" xfId="4698" xr:uid="{00000000-0005-0000-0000-0000FF0F0000}"/>
    <cellStyle name="Output 7 4 3" xfId="2210" xr:uid="{00000000-0005-0000-0000-000000100000}"/>
    <cellStyle name="Output 7 4 3 2" xfId="3680" xr:uid="{00000000-0005-0000-0000-000001100000}"/>
    <cellStyle name="Output 7 4 3 3" xfId="5138" xr:uid="{00000000-0005-0000-0000-000002100000}"/>
    <cellStyle name="Output 7 4 4" xfId="2707" xr:uid="{00000000-0005-0000-0000-000003100000}"/>
    <cellStyle name="Output 7 4 5" xfId="4165" xr:uid="{00000000-0005-0000-0000-000004100000}"/>
    <cellStyle name="Output 7 5" xfId="1328" xr:uid="{00000000-0005-0000-0000-000005100000}"/>
    <cellStyle name="Output 7 5 2" xfId="1500" xr:uid="{00000000-0005-0000-0000-000006100000}"/>
    <cellStyle name="Output 7 5 2 2" xfId="2926" xr:uid="{00000000-0005-0000-0000-000007100000}"/>
    <cellStyle name="Output 7 5 2 3" xfId="4384" xr:uid="{00000000-0005-0000-0000-000008100000}"/>
    <cellStyle name="Output 7 5 3" xfId="2735" xr:uid="{00000000-0005-0000-0000-000009100000}"/>
    <cellStyle name="Output 7 5 4" xfId="4193" xr:uid="{00000000-0005-0000-0000-00000A100000}"/>
    <cellStyle name="Output 7 6" xfId="1900" xr:uid="{00000000-0005-0000-0000-00000B100000}"/>
    <cellStyle name="Output 7 6 2" xfId="1861" xr:uid="{00000000-0005-0000-0000-00000C100000}"/>
    <cellStyle name="Output 7 6 2 2" xfId="3318" xr:uid="{00000000-0005-0000-0000-00000D100000}"/>
    <cellStyle name="Output 7 6 2 3" xfId="4776" xr:uid="{00000000-0005-0000-0000-00000E100000}"/>
    <cellStyle name="Output 7 6 3" xfId="3358" xr:uid="{00000000-0005-0000-0000-00000F100000}"/>
    <cellStyle name="Output 7 6 4" xfId="4816" xr:uid="{00000000-0005-0000-0000-000010100000}"/>
    <cellStyle name="Output 7 7" xfId="1981" xr:uid="{00000000-0005-0000-0000-000011100000}"/>
    <cellStyle name="Output 7 7 2" xfId="2081" xr:uid="{00000000-0005-0000-0000-000012100000}"/>
    <cellStyle name="Output 7 7 2 2" xfId="3546" xr:uid="{00000000-0005-0000-0000-000013100000}"/>
    <cellStyle name="Output 7 7 2 3" xfId="5004" xr:uid="{00000000-0005-0000-0000-000014100000}"/>
    <cellStyle name="Output 7 7 3" xfId="3441" xr:uid="{00000000-0005-0000-0000-000015100000}"/>
    <cellStyle name="Output 7 7 4" xfId="4899" xr:uid="{00000000-0005-0000-0000-000016100000}"/>
    <cellStyle name="Output 7 8" xfId="2057" xr:uid="{00000000-0005-0000-0000-000017100000}"/>
    <cellStyle name="Output 7 8 2" xfId="2087" xr:uid="{00000000-0005-0000-0000-000018100000}"/>
    <cellStyle name="Output 7 8 2 2" xfId="3552" xr:uid="{00000000-0005-0000-0000-000019100000}"/>
    <cellStyle name="Output 7 8 2 3" xfId="5010" xr:uid="{00000000-0005-0000-0000-00001A100000}"/>
    <cellStyle name="Output 7 8 3" xfId="3520" xr:uid="{00000000-0005-0000-0000-00001B100000}"/>
    <cellStyle name="Output 7 8 4" xfId="4978" xr:uid="{00000000-0005-0000-0000-00001C100000}"/>
    <cellStyle name="Output 7 9" xfId="2130" xr:uid="{00000000-0005-0000-0000-00001D100000}"/>
    <cellStyle name="Output 7 9 2" xfId="1835" xr:uid="{00000000-0005-0000-0000-00001E100000}"/>
    <cellStyle name="Output 7 9 2 2" xfId="3288" xr:uid="{00000000-0005-0000-0000-00001F100000}"/>
    <cellStyle name="Output 7 9 2 3" xfId="4746" xr:uid="{00000000-0005-0000-0000-000020100000}"/>
    <cellStyle name="Output 7 9 3" xfId="3596" xr:uid="{00000000-0005-0000-0000-000021100000}"/>
    <cellStyle name="Output 7 9 4" xfId="5054" xr:uid="{00000000-0005-0000-0000-000022100000}"/>
    <cellStyle name="Output 8" xfId="1217" xr:uid="{00000000-0005-0000-0000-000023100000}"/>
    <cellStyle name="Output 8 2" xfId="1577" xr:uid="{00000000-0005-0000-0000-000024100000}"/>
    <cellStyle name="Output 8 2 2" xfId="3011" xr:uid="{00000000-0005-0000-0000-000025100000}"/>
    <cellStyle name="Output 8 2 3" xfId="4469" xr:uid="{00000000-0005-0000-0000-000026100000}"/>
    <cellStyle name="Output 8 3" xfId="1353" xr:uid="{00000000-0005-0000-0000-000027100000}"/>
    <cellStyle name="Output 8 3 2" xfId="2760" xr:uid="{00000000-0005-0000-0000-000028100000}"/>
    <cellStyle name="Output 8 3 3" xfId="4218" xr:uid="{00000000-0005-0000-0000-000029100000}"/>
    <cellStyle name="Output 8 4" xfId="2621" xr:uid="{00000000-0005-0000-0000-00002A100000}"/>
    <cellStyle name="Output 8 5" xfId="4079" xr:uid="{00000000-0005-0000-0000-00002B100000}"/>
    <cellStyle name="Output 9" xfId="1246" xr:uid="{00000000-0005-0000-0000-00002C100000}"/>
    <cellStyle name="Output 9 2" xfId="1605" xr:uid="{00000000-0005-0000-0000-00002D100000}"/>
    <cellStyle name="Output 9 2 2" xfId="3039" xr:uid="{00000000-0005-0000-0000-00002E100000}"/>
    <cellStyle name="Output 9 2 3" xfId="4497" xr:uid="{00000000-0005-0000-0000-00002F100000}"/>
    <cellStyle name="Output 9 3" xfId="1744" xr:uid="{00000000-0005-0000-0000-000030100000}"/>
    <cellStyle name="Output 9 3 2" xfId="3191" xr:uid="{00000000-0005-0000-0000-000031100000}"/>
    <cellStyle name="Output 9 3 3" xfId="4649" xr:uid="{00000000-0005-0000-0000-000032100000}"/>
    <cellStyle name="Output 9 4" xfId="2652" xr:uid="{00000000-0005-0000-0000-000033100000}"/>
    <cellStyle name="Output 9 5" xfId="4110" xr:uid="{00000000-0005-0000-0000-000034100000}"/>
    <cellStyle name="Paprastas 2" xfId="1052" xr:uid="{00000000-0005-0000-0000-000035100000}"/>
    <cellStyle name="Percent 2" xfId="855" xr:uid="{00000000-0005-0000-0000-000036100000}"/>
    <cellStyle name="Percent 2 2" xfId="856" xr:uid="{00000000-0005-0000-0000-000037100000}"/>
    <cellStyle name="Percent 2 3" xfId="1053" xr:uid="{00000000-0005-0000-0000-000038100000}"/>
    <cellStyle name="Percent 3" xfId="857" xr:uid="{00000000-0005-0000-0000-000039100000}"/>
    <cellStyle name="Percent 4" xfId="858" xr:uid="{00000000-0005-0000-0000-00003A100000}"/>
    <cellStyle name="Percent 5" xfId="859" xr:uid="{00000000-0005-0000-0000-00003B100000}"/>
    <cellStyle name="Percent 6" xfId="860" xr:uid="{00000000-0005-0000-0000-00003C100000}"/>
    <cellStyle name="Percent 7" xfId="861" xr:uid="{00000000-0005-0000-0000-00003D100000}"/>
    <cellStyle name="Postotak" xfId="5408" builtinId="5"/>
    <cellStyle name="Postotak 2" xfId="874" xr:uid="{00000000-0005-0000-0000-00003F100000}"/>
    <cellStyle name="Postotak 2 2" xfId="1055" xr:uid="{00000000-0005-0000-0000-000040100000}"/>
    <cellStyle name="Postotak 3" xfId="1093" xr:uid="{00000000-0005-0000-0000-000041100000}"/>
    <cellStyle name="Povezana ćelija 2" xfId="1056" xr:uid="{00000000-0005-0000-0000-000042100000}"/>
    <cellStyle name="Provjera ćelije 2" xfId="1057" xr:uid="{00000000-0005-0000-0000-000043100000}"/>
    <cellStyle name="SAPBEXaggData" xfId="862" xr:uid="{00000000-0005-0000-0000-000044100000}"/>
    <cellStyle name="SAPBEXaggData 10" xfId="1849" xr:uid="{00000000-0005-0000-0000-000045100000}"/>
    <cellStyle name="SAPBEXaggData 10 2" xfId="1378" xr:uid="{00000000-0005-0000-0000-000046100000}"/>
    <cellStyle name="SAPBEXaggData 10 2 2" xfId="2788" xr:uid="{00000000-0005-0000-0000-000047100000}"/>
    <cellStyle name="SAPBEXaggData 10 2 3" xfId="4246" xr:uid="{00000000-0005-0000-0000-000048100000}"/>
    <cellStyle name="SAPBEXaggData 10 3" xfId="3304" xr:uid="{00000000-0005-0000-0000-000049100000}"/>
    <cellStyle name="SAPBEXaggData 10 4" xfId="4762" xr:uid="{00000000-0005-0000-0000-00004A100000}"/>
    <cellStyle name="SAPBEXaggData 11" xfId="1989" xr:uid="{00000000-0005-0000-0000-00004B100000}"/>
    <cellStyle name="SAPBEXaggData 11 2" xfId="2066" xr:uid="{00000000-0005-0000-0000-00004C100000}"/>
    <cellStyle name="SAPBEXaggData 11 2 2" xfId="3529" xr:uid="{00000000-0005-0000-0000-00004D100000}"/>
    <cellStyle name="SAPBEXaggData 11 2 3" xfId="4987" xr:uid="{00000000-0005-0000-0000-00004E100000}"/>
    <cellStyle name="SAPBEXaggData 11 3" xfId="3450" xr:uid="{00000000-0005-0000-0000-00004F100000}"/>
    <cellStyle name="SAPBEXaggData 11 4" xfId="4908" xr:uid="{00000000-0005-0000-0000-000050100000}"/>
    <cellStyle name="SAPBEXaggData 12" xfId="2151" xr:uid="{00000000-0005-0000-0000-000051100000}"/>
    <cellStyle name="SAPBEXaggData 12 2" xfId="3617" xr:uid="{00000000-0005-0000-0000-000052100000}"/>
    <cellStyle name="SAPBEXaggData 12 3" xfId="5075" xr:uid="{00000000-0005-0000-0000-000053100000}"/>
    <cellStyle name="SAPBEXaggData 13" xfId="1636" xr:uid="{00000000-0005-0000-0000-000054100000}"/>
    <cellStyle name="SAPBEXaggData 13 2" xfId="3071" xr:uid="{00000000-0005-0000-0000-000055100000}"/>
    <cellStyle name="SAPBEXaggData 13 3" xfId="4529" xr:uid="{00000000-0005-0000-0000-000056100000}"/>
    <cellStyle name="SAPBEXaggData 14" xfId="2437" xr:uid="{00000000-0005-0000-0000-000057100000}"/>
    <cellStyle name="SAPBEXaggData 14 2" xfId="3911" xr:uid="{00000000-0005-0000-0000-000058100000}"/>
    <cellStyle name="SAPBEXaggData 14 3" xfId="5369" xr:uid="{00000000-0005-0000-0000-000059100000}"/>
    <cellStyle name="SAPBEXaggData 15" xfId="2481" xr:uid="{00000000-0005-0000-0000-00005A100000}"/>
    <cellStyle name="SAPBEXaggData 16" xfId="1054" xr:uid="{00000000-0005-0000-0000-00005B100000}"/>
    <cellStyle name="SAPBEXaggData 2" xfId="1204" xr:uid="{00000000-0005-0000-0000-00005C100000}"/>
    <cellStyle name="SAPBEXaggData 2 2" xfId="1567" xr:uid="{00000000-0005-0000-0000-00005D100000}"/>
    <cellStyle name="SAPBEXaggData 2 2 2" xfId="3000" xr:uid="{00000000-0005-0000-0000-00005E100000}"/>
    <cellStyle name="SAPBEXaggData 2 2 3" xfId="4458" xr:uid="{00000000-0005-0000-0000-00005F100000}"/>
    <cellStyle name="SAPBEXaggData 2 3" xfId="1687" xr:uid="{00000000-0005-0000-0000-000060100000}"/>
    <cellStyle name="SAPBEXaggData 2 3 2" xfId="3131" xr:uid="{00000000-0005-0000-0000-000061100000}"/>
    <cellStyle name="SAPBEXaggData 2 3 3" xfId="4589" xr:uid="{00000000-0005-0000-0000-000062100000}"/>
    <cellStyle name="SAPBEXaggData 2 4" xfId="2606" xr:uid="{00000000-0005-0000-0000-000063100000}"/>
    <cellStyle name="SAPBEXaggData 2 5" xfId="4064" xr:uid="{00000000-0005-0000-0000-000064100000}"/>
    <cellStyle name="SAPBEXaggData 3" xfId="1146" xr:uid="{00000000-0005-0000-0000-000065100000}"/>
    <cellStyle name="SAPBEXaggData 3 2" xfId="1539" xr:uid="{00000000-0005-0000-0000-000066100000}"/>
    <cellStyle name="SAPBEXaggData 3 2 2" xfId="2965" xr:uid="{00000000-0005-0000-0000-000067100000}"/>
    <cellStyle name="SAPBEXaggData 3 2 3" xfId="4423" xr:uid="{00000000-0005-0000-0000-000068100000}"/>
    <cellStyle name="SAPBEXaggData 3 3" xfId="1955" xr:uid="{00000000-0005-0000-0000-000069100000}"/>
    <cellStyle name="SAPBEXaggData 3 3 2" xfId="3415" xr:uid="{00000000-0005-0000-0000-00006A100000}"/>
    <cellStyle name="SAPBEXaggData 3 3 3" xfId="4873" xr:uid="{00000000-0005-0000-0000-00006B100000}"/>
    <cellStyle name="SAPBEXaggData 3 4" xfId="2536" xr:uid="{00000000-0005-0000-0000-00006C100000}"/>
    <cellStyle name="SAPBEXaggData 3 5" xfId="3994" xr:uid="{00000000-0005-0000-0000-00006D100000}"/>
    <cellStyle name="SAPBEXaggData 4" xfId="1201" xr:uid="{00000000-0005-0000-0000-00006E100000}"/>
    <cellStyle name="SAPBEXaggData 4 2" xfId="1467" xr:uid="{00000000-0005-0000-0000-00006F100000}"/>
    <cellStyle name="SAPBEXaggData 4 2 2" xfId="2893" xr:uid="{00000000-0005-0000-0000-000070100000}"/>
    <cellStyle name="SAPBEXaggData 4 2 3" xfId="4351" xr:uid="{00000000-0005-0000-0000-000071100000}"/>
    <cellStyle name="SAPBEXaggData 4 3" xfId="1649" xr:uid="{00000000-0005-0000-0000-000072100000}"/>
    <cellStyle name="SAPBEXaggData 4 3 2" xfId="3084" xr:uid="{00000000-0005-0000-0000-000073100000}"/>
    <cellStyle name="SAPBEXaggData 4 3 3" xfId="4542" xr:uid="{00000000-0005-0000-0000-000074100000}"/>
    <cellStyle name="SAPBEXaggData 4 4" xfId="2603" xr:uid="{00000000-0005-0000-0000-000075100000}"/>
    <cellStyle name="SAPBEXaggData 4 5" xfId="4061" xr:uid="{00000000-0005-0000-0000-000076100000}"/>
    <cellStyle name="SAPBEXaggData 5" xfId="1149" xr:uid="{00000000-0005-0000-0000-000077100000}"/>
    <cellStyle name="SAPBEXaggData 5 2" xfId="2209" xr:uid="{00000000-0005-0000-0000-000078100000}"/>
    <cellStyle name="SAPBEXaggData 5 2 2" xfId="3679" xr:uid="{00000000-0005-0000-0000-000079100000}"/>
    <cellStyle name="SAPBEXaggData 5 2 3" xfId="5137" xr:uid="{00000000-0005-0000-0000-00007A100000}"/>
    <cellStyle name="SAPBEXaggData 5 3" xfId="2539" xr:uid="{00000000-0005-0000-0000-00007B100000}"/>
    <cellStyle name="SAPBEXaggData 5 4" xfId="3997" xr:uid="{00000000-0005-0000-0000-00007C100000}"/>
    <cellStyle name="SAPBEXaggData 6" xfId="1752" xr:uid="{00000000-0005-0000-0000-00007D100000}"/>
    <cellStyle name="SAPBEXaggData 6 2" xfId="1389" xr:uid="{00000000-0005-0000-0000-00007E100000}"/>
    <cellStyle name="SAPBEXaggData 6 2 2" xfId="2802" xr:uid="{00000000-0005-0000-0000-00007F100000}"/>
    <cellStyle name="SAPBEXaggData 6 2 3" xfId="4260" xr:uid="{00000000-0005-0000-0000-000080100000}"/>
    <cellStyle name="SAPBEXaggData 6 3" xfId="3199" xr:uid="{00000000-0005-0000-0000-000081100000}"/>
    <cellStyle name="SAPBEXaggData 6 4" xfId="4657" xr:uid="{00000000-0005-0000-0000-000082100000}"/>
    <cellStyle name="SAPBEXaggData 7" xfId="1841" xr:uid="{00000000-0005-0000-0000-000083100000}"/>
    <cellStyle name="SAPBEXaggData 7 2" xfId="1464" xr:uid="{00000000-0005-0000-0000-000084100000}"/>
    <cellStyle name="SAPBEXaggData 7 2 2" xfId="2890" xr:uid="{00000000-0005-0000-0000-000085100000}"/>
    <cellStyle name="SAPBEXaggData 7 2 3" xfId="4348" xr:uid="{00000000-0005-0000-0000-000086100000}"/>
    <cellStyle name="SAPBEXaggData 7 3" xfId="3295" xr:uid="{00000000-0005-0000-0000-000087100000}"/>
    <cellStyle name="SAPBEXaggData 7 4" xfId="4753" xr:uid="{00000000-0005-0000-0000-000088100000}"/>
    <cellStyle name="SAPBEXaggData 8" xfId="1346" xr:uid="{00000000-0005-0000-0000-000089100000}"/>
    <cellStyle name="SAPBEXaggData 8 2" xfId="2226" xr:uid="{00000000-0005-0000-0000-00008A100000}"/>
    <cellStyle name="SAPBEXaggData 8 2 2" xfId="3697" xr:uid="{00000000-0005-0000-0000-00008B100000}"/>
    <cellStyle name="SAPBEXaggData 8 2 3" xfId="5155" xr:uid="{00000000-0005-0000-0000-00008C100000}"/>
    <cellStyle name="SAPBEXaggData 8 3" xfId="2752" xr:uid="{00000000-0005-0000-0000-00008D100000}"/>
    <cellStyle name="SAPBEXaggData 8 4" xfId="4210" xr:uid="{00000000-0005-0000-0000-00008E100000}"/>
    <cellStyle name="SAPBEXaggData 9" xfId="1433" xr:uid="{00000000-0005-0000-0000-00008F100000}"/>
    <cellStyle name="SAPBEXaggData 9 2" xfId="1471" xr:uid="{00000000-0005-0000-0000-000090100000}"/>
    <cellStyle name="SAPBEXaggData 9 2 2" xfId="2897" xr:uid="{00000000-0005-0000-0000-000091100000}"/>
    <cellStyle name="SAPBEXaggData 9 2 3" xfId="4355" xr:uid="{00000000-0005-0000-0000-000092100000}"/>
    <cellStyle name="SAPBEXaggData 9 3" xfId="2851" xr:uid="{00000000-0005-0000-0000-000093100000}"/>
    <cellStyle name="SAPBEXaggData 9 4" xfId="4309" xr:uid="{00000000-0005-0000-0000-000094100000}"/>
    <cellStyle name="SAPBEXHLevel3" xfId="863" xr:uid="{00000000-0005-0000-0000-000095100000}"/>
    <cellStyle name="SAPBEXHLevel3 10" xfId="1405" xr:uid="{00000000-0005-0000-0000-000096100000}"/>
    <cellStyle name="SAPBEXHLevel3 10 2" xfId="2242" xr:uid="{00000000-0005-0000-0000-000097100000}"/>
    <cellStyle name="SAPBEXHLevel3 10 2 2" xfId="3715" xr:uid="{00000000-0005-0000-0000-000098100000}"/>
    <cellStyle name="SAPBEXHLevel3 10 2 3" xfId="5173" xr:uid="{00000000-0005-0000-0000-000099100000}"/>
    <cellStyle name="SAPBEXHLevel3 10 3" xfId="2821" xr:uid="{00000000-0005-0000-0000-00009A100000}"/>
    <cellStyle name="SAPBEXHLevel3 10 4" xfId="4279" xr:uid="{00000000-0005-0000-0000-00009B100000}"/>
    <cellStyle name="SAPBEXHLevel3 11" xfId="1991" xr:uid="{00000000-0005-0000-0000-00009C100000}"/>
    <cellStyle name="SAPBEXHLevel3 11 2" xfId="1672" xr:uid="{00000000-0005-0000-0000-00009D100000}"/>
    <cellStyle name="SAPBEXHLevel3 11 2 2" xfId="3114" xr:uid="{00000000-0005-0000-0000-00009E100000}"/>
    <cellStyle name="SAPBEXHLevel3 11 2 3" xfId="4572" xr:uid="{00000000-0005-0000-0000-00009F100000}"/>
    <cellStyle name="SAPBEXHLevel3 11 3" xfId="3452" xr:uid="{00000000-0005-0000-0000-0000A0100000}"/>
    <cellStyle name="SAPBEXHLevel3 11 4" xfId="4910" xr:uid="{00000000-0005-0000-0000-0000A1100000}"/>
    <cellStyle name="SAPBEXHLevel3 12" xfId="1766" xr:uid="{00000000-0005-0000-0000-0000A2100000}"/>
    <cellStyle name="SAPBEXHLevel3 12 2" xfId="3214" xr:uid="{00000000-0005-0000-0000-0000A3100000}"/>
    <cellStyle name="SAPBEXHLevel3 12 3" xfId="4672" xr:uid="{00000000-0005-0000-0000-0000A4100000}"/>
    <cellStyle name="SAPBEXHLevel3 13" xfId="2247" xr:uid="{00000000-0005-0000-0000-0000A5100000}"/>
    <cellStyle name="SAPBEXHLevel3 13 2" xfId="3720" xr:uid="{00000000-0005-0000-0000-0000A6100000}"/>
    <cellStyle name="SAPBEXHLevel3 13 3" xfId="5178" xr:uid="{00000000-0005-0000-0000-0000A7100000}"/>
    <cellStyle name="SAPBEXHLevel3 14" xfId="2435" xr:uid="{00000000-0005-0000-0000-0000A8100000}"/>
    <cellStyle name="SAPBEXHLevel3 14 2" xfId="3909" xr:uid="{00000000-0005-0000-0000-0000A9100000}"/>
    <cellStyle name="SAPBEXHLevel3 14 3" xfId="5367" xr:uid="{00000000-0005-0000-0000-0000AA100000}"/>
    <cellStyle name="SAPBEXHLevel3 15" xfId="2482" xr:uid="{00000000-0005-0000-0000-0000AB100000}"/>
    <cellStyle name="SAPBEXHLevel3 16" xfId="1058" xr:uid="{00000000-0005-0000-0000-0000AC100000}"/>
    <cellStyle name="SAPBEXHLevel3 2" xfId="1205" xr:uid="{00000000-0005-0000-0000-0000AD100000}"/>
    <cellStyle name="SAPBEXHLevel3 2 2" xfId="1568" xr:uid="{00000000-0005-0000-0000-0000AE100000}"/>
    <cellStyle name="SAPBEXHLevel3 2 2 2" xfId="3001" xr:uid="{00000000-0005-0000-0000-0000AF100000}"/>
    <cellStyle name="SAPBEXHLevel3 2 2 3" xfId="4459" xr:uid="{00000000-0005-0000-0000-0000B0100000}"/>
    <cellStyle name="SAPBEXHLevel3 2 3" xfId="1715" xr:uid="{00000000-0005-0000-0000-0000B1100000}"/>
    <cellStyle name="SAPBEXHLevel3 2 3 2" xfId="3160" xr:uid="{00000000-0005-0000-0000-0000B2100000}"/>
    <cellStyle name="SAPBEXHLevel3 2 3 3" xfId="4618" xr:uid="{00000000-0005-0000-0000-0000B3100000}"/>
    <cellStyle name="SAPBEXHLevel3 2 4" xfId="2607" xr:uid="{00000000-0005-0000-0000-0000B4100000}"/>
    <cellStyle name="SAPBEXHLevel3 2 5" xfId="4065" xr:uid="{00000000-0005-0000-0000-0000B5100000}"/>
    <cellStyle name="SAPBEXHLevel3 3" xfId="1145" xr:uid="{00000000-0005-0000-0000-0000B6100000}"/>
    <cellStyle name="SAPBEXHLevel3 3 2" xfId="1538" xr:uid="{00000000-0005-0000-0000-0000B7100000}"/>
    <cellStyle name="SAPBEXHLevel3 3 2 2" xfId="2964" xr:uid="{00000000-0005-0000-0000-0000B8100000}"/>
    <cellStyle name="SAPBEXHLevel3 3 2 3" xfId="4422" xr:uid="{00000000-0005-0000-0000-0000B9100000}"/>
    <cellStyle name="SAPBEXHLevel3 3 3" xfId="1514" xr:uid="{00000000-0005-0000-0000-0000BA100000}"/>
    <cellStyle name="SAPBEXHLevel3 3 3 2" xfId="2940" xr:uid="{00000000-0005-0000-0000-0000BB100000}"/>
    <cellStyle name="SAPBEXHLevel3 3 3 3" xfId="4398" xr:uid="{00000000-0005-0000-0000-0000BC100000}"/>
    <cellStyle name="SAPBEXHLevel3 3 4" xfId="2535" xr:uid="{00000000-0005-0000-0000-0000BD100000}"/>
    <cellStyle name="SAPBEXHLevel3 3 5" xfId="3993" xr:uid="{00000000-0005-0000-0000-0000BE100000}"/>
    <cellStyle name="SAPBEXHLevel3 4" xfId="1244" xr:uid="{00000000-0005-0000-0000-0000BF100000}"/>
    <cellStyle name="SAPBEXHLevel3 4 2" xfId="1688" xr:uid="{00000000-0005-0000-0000-0000C0100000}"/>
    <cellStyle name="SAPBEXHLevel3 4 2 2" xfId="3132" xr:uid="{00000000-0005-0000-0000-0000C1100000}"/>
    <cellStyle name="SAPBEXHLevel3 4 2 3" xfId="4590" xr:uid="{00000000-0005-0000-0000-0000C2100000}"/>
    <cellStyle name="SAPBEXHLevel3 4 3" xfId="1408" xr:uid="{00000000-0005-0000-0000-0000C3100000}"/>
    <cellStyle name="SAPBEXHLevel3 4 3 2" xfId="2824" xr:uid="{00000000-0005-0000-0000-0000C4100000}"/>
    <cellStyle name="SAPBEXHLevel3 4 3 3" xfId="4282" xr:uid="{00000000-0005-0000-0000-0000C5100000}"/>
    <cellStyle name="SAPBEXHLevel3 4 4" xfId="2650" xr:uid="{00000000-0005-0000-0000-0000C6100000}"/>
    <cellStyle name="SAPBEXHLevel3 4 5" xfId="4108" xr:uid="{00000000-0005-0000-0000-0000C7100000}"/>
    <cellStyle name="SAPBEXHLevel3 5" xfId="1148" xr:uid="{00000000-0005-0000-0000-0000C8100000}"/>
    <cellStyle name="SAPBEXHLevel3 5 2" xfId="1422" xr:uid="{00000000-0005-0000-0000-0000C9100000}"/>
    <cellStyle name="SAPBEXHLevel3 5 2 2" xfId="2838" xr:uid="{00000000-0005-0000-0000-0000CA100000}"/>
    <cellStyle name="SAPBEXHLevel3 5 2 3" xfId="4296" xr:uid="{00000000-0005-0000-0000-0000CB100000}"/>
    <cellStyle name="SAPBEXHLevel3 5 3" xfId="2538" xr:uid="{00000000-0005-0000-0000-0000CC100000}"/>
    <cellStyle name="SAPBEXHLevel3 5 4" xfId="3996" xr:uid="{00000000-0005-0000-0000-0000CD100000}"/>
    <cellStyle name="SAPBEXHLevel3 6" xfId="1366" xr:uid="{00000000-0005-0000-0000-0000CE100000}"/>
    <cellStyle name="SAPBEXHLevel3 6 2" xfId="2075" xr:uid="{00000000-0005-0000-0000-0000CF100000}"/>
    <cellStyle name="SAPBEXHLevel3 6 2 2" xfId="3540" xr:uid="{00000000-0005-0000-0000-0000D0100000}"/>
    <cellStyle name="SAPBEXHLevel3 6 2 3" xfId="4998" xr:uid="{00000000-0005-0000-0000-0000D1100000}"/>
    <cellStyle name="SAPBEXHLevel3 6 3" xfId="2775" xr:uid="{00000000-0005-0000-0000-0000D2100000}"/>
    <cellStyle name="SAPBEXHLevel3 6 4" xfId="4233" xr:uid="{00000000-0005-0000-0000-0000D3100000}"/>
    <cellStyle name="SAPBEXHLevel3 7" xfId="1637" xr:uid="{00000000-0005-0000-0000-0000D4100000}"/>
    <cellStyle name="SAPBEXHLevel3 7 2" xfId="1502" xr:uid="{00000000-0005-0000-0000-0000D5100000}"/>
    <cellStyle name="SAPBEXHLevel3 7 2 2" xfId="2928" xr:uid="{00000000-0005-0000-0000-0000D6100000}"/>
    <cellStyle name="SAPBEXHLevel3 7 2 3" xfId="4386" xr:uid="{00000000-0005-0000-0000-0000D7100000}"/>
    <cellStyle name="SAPBEXHLevel3 7 3" xfId="3072" xr:uid="{00000000-0005-0000-0000-0000D8100000}"/>
    <cellStyle name="SAPBEXHLevel3 7 4" xfId="4530" xr:uid="{00000000-0005-0000-0000-0000D9100000}"/>
    <cellStyle name="SAPBEXHLevel3 8" xfId="1665" xr:uid="{00000000-0005-0000-0000-0000DA100000}"/>
    <cellStyle name="SAPBEXHLevel3 8 2" xfId="1457" xr:uid="{00000000-0005-0000-0000-0000DB100000}"/>
    <cellStyle name="SAPBEXHLevel3 8 2 2" xfId="2882" xr:uid="{00000000-0005-0000-0000-0000DC100000}"/>
    <cellStyle name="SAPBEXHLevel3 8 2 3" xfId="4340" xr:uid="{00000000-0005-0000-0000-0000DD100000}"/>
    <cellStyle name="SAPBEXHLevel3 8 3" xfId="3106" xr:uid="{00000000-0005-0000-0000-0000DE100000}"/>
    <cellStyle name="SAPBEXHLevel3 8 4" xfId="4564" xr:uid="{00000000-0005-0000-0000-0000DF100000}"/>
    <cellStyle name="SAPBEXHLevel3 9" xfId="1909" xr:uid="{00000000-0005-0000-0000-0000E0100000}"/>
    <cellStyle name="SAPBEXHLevel3 9 2" xfId="2137" xr:uid="{00000000-0005-0000-0000-0000E1100000}"/>
    <cellStyle name="SAPBEXHLevel3 9 2 2" xfId="3603" xr:uid="{00000000-0005-0000-0000-0000E2100000}"/>
    <cellStyle name="SAPBEXHLevel3 9 2 3" xfId="5061" xr:uid="{00000000-0005-0000-0000-0000E3100000}"/>
    <cellStyle name="SAPBEXHLevel3 9 3" xfId="3367" xr:uid="{00000000-0005-0000-0000-0000E4100000}"/>
    <cellStyle name="SAPBEXHLevel3 9 4" xfId="4825" xr:uid="{00000000-0005-0000-0000-0000E5100000}"/>
    <cellStyle name="SAPBEXstdData" xfId="864" xr:uid="{00000000-0005-0000-0000-0000E6100000}"/>
    <cellStyle name="SAPBEXstdData 10" xfId="2158" xr:uid="{00000000-0005-0000-0000-0000E7100000}"/>
    <cellStyle name="SAPBEXstdData 10 2" xfId="1685" xr:uid="{00000000-0005-0000-0000-0000E8100000}"/>
    <cellStyle name="SAPBEXstdData 10 2 2" xfId="3129" xr:uid="{00000000-0005-0000-0000-0000E9100000}"/>
    <cellStyle name="SAPBEXstdData 10 2 3" xfId="4587" xr:uid="{00000000-0005-0000-0000-0000EA100000}"/>
    <cellStyle name="SAPBEXstdData 10 3" xfId="3624" xr:uid="{00000000-0005-0000-0000-0000EB100000}"/>
    <cellStyle name="SAPBEXstdData 10 4" xfId="5082" xr:uid="{00000000-0005-0000-0000-0000EC100000}"/>
    <cellStyle name="SAPBEXstdData 11" xfId="2235" xr:uid="{00000000-0005-0000-0000-0000ED100000}"/>
    <cellStyle name="SAPBEXstdData 11 2" xfId="1813" xr:uid="{00000000-0005-0000-0000-0000EE100000}"/>
    <cellStyle name="SAPBEXstdData 11 2 2" xfId="3262" xr:uid="{00000000-0005-0000-0000-0000EF100000}"/>
    <cellStyle name="SAPBEXstdData 11 2 3" xfId="4720" xr:uid="{00000000-0005-0000-0000-0000F0100000}"/>
    <cellStyle name="SAPBEXstdData 11 3" xfId="3707" xr:uid="{00000000-0005-0000-0000-0000F1100000}"/>
    <cellStyle name="SAPBEXstdData 11 4" xfId="5165" xr:uid="{00000000-0005-0000-0000-0000F2100000}"/>
    <cellStyle name="SAPBEXstdData 12" xfId="2300" xr:uid="{00000000-0005-0000-0000-0000F3100000}"/>
    <cellStyle name="SAPBEXstdData 12 2" xfId="3774" xr:uid="{00000000-0005-0000-0000-0000F4100000}"/>
    <cellStyle name="SAPBEXstdData 12 3" xfId="5232" xr:uid="{00000000-0005-0000-0000-0000F5100000}"/>
    <cellStyle name="SAPBEXstdData 13" xfId="2391" xr:uid="{00000000-0005-0000-0000-0000F6100000}"/>
    <cellStyle name="SAPBEXstdData 13 2" xfId="3865" xr:uid="{00000000-0005-0000-0000-0000F7100000}"/>
    <cellStyle name="SAPBEXstdData 13 3" xfId="5323" xr:uid="{00000000-0005-0000-0000-0000F8100000}"/>
    <cellStyle name="SAPBEXstdData 14" xfId="2446" xr:uid="{00000000-0005-0000-0000-0000F9100000}"/>
    <cellStyle name="SAPBEXstdData 14 2" xfId="3920" xr:uid="{00000000-0005-0000-0000-0000FA100000}"/>
    <cellStyle name="SAPBEXstdData 14 3" xfId="5378" xr:uid="{00000000-0005-0000-0000-0000FB100000}"/>
    <cellStyle name="SAPBEXstdData 15" xfId="2483" xr:uid="{00000000-0005-0000-0000-0000FC100000}"/>
    <cellStyle name="SAPBEXstdData 16" xfId="1059" xr:uid="{00000000-0005-0000-0000-0000FD100000}"/>
    <cellStyle name="SAPBEXstdData 2" xfId="1206" xr:uid="{00000000-0005-0000-0000-0000FE100000}"/>
    <cellStyle name="SAPBEXstdData 2 2" xfId="1569" xr:uid="{00000000-0005-0000-0000-0000FF100000}"/>
    <cellStyle name="SAPBEXstdData 2 2 2" xfId="3002" xr:uid="{00000000-0005-0000-0000-000000110000}"/>
    <cellStyle name="SAPBEXstdData 2 2 3" xfId="4460" xr:uid="{00000000-0005-0000-0000-000001110000}"/>
    <cellStyle name="SAPBEXstdData 2 3" xfId="1497" xr:uid="{00000000-0005-0000-0000-000002110000}"/>
    <cellStyle name="SAPBEXstdData 2 3 2" xfId="2923" xr:uid="{00000000-0005-0000-0000-000003110000}"/>
    <cellStyle name="SAPBEXstdData 2 3 3" xfId="4381" xr:uid="{00000000-0005-0000-0000-000004110000}"/>
    <cellStyle name="SAPBEXstdData 2 4" xfId="2608" xr:uid="{00000000-0005-0000-0000-000005110000}"/>
    <cellStyle name="SAPBEXstdData 2 5" xfId="4066" xr:uid="{00000000-0005-0000-0000-000006110000}"/>
    <cellStyle name="SAPBEXstdData 3" xfId="1144" xr:uid="{00000000-0005-0000-0000-000007110000}"/>
    <cellStyle name="SAPBEXstdData 3 2" xfId="1537" xr:uid="{00000000-0005-0000-0000-000008110000}"/>
    <cellStyle name="SAPBEXstdData 3 2 2" xfId="2963" xr:uid="{00000000-0005-0000-0000-000009110000}"/>
    <cellStyle name="SAPBEXstdData 3 2 3" xfId="4421" xr:uid="{00000000-0005-0000-0000-00000A110000}"/>
    <cellStyle name="SAPBEXstdData 3 3" xfId="2067" xr:uid="{00000000-0005-0000-0000-00000B110000}"/>
    <cellStyle name="SAPBEXstdData 3 3 2" xfId="3530" xr:uid="{00000000-0005-0000-0000-00000C110000}"/>
    <cellStyle name="SAPBEXstdData 3 3 3" xfId="4988" xr:uid="{00000000-0005-0000-0000-00000D110000}"/>
    <cellStyle name="SAPBEXstdData 3 4" xfId="2534" xr:uid="{00000000-0005-0000-0000-00000E110000}"/>
    <cellStyle name="SAPBEXstdData 3 5" xfId="3992" xr:uid="{00000000-0005-0000-0000-00000F110000}"/>
    <cellStyle name="SAPBEXstdData 4" xfId="1202" xr:uid="{00000000-0005-0000-0000-000010110000}"/>
    <cellStyle name="SAPBEXstdData 4 2" xfId="1750" xr:uid="{00000000-0005-0000-0000-000011110000}"/>
    <cellStyle name="SAPBEXstdData 4 2 2" xfId="3197" xr:uid="{00000000-0005-0000-0000-000012110000}"/>
    <cellStyle name="SAPBEXstdData 4 2 3" xfId="4655" xr:uid="{00000000-0005-0000-0000-000013110000}"/>
    <cellStyle name="SAPBEXstdData 4 3" xfId="1386" xr:uid="{00000000-0005-0000-0000-000014110000}"/>
    <cellStyle name="SAPBEXstdData 4 3 2" xfId="2799" xr:uid="{00000000-0005-0000-0000-000015110000}"/>
    <cellStyle name="SAPBEXstdData 4 3 3" xfId="4257" xr:uid="{00000000-0005-0000-0000-000016110000}"/>
    <cellStyle name="SAPBEXstdData 4 4" xfId="2604" xr:uid="{00000000-0005-0000-0000-000017110000}"/>
    <cellStyle name="SAPBEXstdData 4 5" xfId="4062" xr:uid="{00000000-0005-0000-0000-000018110000}"/>
    <cellStyle name="SAPBEXstdData 5" xfId="1147" xr:uid="{00000000-0005-0000-0000-000019110000}"/>
    <cellStyle name="SAPBEXstdData 5 2" xfId="1462" xr:uid="{00000000-0005-0000-0000-00001A110000}"/>
    <cellStyle name="SAPBEXstdData 5 2 2" xfId="2887" xr:uid="{00000000-0005-0000-0000-00001B110000}"/>
    <cellStyle name="SAPBEXstdData 5 2 3" xfId="4345" xr:uid="{00000000-0005-0000-0000-00001C110000}"/>
    <cellStyle name="SAPBEXstdData 5 3" xfId="2537" xr:uid="{00000000-0005-0000-0000-00001D110000}"/>
    <cellStyle name="SAPBEXstdData 5 4" xfId="3995" xr:uid="{00000000-0005-0000-0000-00001E110000}"/>
    <cellStyle name="SAPBEXstdData 6" xfId="1747" xr:uid="{00000000-0005-0000-0000-00001F110000}"/>
    <cellStyle name="SAPBEXstdData 6 2" xfId="2250" xr:uid="{00000000-0005-0000-0000-000020110000}"/>
    <cellStyle name="SAPBEXstdData 6 2 2" xfId="3724" xr:uid="{00000000-0005-0000-0000-000021110000}"/>
    <cellStyle name="SAPBEXstdData 6 2 3" xfId="5182" xr:uid="{00000000-0005-0000-0000-000022110000}"/>
    <cellStyle name="SAPBEXstdData 6 3" xfId="3194" xr:uid="{00000000-0005-0000-0000-000023110000}"/>
    <cellStyle name="SAPBEXstdData 6 4" xfId="4652" xr:uid="{00000000-0005-0000-0000-000024110000}"/>
    <cellStyle name="SAPBEXstdData 7" xfId="1935" xr:uid="{00000000-0005-0000-0000-000025110000}"/>
    <cellStyle name="SAPBEXstdData 7 2" xfId="2016" xr:uid="{00000000-0005-0000-0000-000026110000}"/>
    <cellStyle name="SAPBEXstdData 7 2 2" xfId="3478" xr:uid="{00000000-0005-0000-0000-000027110000}"/>
    <cellStyle name="SAPBEXstdData 7 2 3" xfId="4936" xr:uid="{00000000-0005-0000-0000-000028110000}"/>
    <cellStyle name="SAPBEXstdData 7 3" xfId="3395" xr:uid="{00000000-0005-0000-0000-000029110000}"/>
    <cellStyle name="SAPBEXstdData 7 4" xfId="4853" xr:uid="{00000000-0005-0000-0000-00002A110000}"/>
    <cellStyle name="SAPBEXstdData 8" xfId="2014" xr:uid="{00000000-0005-0000-0000-00002B110000}"/>
    <cellStyle name="SAPBEXstdData 8 2" xfId="1415" xr:uid="{00000000-0005-0000-0000-00002C110000}"/>
    <cellStyle name="SAPBEXstdData 8 2 2" xfId="2831" xr:uid="{00000000-0005-0000-0000-00002D110000}"/>
    <cellStyle name="SAPBEXstdData 8 2 3" xfId="4289" xr:uid="{00000000-0005-0000-0000-00002E110000}"/>
    <cellStyle name="SAPBEXstdData 8 3" xfId="3476" xr:uid="{00000000-0005-0000-0000-00002F110000}"/>
    <cellStyle name="SAPBEXstdData 8 4" xfId="4934" xr:uid="{00000000-0005-0000-0000-000030110000}"/>
    <cellStyle name="SAPBEXstdData 9" xfId="2090" xr:uid="{00000000-0005-0000-0000-000031110000}"/>
    <cellStyle name="SAPBEXstdData 9 2" xfId="1664" xr:uid="{00000000-0005-0000-0000-000032110000}"/>
    <cellStyle name="SAPBEXstdData 9 2 2" xfId="3104" xr:uid="{00000000-0005-0000-0000-000033110000}"/>
    <cellStyle name="SAPBEXstdData 9 2 3" xfId="4562" xr:uid="{00000000-0005-0000-0000-000034110000}"/>
    <cellStyle name="SAPBEXstdData 9 3" xfId="3555" xr:uid="{00000000-0005-0000-0000-000035110000}"/>
    <cellStyle name="SAPBEXstdData 9 4" xfId="5013" xr:uid="{00000000-0005-0000-0000-000036110000}"/>
    <cellStyle name="SAPBEXundefined" xfId="865" xr:uid="{00000000-0005-0000-0000-000037110000}"/>
    <cellStyle name="SAPBEXundefined 10" xfId="1860" xr:uid="{00000000-0005-0000-0000-000038110000}"/>
    <cellStyle name="SAPBEXundefined 10 2" xfId="1358" xr:uid="{00000000-0005-0000-0000-000039110000}"/>
    <cellStyle name="SAPBEXundefined 10 2 2" xfId="2766" xr:uid="{00000000-0005-0000-0000-00003A110000}"/>
    <cellStyle name="SAPBEXundefined 10 2 3" xfId="4224" xr:uid="{00000000-0005-0000-0000-00003B110000}"/>
    <cellStyle name="SAPBEXundefined 10 3" xfId="3317" xr:uid="{00000000-0005-0000-0000-00003C110000}"/>
    <cellStyle name="SAPBEXundefined 10 4" xfId="4775" xr:uid="{00000000-0005-0000-0000-00003D110000}"/>
    <cellStyle name="SAPBEXundefined 11" xfId="1442" xr:uid="{00000000-0005-0000-0000-00003E110000}"/>
    <cellStyle name="SAPBEXundefined 11 2" xfId="2008" xr:uid="{00000000-0005-0000-0000-00003F110000}"/>
    <cellStyle name="SAPBEXundefined 11 2 2" xfId="3470" xr:uid="{00000000-0005-0000-0000-000040110000}"/>
    <cellStyle name="SAPBEXundefined 11 2 3" xfId="4928" xr:uid="{00000000-0005-0000-0000-000041110000}"/>
    <cellStyle name="SAPBEXundefined 11 3" xfId="2862" xr:uid="{00000000-0005-0000-0000-000042110000}"/>
    <cellStyle name="SAPBEXundefined 11 4" xfId="4320" xr:uid="{00000000-0005-0000-0000-000043110000}"/>
    <cellStyle name="SAPBEXundefined 12" xfId="2030" xr:uid="{00000000-0005-0000-0000-000044110000}"/>
    <cellStyle name="SAPBEXundefined 12 2" xfId="3493" xr:uid="{00000000-0005-0000-0000-000045110000}"/>
    <cellStyle name="SAPBEXundefined 12 3" xfId="4951" xr:uid="{00000000-0005-0000-0000-000046110000}"/>
    <cellStyle name="SAPBEXundefined 13" xfId="2222" xr:uid="{00000000-0005-0000-0000-000047110000}"/>
    <cellStyle name="SAPBEXundefined 13 2" xfId="3693" xr:uid="{00000000-0005-0000-0000-000048110000}"/>
    <cellStyle name="SAPBEXundefined 13 3" xfId="5151" xr:uid="{00000000-0005-0000-0000-000049110000}"/>
    <cellStyle name="SAPBEXundefined 14" xfId="2430" xr:uid="{00000000-0005-0000-0000-00004A110000}"/>
    <cellStyle name="SAPBEXundefined 14 2" xfId="3904" xr:uid="{00000000-0005-0000-0000-00004B110000}"/>
    <cellStyle name="SAPBEXundefined 14 3" xfId="5362" xr:uid="{00000000-0005-0000-0000-00004C110000}"/>
    <cellStyle name="SAPBEXundefined 15" xfId="2484" xr:uid="{00000000-0005-0000-0000-00004D110000}"/>
    <cellStyle name="SAPBEXundefined 16" xfId="1060" xr:uid="{00000000-0005-0000-0000-00004E110000}"/>
    <cellStyle name="SAPBEXundefined 2" xfId="1207" xr:uid="{00000000-0005-0000-0000-00004F110000}"/>
    <cellStyle name="SAPBEXundefined 2 2" xfId="1570" xr:uid="{00000000-0005-0000-0000-000050110000}"/>
    <cellStyle name="SAPBEXundefined 2 2 2" xfId="3003" xr:uid="{00000000-0005-0000-0000-000051110000}"/>
    <cellStyle name="SAPBEXundefined 2 2 3" xfId="4461" xr:uid="{00000000-0005-0000-0000-000052110000}"/>
    <cellStyle name="SAPBEXundefined 2 3" xfId="1857" xr:uid="{00000000-0005-0000-0000-000053110000}"/>
    <cellStyle name="SAPBEXundefined 2 3 2" xfId="3313" xr:uid="{00000000-0005-0000-0000-000054110000}"/>
    <cellStyle name="SAPBEXundefined 2 3 3" xfId="4771" xr:uid="{00000000-0005-0000-0000-000055110000}"/>
    <cellStyle name="SAPBEXundefined 2 4" xfId="2609" xr:uid="{00000000-0005-0000-0000-000056110000}"/>
    <cellStyle name="SAPBEXundefined 2 5" xfId="4067" xr:uid="{00000000-0005-0000-0000-000057110000}"/>
    <cellStyle name="SAPBEXundefined 3" xfId="1143" xr:uid="{00000000-0005-0000-0000-000058110000}"/>
    <cellStyle name="SAPBEXundefined 3 2" xfId="1536" xr:uid="{00000000-0005-0000-0000-000059110000}"/>
    <cellStyle name="SAPBEXundefined 3 2 2" xfId="2962" xr:uid="{00000000-0005-0000-0000-00005A110000}"/>
    <cellStyle name="SAPBEXundefined 3 2 3" xfId="4420" xr:uid="{00000000-0005-0000-0000-00005B110000}"/>
    <cellStyle name="SAPBEXundefined 3 3" xfId="1740" xr:uid="{00000000-0005-0000-0000-00005C110000}"/>
    <cellStyle name="SAPBEXundefined 3 3 2" xfId="3187" xr:uid="{00000000-0005-0000-0000-00005D110000}"/>
    <cellStyle name="SAPBEXundefined 3 3 3" xfId="4645" xr:uid="{00000000-0005-0000-0000-00005E110000}"/>
    <cellStyle name="SAPBEXundefined 3 4" xfId="2533" xr:uid="{00000000-0005-0000-0000-00005F110000}"/>
    <cellStyle name="SAPBEXundefined 3 5" xfId="3991" xr:uid="{00000000-0005-0000-0000-000060110000}"/>
    <cellStyle name="SAPBEXundefined 4" xfId="1203" xr:uid="{00000000-0005-0000-0000-000061110000}"/>
    <cellStyle name="SAPBEXundefined 4 2" xfId="1640" xr:uid="{00000000-0005-0000-0000-000062110000}"/>
    <cellStyle name="SAPBEXundefined 4 2 2" xfId="3075" xr:uid="{00000000-0005-0000-0000-000063110000}"/>
    <cellStyle name="SAPBEXundefined 4 2 3" xfId="4533" xr:uid="{00000000-0005-0000-0000-000064110000}"/>
    <cellStyle name="SAPBEXundefined 4 3" xfId="2252" xr:uid="{00000000-0005-0000-0000-000065110000}"/>
    <cellStyle name="SAPBEXundefined 4 3 2" xfId="3726" xr:uid="{00000000-0005-0000-0000-000066110000}"/>
    <cellStyle name="SAPBEXundefined 4 3 3" xfId="5184" xr:uid="{00000000-0005-0000-0000-000067110000}"/>
    <cellStyle name="SAPBEXundefined 4 4" xfId="2605" xr:uid="{00000000-0005-0000-0000-000068110000}"/>
    <cellStyle name="SAPBEXundefined 4 5" xfId="4063" xr:uid="{00000000-0005-0000-0000-000069110000}"/>
    <cellStyle name="SAPBEXundefined 5" xfId="1275" xr:uid="{00000000-0005-0000-0000-00006A110000}"/>
    <cellStyle name="SAPBEXundefined 5 2" xfId="1447" xr:uid="{00000000-0005-0000-0000-00006B110000}"/>
    <cellStyle name="SAPBEXundefined 5 2 2" xfId="2867" xr:uid="{00000000-0005-0000-0000-00006C110000}"/>
    <cellStyle name="SAPBEXundefined 5 2 3" xfId="4325" xr:uid="{00000000-0005-0000-0000-00006D110000}"/>
    <cellStyle name="SAPBEXundefined 5 3" xfId="2682" xr:uid="{00000000-0005-0000-0000-00006E110000}"/>
    <cellStyle name="SAPBEXundefined 5 4" xfId="4140" xr:uid="{00000000-0005-0000-0000-00006F110000}"/>
    <cellStyle name="SAPBEXundefined 6" xfId="1735" xr:uid="{00000000-0005-0000-0000-000070110000}"/>
    <cellStyle name="SAPBEXundefined 6 2" xfId="1755" xr:uid="{00000000-0005-0000-0000-000071110000}"/>
    <cellStyle name="SAPBEXundefined 6 2 2" xfId="3203" xr:uid="{00000000-0005-0000-0000-000072110000}"/>
    <cellStyle name="SAPBEXundefined 6 2 3" xfId="4661" xr:uid="{00000000-0005-0000-0000-000073110000}"/>
    <cellStyle name="SAPBEXundefined 6 3" xfId="3182" xr:uid="{00000000-0005-0000-0000-000074110000}"/>
    <cellStyle name="SAPBEXundefined 6 4" xfId="4640" xr:uid="{00000000-0005-0000-0000-000075110000}"/>
    <cellStyle name="SAPBEXundefined 7" xfId="1495" xr:uid="{00000000-0005-0000-0000-000076110000}"/>
    <cellStyle name="SAPBEXundefined 7 2" xfId="2025" xr:uid="{00000000-0005-0000-0000-000077110000}"/>
    <cellStyle name="SAPBEXundefined 7 2 2" xfId="3488" xr:uid="{00000000-0005-0000-0000-000078110000}"/>
    <cellStyle name="SAPBEXundefined 7 2 3" xfId="4946" xr:uid="{00000000-0005-0000-0000-000079110000}"/>
    <cellStyle name="SAPBEXundefined 7 3" xfId="2922" xr:uid="{00000000-0005-0000-0000-00007A110000}"/>
    <cellStyle name="SAPBEXundefined 7 4" xfId="4380" xr:uid="{00000000-0005-0000-0000-00007B110000}"/>
    <cellStyle name="SAPBEXundefined 8" xfId="1754" xr:uid="{00000000-0005-0000-0000-00007C110000}"/>
    <cellStyle name="SAPBEXundefined 8 2" xfId="2281" xr:uid="{00000000-0005-0000-0000-00007D110000}"/>
    <cellStyle name="SAPBEXundefined 8 2 2" xfId="3755" xr:uid="{00000000-0005-0000-0000-00007E110000}"/>
    <cellStyle name="SAPBEXundefined 8 2 3" xfId="5213" xr:uid="{00000000-0005-0000-0000-00007F110000}"/>
    <cellStyle name="SAPBEXundefined 8 3" xfId="3201" xr:uid="{00000000-0005-0000-0000-000080110000}"/>
    <cellStyle name="SAPBEXundefined 8 4" xfId="4659" xr:uid="{00000000-0005-0000-0000-000081110000}"/>
    <cellStyle name="SAPBEXundefined 9" xfId="1423" xr:uid="{00000000-0005-0000-0000-000082110000}"/>
    <cellStyle name="SAPBEXundefined 9 2" xfId="1944" xr:uid="{00000000-0005-0000-0000-000083110000}"/>
    <cellStyle name="SAPBEXundefined 9 2 2" xfId="3404" xr:uid="{00000000-0005-0000-0000-000084110000}"/>
    <cellStyle name="SAPBEXundefined 9 2 3" xfId="4862" xr:uid="{00000000-0005-0000-0000-000085110000}"/>
    <cellStyle name="SAPBEXundefined 9 3" xfId="2839" xr:uid="{00000000-0005-0000-0000-000086110000}"/>
    <cellStyle name="SAPBEXundefined 9 4" xfId="4297" xr:uid="{00000000-0005-0000-0000-000087110000}"/>
    <cellStyle name="TableStyleLight1" xfId="59" xr:uid="{00000000-0005-0000-0000-000088110000}"/>
    <cellStyle name="Tekst objašnjenja 2" xfId="1061" xr:uid="{00000000-0005-0000-0000-000089110000}"/>
    <cellStyle name="Tekst upozorenja 2" xfId="1062" xr:uid="{00000000-0005-0000-0000-00008A110000}"/>
    <cellStyle name="Title" xfId="1079" xr:uid="{00000000-0005-0000-0000-00008B110000}"/>
    <cellStyle name="Title 2" xfId="60" xr:uid="{00000000-0005-0000-0000-00008C110000}"/>
    <cellStyle name="Title 2 2" xfId="867" xr:uid="{00000000-0005-0000-0000-00008D110000}"/>
    <cellStyle name="Title 2 3" xfId="868" xr:uid="{00000000-0005-0000-0000-00008E110000}"/>
    <cellStyle name="Title 2 4" xfId="866" xr:uid="{00000000-0005-0000-0000-00008F110000}"/>
    <cellStyle name="Title 2 5" xfId="1063" xr:uid="{00000000-0005-0000-0000-000090110000}"/>
    <cellStyle name="Title 3" xfId="1064" xr:uid="{00000000-0005-0000-0000-000091110000}"/>
    <cellStyle name="Total" xfId="1065" xr:uid="{00000000-0005-0000-0000-000092110000}"/>
    <cellStyle name="Total 10" xfId="1208" xr:uid="{00000000-0005-0000-0000-000093110000}"/>
    <cellStyle name="Total 10 2" xfId="1469" xr:uid="{00000000-0005-0000-0000-000094110000}"/>
    <cellStyle name="Total 10 2 2" xfId="2895" xr:uid="{00000000-0005-0000-0000-000095110000}"/>
    <cellStyle name="Total 10 2 3" xfId="4353" xr:uid="{00000000-0005-0000-0000-000096110000}"/>
    <cellStyle name="Total 10 3" xfId="1822" xr:uid="{00000000-0005-0000-0000-000097110000}"/>
    <cellStyle name="Total 10 3 2" xfId="3271" xr:uid="{00000000-0005-0000-0000-000098110000}"/>
    <cellStyle name="Total 10 3 3" xfId="4729" xr:uid="{00000000-0005-0000-0000-000099110000}"/>
    <cellStyle name="Total 10 4" xfId="2610" xr:uid="{00000000-0005-0000-0000-00009A110000}"/>
    <cellStyle name="Total 10 5" xfId="4068" xr:uid="{00000000-0005-0000-0000-00009B110000}"/>
    <cellStyle name="Total 11" xfId="1247" xr:uid="{00000000-0005-0000-0000-00009C110000}"/>
    <cellStyle name="Total 11 2" xfId="2148" xr:uid="{00000000-0005-0000-0000-00009D110000}"/>
    <cellStyle name="Total 11 2 2" xfId="3614" xr:uid="{00000000-0005-0000-0000-00009E110000}"/>
    <cellStyle name="Total 11 2 3" xfId="5072" xr:uid="{00000000-0005-0000-0000-00009F110000}"/>
    <cellStyle name="Total 11 3" xfId="2653" xr:uid="{00000000-0005-0000-0000-0000A0110000}"/>
    <cellStyle name="Total 11 4" xfId="4111" xr:uid="{00000000-0005-0000-0000-0000A1110000}"/>
    <cellStyle name="Total 12" xfId="1663" xr:uid="{00000000-0005-0000-0000-0000A2110000}"/>
    <cellStyle name="Total 12 2" xfId="2212" xr:uid="{00000000-0005-0000-0000-0000A3110000}"/>
    <cellStyle name="Total 12 2 2" xfId="3682" xr:uid="{00000000-0005-0000-0000-0000A4110000}"/>
    <cellStyle name="Total 12 2 3" xfId="5140" xr:uid="{00000000-0005-0000-0000-0000A5110000}"/>
    <cellStyle name="Total 12 3" xfId="3102" xr:uid="{00000000-0005-0000-0000-0000A6110000}"/>
    <cellStyle name="Total 12 4" xfId="4560" xr:uid="{00000000-0005-0000-0000-0000A7110000}"/>
    <cellStyle name="Total 13" xfId="1441" xr:uid="{00000000-0005-0000-0000-0000A8110000}"/>
    <cellStyle name="Total 13 2" xfId="1388" xr:uid="{00000000-0005-0000-0000-0000A9110000}"/>
    <cellStyle name="Total 13 2 2" xfId="2801" xr:uid="{00000000-0005-0000-0000-0000AA110000}"/>
    <cellStyle name="Total 13 2 3" xfId="4259" xr:uid="{00000000-0005-0000-0000-0000AB110000}"/>
    <cellStyle name="Total 13 3" xfId="2861" xr:uid="{00000000-0005-0000-0000-0000AC110000}"/>
    <cellStyle name="Total 13 4" xfId="4319" xr:uid="{00000000-0005-0000-0000-0000AD110000}"/>
    <cellStyle name="Total 14" xfId="1737" xr:uid="{00000000-0005-0000-0000-0000AE110000}"/>
    <cellStyle name="Total 14 2" xfId="2015" xr:uid="{00000000-0005-0000-0000-0000AF110000}"/>
    <cellStyle name="Total 14 2 2" xfId="3477" xr:uid="{00000000-0005-0000-0000-0000B0110000}"/>
    <cellStyle name="Total 14 2 3" xfId="4935" xr:uid="{00000000-0005-0000-0000-0000B1110000}"/>
    <cellStyle name="Total 14 3" xfId="3184" xr:uid="{00000000-0005-0000-0000-0000B2110000}"/>
    <cellStyle name="Total 14 4" xfId="4642" xr:uid="{00000000-0005-0000-0000-0000B3110000}"/>
    <cellStyle name="Total 15" xfId="1764" xr:uid="{00000000-0005-0000-0000-0000B4110000}"/>
    <cellStyle name="Total 15 2" xfId="1814" xr:uid="{00000000-0005-0000-0000-0000B5110000}"/>
    <cellStyle name="Total 15 2 2" xfId="3263" xr:uid="{00000000-0005-0000-0000-0000B6110000}"/>
    <cellStyle name="Total 15 2 3" xfId="4721" xr:uid="{00000000-0005-0000-0000-0000B7110000}"/>
    <cellStyle name="Total 15 3" xfId="3212" xr:uid="{00000000-0005-0000-0000-0000B8110000}"/>
    <cellStyle name="Total 15 4" xfId="4670" xr:uid="{00000000-0005-0000-0000-0000B9110000}"/>
    <cellStyle name="Total 16" xfId="1831" xr:uid="{00000000-0005-0000-0000-0000BA110000}"/>
    <cellStyle name="Total 16 2" xfId="2238" xr:uid="{00000000-0005-0000-0000-0000BB110000}"/>
    <cellStyle name="Total 16 2 2" xfId="3711" xr:uid="{00000000-0005-0000-0000-0000BC110000}"/>
    <cellStyle name="Total 16 2 3" xfId="5169" xr:uid="{00000000-0005-0000-0000-0000BD110000}"/>
    <cellStyle name="Total 16 3" xfId="3282" xr:uid="{00000000-0005-0000-0000-0000BE110000}"/>
    <cellStyle name="Total 16 4" xfId="4740" xr:uid="{00000000-0005-0000-0000-0000BF110000}"/>
    <cellStyle name="Total 17" xfId="2077" xr:uid="{00000000-0005-0000-0000-0000C0110000}"/>
    <cellStyle name="Total 17 2" xfId="1499" xr:uid="{00000000-0005-0000-0000-0000C1110000}"/>
    <cellStyle name="Total 17 2 2" xfId="2925" xr:uid="{00000000-0005-0000-0000-0000C2110000}"/>
    <cellStyle name="Total 17 2 3" xfId="4383" xr:uid="{00000000-0005-0000-0000-0000C3110000}"/>
    <cellStyle name="Total 17 3" xfId="3542" xr:uid="{00000000-0005-0000-0000-0000C4110000}"/>
    <cellStyle name="Total 17 4" xfId="5000" xr:uid="{00000000-0005-0000-0000-0000C5110000}"/>
    <cellStyle name="Total 18" xfId="1760" xr:uid="{00000000-0005-0000-0000-0000C6110000}"/>
    <cellStyle name="Total 18 2" xfId="3208" xr:uid="{00000000-0005-0000-0000-0000C7110000}"/>
    <cellStyle name="Total 18 3" xfId="4666" xr:uid="{00000000-0005-0000-0000-0000C8110000}"/>
    <cellStyle name="Total 19" xfId="1401" xr:uid="{00000000-0005-0000-0000-0000C9110000}"/>
    <cellStyle name="Total 19 2" xfId="2816" xr:uid="{00000000-0005-0000-0000-0000CA110000}"/>
    <cellStyle name="Total 19 3" xfId="4274" xr:uid="{00000000-0005-0000-0000-0000CB110000}"/>
    <cellStyle name="Total 2" xfId="61" xr:uid="{00000000-0005-0000-0000-0000CC110000}"/>
    <cellStyle name="Total 2 10" xfId="364" xr:uid="{00000000-0005-0000-0000-0000CD110000}"/>
    <cellStyle name="Total 2 10 2" xfId="1399" xr:uid="{00000000-0005-0000-0000-0000CE110000}"/>
    <cellStyle name="Total 2 10 2 2" xfId="2814" xr:uid="{00000000-0005-0000-0000-0000CF110000}"/>
    <cellStyle name="Total 2 10 2 3" xfId="4272" xr:uid="{00000000-0005-0000-0000-0000D0110000}"/>
    <cellStyle name="Total 2 10 3" xfId="1647" xr:uid="{00000000-0005-0000-0000-0000D1110000}"/>
    <cellStyle name="Total 2 10 4" xfId="3082" xr:uid="{00000000-0005-0000-0000-0000D2110000}"/>
    <cellStyle name="Total 2 10 5" xfId="4540" xr:uid="{00000000-0005-0000-0000-0000D3110000}"/>
    <cellStyle name="Total 2 11" xfId="869" xr:uid="{00000000-0005-0000-0000-0000D4110000}"/>
    <cellStyle name="Total 2 11 2" xfId="1363" xr:uid="{00000000-0005-0000-0000-0000D5110000}"/>
    <cellStyle name="Total 2 11 2 2" xfId="2771" xr:uid="{00000000-0005-0000-0000-0000D6110000}"/>
    <cellStyle name="Total 2 11 2 3" xfId="4229" xr:uid="{00000000-0005-0000-0000-0000D7110000}"/>
    <cellStyle name="Total 2 11 3" xfId="1870" xr:uid="{00000000-0005-0000-0000-0000D8110000}"/>
    <cellStyle name="Total 2 11 4" xfId="3327" xr:uid="{00000000-0005-0000-0000-0000D9110000}"/>
    <cellStyle name="Total 2 11 5" xfId="4785" xr:uid="{00000000-0005-0000-0000-0000DA110000}"/>
    <cellStyle name="Total 2 12" xfId="1821" xr:uid="{00000000-0005-0000-0000-0000DB110000}"/>
    <cellStyle name="Total 2 12 2" xfId="1682" xr:uid="{00000000-0005-0000-0000-0000DC110000}"/>
    <cellStyle name="Total 2 12 2 2" xfId="3125" xr:uid="{00000000-0005-0000-0000-0000DD110000}"/>
    <cellStyle name="Total 2 12 2 3" xfId="4583" xr:uid="{00000000-0005-0000-0000-0000DE110000}"/>
    <cellStyle name="Total 2 12 3" xfId="3270" xr:uid="{00000000-0005-0000-0000-0000DF110000}"/>
    <cellStyle name="Total 2 12 4" xfId="4728" xr:uid="{00000000-0005-0000-0000-0000E0110000}"/>
    <cellStyle name="Total 2 13" xfId="1694" xr:uid="{00000000-0005-0000-0000-0000E1110000}"/>
    <cellStyle name="Total 2 13 2" xfId="1488" xr:uid="{00000000-0005-0000-0000-0000E2110000}"/>
    <cellStyle name="Total 2 13 2 2" xfId="2915" xr:uid="{00000000-0005-0000-0000-0000E3110000}"/>
    <cellStyle name="Total 2 13 2 3" xfId="4373" xr:uid="{00000000-0005-0000-0000-0000E4110000}"/>
    <cellStyle name="Total 2 13 3" xfId="3139" xr:uid="{00000000-0005-0000-0000-0000E5110000}"/>
    <cellStyle name="Total 2 13 4" xfId="4597" xr:uid="{00000000-0005-0000-0000-0000E6110000}"/>
    <cellStyle name="Total 2 14" xfId="1512" xr:uid="{00000000-0005-0000-0000-0000E7110000}"/>
    <cellStyle name="Total 2 14 2" xfId="1918" xr:uid="{00000000-0005-0000-0000-0000E8110000}"/>
    <cellStyle name="Total 2 14 2 2" xfId="3377" xr:uid="{00000000-0005-0000-0000-0000E9110000}"/>
    <cellStyle name="Total 2 14 2 3" xfId="4835" xr:uid="{00000000-0005-0000-0000-0000EA110000}"/>
    <cellStyle name="Total 2 14 3" xfId="2938" xr:uid="{00000000-0005-0000-0000-0000EB110000}"/>
    <cellStyle name="Total 2 14 4" xfId="4396" xr:uid="{00000000-0005-0000-0000-0000EC110000}"/>
    <cellStyle name="Total 2 15" xfId="2165" xr:uid="{00000000-0005-0000-0000-0000ED110000}"/>
    <cellStyle name="Total 2 15 2" xfId="3632" xr:uid="{00000000-0005-0000-0000-0000EE110000}"/>
    <cellStyle name="Total 2 15 3" xfId="5090" xr:uid="{00000000-0005-0000-0000-0000EF110000}"/>
    <cellStyle name="Total 2 16" xfId="1412" xr:uid="{00000000-0005-0000-0000-0000F0110000}"/>
    <cellStyle name="Total 2 16 2" xfId="2828" xr:uid="{00000000-0005-0000-0000-0000F1110000}"/>
    <cellStyle name="Total 2 16 3" xfId="4286" xr:uid="{00000000-0005-0000-0000-0000F2110000}"/>
    <cellStyle name="Total 2 17" xfId="2434" xr:uid="{00000000-0005-0000-0000-0000F3110000}"/>
    <cellStyle name="Total 2 17 2" xfId="3908" xr:uid="{00000000-0005-0000-0000-0000F4110000}"/>
    <cellStyle name="Total 2 17 3" xfId="5366" xr:uid="{00000000-0005-0000-0000-0000F5110000}"/>
    <cellStyle name="Total 2 18" xfId="1066" xr:uid="{00000000-0005-0000-0000-0000F6110000}"/>
    <cellStyle name="Total 2 19" xfId="2486" xr:uid="{00000000-0005-0000-0000-0000F7110000}"/>
    <cellStyle name="Total 2 2" xfId="69" xr:uid="{00000000-0005-0000-0000-0000F8110000}"/>
    <cellStyle name="Total 2 2 10" xfId="1674" xr:uid="{00000000-0005-0000-0000-0000F9110000}"/>
    <cellStyle name="Total 2 2 10 2" xfId="1720" xr:uid="{00000000-0005-0000-0000-0000FA110000}"/>
    <cellStyle name="Total 2 2 10 2 2" xfId="3165" xr:uid="{00000000-0005-0000-0000-0000FB110000}"/>
    <cellStyle name="Total 2 2 10 2 3" xfId="4623" xr:uid="{00000000-0005-0000-0000-0000FC110000}"/>
    <cellStyle name="Total 2 2 10 3" xfId="3116" xr:uid="{00000000-0005-0000-0000-0000FD110000}"/>
    <cellStyle name="Total 2 2 10 4" xfId="4574" xr:uid="{00000000-0005-0000-0000-0000FE110000}"/>
    <cellStyle name="Total 2 2 11" xfId="1709" xr:uid="{00000000-0005-0000-0000-0000FF110000}"/>
    <cellStyle name="Total 2 2 11 2" xfId="2068" xr:uid="{00000000-0005-0000-0000-000000120000}"/>
    <cellStyle name="Total 2 2 11 2 2" xfId="3531" xr:uid="{00000000-0005-0000-0000-000001120000}"/>
    <cellStyle name="Total 2 2 11 2 3" xfId="4989" xr:uid="{00000000-0005-0000-0000-000002120000}"/>
    <cellStyle name="Total 2 2 11 3" xfId="3154" xr:uid="{00000000-0005-0000-0000-000003120000}"/>
    <cellStyle name="Total 2 2 11 4" xfId="4612" xr:uid="{00000000-0005-0000-0000-000004120000}"/>
    <cellStyle name="Total 2 2 12" xfId="1920" xr:uid="{00000000-0005-0000-0000-000005120000}"/>
    <cellStyle name="Total 2 2 12 2" xfId="3379" xr:uid="{00000000-0005-0000-0000-000006120000}"/>
    <cellStyle name="Total 2 2 12 3" xfId="4837" xr:uid="{00000000-0005-0000-0000-000007120000}"/>
    <cellStyle name="Total 2 2 13" xfId="1448" xr:uid="{00000000-0005-0000-0000-000008120000}"/>
    <cellStyle name="Total 2 2 13 2" xfId="2868" xr:uid="{00000000-0005-0000-0000-000009120000}"/>
    <cellStyle name="Total 2 2 13 3" xfId="4326" xr:uid="{00000000-0005-0000-0000-00000A120000}"/>
    <cellStyle name="Total 2 2 14" xfId="2439" xr:uid="{00000000-0005-0000-0000-00000B120000}"/>
    <cellStyle name="Total 2 2 14 2" xfId="3913" xr:uid="{00000000-0005-0000-0000-00000C120000}"/>
    <cellStyle name="Total 2 2 14 3" xfId="5371" xr:uid="{00000000-0005-0000-0000-00000D120000}"/>
    <cellStyle name="Total 2 2 15" xfId="2487" xr:uid="{00000000-0005-0000-0000-00000E120000}"/>
    <cellStyle name="Total 2 2 16" xfId="1533" xr:uid="{00000000-0005-0000-0000-00000F120000}"/>
    <cellStyle name="Total 2 2 2" xfId="89" xr:uid="{00000000-0005-0000-0000-000010120000}"/>
    <cellStyle name="Total 2 2 2 10" xfId="4073" xr:uid="{00000000-0005-0000-0000-000011120000}"/>
    <cellStyle name="Total 2 2 2 2" xfId="121" xr:uid="{00000000-0005-0000-0000-000012120000}"/>
    <cellStyle name="Total 2 2 2 2 2" xfId="283" xr:uid="{00000000-0005-0000-0000-000013120000}"/>
    <cellStyle name="Total 2 2 2 2 2 2" xfId="584" xr:uid="{00000000-0005-0000-0000-000014120000}"/>
    <cellStyle name="Total 2 2 2 2 3" xfId="422" xr:uid="{00000000-0005-0000-0000-000015120000}"/>
    <cellStyle name="Total 2 2 2 2 4" xfId="3006" xr:uid="{00000000-0005-0000-0000-000016120000}"/>
    <cellStyle name="Total 2 2 2 2 5" xfId="4464" xr:uid="{00000000-0005-0000-0000-000017120000}"/>
    <cellStyle name="Total 2 2 2 3" xfId="130" xr:uid="{00000000-0005-0000-0000-000018120000}"/>
    <cellStyle name="Total 2 2 2 3 2" xfId="292" xr:uid="{00000000-0005-0000-0000-000019120000}"/>
    <cellStyle name="Total 2 2 2 3 2 2" xfId="593" xr:uid="{00000000-0005-0000-0000-00001A120000}"/>
    <cellStyle name="Total 2 2 2 3 3" xfId="431" xr:uid="{00000000-0005-0000-0000-00001B120000}"/>
    <cellStyle name="Total 2 2 2 3 4" xfId="3086" xr:uid="{00000000-0005-0000-0000-00001C120000}"/>
    <cellStyle name="Total 2 2 2 3 5" xfId="4544" xr:uid="{00000000-0005-0000-0000-00001D120000}"/>
    <cellStyle name="Total 2 2 2 4" xfId="154" xr:uid="{00000000-0005-0000-0000-00001E120000}"/>
    <cellStyle name="Total 2 2 2 4 2" xfId="316" xr:uid="{00000000-0005-0000-0000-00001F120000}"/>
    <cellStyle name="Total 2 2 2 4 2 2" xfId="617" xr:uid="{00000000-0005-0000-0000-000020120000}"/>
    <cellStyle name="Total 2 2 2 4 3" xfId="455" xr:uid="{00000000-0005-0000-0000-000021120000}"/>
    <cellStyle name="Total 2 2 2 5" xfId="178" xr:uid="{00000000-0005-0000-0000-000022120000}"/>
    <cellStyle name="Total 2 2 2 5 2" xfId="340" xr:uid="{00000000-0005-0000-0000-000023120000}"/>
    <cellStyle name="Total 2 2 2 5 2 2" xfId="641" xr:uid="{00000000-0005-0000-0000-000024120000}"/>
    <cellStyle name="Total 2 2 2 5 3" xfId="479" xr:uid="{00000000-0005-0000-0000-000025120000}"/>
    <cellStyle name="Total 2 2 2 6" xfId="209" xr:uid="{00000000-0005-0000-0000-000026120000}"/>
    <cellStyle name="Total 2 2 2 6 2" xfId="510" xr:uid="{00000000-0005-0000-0000-000027120000}"/>
    <cellStyle name="Total 2 2 2 7" xfId="251" xr:uid="{00000000-0005-0000-0000-000028120000}"/>
    <cellStyle name="Total 2 2 2 7 2" xfId="552" xr:uid="{00000000-0005-0000-0000-000029120000}"/>
    <cellStyle name="Total 2 2 2 8" xfId="390" xr:uid="{00000000-0005-0000-0000-00002A120000}"/>
    <cellStyle name="Total 2 2 2 9" xfId="2615" xr:uid="{00000000-0005-0000-0000-00002B120000}"/>
    <cellStyle name="Total 2 2 3" xfId="94" xr:uid="{00000000-0005-0000-0000-00002C120000}"/>
    <cellStyle name="Total 2 2 3 2" xfId="214" xr:uid="{00000000-0005-0000-0000-00002D120000}"/>
    <cellStyle name="Total 2 2 3 2 2" xfId="352" xr:uid="{00000000-0005-0000-0000-00002E120000}"/>
    <cellStyle name="Total 2 2 3 2 2 2" xfId="653" xr:uid="{00000000-0005-0000-0000-00002F120000}"/>
    <cellStyle name="Total 2 2 3 2 3" xfId="515" xr:uid="{00000000-0005-0000-0000-000030120000}"/>
    <cellStyle name="Total 2 2 3 2 4" xfId="2959" xr:uid="{00000000-0005-0000-0000-000031120000}"/>
    <cellStyle name="Total 2 2 3 2 5" xfId="4417" xr:uid="{00000000-0005-0000-0000-000032120000}"/>
    <cellStyle name="Total 2 2 3 3" xfId="256" xr:uid="{00000000-0005-0000-0000-000033120000}"/>
    <cellStyle name="Total 2 2 3 3 2" xfId="557" xr:uid="{00000000-0005-0000-0000-000034120000}"/>
    <cellStyle name="Total 2 2 3 3 3" xfId="3702" xr:uid="{00000000-0005-0000-0000-000035120000}"/>
    <cellStyle name="Total 2 2 3 3 4" xfId="5160" xr:uid="{00000000-0005-0000-0000-000036120000}"/>
    <cellStyle name="Total 2 2 3 4" xfId="395" xr:uid="{00000000-0005-0000-0000-000037120000}"/>
    <cellStyle name="Total 2 2 3 5" xfId="2527" xr:uid="{00000000-0005-0000-0000-000038120000}"/>
    <cellStyle name="Total 2 2 3 6" xfId="3985" xr:uid="{00000000-0005-0000-0000-000039120000}"/>
    <cellStyle name="Total 2 2 4" xfId="104" xr:uid="{00000000-0005-0000-0000-00003A120000}"/>
    <cellStyle name="Total 2 2 4 2" xfId="266" xr:uid="{00000000-0005-0000-0000-00003B120000}"/>
    <cellStyle name="Total 2 2 4 2 2" xfId="567" xr:uid="{00000000-0005-0000-0000-00003C120000}"/>
    <cellStyle name="Total 2 2 4 2 3" xfId="2949" xr:uid="{00000000-0005-0000-0000-00003D120000}"/>
    <cellStyle name="Total 2 2 4 2 4" xfId="4407" xr:uid="{00000000-0005-0000-0000-00003E120000}"/>
    <cellStyle name="Total 2 2 4 3" xfId="405" xr:uid="{00000000-0005-0000-0000-00003F120000}"/>
    <cellStyle name="Total 2 2 4 3 2" xfId="2837" xr:uid="{00000000-0005-0000-0000-000040120000}"/>
    <cellStyle name="Total 2 2 4 3 3" xfId="4295" xr:uid="{00000000-0005-0000-0000-000041120000}"/>
    <cellStyle name="Total 2 2 4 4" xfId="2612" xr:uid="{00000000-0005-0000-0000-000042120000}"/>
    <cellStyle name="Total 2 2 4 5" xfId="4070" xr:uid="{00000000-0005-0000-0000-000043120000}"/>
    <cellStyle name="Total 2 2 5" xfId="142" xr:uid="{00000000-0005-0000-0000-000044120000}"/>
    <cellStyle name="Total 2 2 5 2" xfId="304" xr:uid="{00000000-0005-0000-0000-000045120000}"/>
    <cellStyle name="Total 2 2 5 2 2" xfId="605" xr:uid="{00000000-0005-0000-0000-000046120000}"/>
    <cellStyle name="Total 2 2 5 2 3" xfId="2805" xr:uid="{00000000-0005-0000-0000-000047120000}"/>
    <cellStyle name="Total 2 2 5 2 4" xfId="4263" xr:uid="{00000000-0005-0000-0000-000048120000}"/>
    <cellStyle name="Total 2 2 5 3" xfId="443" xr:uid="{00000000-0005-0000-0000-000049120000}"/>
    <cellStyle name="Total 2 2 5 4" xfId="2531" xr:uid="{00000000-0005-0000-0000-00004A120000}"/>
    <cellStyle name="Total 2 2 5 5" xfId="3989" xr:uid="{00000000-0005-0000-0000-00004B120000}"/>
    <cellStyle name="Total 2 2 6" xfId="166" xr:uid="{00000000-0005-0000-0000-00004C120000}"/>
    <cellStyle name="Total 2 2 6 2" xfId="328" xr:uid="{00000000-0005-0000-0000-00004D120000}"/>
    <cellStyle name="Total 2 2 6 2 2" xfId="629" xr:uid="{00000000-0005-0000-0000-00004E120000}"/>
    <cellStyle name="Total 2 2 6 2 3" xfId="3709" xr:uid="{00000000-0005-0000-0000-00004F120000}"/>
    <cellStyle name="Total 2 2 6 2 4" xfId="5167" xr:uid="{00000000-0005-0000-0000-000050120000}"/>
    <cellStyle name="Total 2 2 6 3" xfId="467" xr:uid="{00000000-0005-0000-0000-000051120000}"/>
    <cellStyle name="Total 2 2 6 4" xfId="3202" xr:uid="{00000000-0005-0000-0000-000052120000}"/>
    <cellStyle name="Total 2 2 6 5" xfId="4660" xr:uid="{00000000-0005-0000-0000-000053120000}"/>
    <cellStyle name="Total 2 2 7" xfId="190" xr:uid="{00000000-0005-0000-0000-000054120000}"/>
    <cellStyle name="Total 2 2 7 2" xfId="491" xr:uid="{00000000-0005-0000-0000-000055120000}"/>
    <cellStyle name="Total 2 2 7 2 2" xfId="3723" xr:uid="{00000000-0005-0000-0000-000056120000}"/>
    <cellStyle name="Total 2 2 7 2 3" xfId="5181" xr:uid="{00000000-0005-0000-0000-000057120000}"/>
    <cellStyle name="Total 2 2 7 3" xfId="2850" xr:uid="{00000000-0005-0000-0000-000058120000}"/>
    <cellStyle name="Total 2 2 7 4" xfId="4308" xr:uid="{00000000-0005-0000-0000-000059120000}"/>
    <cellStyle name="Total 2 2 8" xfId="232" xr:uid="{00000000-0005-0000-0000-00005A120000}"/>
    <cellStyle name="Total 2 2 8 2" xfId="533" xr:uid="{00000000-0005-0000-0000-00005B120000}"/>
    <cellStyle name="Total 2 2 8 2 2" xfId="2843" xr:uid="{00000000-0005-0000-0000-00005C120000}"/>
    <cellStyle name="Total 2 2 8 2 3" xfId="4301" xr:uid="{00000000-0005-0000-0000-00005D120000}"/>
    <cellStyle name="Total 2 2 8 3" xfId="2852" xr:uid="{00000000-0005-0000-0000-00005E120000}"/>
    <cellStyle name="Total 2 2 8 4" xfId="4310" xr:uid="{00000000-0005-0000-0000-00005F120000}"/>
    <cellStyle name="Total 2 2 9" xfId="371" xr:uid="{00000000-0005-0000-0000-000060120000}"/>
    <cellStyle name="Total 2 2 9 2" xfId="1432" xr:uid="{00000000-0005-0000-0000-000061120000}"/>
    <cellStyle name="Total 2 2 9 2 2" xfId="2849" xr:uid="{00000000-0005-0000-0000-000062120000}"/>
    <cellStyle name="Total 2 2 9 2 3" xfId="4307" xr:uid="{00000000-0005-0000-0000-000063120000}"/>
    <cellStyle name="Total 2 2 9 3" xfId="3179" xr:uid="{00000000-0005-0000-0000-000064120000}"/>
    <cellStyle name="Total 2 2 9 4" xfId="4637" xr:uid="{00000000-0005-0000-0000-000065120000}"/>
    <cellStyle name="Total 2 20" xfId="1137" xr:uid="{00000000-0005-0000-0000-000066120000}"/>
    <cellStyle name="Total 2 3" xfId="72" xr:uid="{00000000-0005-0000-0000-000067120000}"/>
    <cellStyle name="Total 2 3 2" xfId="96" xr:uid="{00000000-0005-0000-0000-000068120000}"/>
    <cellStyle name="Total 2 3 2 2" xfId="216" xr:uid="{00000000-0005-0000-0000-000069120000}"/>
    <cellStyle name="Total 2 3 2 2 2" xfId="354" xr:uid="{00000000-0005-0000-0000-00006A120000}"/>
    <cellStyle name="Total 2 3 2 2 2 2" xfId="655" xr:uid="{00000000-0005-0000-0000-00006B120000}"/>
    <cellStyle name="Total 2 3 2 2 3" xfId="517" xr:uid="{00000000-0005-0000-0000-00006C120000}"/>
    <cellStyle name="Total 2 3 2 3" xfId="258" xr:uid="{00000000-0005-0000-0000-00006D120000}"/>
    <cellStyle name="Total 2 3 2 3 2" xfId="559" xr:uid="{00000000-0005-0000-0000-00006E120000}"/>
    <cellStyle name="Total 2 3 2 4" xfId="397" xr:uid="{00000000-0005-0000-0000-00006F120000}"/>
    <cellStyle name="Total 2 3 3" xfId="111" xr:uid="{00000000-0005-0000-0000-000070120000}"/>
    <cellStyle name="Total 2 3 3 2" xfId="273" xr:uid="{00000000-0005-0000-0000-000071120000}"/>
    <cellStyle name="Total 2 3 3 2 2" xfId="574" xr:uid="{00000000-0005-0000-0000-000072120000}"/>
    <cellStyle name="Total 2 3 3 3" xfId="412" xr:uid="{00000000-0005-0000-0000-000073120000}"/>
    <cellStyle name="Total 2 3 4" xfId="144" xr:uid="{00000000-0005-0000-0000-000074120000}"/>
    <cellStyle name="Total 2 3 4 2" xfId="306" xr:uid="{00000000-0005-0000-0000-000075120000}"/>
    <cellStyle name="Total 2 3 4 2 2" xfId="607" xr:uid="{00000000-0005-0000-0000-000076120000}"/>
    <cellStyle name="Total 2 3 4 3" xfId="445" xr:uid="{00000000-0005-0000-0000-000077120000}"/>
    <cellStyle name="Total 2 3 5" xfId="168" xr:uid="{00000000-0005-0000-0000-000078120000}"/>
    <cellStyle name="Total 2 3 5 2" xfId="330" xr:uid="{00000000-0005-0000-0000-000079120000}"/>
    <cellStyle name="Total 2 3 5 2 2" xfId="631" xr:uid="{00000000-0005-0000-0000-00007A120000}"/>
    <cellStyle name="Total 2 3 5 3" xfId="469" xr:uid="{00000000-0005-0000-0000-00007B120000}"/>
    <cellStyle name="Total 2 3 6" xfId="192" xr:uid="{00000000-0005-0000-0000-00007C120000}"/>
    <cellStyle name="Total 2 3 6 2" xfId="493" xr:uid="{00000000-0005-0000-0000-00007D120000}"/>
    <cellStyle name="Total 2 3 7" xfId="234" xr:uid="{00000000-0005-0000-0000-00007E120000}"/>
    <cellStyle name="Total 2 3 7 2" xfId="535" xr:uid="{00000000-0005-0000-0000-00007F120000}"/>
    <cellStyle name="Total 2 3 8" xfId="373" xr:uid="{00000000-0005-0000-0000-000080120000}"/>
    <cellStyle name="Total 2 3 9" xfId="870" xr:uid="{00000000-0005-0000-0000-000081120000}"/>
    <cellStyle name="Total 2 4" xfId="77" xr:uid="{00000000-0005-0000-0000-000082120000}"/>
    <cellStyle name="Total 2 4 2" xfId="197" xr:uid="{00000000-0005-0000-0000-000083120000}"/>
    <cellStyle name="Total 2 4 2 2" xfId="341" xr:uid="{00000000-0005-0000-0000-000084120000}"/>
    <cellStyle name="Total 2 4 2 2 2" xfId="642" xr:uid="{00000000-0005-0000-0000-000085120000}"/>
    <cellStyle name="Total 2 4 2 3" xfId="498" xr:uid="{00000000-0005-0000-0000-000086120000}"/>
    <cellStyle name="Total 2 4 3" xfId="239" xr:uid="{00000000-0005-0000-0000-000087120000}"/>
    <cellStyle name="Total 2 4 3 2" xfId="540" xr:uid="{00000000-0005-0000-0000-000088120000}"/>
    <cellStyle name="Total 2 4 4" xfId="378" xr:uid="{00000000-0005-0000-0000-000089120000}"/>
    <cellStyle name="Total 2 4 5" xfId="1067" xr:uid="{00000000-0005-0000-0000-00008A120000}"/>
    <cellStyle name="Total 2 5" xfId="123" xr:uid="{00000000-0005-0000-0000-00008B120000}"/>
    <cellStyle name="Total 2 5 2" xfId="285" xr:uid="{00000000-0005-0000-0000-00008C120000}"/>
    <cellStyle name="Total 2 5 2 2" xfId="586" xr:uid="{00000000-0005-0000-0000-00008D120000}"/>
    <cellStyle name="Total 2 5 2 3" xfId="1572" xr:uid="{00000000-0005-0000-0000-00008E120000}"/>
    <cellStyle name="Total 2 5 2 4" xfId="3005" xr:uid="{00000000-0005-0000-0000-00008F120000}"/>
    <cellStyle name="Total 2 5 2 5" xfId="4463" xr:uid="{00000000-0005-0000-0000-000090120000}"/>
    <cellStyle name="Total 2 5 3" xfId="424" xr:uid="{00000000-0005-0000-0000-000091120000}"/>
    <cellStyle name="Total 2 5 3 2" xfId="1703" xr:uid="{00000000-0005-0000-0000-000092120000}"/>
    <cellStyle name="Total 2 5 3 3" xfId="3148" xr:uid="{00000000-0005-0000-0000-000093120000}"/>
    <cellStyle name="Total 2 5 3 4" xfId="4606" xr:uid="{00000000-0005-0000-0000-000094120000}"/>
    <cellStyle name="Total 2 5 4" xfId="1211" xr:uid="{00000000-0005-0000-0000-000095120000}"/>
    <cellStyle name="Total 2 5 5" xfId="2614" xr:uid="{00000000-0005-0000-0000-000096120000}"/>
    <cellStyle name="Total 2 5 6" xfId="4072" xr:uid="{00000000-0005-0000-0000-000097120000}"/>
    <cellStyle name="Total 2 6" xfId="136" xr:uid="{00000000-0005-0000-0000-000098120000}"/>
    <cellStyle name="Total 2 6 2" xfId="298" xr:uid="{00000000-0005-0000-0000-000099120000}"/>
    <cellStyle name="Total 2 6 2 2" xfId="599" xr:uid="{00000000-0005-0000-0000-00009A120000}"/>
    <cellStyle name="Total 2 6 2 3" xfId="1534" xr:uid="{00000000-0005-0000-0000-00009B120000}"/>
    <cellStyle name="Total 2 6 2 4" xfId="2960" xr:uid="{00000000-0005-0000-0000-00009C120000}"/>
    <cellStyle name="Total 2 6 2 5" xfId="4418" xr:uid="{00000000-0005-0000-0000-00009D120000}"/>
    <cellStyle name="Total 2 6 3" xfId="437" xr:uid="{00000000-0005-0000-0000-00009E120000}"/>
    <cellStyle name="Total 2 6 3 2" xfId="1466" xr:uid="{00000000-0005-0000-0000-00009F120000}"/>
    <cellStyle name="Total 2 6 3 3" xfId="2892" xr:uid="{00000000-0005-0000-0000-0000A0120000}"/>
    <cellStyle name="Total 2 6 3 4" xfId="4350" xr:uid="{00000000-0005-0000-0000-0000A1120000}"/>
    <cellStyle name="Total 2 6 4" xfId="1138" xr:uid="{00000000-0005-0000-0000-0000A2120000}"/>
    <cellStyle name="Total 2 6 5" xfId="2528" xr:uid="{00000000-0005-0000-0000-0000A3120000}"/>
    <cellStyle name="Total 2 6 6" xfId="3986" xr:uid="{00000000-0005-0000-0000-0000A4120000}"/>
    <cellStyle name="Total 2 7" xfId="160" xr:uid="{00000000-0005-0000-0000-0000A5120000}"/>
    <cellStyle name="Total 2 7 2" xfId="322" xr:uid="{00000000-0005-0000-0000-0000A6120000}"/>
    <cellStyle name="Total 2 7 2 2" xfId="623" xr:uid="{00000000-0005-0000-0000-0000A7120000}"/>
    <cellStyle name="Total 2 7 2 3" xfId="1504" xr:uid="{00000000-0005-0000-0000-0000A8120000}"/>
    <cellStyle name="Total 2 7 2 4" xfId="2930" xr:uid="{00000000-0005-0000-0000-0000A9120000}"/>
    <cellStyle name="Total 2 7 2 5" xfId="4388" xr:uid="{00000000-0005-0000-0000-0000AA120000}"/>
    <cellStyle name="Total 2 7 3" xfId="461" xr:uid="{00000000-0005-0000-0000-0000AB120000}"/>
    <cellStyle name="Total 2 7 3 2" xfId="2100" xr:uid="{00000000-0005-0000-0000-0000AC120000}"/>
    <cellStyle name="Total 2 7 3 3" xfId="3566" xr:uid="{00000000-0005-0000-0000-0000AD120000}"/>
    <cellStyle name="Total 2 7 3 4" xfId="5024" xr:uid="{00000000-0005-0000-0000-0000AE120000}"/>
    <cellStyle name="Total 2 7 4" xfId="1209" xr:uid="{00000000-0005-0000-0000-0000AF120000}"/>
    <cellStyle name="Total 2 7 5" xfId="2611" xr:uid="{00000000-0005-0000-0000-0000B0120000}"/>
    <cellStyle name="Total 2 7 6" xfId="4069" xr:uid="{00000000-0005-0000-0000-0000B1120000}"/>
    <cellStyle name="Total 2 8" xfId="184" xr:uid="{00000000-0005-0000-0000-0000B2120000}"/>
    <cellStyle name="Total 2 8 2" xfId="485" xr:uid="{00000000-0005-0000-0000-0000B3120000}"/>
    <cellStyle name="Total 2 8 2 2" xfId="1381" xr:uid="{00000000-0005-0000-0000-0000B4120000}"/>
    <cellStyle name="Total 2 8 2 3" xfId="2792" xr:uid="{00000000-0005-0000-0000-0000B5120000}"/>
    <cellStyle name="Total 2 8 2 4" xfId="4250" xr:uid="{00000000-0005-0000-0000-0000B6120000}"/>
    <cellStyle name="Total 2 8 3" xfId="1142" xr:uid="{00000000-0005-0000-0000-0000B7120000}"/>
    <cellStyle name="Total 2 8 4" xfId="2532" xr:uid="{00000000-0005-0000-0000-0000B8120000}"/>
    <cellStyle name="Total 2 8 5" xfId="3990" xr:uid="{00000000-0005-0000-0000-0000B9120000}"/>
    <cellStyle name="Total 2 9" xfId="226" xr:uid="{00000000-0005-0000-0000-0000BA120000}"/>
    <cellStyle name="Total 2 9 2" xfId="527" xr:uid="{00000000-0005-0000-0000-0000BB120000}"/>
    <cellStyle name="Total 2 9 2 2" xfId="1482" xr:uid="{00000000-0005-0000-0000-0000BC120000}"/>
    <cellStyle name="Total 2 9 2 3" xfId="2909" xr:uid="{00000000-0005-0000-0000-0000BD120000}"/>
    <cellStyle name="Total 2 9 2 4" xfId="4367" xr:uid="{00000000-0005-0000-0000-0000BE120000}"/>
    <cellStyle name="Total 2 9 3" xfId="1444" xr:uid="{00000000-0005-0000-0000-0000BF120000}"/>
    <cellStyle name="Total 2 9 4" xfId="2864" xr:uid="{00000000-0005-0000-0000-0000C0120000}"/>
    <cellStyle name="Total 2 9 5" xfId="4322" xr:uid="{00000000-0005-0000-0000-0000C1120000}"/>
    <cellStyle name="Total 20" xfId="2433" xr:uid="{00000000-0005-0000-0000-0000C2120000}"/>
    <cellStyle name="Total 20 2" xfId="3907" xr:uid="{00000000-0005-0000-0000-0000C3120000}"/>
    <cellStyle name="Total 20 3" xfId="5365" xr:uid="{00000000-0005-0000-0000-0000C4120000}"/>
    <cellStyle name="Total 21" xfId="2485" xr:uid="{00000000-0005-0000-0000-0000C5120000}"/>
    <cellStyle name="Total 22" xfId="1651" xr:uid="{00000000-0005-0000-0000-0000C6120000}"/>
    <cellStyle name="Total 3" xfId="1068" xr:uid="{00000000-0005-0000-0000-0000C7120000}"/>
    <cellStyle name="Total 3 10" xfId="1675" xr:uid="{00000000-0005-0000-0000-0000C8120000}"/>
    <cellStyle name="Total 3 10 2" xfId="1646" xr:uid="{00000000-0005-0000-0000-0000C9120000}"/>
    <cellStyle name="Total 3 10 2 2" xfId="3081" xr:uid="{00000000-0005-0000-0000-0000CA120000}"/>
    <cellStyle name="Total 3 10 2 3" xfId="4539" xr:uid="{00000000-0005-0000-0000-0000CB120000}"/>
    <cellStyle name="Total 3 10 3" xfId="3117" xr:uid="{00000000-0005-0000-0000-0000CC120000}"/>
    <cellStyle name="Total 3 10 4" xfId="4575" xr:uid="{00000000-0005-0000-0000-0000CD120000}"/>
    <cellStyle name="Total 3 11" xfId="1335" xr:uid="{00000000-0005-0000-0000-0000CE120000}"/>
    <cellStyle name="Total 3 11 2" xfId="2309" xr:uid="{00000000-0005-0000-0000-0000CF120000}"/>
    <cellStyle name="Total 3 11 2 2" xfId="3783" xr:uid="{00000000-0005-0000-0000-0000D0120000}"/>
    <cellStyle name="Total 3 11 2 3" xfId="5241" xr:uid="{00000000-0005-0000-0000-0000D1120000}"/>
    <cellStyle name="Total 3 11 3" xfId="2742" xr:uid="{00000000-0005-0000-0000-0000D2120000}"/>
    <cellStyle name="Total 3 11 4" xfId="4200" xr:uid="{00000000-0005-0000-0000-0000D3120000}"/>
    <cellStyle name="Total 3 12" xfId="2021" xr:uid="{00000000-0005-0000-0000-0000D4120000}"/>
    <cellStyle name="Total 3 12 2" xfId="3484" xr:uid="{00000000-0005-0000-0000-0000D5120000}"/>
    <cellStyle name="Total 3 12 3" xfId="4942" xr:uid="{00000000-0005-0000-0000-0000D6120000}"/>
    <cellStyle name="Total 3 13" xfId="1343" xr:uid="{00000000-0005-0000-0000-0000D7120000}"/>
    <cellStyle name="Total 3 13 2" xfId="2750" xr:uid="{00000000-0005-0000-0000-0000D8120000}"/>
    <cellStyle name="Total 3 13 3" xfId="4208" xr:uid="{00000000-0005-0000-0000-0000D9120000}"/>
    <cellStyle name="Total 3 14" xfId="2431" xr:uid="{00000000-0005-0000-0000-0000DA120000}"/>
    <cellStyle name="Total 3 14 2" xfId="3905" xr:uid="{00000000-0005-0000-0000-0000DB120000}"/>
    <cellStyle name="Total 3 14 3" xfId="5363" xr:uid="{00000000-0005-0000-0000-0000DC120000}"/>
    <cellStyle name="Total 3 15" xfId="2488" xr:uid="{00000000-0005-0000-0000-0000DD120000}"/>
    <cellStyle name="Total 3 16" xfId="1523" xr:uid="{00000000-0005-0000-0000-0000DE120000}"/>
    <cellStyle name="Total 3 2" xfId="1213" xr:uid="{00000000-0005-0000-0000-0000DF120000}"/>
    <cellStyle name="Total 3 2 2" xfId="1573" xr:uid="{00000000-0005-0000-0000-0000E0120000}"/>
    <cellStyle name="Total 3 2 2 2" xfId="3007" xr:uid="{00000000-0005-0000-0000-0000E1120000}"/>
    <cellStyle name="Total 3 2 2 3" xfId="4465" xr:uid="{00000000-0005-0000-0000-0000E2120000}"/>
    <cellStyle name="Total 3 2 3" xfId="1654" xr:uid="{00000000-0005-0000-0000-0000E3120000}"/>
    <cellStyle name="Total 3 2 3 2" xfId="3090" xr:uid="{00000000-0005-0000-0000-0000E4120000}"/>
    <cellStyle name="Total 3 2 3 3" xfId="4548" xr:uid="{00000000-0005-0000-0000-0000E5120000}"/>
    <cellStyle name="Total 3 2 4" xfId="2617" xr:uid="{00000000-0005-0000-0000-0000E6120000}"/>
    <cellStyle name="Total 3 2 5" xfId="4075" xr:uid="{00000000-0005-0000-0000-0000E7120000}"/>
    <cellStyle name="Total 3 3" xfId="1134" xr:uid="{00000000-0005-0000-0000-0000E8120000}"/>
    <cellStyle name="Total 3 3 2" xfId="1532" xr:uid="{00000000-0005-0000-0000-0000E9120000}"/>
    <cellStyle name="Total 3 3 2 2" xfId="2958" xr:uid="{00000000-0005-0000-0000-0000EA120000}"/>
    <cellStyle name="Total 3 3 2 3" xfId="4416" xr:uid="{00000000-0005-0000-0000-0000EB120000}"/>
    <cellStyle name="Total 3 3 3" xfId="2061" xr:uid="{00000000-0005-0000-0000-0000EC120000}"/>
    <cellStyle name="Total 3 3 3 2" xfId="3524" xr:uid="{00000000-0005-0000-0000-0000ED120000}"/>
    <cellStyle name="Total 3 3 3 3" xfId="4982" xr:uid="{00000000-0005-0000-0000-0000EE120000}"/>
    <cellStyle name="Total 3 3 4" xfId="2524" xr:uid="{00000000-0005-0000-0000-0000EF120000}"/>
    <cellStyle name="Total 3 3 5" xfId="3982" xr:uid="{00000000-0005-0000-0000-0000F0120000}"/>
    <cellStyle name="Total 3 4" xfId="1212" xr:uid="{00000000-0005-0000-0000-0000F1120000}"/>
    <cellStyle name="Total 3 4 2" xfId="1731" xr:uid="{00000000-0005-0000-0000-0000F2120000}"/>
    <cellStyle name="Total 3 4 2 2" xfId="3177" xr:uid="{00000000-0005-0000-0000-0000F3120000}"/>
    <cellStyle name="Total 3 4 2 3" xfId="4635" xr:uid="{00000000-0005-0000-0000-0000F4120000}"/>
    <cellStyle name="Total 3 4 3" xfId="1641" xr:uid="{00000000-0005-0000-0000-0000F5120000}"/>
    <cellStyle name="Total 3 4 3 2" xfId="3076" xr:uid="{00000000-0005-0000-0000-0000F6120000}"/>
    <cellStyle name="Total 3 4 3 3" xfId="4534" xr:uid="{00000000-0005-0000-0000-0000F7120000}"/>
    <cellStyle name="Total 3 4 4" xfId="2616" xr:uid="{00000000-0005-0000-0000-0000F8120000}"/>
    <cellStyle name="Total 3 4 5" xfId="4074" xr:uid="{00000000-0005-0000-0000-0000F9120000}"/>
    <cellStyle name="Total 3 5" xfId="1140" xr:uid="{00000000-0005-0000-0000-0000FA120000}"/>
    <cellStyle name="Total 3 5 2" xfId="1699" xr:uid="{00000000-0005-0000-0000-0000FB120000}"/>
    <cellStyle name="Total 3 5 2 2" xfId="3144" xr:uid="{00000000-0005-0000-0000-0000FC120000}"/>
    <cellStyle name="Total 3 5 2 3" xfId="4602" xr:uid="{00000000-0005-0000-0000-0000FD120000}"/>
    <cellStyle name="Total 3 5 3" xfId="2530" xr:uid="{00000000-0005-0000-0000-0000FE120000}"/>
    <cellStyle name="Total 3 5 4" xfId="3988" xr:uid="{00000000-0005-0000-0000-0000FF120000}"/>
    <cellStyle name="Total 3 6" xfId="1739" xr:uid="{00000000-0005-0000-0000-000000130000}"/>
    <cellStyle name="Total 3 6 2" xfId="1910" xr:uid="{00000000-0005-0000-0000-000001130000}"/>
    <cellStyle name="Total 3 6 2 2" xfId="3368" xr:uid="{00000000-0005-0000-0000-000002130000}"/>
    <cellStyle name="Total 3 6 2 3" xfId="4826" xr:uid="{00000000-0005-0000-0000-000003130000}"/>
    <cellStyle name="Total 3 6 3" xfId="3186" xr:uid="{00000000-0005-0000-0000-000004130000}"/>
    <cellStyle name="Total 3 6 4" xfId="4644" xr:uid="{00000000-0005-0000-0000-000005130000}"/>
    <cellStyle name="Total 3 7" xfId="1915" xr:uid="{00000000-0005-0000-0000-000006130000}"/>
    <cellStyle name="Total 3 7 2" xfId="2013" xr:uid="{00000000-0005-0000-0000-000007130000}"/>
    <cellStyle name="Total 3 7 2 2" xfId="3475" xr:uid="{00000000-0005-0000-0000-000008130000}"/>
    <cellStyle name="Total 3 7 2 3" xfId="4933" xr:uid="{00000000-0005-0000-0000-000009130000}"/>
    <cellStyle name="Total 3 7 3" xfId="3373" xr:uid="{00000000-0005-0000-0000-00000A130000}"/>
    <cellStyle name="Total 3 7 4" xfId="4831" xr:uid="{00000000-0005-0000-0000-00000B130000}"/>
    <cellStyle name="Total 3 8" xfId="1862" xr:uid="{00000000-0005-0000-0000-00000C130000}"/>
    <cellStyle name="Total 3 8 2" xfId="1643" xr:uid="{00000000-0005-0000-0000-00000D130000}"/>
    <cellStyle name="Total 3 8 2 2" xfId="3078" xr:uid="{00000000-0005-0000-0000-00000E130000}"/>
    <cellStyle name="Total 3 8 2 3" xfId="4536" xr:uid="{00000000-0005-0000-0000-00000F130000}"/>
    <cellStyle name="Total 3 8 3" xfId="3319" xr:uid="{00000000-0005-0000-0000-000010130000}"/>
    <cellStyle name="Total 3 8 4" xfId="4777" xr:uid="{00000000-0005-0000-0000-000011130000}"/>
    <cellStyle name="Total 3 9" xfId="2000" xr:uid="{00000000-0005-0000-0000-000012130000}"/>
    <cellStyle name="Total 3 9 2" xfId="1373" xr:uid="{00000000-0005-0000-0000-000013130000}"/>
    <cellStyle name="Total 3 9 2 2" xfId="2782" xr:uid="{00000000-0005-0000-0000-000014130000}"/>
    <cellStyle name="Total 3 9 2 3" xfId="4240" xr:uid="{00000000-0005-0000-0000-000015130000}"/>
    <cellStyle name="Total 3 9 3" xfId="3461" xr:uid="{00000000-0005-0000-0000-000016130000}"/>
    <cellStyle name="Total 3 9 4" xfId="4919" xr:uid="{00000000-0005-0000-0000-000017130000}"/>
    <cellStyle name="Total 4" xfId="1091" xr:uid="{00000000-0005-0000-0000-000018130000}"/>
    <cellStyle name="Total 4 10" xfId="2176" xr:uid="{00000000-0005-0000-0000-000019130000}"/>
    <cellStyle name="Total 4 10 2" xfId="2340" xr:uid="{00000000-0005-0000-0000-00001A130000}"/>
    <cellStyle name="Total 4 10 2 2" xfId="3814" xr:uid="{00000000-0005-0000-0000-00001B130000}"/>
    <cellStyle name="Total 4 10 2 3" xfId="5272" xr:uid="{00000000-0005-0000-0000-00001C130000}"/>
    <cellStyle name="Total 4 10 3" xfId="3644" xr:uid="{00000000-0005-0000-0000-00001D130000}"/>
    <cellStyle name="Total 4 10 4" xfId="5102" xr:uid="{00000000-0005-0000-0000-00001E130000}"/>
    <cellStyle name="Total 4 11" xfId="2260" xr:uid="{00000000-0005-0000-0000-00001F130000}"/>
    <cellStyle name="Total 4 11 2" xfId="2369" xr:uid="{00000000-0005-0000-0000-000020130000}"/>
    <cellStyle name="Total 4 11 2 2" xfId="3843" xr:uid="{00000000-0005-0000-0000-000021130000}"/>
    <cellStyle name="Total 4 11 2 3" xfId="5301" xr:uid="{00000000-0005-0000-0000-000022130000}"/>
    <cellStyle name="Total 4 11 3" xfId="3734" xr:uid="{00000000-0005-0000-0000-000023130000}"/>
    <cellStyle name="Total 4 11 4" xfId="5192" xr:uid="{00000000-0005-0000-0000-000024130000}"/>
    <cellStyle name="Total 4 12" xfId="2318" xr:uid="{00000000-0005-0000-0000-000025130000}"/>
    <cellStyle name="Total 4 12 2" xfId="3792" xr:uid="{00000000-0005-0000-0000-000026130000}"/>
    <cellStyle name="Total 4 12 3" xfId="5250" xr:uid="{00000000-0005-0000-0000-000027130000}"/>
    <cellStyle name="Total 4 13" xfId="2399" xr:uid="{00000000-0005-0000-0000-000028130000}"/>
    <cellStyle name="Total 4 13 2" xfId="3873" xr:uid="{00000000-0005-0000-0000-000029130000}"/>
    <cellStyle name="Total 4 13 3" xfId="5331" xr:uid="{00000000-0005-0000-0000-00002A130000}"/>
    <cellStyle name="Total 4 14" xfId="2454" xr:uid="{00000000-0005-0000-0000-00002B130000}"/>
    <cellStyle name="Total 4 14 2" xfId="3928" xr:uid="{00000000-0005-0000-0000-00002C130000}"/>
    <cellStyle name="Total 4 14 3" xfId="5386" xr:uid="{00000000-0005-0000-0000-00002D130000}"/>
    <cellStyle name="Total 4 15" xfId="2498" xr:uid="{00000000-0005-0000-0000-00002E130000}"/>
    <cellStyle name="Total 4 16" xfId="3956" xr:uid="{00000000-0005-0000-0000-00002F130000}"/>
    <cellStyle name="Total 4 2" xfId="1223" xr:uid="{00000000-0005-0000-0000-000030130000}"/>
    <cellStyle name="Total 4 2 2" xfId="1583" xr:uid="{00000000-0005-0000-0000-000031130000}"/>
    <cellStyle name="Total 4 2 2 2" xfId="3017" xr:uid="{00000000-0005-0000-0000-000032130000}"/>
    <cellStyle name="Total 4 2 2 3" xfId="4475" xr:uid="{00000000-0005-0000-0000-000033130000}"/>
    <cellStyle name="Total 4 2 3" xfId="2219" xr:uid="{00000000-0005-0000-0000-000034130000}"/>
    <cellStyle name="Total 4 2 3 2" xfId="3689" xr:uid="{00000000-0005-0000-0000-000035130000}"/>
    <cellStyle name="Total 4 2 3 3" xfId="5147" xr:uid="{00000000-0005-0000-0000-000036130000}"/>
    <cellStyle name="Total 4 2 4" xfId="2627" xr:uid="{00000000-0005-0000-0000-000037130000}"/>
    <cellStyle name="Total 4 2 5" xfId="4085" xr:uid="{00000000-0005-0000-0000-000038130000}"/>
    <cellStyle name="Total 4 3" xfId="1253" xr:uid="{00000000-0005-0000-0000-000039130000}"/>
    <cellStyle name="Total 4 3 2" xfId="1611" xr:uid="{00000000-0005-0000-0000-00003A130000}"/>
    <cellStyle name="Total 4 3 2 2" xfId="3045" xr:uid="{00000000-0005-0000-0000-00003B130000}"/>
    <cellStyle name="Total 4 3 2 3" xfId="4503" xr:uid="{00000000-0005-0000-0000-00003C130000}"/>
    <cellStyle name="Total 4 3 3" xfId="1468" xr:uid="{00000000-0005-0000-0000-00003D130000}"/>
    <cellStyle name="Total 4 3 3 2" xfId="2894" xr:uid="{00000000-0005-0000-0000-00003E130000}"/>
    <cellStyle name="Total 4 3 3 3" xfId="4352" xr:uid="{00000000-0005-0000-0000-00003F130000}"/>
    <cellStyle name="Total 4 3 4" xfId="2659" xr:uid="{00000000-0005-0000-0000-000040130000}"/>
    <cellStyle name="Total 4 3 5" xfId="4117" xr:uid="{00000000-0005-0000-0000-000041130000}"/>
    <cellStyle name="Total 4 4" xfId="1283" xr:uid="{00000000-0005-0000-0000-000042130000}"/>
    <cellStyle name="Total 4 4 2" xfId="1775" xr:uid="{00000000-0005-0000-0000-000043130000}"/>
    <cellStyle name="Total 4 4 2 2" xfId="3223" xr:uid="{00000000-0005-0000-0000-000044130000}"/>
    <cellStyle name="Total 4 4 2 3" xfId="4681" xr:uid="{00000000-0005-0000-0000-000045130000}"/>
    <cellStyle name="Total 4 4 3" xfId="2301" xr:uid="{00000000-0005-0000-0000-000046130000}"/>
    <cellStyle name="Total 4 4 3 2" xfId="3775" xr:uid="{00000000-0005-0000-0000-000047130000}"/>
    <cellStyle name="Total 4 4 3 3" xfId="5233" xr:uid="{00000000-0005-0000-0000-000048130000}"/>
    <cellStyle name="Total 4 4 4" xfId="2690" xr:uid="{00000000-0005-0000-0000-000049130000}"/>
    <cellStyle name="Total 4 4 5" xfId="4148" xr:uid="{00000000-0005-0000-0000-00004A130000}"/>
    <cellStyle name="Total 4 5" xfId="1311" xr:uid="{00000000-0005-0000-0000-00004B130000}"/>
    <cellStyle name="Total 4 5 2" xfId="2097" xr:uid="{00000000-0005-0000-0000-00004C130000}"/>
    <cellStyle name="Total 4 5 2 2" xfId="3563" xr:uid="{00000000-0005-0000-0000-00004D130000}"/>
    <cellStyle name="Total 4 5 2 3" xfId="5021" xr:uid="{00000000-0005-0000-0000-00004E130000}"/>
    <cellStyle name="Total 4 5 3" xfId="2718" xr:uid="{00000000-0005-0000-0000-00004F130000}"/>
    <cellStyle name="Total 4 5 4" xfId="4176" xr:uid="{00000000-0005-0000-0000-000050130000}"/>
    <cellStyle name="Total 4 6" xfId="1883" xr:uid="{00000000-0005-0000-0000-000051130000}"/>
    <cellStyle name="Total 4 6 2" xfId="1506" xr:uid="{00000000-0005-0000-0000-000052130000}"/>
    <cellStyle name="Total 4 6 2 2" xfId="2932" xr:uid="{00000000-0005-0000-0000-000053130000}"/>
    <cellStyle name="Total 4 6 2 3" xfId="4390" xr:uid="{00000000-0005-0000-0000-000054130000}"/>
    <cellStyle name="Total 4 6 3" xfId="3341" xr:uid="{00000000-0005-0000-0000-000055130000}"/>
    <cellStyle name="Total 4 6 4" xfId="4799" xr:uid="{00000000-0005-0000-0000-000056130000}"/>
    <cellStyle name="Total 4 7" xfId="1964" xr:uid="{00000000-0005-0000-0000-000057130000}"/>
    <cellStyle name="Total 4 7 2" xfId="1913" xr:uid="{00000000-0005-0000-0000-000058130000}"/>
    <cellStyle name="Total 4 7 2 2" xfId="3371" xr:uid="{00000000-0005-0000-0000-000059130000}"/>
    <cellStyle name="Total 4 7 2 3" xfId="4829" xr:uid="{00000000-0005-0000-0000-00005A130000}"/>
    <cellStyle name="Total 4 7 3" xfId="3424" xr:uid="{00000000-0005-0000-0000-00005B130000}"/>
    <cellStyle name="Total 4 7 4" xfId="4882" xr:uid="{00000000-0005-0000-0000-00005C130000}"/>
    <cellStyle name="Total 4 8" xfId="2040" xr:uid="{00000000-0005-0000-0000-00005D130000}"/>
    <cellStyle name="Total 4 8 2" xfId="2072" xr:uid="{00000000-0005-0000-0000-00005E130000}"/>
    <cellStyle name="Total 4 8 2 2" xfId="3536" xr:uid="{00000000-0005-0000-0000-00005F130000}"/>
    <cellStyle name="Total 4 8 2 3" xfId="4994" xr:uid="{00000000-0005-0000-0000-000060130000}"/>
    <cellStyle name="Total 4 8 3" xfId="3503" xr:uid="{00000000-0005-0000-0000-000061130000}"/>
    <cellStyle name="Total 4 8 4" xfId="4961" xr:uid="{00000000-0005-0000-0000-000062130000}"/>
    <cellStyle name="Total 4 9" xfId="2113" xr:uid="{00000000-0005-0000-0000-000063130000}"/>
    <cellStyle name="Total 4 9 2" xfId="1807" xr:uid="{00000000-0005-0000-0000-000064130000}"/>
    <cellStyle name="Total 4 9 2 2" xfId="3255" xr:uid="{00000000-0005-0000-0000-000065130000}"/>
    <cellStyle name="Total 4 9 2 3" xfId="4713" xr:uid="{00000000-0005-0000-0000-000066130000}"/>
    <cellStyle name="Total 4 9 3" xfId="3579" xr:uid="{00000000-0005-0000-0000-000067130000}"/>
    <cellStyle name="Total 4 9 4" xfId="5037" xr:uid="{00000000-0005-0000-0000-000068130000}"/>
    <cellStyle name="Total 5" xfId="1100" xr:uid="{00000000-0005-0000-0000-000069130000}"/>
    <cellStyle name="Total 5 10" xfId="2182" xr:uid="{00000000-0005-0000-0000-00006A130000}"/>
    <cellStyle name="Total 5 10 2" xfId="2346" xr:uid="{00000000-0005-0000-0000-00006B130000}"/>
    <cellStyle name="Total 5 10 2 2" xfId="3820" xr:uid="{00000000-0005-0000-0000-00006C130000}"/>
    <cellStyle name="Total 5 10 2 3" xfId="5278" xr:uid="{00000000-0005-0000-0000-00006D130000}"/>
    <cellStyle name="Total 5 10 3" xfId="3650" xr:uid="{00000000-0005-0000-0000-00006E130000}"/>
    <cellStyle name="Total 5 10 4" xfId="5108" xr:uid="{00000000-0005-0000-0000-00006F130000}"/>
    <cellStyle name="Total 5 11" xfId="2266" xr:uid="{00000000-0005-0000-0000-000070130000}"/>
    <cellStyle name="Total 5 11 2" xfId="2375" xr:uid="{00000000-0005-0000-0000-000071130000}"/>
    <cellStyle name="Total 5 11 2 2" xfId="3849" xr:uid="{00000000-0005-0000-0000-000072130000}"/>
    <cellStyle name="Total 5 11 2 3" xfId="5307" xr:uid="{00000000-0005-0000-0000-000073130000}"/>
    <cellStyle name="Total 5 11 3" xfId="3740" xr:uid="{00000000-0005-0000-0000-000074130000}"/>
    <cellStyle name="Total 5 11 4" xfId="5198" xr:uid="{00000000-0005-0000-0000-000075130000}"/>
    <cellStyle name="Total 5 12" xfId="2324" xr:uid="{00000000-0005-0000-0000-000076130000}"/>
    <cellStyle name="Total 5 12 2" xfId="3798" xr:uid="{00000000-0005-0000-0000-000077130000}"/>
    <cellStyle name="Total 5 12 3" xfId="5256" xr:uid="{00000000-0005-0000-0000-000078130000}"/>
    <cellStyle name="Total 5 13" xfId="2405" xr:uid="{00000000-0005-0000-0000-000079130000}"/>
    <cellStyle name="Total 5 13 2" xfId="3879" xr:uid="{00000000-0005-0000-0000-00007A130000}"/>
    <cellStyle name="Total 5 13 3" xfId="5337" xr:uid="{00000000-0005-0000-0000-00007B130000}"/>
    <cellStyle name="Total 5 14" xfId="2460" xr:uid="{00000000-0005-0000-0000-00007C130000}"/>
    <cellStyle name="Total 5 14 2" xfId="3934" xr:uid="{00000000-0005-0000-0000-00007D130000}"/>
    <cellStyle name="Total 5 14 3" xfId="5392" xr:uid="{00000000-0005-0000-0000-00007E130000}"/>
    <cellStyle name="Total 5 15" xfId="2504" xr:uid="{00000000-0005-0000-0000-00007F130000}"/>
    <cellStyle name="Total 5 16" xfId="3962" xr:uid="{00000000-0005-0000-0000-000080130000}"/>
    <cellStyle name="Total 5 2" xfId="1229" xr:uid="{00000000-0005-0000-0000-000081130000}"/>
    <cellStyle name="Total 5 2 2" xfId="1589" xr:uid="{00000000-0005-0000-0000-000082130000}"/>
    <cellStyle name="Total 5 2 2 2" xfId="3023" xr:uid="{00000000-0005-0000-0000-000083130000}"/>
    <cellStyle name="Total 5 2 2 3" xfId="4481" xr:uid="{00000000-0005-0000-0000-000084130000}"/>
    <cellStyle name="Total 5 2 3" xfId="2071" xr:uid="{00000000-0005-0000-0000-000085130000}"/>
    <cellStyle name="Total 5 2 3 2" xfId="3535" xr:uid="{00000000-0005-0000-0000-000086130000}"/>
    <cellStyle name="Total 5 2 3 3" xfId="4993" xr:uid="{00000000-0005-0000-0000-000087130000}"/>
    <cellStyle name="Total 5 2 4" xfId="2633" xr:uid="{00000000-0005-0000-0000-000088130000}"/>
    <cellStyle name="Total 5 2 5" xfId="4091" xr:uid="{00000000-0005-0000-0000-000089130000}"/>
    <cellStyle name="Total 5 3" xfId="1259" xr:uid="{00000000-0005-0000-0000-00008A130000}"/>
    <cellStyle name="Total 5 3 2" xfId="1617" xr:uid="{00000000-0005-0000-0000-00008B130000}"/>
    <cellStyle name="Total 5 3 2 2" xfId="3051" xr:uid="{00000000-0005-0000-0000-00008C130000}"/>
    <cellStyle name="Total 5 3 2 3" xfId="4509" xr:uid="{00000000-0005-0000-0000-00008D130000}"/>
    <cellStyle name="Total 5 3 3" xfId="2160" xr:uid="{00000000-0005-0000-0000-00008E130000}"/>
    <cellStyle name="Total 5 3 3 2" xfId="3626" xr:uid="{00000000-0005-0000-0000-00008F130000}"/>
    <cellStyle name="Total 5 3 3 3" xfId="5084" xr:uid="{00000000-0005-0000-0000-000090130000}"/>
    <cellStyle name="Total 5 3 4" xfId="2665" xr:uid="{00000000-0005-0000-0000-000091130000}"/>
    <cellStyle name="Total 5 3 5" xfId="4123" xr:uid="{00000000-0005-0000-0000-000092130000}"/>
    <cellStyle name="Total 5 4" xfId="1289" xr:uid="{00000000-0005-0000-0000-000093130000}"/>
    <cellStyle name="Total 5 4 2" xfId="1781" xr:uid="{00000000-0005-0000-0000-000094130000}"/>
    <cellStyle name="Total 5 4 2 2" xfId="3229" xr:uid="{00000000-0005-0000-0000-000095130000}"/>
    <cellStyle name="Total 5 4 2 3" xfId="4687" xr:uid="{00000000-0005-0000-0000-000096130000}"/>
    <cellStyle name="Total 5 4 3" xfId="1490" xr:uid="{00000000-0005-0000-0000-000097130000}"/>
    <cellStyle name="Total 5 4 3 2" xfId="2917" xr:uid="{00000000-0005-0000-0000-000098130000}"/>
    <cellStyle name="Total 5 4 3 3" xfId="4375" xr:uid="{00000000-0005-0000-0000-000099130000}"/>
    <cellStyle name="Total 5 4 4" xfId="2696" xr:uid="{00000000-0005-0000-0000-00009A130000}"/>
    <cellStyle name="Total 5 4 5" xfId="4154" xr:uid="{00000000-0005-0000-0000-00009B130000}"/>
    <cellStyle name="Total 5 5" xfId="1317" xr:uid="{00000000-0005-0000-0000-00009C130000}"/>
    <cellStyle name="Total 5 5 2" xfId="2007" xr:uid="{00000000-0005-0000-0000-00009D130000}"/>
    <cellStyle name="Total 5 5 2 2" xfId="3469" xr:uid="{00000000-0005-0000-0000-00009E130000}"/>
    <cellStyle name="Total 5 5 2 3" xfId="4927" xr:uid="{00000000-0005-0000-0000-00009F130000}"/>
    <cellStyle name="Total 5 5 3" xfId="2724" xr:uid="{00000000-0005-0000-0000-0000A0130000}"/>
    <cellStyle name="Total 5 5 4" xfId="4182" xr:uid="{00000000-0005-0000-0000-0000A1130000}"/>
    <cellStyle name="Total 5 6" xfId="1889" xr:uid="{00000000-0005-0000-0000-0000A2130000}"/>
    <cellStyle name="Total 5 6 2" xfId="1670" xr:uid="{00000000-0005-0000-0000-0000A3130000}"/>
    <cellStyle name="Total 5 6 2 2" xfId="3112" xr:uid="{00000000-0005-0000-0000-0000A4130000}"/>
    <cellStyle name="Total 5 6 2 3" xfId="4570" xr:uid="{00000000-0005-0000-0000-0000A5130000}"/>
    <cellStyle name="Total 5 6 3" xfId="3347" xr:uid="{00000000-0005-0000-0000-0000A6130000}"/>
    <cellStyle name="Total 5 6 4" xfId="4805" xr:uid="{00000000-0005-0000-0000-0000A7130000}"/>
    <cellStyle name="Total 5 7" xfId="1970" xr:uid="{00000000-0005-0000-0000-0000A8130000}"/>
    <cellStyle name="Total 5 7 2" xfId="2136" xr:uid="{00000000-0005-0000-0000-0000A9130000}"/>
    <cellStyle name="Total 5 7 2 2" xfId="3602" xr:uid="{00000000-0005-0000-0000-0000AA130000}"/>
    <cellStyle name="Total 5 7 2 3" xfId="5060" xr:uid="{00000000-0005-0000-0000-0000AB130000}"/>
    <cellStyle name="Total 5 7 3" xfId="3430" xr:uid="{00000000-0005-0000-0000-0000AC130000}"/>
    <cellStyle name="Total 5 7 4" xfId="4888" xr:uid="{00000000-0005-0000-0000-0000AD130000}"/>
    <cellStyle name="Total 5 8" xfId="2046" xr:uid="{00000000-0005-0000-0000-0000AE130000}"/>
    <cellStyle name="Total 5 8 2" xfId="1796" xr:uid="{00000000-0005-0000-0000-0000AF130000}"/>
    <cellStyle name="Total 5 8 2 2" xfId="3244" xr:uid="{00000000-0005-0000-0000-0000B0130000}"/>
    <cellStyle name="Total 5 8 2 3" xfId="4702" xr:uid="{00000000-0005-0000-0000-0000B1130000}"/>
    <cellStyle name="Total 5 8 3" xfId="3509" xr:uid="{00000000-0005-0000-0000-0000B2130000}"/>
    <cellStyle name="Total 5 8 4" xfId="4967" xr:uid="{00000000-0005-0000-0000-0000B3130000}"/>
    <cellStyle name="Total 5 9" xfId="2119" xr:uid="{00000000-0005-0000-0000-0000B4130000}"/>
    <cellStyle name="Total 5 9 2" xfId="1470" xr:uid="{00000000-0005-0000-0000-0000B5130000}"/>
    <cellStyle name="Total 5 9 2 2" xfId="2896" xr:uid="{00000000-0005-0000-0000-0000B6130000}"/>
    <cellStyle name="Total 5 9 2 3" xfId="4354" xr:uid="{00000000-0005-0000-0000-0000B7130000}"/>
    <cellStyle name="Total 5 9 3" xfId="3585" xr:uid="{00000000-0005-0000-0000-0000B8130000}"/>
    <cellStyle name="Total 5 9 4" xfId="5043" xr:uid="{00000000-0005-0000-0000-0000B9130000}"/>
    <cellStyle name="Total 6" xfId="1102" xr:uid="{00000000-0005-0000-0000-0000BA130000}"/>
    <cellStyle name="Total 6 10" xfId="2183" xr:uid="{00000000-0005-0000-0000-0000BB130000}"/>
    <cellStyle name="Total 6 10 2" xfId="2347" xr:uid="{00000000-0005-0000-0000-0000BC130000}"/>
    <cellStyle name="Total 6 10 2 2" xfId="3821" xr:uid="{00000000-0005-0000-0000-0000BD130000}"/>
    <cellStyle name="Total 6 10 2 3" xfId="5279" xr:uid="{00000000-0005-0000-0000-0000BE130000}"/>
    <cellStyle name="Total 6 10 3" xfId="3651" xr:uid="{00000000-0005-0000-0000-0000BF130000}"/>
    <cellStyle name="Total 6 10 4" xfId="5109" xr:uid="{00000000-0005-0000-0000-0000C0130000}"/>
    <cellStyle name="Total 6 11" xfId="2267" xr:uid="{00000000-0005-0000-0000-0000C1130000}"/>
    <cellStyle name="Total 6 11 2" xfId="2376" xr:uid="{00000000-0005-0000-0000-0000C2130000}"/>
    <cellStyle name="Total 6 11 2 2" xfId="3850" xr:uid="{00000000-0005-0000-0000-0000C3130000}"/>
    <cellStyle name="Total 6 11 2 3" xfId="5308" xr:uid="{00000000-0005-0000-0000-0000C4130000}"/>
    <cellStyle name="Total 6 11 3" xfId="3741" xr:uid="{00000000-0005-0000-0000-0000C5130000}"/>
    <cellStyle name="Total 6 11 4" xfId="5199" xr:uid="{00000000-0005-0000-0000-0000C6130000}"/>
    <cellStyle name="Total 6 12" xfId="2325" xr:uid="{00000000-0005-0000-0000-0000C7130000}"/>
    <cellStyle name="Total 6 12 2" xfId="3799" xr:uid="{00000000-0005-0000-0000-0000C8130000}"/>
    <cellStyle name="Total 6 12 3" xfId="5257" xr:uid="{00000000-0005-0000-0000-0000C9130000}"/>
    <cellStyle name="Total 6 13" xfId="2406" xr:uid="{00000000-0005-0000-0000-0000CA130000}"/>
    <cellStyle name="Total 6 13 2" xfId="3880" xr:uid="{00000000-0005-0000-0000-0000CB130000}"/>
    <cellStyle name="Total 6 13 3" xfId="5338" xr:uid="{00000000-0005-0000-0000-0000CC130000}"/>
    <cellStyle name="Total 6 14" xfId="2461" xr:uid="{00000000-0005-0000-0000-0000CD130000}"/>
    <cellStyle name="Total 6 14 2" xfId="3935" xr:uid="{00000000-0005-0000-0000-0000CE130000}"/>
    <cellStyle name="Total 6 14 3" xfId="5393" xr:uid="{00000000-0005-0000-0000-0000CF130000}"/>
    <cellStyle name="Total 6 15" xfId="2505" xr:uid="{00000000-0005-0000-0000-0000D0130000}"/>
    <cellStyle name="Total 6 16" xfId="3963" xr:uid="{00000000-0005-0000-0000-0000D1130000}"/>
    <cellStyle name="Total 6 2" xfId="1230" xr:uid="{00000000-0005-0000-0000-0000D2130000}"/>
    <cellStyle name="Total 6 2 2" xfId="1590" xr:uid="{00000000-0005-0000-0000-0000D3130000}"/>
    <cellStyle name="Total 6 2 2 2" xfId="3024" xr:uid="{00000000-0005-0000-0000-0000D4130000}"/>
    <cellStyle name="Total 6 2 2 3" xfId="4482" xr:uid="{00000000-0005-0000-0000-0000D5130000}"/>
    <cellStyle name="Total 6 2 3" xfId="2223" xr:uid="{00000000-0005-0000-0000-0000D6130000}"/>
    <cellStyle name="Total 6 2 3 2" xfId="3694" xr:uid="{00000000-0005-0000-0000-0000D7130000}"/>
    <cellStyle name="Total 6 2 3 3" xfId="5152" xr:uid="{00000000-0005-0000-0000-0000D8130000}"/>
    <cellStyle name="Total 6 2 4" xfId="2634" xr:uid="{00000000-0005-0000-0000-0000D9130000}"/>
    <cellStyle name="Total 6 2 5" xfId="4092" xr:uid="{00000000-0005-0000-0000-0000DA130000}"/>
    <cellStyle name="Total 6 3" xfId="1260" xr:uid="{00000000-0005-0000-0000-0000DB130000}"/>
    <cellStyle name="Total 6 3 2" xfId="1618" xr:uid="{00000000-0005-0000-0000-0000DC130000}"/>
    <cellStyle name="Total 6 3 2 2" xfId="3052" xr:uid="{00000000-0005-0000-0000-0000DD130000}"/>
    <cellStyle name="Total 6 3 2 3" xfId="4510" xr:uid="{00000000-0005-0000-0000-0000DE130000}"/>
    <cellStyle name="Total 6 3 3" xfId="2284" xr:uid="{00000000-0005-0000-0000-0000DF130000}"/>
    <cellStyle name="Total 6 3 3 2" xfId="3758" xr:uid="{00000000-0005-0000-0000-0000E0130000}"/>
    <cellStyle name="Total 6 3 3 3" xfId="5216" xr:uid="{00000000-0005-0000-0000-0000E1130000}"/>
    <cellStyle name="Total 6 3 4" xfId="2666" xr:uid="{00000000-0005-0000-0000-0000E2130000}"/>
    <cellStyle name="Total 6 3 5" xfId="4124" xr:uid="{00000000-0005-0000-0000-0000E3130000}"/>
    <cellStyle name="Total 6 4" xfId="1290" xr:uid="{00000000-0005-0000-0000-0000E4130000}"/>
    <cellStyle name="Total 6 4 2" xfId="1782" xr:uid="{00000000-0005-0000-0000-0000E5130000}"/>
    <cellStyle name="Total 6 4 2 2" xfId="3230" xr:uid="{00000000-0005-0000-0000-0000E6130000}"/>
    <cellStyle name="Total 6 4 2 3" xfId="4688" xr:uid="{00000000-0005-0000-0000-0000E7130000}"/>
    <cellStyle name="Total 6 4 3" xfId="1487" xr:uid="{00000000-0005-0000-0000-0000E8130000}"/>
    <cellStyle name="Total 6 4 3 2" xfId="2914" xr:uid="{00000000-0005-0000-0000-0000E9130000}"/>
    <cellStyle name="Total 6 4 3 3" xfId="4372" xr:uid="{00000000-0005-0000-0000-0000EA130000}"/>
    <cellStyle name="Total 6 4 4" xfId="2697" xr:uid="{00000000-0005-0000-0000-0000EB130000}"/>
    <cellStyle name="Total 6 4 5" xfId="4155" xr:uid="{00000000-0005-0000-0000-0000EC130000}"/>
    <cellStyle name="Total 6 5" xfId="1318" xr:uid="{00000000-0005-0000-0000-0000ED130000}"/>
    <cellStyle name="Total 6 5 2" xfId="2029" xr:uid="{00000000-0005-0000-0000-0000EE130000}"/>
    <cellStyle name="Total 6 5 2 2" xfId="3492" xr:uid="{00000000-0005-0000-0000-0000EF130000}"/>
    <cellStyle name="Total 6 5 2 3" xfId="4950" xr:uid="{00000000-0005-0000-0000-0000F0130000}"/>
    <cellStyle name="Total 6 5 3" xfId="2725" xr:uid="{00000000-0005-0000-0000-0000F1130000}"/>
    <cellStyle name="Total 6 5 4" xfId="4183" xr:uid="{00000000-0005-0000-0000-0000F2130000}"/>
    <cellStyle name="Total 6 6" xfId="1890" xr:uid="{00000000-0005-0000-0000-0000F3130000}"/>
    <cellStyle name="Total 6 6 2" xfId="1372" xr:uid="{00000000-0005-0000-0000-0000F4130000}"/>
    <cellStyle name="Total 6 6 2 2" xfId="2781" xr:uid="{00000000-0005-0000-0000-0000F5130000}"/>
    <cellStyle name="Total 6 6 2 3" xfId="4239" xr:uid="{00000000-0005-0000-0000-0000F6130000}"/>
    <cellStyle name="Total 6 6 3" xfId="3348" xr:uid="{00000000-0005-0000-0000-0000F7130000}"/>
    <cellStyle name="Total 6 6 4" xfId="4806" xr:uid="{00000000-0005-0000-0000-0000F8130000}"/>
    <cellStyle name="Total 6 7" xfId="1971" xr:uid="{00000000-0005-0000-0000-0000F9130000}"/>
    <cellStyle name="Total 6 7 2" xfId="1762" xr:uid="{00000000-0005-0000-0000-0000FA130000}"/>
    <cellStyle name="Total 6 7 2 2" xfId="3210" xr:uid="{00000000-0005-0000-0000-0000FB130000}"/>
    <cellStyle name="Total 6 7 2 3" xfId="4668" xr:uid="{00000000-0005-0000-0000-0000FC130000}"/>
    <cellStyle name="Total 6 7 3" xfId="3431" xr:uid="{00000000-0005-0000-0000-0000FD130000}"/>
    <cellStyle name="Total 6 7 4" xfId="4889" xr:uid="{00000000-0005-0000-0000-0000FE130000}"/>
    <cellStyle name="Total 6 8" xfId="2047" xr:uid="{00000000-0005-0000-0000-0000FF130000}"/>
    <cellStyle name="Total 6 8 2" xfId="1657" xr:uid="{00000000-0005-0000-0000-000000140000}"/>
    <cellStyle name="Total 6 8 2 2" xfId="3093" xr:uid="{00000000-0005-0000-0000-000001140000}"/>
    <cellStyle name="Total 6 8 2 3" xfId="4551" xr:uid="{00000000-0005-0000-0000-000002140000}"/>
    <cellStyle name="Total 6 8 3" xfId="3510" xr:uid="{00000000-0005-0000-0000-000003140000}"/>
    <cellStyle name="Total 6 8 4" xfId="4968" xr:uid="{00000000-0005-0000-0000-000004140000}"/>
    <cellStyle name="Total 6 9" xfId="2120" xr:uid="{00000000-0005-0000-0000-000005140000}"/>
    <cellStyle name="Total 6 9 2" xfId="1729" xr:uid="{00000000-0005-0000-0000-000006140000}"/>
    <cellStyle name="Total 6 9 2 2" xfId="3175" xr:uid="{00000000-0005-0000-0000-000007140000}"/>
    <cellStyle name="Total 6 9 2 3" xfId="4633" xr:uid="{00000000-0005-0000-0000-000008140000}"/>
    <cellStyle name="Total 6 9 3" xfId="3586" xr:uid="{00000000-0005-0000-0000-000009140000}"/>
    <cellStyle name="Total 6 9 4" xfId="5044" xr:uid="{00000000-0005-0000-0000-00000A140000}"/>
    <cellStyle name="Total 7" xfId="1115" xr:uid="{00000000-0005-0000-0000-00000B140000}"/>
    <cellStyle name="Total 7 10" xfId="2194" xr:uid="{00000000-0005-0000-0000-00000C140000}"/>
    <cellStyle name="Total 7 10 2" xfId="2358" xr:uid="{00000000-0005-0000-0000-00000D140000}"/>
    <cellStyle name="Total 7 10 2 2" xfId="3832" xr:uid="{00000000-0005-0000-0000-00000E140000}"/>
    <cellStyle name="Total 7 10 2 3" xfId="5290" xr:uid="{00000000-0005-0000-0000-00000F140000}"/>
    <cellStyle name="Total 7 10 3" xfId="3662" xr:uid="{00000000-0005-0000-0000-000010140000}"/>
    <cellStyle name="Total 7 10 4" xfId="5120" xr:uid="{00000000-0005-0000-0000-000011140000}"/>
    <cellStyle name="Total 7 11" xfId="2278" xr:uid="{00000000-0005-0000-0000-000012140000}"/>
    <cellStyle name="Total 7 11 2" xfId="2387" xr:uid="{00000000-0005-0000-0000-000013140000}"/>
    <cellStyle name="Total 7 11 2 2" xfId="3861" xr:uid="{00000000-0005-0000-0000-000014140000}"/>
    <cellStyle name="Total 7 11 2 3" xfId="5319" xr:uid="{00000000-0005-0000-0000-000015140000}"/>
    <cellStyle name="Total 7 11 3" xfId="3752" xr:uid="{00000000-0005-0000-0000-000016140000}"/>
    <cellStyle name="Total 7 11 4" xfId="5210" xr:uid="{00000000-0005-0000-0000-000017140000}"/>
    <cellStyle name="Total 7 12" xfId="2336" xr:uid="{00000000-0005-0000-0000-000018140000}"/>
    <cellStyle name="Total 7 12 2" xfId="3810" xr:uid="{00000000-0005-0000-0000-000019140000}"/>
    <cellStyle name="Total 7 12 3" xfId="5268" xr:uid="{00000000-0005-0000-0000-00001A140000}"/>
    <cellStyle name="Total 7 13" xfId="2417" xr:uid="{00000000-0005-0000-0000-00001B140000}"/>
    <cellStyle name="Total 7 13 2" xfId="3891" xr:uid="{00000000-0005-0000-0000-00001C140000}"/>
    <cellStyle name="Total 7 13 3" xfId="5349" xr:uid="{00000000-0005-0000-0000-00001D140000}"/>
    <cellStyle name="Total 7 14" xfId="2472" xr:uid="{00000000-0005-0000-0000-00001E140000}"/>
    <cellStyle name="Total 7 14 2" xfId="3946" xr:uid="{00000000-0005-0000-0000-00001F140000}"/>
    <cellStyle name="Total 7 14 3" xfId="5404" xr:uid="{00000000-0005-0000-0000-000020140000}"/>
    <cellStyle name="Total 7 15" xfId="2516" xr:uid="{00000000-0005-0000-0000-000021140000}"/>
    <cellStyle name="Total 7 16" xfId="3974" xr:uid="{00000000-0005-0000-0000-000022140000}"/>
    <cellStyle name="Total 7 2" xfId="1241" xr:uid="{00000000-0005-0000-0000-000023140000}"/>
    <cellStyle name="Total 7 2 2" xfId="1601" xr:uid="{00000000-0005-0000-0000-000024140000}"/>
    <cellStyle name="Total 7 2 2 2" xfId="3035" xr:uid="{00000000-0005-0000-0000-000025140000}"/>
    <cellStyle name="Total 7 2 2 3" xfId="4493" xr:uid="{00000000-0005-0000-0000-000026140000}"/>
    <cellStyle name="Total 7 2 3" xfId="1454" xr:uid="{00000000-0005-0000-0000-000027140000}"/>
    <cellStyle name="Total 7 2 3 2" xfId="2876" xr:uid="{00000000-0005-0000-0000-000028140000}"/>
    <cellStyle name="Total 7 2 3 3" xfId="4334" xr:uid="{00000000-0005-0000-0000-000029140000}"/>
    <cellStyle name="Total 7 2 4" xfId="2646" xr:uid="{00000000-0005-0000-0000-00002A140000}"/>
    <cellStyle name="Total 7 2 5" xfId="4104" xr:uid="{00000000-0005-0000-0000-00002B140000}"/>
    <cellStyle name="Total 7 3" xfId="1271" xr:uid="{00000000-0005-0000-0000-00002C140000}"/>
    <cellStyle name="Total 7 3 2" xfId="1629" xr:uid="{00000000-0005-0000-0000-00002D140000}"/>
    <cellStyle name="Total 7 3 2 2" xfId="3063" xr:uid="{00000000-0005-0000-0000-00002E140000}"/>
    <cellStyle name="Total 7 3 2 3" xfId="4521" xr:uid="{00000000-0005-0000-0000-00002F140000}"/>
    <cellStyle name="Total 7 3 3" xfId="1406" xr:uid="{00000000-0005-0000-0000-000030140000}"/>
    <cellStyle name="Total 7 3 3 2" xfId="2822" xr:uid="{00000000-0005-0000-0000-000031140000}"/>
    <cellStyle name="Total 7 3 3 3" xfId="4280" xr:uid="{00000000-0005-0000-0000-000032140000}"/>
    <cellStyle name="Total 7 3 4" xfId="2677" xr:uid="{00000000-0005-0000-0000-000033140000}"/>
    <cellStyle name="Total 7 3 5" xfId="4135" xr:uid="{00000000-0005-0000-0000-000034140000}"/>
    <cellStyle name="Total 7 4" xfId="1301" xr:uid="{00000000-0005-0000-0000-000035140000}"/>
    <cellStyle name="Total 7 4 2" xfId="1793" xr:uid="{00000000-0005-0000-0000-000036140000}"/>
    <cellStyle name="Total 7 4 2 2" xfId="3241" xr:uid="{00000000-0005-0000-0000-000037140000}"/>
    <cellStyle name="Total 7 4 2 3" xfId="4699" xr:uid="{00000000-0005-0000-0000-000038140000}"/>
    <cellStyle name="Total 7 4 3" xfId="2231" xr:uid="{00000000-0005-0000-0000-000039140000}"/>
    <cellStyle name="Total 7 4 3 2" xfId="3703" xr:uid="{00000000-0005-0000-0000-00003A140000}"/>
    <cellStyle name="Total 7 4 3 3" xfId="5161" xr:uid="{00000000-0005-0000-0000-00003B140000}"/>
    <cellStyle name="Total 7 4 4" xfId="2708" xr:uid="{00000000-0005-0000-0000-00003C140000}"/>
    <cellStyle name="Total 7 4 5" xfId="4166" xr:uid="{00000000-0005-0000-0000-00003D140000}"/>
    <cellStyle name="Total 7 5" xfId="1329" xr:uid="{00000000-0005-0000-0000-00003E140000}"/>
    <cellStyle name="Total 7 5 2" xfId="2002" xr:uid="{00000000-0005-0000-0000-00003F140000}"/>
    <cellStyle name="Total 7 5 2 2" xfId="3464" xr:uid="{00000000-0005-0000-0000-000040140000}"/>
    <cellStyle name="Total 7 5 2 3" xfId="4922" xr:uid="{00000000-0005-0000-0000-000041140000}"/>
    <cellStyle name="Total 7 5 3" xfId="2736" xr:uid="{00000000-0005-0000-0000-000042140000}"/>
    <cellStyle name="Total 7 5 4" xfId="4194" xr:uid="{00000000-0005-0000-0000-000043140000}"/>
    <cellStyle name="Total 7 6" xfId="1901" xr:uid="{00000000-0005-0000-0000-000044140000}"/>
    <cellStyle name="Total 7 6 2" xfId="2010" xr:uid="{00000000-0005-0000-0000-000045140000}"/>
    <cellStyle name="Total 7 6 2 2" xfId="3472" xr:uid="{00000000-0005-0000-0000-000046140000}"/>
    <cellStyle name="Total 7 6 2 3" xfId="4930" xr:uid="{00000000-0005-0000-0000-000047140000}"/>
    <cellStyle name="Total 7 6 3" xfId="3359" xr:uid="{00000000-0005-0000-0000-000048140000}"/>
    <cellStyle name="Total 7 6 4" xfId="4817" xr:uid="{00000000-0005-0000-0000-000049140000}"/>
    <cellStyle name="Total 7 7" xfId="1982" xr:uid="{00000000-0005-0000-0000-00004A140000}"/>
    <cellStyle name="Total 7 7 2" xfId="1990" xr:uid="{00000000-0005-0000-0000-00004B140000}"/>
    <cellStyle name="Total 7 7 2 2" xfId="3451" xr:uid="{00000000-0005-0000-0000-00004C140000}"/>
    <cellStyle name="Total 7 7 2 3" xfId="4909" xr:uid="{00000000-0005-0000-0000-00004D140000}"/>
    <cellStyle name="Total 7 7 3" xfId="3442" xr:uid="{00000000-0005-0000-0000-00004E140000}"/>
    <cellStyle name="Total 7 7 4" xfId="4900" xr:uid="{00000000-0005-0000-0000-00004F140000}"/>
    <cellStyle name="Total 7 8" xfId="2058" xr:uid="{00000000-0005-0000-0000-000050140000}"/>
    <cellStyle name="Total 7 8 2" xfId="2201" xr:uid="{00000000-0005-0000-0000-000051140000}"/>
    <cellStyle name="Total 7 8 2 2" xfId="3670" xr:uid="{00000000-0005-0000-0000-000052140000}"/>
    <cellStyle name="Total 7 8 2 3" xfId="5128" xr:uid="{00000000-0005-0000-0000-000053140000}"/>
    <cellStyle name="Total 7 8 3" xfId="3521" xr:uid="{00000000-0005-0000-0000-000054140000}"/>
    <cellStyle name="Total 7 8 4" xfId="4979" xr:uid="{00000000-0005-0000-0000-000055140000}"/>
    <cellStyle name="Total 7 9" xfId="2131" xr:uid="{00000000-0005-0000-0000-000056140000}"/>
    <cellStyle name="Total 7 9 2" xfId="1840" xr:uid="{00000000-0005-0000-0000-000057140000}"/>
    <cellStyle name="Total 7 9 2 2" xfId="3294" xr:uid="{00000000-0005-0000-0000-000058140000}"/>
    <cellStyle name="Total 7 9 2 3" xfId="4752" xr:uid="{00000000-0005-0000-0000-000059140000}"/>
    <cellStyle name="Total 7 9 3" xfId="3597" xr:uid="{00000000-0005-0000-0000-00005A140000}"/>
    <cellStyle name="Total 7 9 4" xfId="5055" xr:uid="{00000000-0005-0000-0000-00005B140000}"/>
    <cellStyle name="Total 8" xfId="1210" xr:uid="{00000000-0005-0000-0000-00005C140000}"/>
    <cellStyle name="Total 8 2" xfId="1571" xr:uid="{00000000-0005-0000-0000-00005D140000}"/>
    <cellStyle name="Total 8 2 2" xfId="3004" xr:uid="{00000000-0005-0000-0000-00005E140000}"/>
    <cellStyle name="Total 8 2 3" xfId="4462" xr:uid="{00000000-0005-0000-0000-00005F140000}"/>
    <cellStyle name="Total 8 3" xfId="1917" xr:uid="{00000000-0005-0000-0000-000060140000}"/>
    <cellStyle name="Total 8 3 2" xfId="3375" xr:uid="{00000000-0005-0000-0000-000061140000}"/>
    <cellStyle name="Total 8 3 3" xfId="4833" xr:uid="{00000000-0005-0000-0000-000062140000}"/>
    <cellStyle name="Total 8 4" xfId="2613" xr:uid="{00000000-0005-0000-0000-000063140000}"/>
    <cellStyle name="Total 8 5" xfId="4071" xr:uid="{00000000-0005-0000-0000-000064140000}"/>
    <cellStyle name="Total 9" xfId="1139" xr:uid="{00000000-0005-0000-0000-000065140000}"/>
    <cellStyle name="Total 9 2" xfId="1535" xr:uid="{00000000-0005-0000-0000-000066140000}"/>
    <cellStyle name="Total 9 2 2" xfId="2961" xr:uid="{00000000-0005-0000-0000-000067140000}"/>
    <cellStyle name="Total 9 2 3" xfId="4419" xr:uid="{00000000-0005-0000-0000-000068140000}"/>
    <cellStyle name="Total 9 3" xfId="1357" xr:uid="{00000000-0005-0000-0000-000069140000}"/>
    <cellStyle name="Total 9 3 2" xfId="2765" xr:uid="{00000000-0005-0000-0000-00006A140000}"/>
    <cellStyle name="Total 9 3 3" xfId="4223" xr:uid="{00000000-0005-0000-0000-00006B140000}"/>
    <cellStyle name="Total 9 4" xfId="2529" xr:uid="{00000000-0005-0000-0000-00006C140000}"/>
    <cellStyle name="Total 9 5" xfId="3987" xr:uid="{00000000-0005-0000-0000-00006D140000}"/>
    <cellStyle name="Ukupni zbroj 2" xfId="1069" xr:uid="{00000000-0005-0000-0000-00006E140000}"/>
    <cellStyle name="Ukupni zbroj 2 10" xfId="2084" xr:uid="{00000000-0005-0000-0000-00006F140000}"/>
    <cellStyle name="Ukupni zbroj 2 10 2" xfId="1763" xr:uid="{00000000-0005-0000-0000-000070140000}"/>
    <cellStyle name="Ukupni zbroj 2 10 2 2" xfId="3211" xr:uid="{00000000-0005-0000-0000-000071140000}"/>
    <cellStyle name="Ukupni zbroj 2 10 2 3" xfId="4669" xr:uid="{00000000-0005-0000-0000-000072140000}"/>
    <cellStyle name="Ukupni zbroj 2 10 3" xfId="3549" xr:uid="{00000000-0005-0000-0000-000073140000}"/>
    <cellStyle name="Ukupni zbroj 2 10 4" xfId="5007" xr:uid="{00000000-0005-0000-0000-000074140000}"/>
    <cellStyle name="Ukupni zbroj 2 11" xfId="1953" xr:uid="{00000000-0005-0000-0000-000075140000}"/>
    <cellStyle name="Ukupni zbroj 2 11 2" xfId="2091" xr:uid="{00000000-0005-0000-0000-000076140000}"/>
    <cellStyle name="Ukupni zbroj 2 11 2 2" xfId="3556" xr:uid="{00000000-0005-0000-0000-000077140000}"/>
    <cellStyle name="Ukupni zbroj 2 11 2 3" xfId="5014" xr:uid="{00000000-0005-0000-0000-000078140000}"/>
    <cellStyle name="Ukupni zbroj 2 11 3" xfId="3413" xr:uid="{00000000-0005-0000-0000-000079140000}"/>
    <cellStyle name="Ukupni zbroj 2 11 4" xfId="4871" xr:uid="{00000000-0005-0000-0000-00007A140000}"/>
    <cellStyle name="Ukupni zbroj 2 12" xfId="1726" xr:uid="{00000000-0005-0000-0000-00007B140000}"/>
    <cellStyle name="Ukupni zbroj 2 12 2" xfId="3171" xr:uid="{00000000-0005-0000-0000-00007C140000}"/>
    <cellStyle name="Ukupni zbroj 2 12 3" xfId="4629" xr:uid="{00000000-0005-0000-0000-00007D140000}"/>
    <cellStyle name="Ukupni zbroj 2 13" xfId="1644" xr:uid="{00000000-0005-0000-0000-00007E140000}"/>
    <cellStyle name="Ukupni zbroj 2 13 2" xfId="3079" xr:uid="{00000000-0005-0000-0000-00007F140000}"/>
    <cellStyle name="Ukupni zbroj 2 13 3" xfId="4537" xr:uid="{00000000-0005-0000-0000-000080140000}"/>
    <cellStyle name="Ukupni zbroj 2 14" xfId="2438" xr:uid="{00000000-0005-0000-0000-000081140000}"/>
    <cellStyle name="Ukupni zbroj 2 14 2" xfId="3912" xr:uid="{00000000-0005-0000-0000-000082140000}"/>
    <cellStyle name="Ukupni zbroj 2 14 3" xfId="5370" xr:uid="{00000000-0005-0000-0000-000083140000}"/>
    <cellStyle name="Ukupni zbroj 2 15" xfId="2489" xr:uid="{00000000-0005-0000-0000-000084140000}"/>
    <cellStyle name="Ukupni zbroj 2 16" xfId="1421" xr:uid="{00000000-0005-0000-0000-000085140000}"/>
    <cellStyle name="Ukupni zbroj 2 2" xfId="1214" xr:uid="{00000000-0005-0000-0000-000086140000}"/>
    <cellStyle name="Ukupni zbroj 2 2 2" xfId="1574" xr:uid="{00000000-0005-0000-0000-000087140000}"/>
    <cellStyle name="Ukupni zbroj 2 2 2 2" xfId="3008" xr:uid="{00000000-0005-0000-0000-000088140000}"/>
    <cellStyle name="Ukupni zbroj 2 2 2 3" xfId="4466" xr:uid="{00000000-0005-0000-0000-000089140000}"/>
    <cellStyle name="Ukupni zbroj 2 2 3" xfId="1928" xr:uid="{00000000-0005-0000-0000-00008A140000}"/>
    <cellStyle name="Ukupni zbroj 2 2 3 2" xfId="3388" xr:uid="{00000000-0005-0000-0000-00008B140000}"/>
    <cellStyle name="Ukupni zbroj 2 2 3 3" xfId="4846" xr:uid="{00000000-0005-0000-0000-00008C140000}"/>
    <cellStyle name="Ukupni zbroj 2 2 4" xfId="2618" xr:uid="{00000000-0005-0000-0000-00008D140000}"/>
    <cellStyle name="Ukupni zbroj 2 2 5" xfId="4076" xr:uid="{00000000-0005-0000-0000-00008E140000}"/>
    <cellStyle name="Ukupni zbroj 2 3" xfId="1133" xr:uid="{00000000-0005-0000-0000-00008F140000}"/>
    <cellStyle name="Ukupni zbroj 2 3 2" xfId="1531" xr:uid="{00000000-0005-0000-0000-000090140000}"/>
    <cellStyle name="Ukupni zbroj 2 3 2 2" xfId="2957" xr:uid="{00000000-0005-0000-0000-000091140000}"/>
    <cellStyle name="Ukupni zbroj 2 3 2 3" xfId="4415" xr:uid="{00000000-0005-0000-0000-000092140000}"/>
    <cellStyle name="Ukupni zbroj 2 3 3" xfId="1336" xr:uid="{00000000-0005-0000-0000-000093140000}"/>
    <cellStyle name="Ukupni zbroj 2 3 3 2" xfId="2743" xr:uid="{00000000-0005-0000-0000-000094140000}"/>
    <cellStyle name="Ukupni zbroj 2 3 3 3" xfId="4201" xr:uid="{00000000-0005-0000-0000-000095140000}"/>
    <cellStyle name="Ukupni zbroj 2 3 4" xfId="2523" xr:uid="{00000000-0005-0000-0000-000096140000}"/>
    <cellStyle name="Ukupni zbroj 2 3 5" xfId="3981" xr:uid="{00000000-0005-0000-0000-000097140000}"/>
    <cellStyle name="Ukupni zbroj 2 4" xfId="1129" xr:uid="{00000000-0005-0000-0000-000098140000}"/>
    <cellStyle name="Ukupni zbroj 2 4 2" xfId="1732" xr:uid="{00000000-0005-0000-0000-000099140000}"/>
    <cellStyle name="Ukupni zbroj 2 4 2 2" xfId="3178" xr:uid="{00000000-0005-0000-0000-00009A140000}"/>
    <cellStyle name="Ukupni zbroj 2 4 2 3" xfId="4636" xr:uid="{00000000-0005-0000-0000-00009B140000}"/>
    <cellStyle name="Ukupni zbroj 2 4 3" xfId="1516" xr:uid="{00000000-0005-0000-0000-00009C140000}"/>
    <cellStyle name="Ukupni zbroj 2 4 3 2" xfId="2942" xr:uid="{00000000-0005-0000-0000-00009D140000}"/>
    <cellStyle name="Ukupni zbroj 2 4 3 3" xfId="4400" xr:uid="{00000000-0005-0000-0000-00009E140000}"/>
    <cellStyle name="Ukupni zbroj 2 4 4" xfId="2519" xr:uid="{00000000-0005-0000-0000-00009F140000}"/>
    <cellStyle name="Ukupni zbroj 2 4 5" xfId="3977" xr:uid="{00000000-0005-0000-0000-0000A0140000}"/>
    <cellStyle name="Ukupni zbroj 2 5" xfId="1136" xr:uid="{00000000-0005-0000-0000-0000A1140000}"/>
    <cellStyle name="Ukupni zbroj 2 5 2" xfId="2138" xr:uid="{00000000-0005-0000-0000-0000A2140000}"/>
    <cellStyle name="Ukupni zbroj 2 5 2 2" xfId="3604" xr:uid="{00000000-0005-0000-0000-0000A3140000}"/>
    <cellStyle name="Ukupni zbroj 2 5 2 3" xfId="5062" xr:uid="{00000000-0005-0000-0000-0000A4140000}"/>
    <cellStyle name="Ukupni zbroj 2 5 3" xfId="2526" xr:uid="{00000000-0005-0000-0000-0000A5140000}"/>
    <cellStyle name="Ukupni zbroj 2 5 4" xfId="3984" xr:uid="{00000000-0005-0000-0000-0000A6140000}"/>
    <cellStyle name="Ukupni zbroj 2 6" xfId="1759" xr:uid="{00000000-0005-0000-0000-0000A7140000}"/>
    <cellStyle name="Ukupni zbroj 2 6 2" xfId="1946" xr:uid="{00000000-0005-0000-0000-0000A8140000}"/>
    <cellStyle name="Ukupni zbroj 2 6 2 2" xfId="3406" xr:uid="{00000000-0005-0000-0000-0000A9140000}"/>
    <cellStyle name="Ukupni zbroj 2 6 2 3" xfId="4864" xr:uid="{00000000-0005-0000-0000-0000AA140000}"/>
    <cellStyle name="Ukupni zbroj 2 6 3" xfId="3207" xr:uid="{00000000-0005-0000-0000-0000AB140000}"/>
    <cellStyle name="Ukupni zbroj 2 6 4" xfId="4665" xr:uid="{00000000-0005-0000-0000-0000AC140000}"/>
    <cellStyle name="Ukupni zbroj 2 7" xfId="1916" xr:uid="{00000000-0005-0000-0000-0000AD140000}"/>
    <cellStyle name="Ukupni zbroj 2 7 2" xfId="1359" xr:uid="{00000000-0005-0000-0000-0000AE140000}"/>
    <cellStyle name="Ukupni zbroj 2 7 2 2" xfId="2767" xr:uid="{00000000-0005-0000-0000-0000AF140000}"/>
    <cellStyle name="Ukupni zbroj 2 7 2 3" xfId="4225" xr:uid="{00000000-0005-0000-0000-0000B0140000}"/>
    <cellStyle name="Ukupni zbroj 2 7 3" xfId="3374" xr:uid="{00000000-0005-0000-0000-0000B1140000}"/>
    <cellStyle name="Ukupni zbroj 2 7 4" xfId="4832" xr:uid="{00000000-0005-0000-0000-0000B2140000}"/>
    <cellStyle name="Ukupni zbroj 2 8" xfId="1705" xr:uid="{00000000-0005-0000-0000-0000B3140000}"/>
    <cellStyle name="Ukupni zbroj 2 8 2" xfId="1833" xr:uid="{00000000-0005-0000-0000-0000B4140000}"/>
    <cellStyle name="Ukupni zbroj 2 8 2 2" xfId="3286" xr:uid="{00000000-0005-0000-0000-0000B5140000}"/>
    <cellStyle name="Ukupni zbroj 2 8 2 3" xfId="4744" xr:uid="{00000000-0005-0000-0000-0000B6140000}"/>
    <cellStyle name="Ukupni zbroj 2 8 3" xfId="3150" xr:uid="{00000000-0005-0000-0000-0000B7140000}"/>
    <cellStyle name="Ukupni zbroj 2 8 4" xfId="4608" xr:uid="{00000000-0005-0000-0000-0000B8140000}"/>
    <cellStyle name="Ukupni zbroj 2 9" xfId="1753" xr:uid="{00000000-0005-0000-0000-0000B9140000}"/>
    <cellStyle name="Ukupni zbroj 2 9 2" xfId="2093" xr:uid="{00000000-0005-0000-0000-0000BA140000}"/>
    <cellStyle name="Ukupni zbroj 2 9 2 2" xfId="3559" xr:uid="{00000000-0005-0000-0000-0000BB140000}"/>
    <cellStyle name="Ukupni zbroj 2 9 2 3" xfId="5017" xr:uid="{00000000-0005-0000-0000-0000BC140000}"/>
    <cellStyle name="Ukupni zbroj 2 9 3" xfId="3200" xr:uid="{00000000-0005-0000-0000-0000BD140000}"/>
    <cellStyle name="Ukupni zbroj 2 9 4" xfId="4658" xr:uid="{00000000-0005-0000-0000-0000BE140000}"/>
    <cellStyle name="Unos 2" xfId="1070" xr:uid="{00000000-0005-0000-0000-0000BF140000}"/>
    <cellStyle name="Unos 2 10" xfId="2142" xr:uid="{00000000-0005-0000-0000-0000C0140000}"/>
    <cellStyle name="Unos 2 10 2" xfId="1956" xr:uid="{00000000-0005-0000-0000-0000C1140000}"/>
    <cellStyle name="Unos 2 10 2 2" xfId="3416" xr:uid="{00000000-0005-0000-0000-0000C2140000}"/>
    <cellStyle name="Unos 2 10 2 3" xfId="4874" xr:uid="{00000000-0005-0000-0000-0000C3140000}"/>
    <cellStyle name="Unos 2 10 3" xfId="3608" xr:uid="{00000000-0005-0000-0000-0000C4140000}"/>
    <cellStyle name="Unos 2 10 4" xfId="5066" xr:uid="{00000000-0005-0000-0000-0000C5140000}"/>
    <cellStyle name="Unos 2 11" xfId="2213" xr:uid="{00000000-0005-0000-0000-0000C6140000}"/>
    <cellStyle name="Unos 2 11 2" xfId="1650" xr:uid="{00000000-0005-0000-0000-0000C7140000}"/>
    <cellStyle name="Unos 2 11 2 2" xfId="3085" xr:uid="{00000000-0005-0000-0000-0000C8140000}"/>
    <cellStyle name="Unos 2 11 2 3" xfId="4543" xr:uid="{00000000-0005-0000-0000-0000C9140000}"/>
    <cellStyle name="Unos 2 11 3" xfId="3683" xr:uid="{00000000-0005-0000-0000-0000CA140000}"/>
    <cellStyle name="Unos 2 11 4" xfId="5141" xr:uid="{00000000-0005-0000-0000-0000CB140000}"/>
    <cellStyle name="Unos 2 12" xfId="2288" xr:uid="{00000000-0005-0000-0000-0000CC140000}"/>
    <cellStyle name="Unos 2 12 2" xfId="3762" xr:uid="{00000000-0005-0000-0000-0000CD140000}"/>
    <cellStyle name="Unos 2 12 3" xfId="5220" xr:uid="{00000000-0005-0000-0000-0000CE140000}"/>
    <cellStyle name="Unos 2 13" xfId="2361" xr:uid="{00000000-0005-0000-0000-0000CF140000}"/>
    <cellStyle name="Unos 2 13 2" xfId="3835" xr:uid="{00000000-0005-0000-0000-0000D0140000}"/>
    <cellStyle name="Unos 2 13 3" xfId="5293" xr:uid="{00000000-0005-0000-0000-0000D1140000}"/>
    <cellStyle name="Unos 2 14" xfId="2444" xr:uid="{00000000-0005-0000-0000-0000D2140000}"/>
    <cellStyle name="Unos 2 14 2" xfId="3918" xr:uid="{00000000-0005-0000-0000-0000D3140000}"/>
    <cellStyle name="Unos 2 14 3" xfId="5376" xr:uid="{00000000-0005-0000-0000-0000D4140000}"/>
    <cellStyle name="Unos 2 15" xfId="2490" xr:uid="{00000000-0005-0000-0000-0000D5140000}"/>
    <cellStyle name="Unos 2 16" xfId="1141" xr:uid="{00000000-0005-0000-0000-0000D6140000}"/>
    <cellStyle name="Unos 2 2" xfId="1215" xr:uid="{00000000-0005-0000-0000-0000D7140000}"/>
    <cellStyle name="Unos 2 2 2" xfId="1575" xr:uid="{00000000-0005-0000-0000-0000D8140000}"/>
    <cellStyle name="Unos 2 2 2 2" xfId="3009" xr:uid="{00000000-0005-0000-0000-0000D9140000}"/>
    <cellStyle name="Unos 2 2 2 3" xfId="4467" xr:uid="{00000000-0005-0000-0000-0000DA140000}"/>
    <cellStyle name="Unos 2 2 3" xfId="1805" xr:uid="{00000000-0005-0000-0000-0000DB140000}"/>
    <cellStyle name="Unos 2 2 3 2" xfId="3253" xr:uid="{00000000-0005-0000-0000-0000DC140000}"/>
    <cellStyle name="Unos 2 2 3 3" xfId="4711" xr:uid="{00000000-0005-0000-0000-0000DD140000}"/>
    <cellStyle name="Unos 2 2 4" xfId="2619" xr:uid="{00000000-0005-0000-0000-0000DE140000}"/>
    <cellStyle name="Unos 2 2 5" xfId="4077" xr:uid="{00000000-0005-0000-0000-0000DF140000}"/>
    <cellStyle name="Unos 2 3" xfId="1132" xr:uid="{00000000-0005-0000-0000-0000E0140000}"/>
    <cellStyle name="Unos 2 3 2" xfId="1530" xr:uid="{00000000-0005-0000-0000-0000E1140000}"/>
    <cellStyle name="Unos 2 3 2 2" xfId="2956" xr:uid="{00000000-0005-0000-0000-0000E2140000}"/>
    <cellStyle name="Unos 2 3 2 3" xfId="4414" xr:uid="{00000000-0005-0000-0000-0000E3140000}"/>
    <cellStyle name="Unos 2 3 3" xfId="1446" xr:uid="{00000000-0005-0000-0000-0000E4140000}"/>
    <cellStyle name="Unos 2 3 3 2" xfId="2866" xr:uid="{00000000-0005-0000-0000-0000E5140000}"/>
    <cellStyle name="Unos 2 3 3 3" xfId="4324" xr:uid="{00000000-0005-0000-0000-0000E6140000}"/>
    <cellStyle name="Unos 2 3 4" xfId="2522" xr:uid="{00000000-0005-0000-0000-0000E7140000}"/>
    <cellStyle name="Unos 2 3 5" xfId="3980" xr:uid="{00000000-0005-0000-0000-0000E8140000}"/>
    <cellStyle name="Unos 2 4" xfId="1130" xr:uid="{00000000-0005-0000-0000-0000E9140000}"/>
    <cellStyle name="Unos 2 4 2" xfId="1683" xr:uid="{00000000-0005-0000-0000-0000EA140000}"/>
    <cellStyle name="Unos 2 4 2 2" xfId="3126" xr:uid="{00000000-0005-0000-0000-0000EB140000}"/>
    <cellStyle name="Unos 2 4 2 3" xfId="4584" xr:uid="{00000000-0005-0000-0000-0000EC140000}"/>
    <cellStyle name="Unos 2 4 3" xfId="1679" xr:uid="{00000000-0005-0000-0000-0000ED140000}"/>
    <cellStyle name="Unos 2 4 3 2" xfId="3121" xr:uid="{00000000-0005-0000-0000-0000EE140000}"/>
    <cellStyle name="Unos 2 4 3 3" xfId="4579" xr:uid="{00000000-0005-0000-0000-0000EF140000}"/>
    <cellStyle name="Unos 2 4 4" xfId="2520" xr:uid="{00000000-0005-0000-0000-0000F0140000}"/>
    <cellStyle name="Unos 2 4 5" xfId="3978" xr:uid="{00000000-0005-0000-0000-0000F1140000}"/>
    <cellStyle name="Unos 2 5" xfId="1135" xr:uid="{00000000-0005-0000-0000-0000F2140000}"/>
    <cellStyle name="Unos 2 5 2" xfId="1923" xr:uid="{00000000-0005-0000-0000-0000F3140000}"/>
    <cellStyle name="Unos 2 5 2 2" xfId="3383" xr:uid="{00000000-0005-0000-0000-0000F4140000}"/>
    <cellStyle name="Unos 2 5 2 3" xfId="4841" xr:uid="{00000000-0005-0000-0000-0000F5140000}"/>
    <cellStyle name="Unos 2 5 3" xfId="2525" xr:uid="{00000000-0005-0000-0000-0000F6140000}"/>
    <cellStyle name="Unos 2 5 4" xfId="3983" xr:uid="{00000000-0005-0000-0000-0000F7140000}"/>
    <cellStyle name="Unos 2 6" xfId="1733" xr:uid="{00000000-0005-0000-0000-0000F8140000}"/>
    <cellStyle name="Unos 2 6 2" xfId="1758" xr:uid="{00000000-0005-0000-0000-0000F9140000}"/>
    <cellStyle name="Unos 2 6 2 2" xfId="3206" xr:uid="{00000000-0005-0000-0000-0000FA140000}"/>
    <cellStyle name="Unos 2 6 2 3" xfId="4664" xr:uid="{00000000-0005-0000-0000-0000FB140000}"/>
    <cellStyle name="Unos 2 6 3" xfId="3180" xr:uid="{00000000-0005-0000-0000-0000FC140000}"/>
    <cellStyle name="Unos 2 6 4" xfId="4638" xr:uid="{00000000-0005-0000-0000-0000FD140000}"/>
    <cellStyle name="Unos 2 7" xfId="1354" xr:uid="{00000000-0005-0000-0000-0000FE140000}"/>
    <cellStyle name="Unos 2 7 2" xfId="1666" xr:uid="{00000000-0005-0000-0000-0000FF140000}"/>
    <cellStyle name="Unos 2 7 2 2" xfId="3107" xr:uid="{00000000-0005-0000-0000-000000150000}"/>
    <cellStyle name="Unos 2 7 2 3" xfId="4565" xr:uid="{00000000-0005-0000-0000-000001150000}"/>
    <cellStyle name="Unos 2 7 3" xfId="2762" xr:uid="{00000000-0005-0000-0000-000002150000}"/>
    <cellStyle name="Unos 2 7 4" xfId="4220" xr:uid="{00000000-0005-0000-0000-000003150000}"/>
    <cellStyle name="Unos 2 8" xfId="1996" xr:uid="{00000000-0005-0000-0000-000004150000}"/>
    <cellStyle name="Unos 2 8 2" xfId="2156" xr:uid="{00000000-0005-0000-0000-000005150000}"/>
    <cellStyle name="Unos 2 8 2 2" xfId="3622" xr:uid="{00000000-0005-0000-0000-000006150000}"/>
    <cellStyle name="Unos 2 8 2 3" xfId="5080" xr:uid="{00000000-0005-0000-0000-000007150000}"/>
    <cellStyle name="Unos 2 8 3" xfId="3457" xr:uid="{00000000-0005-0000-0000-000008150000}"/>
    <cellStyle name="Unos 2 8 4" xfId="4915" xr:uid="{00000000-0005-0000-0000-000009150000}"/>
    <cellStyle name="Unos 2 9" xfId="2074" xr:uid="{00000000-0005-0000-0000-00000A150000}"/>
    <cellStyle name="Unos 2 9 2" xfId="1501" xr:uid="{00000000-0005-0000-0000-00000B150000}"/>
    <cellStyle name="Unos 2 9 2 2" xfId="2927" xr:uid="{00000000-0005-0000-0000-00000C150000}"/>
    <cellStyle name="Unos 2 9 2 3" xfId="4385" xr:uid="{00000000-0005-0000-0000-00000D150000}"/>
    <cellStyle name="Unos 2 9 3" xfId="3538" xr:uid="{00000000-0005-0000-0000-00000E150000}"/>
    <cellStyle name="Unos 2 9 4" xfId="4996" xr:uid="{00000000-0005-0000-0000-00000F150000}"/>
    <cellStyle name="Valuta 2" xfId="879" xr:uid="{00000000-0005-0000-0000-000010150000}"/>
    <cellStyle name="Valuta 3" xfId="881" xr:uid="{00000000-0005-0000-0000-000011150000}"/>
    <cellStyle name="Valuta 4" xfId="1118" xr:uid="{00000000-0005-0000-0000-000012150000}"/>
    <cellStyle name="Valuta 5" xfId="876" xr:uid="{00000000-0005-0000-0000-000013150000}"/>
    <cellStyle name="Warning Text" xfId="1080" xr:uid="{00000000-0005-0000-0000-000014150000}"/>
    <cellStyle name="Warning Text 2" xfId="62" xr:uid="{00000000-0005-0000-0000-000015150000}"/>
    <cellStyle name="Warning Text 2 2" xfId="872" xr:uid="{00000000-0005-0000-0000-000016150000}"/>
    <cellStyle name="Warning Text 2 3" xfId="873" xr:uid="{00000000-0005-0000-0000-000017150000}"/>
    <cellStyle name="Warning Text 2 4" xfId="871" xr:uid="{00000000-0005-0000-0000-000018150000}"/>
    <cellStyle name="Warning Text 2 5" xfId="1071" xr:uid="{00000000-0005-0000-0000-000019150000}"/>
    <cellStyle name="Warning Text 3" xfId="1072" xr:uid="{00000000-0005-0000-0000-00001A150000}"/>
    <cellStyle name="Zarez 2" xfId="63" xr:uid="{00000000-0005-0000-0000-00001B150000}"/>
    <cellStyle name="Zarez 2 2" xfId="365" xr:uid="{00000000-0005-0000-0000-00001C150000}"/>
    <cellStyle name="Zarez 2 2 2" xfId="1074" xr:uid="{00000000-0005-0000-0000-00001D150000}"/>
    <cellStyle name="Zarez 2 3" xfId="1084" xr:uid="{00000000-0005-0000-0000-00001E150000}"/>
    <cellStyle name="Zarez 2 4" xfId="1113" xr:uid="{00000000-0005-0000-0000-00001F150000}"/>
    <cellStyle name="Zarez 2 5" xfId="1117" xr:uid="{00000000-0005-0000-0000-000020150000}"/>
    <cellStyle name="Zarez 2 6" xfId="1125" xr:uid="{00000000-0005-0000-0000-000021150000}"/>
    <cellStyle name="Zarez 3" xfId="1114" xr:uid="{00000000-0005-0000-0000-000022150000}"/>
    <cellStyle name="Zarez 4" xfId="1126" xr:uid="{00000000-0005-0000-0000-000023150000}"/>
    <cellStyle name="Zarez 5" xfId="1073" xr:uid="{00000000-0005-0000-0000-000024150000}"/>
  </cellStyles>
  <dxfs count="64">
    <dxf>
      <font>
        <b val="0"/>
        <i val="0"/>
        <strike val="0"/>
        <condense val="0"/>
        <extend val="0"/>
        <outline val="0"/>
        <shadow val="0"/>
        <u val="none"/>
        <vertAlign val="baseline"/>
        <sz val="10"/>
        <color auto="1"/>
        <name val="Calibri"/>
        <family val="2"/>
        <charset val="238"/>
        <scheme val="minor"/>
      </font>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strike val="0"/>
        <outline val="0"/>
        <shadow val="0"/>
        <u val="none"/>
        <vertAlign val="baseline"/>
        <sz val="10"/>
        <color auto="1"/>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strike val="0"/>
        <outline val="0"/>
        <shadow val="0"/>
        <u val="none"/>
        <vertAlign val="baseline"/>
        <sz val="10"/>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69" formatCode="_-* #,##0.00\ [$kn-41A]_-;\-* #,##0.00\ [$kn-41A]_-;_-* &quot;-&quot;??\ [$kn-41A]_-;_-@_-"/>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69" formatCode="_-* #,##0.00\ [$kn-41A]_-;\-* #,##0.00\ [$kn-41A]_-;_-* &quot;-&quot;??\ [$kn-41A]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69" formatCode="_-* #,##0.00\ [$kn-41A]_-;\-* #,##0.00\ [$kn-41A]_-;_-* &quot;-&quot;??\ [$kn-41A]_-;_-@_-"/>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69" formatCode="_-* #,##0.00\ [$kn-41A]_-;\-* #,##0.00\ [$kn-41A]_-;_-* &quot;-&quot;??\ [$kn-41A]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69" formatCode="_-* #,##0.00\ [$kn-41A]_-;\-* #,##0.00\ [$kn-41A]_-;_-* &quot;-&quot;??\ [$kn-41A]_-;_-@_-"/>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69" formatCode="_-* #,##0.00\ [$kn-41A]_-;\-* #,##0.00\ [$kn-41A]_-;_-* &quot;-&quot;??\ [$kn-41A]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69" formatCode="_-* #,##0.00\ [$kn-41A]_-;\-* #,##0.00\ [$kn-41A]_-;_-* &quot;-&quot;??\ [$kn-41A]_-;_-@_-"/>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69" formatCode="_-* #,##0.00\ [$kn-41A]_-;\-* #,##0.00\ [$kn-41A]_-;_-* &quot;-&quot;??\ [$kn-41A]_-;_-@_-"/>
      <fill>
        <patternFill patternType="none">
          <fgColor indexed="64"/>
          <bgColor auto="1"/>
        </patternFill>
      </fill>
      <alignment horizontal="general"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69" formatCode="_-* #,##0.00\ [$kn-41A]_-;\-* #,##0.00\ [$kn-41A]_-;_-* &quot;-&quot;??\ [$kn-41A]_-;_-@_-"/>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69" formatCode="_-* #,##0.00\ [$kn-41A]_-;\-* #,##0.00\ [$kn-41A]_-;_-* &quot;-&quot;??\ [$kn-41A]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69" formatCode="_-* #,##0.00\ [$kn-41A]_-;\-* #,##0.00\ [$kn-41A]_-;_-* &quot;-&quot;??\ [$kn-41A]_-;_-@_-"/>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69" formatCode="_-* #,##0.00\ [$kn-41A]_-;\-* #,##0.00\ [$kn-41A]_-;_-* &quot;-&quot;??\ [$kn-41A]_-;_-@_-"/>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3" formatCode="0%"/>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30" formatCode="@"/>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9" formatCode="d/m/yyyy"/>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70" formatCode="m/d/yyyy"/>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9" formatCode="d/m/yyyy"/>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9" formatCode="d/m/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19" formatCode="d/m/yyyy"/>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19" formatCode="d/m/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strike val="0"/>
        <outline val="0"/>
        <shadow val="0"/>
        <u val="none"/>
        <vertAlign val="baseline"/>
        <sz val="10"/>
        <color auto="1"/>
      </font>
      <numFmt numFmtId="19" formatCode="d/m/yyyy"/>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dxf>
    <dxf>
      <font>
        <b val="0"/>
        <i val="0"/>
        <strike val="0"/>
        <condense val="0"/>
        <extend val="0"/>
        <outline val="0"/>
        <shadow val="0"/>
        <u val="none"/>
        <vertAlign val="baseline"/>
        <sz val="10"/>
        <color auto="1"/>
        <name val="Calibri"/>
        <family val="2"/>
        <charset val="238"/>
        <scheme val="minor"/>
      </font>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strike val="0"/>
        <outline val="0"/>
        <shadow val="0"/>
        <u val="none"/>
        <vertAlign val="baseline"/>
        <sz val="10"/>
        <color auto="1"/>
      </font>
      <numFmt numFmtId="19" formatCode="d/m/yyyy"/>
      <fill>
        <patternFill patternType="none">
          <fgColor indexed="64"/>
          <bgColor auto="1"/>
        </patternFill>
      </fill>
      <alignment horizontal="general"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dxf>
    <dxf>
      <font>
        <b val="0"/>
        <i val="0"/>
        <strike val="0"/>
        <condense val="0"/>
        <extend val="0"/>
        <outline val="0"/>
        <shadow val="0"/>
        <u val="none"/>
        <vertAlign val="baseline"/>
        <sz val="10"/>
        <color auto="1"/>
        <name val="Calibri"/>
        <family val="2"/>
        <charset val="238"/>
        <scheme val="minor"/>
      </font>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strike val="0"/>
        <outline val="0"/>
        <shadow val="0"/>
        <u val="none"/>
        <vertAlign val="baseline"/>
        <sz val="10"/>
        <color auto="1"/>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auto="1"/>
        </top>
        <bottom style="thin">
          <color indexed="64"/>
        </bottom>
        <vertical/>
        <horizontal/>
      </border>
    </dxf>
    <dxf>
      <font>
        <b val="0"/>
        <i val="0"/>
        <strike val="0"/>
        <condense val="0"/>
        <extend val="0"/>
        <outline val="0"/>
        <shadow val="0"/>
        <u val="none"/>
        <vertAlign val="baseline"/>
        <sz val="10"/>
        <color auto="1"/>
        <name val="Calibri"/>
        <family val="2"/>
        <charset val="238"/>
        <scheme val="minor"/>
      </font>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numFmt numFmtId="30" formatCode="@"/>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30" formatCode="@"/>
      <fill>
        <patternFill patternType="none">
          <fgColor indexed="64"/>
          <bgColor auto="1"/>
        </patternFill>
      </fill>
      <alignment horizontal="left" vertical="center" textRotation="0" wrapText="1"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family val="2"/>
        <charset val="238"/>
        <scheme val="minor"/>
      </font>
      <alignment horizontal="center" vertical="center" textRotation="0" wrapText="0" indent="0" justifyLastLine="0" shrinkToFit="0" readingOrder="0"/>
      <border diagonalUp="0" diagonalDown="0" outline="0">
        <left style="thin">
          <color indexed="64"/>
        </left>
        <right style="thin">
          <color indexed="64"/>
        </right>
        <top style="thin">
          <color auto="1"/>
        </top>
        <bottom style="thin">
          <color indexed="64"/>
        </bottom>
      </border>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auto="1"/>
        </top>
        <bottom style="thin">
          <color indexed="64"/>
        </bottom>
      </border>
    </dxf>
    <dxf>
      <font>
        <strike val="0"/>
        <outline val="0"/>
        <shadow val="0"/>
        <u val="none"/>
        <vertAlign val="baseline"/>
        <sz val="10"/>
      </font>
      <numFmt numFmtId="4" formatCode="#,##0.00"/>
      <alignment horizontal="center" vertical="center" textRotation="0" wrapText="0" indent="0" justifyLastLine="0" shrinkToFit="0" readingOrder="0"/>
    </dxf>
    <dxf>
      <border outline="0">
        <right style="thin">
          <color auto="1"/>
        </right>
        <top style="thin">
          <color auto="1"/>
        </top>
        <bottom style="thin">
          <color indexed="64"/>
        </bottom>
      </border>
    </dxf>
    <dxf>
      <font>
        <strike val="0"/>
        <outline val="0"/>
        <shadow val="0"/>
        <u val="none"/>
        <vertAlign val="baseline"/>
        <sz val="10"/>
      </font>
      <fill>
        <patternFill patternType="none">
          <fgColor indexed="64"/>
          <bgColor auto="1"/>
        </patternFill>
      </fill>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center" textRotation="0" wrapText="1" indent="0" justifyLastLine="0" shrinkToFit="0" readingOrder="0"/>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amily val="2"/>
        <charset val="238"/>
      </font>
      <fill>
        <patternFill patternType="solid">
          <fgColor rgb="FFFFC7CE"/>
          <bgColor rgb="FFFFC7CE"/>
        </patternFill>
      </fill>
    </dxf>
    <dxf>
      <font>
        <color rgb="FF9C0006"/>
        <family val="2"/>
        <charset val="238"/>
      </font>
      <fill>
        <patternFill patternType="solid">
          <fgColor rgb="FFFFC7CE"/>
          <bgColor rgb="FFFFC7CE"/>
        </patternFill>
      </fill>
    </dxf>
  </dxfs>
  <tableStyles count="0" defaultTableStyle="TableStyleMedium2" defaultPivotStyle="PivotStyleLight16"/>
  <colors>
    <mruColors>
      <color rgb="FFFFCCFF"/>
      <color rgb="FFCC00FF"/>
      <color rgb="FFFFFF66"/>
      <color rgb="FFCC0099"/>
      <color rgb="FFFFFF99"/>
      <color rgb="FFE2EFDA"/>
      <color rgb="FFED319C"/>
      <color rgb="FFFF7171"/>
      <color rgb="FFD012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eetMetadata" Target="metadata.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250033</xdr:colOff>
      <xdr:row>0</xdr:row>
      <xdr:rowOff>130969</xdr:rowOff>
    </xdr:from>
    <xdr:ext cx="959644" cy="903957"/>
    <xdr:pic>
      <xdr:nvPicPr>
        <xdr:cNvPr id="4" name="Slika 2">
          <a:extLst>
            <a:ext uri="{FF2B5EF4-FFF2-40B4-BE49-F238E27FC236}">
              <a16:creationId xmlns:a16="http://schemas.microsoft.com/office/drawing/2014/main" id="{402CB528-FB00-497B-88F5-6E24BB6F956F}"/>
            </a:ext>
          </a:extLst>
        </xdr:cNvPr>
        <xdr:cNvPicPr>
          <a:picLocks noChangeAspect="1"/>
        </xdr:cNvPicPr>
      </xdr:nvPicPr>
      <xdr:blipFill>
        <a:blip xmlns:r="http://schemas.openxmlformats.org/officeDocument/2006/relationships" r:embed="rId1"/>
        <a:stretch>
          <a:fillRect/>
        </a:stretch>
      </xdr:blipFill>
      <xdr:spPr>
        <a:xfrm>
          <a:off x="250033" y="130969"/>
          <a:ext cx="959644" cy="903957"/>
        </a:xfrm>
        <a:prstGeom prst="rect">
          <a:avLst/>
        </a:prstGeom>
        <a:noFill/>
        <a:ln cap="flat">
          <a:noFill/>
        </a:ln>
      </xdr:spPr>
    </xdr:pic>
    <xdr:clientData/>
  </xdr:oneCellAnchor>
  <xdr:oneCellAnchor>
    <xdr:from>
      <xdr:col>0</xdr:col>
      <xdr:colOff>250033</xdr:colOff>
      <xdr:row>0</xdr:row>
      <xdr:rowOff>130969</xdr:rowOff>
    </xdr:from>
    <xdr:ext cx="1934769" cy="926031"/>
    <xdr:pic>
      <xdr:nvPicPr>
        <xdr:cNvPr id="5" name="Slika 4">
          <a:extLst>
            <a:ext uri="{FF2B5EF4-FFF2-40B4-BE49-F238E27FC236}">
              <a16:creationId xmlns:a16="http://schemas.microsoft.com/office/drawing/2014/main" id="{C4F58AFD-14BF-4A80-AE28-85758D088095}"/>
            </a:ext>
          </a:extLst>
        </xdr:cNvPr>
        <xdr:cNvPicPr>
          <a:picLocks noChangeAspect="1"/>
        </xdr:cNvPicPr>
      </xdr:nvPicPr>
      <xdr:blipFill>
        <a:blip xmlns:r="http://schemas.openxmlformats.org/officeDocument/2006/relationships" r:embed="rId1"/>
        <a:stretch>
          <a:fillRect/>
        </a:stretch>
      </xdr:blipFill>
      <xdr:spPr>
        <a:xfrm>
          <a:off x="250033" y="130969"/>
          <a:ext cx="1934769" cy="926031"/>
        </a:xfrm>
        <a:prstGeom prst="rect">
          <a:avLst/>
        </a:prstGeom>
        <a:noFill/>
        <a:ln cap="flat">
          <a:noFill/>
        </a:ln>
      </xdr:spPr>
    </xdr:pic>
    <xdr:clientData/>
  </xdr:oneCellAnchor>
  <xdr:oneCellAnchor>
    <xdr:from>
      <xdr:col>8</xdr:col>
      <xdr:colOff>200025</xdr:colOff>
      <xdr:row>3236</xdr:row>
      <xdr:rowOff>238128</xdr:rowOff>
    </xdr:from>
    <xdr:ext cx="2278757" cy="869758"/>
    <xdr:pic>
      <xdr:nvPicPr>
        <xdr:cNvPr id="6" name="Slika 7">
          <a:extLst>
            <a:ext uri="{FF2B5EF4-FFF2-40B4-BE49-F238E27FC236}">
              <a16:creationId xmlns:a16="http://schemas.microsoft.com/office/drawing/2014/main" id="{0680747B-6324-484E-B211-2DC1870372A6}"/>
            </a:ext>
          </a:extLst>
        </xdr:cNvPr>
        <xdr:cNvPicPr>
          <a:picLocks noChangeAspect="1"/>
        </xdr:cNvPicPr>
      </xdr:nvPicPr>
      <xdr:blipFill>
        <a:blip xmlns:r="http://schemas.openxmlformats.org/officeDocument/2006/relationships" r:embed="rId2"/>
        <a:stretch>
          <a:fillRect/>
        </a:stretch>
      </xdr:blipFill>
      <xdr:spPr>
        <a:xfrm>
          <a:off x="10991850" y="2238222603"/>
          <a:ext cx="2278757" cy="869758"/>
        </a:xfrm>
        <a:prstGeom prst="rect">
          <a:avLst/>
        </a:prstGeom>
        <a:noFill/>
        <a:ln cap="flat">
          <a:noFill/>
        </a:ln>
      </xdr:spPr>
    </xdr:pic>
    <xdr:clientData/>
  </xdr:oneCellAnchor>
  <xdr:oneCellAnchor>
    <xdr:from>
      <xdr:col>11</xdr:col>
      <xdr:colOff>0</xdr:colOff>
      <xdr:row>3398</xdr:row>
      <xdr:rowOff>0</xdr:rowOff>
    </xdr:from>
    <xdr:ext cx="2278757" cy="869758"/>
    <xdr:pic>
      <xdr:nvPicPr>
        <xdr:cNvPr id="10" name="Slika 7">
          <a:extLst>
            <a:ext uri="{FF2B5EF4-FFF2-40B4-BE49-F238E27FC236}">
              <a16:creationId xmlns:a16="http://schemas.microsoft.com/office/drawing/2014/main" id="{8D861A99-65FB-43D5-A973-D097588545A6}"/>
            </a:ext>
          </a:extLst>
        </xdr:cNvPr>
        <xdr:cNvPicPr>
          <a:picLocks noChangeAspect="1"/>
        </xdr:cNvPicPr>
      </xdr:nvPicPr>
      <xdr:blipFill>
        <a:blip xmlns:r="http://schemas.openxmlformats.org/officeDocument/2006/relationships" r:embed="rId2"/>
        <a:stretch>
          <a:fillRect/>
        </a:stretch>
      </xdr:blipFill>
      <xdr:spPr>
        <a:xfrm>
          <a:off x="20431125" y="4095583313"/>
          <a:ext cx="2278757" cy="869758"/>
        </a:xfrm>
        <a:prstGeom prst="rect">
          <a:avLst/>
        </a:prstGeom>
        <a:noFill/>
        <a:ln cap="flat">
          <a:noFill/>
        </a:ln>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7A5D89C-BFB3-48C4-955B-1957C221CA83}" name="Ugovori_OPULJP" displayName="Ugovori_OPULJP" ref="A3:X3397" totalsRowCount="1" headerRowDxfId="51" dataDxfId="50" totalsRowDxfId="48" tableBorderDxfId="49" totalsRowCellStyle="Calculation 2 3 9">
  <autoFilter ref="A3:X3396" xr:uid="{67A5D89C-BFB3-48C4-955B-1957C221CA83}"/>
  <tableColumns count="24">
    <tableColumn id="6" xr3:uid="{E6CC20B4-9456-499F-B8D8-DF8EF2A0D295}" name="ŠIFRA UGOVORA_x000a_CONTRACT CODE" totalsRowFunction="count" dataDxfId="47" totalsRowDxfId="46" dataCellStyle="Calculation 2 3 9"/>
    <tableColumn id="2" xr3:uid="{CE795DA3-0F62-4377-BE14-2B4890D97C16}" name="PRIORITETNA OS_x000a_PRIORITY AXIS" dataDxfId="45" totalsRowDxfId="44" dataCellStyle="Calculation 2 3 9"/>
    <tableColumn id="3" xr3:uid="{3F11504A-BD90-41F3-8094-E60E18BCC2A7}" name="SPECIFIČNI CILJ_x000a_SPECIFIC OBJECTIVE" dataDxfId="43" totalsRowDxfId="42" dataCellStyle="Calculation 2 3 9"/>
    <tableColumn id="4" xr3:uid="{7204316A-5DF8-4C70-B95E-B83AF9E95E08}" name="NAZIV POSTUPKA DODJELE   _x000a_CALL FOR PROPOSALS" dataDxfId="41" totalsRowDxfId="40" dataCellStyle="Calculation 2 3 9"/>
    <tableColumn id="19" xr3:uid="{5DD7A36A-9687-4B91-B05B-27DA8408B3F8}" name="VRSTA POSTUPKA DODJELE_x000a_TYPE OF AWARD PROCEDURE" totalsRowFunction="custom" dataDxfId="39" totalsRowDxfId="38" dataCellStyle="Calculation 2 3 9">
      <totalsRowFormula array="1">SUMPRODUCT(--(FREQUENCY(MATCH(E4:E3396,E4:E3396,0),ROW(E4:E3396)-ROW(E4)+1)&gt;0))</totalsRowFormula>
    </tableColumn>
    <tableColumn id="15" xr3:uid="{9708EC18-C7D5-4C6E-9982-BFC60CCE4E9A}" name="NAZIV OPERACIJE_x000a_NAME OF OPERATION" dataDxfId="37" totalsRowDxfId="36" dataCellStyle="Calculation 2 3 9"/>
    <tableColumn id="10" xr3:uid="{E65D1A2A-0FC7-4986-91AE-EA6F27C92088}" name="NAZIV KORISNIKA (pravna osoba)_x000a_BENEFICIARY NAME (legal entity)" totalsRowFunction="custom" dataDxfId="35" totalsRowDxfId="34" dataCellStyle="Calculation 2 3 9">
      <totalsRowFormula array="1">SUMPRODUCT(--(FREQUENCY(MATCH(G4:G3396,G4:G3396,0),ROW(G4:G3396)-ROW(G4)+1)&gt;0))</totalsRowFormula>
    </tableColumn>
    <tableColumn id="27" xr3:uid="{03F267AC-6F19-4D6F-AE37-4C4DB161C781}" name="DATUM POČETKA OPERACIJE" dataDxfId="33" totalsRowDxfId="32" dataCellStyle="Calculation 2 3 9"/>
    <tableColumn id="16" xr3:uid="{9D259555-9982-4155-88A5-AF64774A85F8}" name="DATUM ZAVRŠETKA OPERACIJE" dataDxfId="31" totalsRowDxfId="30" dataCellStyle="Calculation 2 3 9"/>
    <tableColumn id="17" xr3:uid="{4CB5E6DF-80E5-462A-8BC9-FBC72E44318A}" name="STATUS PROVEDBE _x000a_PROJECT STATUS" dataDxfId="29" totalsRowDxfId="28" dataCellStyle="Calculation 2 3 9">
      <calculatedColumnFormula>IF(Ugovori_OPULJP[[#This Row],[DATUM ZAVRŠETKA OPERACIJE]]&lt;TODAY(),"završen","u provedbi")</calculatedColumnFormula>
    </tableColumn>
    <tableColumn id="11" xr3:uid="{F617CAB9-283D-44EC-964E-41C0DA227AAA}" name="LOKACIJA PROVEDBE PROJEKTA (županija)_x000a_PROJECT IMPLEMENTATION LOCATION (County)" dataDxfId="27" totalsRowDxfId="26" dataCellStyle="Calculation 2 3 9"/>
    <tableColumn id="20" xr3:uid="{B005D1FE-9E8A-4C82-A23A-EF4D7409A14F}" name="LOKACIJA NOSITELJA PROJEKTA (županija)_x000a_PROJECT BENEFICIARY LOCATION (County)" dataDxfId="25" totalsRowDxfId="24" dataCellStyle="Calculation 2 3 9"/>
    <tableColumn id="42" xr3:uid="{D7CB7F56-BDE3-4923-A686-6BC76EAC1689}" name="EU STOPA SUFINANCIRANJA %_x000a_EU CO-FINANCING RATE %" dataDxfId="23" totalsRowDxfId="22"/>
    <tableColumn id="44" xr3:uid="{16438A15-EC7D-4E1D-A2BB-D6D982A6FD61}" name="STOPA NACIONALNOG SUFINANCIRANJA %" dataDxfId="21" totalsRowDxfId="20"/>
    <tableColumn id="38" xr3:uid="{1C1F08D4-B6A2-4500-8FB6-09B7E0EEFDD2}" name="Bespovratna sredstva - EU dio - HRK" totalsRowFunction="sum" dataDxfId="19" totalsRowDxfId="18">
      <calculatedColumnFormula>Ugovori_OPULJP[[#This Row],[Bespovratna sredstva - Ukupno (EU+Nac) HRK
= Ukupna ugovorena vrijednost bespovratnih sredstava]]*Ugovori_OPULJP[[#This Row],[EU STOPA SUFINANCIRANJA %
EU CO-FINANCING RATE %]]</calculatedColumnFormula>
    </tableColumn>
    <tableColumn id="37" xr3:uid="{91749936-31B9-49F8-AB39-14C92D5254DD}" name="Bespovratna sredstva - Nacionalni dio - HRK" totalsRowFunction="sum" dataDxfId="17" totalsRowDxfId="16">
      <calculatedColumnFormula>Ugovori_OPULJP[[#This Row],[Bespovratna sredstva - Ukupno (EU+Nac) HRK
= Ukupna ugovorena vrijednost bespovratnih sredstava]]*Ugovori_OPULJP[[#This Row],[STOPA NACIONALNOG SUFINANCIRANJA %]]</calculatedColumnFormula>
    </tableColumn>
    <tableColumn id="39" xr3:uid="{E9922861-0B34-4A32-BA09-123CBBC5639C}" name="Bespovratna sredstva - Ukupno (EU+Nac) HRK_x000a_= Ukupna ugovorena vrijednost bespovratnih sredstava" totalsRowFunction="sum" dataDxfId="15" totalsRowDxfId="14"/>
    <tableColumn id="35" xr3:uid="{F7308DF2-1C8E-42FA-AEB9-DEDE53E2F6B7}" name="Javni doprinos korisnika - HRK" totalsRowFunction="sum" dataDxfId="13" totalsRowDxfId="12"/>
    <tableColumn id="34" xr3:uid="{11C10FCA-2867-48BD-81EE-05641CE90F15}" name="Privatni doprinos korisnika - HRK" totalsRowFunction="sum" dataDxfId="11" totalsRowDxfId="10"/>
    <tableColumn id="33" xr3:uid="{1FDE789F-0B10-4A01-8C04-9A768209F493}" name="UKUPNI PRIHVATLJIVI IZDACI_x000a_TOTAL ELIGIBLE EXPENDITURE_x000a_= Ukupna ugovorena vrijednost projekta" totalsRowFunction="sum" dataDxfId="9" totalsRowDxfId="8">
      <calculatedColumnFormula>Ugovori_OPULJP[[#This Row],[Bespovratna sredstva - Ukupno (EU+Nac) HRK
= Ukupna ugovorena vrijednost bespovratnih sredstava]]+Ugovori_OPULJP[[#This Row],[Javni doprinos korisnika - HRK]]+Ugovori_OPULJP[[#This Row],[Privatni doprinos korisnika - HRK]]</calculatedColumnFormula>
    </tableColumn>
    <tableColumn id="26" xr3:uid="{BA65A7B5-A282-40AF-B256-0E706449D9CD}" name="POSREDNIČKO TIJELO RAZINE 1_x000a_INTERMEDIATE BODY LEVEL 1" dataDxfId="7" totalsRowDxfId="6" dataCellStyle="Calculation 2 3 9"/>
    <tableColumn id="29" xr3:uid="{ADD8B321-F7B2-41B5-A983-5907D7946740}" name="POSREDNIČKO TIJELO RAZINE 2_x000a_INTERMEDIATE BODY LEVEL 2" dataDxfId="5" totalsRowDxfId="4" dataCellStyle="Calculation 2 3 9"/>
    <tableColumn id="21" xr3:uid="{DC34BD37-43A8-44A9-A332-A4AFAF133BF7}" name="SAŽETAK OPERACIJE_x000a_OPERATION SUMMARY" dataDxfId="3" totalsRowDxfId="2" dataCellStyle="Calculation 2 3 9"/>
    <tableColumn id="28" xr3:uid="{8CF5BFE9-6F90-4452-9E93-51F5B4E1C597}" name="KATEGORIJA INTERVENCIJE_x000a_NAME OF CATEGORY OF INTERVENTION" dataDxfId="1" totalsRowDxfId="0" dataCellStyle="Calculation 2 3 9"/>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41E922-DDFB-49D2-8DBB-EC7A02A306FA}">
  <dimension ref="A1:X3397"/>
  <sheetViews>
    <sheetView tabSelected="1" topLeftCell="A3310" zoomScale="40" zoomScaleNormal="40" workbookViewId="0">
      <selection activeCell="U3409" sqref="U3409"/>
    </sheetView>
  </sheetViews>
  <sheetFormatPr defaultRowHeight="15" x14ac:dyDescent="0.25"/>
  <cols>
    <col min="1" max="1" width="18.28515625" customWidth="1"/>
    <col min="2" max="2" width="24.28515625" customWidth="1"/>
    <col min="3" max="3" width="44.5703125" customWidth="1"/>
    <col min="4" max="4" width="41.85546875" customWidth="1"/>
    <col min="5" max="5" width="19" customWidth="1"/>
    <col min="6" max="6" width="38.5703125" customWidth="1"/>
    <col min="7" max="7" width="31.42578125" customWidth="1"/>
    <col min="8" max="8" width="21.5703125" customWidth="1"/>
    <col min="9" max="9" width="19.7109375" customWidth="1"/>
    <col min="10" max="10" width="15.85546875" customWidth="1"/>
    <col min="11" max="11" width="31.85546875" customWidth="1"/>
    <col min="12" max="12" width="25.7109375" customWidth="1"/>
    <col min="13" max="14" width="19.42578125" customWidth="1"/>
    <col min="15" max="15" width="28.42578125" customWidth="1"/>
    <col min="16" max="16" width="25.85546875" customWidth="1"/>
    <col min="17" max="17" width="20.42578125" customWidth="1"/>
    <col min="18" max="18" width="19.140625" customWidth="1"/>
    <col min="19" max="19" width="19.42578125" customWidth="1"/>
    <col min="20" max="20" width="34.140625" customWidth="1"/>
    <col min="21" max="21" width="27" customWidth="1"/>
    <col min="22" max="22" width="26.28515625" customWidth="1"/>
    <col min="23" max="23" width="61.42578125" customWidth="1"/>
    <col min="24" max="24" width="48.85546875" customWidth="1"/>
  </cols>
  <sheetData>
    <row r="1" spans="1:24" ht="96.75" customHeight="1" x14ac:dyDescent="0.25">
      <c r="A1" s="104" t="s">
        <v>12061</v>
      </c>
      <c r="B1" s="104"/>
      <c r="C1" s="104"/>
      <c r="D1" s="104"/>
      <c r="E1" s="104"/>
      <c r="F1" s="104"/>
      <c r="G1" s="104"/>
      <c r="H1" s="104"/>
      <c r="I1" s="104"/>
      <c r="J1" s="104"/>
      <c r="K1" s="104"/>
      <c r="L1" s="104"/>
      <c r="M1" s="104"/>
      <c r="N1" s="104"/>
      <c r="O1" s="104"/>
      <c r="P1" s="104"/>
      <c r="Q1" s="104"/>
      <c r="R1" s="104"/>
      <c r="S1" s="104"/>
    </row>
    <row r="2" spans="1:24" ht="48" customHeight="1" x14ac:dyDescent="0.25">
      <c r="A2" s="105" t="s">
        <v>12686</v>
      </c>
      <c r="B2" s="105"/>
      <c r="C2" s="105"/>
      <c r="D2" s="105"/>
      <c r="E2" s="105"/>
      <c r="F2" s="105"/>
      <c r="G2" s="105"/>
    </row>
    <row r="3" spans="1:24" ht="63.75" x14ac:dyDescent="0.25">
      <c r="A3" s="40" t="s">
        <v>8842</v>
      </c>
      <c r="B3" s="41" t="s">
        <v>7233</v>
      </c>
      <c r="C3" s="41" t="s">
        <v>7234</v>
      </c>
      <c r="D3" s="42" t="s">
        <v>7237</v>
      </c>
      <c r="E3" s="43" t="s">
        <v>7238</v>
      </c>
      <c r="F3" s="44" t="s">
        <v>7239</v>
      </c>
      <c r="G3" s="44" t="s">
        <v>7240</v>
      </c>
      <c r="H3" s="9" t="s">
        <v>10430</v>
      </c>
      <c r="I3" s="9" t="s">
        <v>10431</v>
      </c>
      <c r="J3" s="43" t="s">
        <v>12684</v>
      </c>
      <c r="K3" s="44" t="s">
        <v>7241</v>
      </c>
      <c r="L3" s="44" t="s">
        <v>7242</v>
      </c>
      <c r="M3" s="44" t="s">
        <v>8836</v>
      </c>
      <c r="N3" s="43" t="s">
        <v>8843</v>
      </c>
      <c r="O3" s="102" t="s">
        <v>8837</v>
      </c>
      <c r="P3" s="102" t="s">
        <v>8838</v>
      </c>
      <c r="Q3" s="102" t="s">
        <v>8839</v>
      </c>
      <c r="R3" s="102" t="s">
        <v>8840</v>
      </c>
      <c r="S3" s="102" t="s">
        <v>8841</v>
      </c>
      <c r="T3" s="103" t="s">
        <v>12685</v>
      </c>
      <c r="U3" s="44" t="s">
        <v>7235</v>
      </c>
      <c r="V3" s="44" t="s">
        <v>7236</v>
      </c>
      <c r="W3" s="44" t="s">
        <v>7243</v>
      </c>
      <c r="X3" s="44" t="s">
        <v>7255</v>
      </c>
    </row>
    <row r="4" spans="1:24" ht="127.5" x14ac:dyDescent="0.25">
      <c r="A4" s="45" t="s">
        <v>23</v>
      </c>
      <c r="B4" s="46" t="s">
        <v>8149</v>
      </c>
      <c r="C4" s="30" t="s">
        <v>7152</v>
      </c>
      <c r="D4" s="30" t="s">
        <v>21</v>
      </c>
      <c r="E4" s="29" t="s">
        <v>22</v>
      </c>
      <c r="F4" s="47" t="s">
        <v>21</v>
      </c>
      <c r="G4" s="47" t="s">
        <v>24</v>
      </c>
      <c r="H4" s="48">
        <v>42005</v>
      </c>
      <c r="I4" s="48">
        <v>44196</v>
      </c>
      <c r="J4" s="48" t="str">
        <f ca="1">IF(Ugovori_OPULJP[[#This Row],[DATUM ZAVRŠETKA OPERACIJE]]&lt;TODAY(),"završen","u provedbi")</f>
        <v>završen</v>
      </c>
      <c r="K4" s="25" t="s">
        <v>25</v>
      </c>
      <c r="L4" s="25" t="s">
        <v>3</v>
      </c>
      <c r="M4" s="17">
        <v>0.85</v>
      </c>
      <c r="N4" s="17">
        <v>0.15</v>
      </c>
      <c r="O4" s="11">
        <f>Ugovori_OPULJP[[#This Row],[Bespovratna sredstva - Ukupno (EU+Nac) HRK
= Ukupna ugovorena vrijednost bespovratnih sredstava]]*Ugovori_OPULJP[[#This Row],[EU STOPA SUFINANCIRANJA %
EU CO-FINANCING RATE %]]</f>
        <v>65025000</v>
      </c>
      <c r="P4" s="11">
        <f>Ugovori_OPULJP[[#This Row],[Bespovratna sredstva - Ukupno (EU+Nac) HRK
= Ukupna ugovorena vrijednost bespovratnih sredstava]]*Ugovori_OPULJP[[#This Row],[STOPA NACIONALNOG SUFINANCIRANJA %]]</f>
        <v>11475000</v>
      </c>
      <c r="Q4" s="11">
        <v>76500000</v>
      </c>
      <c r="R4" s="11">
        <v>0</v>
      </c>
      <c r="S4" s="11">
        <v>0</v>
      </c>
      <c r="T4" s="4">
        <f>Ugovori_OPULJP[[#This Row],[Bespovratna sredstva - Ukupno (EU+Nac) HRK
= Ukupna ugovorena vrijednost bespovratnih sredstava]]+Ugovori_OPULJP[[#This Row],[Javni doprinos korisnika - HRK]]+Ugovori_OPULJP[[#This Row],[Privatni doprinos korisnika - HRK]]</f>
        <v>76500000</v>
      </c>
      <c r="U4" s="29" t="s">
        <v>8735</v>
      </c>
      <c r="V4" s="29" t="s">
        <v>24</v>
      </c>
      <c r="W4" s="30" t="s">
        <v>7259</v>
      </c>
      <c r="X4" s="30" t="s">
        <v>5416</v>
      </c>
    </row>
    <row r="5" spans="1:24" ht="114.75" x14ac:dyDescent="0.25">
      <c r="A5" s="45" t="s">
        <v>27</v>
      </c>
      <c r="B5" s="46" t="s">
        <v>8149</v>
      </c>
      <c r="C5" s="30" t="s">
        <v>7152</v>
      </c>
      <c r="D5" s="30" t="s">
        <v>26</v>
      </c>
      <c r="E5" s="29" t="s">
        <v>22</v>
      </c>
      <c r="F5" s="47" t="s">
        <v>26</v>
      </c>
      <c r="G5" s="47" t="s">
        <v>24</v>
      </c>
      <c r="H5" s="48">
        <v>42005</v>
      </c>
      <c r="I5" s="48">
        <v>44012</v>
      </c>
      <c r="J5" s="48" t="str">
        <f ca="1">IF(Ugovori_OPULJP[[#This Row],[DATUM ZAVRŠETKA OPERACIJE]]&lt;TODAY(),"završen","u provedbi")</f>
        <v>završen</v>
      </c>
      <c r="K5" s="25" t="s">
        <v>25</v>
      </c>
      <c r="L5" s="25" t="s">
        <v>3</v>
      </c>
      <c r="M5" s="17">
        <v>0.85</v>
      </c>
      <c r="N5" s="17">
        <v>0.15</v>
      </c>
      <c r="O5" s="11">
        <f>Ugovori_OPULJP[[#This Row],[Bespovratna sredstva - Ukupno (EU+Nac) HRK
= Ukupna ugovorena vrijednost bespovratnih sredstava]]*Ugovori_OPULJP[[#This Row],[EU STOPA SUFINANCIRANJA %
EU CO-FINANCING RATE %]]</f>
        <v>162562500</v>
      </c>
      <c r="P5" s="11">
        <f>Ugovori_OPULJP[[#This Row],[Bespovratna sredstva - Ukupno (EU+Nac) HRK
= Ukupna ugovorena vrijednost bespovratnih sredstava]]*Ugovori_OPULJP[[#This Row],[STOPA NACIONALNOG SUFINANCIRANJA %]]</f>
        <v>28687500</v>
      </c>
      <c r="Q5" s="11">
        <v>191250000</v>
      </c>
      <c r="R5" s="11">
        <v>0</v>
      </c>
      <c r="S5" s="11">
        <v>0</v>
      </c>
      <c r="T5" s="4">
        <f>Ugovori_OPULJP[[#This Row],[Bespovratna sredstva - Ukupno (EU+Nac) HRK
= Ukupna ugovorena vrijednost bespovratnih sredstava]]+Ugovori_OPULJP[[#This Row],[Javni doprinos korisnika - HRK]]+Ugovori_OPULJP[[#This Row],[Privatni doprinos korisnika - HRK]]</f>
        <v>191250000</v>
      </c>
      <c r="U5" s="29" t="s">
        <v>8735</v>
      </c>
      <c r="V5" s="29" t="s">
        <v>24</v>
      </c>
      <c r="W5" s="30" t="s">
        <v>7260</v>
      </c>
      <c r="X5" s="30" t="s">
        <v>5416</v>
      </c>
    </row>
    <row r="6" spans="1:24" ht="76.5" x14ac:dyDescent="0.25">
      <c r="A6" s="45" t="s">
        <v>29</v>
      </c>
      <c r="B6" s="46" t="s">
        <v>8149</v>
      </c>
      <c r="C6" s="30" t="s">
        <v>7152</v>
      </c>
      <c r="D6" s="30" t="s">
        <v>28</v>
      </c>
      <c r="E6" s="29" t="s">
        <v>22</v>
      </c>
      <c r="F6" s="47" t="s">
        <v>28</v>
      </c>
      <c r="G6" s="47" t="s">
        <v>24</v>
      </c>
      <c r="H6" s="48">
        <v>42019</v>
      </c>
      <c r="I6" s="48">
        <v>44865</v>
      </c>
      <c r="J6" s="48" t="str">
        <f ca="1">IF(Ugovori_OPULJP[[#This Row],[DATUM ZAVRŠETKA OPERACIJE]]&lt;TODAY(),"završen","u provedbi")</f>
        <v>u provedbi</v>
      </c>
      <c r="K6" s="25" t="s">
        <v>25</v>
      </c>
      <c r="L6" s="25" t="s">
        <v>3</v>
      </c>
      <c r="M6" s="17">
        <v>0.85</v>
      </c>
      <c r="N6" s="17">
        <v>0.15</v>
      </c>
      <c r="O6" s="11">
        <f>Ugovori_OPULJP[[#This Row],[Bespovratna sredstva - Ukupno (EU+Nac) HRK
= Ukupna ugovorena vrijednost bespovratnih sredstava]]*Ugovori_OPULJP[[#This Row],[EU STOPA SUFINANCIRANJA %
EU CO-FINANCING RATE %]]</f>
        <v>242148833.84999999</v>
      </c>
      <c r="P6" s="11">
        <f>Ugovori_OPULJP[[#This Row],[Bespovratna sredstva - Ukupno (EU+Nac) HRK
= Ukupna ugovorena vrijednost bespovratnih sredstava]]*Ugovori_OPULJP[[#This Row],[STOPA NACIONALNOG SUFINANCIRANJA %]]</f>
        <v>42732147.149999999</v>
      </c>
      <c r="Q6" s="11">
        <v>284880981</v>
      </c>
      <c r="R6" s="11">
        <v>0</v>
      </c>
      <c r="S6" s="11">
        <v>0</v>
      </c>
      <c r="T6" s="4">
        <f>Ugovori_OPULJP[[#This Row],[Bespovratna sredstva - Ukupno (EU+Nac) HRK
= Ukupna ugovorena vrijednost bespovratnih sredstava]]+Ugovori_OPULJP[[#This Row],[Javni doprinos korisnika - HRK]]+Ugovori_OPULJP[[#This Row],[Privatni doprinos korisnika - HRK]]</f>
        <v>284880981</v>
      </c>
      <c r="U6" s="29" t="s">
        <v>8735</v>
      </c>
      <c r="V6" s="29" t="s">
        <v>24</v>
      </c>
      <c r="W6" s="30" t="s">
        <v>7339</v>
      </c>
      <c r="X6" s="30" t="s">
        <v>5416</v>
      </c>
    </row>
    <row r="7" spans="1:24" ht="102" x14ac:dyDescent="0.25">
      <c r="A7" s="45" t="s">
        <v>31</v>
      </c>
      <c r="B7" s="46" t="s">
        <v>8149</v>
      </c>
      <c r="C7" s="30" t="s">
        <v>7153</v>
      </c>
      <c r="D7" s="30" t="s">
        <v>30</v>
      </c>
      <c r="E7" s="29" t="s">
        <v>22</v>
      </c>
      <c r="F7" s="47" t="s">
        <v>30</v>
      </c>
      <c r="G7" s="47" t="s">
        <v>24</v>
      </c>
      <c r="H7" s="48">
        <v>42005</v>
      </c>
      <c r="I7" s="48">
        <v>44012</v>
      </c>
      <c r="J7" s="48" t="str">
        <f ca="1">IF(Ugovori_OPULJP[[#This Row],[DATUM ZAVRŠETKA OPERACIJE]]&lt;TODAY(),"završen","u provedbi")</f>
        <v>završen</v>
      </c>
      <c r="K7" s="25" t="s">
        <v>25</v>
      </c>
      <c r="L7" s="25" t="s">
        <v>3</v>
      </c>
      <c r="M7" s="17">
        <v>0.85</v>
      </c>
      <c r="N7" s="17">
        <v>0.15</v>
      </c>
      <c r="O7" s="11">
        <f>Ugovori_OPULJP[[#This Row],[Bespovratna sredstva - Ukupno (EU+Nac) HRK
= Ukupna ugovorena vrijednost bespovratnih sredstava]]*Ugovori_OPULJP[[#This Row],[EU STOPA SUFINANCIRANJA %
EU CO-FINANCING RATE %]]</f>
        <v>149557500</v>
      </c>
      <c r="P7" s="11">
        <f>Ugovori_OPULJP[[#This Row],[Bespovratna sredstva - Ukupno (EU+Nac) HRK
= Ukupna ugovorena vrijednost bespovratnih sredstava]]*Ugovori_OPULJP[[#This Row],[STOPA NACIONALNOG SUFINANCIRANJA %]]</f>
        <v>26392500</v>
      </c>
      <c r="Q7" s="11">
        <v>175950000</v>
      </c>
      <c r="R7" s="11">
        <v>0</v>
      </c>
      <c r="S7" s="11">
        <v>0</v>
      </c>
      <c r="T7" s="4">
        <f>Ugovori_OPULJP[[#This Row],[Bespovratna sredstva - Ukupno (EU+Nac) HRK
= Ukupna ugovorena vrijednost bespovratnih sredstava]]+Ugovori_OPULJP[[#This Row],[Javni doprinos korisnika - HRK]]+Ugovori_OPULJP[[#This Row],[Privatni doprinos korisnika - HRK]]</f>
        <v>175950000</v>
      </c>
      <c r="U7" s="29" t="s">
        <v>8735</v>
      </c>
      <c r="V7" s="29" t="s">
        <v>24</v>
      </c>
      <c r="W7" s="30" t="s">
        <v>7261</v>
      </c>
      <c r="X7" s="30" t="s">
        <v>5416</v>
      </c>
    </row>
    <row r="8" spans="1:24" ht="114.75" x14ac:dyDescent="0.25">
      <c r="A8" s="45" t="s">
        <v>33</v>
      </c>
      <c r="B8" s="46" t="s">
        <v>8149</v>
      </c>
      <c r="C8" s="30" t="s">
        <v>7153</v>
      </c>
      <c r="D8" s="30" t="s">
        <v>32</v>
      </c>
      <c r="E8" s="29" t="s">
        <v>22</v>
      </c>
      <c r="F8" s="47" t="s">
        <v>32</v>
      </c>
      <c r="G8" s="47" t="s">
        <v>24</v>
      </c>
      <c r="H8" s="48">
        <v>42829</v>
      </c>
      <c r="I8" s="48">
        <v>44865</v>
      </c>
      <c r="J8" s="48" t="str">
        <f ca="1">IF(Ugovori_OPULJP[[#This Row],[DATUM ZAVRŠETKA OPERACIJE]]&lt;TODAY(),"završen","u provedbi")</f>
        <v>u provedbi</v>
      </c>
      <c r="K8" s="25" t="s">
        <v>25</v>
      </c>
      <c r="L8" s="25" t="s">
        <v>3</v>
      </c>
      <c r="M8" s="17">
        <v>0.85</v>
      </c>
      <c r="N8" s="17">
        <v>0.15</v>
      </c>
      <c r="O8" s="11">
        <f>Ugovori_OPULJP[[#This Row],[Bespovratna sredstva - Ukupno (EU+Nac) HRK
= Ukupna ugovorena vrijednost bespovratnih sredstava]]*Ugovori_OPULJP[[#This Row],[EU STOPA SUFINANCIRANJA %
EU CO-FINANCING RATE %]]</f>
        <v>806650000</v>
      </c>
      <c r="P8" s="11">
        <f>Ugovori_OPULJP[[#This Row],[Bespovratna sredstva - Ukupno (EU+Nac) HRK
= Ukupna ugovorena vrijednost bespovratnih sredstava]]*Ugovori_OPULJP[[#This Row],[STOPA NACIONALNOG SUFINANCIRANJA %]]</f>
        <v>142350000</v>
      </c>
      <c r="Q8" s="11">
        <v>949000000</v>
      </c>
      <c r="R8" s="11">
        <v>0</v>
      </c>
      <c r="S8" s="11">
        <v>0</v>
      </c>
      <c r="T8" s="4">
        <f>Ugovori_OPULJP[[#This Row],[Bespovratna sredstva - Ukupno (EU+Nac) HRK
= Ukupna ugovorena vrijednost bespovratnih sredstava]]+Ugovori_OPULJP[[#This Row],[Javni doprinos korisnika - HRK]]+Ugovori_OPULJP[[#This Row],[Privatni doprinos korisnika - HRK]]</f>
        <v>949000000</v>
      </c>
      <c r="U8" s="29" t="s">
        <v>8735</v>
      </c>
      <c r="V8" s="29" t="s">
        <v>24</v>
      </c>
      <c r="W8" s="30" t="s">
        <v>5417</v>
      </c>
      <c r="X8" s="30" t="s">
        <v>5416</v>
      </c>
    </row>
    <row r="9" spans="1:24" ht="102" x14ac:dyDescent="0.25">
      <c r="A9" s="45" t="s">
        <v>34</v>
      </c>
      <c r="B9" s="46" t="s">
        <v>8149</v>
      </c>
      <c r="C9" s="30" t="s">
        <v>7153</v>
      </c>
      <c r="D9" s="49" t="s">
        <v>35</v>
      </c>
      <c r="E9" s="29" t="s">
        <v>22</v>
      </c>
      <c r="F9" s="47" t="s">
        <v>35</v>
      </c>
      <c r="G9" s="47" t="s">
        <v>36</v>
      </c>
      <c r="H9" s="48">
        <v>43756</v>
      </c>
      <c r="I9" s="48">
        <v>45291</v>
      </c>
      <c r="J9" s="48" t="str">
        <f ca="1">IF(Ugovori_OPULJP[[#This Row],[DATUM ZAVRŠETKA OPERACIJE]]&lt;TODAY(),"završen","u provedbi")</f>
        <v>u provedbi</v>
      </c>
      <c r="K9" s="25" t="s">
        <v>25</v>
      </c>
      <c r="L9" s="25" t="s">
        <v>3</v>
      </c>
      <c r="M9" s="17">
        <v>0.85</v>
      </c>
      <c r="N9" s="17">
        <v>0.15</v>
      </c>
      <c r="O9" s="11">
        <f>Ugovori_OPULJP[[#This Row],[Bespovratna sredstva - Ukupno (EU+Nac) HRK
= Ukupna ugovorena vrijednost bespovratnih sredstava]]*Ugovori_OPULJP[[#This Row],[EU STOPA SUFINANCIRANJA %
EU CO-FINANCING RATE %]]</f>
        <v>31415104.099999998</v>
      </c>
      <c r="P9" s="11">
        <f>Ugovori_OPULJP[[#This Row],[Bespovratna sredstva - Ukupno (EU+Nac) HRK
= Ukupna ugovorena vrijednost bespovratnih sredstava]]*Ugovori_OPULJP[[#This Row],[STOPA NACIONALNOG SUFINANCIRANJA %]]</f>
        <v>5543841.8999999994</v>
      </c>
      <c r="Q9" s="11">
        <v>36958946</v>
      </c>
      <c r="R9" s="11">
        <v>0</v>
      </c>
      <c r="S9" s="11">
        <v>0</v>
      </c>
      <c r="T9" s="4">
        <f>Ugovori_OPULJP[[#This Row],[Bespovratna sredstva - Ukupno (EU+Nac) HRK
= Ukupna ugovorena vrijednost bespovratnih sredstava]]+Ugovori_OPULJP[[#This Row],[Javni doprinos korisnika - HRK]]+Ugovori_OPULJP[[#This Row],[Privatni doprinos korisnika - HRK]]</f>
        <v>36958946</v>
      </c>
      <c r="U9" s="29" t="s">
        <v>8735</v>
      </c>
      <c r="V9" s="29" t="s">
        <v>24</v>
      </c>
      <c r="W9" s="30" t="s">
        <v>5418</v>
      </c>
      <c r="X9" s="30" t="s">
        <v>5416</v>
      </c>
    </row>
    <row r="10" spans="1:24" ht="102" x14ac:dyDescent="0.25">
      <c r="A10" s="45" t="s">
        <v>38</v>
      </c>
      <c r="B10" s="46" t="s">
        <v>8149</v>
      </c>
      <c r="C10" s="30" t="s">
        <v>7154</v>
      </c>
      <c r="D10" s="30" t="s">
        <v>37</v>
      </c>
      <c r="E10" s="29" t="s">
        <v>22</v>
      </c>
      <c r="F10" s="47" t="s">
        <v>37</v>
      </c>
      <c r="G10" s="47" t="s">
        <v>24</v>
      </c>
      <c r="H10" s="48">
        <v>42005</v>
      </c>
      <c r="I10" s="48">
        <v>44196</v>
      </c>
      <c r="J10" s="48" t="str">
        <f ca="1">IF(Ugovori_OPULJP[[#This Row],[DATUM ZAVRŠETKA OPERACIJE]]&lt;TODAY(),"završen","u provedbi")</f>
        <v>završen</v>
      </c>
      <c r="K10" s="25" t="s">
        <v>25</v>
      </c>
      <c r="L10" s="25" t="s">
        <v>3</v>
      </c>
      <c r="M10" s="17">
        <v>0.85</v>
      </c>
      <c r="N10" s="17">
        <v>0.15</v>
      </c>
      <c r="O10" s="11">
        <f>Ugovori_OPULJP[[#This Row],[Bespovratna sredstva - Ukupno (EU+Nac) HRK
= Ukupna ugovorena vrijednost bespovratnih sredstava]]*Ugovori_OPULJP[[#This Row],[EU STOPA SUFINANCIRANJA %
EU CO-FINANCING RATE %]]</f>
        <v>56571750</v>
      </c>
      <c r="P10" s="11">
        <f>Ugovori_OPULJP[[#This Row],[Bespovratna sredstva - Ukupno (EU+Nac) HRK
= Ukupna ugovorena vrijednost bespovratnih sredstava]]*Ugovori_OPULJP[[#This Row],[STOPA NACIONALNOG SUFINANCIRANJA %]]</f>
        <v>9983250</v>
      </c>
      <c r="Q10" s="11">
        <v>66555000</v>
      </c>
      <c r="R10" s="11">
        <v>0</v>
      </c>
      <c r="S10" s="11">
        <v>0</v>
      </c>
      <c r="T10" s="4">
        <f>Ugovori_OPULJP[[#This Row],[Bespovratna sredstva - Ukupno (EU+Nac) HRK
= Ukupna ugovorena vrijednost bespovratnih sredstava]]+Ugovori_OPULJP[[#This Row],[Javni doprinos korisnika - HRK]]+Ugovori_OPULJP[[#This Row],[Privatni doprinos korisnika - HRK]]</f>
        <v>66555000</v>
      </c>
      <c r="U10" s="29" t="s">
        <v>8735</v>
      </c>
      <c r="V10" s="29" t="s">
        <v>24</v>
      </c>
      <c r="W10" s="30" t="s">
        <v>7262</v>
      </c>
      <c r="X10" s="30" t="s">
        <v>5416</v>
      </c>
    </row>
    <row r="11" spans="1:24" ht="114.75" x14ac:dyDescent="0.25">
      <c r="A11" s="45" t="s">
        <v>40</v>
      </c>
      <c r="B11" s="46" t="s">
        <v>8149</v>
      </c>
      <c r="C11" s="30" t="s">
        <v>7154</v>
      </c>
      <c r="D11" s="30" t="s">
        <v>39</v>
      </c>
      <c r="E11" s="29" t="s">
        <v>22</v>
      </c>
      <c r="F11" s="47" t="s">
        <v>39</v>
      </c>
      <c r="G11" s="47" t="s">
        <v>24</v>
      </c>
      <c r="H11" s="48">
        <v>42005</v>
      </c>
      <c r="I11" s="48">
        <v>44865</v>
      </c>
      <c r="J11" s="48" t="str">
        <f ca="1">IF(Ugovori_OPULJP[[#This Row],[DATUM ZAVRŠETKA OPERACIJE]]&lt;TODAY(),"završen","u provedbi")</f>
        <v>u provedbi</v>
      </c>
      <c r="K11" s="25" t="s">
        <v>25</v>
      </c>
      <c r="L11" s="25" t="s">
        <v>3</v>
      </c>
      <c r="M11" s="17">
        <v>0.85</v>
      </c>
      <c r="N11" s="17">
        <v>0.15</v>
      </c>
      <c r="O11" s="11">
        <f>Ugovori_OPULJP[[#This Row],[Bespovratna sredstva - Ukupno (EU+Nac) HRK
= Ukupna ugovorena vrijednost bespovratnih sredstava]]*Ugovori_OPULJP[[#This Row],[EU STOPA SUFINANCIRANJA %
EU CO-FINANCING RATE %]]</f>
        <v>26860000</v>
      </c>
      <c r="P11" s="11">
        <f>Ugovori_OPULJP[[#This Row],[Bespovratna sredstva - Ukupno (EU+Nac) HRK
= Ukupna ugovorena vrijednost bespovratnih sredstava]]*Ugovori_OPULJP[[#This Row],[STOPA NACIONALNOG SUFINANCIRANJA %]]</f>
        <v>4740000</v>
      </c>
      <c r="Q11" s="11">
        <v>31600000</v>
      </c>
      <c r="R11" s="11">
        <v>0</v>
      </c>
      <c r="S11" s="11">
        <v>0</v>
      </c>
      <c r="T11" s="4">
        <f>Ugovori_OPULJP[[#This Row],[Bespovratna sredstva - Ukupno (EU+Nac) HRK
= Ukupna ugovorena vrijednost bespovratnih sredstava]]+Ugovori_OPULJP[[#This Row],[Javni doprinos korisnika - HRK]]+Ugovori_OPULJP[[#This Row],[Privatni doprinos korisnika - HRK]]</f>
        <v>31600000</v>
      </c>
      <c r="U11" s="29" t="s">
        <v>8735</v>
      </c>
      <c r="V11" s="29" t="s">
        <v>24</v>
      </c>
      <c r="W11" s="30" t="s">
        <v>5420</v>
      </c>
      <c r="X11" s="30" t="s">
        <v>5416</v>
      </c>
    </row>
    <row r="12" spans="1:24" ht="140.25" x14ac:dyDescent="0.25">
      <c r="A12" s="50" t="s">
        <v>10144</v>
      </c>
      <c r="B12" s="8" t="s">
        <v>8149</v>
      </c>
      <c r="C12" s="5" t="s">
        <v>7154</v>
      </c>
      <c r="D12" s="5" t="s">
        <v>10145</v>
      </c>
      <c r="E12" s="19" t="s">
        <v>22</v>
      </c>
      <c r="F12" s="8" t="s">
        <v>10145</v>
      </c>
      <c r="G12" s="8" t="s">
        <v>24</v>
      </c>
      <c r="H12" s="13">
        <v>43891</v>
      </c>
      <c r="I12" s="13">
        <v>44530</v>
      </c>
      <c r="J12" s="13" t="str">
        <f ca="1">IF(Ugovori_OPULJP[[#This Row],[DATUM ZAVRŠETKA OPERACIJE]]&lt;TODAY(),"završen","u provedbi")</f>
        <v>završen</v>
      </c>
      <c r="K12" s="25" t="s">
        <v>25</v>
      </c>
      <c r="L12" s="25" t="s">
        <v>3</v>
      </c>
      <c r="M12" s="17">
        <v>0.85</v>
      </c>
      <c r="N12" s="17">
        <v>0.15</v>
      </c>
      <c r="O12" s="11">
        <f>Ugovori_OPULJP[[#This Row],[Bespovratna sredstva - Ukupno (EU+Nac) HRK
= Ukupna ugovorena vrijednost bespovratnih sredstava]]*Ugovori_OPULJP[[#This Row],[EU STOPA SUFINANCIRANJA %
EU CO-FINANCING RATE %]]</f>
        <v>710600000</v>
      </c>
      <c r="P12" s="11">
        <f>Ugovori_OPULJP[[#This Row],[Bespovratna sredstva - Ukupno (EU+Nac) HRK
= Ukupna ugovorena vrijednost bespovratnih sredstava]]*Ugovori_OPULJP[[#This Row],[STOPA NACIONALNOG SUFINANCIRANJA %]]</f>
        <v>125400000</v>
      </c>
      <c r="Q12" s="4">
        <v>836000000</v>
      </c>
      <c r="R12" s="11">
        <v>0</v>
      </c>
      <c r="S12" s="11">
        <v>0</v>
      </c>
      <c r="T12" s="4">
        <f>Ugovori_OPULJP[[#This Row],[Bespovratna sredstva - Ukupno (EU+Nac) HRK
= Ukupna ugovorena vrijednost bespovratnih sredstava]]+Ugovori_OPULJP[[#This Row],[Javni doprinos korisnika - HRK]]+Ugovori_OPULJP[[#This Row],[Privatni doprinos korisnika - HRK]]</f>
        <v>836000000</v>
      </c>
      <c r="U12" s="29" t="s">
        <v>8735</v>
      </c>
      <c r="V12" s="29" t="s">
        <v>24</v>
      </c>
      <c r="W12" s="5" t="s">
        <v>10146</v>
      </c>
      <c r="X12" s="30" t="s">
        <v>5416</v>
      </c>
    </row>
    <row r="13" spans="1:24" ht="114.75" x14ac:dyDescent="0.25">
      <c r="A13" s="45" t="s">
        <v>41</v>
      </c>
      <c r="B13" s="46" t="s">
        <v>8149</v>
      </c>
      <c r="C13" s="30" t="s">
        <v>7155</v>
      </c>
      <c r="D13" s="30" t="s">
        <v>9595</v>
      </c>
      <c r="E13" s="29" t="s">
        <v>22</v>
      </c>
      <c r="F13" s="47" t="s">
        <v>42</v>
      </c>
      <c r="G13" s="47" t="s">
        <v>24</v>
      </c>
      <c r="H13" s="48">
        <v>42005</v>
      </c>
      <c r="I13" s="48">
        <v>44196</v>
      </c>
      <c r="J13" s="48" t="str">
        <f ca="1">IF(Ugovori_OPULJP[[#This Row],[DATUM ZAVRŠETKA OPERACIJE]]&lt;TODAY(),"završen","u provedbi")</f>
        <v>završen</v>
      </c>
      <c r="K13" s="25" t="s">
        <v>25</v>
      </c>
      <c r="L13" s="25" t="s">
        <v>3</v>
      </c>
      <c r="M13" s="51">
        <v>0.91891891591700003</v>
      </c>
      <c r="N13" s="51">
        <v>8.1081084082999993E-2</v>
      </c>
      <c r="O13" s="11">
        <f>Ugovori_OPULJP[[#This Row],[Bespovratna sredstva - Ukupno (EU+Nac) HRK
= Ukupna ugovorena vrijednost bespovratnih sredstava]]*Ugovori_OPULJP[[#This Row],[EU STOPA SUFINANCIRANJA %
EU CO-FINANCING RATE %]]</f>
        <v>1017791154.9356264</v>
      </c>
      <c r="P13" s="11">
        <f>Ugovori_OPULJP[[#This Row],[Bespovratna sredstva - Ukupno (EU+Nac) HRK
= Ukupna ugovorena vrijednost bespovratnih sredstava]]*Ugovori_OPULJP[[#This Row],[STOPA NACIONALNOG SUFINANCIRANJA %]]</f>
        <v>89805105.524373621</v>
      </c>
      <c r="Q13" s="11">
        <v>1107596260.46</v>
      </c>
      <c r="R13" s="11">
        <v>0</v>
      </c>
      <c r="S13" s="11">
        <v>0</v>
      </c>
      <c r="T13" s="4">
        <f>Ugovori_OPULJP[[#This Row],[Bespovratna sredstva - Ukupno (EU+Nac) HRK
= Ukupna ugovorena vrijednost bespovratnih sredstava]]+Ugovori_OPULJP[[#This Row],[Javni doprinos korisnika - HRK]]+Ugovori_OPULJP[[#This Row],[Privatni doprinos korisnika - HRK]]</f>
        <v>1107596260.46</v>
      </c>
      <c r="U13" s="29" t="s">
        <v>8735</v>
      </c>
      <c r="V13" s="29" t="s">
        <v>24</v>
      </c>
      <c r="W13" s="30" t="s">
        <v>7340</v>
      </c>
      <c r="X13" s="30" t="s">
        <v>5419</v>
      </c>
    </row>
    <row r="14" spans="1:24" ht="102" x14ac:dyDescent="0.25">
      <c r="A14" s="45" t="s">
        <v>43</v>
      </c>
      <c r="B14" s="46" t="s">
        <v>8149</v>
      </c>
      <c r="C14" s="30" t="s">
        <v>7155</v>
      </c>
      <c r="D14" s="30" t="s">
        <v>9596</v>
      </c>
      <c r="E14" s="29" t="s">
        <v>22</v>
      </c>
      <c r="F14" s="47" t="s">
        <v>44</v>
      </c>
      <c r="G14" s="47" t="s">
        <v>24</v>
      </c>
      <c r="H14" s="48">
        <v>42033</v>
      </c>
      <c r="I14" s="48">
        <v>44865</v>
      </c>
      <c r="J14" s="48" t="str">
        <f ca="1">IF(Ugovori_OPULJP[[#This Row],[DATUM ZAVRŠETKA OPERACIJE]]&lt;TODAY(),"završen","u provedbi")</f>
        <v>u provedbi</v>
      </c>
      <c r="K14" s="25" t="s">
        <v>25</v>
      </c>
      <c r="L14" s="25" t="s">
        <v>3</v>
      </c>
      <c r="M14" s="51">
        <v>0.91891891591700003</v>
      </c>
      <c r="N14" s="51">
        <v>8.1081084082999993E-2</v>
      </c>
      <c r="O14" s="11">
        <f>Ugovori_OPULJP[[#This Row],[Bespovratna sredstva - Ukupno (EU+Nac) HRK
= Ukupna ugovorena vrijednost bespovratnih sredstava]]*Ugovori_OPULJP[[#This Row],[EU STOPA SUFINANCIRANJA %
EU CO-FINANCING RATE %]]</f>
        <v>483244144.28080034</v>
      </c>
      <c r="P14" s="11">
        <f>Ugovori_OPULJP[[#This Row],[Bespovratna sredstva - Ukupno (EU+Nac) HRK
= Ukupna ugovorena vrijednost bespovratnih sredstava]]*Ugovori_OPULJP[[#This Row],[STOPA NACIONALNOG SUFINANCIRANJA %]]</f>
        <v>42639190.919199668</v>
      </c>
      <c r="Q14" s="11">
        <v>525883335.19999999</v>
      </c>
      <c r="R14" s="11">
        <v>0</v>
      </c>
      <c r="S14" s="11">
        <v>0</v>
      </c>
      <c r="T14" s="4">
        <f>Ugovori_OPULJP[[#This Row],[Bespovratna sredstva - Ukupno (EU+Nac) HRK
= Ukupna ugovorena vrijednost bespovratnih sredstava]]+Ugovori_OPULJP[[#This Row],[Javni doprinos korisnika - HRK]]+Ugovori_OPULJP[[#This Row],[Privatni doprinos korisnika - HRK]]</f>
        <v>525883335.19999999</v>
      </c>
      <c r="U14" s="29" t="s">
        <v>8735</v>
      </c>
      <c r="V14" s="29" t="s">
        <v>24</v>
      </c>
      <c r="W14" s="30" t="s">
        <v>5421</v>
      </c>
      <c r="X14" s="30" t="s">
        <v>5419</v>
      </c>
    </row>
    <row r="15" spans="1:24" ht="114.75" x14ac:dyDescent="0.25">
      <c r="A15" s="12" t="s">
        <v>10643</v>
      </c>
      <c r="B15" s="8" t="s">
        <v>8149</v>
      </c>
      <c r="C15" s="5" t="s">
        <v>7155</v>
      </c>
      <c r="D15" s="5" t="s">
        <v>11546</v>
      </c>
      <c r="E15" s="19" t="s">
        <v>10081</v>
      </c>
      <c r="F15" s="7" t="s">
        <v>10738</v>
      </c>
      <c r="G15" s="7" t="s">
        <v>300</v>
      </c>
      <c r="H15" s="13">
        <v>44383</v>
      </c>
      <c r="I15" s="13">
        <v>45113</v>
      </c>
      <c r="J15" s="13" t="str">
        <f ca="1">IF(Ugovori_OPULJP[[#This Row],[DATUM ZAVRŠETKA OPERACIJE]]&lt;TODAY(),"završen","u provedbi")</f>
        <v>u provedbi</v>
      </c>
      <c r="K15" s="6" t="s">
        <v>12</v>
      </c>
      <c r="L15" s="6" t="s">
        <v>12</v>
      </c>
      <c r="M15" s="51">
        <v>0.91891891591700003</v>
      </c>
      <c r="N15" s="51">
        <v>8.1081084082999993E-2</v>
      </c>
      <c r="O15" s="11">
        <f>Ugovori_OPULJP[[#This Row],[Bespovratna sredstva - Ukupno (EU+Nac) HRK
= Ukupna ugovorena vrijednost bespovratnih sredstava]]*Ugovori_OPULJP[[#This Row],[EU STOPA SUFINANCIRANJA %
EU CO-FINANCING RATE %]]</f>
        <v>1677806.1361405745</v>
      </c>
      <c r="P15" s="11">
        <f>Ugovori_OPULJP[[#This Row],[Bespovratna sredstva - Ukupno (EU+Nac) HRK
= Ukupna ugovorena vrijednost bespovratnih sredstava]]*Ugovori_OPULJP[[#This Row],[STOPA NACIONALNOG SUFINANCIRANJA %]]</f>
        <v>148041.72385942561</v>
      </c>
      <c r="Q15" s="4">
        <v>1825847.86</v>
      </c>
      <c r="R15" s="11">
        <v>0</v>
      </c>
      <c r="S15" s="11">
        <v>0</v>
      </c>
      <c r="T15" s="4">
        <f>Ugovori_OPULJP[[#This Row],[Bespovratna sredstva - Ukupno (EU+Nac) HRK
= Ukupna ugovorena vrijednost bespovratnih sredstava]]+Ugovori_OPULJP[[#This Row],[Javni doprinos korisnika - HRK]]+Ugovori_OPULJP[[#This Row],[Privatni doprinos korisnika - HRK]]</f>
        <v>1825847.86</v>
      </c>
      <c r="U15" s="29" t="s">
        <v>8735</v>
      </c>
      <c r="V15" s="19" t="s">
        <v>24</v>
      </c>
      <c r="W15" s="5" t="s">
        <v>10739</v>
      </c>
      <c r="X15" s="15" t="s">
        <v>5419</v>
      </c>
    </row>
    <row r="16" spans="1:24" ht="89.25" x14ac:dyDescent="0.25">
      <c r="A16" s="12" t="s">
        <v>10644</v>
      </c>
      <c r="B16" s="8" t="s">
        <v>8149</v>
      </c>
      <c r="C16" s="5" t="s">
        <v>7155</v>
      </c>
      <c r="D16" s="5" t="s">
        <v>11546</v>
      </c>
      <c r="E16" s="19" t="s">
        <v>10081</v>
      </c>
      <c r="F16" s="7" t="s">
        <v>10740</v>
      </c>
      <c r="G16" s="7" t="s">
        <v>1356</v>
      </c>
      <c r="H16" s="13">
        <v>44389</v>
      </c>
      <c r="I16" s="13">
        <v>45119</v>
      </c>
      <c r="J16" s="13" t="str">
        <f ca="1">IF(Ugovori_OPULJP[[#This Row],[DATUM ZAVRŠETKA OPERACIJE]]&lt;TODAY(),"završen","u provedbi")</f>
        <v>u provedbi</v>
      </c>
      <c r="K16" s="6" t="s">
        <v>15</v>
      </c>
      <c r="L16" s="6" t="s">
        <v>15</v>
      </c>
      <c r="M16" s="51">
        <v>0.91891891591700003</v>
      </c>
      <c r="N16" s="51">
        <v>8.1081084082999993E-2</v>
      </c>
      <c r="O16" s="11">
        <f>Ugovori_OPULJP[[#This Row],[Bespovratna sredstva - Ukupno (EU+Nac) HRK
= Ukupna ugovorena vrijednost bespovratnih sredstava]]*Ugovori_OPULJP[[#This Row],[EU STOPA SUFINANCIRANJA %
EU CO-FINANCING RATE %]]</f>
        <v>1468524.3195269578</v>
      </c>
      <c r="P16" s="11">
        <f>Ugovori_OPULJP[[#This Row],[Bespovratna sredstva - Ukupno (EU+Nac) HRK
= Ukupna ugovorena vrijednost bespovratnih sredstava]]*Ugovori_OPULJP[[#This Row],[STOPA NACIONALNOG SUFINANCIRANJA %]]</f>
        <v>129575.68047304229</v>
      </c>
      <c r="Q16" s="4">
        <v>1598100</v>
      </c>
      <c r="R16" s="11">
        <v>0</v>
      </c>
      <c r="S16" s="11">
        <v>0</v>
      </c>
      <c r="T16" s="4">
        <f>Ugovori_OPULJP[[#This Row],[Bespovratna sredstva - Ukupno (EU+Nac) HRK
= Ukupna ugovorena vrijednost bespovratnih sredstava]]+Ugovori_OPULJP[[#This Row],[Javni doprinos korisnika - HRK]]+Ugovori_OPULJP[[#This Row],[Privatni doprinos korisnika - HRK]]</f>
        <v>1598100</v>
      </c>
      <c r="U16" s="19" t="s">
        <v>8735</v>
      </c>
      <c r="V16" s="19" t="s">
        <v>24</v>
      </c>
      <c r="W16" s="5" t="s">
        <v>10741</v>
      </c>
      <c r="X16" s="15" t="s">
        <v>5419</v>
      </c>
    </row>
    <row r="17" spans="1:24" ht="76.5" x14ac:dyDescent="0.25">
      <c r="A17" s="12" t="s">
        <v>10645</v>
      </c>
      <c r="B17" s="8" t="s">
        <v>8149</v>
      </c>
      <c r="C17" s="5" t="s">
        <v>7155</v>
      </c>
      <c r="D17" s="5" t="s">
        <v>11546</v>
      </c>
      <c r="E17" s="19" t="s">
        <v>10081</v>
      </c>
      <c r="F17" s="7" t="s">
        <v>10742</v>
      </c>
      <c r="G17" s="7" t="s">
        <v>221</v>
      </c>
      <c r="H17" s="13">
        <v>44389</v>
      </c>
      <c r="I17" s="13">
        <v>45119</v>
      </c>
      <c r="J17" s="13" t="str">
        <f ca="1">IF(Ugovori_OPULJP[[#This Row],[DATUM ZAVRŠETKA OPERACIJE]]&lt;TODAY(),"završen","u provedbi")</f>
        <v>u provedbi</v>
      </c>
      <c r="K17" s="6" t="s">
        <v>5122</v>
      </c>
      <c r="L17" s="6" t="s">
        <v>15</v>
      </c>
      <c r="M17" s="51">
        <v>0.91891891591700003</v>
      </c>
      <c r="N17" s="51">
        <v>8.1081084082999993E-2</v>
      </c>
      <c r="O17" s="11">
        <f>Ugovori_OPULJP[[#This Row],[Bespovratna sredstva - Ukupno (EU+Nac) HRK
= Ukupna ugovorena vrijednost bespovratnih sredstava]]*Ugovori_OPULJP[[#This Row],[EU STOPA SUFINANCIRANJA %
EU CO-FINANCING RATE %]]</f>
        <v>1252008.6445585941</v>
      </c>
      <c r="P17" s="11">
        <f>Ugovori_OPULJP[[#This Row],[Bespovratna sredstva - Ukupno (EU+Nac) HRK
= Ukupna ugovorena vrijednost bespovratnih sredstava]]*Ugovori_OPULJP[[#This Row],[STOPA NACIONALNOG SUFINANCIRANJA %]]</f>
        <v>110471.35544140583</v>
      </c>
      <c r="Q17" s="4">
        <v>1362480</v>
      </c>
      <c r="R17" s="11">
        <v>0</v>
      </c>
      <c r="S17" s="11">
        <v>0</v>
      </c>
      <c r="T17" s="4">
        <f>Ugovori_OPULJP[[#This Row],[Bespovratna sredstva - Ukupno (EU+Nac) HRK
= Ukupna ugovorena vrijednost bespovratnih sredstava]]+Ugovori_OPULJP[[#This Row],[Javni doprinos korisnika - HRK]]+Ugovori_OPULJP[[#This Row],[Privatni doprinos korisnika - HRK]]</f>
        <v>1362480</v>
      </c>
      <c r="U17" s="19" t="s">
        <v>8735</v>
      </c>
      <c r="V17" s="19" t="s">
        <v>24</v>
      </c>
      <c r="W17" s="5" t="s">
        <v>10743</v>
      </c>
      <c r="X17" s="15" t="s">
        <v>5419</v>
      </c>
    </row>
    <row r="18" spans="1:24" ht="63.75" x14ac:dyDescent="0.25">
      <c r="A18" s="12" t="s">
        <v>10646</v>
      </c>
      <c r="B18" s="8" t="s">
        <v>8149</v>
      </c>
      <c r="C18" s="5" t="s">
        <v>7155</v>
      </c>
      <c r="D18" s="5" t="s">
        <v>11546</v>
      </c>
      <c r="E18" s="19" t="s">
        <v>10081</v>
      </c>
      <c r="F18" s="7" t="s">
        <v>10744</v>
      </c>
      <c r="G18" s="7" t="s">
        <v>1395</v>
      </c>
      <c r="H18" s="13">
        <v>44383</v>
      </c>
      <c r="I18" s="13">
        <v>45113</v>
      </c>
      <c r="J18" s="13" t="str">
        <f ca="1">IF(Ugovori_OPULJP[[#This Row],[DATUM ZAVRŠETKA OPERACIJE]]&lt;TODAY(),"završen","u provedbi")</f>
        <v>u provedbi</v>
      </c>
      <c r="K18" s="6" t="s">
        <v>1</v>
      </c>
      <c r="L18" s="6" t="s">
        <v>1</v>
      </c>
      <c r="M18" s="51">
        <v>0.91891891591700003</v>
      </c>
      <c r="N18" s="51">
        <v>8.1081084082999993E-2</v>
      </c>
      <c r="O18" s="11">
        <f>Ugovori_OPULJP[[#This Row],[Bespovratna sredstva - Ukupno (EU+Nac) HRK
= Ukupna ugovorena vrijednost bespovratnih sredstava]]*Ugovori_OPULJP[[#This Row],[EU STOPA SUFINANCIRANJA %
EU CO-FINANCING RATE %]]</f>
        <v>1617885.400120107</v>
      </c>
      <c r="P18" s="11">
        <f>Ugovori_OPULJP[[#This Row],[Bespovratna sredstva - Ukupno (EU+Nac) HRK
= Ukupna ugovorena vrijednost bespovratnih sredstava]]*Ugovori_OPULJP[[#This Row],[STOPA NACIONALNOG SUFINANCIRANJA %]]</f>
        <v>142754.5998798931</v>
      </c>
      <c r="Q18" s="4">
        <v>1760640</v>
      </c>
      <c r="R18" s="11">
        <v>0</v>
      </c>
      <c r="S18" s="11">
        <v>0</v>
      </c>
      <c r="T18" s="4">
        <f>Ugovori_OPULJP[[#This Row],[Bespovratna sredstva - Ukupno (EU+Nac) HRK
= Ukupna ugovorena vrijednost bespovratnih sredstava]]+Ugovori_OPULJP[[#This Row],[Javni doprinos korisnika - HRK]]+Ugovori_OPULJP[[#This Row],[Privatni doprinos korisnika - HRK]]</f>
        <v>1760640</v>
      </c>
      <c r="U18" s="19" t="s">
        <v>8735</v>
      </c>
      <c r="V18" s="19" t="s">
        <v>24</v>
      </c>
      <c r="W18" s="5" t="s">
        <v>10745</v>
      </c>
      <c r="X18" s="15" t="s">
        <v>5419</v>
      </c>
    </row>
    <row r="19" spans="1:24" ht="102" x14ac:dyDescent="0.25">
      <c r="A19" s="12" t="s">
        <v>10647</v>
      </c>
      <c r="B19" s="8" t="s">
        <v>8149</v>
      </c>
      <c r="C19" s="5" t="s">
        <v>7155</v>
      </c>
      <c r="D19" s="5" t="s">
        <v>11546</v>
      </c>
      <c r="E19" s="19" t="s">
        <v>10081</v>
      </c>
      <c r="F19" s="7" t="s">
        <v>10746</v>
      </c>
      <c r="G19" s="7" t="s">
        <v>9697</v>
      </c>
      <c r="H19" s="13">
        <v>44383</v>
      </c>
      <c r="I19" s="13">
        <v>44871</v>
      </c>
      <c r="J19" s="13" t="str">
        <f ca="1">IF(Ugovori_OPULJP[[#This Row],[DATUM ZAVRŠETKA OPERACIJE]]&lt;TODAY(),"završen","u provedbi")</f>
        <v>u provedbi</v>
      </c>
      <c r="K19" s="6" t="s">
        <v>10</v>
      </c>
      <c r="L19" s="6" t="s">
        <v>10</v>
      </c>
      <c r="M19" s="51">
        <v>0.91891891591700003</v>
      </c>
      <c r="N19" s="51">
        <v>8.1081084082999993E-2</v>
      </c>
      <c r="O19" s="11">
        <f>Ugovori_OPULJP[[#This Row],[Bespovratna sredstva - Ukupno (EU+Nac) HRK
= Ukupna ugovorena vrijednost bespovratnih sredstava]]*Ugovori_OPULJP[[#This Row],[EU STOPA SUFINANCIRANJA %
EU CO-FINANCING RATE %]]</f>
        <v>822542.28650211298</v>
      </c>
      <c r="P19" s="11">
        <f>Ugovori_OPULJP[[#This Row],[Bespovratna sredstva - Ukupno (EU+Nac) HRK
= Ukupna ugovorena vrijednost bespovratnih sredstava]]*Ugovori_OPULJP[[#This Row],[STOPA NACIONALNOG SUFINANCIRANJA %]]</f>
        <v>72577.263497887121</v>
      </c>
      <c r="Q19" s="4">
        <v>895119.55</v>
      </c>
      <c r="R19" s="11">
        <v>0</v>
      </c>
      <c r="S19" s="11">
        <v>0</v>
      </c>
      <c r="T19" s="4">
        <f>Ugovori_OPULJP[[#This Row],[Bespovratna sredstva - Ukupno (EU+Nac) HRK
= Ukupna ugovorena vrijednost bespovratnih sredstava]]+Ugovori_OPULJP[[#This Row],[Javni doprinos korisnika - HRK]]+Ugovori_OPULJP[[#This Row],[Privatni doprinos korisnika - HRK]]</f>
        <v>895119.55</v>
      </c>
      <c r="U19" s="19" t="s">
        <v>8735</v>
      </c>
      <c r="V19" s="19" t="s">
        <v>24</v>
      </c>
      <c r="W19" s="5" t="s">
        <v>10747</v>
      </c>
      <c r="X19" s="15" t="s">
        <v>5419</v>
      </c>
    </row>
    <row r="20" spans="1:24" ht="89.25" x14ac:dyDescent="0.25">
      <c r="A20" s="12" t="s">
        <v>10648</v>
      </c>
      <c r="B20" s="8" t="s">
        <v>8149</v>
      </c>
      <c r="C20" s="5" t="s">
        <v>7155</v>
      </c>
      <c r="D20" s="5" t="s">
        <v>11546</v>
      </c>
      <c r="E20" s="19" t="s">
        <v>10081</v>
      </c>
      <c r="F20" s="7" t="s">
        <v>10748</v>
      </c>
      <c r="G20" s="7" t="s">
        <v>8972</v>
      </c>
      <c r="H20" s="13">
        <v>44393</v>
      </c>
      <c r="I20" s="13">
        <v>45123</v>
      </c>
      <c r="J20" s="13" t="str">
        <f ca="1">IF(Ugovori_OPULJP[[#This Row],[DATUM ZAVRŠETKA OPERACIJE]]&lt;TODAY(),"završen","u provedbi")</f>
        <v>u provedbi</v>
      </c>
      <c r="K20" s="6" t="s">
        <v>18</v>
      </c>
      <c r="L20" s="6" t="s">
        <v>18</v>
      </c>
      <c r="M20" s="51">
        <v>0.91891891591700003</v>
      </c>
      <c r="N20" s="51">
        <v>8.1081084082999993E-2</v>
      </c>
      <c r="O20" s="11">
        <f>Ugovori_OPULJP[[#This Row],[Bespovratna sredstva - Ukupno (EU+Nac) HRK
= Ukupna ugovorena vrijednost bespovratnih sredstava]]*Ugovori_OPULJP[[#This Row],[EU STOPA SUFINANCIRANJA %
EU CO-FINANCING RATE %]]</f>
        <v>1237461.8824439533</v>
      </c>
      <c r="P20" s="11">
        <f>Ugovori_OPULJP[[#This Row],[Bespovratna sredstva - Ukupno (EU+Nac) HRK
= Ukupna ugovorena vrijednost bespovratnih sredstava]]*Ugovori_OPULJP[[#This Row],[STOPA NACIONALNOG SUFINANCIRANJA %]]</f>
        <v>109187.81755604671</v>
      </c>
      <c r="Q20" s="4">
        <v>1346649.7</v>
      </c>
      <c r="R20" s="11">
        <v>0</v>
      </c>
      <c r="S20" s="11">
        <v>0</v>
      </c>
      <c r="T20" s="4">
        <f>Ugovori_OPULJP[[#This Row],[Bespovratna sredstva - Ukupno (EU+Nac) HRK
= Ukupna ugovorena vrijednost bespovratnih sredstava]]+Ugovori_OPULJP[[#This Row],[Javni doprinos korisnika - HRK]]+Ugovori_OPULJP[[#This Row],[Privatni doprinos korisnika - HRK]]</f>
        <v>1346649.7</v>
      </c>
      <c r="U20" s="19" t="s">
        <v>8735</v>
      </c>
      <c r="V20" s="19" t="s">
        <v>24</v>
      </c>
      <c r="W20" s="5" t="s">
        <v>10749</v>
      </c>
      <c r="X20" s="15" t="s">
        <v>5419</v>
      </c>
    </row>
    <row r="21" spans="1:24" ht="63.75" x14ac:dyDescent="0.25">
      <c r="A21" s="12" t="s">
        <v>10649</v>
      </c>
      <c r="B21" s="8" t="s">
        <v>8149</v>
      </c>
      <c r="C21" s="5" t="s">
        <v>7155</v>
      </c>
      <c r="D21" s="5" t="s">
        <v>11546</v>
      </c>
      <c r="E21" s="19" t="s">
        <v>10081</v>
      </c>
      <c r="F21" s="7" t="s">
        <v>10784</v>
      </c>
      <c r="G21" s="7" t="s">
        <v>10750</v>
      </c>
      <c r="H21" s="13">
        <v>44392</v>
      </c>
      <c r="I21" s="13">
        <v>45122</v>
      </c>
      <c r="J21" s="13" t="str">
        <f ca="1">IF(Ugovori_OPULJP[[#This Row],[DATUM ZAVRŠETKA OPERACIJE]]&lt;TODAY(),"završen","u provedbi")</f>
        <v>u provedbi</v>
      </c>
      <c r="K21" s="6" t="s">
        <v>248</v>
      </c>
      <c r="L21" s="6" t="s">
        <v>10</v>
      </c>
      <c r="M21" s="51">
        <v>0.91891891591700003</v>
      </c>
      <c r="N21" s="51">
        <v>8.1081084082999993E-2</v>
      </c>
      <c r="O21" s="11">
        <f>Ugovori_OPULJP[[#This Row],[Bespovratna sredstva - Ukupno (EU+Nac) HRK
= Ukupna ugovorena vrijednost bespovratnih sredstava]]*Ugovori_OPULJP[[#This Row],[EU STOPA SUFINANCIRANJA %
EU CO-FINANCING RATE %]]</f>
        <v>1440545.8023210606</v>
      </c>
      <c r="P21" s="11">
        <f>Ugovori_OPULJP[[#This Row],[Bespovratna sredstva - Ukupno (EU+Nac) HRK
= Ukupna ugovorena vrijednost bespovratnih sredstava]]*Ugovori_OPULJP[[#This Row],[STOPA NACIONALNOG SUFINANCIRANJA %]]</f>
        <v>127106.98767893953</v>
      </c>
      <c r="Q21" s="4">
        <v>1567652.79</v>
      </c>
      <c r="R21" s="11">
        <v>0</v>
      </c>
      <c r="S21" s="11">
        <v>0</v>
      </c>
      <c r="T21" s="4">
        <f>Ugovori_OPULJP[[#This Row],[Bespovratna sredstva - Ukupno (EU+Nac) HRK
= Ukupna ugovorena vrijednost bespovratnih sredstava]]+Ugovori_OPULJP[[#This Row],[Javni doprinos korisnika - HRK]]+Ugovori_OPULJP[[#This Row],[Privatni doprinos korisnika - HRK]]</f>
        <v>1567652.79</v>
      </c>
      <c r="U21" s="19" t="s">
        <v>8735</v>
      </c>
      <c r="V21" s="19" t="s">
        <v>24</v>
      </c>
      <c r="W21" s="5" t="s">
        <v>10866</v>
      </c>
      <c r="X21" s="15" t="s">
        <v>5419</v>
      </c>
    </row>
    <row r="22" spans="1:24" ht="63.75" x14ac:dyDescent="0.25">
      <c r="A22" s="12" t="s">
        <v>10650</v>
      </c>
      <c r="B22" s="8" t="s">
        <v>8149</v>
      </c>
      <c r="C22" s="5" t="s">
        <v>7155</v>
      </c>
      <c r="D22" s="5" t="s">
        <v>11546</v>
      </c>
      <c r="E22" s="19" t="s">
        <v>10081</v>
      </c>
      <c r="F22" s="7" t="s">
        <v>10785</v>
      </c>
      <c r="G22" s="7" t="s">
        <v>10751</v>
      </c>
      <c r="H22" s="13">
        <v>44383</v>
      </c>
      <c r="I22" s="13">
        <v>45113</v>
      </c>
      <c r="J22" s="13" t="str">
        <f ca="1">IF(Ugovori_OPULJP[[#This Row],[DATUM ZAVRŠETKA OPERACIJE]]&lt;TODAY(),"završen","u provedbi")</f>
        <v>u provedbi</v>
      </c>
      <c r="K22" s="6" t="s">
        <v>3</v>
      </c>
      <c r="L22" s="6" t="s">
        <v>3</v>
      </c>
      <c r="M22" s="51">
        <v>0.91891891591700003</v>
      </c>
      <c r="N22" s="51">
        <v>8.1081084082999993E-2</v>
      </c>
      <c r="O22" s="11">
        <f>Ugovori_OPULJP[[#This Row],[Bespovratna sredstva - Ukupno (EU+Nac) HRK
= Ukupna ugovorena vrijednost bespovratnih sredstava]]*Ugovori_OPULJP[[#This Row],[EU STOPA SUFINANCIRANJA %
EU CO-FINANCING RATE %]]</f>
        <v>1837102.6967012666</v>
      </c>
      <c r="P22" s="11">
        <f>Ugovori_OPULJP[[#This Row],[Bespovratna sredstva - Ukupno (EU+Nac) HRK
= Ukupna ugovorena vrijednost bespovratnih sredstava]]*Ugovori_OPULJP[[#This Row],[STOPA NACIONALNOG SUFINANCIRANJA %]]</f>
        <v>162097.30329873358</v>
      </c>
      <c r="Q22" s="4">
        <v>1999200</v>
      </c>
      <c r="R22" s="11">
        <v>0</v>
      </c>
      <c r="S22" s="11">
        <v>0</v>
      </c>
      <c r="T22" s="4">
        <f>Ugovori_OPULJP[[#This Row],[Bespovratna sredstva - Ukupno (EU+Nac) HRK
= Ukupna ugovorena vrijednost bespovratnih sredstava]]+Ugovori_OPULJP[[#This Row],[Javni doprinos korisnika - HRK]]+Ugovori_OPULJP[[#This Row],[Privatni doprinos korisnika - HRK]]</f>
        <v>1999200</v>
      </c>
      <c r="U22" s="19" t="s">
        <v>8735</v>
      </c>
      <c r="V22" s="19" t="s">
        <v>24</v>
      </c>
      <c r="W22" s="5" t="s">
        <v>10867</v>
      </c>
      <c r="X22" s="15" t="s">
        <v>5419</v>
      </c>
    </row>
    <row r="23" spans="1:24" ht="63.75" x14ac:dyDescent="0.25">
      <c r="A23" s="12" t="s">
        <v>10651</v>
      </c>
      <c r="B23" s="8" t="s">
        <v>8149</v>
      </c>
      <c r="C23" s="5" t="s">
        <v>7155</v>
      </c>
      <c r="D23" s="5" t="s">
        <v>11546</v>
      </c>
      <c r="E23" s="19" t="s">
        <v>10081</v>
      </c>
      <c r="F23" s="7" t="s">
        <v>10786</v>
      </c>
      <c r="G23" s="7" t="s">
        <v>10752</v>
      </c>
      <c r="H23" s="13">
        <v>44389</v>
      </c>
      <c r="I23" s="13">
        <v>45119</v>
      </c>
      <c r="J23" s="13" t="str">
        <f ca="1">IF(Ugovori_OPULJP[[#This Row],[DATUM ZAVRŠETKA OPERACIJE]]&lt;TODAY(),"završen","u provedbi")</f>
        <v>u provedbi</v>
      </c>
      <c r="K23" s="6" t="s">
        <v>18</v>
      </c>
      <c r="L23" s="6" t="s">
        <v>18</v>
      </c>
      <c r="M23" s="51">
        <v>0.91891891591700003</v>
      </c>
      <c r="N23" s="51">
        <v>8.1081084082999993E-2</v>
      </c>
      <c r="O23" s="11">
        <f>Ugovori_OPULJP[[#This Row],[Bespovratna sredstva - Ukupno (EU+Nac) HRK
= Ukupna ugovorena vrijednost bespovratnih sredstava]]*Ugovori_OPULJP[[#This Row],[EU STOPA SUFINANCIRANJA %
EU CO-FINANCING RATE %]]</f>
        <v>1086717.7369904576</v>
      </c>
      <c r="P23" s="11">
        <f>Ugovori_OPULJP[[#This Row],[Bespovratna sredstva - Ukupno (EU+Nac) HRK
= Ukupna ugovorena vrijednost bespovratnih sredstava]]*Ugovori_OPULJP[[#This Row],[STOPA NACIONALNOG SUFINANCIRANJA %]]</f>
        <v>95886.863009542576</v>
      </c>
      <c r="Q23" s="4">
        <v>1182604.6000000001</v>
      </c>
      <c r="R23" s="11">
        <v>0</v>
      </c>
      <c r="S23" s="11">
        <v>0</v>
      </c>
      <c r="T23" s="4">
        <f>Ugovori_OPULJP[[#This Row],[Bespovratna sredstva - Ukupno (EU+Nac) HRK
= Ukupna ugovorena vrijednost bespovratnih sredstava]]+Ugovori_OPULJP[[#This Row],[Javni doprinos korisnika - HRK]]+Ugovori_OPULJP[[#This Row],[Privatni doprinos korisnika - HRK]]</f>
        <v>1182604.6000000001</v>
      </c>
      <c r="U23" s="19" t="s">
        <v>8735</v>
      </c>
      <c r="V23" s="19" t="s">
        <v>24</v>
      </c>
      <c r="W23" s="5" t="s">
        <v>10868</v>
      </c>
      <c r="X23" s="15" t="s">
        <v>5419</v>
      </c>
    </row>
    <row r="24" spans="1:24" ht="102" x14ac:dyDescent="0.25">
      <c r="A24" s="12" t="s">
        <v>10652</v>
      </c>
      <c r="B24" s="8" t="s">
        <v>8149</v>
      </c>
      <c r="C24" s="5" t="s">
        <v>7155</v>
      </c>
      <c r="D24" s="5" t="s">
        <v>11546</v>
      </c>
      <c r="E24" s="19" t="s">
        <v>10081</v>
      </c>
      <c r="F24" s="7" t="s">
        <v>10787</v>
      </c>
      <c r="G24" s="7" t="s">
        <v>473</v>
      </c>
      <c r="H24" s="13">
        <v>44389</v>
      </c>
      <c r="I24" s="13">
        <v>44938</v>
      </c>
      <c r="J24" s="13" t="str">
        <f ca="1">IF(Ugovori_OPULJP[[#This Row],[DATUM ZAVRŠETKA OPERACIJE]]&lt;TODAY(),"završen","u provedbi")</f>
        <v>u provedbi</v>
      </c>
      <c r="K24" s="6" t="s">
        <v>248</v>
      </c>
      <c r="L24" s="6" t="s">
        <v>10</v>
      </c>
      <c r="M24" s="51">
        <v>0.91891891591700003</v>
      </c>
      <c r="N24" s="51">
        <v>8.1081084082999993E-2</v>
      </c>
      <c r="O24" s="11">
        <f>Ugovori_OPULJP[[#This Row],[Bespovratna sredstva - Ukupno (EU+Nac) HRK
= Ukupna ugovorena vrijednost bespovratnih sredstava]]*Ugovori_OPULJP[[#This Row],[EU STOPA SUFINANCIRANJA %
EU CO-FINANCING RATE %]]</f>
        <v>1431329.6153241408</v>
      </c>
      <c r="P24" s="11">
        <f>Ugovori_OPULJP[[#This Row],[Bespovratna sredstva - Ukupno (EU+Nac) HRK
= Ukupna ugovorena vrijednost bespovratnih sredstava]]*Ugovori_OPULJP[[#This Row],[STOPA NACIONALNOG SUFINANCIRANJA %]]</f>
        <v>126293.79467585917</v>
      </c>
      <c r="Q24" s="4">
        <v>1557623.41</v>
      </c>
      <c r="R24" s="11">
        <v>0</v>
      </c>
      <c r="S24" s="11">
        <v>0</v>
      </c>
      <c r="T24" s="4">
        <f>Ugovori_OPULJP[[#This Row],[Bespovratna sredstva - Ukupno (EU+Nac) HRK
= Ukupna ugovorena vrijednost bespovratnih sredstava]]+Ugovori_OPULJP[[#This Row],[Javni doprinos korisnika - HRK]]+Ugovori_OPULJP[[#This Row],[Privatni doprinos korisnika - HRK]]</f>
        <v>1557623.41</v>
      </c>
      <c r="U24" s="19" t="s">
        <v>8735</v>
      </c>
      <c r="V24" s="19" t="s">
        <v>24</v>
      </c>
      <c r="W24" s="5" t="s">
        <v>10869</v>
      </c>
      <c r="X24" s="15" t="s">
        <v>5419</v>
      </c>
    </row>
    <row r="25" spans="1:24" ht="114.75" x14ac:dyDescent="0.25">
      <c r="A25" s="12" t="s">
        <v>10653</v>
      </c>
      <c r="B25" s="8" t="s">
        <v>8149</v>
      </c>
      <c r="C25" s="5" t="s">
        <v>7155</v>
      </c>
      <c r="D25" s="5" t="s">
        <v>11546</v>
      </c>
      <c r="E25" s="19" t="s">
        <v>10081</v>
      </c>
      <c r="F25" s="7" t="s">
        <v>10788</v>
      </c>
      <c r="G25" s="7" t="s">
        <v>10038</v>
      </c>
      <c r="H25" s="13">
        <v>44383</v>
      </c>
      <c r="I25" s="13">
        <v>45113</v>
      </c>
      <c r="J25" s="13" t="str">
        <f ca="1">IF(Ugovori_OPULJP[[#This Row],[DATUM ZAVRŠETKA OPERACIJE]]&lt;TODAY(),"završen","u provedbi")</f>
        <v>u provedbi</v>
      </c>
      <c r="K25" s="6" t="s">
        <v>3</v>
      </c>
      <c r="L25" s="6" t="s">
        <v>3</v>
      </c>
      <c r="M25" s="51">
        <v>0.91891891591700003</v>
      </c>
      <c r="N25" s="51">
        <v>8.1081084082999993E-2</v>
      </c>
      <c r="O25" s="11">
        <f>Ugovori_OPULJP[[#This Row],[Bespovratna sredstva - Ukupno (EU+Nac) HRK
= Ukupna ugovorena vrijednost bespovratnih sredstava]]*Ugovori_OPULJP[[#This Row],[EU STOPA SUFINANCIRANJA %
EU CO-FINANCING RATE %]]</f>
        <v>1752351.9261673191</v>
      </c>
      <c r="P25" s="11">
        <f>Ugovori_OPULJP[[#This Row],[Bespovratna sredstva - Ukupno (EU+Nac) HRK
= Ukupna ugovorena vrijednost bespovratnih sredstava]]*Ugovori_OPULJP[[#This Row],[STOPA NACIONALNOG SUFINANCIRANJA %]]</f>
        <v>154619.29383268108</v>
      </c>
      <c r="Q25" s="4">
        <v>1906971.22</v>
      </c>
      <c r="R25" s="11">
        <v>0</v>
      </c>
      <c r="S25" s="11">
        <v>0</v>
      </c>
      <c r="T25" s="4">
        <f>Ugovori_OPULJP[[#This Row],[Bespovratna sredstva - Ukupno (EU+Nac) HRK
= Ukupna ugovorena vrijednost bespovratnih sredstava]]+Ugovori_OPULJP[[#This Row],[Javni doprinos korisnika - HRK]]+Ugovori_OPULJP[[#This Row],[Privatni doprinos korisnika - HRK]]</f>
        <v>1906971.22</v>
      </c>
      <c r="U25" s="19" t="s">
        <v>8735</v>
      </c>
      <c r="V25" s="19" t="s">
        <v>24</v>
      </c>
      <c r="W25" s="5" t="s">
        <v>10870</v>
      </c>
      <c r="X25" s="15" t="s">
        <v>5419</v>
      </c>
    </row>
    <row r="26" spans="1:24" ht="63.75" x14ac:dyDescent="0.25">
      <c r="A26" s="12" t="s">
        <v>10654</v>
      </c>
      <c r="B26" s="8" t="s">
        <v>8149</v>
      </c>
      <c r="C26" s="5" t="s">
        <v>7155</v>
      </c>
      <c r="D26" s="5" t="s">
        <v>11546</v>
      </c>
      <c r="E26" s="19" t="s">
        <v>10081</v>
      </c>
      <c r="F26" s="7" t="s">
        <v>10789</v>
      </c>
      <c r="G26" s="7" t="s">
        <v>287</v>
      </c>
      <c r="H26" s="13">
        <v>44383</v>
      </c>
      <c r="I26" s="13">
        <v>45113</v>
      </c>
      <c r="J26" s="13" t="str">
        <f ca="1">IF(Ugovori_OPULJP[[#This Row],[DATUM ZAVRŠETKA OPERACIJE]]&lt;TODAY(),"završen","u provedbi")</f>
        <v>u provedbi</v>
      </c>
      <c r="K26" s="6" t="s">
        <v>16</v>
      </c>
      <c r="L26" s="6" t="s">
        <v>16</v>
      </c>
      <c r="M26" s="51">
        <v>0.91891891591700003</v>
      </c>
      <c r="N26" s="51">
        <v>8.1081084082999993E-2</v>
      </c>
      <c r="O26" s="11">
        <f>Ugovori_OPULJP[[#This Row],[Bespovratna sredstva - Ukupno (EU+Nac) HRK
= Ukupna ugovorena vrijednost bespovratnih sredstava]]*Ugovori_OPULJP[[#This Row],[EU STOPA SUFINANCIRANJA %
EU CO-FINANCING RATE %]]</f>
        <v>1837102.6967012666</v>
      </c>
      <c r="P26" s="11">
        <f>Ugovori_OPULJP[[#This Row],[Bespovratna sredstva - Ukupno (EU+Nac) HRK
= Ukupna ugovorena vrijednost bespovratnih sredstava]]*Ugovori_OPULJP[[#This Row],[STOPA NACIONALNOG SUFINANCIRANJA %]]</f>
        <v>162097.30329873358</v>
      </c>
      <c r="Q26" s="4">
        <v>1999200</v>
      </c>
      <c r="R26" s="11">
        <v>0</v>
      </c>
      <c r="S26" s="11">
        <v>0</v>
      </c>
      <c r="T26" s="4">
        <f>Ugovori_OPULJP[[#This Row],[Bespovratna sredstva - Ukupno (EU+Nac) HRK
= Ukupna ugovorena vrijednost bespovratnih sredstava]]+Ugovori_OPULJP[[#This Row],[Javni doprinos korisnika - HRK]]+Ugovori_OPULJP[[#This Row],[Privatni doprinos korisnika - HRK]]</f>
        <v>1999200</v>
      </c>
      <c r="U26" s="19" t="s">
        <v>8735</v>
      </c>
      <c r="V26" s="19" t="s">
        <v>24</v>
      </c>
      <c r="W26" s="5" t="s">
        <v>10871</v>
      </c>
      <c r="X26" s="15" t="s">
        <v>5419</v>
      </c>
    </row>
    <row r="27" spans="1:24" ht="114.75" x14ac:dyDescent="0.25">
      <c r="A27" s="12" t="s">
        <v>10655</v>
      </c>
      <c r="B27" s="8" t="s">
        <v>8149</v>
      </c>
      <c r="C27" s="5" t="s">
        <v>7155</v>
      </c>
      <c r="D27" s="5" t="s">
        <v>11546</v>
      </c>
      <c r="E27" s="19" t="s">
        <v>10081</v>
      </c>
      <c r="F27" s="7" t="s">
        <v>10790</v>
      </c>
      <c r="G27" s="7" t="s">
        <v>1267</v>
      </c>
      <c r="H27" s="13">
        <v>44383</v>
      </c>
      <c r="I27" s="13">
        <v>45113</v>
      </c>
      <c r="J27" s="13" t="str">
        <f ca="1">IF(Ugovori_OPULJP[[#This Row],[DATUM ZAVRŠETKA OPERACIJE]]&lt;TODAY(),"završen","u provedbi")</f>
        <v>u provedbi</v>
      </c>
      <c r="K27" s="6" t="s">
        <v>10</v>
      </c>
      <c r="L27" s="6" t="s">
        <v>10</v>
      </c>
      <c r="M27" s="51">
        <v>0.91891891591700003</v>
      </c>
      <c r="N27" s="51">
        <v>8.1081084082999993E-2</v>
      </c>
      <c r="O27" s="11">
        <f>Ugovori_OPULJP[[#This Row],[Bespovratna sredstva - Ukupno (EU+Nac) HRK
= Ukupna ugovorena vrijednost bespovratnih sredstava]]*Ugovori_OPULJP[[#This Row],[EU STOPA SUFINANCIRANJA %
EU CO-FINANCING RATE %]]</f>
        <v>1168912.323208431</v>
      </c>
      <c r="P27" s="11">
        <f>Ugovori_OPULJP[[#This Row],[Bespovratna sredstva - Ukupno (EU+Nac) HRK
= Ukupna ugovorena vrijednost bespovratnih sredstava]]*Ugovori_OPULJP[[#This Row],[STOPA NACIONALNOG SUFINANCIRANJA %]]</f>
        <v>103139.32679156888</v>
      </c>
      <c r="Q27" s="4">
        <v>1272051.6499999999</v>
      </c>
      <c r="R27" s="11">
        <v>0</v>
      </c>
      <c r="S27" s="11">
        <v>0</v>
      </c>
      <c r="T27" s="4">
        <f>Ugovori_OPULJP[[#This Row],[Bespovratna sredstva - Ukupno (EU+Nac) HRK
= Ukupna ugovorena vrijednost bespovratnih sredstava]]+Ugovori_OPULJP[[#This Row],[Javni doprinos korisnika - HRK]]+Ugovori_OPULJP[[#This Row],[Privatni doprinos korisnika - HRK]]</f>
        <v>1272051.6499999999</v>
      </c>
      <c r="U27" s="19" t="s">
        <v>8735</v>
      </c>
      <c r="V27" s="19" t="s">
        <v>24</v>
      </c>
      <c r="W27" s="5" t="s">
        <v>10872</v>
      </c>
      <c r="X27" s="15" t="s">
        <v>5419</v>
      </c>
    </row>
    <row r="28" spans="1:24" ht="63.75" x14ac:dyDescent="0.25">
      <c r="A28" s="12" t="s">
        <v>10656</v>
      </c>
      <c r="B28" s="8" t="s">
        <v>8149</v>
      </c>
      <c r="C28" s="5" t="s">
        <v>7155</v>
      </c>
      <c r="D28" s="5" t="s">
        <v>11546</v>
      </c>
      <c r="E28" s="19" t="s">
        <v>10081</v>
      </c>
      <c r="F28" s="7" t="s">
        <v>10791</v>
      </c>
      <c r="G28" s="7" t="s">
        <v>1661</v>
      </c>
      <c r="H28" s="13">
        <v>44383</v>
      </c>
      <c r="I28" s="13">
        <v>45113</v>
      </c>
      <c r="J28" s="13" t="str">
        <f ca="1">IF(Ugovori_OPULJP[[#This Row],[DATUM ZAVRŠETKA OPERACIJE]]&lt;TODAY(),"završen","u provedbi")</f>
        <v>u provedbi</v>
      </c>
      <c r="K28" s="6" t="s">
        <v>10946</v>
      </c>
      <c r="L28" s="6" t="s">
        <v>3</v>
      </c>
      <c r="M28" s="51">
        <v>0.91891891591700003</v>
      </c>
      <c r="N28" s="51">
        <v>8.1081084082999993E-2</v>
      </c>
      <c r="O28" s="11">
        <f>Ugovori_OPULJP[[#This Row],[Bespovratna sredstva - Ukupno (EU+Nac) HRK
= Ukupna ugovorena vrijednost bespovratnih sredstava]]*Ugovori_OPULJP[[#This Row],[EU STOPA SUFINANCIRANJA %
EU CO-FINANCING RATE %]]</f>
        <v>1062392.3727455989</v>
      </c>
      <c r="P28" s="11">
        <f>Ugovori_OPULJP[[#This Row],[Bespovratna sredstva - Ukupno (EU+Nac) HRK
= Ukupna ugovorena vrijednost bespovratnih sredstava]]*Ugovori_OPULJP[[#This Row],[STOPA NACIONALNOG SUFINANCIRANJA %]]</f>
        <v>93740.507254400931</v>
      </c>
      <c r="Q28" s="4">
        <v>1156132.8799999999</v>
      </c>
      <c r="R28" s="11">
        <v>0</v>
      </c>
      <c r="S28" s="11">
        <v>0</v>
      </c>
      <c r="T28" s="4">
        <f>Ugovori_OPULJP[[#This Row],[Bespovratna sredstva - Ukupno (EU+Nac) HRK
= Ukupna ugovorena vrijednost bespovratnih sredstava]]+Ugovori_OPULJP[[#This Row],[Javni doprinos korisnika - HRK]]+Ugovori_OPULJP[[#This Row],[Privatni doprinos korisnika - HRK]]</f>
        <v>1156132.8799999999</v>
      </c>
      <c r="U28" s="19" t="s">
        <v>8735</v>
      </c>
      <c r="V28" s="19" t="s">
        <v>24</v>
      </c>
      <c r="W28" s="5" t="s">
        <v>10873</v>
      </c>
      <c r="X28" s="15" t="s">
        <v>5419</v>
      </c>
    </row>
    <row r="29" spans="1:24" ht="102" x14ac:dyDescent="0.25">
      <c r="A29" s="12" t="s">
        <v>10657</v>
      </c>
      <c r="B29" s="8" t="s">
        <v>8149</v>
      </c>
      <c r="C29" s="5" t="s">
        <v>7155</v>
      </c>
      <c r="D29" s="5" t="s">
        <v>11546</v>
      </c>
      <c r="E29" s="19" t="s">
        <v>10081</v>
      </c>
      <c r="F29" s="7" t="s">
        <v>10792</v>
      </c>
      <c r="G29" s="7" t="s">
        <v>10987</v>
      </c>
      <c r="H29" s="13">
        <v>44384</v>
      </c>
      <c r="I29" s="13">
        <v>45114</v>
      </c>
      <c r="J29" s="13" t="str">
        <f ca="1">IF(Ugovori_OPULJP[[#This Row],[DATUM ZAVRŠETKA OPERACIJE]]&lt;TODAY(),"završen","u provedbi")</f>
        <v>u provedbi</v>
      </c>
      <c r="K29" s="6" t="s">
        <v>3</v>
      </c>
      <c r="L29" s="6" t="s">
        <v>3</v>
      </c>
      <c r="M29" s="51">
        <v>0.91891891591700003</v>
      </c>
      <c r="N29" s="51">
        <v>8.1081084082999993E-2</v>
      </c>
      <c r="O29" s="11">
        <f>Ugovori_OPULJP[[#This Row],[Bespovratna sredstva - Ukupno (EU+Nac) HRK
= Ukupna ugovorena vrijednost bespovratnih sredstava]]*Ugovori_OPULJP[[#This Row],[EU STOPA SUFINANCIRANJA %
EU CO-FINANCING RATE %]]</f>
        <v>1823335.5178273222</v>
      </c>
      <c r="P29" s="11">
        <f>Ugovori_OPULJP[[#This Row],[Bespovratna sredstva - Ukupno (EU+Nac) HRK
= Ukupna ugovorena vrijednost bespovratnih sredstava]]*Ugovori_OPULJP[[#This Row],[STOPA NACIONALNOG SUFINANCIRANJA %]]</f>
        <v>160882.55217267797</v>
      </c>
      <c r="Q29" s="4">
        <v>1984218.07</v>
      </c>
      <c r="R29" s="11">
        <v>0</v>
      </c>
      <c r="S29" s="11">
        <v>0</v>
      </c>
      <c r="T29" s="4">
        <f>Ugovori_OPULJP[[#This Row],[Bespovratna sredstva - Ukupno (EU+Nac) HRK
= Ukupna ugovorena vrijednost bespovratnih sredstava]]+Ugovori_OPULJP[[#This Row],[Javni doprinos korisnika - HRK]]+Ugovori_OPULJP[[#This Row],[Privatni doprinos korisnika - HRK]]</f>
        <v>1984218.07</v>
      </c>
      <c r="U29" s="19" t="s">
        <v>8735</v>
      </c>
      <c r="V29" s="19" t="s">
        <v>24</v>
      </c>
      <c r="W29" s="5" t="s">
        <v>10874</v>
      </c>
      <c r="X29" s="15" t="s">
        <v>5419</v>
      </c>
    </row>
    <row r="30" spans="1:24" ht="63.75" x14ac:dyDescent="0.25">
      <c r="A30" s="12" t="s">
        <v>10658</v>
      </c>
      <c r="B30" s="8" t="s">
        <v>8149</v>
      </c>
      <c r="C30" s="5" t="s">
        <v>7155</v>
      </c>
      <c r="D30" s="5" t="s">
        <v>11546</v>
      </c>
      <c r="E30" s="19" t="s">
        <v>10081</v>
      </c>
      <c r="F30" s="7" t="s">
        <v>10793</v>
      </c>
      <c r="G30" s="7" t="s">
        <v>10753</v>
      </c>
      <c r="H30" s="13">
        <v>44383</v>
      </c>
      <c r="I30" s="13">
        <v>45113</v>
      </c>
      <c r="J30" s="13" t="str">
        <f ca="1">IF(Ugovori_OPULJP[[#This Row],[DATUM ZAVRŠETKA OPERACIJE]]&lt;TODAY(),"završen","u provedbi")</f>
        <v>u provedbi</v>
      </c>
      <c r="K30" s="6" t="s">
        <v>1556</v>
      </c>
      <c r="L30" s="6" t="s">
        <v>16</v>
      </c>
      <c r="M30" s="51">
        <v>0.91891891591700003</v>
      </c>
      <c r="N30" s="51">
        <v>8.1081084082999993E-2</v>
      </c>
      <c r="O30" s="11">
        <f>Ugovori_OPULJP[[#This Row],[Bespovratna sredstva - Ukupno (EU+Nac) HRK
= Ukupna ugovorena vrijednost bespovratnih sredstava]]*Ugovori_OPULJP[[#This Row],[EU STOPA SUFINANCIRANJA %
EU CO-FINANCING RATE %]]</f>
        <v>1714705.0311551685</v>
      </c>
      <c r="P30" s="11">
        <f>Ugovori_OPULJP[[#This Row],[Bespovratna sredstva - Ukupno (EU+Nac) HRK
= Ukupna ugovorena vrijednost bespovratnih sredstava]]*Ugovori_OPULJP[[#This Row],[STOPA NACIONALNOG SUFINANCIRANJA %]]</f>
        <v>151297.50884483155</v>
      </c>
      <c r="Q30" s="4">
        <v>1866002.54</v>
      </c>
      <c r="R30" s="11">
        <v>0</v>
      </c>
      <c r="S30" s="11">
        <v>0</v>
      </c>
      <c r="T30" s="4">
        <f>Ugovori_OPULJP[[#This Row],[Bespovratna sredstva - Ukupno (EU+Nac) HRK
= Ukupna ugovorena vrijednost bespovratnih sredstava]]+Ugovori_OPULJP[[#This Row],[Javni doprinos korisnika - HRK]]+Ugovori_OPULJP[[#This Row],[Privatni doprinos korisnika - HRK]]</f>
        <v>1866002.54</v>
      </c>
      <c r="U30" s="19" t="s">
        <v>8735</v>
      </c>
      <c r="V30" s="19" t="s">
        <v>24</v>
      </c>
      <c r="W30" s="5" t="s">
        <v>10875</v>
      </c>
      <c r="X30" s="15" t="s">
        <v>5419</v>
      </c>
    </row>
    <row r="31" spans="1:24" ht="63.75" x14ac:dyDescent="0.25">
      <c r="A31" s="12" t="s">
        <v>10659</v>
      </c>
      <c r="B31" s="8" t="s">
        <v>8149</v>
      </c>
      <c r="C31" s="5" t="s">
        <v>7155</v>
      </c>
      <c r="D31" s="5" t="s">
        <v>11546</v>
      </c>
      <c r="E31" s="19" t="s">
        <v>10081</v>
      </c>
      <c r="F31" s="7" t="s">
        <v>10794</v>
      </c>
      <c r="G31" s="7" t="s">
        <v>1747</v>
      </c>
      <c r="H31" s="13">
        <v>44383</v>
      </c>
      <c r="I31" s="13">
        <v>45113</v>
      </c>
      <c r="J31" s="13" t="str">
        <f ca="1">IF(Ugovori_OPULJP[[#This Row],[DATUM ZAVRŠETKA OPERACIJE]]&lt;TODAY(),"završen","u provedbi")</f>
        <v>u provedbi</v>
      </c>
      <c r="K31" s="6" t="s">
        <v>74</v>
      </c>
      <c r="L31" s="25" t="s">
        <v>20</v>
      </c>
      <c r="M31" s="51">
        <v>0.91891891591700003</v>
      </c>
      <c r="N31" s="51">
        <v>8.1081084082999993E-2</v>
      </c>
      <c r="O31" s="11">
        <f>Ugovori_OPULJP[[#This Row],[Bespovratna sredstva - Ukupno (EU+Nac) HRK
= Ukupna ugovorena vrijednost bespovratnih sredstava]]*Ugovori_OPULJP[[#This Row],[EU STOPA SUFINANCIRANJA %
EU CO-FINANCING RATE %]]</f>
        <v>1250693.2488872157</v>
      </c>
      <c r="P31" s="11">
        <f>Ugovori_OPULJP[[#This Row],[Bespovratna sredstva - Ukupno (EU+Nac) HRK
= Ukupna ugovorena vrijednost bespovratnih sredstava]]*Ugovori_OPULJP[[#This Row],[STOPA NACIONALNOG SUFINANCIRANJA %]]</f>
        <v>110355.29111278438</v>
      </c>
      <c r="Q31" s="4">
        <v>1361048.54</v>
      </c>
      <c r="R31" s="11">
        <v>0</v>
      </c>
      <c r="S31" s="11">
        <v>0</v>
      </c>
      <c r="T31" s="4">
        <f>Ugovori_OPULJP[[#This Row],[Bespovratna sredstva - Ukupno (EU+Nac) HRK
= Ukupna ugovorena vrijednost bespovratnih sredstava]]+Ugovori_OPULJP[[#This Row],[Javni doprinos korisnika - HRK]]+Ugovori_OPULJP[[#This Row],[Privatni doprinos korisnika - HRK]]</f>
        <v>1361048.54</v>
      </c>
      <c r="U31" s="19" t="s">
        <v>8735</v>
      </c>
      <c r="V31" s="19" t="s">
        <v>24</v>
      </c>
      <c r="W31" s="5" t="s">
        <v>10876</v>
      </c>
      <c r="X31" s="15" t="s">
        <v>5419</v>
      </c>
    </row>
    <row r="32" spans="1:24" ht="63.75" x14ac:dyDescent="0.25">
      <c r="A32" s="12" t="s">
        <v>10660</v>
      </c>
      <c r="B32" s="8" t="s">
        <v>8149</v>
      </c>
      <c r="C32" s="5" t="s">
        <v>7155</v>
      </c>
      <c r="D32" s="5" t="s">
        <v>11546</v>
      </c>
      <c r="E32" s="19" t="s">
        <v>10081</v>
      </c>
      <c r="F32" s="7" t="s">
        <v>10795</v>
      </c>
      <c r="G32" s="7" t="s">
        <v>10754</v>
      </c>
      <c r="H32" s="13">
        <v>44383</v>
      </c>
      <c r="I32" s="13">
        <v>45113</v>
      </c>
      <c r="J32" s="13" t="str">
        <f ca="1">IF(Ugovori_OPULJP[[#This Row],[DATUM ZAVRŠETKA OPERACIJE]]&lt;TODAY(),"završen","u provedbi")</f>
        <v>u provedbi</v>
      </c>
      <c r="K32" s="6" t="s">
        <v>1669</v>
      </c>
      <c r="L32" s="6" t="s">
        <v>3</v>
      </c>
      <c r="M32" s="51">
        <v>0.91891891591700003</v>
      </c>
      <c r="N32" s="51">
        <v>8.1081084082999993E-2</v>
      </c>
      <c r="O32" s="11">
        <f>Ugovori_OPULJP[[#This Row],[Bespovratna sredstva - Ukupno (EU+Nac) HRK
= Ukupna ugovorena vrijednost bespovratnih sredstava]]*Ugovori_OPULJP[[#This Row],[EU STOPA SUFINANCIRANJA %
EU CO-FINANCING RATE %]]</f>
        <v>1543783.7787405602</v>
      </c>
      <c r="P32" s="11">
        <f>Ugovori_OPULJP[[#This Row],[Bespovratna sredstva - Ukupno (EU+Nac) HRK
= Ukupna ugovorena vrijednost bespovratnih sredstava]]*Ugovori_OPULJP[[#This Row],[STOPA NACIONALNOG SUFINANCIRANJA %]]</f>
        <v>136216.22125943998</v>
      </c>
      <c r="Q32" s="4">
        <v>1680000</v>
      </c>
      <c r="R32" s="11">
        <v>0</v>
      </c>
      <c r="S32" s="11">
        <v>0</v>
      </c>
      <c r="T32" s="4">
        <f>Ugovori_OPULJP[[#This Row],[Bespovratna sredstva - Ukupno (EU+Nac) HRK
= Ukupna ugovorena vrijednost bespovratnih sredstava]]+Ugovori_OPULJP[[#This Row],[Javni doprinos korisnika - HRK]]+Ugovori_OPULJP[[#This Row],[Privatni doprinos korisnika - HRK]]</f>
        <v>1680000</v>
      </c>
      <c r="U32" s="19" t="s">
        <v>8735</v>
      </c>
      <c r="V32" s="19" t="s">
        <v>24</v>
      </c>
      <c r="W32" s="5" t="s">
        <v>10877</v>
      </c>
      <c r="X32" s="15" t="s">
        <v>5419</v>
      </c>
    </row>
    <row r="33" spans="1:24" ht="63.75" x14ac:dyDescent="0.25">
      <c r="A33" s="12" t="s">
        <v>10661</v>
      </c>
      <c r="B33" s="8" t="s">
        <v>8149</v>
      </c>
      <c r="C33" s="5" t="s">
        <v>7155</v>
      </c>
      <c r="D33" s="5" t="s">
        <v>11546</v>
      </c>
      <c r="E33" s="19" t="s">
        <v>10081</v>
      </c>
      <c r="F33" s="7" t="s">
        <v>10796</v>
      </c>
      <c r="G33" s="7" t="s">
        <v>5272</v>
      </c>
      <c r="H33" s="13">
        <v>44386</v>
      </c>
      <c r="I33" s="13">
        <v>45116</v>
      </c>
      <c r="J33" s="13" t="str">
        <f ca="1">IF(Ugovori_OPULJP[[#This Row],[DATUM ZAVRŠETKA OPERACIJE]]&lt;TODAY(),"završen","u provedbi")</f>
        <v>u provedbi</v>
      </c>
      <c r="K33" s="6" t="s">
        <v>3</v>
      </c>
      <c r="L33" s="6" t="s">
        <v>3</v>
      </c>
      <c r="M33" s="51">
        <v>0.91891891591700003</v>
      </c>
      <c r="N33" s="51">
        <v>8.1081084082999993E-2</v>
      </c>
      <c r="O33" s="11">
        <f>Ugovori_OPULJP[[#This Row],[Bespovratna sredstva - Ukupno (EU+Nac) HRK
= Ukupna ugovorena vrijednost bespovratnih sredstava]]*Ugovori_OPULJP[[#This Row],[EU STOPA SUFINANCIRANJA %
EU CO-FINANCING RATE %]]</f>
        <v>1355833.249624826</v>
      </c>
      <c r="P33" s="11">
        <f>Ugovori_OPULJP[[#This Row],[Bespovratna sredstva - Ukupno (EU+Nac) HRK
= Ukupna ugovorena vrijednost bespovratnih sredstava]]*Ugovori_OPULJP[[#This Row],[STOPA NACIONALNOG SUFINANCIRANJA %]]</f>
        <v>119632.35037517405</v>
      </c>
      <c r="Q33" s="4">
        <v>1475465.6</v>
      </c>
      <c r="R33" s="11">
        <v>0</v>
      </c>
      <c r="S33" s="11">
        <v>0</v>
      </c>
      <c r="T33" s="4">
        <f>Ugovori_OPULJP[[#This Row],[Bespovratna sredstva - Ukupno (EU+Nac) HRK
= Ukupna ugovorena vrijednost bespovratnih sredstava]]+Ugovori_OPULJP[[#This Row],[Javni doprinos korisnika - HRK]]+Ugovori_OPULJP[[#This Row],[Privatni doprinos korisnika - HRK]]</f>
        <v>1475465.6</v>
      </c>
      <c r="U33" s="19" t="s">
        <v>8735</v>
      </c>
      <c r="V33" s="19" t="s">
        <v>24</v>
      </c>
      <c r="W33" s="5" t="s">
        <v>10878</v>
      </c>
      <c r="X33" s="15" t="s">
        <v>5419</v>
      </c>
    </row>
    <row r="34" spans="1:24" ht="63.75" x14ac:dyDescent="0.25">
      <c r="A34" s="12" t="s">
        <v>10662</v>
      </c>
      <c r="B34" s="8" t="s">
        <v>8149</v>
      </c>
      <c r="C34" s="5" t="s">
        <v>7155</v>
      </c>
      <c r="D34" s="5" t="s">
        <v>11546</v>
      </c>
      <c r="E34" s="19" t="s">
        <v>10081</v>
      </c>
      <c r="F34" s="7" t="s">
        <v>10797</v>
      </c>
      <c r="G34" s="7" t="s">
        <v>9363</v>
      </c>
      <c r="H34" s="13">
        <v>44383</v>
      </c>
      <c r="I34" s="13">
        <v>45113</v>
      </c>
      <c r="J34" s="13" t="str">
        <f ca="1">IF(Ugovori_OPULJP[[#This Row],[DATUM ZAVRŠETKA OPERACIJE]]&lt;TODAY(),"završen","u provedbi")</f>
        <v>u provedbi</v>
      </c>
      <c r="K34" s="6" t="s">
        <v>3</v>
      </c>
      <c r="L34" s="6" t="s">
        <v>3</v>
      </c>
      <c r="M34" s="51">
        <v>0.91891891591700003</v>
      </c>
      <c r="N34" s="51">
        <v>8.1081084082999993E-2</v>
      </c>
      <c r="O34" s="11">
        <f>Ugovori_OPULJP[[#This Row],[Bespovratna sredstva - Ukupno (EU+Nac) HRK
= Ukupna ugovorena vrijednost bespovratnih sredstava]]*Ugovori_OPULJP[[#This Row],[EU STOPA SUFINANCIRANJA %
EU CO-FINANCING RATE %]]</f>
        <v>1089422.4829275676</v>
      </c>
      <c r="P34" s="11">
        <f>Ugovori_OPULJP[[#This Row],[Bespovratna sredstva - Ukupno (EU+Nac) HRK
= Ukupna ugovorena vrijednost bespovratnih sredstava]]*Ugovori_OPULJP[[#This Row],[STOPA NACIONALNOG SUFINANCIRANJA %]]</f>
        <v>96125.517072432471</v>
      </c>
      <c r="Q34" s="4">
        <v>1185548</v>
      </c>
      <c r="R34" s="11">
        <v>0</v>
      </c>
      <c r="S34" s="11">
        <v>0</v>
      </c>
      <c r="T34" s="4">
        <f>Ugovori_OPULJP[[#This Row],[Bespovratna sredstva - Ukupno (EU+Nac) HRK
= Ukupna ugovorena vrijednost bespovratnih sredstava]]+Ugovori_OPULJP[[#This Row],[Javni doprinos korisnika - HRK]]+Ugovori_OPULJP[[#This Row],[Privatni doprinos korisnika - HRK]]</f>
        <v>1185548</v>
      </c>
      <c r="U34" s="19" t="s">
        <v>8735</v>
      </c>
      <c r="V34" s="19" t="s">
        <v>24</v>
      </c>
      <c r="W34" s="5" t="s">
        <v>10879</v>
      </c>
      <c r="X34" s="15" t="s">
        <v>5419</v>
      </c>
    </row>
    <row r="35" spans="1:24" ht="63.75" x14ac:dyDescent="0.25">
      <c r="A35" s="12" t="s">
        <v>10663</v>
      </c>
      <c r="B35" s="8" t="s">
        <v>8149</v>
      </c>
      <c r="C35" s="5" t="s">
        <v>7155</v>
      </c>
      <c r="D35" s="5" t="s">
        <v>11546</v>
      </c>
      <c r="E35" s="19" t="s">
        <v>10081</v>
      </c>
      <c r="F35" s="7" t="s">
        <v>10798</v>
      </c>
      <c r="G35" s="47" t="s">
        <v>1001</v>
      </c>
      <c r="H35" s="13">
        <v>44383</v>
      </c>
      <c r="I35" s="13">
        <v>45113</v>
      </c>
      <c r="J35" s="13" t="str">
        <f ca="1">IF(Ugovori_OPULJP[[#This Row],[DATUM ZAVRŠETKA OPERACIJE]]&lt;TODAY(),"završen","u provedbi")</f>
        <v>u provedbi</v>
      </c>
      <c r="K35" s="6" t="s">
        <v>7</v>
      </c>
      <c r="L35" s="6" t="s">
        <v>7</v>
      </c>
      <c r="M35" s="51">
        <v>0.91891891591700003</v>
      </c>
      <c r="N35" s="51">
        <v>8.1081084082999993E-2</v>
      </c>
      <c r="O35" s="11">
        <f>Ugovori_OPULJP[[#This Row],[Bespovratna sredstva - Ukupno (EU+Nac) HRK
= Ukupna ugovorena vrijednost bespovratnih sredstava]]*Ugovori_OPULJP[[#This Row],[EU STOPA SUFINANCIRANJA %
EU CO-FINANCING RATE %]]</f>
        <v>1819512.5118938652</v>
      </c>
      <c r="P35" s="11">
        <f>Ugovori_OPULJP[[#This Row],[Bespovratna sredstva - Ukupno (EU+Nac) HRK
= Ukupna ugovorena vrijednost bespovratnih sredstava]]*Ugovori_OPULJP[[#This Row],[STOPA NACIONALNOG SUFINANCIRANJA %]]</f>
        <v>160545.22810613495</v>
      </c>
      <c r="Q35" s="4">
        <v>1980057.74</v>
      </c>
      <c r="R35" s="11">
        <v>0</v>
      </c>
      <c r="S35" s="11">
        <v>0</v>
      </c>
      <c r="T35" s="4">
        <f>Ugovori_OPULJP[[#This Row],[Bespovratna sredstva - Ukupno (EU+Nac) HRK
= Ukupna ugovorena vrijednost bespovratnih sredstava]]+Ugovori_OPULJP[[#This Row],[Javni doprinos korisnika - HRK]]+Ugovori_OPULJP[[#This Row],[Privatni doprinos korisnika - HRK]]</f>
        <v>1980057.74</v>
      </c>
      <c r="U35" s="19" t="s">
        <v>8735</v>
      </c>
      <c r="V35" s="19" t="s">
        <v>24</v>
      </c>
      <c r="W35" s="5" t="s">
        <v>10880</v>
      </c>
      <c r="X35" s="15" t="s">
        <v>5419</v>
      </c>
    </row>
    <row r="36" spans="1:24" ht="63.75" x14ac:dyDescent="0.25">
      <c r="A36" s="12" t="s">
        <v>10664</v>
      </c>
      <c r="B36" s="8" t="s">
        <v>8149</v>
      </c>
      <c r="C36" s="5" t="s">
        <v>7155</v>
      </c>
      <c r="D36" s="5" t="s">
        <v>11546</v>
      </c>
      <c r="E36" s="19" t="s">
        <v>10081</v>
      </c>
      <c r="F36" s="7" t="s">
        <v>10799</v>
      </c>
      <c r="G36" s="7" t="s">
        <v>10575</v>
      </c>
      <c r="H36" s="13">
        <v>44383</v>
      </c>
      <c r="I36" s="13">
        <v>45113</v>
      </c>
      <c r="J36" s="13" t="str">
        <f ca="1">IF(Ugovori_OPULJP[[#This Row],[DATUM ZAVRŠETKA OPERACIJE]]&lt;TODAY(),"završen","u provedbi")</f>
        <v>u provedbi</v>
      </c>
      <c r="K36" s="6" t="s">
        <v>3</v>
      </c>
      <c r="L36" s="6" t="s">
        <v>3</v>
      </c>
      <c r="M36" s="51">
        <v>0.91891891591700003</v>
      </c>
      <c r="N36" s="51">
        <v>8.1081084082999993E-2</v>
      </c>
      <c r="O36" s="11">
        <f>Ugovori_OPULJP[[#This Row],[Bespovratna sredstva - Ukupno (EU+Nac) HRK
= Ukupna ugovorena vrijednost bespovratnih sredstava]]*Ugovori_OPULJP[[#This Row],[EU STOPA SUFINANCIRANJA %
EU CO-FINANCING RATE %]]</f>
        <v>1810657.4692200902</v>
      </c>
      <c r="P36" s="11">
        <f>Ugovori_OPULJP[[#This Row],[Bespovratna sredstva - Ukupno (EU+Nac) HRK
= Ukupna ugovorena vrijednost bespovratnih sredstava]]*Ugovori_OPULJP[[#This Row],[STOPA NACIONALNOG SUFINANCIRANJA %]]</f>
        <v>159763.90077991004</v>
      </c>
      <c r="Q36" s="4">
        <v>1970421.37</v>
      </c>
      <c r="R36" s="11">
        <v>0</v>
      </c>
      <c r="S36" s="11">
        <v>0</v>
      </c>
      <c r="T36" s="4">
        <f>Ugovori_OPULJP[[#This Row],[Bespovratna sredstva - Ukupno (EU+Nac) HRK
= Ukupna ugovorena vrijednost bespovratnih sredstava]]+Ugovori_OPULJP[[#This Row],[Javni doprinos korisnika - HRK]]+Ugovori_OPULJP[[#This Row],[Privatni doprinos korisnika - HRK]]</f>
        <v>1970421.37</v>
      </c>
      <c r="U36" s="19" t="s">
        <v>8735</v>
      </c>
      <c r="V36" s="19" t="s">
        <v>24</v>
      </c>
      <c r="W36" s="5" t="s">
        <v>10881</v>
      </c>
      <c r="X36" s="15" t="s">
        <v>5419</v>
      </c>
    </row>
    <row r="37" spans="1:24" ht="63.75" x14ac:dyDescent="0.25">
      <c r="A37" s="12" t="s">
        <v>10665</v>
      </c>
      <c r="B37" s="8" t="s">
        <v>8149</v>
      </c>
      <c r="C37" s="5" t="s">
        <v>7155</v>
      </c>
      <c r="D37" s="5" t="s">
        <v>11546</v>
      </c>
      <c r="E37" s="19" t="s">
        <v>10081</v>
      </c>
      <c r="F37" s="7" t="s">
        <v>10800</v>
      </c>
      <c r="G37" s="7" t="s">
        <v>10734</v>
      </c>
      <c r="H37" s="13">
        <v>44383</v>
      </c>
      <c r="I37" s="13">
        <v>45113</v>
      </c>
      <c r="J37" s="13" t="str">
        <f ca="1">IF(Ugovori_OPULJP[[#This Row],[DATUM ZAVRŠETKA OPERACIJE]]&lt;TODAY(),"završen","u provedbi")</f>
        <v>u provedbi</v>
      </c>
      <c r="K37" s="6" t="s">
        <v>74</v>
      </c>
      <c r="L37" s="6" t="s">
        <v>3</v>
      </c>
      <c r="M37" s="51">
        <v>0.91891891591700003</v>
      </c>
      <c r="N37" s="51">
        <v>8.1081084082999993E-2</v>
      </c>
      <c r="O37" s="11">
        <f>Ugovori_OPULJP[[#This Row],[Bespovratna sredstva - Ukupno (EU+Nac) HRK
= Ukupna ugovorena vrijednost bespovratnih sredstava]]*Ugovori_OPULJP[[#This Row],[EU STOPA SUFINANCIRANJA %
EU CO-FINANCING RATE %]]</f>
        <v>1761457.291542979</v>
      </c>
      <c r="P37" s="11">
        <f>Ugovori_OPULJP[[#This Row],[Bespovratna sredstva - Ukupno (EU+Nac) HRK
= Ukupna ugovorena vrijednost bespovratnih sredstava]]*Ugovori_OPULJP[[#This Row],[STOPA NACIONALNOG SUFINANCIRANJA %]]</f>
        <v>155422.70845702101</v>
      </c>
      <c r="Q37" s="4">
        <v>1916880</v>
      </c>
      <c r="R37" s="11">
        <v>0</v>
      </c>
      <c r="S37" s="11">
        <v>0</v>
      </c>
      <c r="T37" s="4">
        <f>Ugovori_OPULJP[[#This Row],[Bespovratna sredstva - Ukupno (EU+Nac) HRK
= Ukupna ugovorena vrijednost bespovratnih sredstava]]+Ugovori_OPULJP[[#This Row],[Javni doprinos korisnika - HRK]]+Ugovori_OPULJP[[#This Row],[Privatni doprinos korisnika - HRK]]</f>
        <v>1916880</v>
      </c>
      <c r="U37" s="19" t="s">
        <v>8735</v>
      </c>
      <c r="V37" s="19" t="s">
        <v>24</v>
      </c>
      <c r="W37" s="5" t="s">
        <v>10882</v>
      </c>
      <c r="X37" s="15" t="s">
        <v>5419</v>
      </c>
    </row>
    <row r="38" spans="1:24" ht="63.75" x14ac:dyDescent="0.25">
      <c r="A38" s="12" t="s">
        <v>10666</v>
      </c>
      <c r="B38" s="8" t="s">
        <v>8149</v>
      </c>
      <c r="C38" s="5" t="s">
        <v>7155</v>
      </c>
      <c r="D38" s="5" t="s">
        <v>11546</v>
      </c>
      <c r="E38" s="19" t="s">
        <v>10081</v>
      </c>
      <c r="F38" s="7" t="s">
        <v>10801</v>
      </c>
      <c r="G38" s="7" t="s">
        <v>10565</v>
      </c>
      <c r="H38" s="13">
        <v>44383</v>
      </c>
      <c r="I38" s="13">
        <v>45113</v>
      </c>
      <c r="J38" s="13" t="str">
        <f ca="1">IF(Ugovori_OPULJP[[#This Row],[DATUM ZAVRŠETKA OPERACIJE]]&lt;TODAY(),"završen","u provedbi")</f>
        <v>u provedbi</v>
      </c>
      <c r="K38" s="6" t="s">
        <v>0</v>
      </c>
      <c r="L38" s="6" t="s">
        <v>0</v>
      </c>
      <c r="M38" s="51">
        <v>0.91891891591700003</v>
      </c>
      <c r="N38" s="51">
        <v>8.1081084082999993E-2</v>
      </c>
      <c r="O38" s="11">
        <f>Ugovori_OPULJP[[#This Row],[Bespovratna sredstva - Ukupno (EU+Nac) HRK
= Ukupna ugovorena vrijednost bespovratnih sredstava]]*Ugovori_OPULJP[[#This Row],[EU STOPA SUFINANCIRANJA %
EU CO-FINANCING RATE %]]</f>
        <v>1265902.6985672594</v>
      </c>
      <c r="P38" s="11">
        <f>Ugovori_OPULJP[[#This Row],[Bespovratna sredstva - Ukupno (EU+Nac) HRK
= Ukupna ugovorena vrijednost bespovratnih sredstava]]*Ugovori_OPULJP[[#This Row],[STOPA NACIONALNOG SUFINANCIRANJA %]]</f>
        <v>111697.30143274079</v>
      </c>
      <c r="Q38" s="4">
        <v>1377600</v>
      </c>
      <c r="R38" s="11">
        <v>0</v>
      </c>
      <c r="S38" s="11">
        <v>0</v>
      </c>
      <c r="T38" s="4">
        <f>Ugovori_OPULJP[[#This Row],[Bespovratna sredstva - Ukupno (EU+Nac) HRK
= Ukupna ugovorena vrijednost bespovratnih sredstava]]+Ugovori_OPULJP[[#This Row],[Javni doprinos korisnika - HRK]]+Ugovori_OPULJP[[#This Row],[Privatni doprinos korisnika - HRK]]</f>
        <v>1377600</v>
      </c>
      <c r="U38" s="19" t="s">
        <v>8735</v>
      </c>
      <c r="V38" s="19" t="s">
        <v>24</v>
      </c>
      <c r="W38" s="5" t="s">
        <v>10883</v>
      </c>
      <c r="X38" s="15" t="s">
        <v>5419</v>
      </c>
    </row>
    <row r="39" spans="1:24" ht="76.5" x14ac:dyDescent="0.25">
      <c r="A39" s="12" t="s">
        <v>10667</v>
      </c>
      <c r="B39" s="8" t="s">
        <v>8149</v>
      </c>
      <c r="C39" s="5" t="s">
        <v>7155</v>
      </c>
      <c r="D39" s="5" t="s">
        <v>11546</v>
      </c>
      <c r="E39" s="19" t="s">
        <v>10081</v>
      </c>
      <c r="F39" s="7" t="s">
        <v>10802</v>
      </c>
      <c r="G39" s="7" t="s">
        <v>3185</v>
      </c>
      <c r="H39" s="13">
        <v>44383</v>
      </c>
      <c r="I39" s="13">
        <v>45113</v>
      </c>
      <c r="J39" s="13" t="str">
        <f ca="1">IF(Ugovori_OPULJP[[#This Row],[DATUM ZAVRŠETKA OPERACIJE]]&lt;TODAY(),"završen","u provedbi")</f>
        <v>u provedbi</v>
      </c>
      <c r="K39" s="6" t="s">
        <v>15</v>
      </c>
      <c r="L39" s="6" t="s">
        <v>15</v>
      </c>
      <c r="M39" s="51">
        <v>0.91891891591700003</v>
      </c>
      <c r="N39" s="51">
        <v>8.1081084082999993E-2</v>
      </c>
      <c r="O39" s="11">
        <f>Ugovori_OPULJP[[#This Row],[Bespovratna sredstva - Ukupno (EU+Nac) HRK
= Ukupna ugovorena vrijednost bespovratnih sredstava]]*Ugovori_OPULJP[[#This Row],[EU STOPA SUFINANCIRANJA %
EU CO-FINANCING RATE %]]</f>
        <v>1204151.3474176368</v>
      </c>
      <c r="P39" s="11">
        <f>Ugovori_OPULJP[[#This Row],[Bespovratna sredstva - Ukupno (EU+Nac) HRK
= Ukupna ugovorena vrijednost bespovratnih sredstava]]*Ugovori_OPULJP[[#This Row],[STOPA NACIONALNOG SUFINANCIRANJA %]]</f>
        <v>106248.6525823632</v>
      </c>
      <c r="Q39" s="4">
        <v>1310400</v>
      </c>
      <c r="R39" s="11">
        <v>0</v>
      </c>
      <c r="S39" s="11">
        <v>0</v>
      </c>
      <c r="T39" s="4">
        <f>Ugovori_OPULJP[[#This Row],[Bespovratna sredstva - Ukupno (EU+Nac) HRK
= Ukupna ugovorena vrijednost bespovratnih sredstava]]+Ugovori_OPULJP[[#This Row],[Javni doprinos korisnika - HRK]]+Ugovori_OPULJP[[#This Row],[Privatni doprinos korisnika - HRK]]</f>
        <v>1310400</v>
      </c>
      <c r="U39" s="19" t="s">
        <v>8735</v>
      </c>
      <c r="V39" s="19" t="s">
        <v>24</v>
      </c>
      <c r="W39" s="5" t="s">
        <v>10884</v>
      </c>
      <c r="X39" s="15" t="s">
        <v>5419</v>
      </c>
    </row>
    <row r="40" spans="1:24" ht="63.75" x14ac:dyDescent="0.25">
      <c r="A40" s="12" t="s">
        <v>10668</v>
      </c>
      <c r="B40" s="8" t="s">
        <v>8149</v>
      </c>
      <c r="C40" s="5" t="s">
        <v>7155</v>
      </c>
      <c r="D40" s="5" t="s">
        <v>11546</v>
      </c>
      <c r="E40" s="19" t="s">
        <v>10081</v>
      </c>
      <c r="F40" s="7" t="s">
        <v>10803</v>
      </c>
      <c r="G40" s="7" t="s">
        <v>4880</v>
      </c>
      <c r="H40" s="13">
        <v>44393</v>
      </c>
      <c r="I40" s="13">
        <v>45123</v>
      </c>
      <c r="J40" s="13" t="str">
        <f ca="1">IF(Ugovori_OPULJP[[#This Row],[DATUM ZAVRŠETKA OPERACIJE]]&lt;TODAY(),"završen","u provedbi")</f>
        <v>u provedbi</v>
      </c>
      <c r="K40" s="6" t="s">
        <v>9815</v>
      </c>
      <c r="L40" s="25" t="s">
        <v>15</v>
      </c>
      <c r="M40" s="51">
        <v>0.91891891591700003</v>
      </c>
      <c r="N40" s="51">
        <v>8.1081084082999993E-2</v>
      </c>
      <c r="O40" s="11">
        <f>Ugovori_OPULJP[[#This Row],[Bespovratna sredstva - Ukupno (EU+Nac) HRK
= Ukupna ugovorena vrijednost bespovratnih sredstava]]*Ugovori_OPULJP[[#This Row],[EU STOPA SUFINANCIRANJA %
EU CO-FINANCING RATE %]]</f>
        <v>1835867.6696782741</v>
      </c>
      <c r="P40" s="11">
        <f>Ugovori_OPULJP[[#This Row],[Bespovratna sredstva - Ukupno (EU+Nac) HRK
= Ukupna ugovorena vrijednost bespovratnih sredstava]]*Ugovori_OPULJP[[#This Row],[STOPA NACIONALNOG SUFINANCIRANJA %]]</f>
        <v>161988.33032172604</v>
      </c>
      <c r="Q40" s="4">
        <v>1997856</v>
      </c>
      <c r="R40" s="11">
        <v>0</v>
      </c>
      <c r="S40" s="11">
        <v>0</v>
      </c>
      <c r="T40" s="4">
        <f>Ugovori_OPULJP[[#This Row],[Bespovratna sredstva - Ukupno (EU+Nac) HRK
= Ukupna ugovorena vrijednost bespovratnih sredstava]]+Ugovori_OPULJP[[#This Row],[Javni doprinos korisnika - HRK]]+Ugovori_OPULJP[[#This Row],[Privatni doprinos korisnika - HRK]]</f>
        <v>1997856</v>
      </c>
      <c r="U40" s="19" t="s">
        <v>8735</v>
      </c>
      <c r="V40" s="19" t="s">
        <v>24</v>
      </c>
      <c r="W40" s="5" t="s">
        <v>10885</v>
      </c>
      <c r="X40" s="15" t="s">
        <v>5419</v>
      </c>
    </row>
    <row r="41" spans="1:24" ht="102" x14ac:dyDescent="0.25">
      <c r="A41" s="12" t="s">
        <v>10669</v>
      </c>
      <c r="B41" s="8" t="s">
        <v>8149</v>
      </c>
      <c r="C41" s="5" t="s">
        <v>7155</v>
      </c>
      <c r="D41" s="5" t="s">
        <v>11546</v>
      </c>
      <c r="E41" s="19" t="s">
        <v>10081</v>
      </c>
      <c r="F41" s="7" t="s">
        <v>10804</v>
      </c>
      <c r="G41" s="7" t="s">
        <v>9716</v>
      </c>
      <c r="H41" s="13">
        <v>44383</v>
      </c>
      <c r="I41" s="13">
        <v>45113</v>
      </c>
      <c r="J41" s="13" t="str">
        <f ca="1">IF(Ugovori_OPULJP[[#This Row],[DATUM ZAVRŠETKA OPERACIJE]]&lt;TODAY(),"završen","u provedbi")</f>
        <v>u provedbi</v>
      </c>
      <c r="K41" s="6" t="s">
        <v>4</v>
      </c>
      <c r="L41" s="6" t="s">
        <v>4</v>
      </c>
      <c r="M41" s="51">
        <v>0.91891891591700003</v>
      </c>
      <c r="N41" s="51">
        <v>8.1081084082999993E-2</v>
      </c>
      <c r="O41" s="11">
        <f>Ugovori_OPULJP[[#This Row],[Bespovratna sredstva - Ukupno (EU+Nac) HRK
= Ukupna ugovorena vrijednost bespovratnih sredstava]]*Ugovori_OPULJP[[#This Row],[EU STOPA SUFINANCIRANJA %
EU CO-FINANCING RATE %]]</f>
        <v>1747091.6575358545</v>
      </c>
      <c r="P41" s="11">
        <f>Ugovori_OPULJP[[#This Row],[Bespovratna sredstva - Ukupno (EU+Nac) HRK
= Ukupna ugovorena vrijednost bespovratnih sredstava]]*Ugovori_OPULJP[[#This Row],[STOPA NACIONALNOG SUFINANCIRANJA %]]</f>
        <v>154155.1524641455</v>
      </c>
      <c r="Q41" s="4">
        <v>1901246.81</v>
      </c>
      <c r="R41" s="11">
        <v>0</v>
      </c>
      <c r="S41" s="11">
        <v>79835.73</v>
      </c>
      <c r="T41" s="4">
        <f>Ugovori_OPULJP[[#This Row],[Bespovratna sredstva - Ukupno (EU+Nac) HRK
= Ukupna ugovorena vrijednost bespovratnih sredstava]]+Ugovori_OPULJP[[#This Row],[Javni doprinos korisnika - HRK]]+Ugovori_OPULJP[[#This Row],[Privatni doprinos korisnika - HRK]]</f>
        <v>1981082.54</v>
      </c>
      <c r="U41" s="19" t="s">
        <v>8735</v>
      </c>
      <c r="V41" s="19" t="s">
        <v>24</v>
      </c>
      <c r="W41" s="5" t="s">
        <v>10886</v>
      </c>
      <c r="X41" s="15" t="s">
        <v>5419</v>
      </c>
    </row>
    <row r="42" spans="1:24" ht="114.75" x14ac:dyDescent="0.25">
      <c r="A42" s="12" t="s">
        <v>10670</v>
      </c>
      <c r="B42" s="8" t="s">
        <v>8149</v>
      </c>
      <c r="C42" s="5" t="s">
        <v>7155</v>
      </c>
      <c r="D42" s="5" t="s">
        <v>11546</v>
      </c>
      <c r="E42" s="19" t="s">
        <v>10081</v>
      </c>
      <c r="F42" s="7" t="s">
        <v>10805</v>
      </c>
      <c r="G42" s="7" t="s">
        <v>182</v>
      </c>
      <c r="H42" s="13">
        <v>44383</v>
      </c>
      <c r="I42" s="13">
        <v>45113</v>
      </c>
      <c r="J42" s="13" t="str">
        <f ca="1">IF(Ugovori_OPULJP[[#This Row],[DATUM ZAVRŠETKA OPERACIJE]]&lt;TODAY(),"završen","u provedbi")</f>
        <v>u provedbi</v>
      </c>
      <c r="K42" s="6" t="s">
        <v>2661</v>
      </c>
      <c r="L42" s="6" t="s">
        <v>3</v>
      </c>
      <c r="M42" s="51">
        <v>0.91891891591700003</v>
      </c>
      <c r="N42" s="51">
        <v>8.1081084082999993E-2</v>
      </c>
      <c r="O42" s="11">
        <f>Ugovori_OPULJP[[#This Row],[Bespovratna sredstva - Ukupno (EU+Nac) HRK
= Ukupna ugovorena vrijednost bespovratnih sredstava]]*Ugovori_OPULJP[[#This Row],[EU STOPA SUFINANCIRANJA %
EU CO-FINANCING RATE %]]</f>
        <v>1067118.4554328627</v>
      </c>
      <c r="P42" s="11">
        <f>Ugovori_OPULJP[[#This Row],[Bespovratna sredstva - Ukupno (EU+Nac) HRK
= Ukupna ugovorena vrijednost bespovratnih sredstava]]*Ugovori_OPULJP[[#This Row],[STOPA NACIONALNOG SUFINANCIRANJA %]]</f>
        <v>94157.514567137376</v>
      </c>
      <c r="Q42" s="4">
        <v>1161275.97</v>
      </c>
      <c r="R42" s="11">
        <v>0</v>
      </c>
      <c r="S42" s="11">
        <v>0</v>
      </c>
      <c r="T42" s="4">
        <f>Ugovori_OPULJP[[#This Row],[Bespovratna sredstva - Ukupno (EU+Nac) HRK
= Ukupna ugovorena vrijednost bespovratnih sredstava]]+Ugovori_OPULJP[[#This Row],[Javni doprinos korisnika - HRK]]+Ugovori_OPULJP[[#This Row],[Privatni doprinos korisnika - HRK]]</f>
        <v>1161275.97</v>
      </c>
      <c r="U42" s="19" t="s">
        <v>8735</v>
      </c>
      <c r="V42" s="19" t="s">
        <v>24</v>
      </c>
      <c r="W42" s="5" t="s">
        <v>10887</v>
      </c>
      <c r="X42" s="15" t="s">
        <v>5419</v>
      </c>
    </row>
    <row r="43" spans="1:24" ht="63.75" x14ac:dyDescent="0.25">
      <c r="A43" s="12" t="s">
        <v>10671</v>
      </c>
      <c r="B43" s="8" t="s">
        <v>8149</v>
      </c>
      <c r="C43" s="5" t="s">
        <v>7155</v>
      </c>
      <c r="D43" s="5" t="s">
        <v>11546</v>
      </c>
      <c r="E43" s="19" t="s">
        <v>10081</v>
      </c>
      <c r="F43" s="7" t="s">
        <v>10806</v>
      </c>
      <c r="G43" s="7" t="s">
        <v>8032</v>
      </c>
      <c r="H43" s="13">
        <v>44389</v>
      </c>
      <c r="I43" s="13">
        <v>45119</v>
      </c>
      <c r="J43" s="13" t="str">
        <f ca="1">IF(Ugovori_OPULJP[[#This Row],[DATUM ZAVRŠETKA OPERACIJE]]&lt;TODAY(),"završen","u provedbi")</f>
        <v>u provedbi</v>
      </c>
      <c r="K43" s="6" t="s">
        <v>9588</v>
      </c>
      <c r="L43" s="6" t="s">
        <v>13</v>
      </c>
      <c r="M43" s="51">
        <v>0.91891891591700003</v>
      </c>
      <c r="N43" s="51">
        <v>8.1081084082999993E-2</v>
      </c>
      <c r="O43" s="11">
        <f>Ugovori_OPULJP[[#This Row],[Bespovratna sredstva - Ukupno (EU+Nac) HRK
= Ukupna ugovorena vrijednost bespovratnih sredstava]]*Ugovori_OPULJP[[#This Row],[EU STOPA SUFINANCIRANJA %
EU CO-FINANCING RATE %]]</f>
        <v>1717459.453848873</v>
      </c>
      <c r="P43" s="11">
        <f>Ugovori_OPULJP[[#This Row],[Bespovratna sredstva - Ukupno (EU+Nac) HRK
= Ukupna ugovorena vrijednost bespovratnih sredstava]]*Ugovori_OPULJP[[#This Row],[STOPA NACIONALNOG SUFINANCIRANJA %]]</f>
        <v>151540.546151127</v>
      </c>
      <c r="Q43" s="4">
        <v>1869000</v>
      </c>
      <c r="R43" s="11">
        <v>0</v>
      </c>
      <c r="S43" s="11">
        <v>0</v>
      </c>
      <c r="T43" s="4">
        <f>Ugovori_OPULJP[[#This Row],[Bespovratna sredstva - Ukupno (EU+Nac) HRK
= Ukupna ugovorena vrijednost bespovratnih sredstava]]+Ugovori_OPULJP[[#This Row],[Javni doprinos korisnika - HRK]]+Ugovori_OPULJP[[#This Row],[Privatni doprinos korisnika - HRK]]</f>
        <v>1869000</v>
      </c>
      <c r="U43" s="19" t="s">
        <v>8735</v>
      </c>
      <c r="V43" s="19" t="s">
        <v>24</v>
      </c>
      <c r="W43" s="5" t="s">
        <v>10888</v>
      </c>
      <c r="X43" s="15" t="s">
        <v>5419</v>
      </c>
    </row>
    <row r="44" spans="1:24" ht="114.75" x14ac:dyDescent="0.25">
      <c r="A44" s="12" t="s">
        <v>10672</v>
      </c>
      <c r="B44" s="8" t="s">
        <v>8149</v>
      </c>
      <c r="C44" s="5" t="s">
        <v>7155</v>
      </c>
      <c r="D44" s="5" t="s">
        <v>11546</v>
      </c>
      <c r="E44" s="19" t="s">
        <v>10081</v>
      </c>
      <c r="F44" s="7" t="s">
        <v>10807</v>
      </c>
      <c r="G44" s="7" t="s">
        <v>1543</v>
      </c>
      <c r="H44" s="13">
        <v>44391</v>
      </c>
      <c r="I44" s="13">
        <v>45121</v>
      </c>
      <c r="J44" s="13" t="str">
        <f ca="1">IF(Ugovori_OPULJP[[#This Row],[DATUM ZAVRŠETKA OPERACIJE]]&lt;TODAY(),"završen","u provedbi")</f>
        <v>u provedbi</v>
      </c>
      <c r="K44" s="6" t="s">
        <v>108</v>
      </c>
      <c r="L44" s="6" t="s">
        <v>3</v>
      </c>
      <c r="M44" s="51">
        <v>0.91891891591700003</v>
      </c>
      <c r="N44" s="51">
        <v>8.1081084082999993E-2</v>
      </c>
      <c r="O44" s="11">
        <f>Ugovori_OPULJP[[#This Row],[Bespovratna sredstva - Ukupno (EU+Nac) HRK
= Ukupna ugovorena vrijednost bespovratnih sredstava]]*Ugovori_OPULJP[[#This Row],[EU STOPA SUFINANCIRANJA %
EU CO-FINANCING RATE %]]</f>
        <v>1652728.8481143888</v>
      </c>
      <c r="P44" s="11">
        <f>Ugovori_OPULJP[[#This Row],[Bespovratna sredstva - Ukupno (EU+Nac) HRK
= Ukupna ugovorena vrijednost bespovratnih sredstava]]*Ugovori_OPULJP[[#This Row],[STOPA NACIONALNOG SUFINANCIRANJA %]]</f>
        <v>145829.02188561138</v>
      </c>
      <c r="Q44" s="4">
        <v>1798557.87</v>
      </c>
      <c r="R44" s="11">
        <v>0</v>
      </c>
      <c r="S44" s="11">
        <v>0</v>
      </c>
      <c r="T44" s="4">
        <f>Ugovori_OPULJP[[#This Row],[Bespovratna sredstva - Ukupno (EU+Nac) HRK
= Ukupna ugovorena vrijednost bespovratnih sredstava]]+Ugovori_OPULJP[[#This Row],[Javni doprinos korisnika - HRK]]+Ugovori_OPULJP[[#This Row],[Privatni doprinos korisnika - HRK]]</f>
        <v>1798557.87</v>
      </c>
      <c r="U44" s="19" t="s">
        <v>8735</v>
      </c>
      <c r="V44" s="19" t="s">
        <v>24</v>
      </c>
      <c r="W44" s="5" t="s">
        <v>10889</v>
      </c>
      <c r="X44" s="15" t="s">
        <v>5419</v>
      </c>
    </row>
    <row r="45" spans="1:24" ht="114.75" x14ac:dyDescent="0.25">
      <c r="A45" s="12" t="s">
        <v>10673</v>
      </c>
      <c r="B45" s="8" t="s">
        <v>8149</v>
      </c>
      <c r="C45" s="5" t="s">
        <v>7155</v>
      </c>
      <c r="D45" s="5" t="s">
        <v>11546</v>
      </c>
      <c r="E45" s="19" t="s">
        <v>10081</v>
      </c>
      <c r="F45" s="7" t="s">
        <v>10808</v>
      </c>
      <c r="G45" s="7" t="s">
        <v>10755</v>
      </c>
      <c r="H45" s="13">
        <v>44383</v>
      </c>
      <c r="I45" s="13">
        <v>45113</v>
      </c>
      <c r="J45" s="13" t="str">
        <f ca="1">IF(Ugovori_OPULJP[[#This Row],[DATUM ZAVRŠETKA OPERACIJE]]&lt;TODAY(),"završen","u provedbi")</f>
        <v>u provedbi</v>
      </c>
      <c r="K45" s="6" t="s">
        <v>3</v>
      </c>
      <c r="L45" s="6" t="s">
        <v>3</v>
      </c>
      <c r="M45" s="51">
        <v>0.91891891591700003</v>
      </c>
      <c r="N45" s="51">
        <v>8.1081084082999993E-2</v>
      </c>
      <c r="O45" s="11">
        <f>Ugovori_OPULJP[[#This Row],[Bespovratna sredstva - Ukupno (EU+Nac) HRK
= Ukupna ugovorena vrijednost bespovratnih sredstava]]*Ugovori_OPULJP[[#This Row],[EU STOPA SUFINANCIRANJA %
EU CO-FINANCING RATE %]]</f>
        <v>1593541.2439834182</v>
      </c>
      <c r="P45" s="11">
        <f>Ugovori_OPULJP[[#This Row],[Bespovratna sredstva - Ukupno (EU+Nac) HRK
= Ukupna ugovorena vrijednost bespovratnih sredstava]]*Ugovori_OPULJP[[#This Row],[STOPA NACIONALNOG SUFINANCIRANJA %]]</f>
        <v>140606.58601658198</v>
      </c>
      <c r="Q45" s="4">
        <v>1734147.83</v>
      </c>
      <c r="R45" s="11">
        <v>0</v>
      </c>
      <c r="S45" s="11">
        <v>0</v>
      </c>
      <c r="T45" s="4">
        <f>Ugovori_OPULJP[[#This Row],[Bespovratna sredstva - Ukupno (EU+Nac) HRK
= Ukupna ugovorena vrijednost bespovratnih sredstava]]+Ugovori_OPULJP[[#This Row],[Javni doprinos korisnika - HRK]]+Ugovori_OPULJP[[#This Row],[Privatni doprinos korisnika - HRK]]</f>
        <v>1734147.83</v>
      </c>
      <c r="U45" s="19" t="s">
        <v>8735</v>
      </c>
      <c r="V45" s="19" t="s">
        <v>24</v>
      </c>
      <c r="W45" s="5" t="s">
        <v>10890</v>
      </c>
      <c r="X45" s="15" t="s">
        <v>5419</v>
      </c>
    </row>
    <row r="46" spans="1:24" ht="102" x14ac:dyDescent="0.25">
      <c r="A46" s="45" t="s">
        <v>45</v>
      </c>
      <c r="B46" s="46" t="s">
        <v>8149</v>
      </c>
      <c r="C46" s="30" t="s">
        <v>7156</v>
      </c>
      <c r="D46" s="30" t="s">
        <v>46</v>
      </c>
      <c r="E46" s="29" t="s">
        <v>22</v>
      </c>
      <c r="F46" s="47" t="s">
        <v>46</v>
      </c>
      <c r="G46" s="47" t="s">
        <v>24</v>
      </c>
      <c r="H46" s="48">
        <v>42005</v>
      </c>
      <c r="I46" s="48">
        <v>43646</v>
      </c>
      <c r="J46" s="48" t="str">
        <f ca="1">IF(Ugovori_OPULJP[[#This Row],[DATUM ZAVRŠETKA OPERACIJE]]&lt;TODAY(),"završen","u provedbi")</f>
        <v>završen</v>
      </c>
      <c r="K46" s="25" t="s">
        <v>25</v>
      </c>
      <c r="L46" s="25" t="s">
        <v>3</v>
      </c>
      <c r="M46" s="17">
        <v>0.85</v>
      </c>
      <c r="N46" s="17">
        <v>0.15</v>
      </c>
      <c r="O46" s="11">
        <f>Ugovori_OPULJP[[#This Row],[Bespovratna sredstva - Ukupno (EU+Nac) HRK
= Ukupna ugovorena vrijednost bespovratnih sredstava]]*Ugovori_OPULJP[[#This Row],[EU STOPA SUFINANCIRANJA %
EU CO-FINANCING RATE %]]</f>
        <v>94592803.859999999</v>
      </c>
      <c r="P46" s="11">
        <f>Ugovori_OPULJP[[#This Row],[Bespovratna sredstva - Ukupno (EU+Nac) HRK
= Ukupna ugovorena vrijednost bespovratnih sredstava]]*Ugovori_OPULJP[[#This Row],[STOPA NACIONALNOG SUFINANCIRANJA %]]</f>
        <v>16692847.739999998</v>
      </c>
      <c r="Q46" s="11">
        <v>111285651.59999999</v>
      </c>
      <c r="R46" s="11">
        <v>0</v>
      </c>
      <c r="S46" s="11">
        <v>0</v>
      </c>
      <c r="T46" s="4">
        <f>Ugovori_OPULJP[[#This Row],[Bespovratna sredstva - Ukupno (EU+Nac) HRK
= Ukupna ugovorena vrijednost bespovratnih sredstava]]+Ugovori_OPULJP[[#This Row],[Javni doprinos korisnika - HRK]]+Ugovori_OPULJP[[#This Row],[Privatni doprinos korisnika - HRK]]</f>
        <v>111285651.59999999</v>
      </c>
      <c r="U46" s="29" t="s">
        <v>8735</v>
      </c>
      <c r="V46" s="29" t="s">
        <v>24</v>
      </c>
      <c r="W46" s="30" t="s">
        <v>7263</v>
      </c>
      <c r="X46" s="30" t="s">
        <v>5419</v>
      </c>
    </row>
    <row r="47" spans="1:24" ht="114.75" x14ac:dyDescent="0.25">
      <c r="A47" s="45" t="s">
        <v>47</v>
      </c>
      <c r="B47" s="46" t="s">
        <v>8149</v>
      </c>
      <c r="C47" s="30" t="s">
        <v>7156</v>
      </c>
      <c r="D47" s="30" t="s">
        <v>9594</v>
      </c>
      <c r="E47" s="29" t="s">
        <v>22</v>
      </c>
      <c r="F47" s="47" t="s">
        <v>48</v>
      </c>
      <c r="G47" s="47" t="s">
        <v>24</v>
      </c>
      <c r="H47" s="48">
        <v>42030</v>
      </c>
      <c r="I47" s="48">
        <v>44865</v>
      </c>
      <c r="J47" s="48" t="str">
        <f ca="1">IF(Ugovori_OPULJP[[#This Row],[DATUM ZAVRŠETKA OPERACIJE]]&lt;TODAY(),"završen","u provedbi")</f>
        <v>u provedbi</v>
      </c>
      <c r="K47" s="25" t="s">
        <v>25</v>
      </c>
      <c r="L47" s="25" t="s">
        <v>3</v>
      </c>
      <c r="M47" s="17">
        <v>0.85</v>
      </c>
      <c r="N47" s="17">
        <v>0.15</v>
      </c>
      <c r="O47" s="11">
        <f>Ugovori_OPULJP[[#This Row],[Bespovratna sredstva - Ukupno (EU+Nac) HRK
= Ukupna ugovorena vrijednost bespovratnih sredstava]]*Ugovori_OPULJP[[#This Row],[EU STOPA SUFINANCIRANJA %
EU CO-FINANCING RATE %]]</f>
        <v>480245240</v>
      </c>
      <c r="P47" s="11">
        <f>Ugovori_OPULJP[[#This Row],[Bespovratna sredstva - Ukupno (EU+Nac) HRK
= Ukupna ugovorena vrijednost bespovratnih sredstava]]*Ugovori_OPULJP[[#This Row],[STOPA NACIONALNOG SUFINANCIRANJA %]]</f>
        <v>84749160</v>
      </c>
      <c r="Q47" s="11">
        <v>564994400</v>
      </c>
      <c r="R47" s="11">
        <v>0</v>
      </c>
      <c r="S47" s="11">
        <v>0</v>
      </c>
      <c r="T47" s="4">
        <f>Ugovori_OPULJP[[#This Row],[Bespovratna sredstva - Ukupno (EU+Nac) HRK
= Ukupna ugovorena vrijednost bespovratnih sredstava]]+Ugovori_OPULJP[[#This Row],[Javni doprinos korisnika - HRK]]+Ugovori_OPULJP[[#This Row],[Privatni doprinos korisnika - HRK]]</f>
        <v>564994400</v>
      </c>
      <c r="U47" s="29" t="s">
        <v>8735</v>
      </c>
      <c r="V47" s="29" t="s">
        <v>24</v>
      </c>
      <c r="W47" s="30" t="s">
        <v>5422</v>
      </c>
      <c r="X47" s="30" t="s">
        <v>5419</v>
      </c>
    </row>
    <row r="48" spans="1:24" ht="102" x14ac:dyDescent="0.25">
      <c r="A48" s="45" t="s">
        <v>50</v>
      </c>
      <c r="B48" s="46" t="s">
        <v>8149</v>
      </c>
      <c r="C48" s="30" t="s">
        <v>7246</v>
      </c>
      <c r="D48" s="30" t="s">
        <v>49</v>
      </c>
      <c r="E48" s="29" t="s">
        <v>10082</v>
      </c>
      <c r="F48" s="47" t="s">
        <v>51</v>
      </c>
      <c r="G48" s="47" t="s">
        <v>52</v>
      </c>
      <c r="H48" s="48">
        <v>43550</v>
      </c>
      <c r="I48" s="48">
        <v>43916</v>
      </c>
      <c r="J48" s="48" t="str">
        <f ca="1">IF(Ugovori_OPULJP[[#This Row],[DATUM ZAVRŠETKA OPERACIJE]]&lt;TODAY(),"završen","u provedbi")</f>
        <v>završen</v>
      </c>
      <c r="K48" s="25" t="s">
        <v>10</v>
      </c>
      <c r="L48" s="25" t="s">
        <v>10</v>
      </c>
      <c r="M48" s="17">
        <v>0.85</v>
      </c>
      <c r="N48" s="17">
        <v>0.15</v>
      </c>
      <c r="O48" s="11">
        <f>Ugovori_OPULJP[[#This Row],[Bespovratna sredstva - Ukupno (EU+Nac) HRK
= Ukupna ugovorena vrijednost bespovratnih sredstava]]*Ugovori_OPULJP[[#This Row],[EU STOPA SUFINANCIRANJA %
EU CO-FINANCING RATE %]]</f>
        <v>619580.95449999999</v>
      </c>
      <c r="P48" s="11">
        <f>Ugovori_OPULJP[[#This Row],[Bespovratna sredstva - Ukupno (EU+Nac) HRK
= Ukupna ugovorena vrijednost bespovratnih sredstava]]*Ugovori_OPULJP[[#This Row],[STOPA NACIONALNOG SUFINANCIRANJA %]]</f>
        <v>109337.8155</v>
      </c>
      <c r="Q48" s="11">
        <v>728918.77</v>
      </c>
      <c r="R48" s="11">
        <v>0</v>
      </c>
      <c r="S48" s="11">
        <v>0</v>
      </c>
      <c r="T48" s="4">
        <f>Ugovori_OPULJP[[#This Row],[Bespovratna sredstva - Ukupno (EU+Nac) HRK
= Ukupna ugovorena vrijednost bespovratnih sredstava]]+Ugovori_OPULJP[[#This Row],[Javni doprinos korisnika - HRK]]+Ugovori_OPULJP[[#This Row],[Privatni doprinos korisnika - HRK]]</f>
        <v>728918.77</v>
      </c>
      <c r="U48" s="29" t="s">
        <v>8735</v>
      </c>
      <c r="V48" s="29" t="s">
        <v>24</v>
      </c>
      <c r="W48" s="30" t="s">
        <v>8433</v>
      </c>
      <c r="X48" s="30" t="s">
        <v>7247</v>
      </c>
    </row>
    <row r="49" spans="1:24" ht="89.25" x14ac:dyDescent="0.25">
      <c r="A49" s="45" t="s">
        <v>53</v>
      </c>
      <c r="B49" s="46" t="s">
        <v>8149</v>
      </c>
      <c r="C49" s="30" t="s">
        <v>7246</v>
      </c>
      <c r="D49" s="30" t="s">
        <v>49</v>
      </c>
      <c r="E49" s="29" t="s">
        <v>10082</v>
      </c>
      <c r="F49" s="47" t="s">
        <v>54</v>
      </c>
      <c r="G49" s="47" t="s">
        <v>4698</v>
      </c>
      <c r="H49" s="48">
        <v>43234</v>
      </c>
      <c r="I49" s="48">
        <v>44149</v>
      </c>
      <c r="J49" s="48" t="str">
        <f ca="1">IF(Ugovori_OPULJP[[#This Row],[DATUM ZAVRŠETKA OPERACIJE]]&lt;TODAY(),"završen","u provedbi")</f>
        <v>završen</v>
      </c>
      <c r="K49" s="25" t="s">
        <v>13</v>
      </c>
      <c r="L49" s="25" t="s">
        <v>13</v>
      </c>
      <c r="M49" s="17">
        <v>0.85</v>
      </c>
      <c r="N49" s="17">
        <v>0.15</v>
      </c>
      <c r="O49" s="11">
        <f>Ugovori_OPULJP[[#This Row],[Bespovratna sredstva - Ukupno (EU+Nac) HRK
= Ukupna ugovorena vrijednost bespovratnih sredstava]]*Ugovori_OPULJP[[#This Row],[EU STOPA SUFINANCIRANJA %
EU CO-FINANCING RATE %]]</f>
        <v>1698261.2655</v>
      </c>
      <c r="P49" s="11">
        <f>Ugovori_OPULJP[[#This Row],[Bespovratna sredstva - Ukupno (EU+Nac) HRK
= Ukupna ugovorena vrijednost bespovratnih sredstava]]*Ugovori_OPULJP[[#This Row],[STOPA NACIONALNOG SUFINANCIRANJA %]]</f>
        <v>299693.16449999996</v>
      </c>
      <c r="Q49" s="11">
        <v>1997954.43</v>
      </c>
      <c r="R49" s="11">
        <v>0</v>
      </c>
      <c r="S49" s="11">
        <v>0</v>
      </c>
      <c r="T49" s="4">
        <f>Ugovori_OPULJP[[#This Row],[Bespovratna sredstva - Ukupno (EU+Nac) HRK
= Ukupna ugovorena vrijednost bespovratnih sredstava]]+Ugovori_OPULJP[[#This Row],[Javni doprinos korisnika - HRK]]+Ugovori_OPULJP[[#This Row],[Privatni doprinos korisnika - HRK]]</f>
        <v>1997954.43</v>
      </c>
      <c r="U49" s="29" t="s">
        <v>8735</v>
      </c>
      <c r="V49" s="29" t="s">
        <v>24</v>
      </c>
      <c r="W49" s="30" t="s">
        <v>7341</v>
      </c>
      <c r="X49" s="30" t="s">
        <v>7247</v>
      </c>
    </row>
    <row r="50" spans="1:24" ht="89.25" x14ac:dyDescent="0.25">
      <c r="A50" s="45" t="s">
        <v>55</v>
      </c>
      <c r="B50" s="46" t="s">
        <v>8149</v>
      </c>
      <c r="C50" s="30" t="s">
        <v>7246</v>
      </c>
      <c r="D50" s="30" t="s">
        <v>49</v>
      </c>
      <c r="E50" s="29" t="s">
        <v>10082</v>
      </c>
      <c r="F50" s="47" t="s">
        <v>56</v>
      </c>
      <c r="G50" s="47" t="s">
        <v>57</v>
      </c>
      <c r="H50" s="48">
        <v>43234</v>
      </c>
      <c r="I50" s="48">
        <v>44149</v>
      </c>
      <c r="J50" s="48" t="str">
        <f ca="1">IF(Ugovori_OPULJP[[#This Row],[DATUM ZAVRŠETKA OPERACIJE]]&lt;TODAY(),"završen","u provedbi")</f>
        <v>završen</v>
      </c>
      <c r="K50" s="25" t="s">
        <v>2</v>
      </c>
      <c r="L50" s="25" t="s">
        <v>2</v>
      </c>
      <c r="M50" s="17">
        <v>0.85</v>
      </c>
      <c r="N50" s="17">
        <v>0.15</v>
      </c>
      <c r="O50" s="11">
        <f>Ugovori_OPULJP[[#This Row],[Bespovratna sredstva - Ukupno (EU+Nac) HRK
= Ukupna ugovorena vrijednost bespovratnih sredstava]]*Ugovori_OPULJP[[#This Row],[EU STOPA SUFINANCIRANJA %
EU CO-FINANCING RATE %]]</f>
        <v>1272186.1089999999</v>
      </c>
      <c r="P50" s="11">
        <f>Ugovori_OPULJP[[#This Row],[Bespovratna sredstva - Ukupno (EU+Nac) HRK
= Ukupna ugovorena vrijednost bespovratnih sredstava]]*Ugovori_OPULJP[[#This Row],[STOPA NACIONALNOG SUFINANCIRANJA %]]</f>
        <v>224503.43100000001</v>
      </c>
      <c r="Q50" s="11">
        <v>1496689.54</v>
      </c>
      <c r="R50" s="11">
        <v>0</v>
      </c>
      <c r="S50" s="11">
        <v>0</v>
      </c>
      <c r="T50" s="4">
        <f>Ugovori_OPULJP[[#This Row],[Bespovratna sredstva - Ukupno (EU+Nac) HRK
= Ukupna ugovorena vrijednost bespovratnih sredstava]]+Ugovori_OPULJP[[#This Row],[Javni doprinos korisnika - HRK]]+Ugovori_OPULJP[[#This Row],[Privatni doprinos korisnika - HRK]]</f>
        <v>1496689.54</v>
      </c>
      <c r="U50" s="29" t="s">
        <v>8735</v>
      </c>
      <c r="V50" s="29" t="s">
        <v>24</v>
      </c>
      <c r="W50" s="30" t="s">
        <v>7482</v>
      </c>
      <c r="X50" s="30" t="s">
        <v>7247</v>
      </c>
    </row>
    <row r="51" spans="1:24" ht="89.25" x14ac:dyDescent="0.25">
      <c r="A51" s="45" t="s">
        <v>58</v>
      </c>
      <c r="B51" s="46" t="s">
        <v>8149</v>
      </c>
      <c r="C51" s="30" t="s">
        <v>7246</v>
      </c>
      <c r="D51" s="30" t="s">
        <v>49</v>
      </c>
      <c r="E51" s="29" t="s">
        <v>10082</v>
      </c>
      <c r="F51" s="47" t="s">
        <v>59</v>
      </c>
      <c r="G51" s="47" t="s">
        <v>60</v>
      </c>
      <c r="H51" s="48">
        <v>43550</v>
      </c>
      <c r="I51" s="48">
        <v>44100</v>
      </c>
      <c r="J51" s="48" t="str">
        <f ca="1">IF(Ugovori_OPULJP[[#This Row],[DATUM ZAVRŠETKA OPERACIJE]]&lt;TODAY(),"završen","u provedbi")</f>
        <v>završen</v>
      </c>
      <c r="K51" s="25" t="s">
        <v>14</v>
      </c>
      <c r="L51" s="25" t="s">
        <v>14</v>
      </c>
      <c r="M51" s="17">
        <v>0.85</v>
      </c>
      <c r="N51" s="17">
        <v>0.15</v>
      </c>
      <c r="O51" s="11">
        <f>Ugovori_OPULJP[[#This Row],[Bespovratna sredstva - Ukupno (EU+Nac) HRK
= Ukupna ugovorena vrijednost bespovratnih sredstava]]*Ugovori_OPULJP[[#This Row],[EU STOPA SUFINANCIRANJA %
EU CO-FINANCING RATE %]]</f>
        <v>771206.90399999998</v>
      </c>
      <c r="P51" s="11">
        <f>Ugovori_OPULJP[[#This Row],[Bespovratna sredstva - Ukupno (EU+Nac) HRK
= Ukupna ugovorena vrijednost bespovratnih sredstava]]*Ugovori_OPULJP[[#This Row],[STOPA NACIONALNOG SUFINANCIRANJA %]]</f>
        <v>136095.33599999998</v>
      </c>
      <c r="Q51" s="11">
        <v>907302.24</v>
      </c>
      <c r="R51" s="11">
        <v>0</v>
      </c>
      <c r="S51" s="11">
        <v>0</v>
      </c>
      <c r="T51" s="4">
        <f>Ugovori_OPULJP[[#This Row],[Bespovratna sredstva - Ukupno (EU+Nac) HRK
= Ukupna ugovorena vrijednost bespovratnih sredstava]]+Ugovori_OPULJP[[#This Row],[Javni doprinos korisnika - HRK]]+Ugovori_OPULJP[[#This Row],[Privatni doprinos korisnika - HRK]]</f>
        <v>907302.24</v>
      </c>
      <c r="U51" s="29" t="s">
        <v>8735</v>
      </c>
      <c r="V51" s="29" t="s">
        <v>24</v>
      </c>
      <c r="W51" s="30" t="s">
        <v>8434</v>
      </c>
      <c r="X51" s="30" t="s">
        <v>7247</v>
      </c>
    </row>
    <row r="52" spans="1:24" ht="127.5" x14ac:dyDescent="0.25">
      <c r="A52" s="45" t="s">
        <v>61</v>
      </c>
      <c r="B52" s="46" t="s">
        <v>8149</v>
      </c>
      <c r="C52" s="30" t="s">
        <v>7246</v>
      </c>
      <c r="D52" s="30" t="s">
        <v>49</v>
      </c>
      <c r="E52" s="29" t="s">
        <v>10082</v>
      </c>
      <c r="F52" s="47" t="s">
        <v>62</v>
      </c>
      <c r="G52" s="47" t="s">
        <v>63</v>
      </c>
      <c r="H52" s="48">
        <v>43550</v>
      </c>
      <c r="I52" s="48">
        <v>44465</v>
      </c>
      <c r="J52" s="48" t="str">
        <f ca="1">IF(Ugovori_OPULJP[[#This Row],[DATUM ZAVRŠETKA OPERACIJE]]&lt;TODAY(),"završen","u provedbi")</f>
        <v>završen</v>
      </c>
      <c r="K52" s="25" t="s">
        <v>64</v>
      </c>
      <c r="L52" s="25" t="s">
        <v>3</v>
      </c>
      <c r="M52" s="17">
        <v>0.85</v>
      </c>
      <c r="N52" s="17">
        <v>0.15</v>
      </c>
      <c r="O52" s="11">
        <f>Ugovori_OPULJP[[#This Row],[Bespovratna sredstva - Ukupno (EU+Nac) HRK
= Ukupna ugovorena vrijednost bespovratnih sredstava]]*Ugovori_OPULJP[[#This Row],[EU STOPA SUFINANCIRANJA %
EU CO-FINANCING RATE %]]</f>
        <v>759005.56199999992</v>
      </c>
      <c r="P52" s="11">
        <f>Ugovori_OPULJP[[#This Row],[Bespovratna sredstva - Ukupno (EU+Nac) HRK
= Ukupna ugovorena vrijednost bespovratnih sredstava]]*Ugovori_OPULJP[[#This Row],[STOPA NACIONALNOG SUFINANCIRANJA %]]</f>
        <v>133942.158</v>
      </c>
      <c r="Q52" s="11">
        <v>892947.72</v>
      </c>
      <c r="R52" s="11">
        <v>0</v>
      </c>
      <c r="S52" s="11">
        <v>0</v>
      </c>
      <c r="T52" s="4">
        <f>Ugovori_OPULJP[[#This Row],[Bespovratna sredstva - Ukupno (EU+Nac) HRK
= Ukupna ugovorena vrijednost bespovratnih sredstava]]+Ugovori_OPULJP[[#This Row],[Javni doprinos korisnika - HRK]]+Ugovori_OPULJP[[#This Row],[Privatni doprinos korisnika - HRK]]</f>
        <v>892947.72</v>
      </c>
      <c r="U52" s="29" t="s">
        <v>8735</v>
      </c>
      <c r="V52" s="29" t="s">
        <v>24</v>
      </c>
      <c r="W52" s="30" t="s">
        <v>5423</v>
      </c>
      <c r="X52" s="30" t="s">
        <v>7247</v>
      </c>
    </row>
    <row r="53" spans="1:24" ht="76.5" x14ac:dyDescent="0.25">
      <c r="A53" s="45" t="s">
        <v>65</v>
      </c>
      <c r="B53" s="46" t="s">
        <v>8149</v>
      </c>
      <c r="C53" s="30" t="s">
        <v>7246</v>
      </c>
      <c r="D53" s="30" t="s">
        <v>49</v>
      </c>
      <c r="E53" s="29" t="s">
        <v>10082</v>
      </c>
      <c r="F53" s="47" t="s">
        <v>66</v>
      </c>
      <c r="G53" s="47" t="s">
        <v>67</v>
      </c>
      <c r="H53" s="48">
        <v>43550</v>
      </c>
      <c r="I53" s="48">
        <v>44465</v>
      </c>
      <c r="J53" s="48" t="str">
        <f ca="1">IF(Ugovori_OPULJP[[#This Row],[DATUM ZAVRŠETKA OPERACIJE]]&lt;TODAY(),"završen","u provedbi")</f>
        <v>završen</v>
      </c>
      <c r="K53" s="25" t="s">
        <v>3</v>
      </c>
      <c r="L53" s="25" t="s">
        <v>3</v>
      </c>
      <c r="M53" s="17">
        <v>0.85</v>
      </c>
      <c r="N53" s="17">
        <v>0.15</v>
      </c>
      <c r="O53" s="11">
        <f>Ugovori_OPULJP[[#This Row],[Bespovratna sredstva - Ukupno (EU+Nac) HRK
= Ukupna ugovorena vrijednost bespovratnih sredstava]]*Ugovori_OPULJP[[#This Row],[EU STOPA SUFINANCIRANJA %
EU CO-FINANCING RATE %]]</f>
        <v>832617.5</v>
      </c>
      <c r="P53" s="11">
        <f>Ugovori_OPULJP[[#This Row],[Bespovratna sredstva - Ukupno (EU+Nac) HRK
= Ukupna ugovorena vrijednost bespovratnih sredstava]]*Ugovori_OPULJP[[#This Row],[STOPA NACIONALNOG SUFINANCIRANJA %]]</f>
        <v>146932.5</v>
      </c>
      <c r="Q53" s="11">
        <v>979550</v>
      </c>
      <c r="R53" s="11">
        <v>0</v>
      </c>
      <c r="S53" s="11">
        <v>0</v>
      </c>
      <c r="T53" s="4">
        <f>Ugovori_OPULJP[[#This Row],[Bespovratna sredstva - Ukupno (EU+Nac) HRK
= Ukupna ugovorena vrijednost bespovratnih sredstava]]+Ugovori_OPULJP[[#This Row],[Javni doprinos korisnika - HRK]]+Ugovori_OPULJP[[#This Row],[Privatni doprinos korisnika - HRK]]</f>
        <v>979550</v>
      </c>
      <c r="U53" s="29" t="s">
        <v>8735</v>
      </c>
      <c r="V53" s="29" t="s">
        <v>24</v>
      </c>
      <c r="W53" s="30" t="s">
        <v>5424</v>
      </c>
      <c r="X53" s="30" t="s">
        <v>7247</v>
      </c>
    </row>
    <row r="54" spans="1:24" ht="102" x14ac:dyDescent="0.25">
      <c r="A54" s="45" t="s">
        <v>68</v>
      </c>
      <c r="B54" s="46" t="s">
        <v>8149</v>
      </c>
      <c r="C54" s="30" t="s">
        <v>7246</v>
      </c>
      <c r="D54" s="30" t="s">
        <v>49</v>
      </c>
      <c r="E54" s="29" t="s">
        <v>10082</v>
      </c>
      <c r="F54" s="47" t="s">
        <v>69</v>
      </c>
      <c r="G54" s="47" t="s">
        <v>70</v>
      </c>
      <c r="H54" s="48">
        <v>43550</v>
      </c>
      <c r="I54" s="48">
        <v>44100</v>
      </c>
      <c r="J54" s="48" t="str">
        <f ca="1">IF(Ugovori_OPULJP[[#This Row],[DATUM ZAVRŠETKA OPERACIJE]]&lt;TODAY(),"završen","u provedbi")</f>
        <v>završen</v>
      </c>
      <c r="K54" s="25" t="s">
        <v>4</v>
      </c>
      <c r="L54" s="25" t="s">
        <v>4</v>
      </c>
      <c r="M54" s="17">
        <v>0.85</v>
      </c>
      <c r="N54" s="17">
        <v>0.15</v>
      </c>
      <c r="O54" s="11">
        <f>Ugovori_OPULJP[[#This Row],[Bespovratna sredstva - Ukupno (EU+Nac) HRK
= Ukupna ugovorena vrijednost bespovratnih sredstava]]*Ugovori_OPULJP[[#This Row],[EU STOPA SUFINANCIRANJA %
EU CO-FINANCING RATE %]]</f>
        <v>690092.32199999993</v>
      </c>
      <c r="P54" s="11">
        <f>Ugovori_OPULJP[[#This Row],[Bespovratna sredstva - Ukupno (EU+Nac) HRK
= Ukupna ugovorena vrijednost bespovratnih sredstava]]*Ugovori_OPULJP[[#This Row],[STOPA NACIONALNOG SUFINANCIRANJA %]]</f>
        <v>121780.99799999999</v>
      </c>
      <c r="Q54" s="11">
        <v>811873.32</v>
      </c>
      <c r="R54" s="11">
        <v>0</v>
      </c>
      <c r="S54" s="11">
        <v>0</v>
      </c>
      <c r="T54" s="4">
        <f>Ugovori_OPULJP[[#This Row],[Bespovratna sredstva - Ukupno (EU+Nac) HRK
= Ukupna ugovorena vrijednost bespovratnih sredstava]]+Ugovori_OPULJP[[#This Row],[Javni doprinos korisnika - HRK]]+Ugovori_OPULJP[[#This Row],[Privatni doprinos korisnika - HRK]]</f>
        <v>811873.32</v>
      </c>
      <c r="U54" s="29" t="s">
        <v>8735</v>
      </c>
      <c r="V54" s="29" t="s">
        <v>24</v>
      </c>
      <c r="W54" s="30" t="s">
        <v>7264</v>
      </c>
      <c r="X54" s="30" t="s">
        <v>7247</v>
      </c>
    </row>
    <row r="55" spans="1:24" ht="114.75" x14ac:dyDescent="0.25">
      <c r="A55" s="45" t="s">
        <v>71</v>
      </c>
      <c r="B55" s="46" t="s">
        <v>8149</v>
      </c>
      <c r="C55" s="30" t="s">
        <v>7246</v>
      </c>
      <c r="D55" s="30" t="s">
        <v>49</v>
      </c>
      <c r="E55" s="29" t="s">
        <v>10082</v>
      </c>
      <c r="F55" s="47" t="s">
        <v>72</v>
      </c>
      <c r="G55" s="47" t="s">
        <v>73</v>
      </c>
      <c r="H55" s="48">
        <v>43550</v>
      </c>
      <c r="I55" s="48">
        <v>44281</v>
      </c>
      <c r="J55" s="48" t="str">
        <f ca="1">IF(Ugovori_OPULJP[[#This Row],[DATUM ZAVRŠETKA OPERACIJE]]&lt;TODAY(),"završen","u provedbi")</f>
        <v>završen</v>
      </c>
      <c r="K55" s="25" t="s">
        <v>74</v>
      </c>
      <c r="L55" s="25" t="s">
        <v>3</v>
      </c>
      <c r="M55" s="17">
        <v>0.85</v>
      </c>
      <c r="N55" s="17">
        <v>0.15</v>
      </c>
      <c r="O55" s="11">
        <f>Ugovori_OPULJP[[#This Row],[Bespovratna sredstva - Ukupno (EU+Nac) HRK
= Ukupna ugovorena vrijednost bespovratnih sredstava]]*Ugovori_OPULJP[[#This Row],[EU STOPA SUFINANCIRANJA %
EU CO-FINANCING RATE %]]</f>
        <v>763446.70149999997</v>
      </c>
      <c r="P55" s="11">
        <f>Ugovori_OPULJP[[#This Row],[Bespovratna sredstva - Ukupno (EU+Nac) HRK
= Ukupna ugovorena vrijednost bespovratnih sredstava]]*Ugovori_OPULJP[[#This Row],[STOPA NACIONALNOG SUFINANCIRANJA %]]</f>
        <v>134725.8885</v>
      </c>
      <c r="Q55" s="11">
        <v>898172.59</v>
      </c>
      <c r="R55" s="11">
        <v>0</v>
      </c>
      <c r="S55" s="11">
        <v>0</v>
      </c>
      <c r="T55" s="4">
        <f>Ugovori_OPULJP[[#This Row],[Bespovratna sredstva - Ukupno (EU+Nac) HRK
= Ukupna ugovorena vrijednost bespovratnih sredstava]]+Ugovori_OPULJP[[#This Row],[Javni doprinos korisnika - HRK]]+Ugovori_OPULJP[[#This Row],[Privatni doprinos korisnika - HRK]]</f>
        <v>898172.59</v>
      </c>
      <c r="U55" s="29" t="s">
        <v>8735</v>
      </c>
      <c r="V55" s="29" t="s">
        <v>24</v>
      </c>
      <c r="W55" s="30" t="s">
        <v>7342</v>
      </c>
      <c r="X55" s="30" t="s">
        <v>7247</v>
      </c>
    </row>
    <row r="56" spans="1:24" ht="76.5" x14ac:dyDescent="0.25">
      <c r="A56" s="45" t="s">
        <v>75</v>
      </c>
      <c r="B56" s="46" t="s">
        <v>8149</v>
      </c>
      <c r="C56" s="30" t="s">
        <v>7246</v>
      </c>
      <c r="D56" s="30" t="s">
        <v>49</v>
      </c>
      <c r="E56" s="29" t="s">
        <v>10082</v>
      </c>
      <c r="F56" s="47" t="s">
        <v>76</v>
      </c>
      <c r="G56" s="47" t="s">
        <v>7343</v>
      </c>
      <c r="H56" s="48">
        <v>43234</v>
      </c>
      <c r="I56" s="48">
        <v>44149</v>
      </c>
      <c r="J56" s="48" t="str">
        <f ca="1">IF(Ugovori_OPULJP[[#This Row],[DATUM ZAVRŠETKA OPERACIJE]]&lt;TODAY(),"završen","u provedbi")</f>
        <v>završen</v>
      </c>
      <c r="K56" s="25" t="s">
        <v>5</v>
      </c>
      <c r="L56" s="25" t="s">
        <v>5</v>
      </c>
      <c r="M56" s="17">
        <v>0.85</v>
      </c>
      <c r="N56" s="17">
        <v>0.15</v>
      </c>
      <c r="O56" s="11">
        <f>Ugovori_OPULJP[[#This Row],[Bespovratna sredstva - Ukupno (EU+Nac) HRK
= Ukupna ugovorena vrijednost bespovratnih sredstava]]*Ugovori_OPULJP[[#This Row],[EU STOPA SUFINANCIRANJA %
EU CO-FINANCING RATE %]]</f>
        <v>1472713.638</v>
      </c>
      <c r="P56" s="11">
        <f>Ugovori_OPULJP[[#This Row],[Bespovratna sredstva - Ukupno (EU+Nac) HRK
= Ukupna ugovorena vrijednost bespovratnih sredstava]]*Ugovori_OPULJP[[#This Row],[STOPA NACIONALNOG SUFINANCIRANJA %]]</f>
        <v>259890.64199999999</v>
      </c>
      <c r="Q56" s="11">
        <v>1732604.28</v>
      </c>
      <c r="R56" s="11">
        <v>0</v>
      </c>
      <c r="S56" s="11">
        <v>0</v>
      </c>
      <c r="T56" s="4">
        <f>Ugovori_OPULJP[[#This Row],[Bespovratna sredstva - Ukupno (EU+Nac) HRK
= Ukupna ugovorena vrijednost bespovratnih sredstava]]+Ugovori_OPULJP[[#This Row],[Javni doprinos korisnika - HRK]]+Ugovori_OPULJP[[#This Row],[Privatni doprinos korisnika - HRK]]</f>
        <v>1732604.28</v>
      </c>
      <c r="U56" s="29" t="s">
        <v>8735</v>
      </c>
      <c r="V56" s="29" t="s">
        <v>24</v>
      </c>
      <c r="W56" s="30" t="s">
        <v>7344</v>
      </c>
      <c r="X56" s="30" t="s">
        <v>7247</v>
      </c>
    </row>
    <row r="57" spans="1:24" ht="76.5" x14ac:dyDescent="0.25">
      <c r="A57" s="45" t="s">
        <v>77</v>
      </c>
      <c r="B57" s="46" t="s">
        <v>8149</v>
      </c>
      <c r="C57" s="30" t="s">
        <v>7246</v>
      </c>
      <c r="D57" s="30" t="s">
        <v>49</v>
      </c>
      <c r="E57" s="29" t="s">
        <v>10082</v>
      </c>
      <c r="F57" s="47" t="s">
        <v>78</v>
      </c>
      <c r="G57" s="47" t="s">
        <v>79</v>
      </c>
      <c r="H57" s="48">
        <v>43234</v>
      </c>
      <c r="I57" s="48">
        <v>43691</v>
      </c>
      <c r="J57" s="48" t="str">
        <f ca="1">IF(Ugovori_OPULJP[[#This Row],[DATUM ZAVRŠETKA OPERACIJE]]&lt;TODAY(),"završen","u provedbi")</f>
        <v>završen</v>
      </c>
      <c r="K57" s="25" t="s">
        <v>1</v>
      </c>
      <c r="L57" s="25" t="s">
        <v>1</v>
      </c>
      <c r="M57" s="17">
        <v>0.85</v>
      </c>
      <c r="N57" s="17">
        <v>0.15</v>
      </c>
      <c r="O57" s="11">
        <f>Ugovori_OPULJP[[#This Row],[Bespovratna sredstva - Ukupno (EU+Nac) HRK
= Ukupna ugovorena vrijednost bespovratnih sredstava]]*Ugovori_OPULJP[[#This Row],[EU STOPA SUFINANCIRANJA %
EU CO-FINANCING RATE %]]</f>
        <v>576788.75</v>
      </c>
      <c r="P57" s="11">
        <f>Ugovori_OPULJP[[#This Row],[Bespovratna sredstva - Ukupno (EU+Nac) HRK
= Ukupna ugovorena vrijednost bespovratnih sredstava]]*Ugovori_OPULJP[[#This Row],[STOPA NACIONALNOG SUFINANCIRANJA %]]</f>
        <v>101786.25</v>
      </c>
      <c r="Q57" s="11">
        <v>678575</v>
      </c>
      <c r="R57" s="11">
        <v>0</v>
      </c>
      <c r="S57" s="11">
        <v>0</v>
      </c>
      <c r="T57" s="4">
        <f>Ugovori_OPULJP[[#This Row],[Bespovratna sredstva - Ukupno (EU+Nac) HRK
= Ukupna ugovorena vrijednost bespovratnih sredstava]]+Ugovori_OPULJP[[#This Row],[Javni doprinos korisnika - HRK]]+Ugovori_OPULJP[[#This Row],[Privatni doprinos korisnika - HRK]]</f>
        <v>678575</v>
      </c>
      <c r="U57" s="29" t="s">
        <v>8735</v>
      </c>
      <c r="V57" s="29" t="s">
        <v>24</v>
      </c>
      <c r="W57" s="30" t="s">
        <v>7345</v>
      </c>
      <c r="X57" s="30" t="s">
        <v>7247</v>
      </c>
    </row>
    <row r="58" spans="1:24" ht="102" x14ac:dyDescent="0.25">
      <c r="A58" s="45" t="s">
        <v>80</v>
      </c>
      <c r="B58" s="46" t="s">
        <v>8149</v>
      </c>
      <c r="C58" s="30" t="s">
        <v>7246</v>
      </c>
      <c r="D58" s="30" t="s">
        <v>49</v>
      </c>
      <c r="E58" s="29" t="s">
        <v>10082</v>
      </c>
      <c r="F58" s="47" t="s">
        <v>81</v>
      </c>
      <c r="G58" s="47" t="s">
        <v>82</v>
      </c>
      <c r="H58" s="48">
        <v>43234</v>
      </c>
      <c r="I58" s="48">
        <v>43965</v>
      </c>
      <c r="J58" s="48" t="str">
        <f ca="1">IF(Ugovori_OPULJP[[#This Row],[DATUM ZAVRŠETKA OPERACIJE]]&lt;TODAY(),"završen","u provedbi")</f>
        <v>završen</v>
      </c>
      <c r="K58" s="25" t="s">
        <v>18</v>
      </c>
      <c r="L58" s="25" t="s">
        <v>18</v>
      </c>
      <c r="M58" s="17">
        <v>0.85</v>
      </c>
      <c r="N58" s="17">
        <v>0.15</v>
      </c>
      <c r="O58" s="11">
        <f>Ugovori_OPULJP[[#This Row],[Bespovratna sredstva - Ukupno (EU+Nac) HRK
= Ukupna ugovorena vrijednost bespovratnih sredstava]]*Ugovori_OPULJP[[#This Row],[EU STOPA SUFINANCIRANJA %
EU CO-FINANCING RATE %]]</f>
        <v>829856.11349999998</v>
      </c>
      <c r="P58" s="11">
        <f>Ugovori_OPULJP[[#This Row],[Bespovratna sredstva - Ukupno (EU+Nac) HRK
= Ukupna ugovorena vrijednost bespovratnih sredstava]]*Ugovori_OPULJP[[#This Row],[STOPA NACIONALNOG SUFINANCIRANJA %]]</f>
        <v>146445.19649999999</v>
      </c>
      <c r="Q58" s="11">
        <v>976301.31</v>
      </c>
      <c r="R58" s="11">
        <v>0</v>
      </c>
      <c r="S58" s="11">
        <v>0</v>
      </c>
      <c r="T58" s="4">
        <f>Ugovori_OPULJP[[#This Row],[Bespovratna sredstva - Ukupno (EU+Nac) HRK
= Ukupna ugovorena vrijednost bespovratnih sredstava]]+Ugovori_OPULJP[[#This Row],[Javni doprinos korisnika - HRK]]+Ugovori_OPULJP[[#This Row],[Privatni doprinos korisnika - HRK]]</f>
        <v>976301.31</v>
      </c>
      <c r="U58" s="29" t="s">
        <v>8735</v>
      </c>
      <c r="V58" s="29" t="s">
        <v>24</v>
      </c>
      <c r="W58" s="30" t="s">
        <v>7346</v>
      </c>
      <c r="X58" s="30" t="s">
        <v>7247</v>
      </c>
    </row>
    <row r="59" spans="1:24" ht="89.25" x14ac:dyDescent="0.25">
      <c r="A59" s="45" t="s">
        <v>83</v>
      </c>
      <c r="B59" s="46" t="s">
        <v>8149</v>
      </c>
      <c r="C59" s="30" t="s">
        <v>7246</v>
      </c>
      <c r="D59" s="30" t="s">
        <v>49</v>
      </c>
      <c r="E59" s="29" t="s">
        <v>10082</v>
      </c>
      <c r="F59" s="47" t="s">
        <v>84</v>
      </c>
      <c r="G59" s="47" t="s">
        <v>85</v>
      </c>
      <c r="H59" s="48">
        <v>43234</v>
      </c>
      <c r="I59" s="48">
        <v>44149</v>
      </c>
      <c r="J59" s="48" t="str">
        <f ca="1">IF(Ugovori_OPULJP[[#This Row],[DATUM ZAVRŠETKA OPERACIJE]]&lt;TODAY(),"završen","u provedbi")</f>
        <v>završen</v>
      </c>
      <c r="K59" s="25" t="s">
        <v>18</v>
      </c>
      <c r="L59" s="25" t="s">
        <v>18</v>
      </c>
      <c r="M59" s="17">
        <v>0.85</v>
      </c>
      <c r="N59" s="17">
        <v>0.15</v>
      </c>
      <c r="O59" s="11">
        <f>Ugovori_OPULJP[[#This Row],[Bespovratna sredstva - Ukupno (EU+Nac) HRK
= Ukupna ugovorena vrijednost bespovratnih sredstava]]*Ugovori_OPULJP[[#This Row],[EU STOPA SUFINANCIRANJA %
EU CO-FINANCING RATE %]]</f>
        <v>1697913.1310000001</v>
      </c>
      <c r="P59" s="11">
        <f>Ugovori_OPULJP[[#This Row],[Bespovratna sredstva - Ukupno (EU+Nac) HRK
= Ukupna ugovorena vrijednost bespovratnih sredstava]]*Ugovori_OPULJP[[#This Row],[STOPA NACIONALNOG SUFINANCIRANJA %]]</f>
        <v>299631.72899999999</v>
      </c>
      <c r="Q59" s="11">
        <v>1997544.86</v>
      </c>
      <c r="R59" s="11">
        <v>0</v>
      </c>
      <c r="S59" s="11">
        <v>0</v>
      </c>
      <c r="T59" s="4">
        <f>Ugovori_OPULJP[[#This Row],[Bespovratna sredstva - Ukupno (EU+Nac) HRK
= Ukupna ugovorena vrijednost bespovratnih sredstava]]+Ugovori_OPULJP[[#This Row],[Javni doprinos korisnika - HRK]]+Ugovori_OPULJP[[#This Row],[Privatni doprinos korisnika - HRK]]</f>
        <v>1997544.86</v>
      </c>
      <c r="U59" s="29" t="s">
        <v>8735</v>
      </c>
      <c r="V59" s="29" t="s">
        <v>24</v>
      </c>
      <c r="W59" s="30" t="s">
        <v>7347</v>
      </c>
      <c r="X59" s="30" t="s">
        <v>7247</v>
      </c>
    </row>
    <row r="60" spans="1:24" ht="102" x14ac:dyDescent="0.25">
      <c r="A60" s="45" t="s">
        <v>86</v>
      </c>
      <c r="B60" s="46" t="s">
        <v>8149</v>
      </c>
      <c r="C60" s="30" t="s">
        <v>7246</v>
      </c>
      <c r="D60" s="30" t="s">
        <v>49</v>
      </c>
      <c r="E60" s="29" t="s">
        <v>10082</v>
      </c>
      <c r="F60" s="47" t="s">
        <v>87</v>
      </c>
      <c r="G60" s="47" t="s">
        <v>88</v>
      </c>
      <c r="H60" s="48">
        <v>43234</v>
      </c>
      <c r="I60" s="48">
        <v>44149</v>
      </c>
      <c r="J60" s="48" t="str">
        <f ca="1">IF(Ugovori_OPULJP[[#This Row],[DATUM ZAVRŠETKA OPERACIJE]]&lt;TODAY(),"završen","u provedbi")</f>
        <v>završen</v>
      </c>
      <c r="K60" s="25" t="s">
        <v>13</v>
      </c>
      <c r="L60" s="25" t="s">
        <v>13</v>
      </c>
      <c r="M60" s="17">
        <v>0.85</v>
      </c>
      <c r="N60" s="17">
        <v>0.15</v>
      </c>
      <c r="O60" s="11">
        <f>Ugovori_OPULJP[[#This Row],[Bespovratna sredstva - Ukupno (EU+Nac) HRK
= Ukupna ugovorena vrijednost bespovratnih sredstava]]*Ugovori_OPULJP[[#This Row],[EU STOPA SUFINANCIRANJA %
EU CO-FINANCING RATE %]]</f>
        <v>753450.50599999994</v>
      </c>
      <c r="P60" s="11">
        <f>Ugovori_OPULJP[[#This Row],[Bespovratna sredstva - Ukupno (EU+Nac) HRK
= Ukupna ugovorena vrijednost bespovratnih sredstava]]*Ugovori_OPULJP[[#This Row],[STOPA NACIONALNOG SUFINANCIRANJA %]]</f>
        <v>132961.85399999999</v>
      </c>
      <c r="Q60" s="11">
        <v>886412.36</v>
      </c>
      <c r="R60" s="11">
        <v>0</v>
      </c>
      <c r="S60" s="11">
        <v>0</v>
      </c>
      <c r="T60" s="4">
        <f>Ugovori_OPULJP[[#This Row],[Bespovratna sredstva - Ukupno (EU+Nac) HRK
= Ukupna ugovorena vrijednost bespovratnih sredstava]]+Ugovori_OPULJP[[#This Row],[Javni doprinos korisnika - HRK]]+Ugovori_OPULJP[[#This Row],[Privatni doprinos korisnika - HRK]]</f>
        <v>886412.36</v>
      </c>
      <c r="U60" s="29" t="s">
        <v>8735</v>
      </c>
      <c r="V60" s="29" t="s">
        <v>24</v>
      </c>
      <c r="W60" s="30" t="s">
        <v>7349</v>
      </c>
      <c r="X60" s="30" t="s">
        <v>7247</v>
      </c>
    </row>
    <row r="61" spans="1:24" ht="102" x14ac:dyDescent="0.25">
      <c r="A61" s="45" t="s">
        <v>89</v>
      </c>
      <c r="B61" s="46" t="s">
        <v>8149</v>
      </c>
      <c r="C61" s="30" t="s">
        <v>7246</v>
      </c>
      <c r="D61" s="30" t="s">
        <v>49</v>
      </c>
      <c r="E61" s="29" t="s">
        <v>10082</v>
      </c>
      <c r="F61" s="47" t="s">
        <v>90</v>
      </c>
      <c r="G61" s="47" t="s">
        <v>91</v>
      </c>
      <c r="H61" s="48">
        <v>43234</v>
      </c>
      <c r="I61" s="48">
        <v>44057</v>
      </c>
      <c r="J61" s="48" t="str">
        <f ca="1">IF(Ugovori_OPULJP[[#This Row],[DATUM ZAVRŠETKA OPERACIJE]]&lt;TODAY(),"završen","u provedbi")</f>
        <v>završen</v>
      </c>
      <c r="K61" s="25" t="s">
        <v>15</v>
      </c>
      <c r="L61" s="25" t="s">
        <v>15</v>
      </c>
      <c r="M61" s="17">
        <v>0.85</v>
      </c>
      <c r="N61" s="17">
        <v>0.15</v>
      </c>
      <c r="O61" s="11">
        <f>Ugovori_OPULJP[[#This Row],[Bespovratna sredstva - Ukupno (EU+Nac) HRK
= Ukupna ugovorena vrijednost bespovratnih sredstava]]*Ugovori_OPULJP[[#This Row],[EU STOPA SUFINANCIRANJA %
EU CO-FINANCING RATE %]]</f>
        <v>730594.125</v>
      </c>
      <c r="P61" s="11">
        <f>Ugovori_OPULJP[[#This Row],[Bespovratna sredstva - Ukupno (EU+Nac) HRK
= Ukupna ugovorena vrijednost bespovratnih sredstava]]*Ugovori_OPULJP[[#This Row],[STOPA NACIONALNOG SUFINANCIRANJA %]]</f>
        <v>128928.375</v>
      </c>
      <c r="Q61" s="11">
        <v>859522.5</v>
      </c>
      <c r="R61" s="11">
        <v>0</v>
      </c>
      <c r="S61" s="11">
        <v>0</v>
      </c>
      <c r="T61" s="4">
        <f>Ugovori_OPULJP[[#This Row],[Bespovratna sredstva - Ukupno (EU+Nac) HRK
= Ukupna ugovorena vrijednost bespovratnih sredstava]]+Ugovori_OPULJP[[#This Row],[Javni doprinos korisnika - HRK]]+Ugovori_OPULJP[[#This Row],[Privatni doprinos korisnika - HRK]]</f>
        <v>859522.5</v>
      </c>
      <c r="U61" s="29" t="s">
        <v>8735</v>
      </c>
      <c r="V61" s="29" t="s">
        <v>24</v>
      </c>
      <c r="W61" s="30" t="s">
        <v>5425</v>
      </c>
      <c r="X61" s="30" t="s">
        <v>7247</v>
      </c>
    </row>
    <row r="62" spans="1:24" ht="102" x14ac:dyDescent="0.25">
      <c r="A62" s="45" t="s">
        <v>92</v>
      </c>
      <c r="B62" s="46" t="s">
        <v>8149</v>
      </c>
      <c r="C62" s="30" t="s">
        <v>7246</v>
      </c>
      <c r="D62" s="30" t="s">
        <v>49</v>
      </c>
      <c r="E62" s="29" t="s">
        <v>10082</v>
      </c>
      <c r="F62" s="47" t="s">
        <v>93</v>
      </c>
      <c r="G62" s="47" t="s">
        <v>94</v>
      </c>
      <c r="H62" s="48">
        <v>43550</v>
      </c>
      <c r="I62" s="52">
        <v>44373</v>
      </c>
      <c r="J62" s="48" t="str">
        <f ca="1">IF(Ugovori_OPULJP[[#This Row],[DATUM ZAVRŠETKA OPERACIJE]]&lt;TODAY(),"završen","u provedbi")</f>
        <v>završen</v>
      </c>
      <c r="K62" s="25" t="s">
        <v>1</v>
      </c>
      <c r="L62" s="25" t="s">
        <v>1</v>
      </c>
      <c r="M62" s="17">
        <v>0.85</v>
      </c>
      <c r="N62" s="17">
        <v>0.15</v>
      </c>
      <c r="O62" s="11">
        <f>Ugovori_OPULJP[[#This Row],[Bespovratna sredstva - Ukupno (EU+Nac) HRK
= Ukupna ugovorena vrijednost bespovratnih sredstava]]*Ugovori_OPULJP[[#This Row],[EU STOPA SUFINANCIRANJA %
EU CO-FINANCING RATE %]]</f>
        <v>850000</v>
      </c>
      <c r="P62" s="11">
        <f>Ugovori_OPULJP[[#This Row],[Bespovratna sredstva - Ukupno (EU+Nac) HRK
= Ukupna ugovorena vrijednost bespovratnih sredstava]]*Ugovori_OPULJP[[#This Row],[STOPA NACIONALNOG SUFINANCIRANJA %]]</f>
        <v>150000</v>
      </c>
      <c r="Q62" s="11">
        <v>1000000</v>
      </c>
      <c r="R62" s="11">
        <v>0</v>
      </c>
      <c r="S62" s="11">
        <v>117501.2</v>
      </c>
      <c r="T62" s="4">
        <f>Ugovori_OPULJP[[#This Row],[Bespovratna sredstva - Ukupno (EU+Nac) HRK
= Ukupna ugovorena vrijednost bespovratnih sredstava]]+Ugovori_OPULJP[[#This Row],[Javni doprinos korisnika - HRK]]+Ugovori_OPULJP[[#This Row],[Privatni doprinos korisnika - HRK]]</f>
        <v>1117501.2</v>
      </c>
      <c r="U62" s="29" t="s">
        <v>8735</v>
      </c>
      <c r="V62" s="29" t="s">
        <v>24</v>
      </c>
      <c r="W62" s="30" t="s">
        <v>5426</v>
      </c>
      <c r="X62" s="30" t="s">
        <v>7247</v>
      </c>
    </row>
    <row r="63" spans="1:24" ht="89.25" x14ac:dyDescent="0.25">
      <c r="A63" s="45" t="s">
        <v>95</v>
      </c>
      <c r="B63" s="46" t="s">
        <v>8149</v>
      </c>
      <c r="C63" s="30" t="s">
        <v>7246</v>
      </c>
      <c r="D63" s="30" t="s">
        <v>49</v>
      </c>
      <c r="E63" s="29" t="s">
        <v>10082</v>
      </c>
      <c r="F63" s="47" t="s">
        <v>96</v>
      </c>
      <c r="G63" s="47" t="s">
        <v>97</v>
      </c>
      <c r="H63" s="48">
        <v>43550</v>
      </c>
      <c r="I63" s="48">
        <v>44013</v>
      </c>
      <c r="J63" s="48" t="str">
        <f ca="1">IF(Ugovori_OPULJP[[#This Row],[DATUM ZAVRŠETKA OPERACIJE]]&lt;TODAY(),"završen","u provedbi")</f>
        <v>završen</v>
      </c>
      <c r="K63" s="25" t="s">
        <v>98</v>
      </c>
      <c r="L63" s="25" t="s">
        <v>3</v>
      </c>
      <c r="M63" s="17">
        <v>0.85</v>
      </c>
      <c r="N63" s="17">
        <v>0.15</v>
      </c>
      <c r="O63" s="11">
        <f>Ugovori_OPULJP[[#This Row],[Bespovratna sredstva - Ukupno (EU+Nac) HRK
= Ukupna ugovorena vrijednost bespovratnih sredstava]]*Ugovori_OPULJP[[#This Row],[EU STOPA SUFINANCIRANJA %
EU CO-FINANCING RATE %]]</f>
        <v>697834.5895</v>
      </c>
      <c r="P63" s="11">
        <f>Ugovori_OPULJP[[#This Row],[Bespovratna sredstva - Ukupno (EU+Nac) HRK
= Ukupna ugovorena vrijednost bespovratnih sredstava]]*Ugovori_OPULJP[[#This Row],[STOPA NACIONALNOG SUFINANCIRANJA %]]</f>
        <v>123147.28049999999</v>
      </c>
      <c r="Q63" s="11">
        <v>820981.87</v>
      </c>
      <c r="R63" s="11">
        <v>0</v>
      </c>
      <c r="S63" s="11">
        <v>0</v>
      </c>
      <c r="T63" s="4">
        <f>Ugovori_OPULJP[[#This Row],[Bespovratna sredstva - Ukupno (EU+Nac) HRK
= Ukupna ugovorena vrijednost bespovratnih sredstava]]+Ugovori_OPULJP[[#This Row],[Javni doprinos korisnika - HRK]]+Ugovori_OPULJP[[#This Row],[Privatni doprinos korisnika - HRK]]</f>
        <v>820981.87</v>
      </c>
      <c r="U63" s="29" t="s">
        <v>8735</v>
      </c>
      <c r="V63" s="29" t="s">
        <v>24</v>
      </c>
      <c r="W63" s="30" t="s">
        <v>7265</v>
      </c>
      <c r="X63" s="30" t="s">
        <v>7247</v>
      </c>
    </row>
    <row r="64" spans="1:24" ht="89.25" x14ac:dyDescent="0.25">
      <c r="A64" s="45" t="s">
        <v>99</v>
      </c>
      <c r="B64" s="46" t="s">
        <v>8149</v>
      </c>
      <c r="C64" s="30" t="s">
        <v>7246</v>
      </c>
      <c r="D64" s="30" t="s">
        <v>49</v>
      </c>
      <c r="E64" s="29" t="s">
        <v>10082</v>
      </c>
      <c r="F64" s="47" t="s">
        <v>100</v>
      </c>
      <c r="G64" s="47" t="s">
        <v>101</v>
      </c>
      <c r="H64" s="48">
        <v>43234</v>
      </c>
      <c r="I64" s="48">
        <v>44149</v>
      </c>
      <c r="J64" s="48" t="str">
        <f ca="1">IF(Ugovori_OPULJP[[#This Row],[DATUM ZAVRŠETKA OPERACIJE]]&lt;TODAY(),"završen","u provedbi")</f>
        <v>završen</v>
      </c>
      <c r="K64" s="25" t="s">
        <v>4</v>
      </c>
      <c r="L64" s="25" t="s">
        <v>4</v>
      </c>
      <c r="M64" s="17">
        <v>0.85</v>
      </c>
      <c r="N64" s="17">
        <v>0.15</v>
      </c>
      <c r="O64" s="11">
        <f>Ugovori_OPULJP[[#This Row],[Bespovratna sredstva - Ukupno (EU+Nac) HRK
= Ukupna ugovorena vrijednost bespovratnih sredstava]]*Ugovori_OPULJP[[#This Row],[EU STOPA SUFINANCIRANJA %
EU CO-FINANCING RATE %]]</f>
        <v>1652351.3459999999</v>
      </c>
      <c r="P64" s="11">
        <f>Ugovori_OPULJP[[#This Row],[Bespovratna sredstva - Ukupno (EU+Nac) HRK
= Ukupna ugovorena vrijednost bespovratnih sredstava]]*Ugovori_OPULJP[[#This Row],[STOPA NACIONALNOG SUFINANCIRANJA %]]</f>
        <v>291591.41399999999</v>
      </c>
      <c r="Q64" s="11">
        <v>1943942.76</v>
      </c>
      <c r="R64" s="11">
        <v>0</v>
      </c>
      <c r="S64" s="11">
        <v>0</v>
      </c>
      <c r="T64" s="4">
        <f>Ugovori_OPULJP[[#This Row],[Bespovratna sredstva - Ukupno (EU+Nac) HRK
= Ukupna ugovorena vrijednost bespovratnih sredstava]]+Ugovori_OPULJP[[#This Row],[Javni doprinos korisnika - HRK]]+Ugovori_OPULJP[[#This Row],[Privatni doprinos korisnika - HRK]]</f>
        <v>1943942.76</v>
      </c>
      <c r="U64" s="29" t="s">
        <v>8735</v>
      </c>
      <c r="V64" s="29" t="s">
        <v>24</v>
      </c>
      <c r="W64" s="30" t="s">
        <v>5427</v>
      </c>
      <c r="X64" s="30" t="s">
        <v>7247</v>
      </c>
    </row>
    <row r="65" spans="1:24" ht="89.25" x14ac:dyDescent="0.25">
      <c r="A65" s="45" t="s">
        <v>102</v>
      </c>
      <c r="B65" s="46" t="s">
        <v>8149</v>
      </c>
      <c r="C65" s="30" t="s">
        <v>7246</v>
      </c>
      <c r="D65" s="30" t="s">
        <v>49</v>
      </c>
      <c r="E65" s="29" t="s">
        <v>10082</v>
      </c>
      <c r="F65" s="47" t="s">
        <v>103</v>
      </c>
      <c r="G65" s="47" t="s">
        <v>104</v>
      </c>
      <c r="H65" s="48">
        <v>43234</v>
      </c>
      <c r="I65" s="48">
        <v>43783</v>
      </c>
      <c r="J65" s="48" t="str">
        <f ca="1">IF(Ugovori_OPULJP[[#This Row],[DATUM ZAVRŠETKA OPERACIJE]]&lt;TODAY(),"završen","u provedbi")</f>
        <v>završen</v>
      </c>
      <c r="K65" s="25" t="s">
        <v>3</v>
      </c>
      <c r="L65" s="25" t="s">
        <v>3</v>
      </c>
      <c r="M65" s="17">
        <v>0.85</v>
      </c>
      <c r="N65" s="17">
        <v>0.15</v>
      </c>
      <c r="O65" s="11">
        <f>Ugovori_OPULJP[[#This Row],[Bespovratna sredstva - Ukupno (EU+Nac) HRK
= Ukupna ugovorena vrijednost bespovratnih sredstava]]*Ugovori_OPULJP[[#This Row],[EU STOPA SUFINANCIRANJA %
EU CO-FINANCING RATE %]]</f>
        <v>836751.36450000003</v>
      </c>
      <c r="P65" s="11">
        <f>Ugovori_OPULJP[[#This Row],[Bespovratna sredstva - Ukupno (EU+Nac) HRK
= Ukupna ugovorena vrijednost bespovratnih sredstava]]*Ugovori_OPULJP[[#This Row],[STOPA NACIONALNOG SUFINANCIRANJA %]]</f>
        <v>147662.0055</v>
      </c>
      <c r="Q65" s="11">
        <v>984413.37</v>
      </c>
      <c r="R65" s="11">
        <v>0</v>
      </c>
      <c r="S65" s="11">
        <v>0</v>
      </c>
      <c r="T65" s="4">
        <f>Ugovori_OPULJP[[#This Row],[Bespovratna sredstva - Ukupno (EU+Nac) HRK
= Ukupna ugovorena vrijednost bespovratnih sredstava]]+Ugovori_OPULJP[[#This Row],[Javni doprinos korisnika - HRK]]+Ugovori_OPULJP[[#This Row],[Privatni doprinos korisnika - HRK]]</f>
        <v>984413.37</v>
      </c>
      <c r="U65" s="29" t="s">
        <v>8735</v>
      </c>
      <c r="V65" s="29" t="s">
        <v>24</v>
      </c>
      <c r="W65" s="30" t="s">
        <v>7348</v>
      </c>
      <c r="X65" s="30" t="s">
        <v>7247</v>
      </c>
    </row>
    <row r="66" spans="1:24" ht="89.25" x14ac:dyDescent="0.25">
      <c r="A66" s="45" t="s">
        <v>105</v>
      </c>
      <c r="B66" s="46" t="s">
        <v>8149</v>
      </c>
      <c r="C66" s="30" t="s">
        <v>7246</v>
      </c>
      <c r="D66" s="30" t="s">
        <v>49</v>
      </c>
      <c r="E66" s="29" t="s">
        <v>10082</v>
      </c>
      <c r="F66" s="47" t="s">
        <v>106</v>
      </c>
      <c r="G66" s="47" t="s">
        <v>107</v>
      </c>
      <c r="H66" s="48">
        <v>43550</v>
      </c>
      <c r="I66" s="48">
        <v>44281</v>
      </c>
      <c r="J66" s="48" t="str">
        <f ca="1">IF(Ugovori_OPULJP[[#This Row],[DATUM ZAVRŠETKA OPERACIJE]]&lt;TODAY(),"završen","u provedbi")</f>
        <v>završen</v>
      </c>
      <c r="K66" s="25" t="s">
        <v>108</v>
      </c>
      <c r="L66" s="25" t="s">
        <v>3</v>
      </c>
      <c r="M66" s="17">
        <v>0.85</v>
      </c>
      <c r="N66" s="17">
        <v>0.15</v>
      </c>
      <c r="O66" s="11">
        <f>Ugovori_OPULJP[[#This Row],[Bespovratna sredstva - Ukupno (EU+Nac) HRK
= Ukupna ugovorena vrijednost bespovratnih sredstava]]*Ugovori_OPULJP[[#This Row],[EU STOPA SUFINANCIRANJA %
EU CO-FINANCING RATE %]]</f>
        <v>775612.60699999996</v>
      </c>
      <c r="P66" s="11">
        <f>Ugovori_OPULJP[[#This Row],[Bespovratna sredstva - Ukupno (EU+Nac) HRK
= Ukupna ugovorena vrijednost bespovratnih sredstava]]*Ugovori_OPULJP[[#This Row],[STOPA NACIONALNOG SUFINANCIRANJA %]]</f>
        <v>136872.81299999999</v>
      </c>
      <c r="Q66" s="11">
        <v>912485.42</v>
      </c>
      <c r="R66" s="11">
        <v>0</v>
      </c>
      <c r="S66" s="11">
        <v>0</v>
      </c>
      <c r="T66" s="4">
        <f>Ugovori_OPULJP[[#This Row],[Bespovratna sredstva - Ukupno (EU+Nac) HRK
= Ukupna ugovorena vrijednost bespovratnih sredstava]]+Ugovori_OPULJP[[#This Row],[Javni doprinos korisnika - HRK]]+Ugovori_OPULJP[[#This Row],[Privatni doprinos korisnika - HRK]]</f>
        <v>912485.42</v>
      </c>
      <c r="U66" s="29" t="s">
        <v>8735</v>
      </c>
      <c r="V66" s="29" t="s">
        <v>24</v>
      </c>
      <c r="W66" s="30" t="s">
        <v>7350</v>
      </c>
      <c r="X66" s="30" t="s">
        <v>7247</v>
      </c>
    </row>
    <row r="67" spans="1:24" ht="114.75" x14ac:dyDescent="0.25">
      <c r="A67" s="45" t="s">
        <v>109</v>
      </c>
      <c r="B67" s="46" t="s">
        <v>8149</v>
      </c>
      <c r="C67" s="30" t="s">
        <v>7246</v>
      </c>
      <c r="D67" s="30" t="s">
        <v>49</v>
      </c>
      <c r="E67" s="29" t="s">
        <v>10082</v>
      </c>
      <c r="F67" s="47" t="s">
        <v>110</v>
      </c>
      <c r="G67" s="47" t="s">
        <v>111</v>
      </c>
      <c r="H67" s="48">
        <v>43234</v>
      </c>
      <c r="I67" s="48">
        <v>44149</v>
      </c>
      <c r="J67" s="48" t="str">
        <f ca="1">IF(Ugovori_OPULJP[[#This Row],[DATUM ZAVRŠETKA OPERACIJE]]&lt;TODAY(),"završen","u provedbi")</f>
        <v>završen</v>
      </c>
      <c r="K67" s="25" t="s">
        <v>3</v>
      </c>
      <c r="L67" s="25" t="s">
        <v>3</v>
      </c>
      <c r="M67" s="17">
        <v>0.85</v>
      </c>
      <c r="N67" s="17">
        <v>0.15</v>
      </c>
      <c r="O67" s="11">
        <f>Ugovori_OPULJP[[#This Row],[Bespovratna sredstva - Ukupno (EU+Nac) HRK
= Ukupna ugovorena vrijednost bespovratnih sredstava]]*Ugovori_OPULJP[[#This Row],[EU STOPA SUFINANCIRANJA %
EU CO-FINANCING RATE %]]</f>
        <v>1692753.3589999999</v>
      </c>
      <c r="P67" s="11">
        <f>Ugovori_OPULJP[[#This Row],[Bespovratna sredstva - Ukupno (EU+Nac) HRK
= Ukupna ugovorena vrijednost bespovratnih sredstava]]*Ugovori_OPULJP[[#This Row],[STOPA NACIONALNOG SUFINANCIRANJA %]]</f>
        <v>298721.18099999998</v>
      </c>
      <c r="Q67" s="11">
        <v>1991474.54</v>
      </c>
      <c r="R67" s="11">
        <v>0</v>
      </c>
      <c r="S67" s="11">
        <v>0</v>
      </c>
      <c r="T67" s="4">
        <f>Ugovori_OPULJP[[#This Row],[Bespovratna sredstva - Ukupno (EU+Nac) HRK
= Ukupna ugovorena vrijednost bespovratnih sredstava]]+Ugovori_OPULJP[[#This Row],[Javni doprinos korisnika - HRK]]+Ugovori_OPULJP[[#This Row],[Privatni doprinos korisnika - HRK]]</f>
        <v>1991474.54</v>
      </c>
      <c r="U67" s="29" t="s">
        <v>8735</v>
      </c>
      <c r="V67" s="29" t="s">
        <v>24</v>
      </c>
      <c r="W67" s="30" t="s">
        <v>7351</v>
      </c>
      <c r="X67" s="30" t="s">
        <v>7247</v>
      </c>
    </row>
    <row r="68" spans="1:24" ht="114.75" x14ac:dyDescent="0.25">
      <c r="A68" s="45" t="s">
        <v>112</v>
      </c>
      <c r="B68" s="46" t="s">
        <v>8149</v>
      </c>
      <c r="C68" s="30" t="s">
        <v>7246</v>
      </c>
      <c r="D68" s="30" t="s">
        <v>49</v>
      </c>
      <c r="E68" s="29" t="s">
        <v>10082</v>
      </c>
      <c r="F68" s="47" t="s">
        <v>113</v>
      </c>
      <c r="G68" s="47" t="s">
        <v>114</v>
      </c>
      <c r="H68" s="48">
        <v>43550</v>
      </c>
      <c r="I68" s="48">
        <v>44465</v>
      </c>
      <c r="J68" s="48" t="str">
        <f ca="1">IF(Ugovori_OPULJP[[#This Row],[DATUM ZAVRŠETKA OPERACIJE]]&lt;TODAY(),"završen","u provedbi")</f>
        <v>završen</v>
      </c>
      <c r="K68" s="25" t="s">
        <v>4</v>
      </c>
      <c r="L68" s="25" t="s">
        <v>4</v>
      </c>
      <c r="M68" s="17">
        <v>0.85</v>
      </c>
      <c r="N68" s="17">
        <v>0.15</v>
      </c>
      <c r="O68" s="11">
        <f>Ugovori_OPULJP[[#This Row],[Bespovratna sredstva - Ukupno (EU+Nac) HRK
= Ukupna ugovorena vrijednost bespovratnih sredstava]]*Ugovori_OPULJP[[#This Row],[EU STOPA SUFINANCIRANJA %
EU CO-FINANCING RATE %]]</f>
        <v>659526.57699999993</v>
      </c>
      <c r="P68" s="11">
        <f>Ugovori_OPULJP[[#This Row],[Bespovratna sredstva - Ukupno (EU+Nac) HRK
= Ukupna ugovorena vrijednost bespovratnih sredstava]]*Ugovori_OPULJP[[#This Row],[STOPA NACIONALNOG SUFINANCIRANJA %]]</f>
        <v>116387.04299999999</v>
      </c>
      <c r="Q68" s="11">
        <v>775913.62</v>
      </c>
      <c r="R68" s="11">
        <v>0</v>
      </c>
      <c r="S68" s="11">
        <v>0</v>
      </c>
      <c r="T68" s="4">
        <f>Ugovori_OPULJP[[#This Row],[Bespovratna sredstva - Ukupno (EU+Nac) HRK
= Ukupna ugovorena vrijednost bespovratnih sredstava]]+Ugovori_OPULJP[[#This Row],[Javni doprinos korisnika - HRK]]+Ugovori_OPULJP[[#This Row],[Privatni doprinos korisnika - HRK]]</f>
        <v>775913.62</v>
      </c>
      <c r="U68" s="29" t="s">
        <v>8735</v>
      </c>
      <c r="V68" s="29" t="s">
        <v>24</v>
      </c>
      <c r="W68" s="30" t="s">
        <v>7266</v>
      </c>
      <c r="X68" s="30" t="s">
        <v>7247</v>
      </c>
    </row>
    <row r="69" spans="1:24" ht="127.5" x14ac:dyDescent="0.25">
      <c r="A69" s="45" t="s">
        <v>115</v>
      </c>
      <c r="B69" s="46" t="s">
        <v>8149</v>
      </c>
      <c r="C69" s="30" t="s">
        <v>7246</v>
      </c>
      <c r="D69" s="30" t="s">
        <v>49</v>
      </c>
      <c r="E69" s="29" t="s">
        <v>10082</v>
      </c>
      <c r="F69" s="47" t="s">
        <v>116</v>
      </c>
      <c r="G69" s="47" t="s">
        <v>117</v>
      </c>
      <c r="H69" s="48">
        <v>43550</v>
      </c>
      <c r="I69" s="48">
        <v>44281</v>
      </c>
      <c r="J69" s="48" t="str">
        <f ca="1">IF(Ugovori_OPULJP[[#This Row],[DATUM ZAVRŠETKA OPERACIJE]]&lt;TODAY(),"završen","u provedbi")</f>
        <v>završen</v>
      </c>
      <c r="K69" s="25" t="s">
        <v>14</v>
      </c>
      <c r="L69" s="25" t="s">
        <v>14</v>
      </c>
      <c r="M69" s="17">
        <v>0.85</v>
      </c>
      <c r="N69" s="17">
        <v>0.15</v>
      </c>
      <c r="O69" s="11">
        <f>Ugovori_OPULJP[[#This Row],[Bespovratna sredstva - Ukupno (EU+Nac) HRK
= Ukupna ugovorena vrijednost bespovratnih sredstava]]*Ugovori_OPULJP[[#This Row],[EU STOPA SUFINANCIRANJA %
EU CO-FINANCING RATE %]]</f>
        <v>810305.76500000001</v>
      </c>
      <c r="P69" s="11">
        <f>Ugovori_OPULJP[[#This Row],[Bespovratna sredstva - Ukupno (EU+Nac) HRK
= Ukupna ugovorena vrijednost bespovratnih sredstava]]*Ugovori_OPULJP[[#This Row],[STOPA NACIONALNOG SUFINANCIRANJA %]]</f>
        <v>142995.13500000001</v>
      </c>
      <c r="Q69" s="11">
        <v>953300.9</v>
      </c>
      <c r="R69" s="11">
        <v>0</v>
      </c>
      <c r="S69" s="11">
        <v>0</v>
      </c>
      <c r="T69" s="4">
        <f>Ugovori_OPULJP[[#This Row],[Bespovratna sredstva - Ukupno (EU+Nac) HRK
= Ukupna ugovorena vrijednost bespovratnih sredstava]]+Ugovori_OPULJP[[#This Row],[Javni doprinos korisnika - HRK]]+Ugovori_OPULJP[[#This Row],[Privatni doprinos korisnika - HRK]]</f>
        <v>953300.9</v>
      </c>
      <c r="U69" s="29" t="s">
        <v>8735</v>
      </c>
      <c r="V69" s="29" t="s">
        <v>24</v>
      </c>
      <c r="W69" s="30" t="s">
        <v>7267</v>
      </c>
      <c r="X69" s="30" t="s">
        <v>7247</v>
      </c>
    </row>
    <row r="70" spans="1:24" ht="114.75" x14ac:dyDescent="0.25">
      <c r="A70" s="45" t="s">
        <v>118</v>
      </c>
      <c r="B70" s="46" t="s">
        <v>8149</v>
      </c>
      <c r="C70" s="30" t="s">
        <v>7246</v>
      </c>
      <c r="D70" s="30" t="s">
        <v>49</v>
      </c>
      <c r="E70" s="29" t="s">
        <v>10082</v>
      </c>
      <c r="F70" s="47" t="s">
        <v>119</v>
      </c>
      <c r="G70" s="47" t="s">
        <v>120</v>
      </c>
      <c r="H70" s="48">
        <v>43550</v>
      </c>
      <c r="I70" s="48">
        <v>44008</v>
      </c>
      <c r="J70" s="48" t="str">
        <f ca="1">IF(Ugovori_OPULJP[[#This Row],[DATUM ZAVRŠETKA OPERACIJE]]&lt;TODAY(),"završen","u provedbi")</f>
        <v>završen</v>
      </c>
      <c r="K70" s="25" t="s">
        <v>18</v>
      </c>
      <c r="L70" s="25" t="s">
        <v>18</v>
      </c>
      <c r="M70" s="17">
        <v>0.85</v>
      </c>
      <c r="N70" s="17">
        <v>0.15</v>
      </c>
      <c r="O70" s="11">
        <f>Ugovori_OPULJP[[#This Row],[Bespovratna sredstva - Ukupno (EU+Nac) HRK
= Ukupna ugovorena vrijednost bespovratnih sredstava]]*Ugovori_OPULJP[[#This Row],[EU STOPA SUFINANCIRANJA %
EU CO-FINANCING RATE %]]</f>
        <v>740648.39250000007</v>
      </c>
      <c r="P70" s="11">
        <f>Ugovori_OPULJP[[#This Row],[Bespovratna sredstva - Ukupno (EU+Nac) HRK
= Ukupna ugovorena vrijednost bespovratnih sredstava]]*Ugovori_OPULJP[[#This Row],[STOPA NACIONALNOG SUFINANCIRANJA %]]</f>
        <v>130702.6575</v>
      </c>
      <c r="Q70" s="11">
        <v>871351.05</v>
      </c>
      <c r="R70" s="11">
        <v>0</v>
      </c>
      <c r="S70" s="11">
        <v>0</v>
      </c>
      <c r="T70" s="4">
        <f>Ugovori_OPULJP[[#This Row],[Bespovratna sredstva - Ukupno (EU+Nac) HRK
= Ukupna ugovorena vrijednost bespovratnih sredstava]]+Ugovori_OPULJP[[#This Row],[Javni doprinos korisnika - HRK]]+Ugovori_OPULJP[[#This Row],[Privatni doprinos korisnika - HRK]]</f>
        <v>871351.05</v>
      </c>
      <c r="U70" s="29" t="s">
        <v>8735</v>
      </c>
      <c r="V70" s="29" t="s">
        <v>24</v>
      </c>
      <c r="W70" s="30" t="s">
        <v>7352</v>
      </c>
      <c r="X70" s="30" t="s">
        <v>7247</v>
      </c>
    </row>
    <row r="71" spans="1:24" ht="114.75" x14ac:dyDescent="0.25">
      <c r="A71" s="45" t="s">
        <v>121</v>
      </c>
      <c r="B71" s="46" t="s">
        <v>8149</v>
      </c>
      <c r="C71" s="30" t="s">
        <v>7246</v>
      </c>
      <c r="D71" s="30" t="s">
        <v>49</v>
      </c>
      <c r="E71" s="29" t="s">
        <v>10082</v>
      </c>
      <c r="F71" s="47" t="s">
        <v>122</v>
      </c>
      <c r="G71" s="47" t="s">
        <v>123</v>
      </c>
      <c r="H71" s="48">
        <v>43550</v>
      </c>
      <c r="I71" s="48">
        <v>44281</v>
      </c>
      <c r="J71" s="48" t="str">
        <f ca="1">IF(Ugovori_OPULJP[[#This Row],[DATUM ZAVRŠETKA OPERACIJE]]&lt;TODAY(),"završen","u provedbi")</f>
        <v>završen</v>
      </c>
      <c r="K71" s="25" t="s">
        <v>11</v>
      </c>
      <c r="L71" s="25" t="s">
        <v>11</v>
      </c>
      <c r="M71" s="17">
        <v>0.85</v>
      </c>
      <c r="N71" s="17">
        <v>0.15</v>
      </c>
      <c r="O71" s="11">
        <f>Ugovori_OPULJP[[#This Row],[Bespovratna sredstva - Ukupno (EU+Nac) HRK
= Ukupna ugovorena vrijednost bespovratnih sredstava]]*Ugovori_OPULJP[[#This Row],[EU STOPA SUFINANCIRANJA %
EU CO-FINANCING RATE %]]</f>
        <v>678221.97849999997</v>
      </c>
      <c r="P71" s="11">
        <f>Ugovori_OPULJP[[#This Row],[Bespovratna sredstva - Ukupno (EU+Nac) HRK
= Ukupna ugovorena vrijednost bespovratnih sredstava]]*Ugovori_OPULJP[[#This Row],[STOPA NACIONALNOG SUFINANCIRANJA %]]</f>
        <v>119686.23149999999</v>
      </c>
      <c r="Q71" s="11">
        <v>797908.21</v>
      </c>
      <c r="R71" s="11">
        <v>0</v>
      </c>
      <c r="S71" s="11">
        <v>0</v>
      </c>
      <c r="T71" s="4">
        <f>Ugovori_OPULJP[[#This Row],[Bespovratna sredstva - Ukupno (EU+Nac) HRK
= Ukupna ugovorena vrijednost bespovratnih sredstava]]+Ugovori_OPULJP[[#This Row],[Javni doprinos korisnika - HRK]]+Ugovori_OPULJP[[#This Row],[Privatni doprinos korisnika - HRK]]</f>
        <v>797908.21</v>
      </c>
      <c r="U71" s="29" t="s">
        <v>8735</v>
      </c>
      <c r="V71" s="29" t="s">
        <v>24</v>
      </c>
      <c r="W71" s="30" t="s">
        <v>5428</v>
      </c>
      <c r="X71" s="30" t="s">
        <v>7247</v>
      </c>
    </row>
    <row r="72" spans="1:24" ht="76.5" x14ac:dyDescent="0.25">
      <c r="A72" s="45" t="s">
        <v>124</v>
      </c>
      <c r="B72" s="46" t="s">
        <v>8149</v>
      </c>
      <c r="C72" s="30" t="s">
        <v>7246</v>
      </c>
      <c r="D72" s="30" t="s">
        <v>49</v>
      </c>
      <c r="E72" s="29" t="s">
        <v>10082</v>
      </c>
      <c r="F72" s="47" t="s">
        <v>125</v>
      </c>
      <c r="G72" s="47" t="s">
        <v>126</v>
      </c>
      <c r="H72" s="48">
        <v>43234</v>
      </c>
      <c r="I72" s="48">
        <v>43783</v>
      </c>
      <c r="J72" s="48" t="str">
        <f ca="1">IF(Ugovori_OPULJP[[#This Row],[DATUM ZAVRŠETKA OPERACIJE]]&lt;TODAY(),"završen","u provedbi")</f>
        <v>završen</v>
      </c>
      <c r="K72" s="25" t="s">
        <v>6</v>
      </c>
      <c r="L72" s="25" t="s">
        <v>6</v>
      </c>
      <c r="M72" s="17">
        <v>0.85</v>
      </c>
      <c r="N72" s="17">
        <v>0.15</v>
      </c>
      <c r="O72" s="11">
        <f>Ugovori_OPULJP[[#This Row],[Bespovratna sredstva - Ukupno (EU+Nac) HRK
= Ukupna ugovorena vrijednost bespovratnih sredstava]]*Ugovori_OPULJP[[#This Row],[EU STOPA SUFINANCIRANJA %
EU CO-FINANCING RATE %]]</f>
        <v>592319.73749999993</v>
      </c>
      <c r="P72" s="11">
        <f>Ugovori_OPULJP[[#This Row],[Bespovratna sredstva - Ukupno (EU+Nac) HRK
= Ukupna ugovorena vrijednost bespovratnih sredstava]]*Ugovori_OPULJP[[#This Row],[STOPA NACIONALNOG SUFINANCIRANJA %]]</f>
        <v>104527.0125</v>
      </c>
      <c r="Q72" s="11">
        <v>696846.75</v>
      </c>
      <c r="R72" s="11">
        <v>0</v>
      </c>
      <c r="S72" s="11">
        <v>0</v>
      </c>
      <c r="T72" s="4">
        <f>Ugovori_OPULJP[[#This Row],[Bespovratna sredstva - Ukupno (EU+Nac) HRK
= Ukupna ugovorena vrijednost bespovratnih sredstava]]+Ugovori_OPULJP[[#This Row],[Javni doprinos korisnika - HRK]]+Ugovori_OPULJP[[#This Row],[Privatni doprinos korisnika - HRK]]</f>
        <v>696846.75</v>
      </c>
      <c r="U72" s="29" t="s">
        <v>8735</v>
      </c>
      <c r="V72" s="29" t="s">
        <v>24</v>
      </c>
      <c r="W72" s="30" t="s">
        <v>5429</v>
      </c>
      <c r="X72" s="30" t="s">
        <v>7247</v>
      </c>
    </row>
    <row r="73" spans="1:24" ht="89.25" x14ac:dyDescent="0.25">
      <c r="A73" s="45" t="s">
        <v>127</v>
      </c>
      <c r="B73" s="46" t="s">
        <v>8149</v>
      </c>
      <c r="C73" s="30" t="s">
        <v>7246</v>
      </c>
      <c r="D73" s="30" t="s">
        <v>49</v>
      </c>
      <c r="E73" s="29" t="s">
        <v>10082</v>
      </c>
      <c r="F73" s="47" t="s">
        <v>128</v>
      </c>
      <c r="G73" s="47" t="s">
        <v>129</v>
      </c>
      <c r="H73" s="48">
        <v>43234</v>
      </c>
      <c r="I73" s="48">
        <v>44149</v>
      </c>
      <c r="J73" s="48" t="str">
        <f ca="1">IF(Ugovori_OPULJP[[#This Row],[DATUM ZAVRŠETKA OPERACIJE]]&lt;TODAY(),"završen","u provedbi")</f>
        <v>završen</v>
      </c>
      <c r="K73" s="25" t="s">
        <v>7</v>
      </c>
      <c r="L73" s="25" t="s">
        <v>7</v>
      </c>
      <c r="M73" s="17">
        <v>0.85</v>
      </c>
      <c r="N73" s="17">
        <v>0.15</v>
      </c>
      <c r="O73" s="11">
        <f>Ugovori_OPULJP[[#This Row],[Bespovratna sredstva - Ukupno (EU+Nac) HRK
= Ukupna ugovorena vrijednost bespovratnih sredstava]]*Ugovori_OPULJP[[#This Row],[EU STOPA SUFINANCIRANJA %
EU CO-FINANCING RATE %]]</f>
        <v>1689268.1125</v>
      </c>
      <c r="P73" s="11">
        <f>Ugovori_OPULJP[[#This Row],[Bespovratna sredstva - Ukupno (EU+Nac) HRK
= Ukupna ugovorena vrijednost bespovratnih sredstava]]*Ugovori_OPULJP[[#This Row],[STOPA NACIONALNOG SUFINANCIRANJA %]]</f>
        <v>298106.13750000001</v>
      </c>
      <c r="Q73" s="11">
        <v>1987374.25</v>
      </c>
      <c r="R73" s="11">
        <v>0</v>
      </c>
      <c r="S73" s="11">
        <v>0</v>
      </c>
      <c r="T73" s="4">
        <f>Ugovori_OPULJP[[#This Row],[Bespovratna sredstva - Ukupno (EU+Nac) HRK
= Ukupna ugovorena vrijednost bespovratnih sredstava]]+Ugovori_OPULJP[[#This Row],[Javni doprinos korisnika - HRK]]+Ugovori_OPULJP[[#This Row],[Privatni doprinos korisnika - HRK]]</f>
        <v>1987374.25</v>
      </c>
      <c r="U73" s="29" t="s">
        <v>8735</v>
      </c>
      <c r="V73" s="29" t="s">
        <v>24</v>
      </c>
      <c r="W73" s="30" t="s">
        <v>5430</v>
      </c>
      <c r="X73" s="30" t="s">
        <v>7247</v>
      </c>
    </row>
    <row r="74" spans="1:24" ht="114.75" x14ac:dyDescent="0.25">
      <c r="A74" s="45" t="s">
        <v>130</v>
      </c>
      <c r="B74" s="46" t="s">
        <v>8149</v>
      </c>
      <c r="C74" s="30" t="s">
        <v>7246</v>
      </c>
      <c r="D74" s="30" t="s">
        <v>49</v>
      </c>
      <c r="E74" s="29" t="s">
        <v>10082</v>
      </c>
      <c r="F74" s="47" t="s">
        <v>131</v>
      </c>
      <c r="G74" s="47" t="s">
        <v>132</v>
      </c>
      <c r="H74" s="48">
        <v>43234</v>
      </c>
      <c r="I74" s="48">
        <v>44149</v>
      </c>
      <c r="J74" s="48" t="str">
        <f ca="1">IF(Ugovori_OPULJP[[#This Row],[DATUM ZAVRŠETKA OPERACIJE]]&lt;TODAY(),"završen","u provedbi")</f>
        <v>završen</v>
      </c>
      <c r="K74" s="25" t="s">
        <v>16</v>
      </c>
      <c r="L74" s="25" t="s">
        <v>16</v>
      </c>
      <c r="M74" s="17">
        <v>0.85</v>
      </c>
      <c r="N74" s="17">
        <v>0.15</v>
      </c>
      <c r="O74" s="11">
        <f>Ugovori_OPULJP[[#This Row],[Bespovratna sredstva - Ukupno (EU+Nac) HRK
= Ukupna ugovorena vrijednost bespovratnih sredstava]]*Ugovori_OPULJP[[#This Row],[EU STOPA SUFINANCIRANJA %
EU CO-FINANCING RATE %]]</f>
        <v>1697623.3659999999</v>
      </c>
      <c r="P74" s="11">
        <f>Ugovori_OPULJP[[#This Row],[Bespovratna sredstva - Ukupno (EU+Nac) HRK
= Ukupna ugovorena vrijednost bespovratnih sredstava]]*Ugovori_OPULJP[[#This Row],[STOPA NACIONALNOG SUFINANCIRANJA %]]</f>
        <v>299580.59399999998</v>
      </c>
      <c r="Q74" s="11">
        <v>1997203.96</v>
      </c>
      <c r="R74" s="11">
        <v>0</v>
      </c>
      <c r="S74" s="11">
        <v>0</v>
      </c>
      <c r="T74" s="4">
        <f>Ugovori_OPULJP[[#This Row],[Bespovratna sredstva - Ukupno (EU+Nac) HRK
= Ukupna ugovorena vrijednost bespovratnih sredstava]]+Ugovori_OPULJP[[#This Row],[Javni doprinos korisnika - HRK]]+Ugovori_OPULJP[[#This Row],[Privatni doprinos korisnika - HRK]]</f>
        <v>1997203.96</v>
      </c>
      <c r="U74" s="29" t="s">
        <v>8735</v>
      </c>
      <c r="V74" s="29" t="s">
        <v>24</v>
      </c>
      <c r="W74" s="30" t="s">
        <v>5431</v>
      </c>
      <c r="X74" s="30" t="s">
        <v>7247</v>
      </c>
    </row>
    <row r="75" spans="1:24" ht="76.5" x14ac:dyDescent="0.25">
      <c r="A75" s="45" t="s">
        <v>133</v>
      </c>
      <c r="B75" s="46" t="s">
        <v>8149</v>
      </c>
      <c r="C75" s="30" t="s">
        <v>7246</v>
      </c>
      <c r="D75" s="30" t="s">
        <v>49</v>
      </c>
      <c r="E75" s="29" t="s">
        <v>10082</v>
      </c>
      <c r="F75" s="47" t="s">
        <v>134</v>
      </c>
      <c r="G75" s="47" t="s">
        <v>135</v>
      </c>
      <c r="H75" s="48">
        <v>43234</v>
      </c>
      <c r="I75" s="48">
        <v>44149</v>
      </c>
      <c r="J75" s="48" t="str">
        <f ca="1">IF(Ugovori_OPULJP[[#This Row],[DATUM ZAVRŠETKA OPERACIJE]]&lt;TODAY(),"završen","u provedbi")</f>
        <v>završen</v>
      </c>
      <c r="K75" s="25" t="s">
        <v>6</v>
      </c>
      <c r="L75" s="25" t="s">
        <v>6</v>
      </c>
      <c r="M75" s="17">
        <v>0.85</v>
      </c>
      <c r="N75" s="17">
        <v>0.15</v>
      </c>
      <c r="O75" s="11">
        <f>Ugovori_OPULJP[[#This Row],[Bespovratna sredstva - Ukupno (EU+Nac) HRK
= Ukupna ugovorena vrijednost bespovratnih sredstava]]*Ugovori_OPULJP[[#This Row],[EU STOPA SUFINANCIRANJA %
EU CO-FINANCING RATE %]]</f>
        <v>1683819.621</v>
      </c>
      <c r="P75" s="11">
        <f>Ugovori_OPULJP[[#This Row],[Bespovratna sredstva - Ukupno (EU+Nac) HRK
= Ukupna ugovorena vrijednost bespovratnih sredstava]]*Ugovori_OPULJP[[#This Row],[STOPA NACIONALNOG SUFINANCIRANJA %]]</f>
        <v>297144.63899999997</v>
      </c>
      <c r="Q75" s="11">
        <v>1980964.26</v>
      </c>
      <c r="R75" s="11">
        <v>18462.760000000009</v>
      </c>
      <c r="S75" s="11">
        <v>0</v>
      </c>
      <c r="T75" s="4">
        <f>Ugovori_OPULJP[[#This Row],[Bespovratna sredstva - Ukupno (EU+Nac) HRK
= Ukupna ugovorena vrijednost bespovratnih sredstava]]+Ugovori_OPULJP[[#This Row],[Javni doprinos korisnika - HRK]]+Ugovori_OPULJP[[#This Row],[Privatni doprinos korisnika - HRK]]</f>
        <v>1999427.02</v>
      </c>
      <c r="U75" s="29" t="s">
        <v>8735</v>
      </c>
      <c r="V75" s="29" t="s">
        <v>24</v>
      </c>
      <c r="W75" s="30" t="s">
        <v>5432</v>
      </c>
      <c r="X75" s="30" t="s">
        <v>7247</v>
      </c>
    </row>
    <row r="76" spans="1:24" ht="102" x14ac:dyDescent="0.25">
      <c r="A76" s="45" t="s">
        <v>136</v>
      </c>
      <c r="B76" s="46" t="s">
        <v>8149</v>
      </c>
      <c r="C76" s="30" t="s">
        <v>7246</v>
      </c>
      <c r="D76" s="30" t="s">
        <v>49</v>
      </c>
      <c r="E76" s="29" t="s">
        <v>10082</v>
      </c>
      <c r="F76" s="47" t="s">
        <v>137</v>
      </c>
      <c r="G76" s="47" t="s">
        <v>138</v>
      </c>
      <c r="H76" s="48">
        <v>43550</v>
      </c>
      <c r="I76" s="48">
        <v>44038</v>
      </c>
      <c r="J76" s="48" t="str">
        <f ca="1">IF(Ugovori_OPULJP[[#This Row],[DATUM ZAVRŠETKA OPERACIJE]]&lt;TODAY(),"završen","u provedbi")</f>
        <v>završen</v>
      </c>
      <c r="K76" s="25" t="s">
        <v>18</v>
      </c>
      <c r="L76" s="25" t="s">
        <v>18</v>
      </c>
      <c r="M76" s="17">
        <v>0.85</v>
      </c>
      <c r="N76" s="17">
        <v>0.15</v>
      </c>
      <c r="O76" s="11">
        <f>Ugovori_OPULJP[[#This Row],[Bespovratna sredstva - Ukupno (EU+Nac) HRK
= Ukupna ugovorena vrijednost bespovratnih sredstava]]*Ugovori_OPULJP[[#This Row],[EU STOPA SUFINANCIRANJA %
EU CO-FINANCING RATE %]]</f>
        <v>551633</v>
      </c>
      <c r="P76" s="11">
        <f>Ugovori_OPULJP[[#This Row],[Bespovratna sredstva - Ukupno (EU+Nac) HRK
= Ukupna ugovorena vrijednost bespovratnih sredstava]]*Ugovori_OPULJP[[#This Row],[STOPA NACIONALNOG SUFINANCIRANJA %]]</f>
        <v>97347</v>
      </c>
      <c r="Q76" s="11">
        <v>648980</v>
      </c>
      <c r="R76" s="11">
        <v>0</v>
      </c>
      <c r="S76" s="11">
        <v>0</v>
      </c>
      <c r="T76" s="4">
        <f>Ugovori_OPULJP[[#This Row],[Bespovratna sredstva - Ukupno (EU+Nac) HRK
= Ukupna ugovorena vrijednost bespovratnih sredstava]]+Ugovori_OPULJP[[#This Row],[Javni doprinos korisnika - HRK]]+Ugovori_OPULJP[[#This Row],[Privatni doprinos korisnika - HRK]]</f>
        <v>648980</v>
      </c>
      <c r="U76" s="29" t="s">
        <v>8735</v>
      </c>
      <c r="V76" s="29" t="s">
        <v>24</v>
      </c>
      <c r="W76" s="30" t="s">
        <v>5433</v>
      </c>
      <c r="X76" s="30" t="s">
        <v>7247</v>
      </c>
    </row>
    <row r="77" spans="1:24" ht="76.5" x14ac:dyDescent="0.25">
      <c r="A77" s="45" t="s">
        <v>139</v>
      </c>
      <c r="B77" s="46" t="s">
        <v>8149</v>
      </c>
      <c r="C77" s="30" t="s">
        <v>7246</v>
      </c>
      <c r="D77" s="30" t="s">
        <v>49</v>
      </c>
      <c r="E77" s="29" t="s">
        <v>10082</v>
      </c>
      <c r="F77" s="47" t="s">
        <v>140</v>
      </c>
      <c r="G77" s="47" t="s">
        <v>141</v>
      </c>
      <c r="H77" s="48">
        <v>43550</v>
      </c>
      <c r="I77" s="48">
        <v>43977</v>
      </c>
      <c r="J77" s="48" t="str">
        <f ca="1">IF(Ugovori_OPULJP[[#This Row],[DATUM ZAVRŠETKA OPERACIJE]]&lt;TODAY(),"završen","u provedbi")</f>
        <v>završen</v>
      </c>
      <c r="K77" s="25" t="s">
        <v>18</v>
      </c>
      <c r="L77" s="25" t="s">
        <v>18</v>
      </c>
      <c r="M77" s="17">
        <v>0.85</v>
      </c>
      <c r="N77" s="17">
        <v>0.15</v>
      </c>
      <c r="O77" s="11">
        <f>Ugovori_OPULJP[[#This Row],[Bespovratna sredstva - Ukupno (EU+Nac) HRK
= Ukupna ugovorena vrijednost bespovratnih sredstava]]*Ugovori_OPULJP[[#This Row],[EU STOPA SUFINANCIRANJA %
EU CO-FINANCING RATE %]]</f>
        <v>395496.5</v>
      </c>
      <c r="P77" s="11">
        <f>Ugovori_OPULJP[[#This Row],[Bespovratna sredstva - Ukupno (EU+Nac) HRK
= Ukupna ugovorena vrijednost bespovratnih sredstava]]*Ugovori_OPULJP[[#This Row],[STOPA NACIONALNOG SUFINANCIRANJA %]]</f>
        <v>69793.5</v>
      </c>
      <c r="Q77" s="11">
        <v>465290</v>
      </c>
      <c r="R77" s="11">
        <v>0</v>
      </c>
      <c r="S77" s="11">
        <v>0</v>
      </c>
      <c r="T77" s="4">
        <f>Ugovori_OPULJP[[#This Row],[Bespovratna sredstva - Ukupno (EU+Nac) HRK
= Ukupna ugovorena vrijednost bespovratnih sredstava]]+Ugovori_OPULJP[[#This Row],[Javni doprinos korisnika - HRK]]+Ugovori_OPULJP[[#This Row],[Privatni doprinos korisnika - HRK]]</f>
        <v>465290</v>
      </c>
      <c r="U77" s="29" t="s">
        <v>8735</v>
      </c>
      <c r="V77" s="29" t="s">
        <v>24</v>
      </c>
      <c r="W77" s="30" t="s">
        <v>5434</v>
      </c>
      <c r="X77" s="30" t="s">
        <v>7247</v>
      </c>
    </row>
    <row r="78" spans="1:24" ht="102" x14ac:dyDescent="0.25">
      <c r="A78" s="45" t="s">
        <v>142</v>
      </c>
      <c r="B78" s="46" t="s">
        <v>8149</v>
      </c>
      <c r="C78" s="30" t="s">
        <v>7246</v>
      </c>
      <c r="D78" s="30" t="s">
        <v>49</v>
      </c>
      <c r="E78" s="29" t="s">
        <v>10082</v>
      </c>
      <c r="F78" s="47" t="s">
        <v>143</v>
      </c>
      <c r="G78" s="47" t="s">
        <v>144</v>
      </c>
      <c r="H78" s="48">
        <v>43234</v>
      </c>
      <c r="I78" s="48">
        <v>43599</v>
      </c>
      <c r="J78" s="48" t="str">
        <f ca="1">IF(Ugovori_OPULJP[[#This Row],[DATUM ZAVRŠETKA OPERACIJE]]&lt;TODAY(),"završen","u provedbi")</f>
        <v>završen</v>
      </c>
      <c r="K78" s="25" t="s">
        <v>18</v>
      </c>
      <c r="L78" s="25" t="s">
        <v>18</v>
      </c>
      <c r="M78" s="17">
        <v>0.85</v>
      </c>
      <c r="N78" s="17">
        <v>0.15</v>
      </c>
      <c r="O78" s="11">
        <f>Ugovori_OPULJP[[#This Row],[Bespovratna sredstva - Ukupno (EU+Nac) HRK
= Ukupna ugovorena vrijednost bespovratnih sredstava]]*Ugovori_OPULJP[[#This Row],[EU STOPA SUFINANCIRANJA %
EU CO-FINANCING RATE %]]</f>
        <v>811450.61300000001</v>
      </c>
      <c r="P78" s="11">
        <f>Ugovori_OPULJP[[#This Row],[Bespovratna sredstva - Ukupno (EU+Nac) HRK
= Ukupna ugovorena vrijednost bespovratnih sredstava]]*Ugovori_OPULJP[[#This Row],[STOPA NACIONALNOG SUFINANCIRANJA %]]</f>
        <v>143197.16699999999</v>
      </c>
      <c r="Q78" s="11">
        <v>954647.78</v>
      </c>
      <c r="R78" s="11">
        <v>0</v>
      </c>
      <c r="S78" s="11">
        <v>0</v>
      </c>
      <c r="T78" s="4">
        <f>Ugovori_OPULJP[[#This Row],[Bespovratna sredstva - Ukupno (EU+Nac) HRK
= Ukupna ugovorena vrijednost bespovratnih sredstava]]+Ugovori_OPULJP[[#This Row],[Javni doprinos korisnika - HRK]]+Ugovori_OPULJP[[#This Row],[Privatni doprinos korisnika - HRK]]</f>
        <v>954647.78</v>
      </c>
      <c r="U78" s="29" t="s">
        <v>8735</v>
      </c>
      <c r="V78" s="29" t="s">
        <v>24</v>
      </c>
      <c r="W78" s="30" t="s">
        <v>5435</v>
      </c>
      <c r="X78" s="30" t="s">
        <v>7247</v>
      </c>
    </row>
    <row r="79" spans="1:24" ht="114.75" x14ac:dyDescent="0.25">
      <c r="A79" s="45" t="s">
        <v>145</v>
      </c>
      <c r="B79" s="46" t="s">
        <v>8149</v>
      </c>
      <c r="C79" s="30" t="s">
        <v>7246</v>
      </c>
      <c r="D79" s="30" t="s">
        <v>49</v>
      </c>
      <c r="E79" s="29" t="s">
        <v>10082</v>
      </c>
      <c r="F79" s="47" t="s">
        <v>146</v>
      </c>
      <c r="G79" s="47" t="s">
        <v>147</v>
      </c>
      <c r="H79" s="48">
        <v>43550</v>
      </c>
      <c r="I79" s="48">
        <v>44119</v>
      </c>
      <c r="J79" s="48" t="str">
        <f ca="1">IF(Ugovori_OPULJP[[#This Row],[DATUM ZAVRŠETKA OPERACIJE]]&lt;TODAY(),"završen","u provedbi")</f>
        <v>završen</v>
      </c>
      <c r="K79" s="25" t="s">
        <v>3</v>
      </c>
      <c r="L79" s="25" t="s">
        <v>3</v>
      </c>
      <c r="M79" s="17">
        <v>0.85</v>
      </c>
      <c r="N79" s="17">
        <v>0.15</v>
      </c>
      <c r="O79" s="11">
        <f>Ugovori_OPULJP[[#This Row],[Bespovratna sredstva - Ukupno (EU+Nac) HRK
= Ukupna ugovorena vrijednost bespovratnih sredstava]]*Ugovori_OPULJP[[#This Row],[EU STOPA SUFINANCIRANJA %
EU CO-FINANCING RATE %]]</f>
        <v>838286.26049999997</v>
      </c>
      <c r="P79" s="11">
        <f>Ugovori_OPULJP[[#This Row],[Bespovratna sredstva - Ukupno (EU+Nac) HRK
= Ukupna ugovorena vrijednost bespovratnih sredstava]]*Ugovori_OPULJP[[#This Row],[STOPA NACIONALNOG SUFINANCIRANJA %]]</f>
        <v>147932.8695</v>
      </c>
      <c r="Q79" s="11">
        <v>986219.13</v>
      </c>
      <c r="R79" s="11">
        <v>0</v>
      </c>
      <c r="S79" s="11">
        <v>0</v>
      </c>
      <c r="T79" s="4">
        <f>Ugovori_OPULJP[[#This Row],[Bespovratna sredstva - Ukupno (EU+Nac) HRK
= Ukupna ugovorena vrijednost bespovratnih sredstava]]+Ugovori_OPULJP[[#This Row],[Javni doprinos korisnika - HRK]]+Ugovori_OPULJP[[#This Row],[Privatni doprinos korisnika - HRK]]</f>
        <v>986219.13</v>
      </c>
      <c r="U79" s="29" t="s">
        <v>8735</v>
      </c>
      <c r="V79" s="29" t="s">
        <v>24</v>
      </c>
      <c r="W79" s="30" t="s">
        <v>5436</v>
      </c>
      <c r="X79" s="30" t="s">
        <v>7247</v>
      </c>
    </row>
    <row r="80" spans="1:24" ht="127.5" x14ac:dyDescent="0.25">
      <c r="A80" s="45" t="s">
        <v>148</v>
      </c>
      <c r="B80" s="46" t="s">
        <v>8149</v>
      </c>
      <c r="C80" s="30" t="s">
        <v>7246</v>
      </c>
      <c r="D80" s="30" t="s">
        <v>49</v>
      </c>
      <c r="E80" s="29" t="s">
        <v>10082</v>
      </c>
      <c r="F80" s="47" t="s">
        <v>149</v>
      </c>
      <c r="G80" s="47" t="s">
        <v>150</v>
      </c>
      <c r="H80" s="48">
        <v>43550</v>
      </c>
      <c r="I80" s="48">
        <v>44281</v>
      </c>
      <c r="J80" s="48" t="str">
        <f ca="1">IF(Ugovori_OPULJP[[#This Row],[DATUM ZAVRŠETKA OPERACIJE]]&lt;TODAY(),"završen","u provedbi")</f>
        <v>završen</v>
      </c>
      <c r="K80" s="25" t="s">
        <v>17</v>
      </c>
      <c r="L80" s="25" t="s">
        <v>17</v>
      </c>
      <c r="M80" s="17">
        <v>0.85</v>
      </c>
      <c r="N80" s="17">
        <v>0.15</v>
      </c>
      <c r="O80" s="11">
        <f>Ugovori_OPULJP[[#This Row],[Bespovratna sredstva - Ukupno (EU+Nac) HRK
= Ukupna ugovorena vrijednost bespovratnih sredstava]]*Ugovori_OPULJP[[#This Row],[EU STOPA SUFINANCIRANJA %
EU CO-FINANCING RATE %]]</f>
        <v>684184.15049999999</v>
      </c>
      <c r="P80" s="11">
        <f>Ugovori_OPULJP[[#This Row],[Bespovratna sredstva - Ukupno (EU+Nac) HRK
= Ukupna ugovorena vrijednost bespovratnih sredstava]]*Ugovori_OPULJP[[#This Row],[STOPA NACIONALNOG SUFINANCIRANJA %]]</f>
        <v>120738.3795</v>
      </c>
      <c r="Q80" s="11">
        <v>804922.53</v>
      </c>
      <c r="R80" s="11">
        <v>0</v>
      </c>
      <c r="S80" s="11">
        <v>0</v>
      </c>
      <c r="T80" s="4">
        <f>Ugovori_OPULJP[[#This Row],[Bespovratna sredstva - Ukupno (EU+Nac) HRK
= Ukupna ugovorena vrijednost bespovratnih sredstava]]+Ugovori_OPULJP[[#This Row],[Javni doprinos korisnika - HRK]]+Ugovori_OPULJP[[#This Row],[Privatni doprinos korisnika - HRK]]</f>
        <v>804922.53</v>
      </c>
      <c r="U80" s="29" t="s">
        <v>8735</v>
      </c>
      <c r="V80" s="29" t="s">
        <v>24</v>
      </c>
      <c r="W80" s="30" t="s">
        <v>7353</v>
      </c>
      <c r="X80" s="30" t="s">
        <v>7247</v>
      </c>
    </row>
    <row r="81" spans="1:24" ht="76.5" x14ac:dyDescent="0.25">
      <c r="A81" s="45" t="s">
        <v>151</v>
      </c>
      <c r="B81" s="46" t="s">
        <v>8149</v>
      </c>
      <c r="C81" s="30" t="s">
        <v>7246</v>
      </c>
      <c r="D81" s="30" t="s">
        <v>49</v>
      </c>
      <c r="E81" s="29" t="s">
        <v>10082</v>
      </c>
      <c r="F81" s="47" t="s">
        <v>152</v>
      </c>
      <c r="G81" s="47" t="s">
        <v>153</v>
      </c>
      <c r="H81" s="48">
        <v>43550</v>
      </c>
      <c r="I81" s="48">
        <v>43977</v>
      </c>
      <c r="J81" s="48" t="str">
        <f ca="1">IF(Ugovori_OPULJP[[#This Row],[DATUM ZAVRŠETKA OPERACIJE]]&lt;TODAY(),"završen","u provedbi")</f>
        <v>završen</v>
      </c>
      <c r="K81" s="25" t="s">
        <v>14</v>
      </c>
      <c r="L81" s="25" t="s">
        <v>14</v>
      </c>
      <c r="M81" s="17">
        <v>0.85</v>
      </c>
      <c r="N81" s="17">
        <v>0.15</v>
      </c>
      <c r="O81" s="11">
        <f>Ugovori_OPULJP[[#This Row],[Bespovratna sredstva - Ukupno (EU+Nac) HRK
= Ukupna ugovorena vrijednost bespovratnih sredstava]]*Ugovori_OPULJP[[#This Row],[EU STOPA SUFINANCIRANJA %
EU CO-FINANCING RATE %]]</f>
        <v>484298.47350000002</v>
      </c>
      <c r="P81" s="11">
        <f>Ugovori_OPULJP[[#This Row],[Bespovratna sredstva - Ukupno (EU+Nac) HRK
= Ukupna ugovorena vrijednost bespovratnih sredstava]]*Ugovori_OPULJP[[#This Row],[STOPA NACIONALNOG SUFINANCIRANJA %]]</f>
        <v>85464.436499999996</v>
      </c>
      <c r="Q81" s="11">
        <v>569762.91</v>
      </c>
      <c r="R81" s="11">
        <v>0</v>
      </c>
      <c r="S81" s="11">
        <v>0</v>
      </c>
      <c r="T81" s="4">
        <f>Ugovori_OPULJP[[#This Row],[Bespovratna sredstva - Ukupno (EU+Nac) HRK
= Ukupna ugovorena vrijednost bespovratnih sredstava]]+Ugovori_OPULJP[[#This Row],[Javni doprinos korisnika - HRK]]+Ugovori_OPULJP[[#This Row],[Privatni doprinos korisnika - HRK]]</f>
        <v>569762.91</v>
      </c>
      <c r="U81" s="29" t="s">
        <v>8735</v>
      </c>
      <c r="V81" s="29" t="s">
        <v>24</v>
      </c>
      <c r="W81" s="30" t="s">
        <v>5437</v>
      </c>
      <c r="X81" s="30" t="s">
        <v>7247</v>
      </c>
    </row>
    <row r="82" spans="1:24" ht="114.75" x14ac:dyDescent="0.25">
      <c r="A82" s="45" t="s">
        <v>154</v>
      </c>
      <c r="B82" s="46" t="s">
        <v>8149</v>
      </c>
      <c r="C82" s="30" t="s">
        <v>7246</v>
      </c>
      <c r="D82" s="30" t="s">
        <v>49</v>
      </c>
      <c r="E82" s="29" t="s">
        <v>10082</v>
      </c>
      <c r="F82" s="47" t="s">
        <v>155</v>
      </c>
      <c r="G82" s="47" t="s">
        <v>156</v>
      </c>
      <c r="H82" s="48">
        <v>43550</v>
      </c>
      <c r="I82" s="48">
        <v>44131</v>
      </c>
      <c r="J82" s="48" t="str">
        <f ca="1">IF(Ugovori_OPULJP[[#This Row],[DATUM ZAVRŠETKA OPERACIJE]]&lt;TODAY(),"završen","u provedbi")</f>
        <v>završen</v>
      </c>
      <c r="K82" s="25" t="s">
        <v>74</v>
      </c>
      <c r="L82" s="25" t="s">
        <v>3</v>
      </c>
      <c r="M82" s="17">
        <v>0.85</v>
      </c>
      <c r="N82" s="17">
        <v>0.15</v>
      </c>
      <c r="O82" s="11">
        <f>Ugovori_OPULJP[[#This Row],[Bespovratna sredstva - Ukupno (EU+Nac) HRK
= Ukupna ugovorena vrijednost bespovratnih sredstava]]*Ugovori_OPULJP[[#This Row],[EU STOPA SUFINANCIRANJA %
EU CO-FINANCING RATE %]]</f>
        <v>710506.15149999992</v>
      </c>
      <c r="P82" s="11">
        <f>Ugovori_OPULJP[[#This Row],[Bespovratna sredstva - Ukupno (EU+Nac) HRK
= Ukupna ugovorena vrijednost bespovratnih sredstava]]*Ugovori_OPULJP[[#This Row],[STOPA NACIONALNOG SUFINANCIRANJA %]]</f>
        <v>125383.43849999999</v>
      </c>
      <c r="Q82" s="11">
        <v>835889.59</v>
      </c>
      <c r="R82" s="11">
        <v>0</v>
      </c>
      <c r="S82" s="11">
        <v>0</v>
      </c>
      <c r="T82" s="4">
        <f>Ugovori_OPULJP[[#This Row],[Bespovratna sredstva - Ukupno (EU+Nac) HRK
= Ukupna ugovorena vrijednost bespovratnih sredstava]]+Ugovori_OPULJP[[#This Row],[Javni doprinos korisnika - HRK]]+Ugovori_OPULJP[[#This Row],[Privatni doprinos korisnika - HRK]]</f>
        <v>835889.59</v>
      </c>
      <c r="U82" s="29" t="s">
        <v>8735</v>
      </c>
      <c r="V82" s="29" t="s">
        <v>24</v>
      </c>
      <c r="W82" s="30" t="s">
        <v>5438</v>
      </c>
      <c r="X82" s="30" t="s">
        <v>7247</v>
      </c>
    </row>
    <row r="83" spans="1:24" ht="114.75" x14ac:dyDescent="0.25">
      <c r="A83" s="45" t="s">
        <v>157</v>
      </c>
      <c r="B83" s="46" t="s">
        <v>8149</v>
      </c>
      <c r="C83" s="30" t="s">
        <v>7246</v>
      </c>
      <c r="D83" s="30" t="s">
        <v>49</v>
      </c>
      <c r="E83" s="29" t="s">
        <v>10082</v>
      </c>
      <c r="F83" s="47" t="s">
        <v>158</v>
      </c>
      <c r="G83" s="47" t="s">
        <v>159</v>
      </c>
      <c r="H83" s="48">
        <v>43234</v>
      </c>
      <c r="I83" s="48">
        <v>43599</v>
      </c>
      <c r="J83" s="48" t="str">
        <f ca="1">IF(Ugovori_OPULJP[[#This Row],[DATUM ZAVRŠETKA OPERACIJE]]&lt;TODAY(),"završen","u provedbi")</f>
        <v>završen</v>
      </c>
      <c r="K83" s="25" t="s">
        <v>9722</v>
      </c>
      <c r="L83" s="25" t="s">
        <v>14</v>
      </c>
      <c r="M83" s="17">
        <v>0.85</v>
      </c>
      <c r="N83" s="17">
        <v>0.15</v>
      </c>
      <c r="O83" s="11">
        <f>Ugovori_OPULJP[[#This Row],[Bespovratna sredstva - Ukupno (EU+Nac) HRK
= Ukupna ugovorena vrijednost bespovratnih sredstava]]*Ugovori_OPULJP[[#This Row],[EU STOPA SUFINANCIRANJA %
EU CO-FINANCING RATE %]]</f>
        <v>818608.68400000001</v>
      </c>
      <c r="P83" s="11">
        <f>Ugovori_OPULJP[[#This Row],[Bespovratna sredstva - Ukupno (EU+Nac) HRK
= Ukupna ugovorena vrijednost bespovratnih sredstava]]*Ugovori_OPULJP[[#This Row],[STOPA NACIONALNOG SUFINANCIRANJA %]]</f>
        <v>144460.356</v>
      </c>
      <c r="Q83" s="11">
        <v>963069.04</v>
      </c>
      <c r="R83" s="11">
        <v>0</v>
      </c>
      <c r="S83" s="11">
        <v>0</v>
      </c>
      <c r="T83" s="4">
        <f>Ugovori_OPULJP[[#This Row],[Bespovratna sredstva - Ukupno (EU+Nac) HRK
= Ukupna ugovorena vrijednost bespovratnih sredstava]]+Ugovori_OPULJP[[#This Row],[Javni doprinos korisnika - HRK]]+Ugovori_OPULJP[[#This Row],[Privatni doprinos korisnika - HRK]]</f>
        <v>963069.04</v>
      </c>
      <c r="U83" s="29" t="s">
        <v>8735</v>
      </c>
      <c r="V83" s="29" t="s">
        <v>24</v>
      </c>
      <c r="W83" s="30" t="s">
        <v>5439</v>
      </c>
      <c r="X83" s="30" t="s">
        <v>7247</v>
      </c>
    </row>
    <row r="84" spans="1:24" ht="114.75" x14ac:dyDescent="0.25">
      <c r="A84" s="45" t="s">
        <v>160</v>
      </c>
      <c r="B84" s="46" t="s">
        <v>8149</v>
      </c>
      <c r="C84" s="30" t="s">
        <v>7246</v>
      </c>
      <c r="D84" s="30" t="s">
        <v>49</v>
      </c>
      <c r="E84" s="29" t="s">
        <v>10082</v>
      </c>
      <c r="F84" s="47" t="s">
        <v>161</v>
      </c>
      <c r="G84" s="47" t="s">
        <v>162</v>
      </c>
      <c r="H84" s="48">
        <v>43234</v>
      </c>
      <c r="I84" s="48">
        <v>44149</v>
      </c>
      <c r="J84" s="48" t="str">
        <f ca="1">IF(Ugovori_OPULJP[[#This Row],[DATUM ZAVRŠETKA OPERACIJE]]&lt;TODAY(),"završen","u provedbi")</f>
        <v>završen</v>
      </c>
      <c r="K84" s="25" t="s">
        <v>20</v>
      </c>
      <c r="L84" s="25" t="s">
        <v>3</v>
      </c>
      <c r="M84" s="17">
        <v>0.85</v>
      </c>
      <c r="N84" s="17">
        <v>0.15</v>
      </c>
      <c r="O84" s="11">
        <f>Ugovori_OPULJP[[#This Row],[Bespovratna sredstva - Ukupno (EU+Nac) HRK
= Ukupna ugovorena vrijednost bespovratnih sredstava]]*Ugovori_OPULJP[[#This Row],[EU STOPA SUFINANCIRANJA %
EU CO-FINANCING RATE %]]</f>
        <v>1699721.9479999999</v>
      </c>
      <c r="P84" s="11">
        <f>Ugovori_OPULJP[[#This Row],[Bespovratna sredstva - Ukupno (EU+Nac) HRK
= Ukupna ugovorena vrijednost bespovratnih sredstava]]*Ugovori_OPULJP[[#This Row],[STOPA NACIONALNOG SUFINANCIRANJA %]]</f>
        <v>299950.93199999997</v>
      </c>
      <c r="Q84" s="11">
        <v>1999672.88</v>
      </c>
      <c r="R84" s="11">
        <v>0</v>
      </c>
      <c r="S84" s="11">
        <v>0</v>
      </c>
      <c r="T84" s="4">
        <f>Ugovori_OPULJP[[#This Row],[Bespovratna sredstva - Ukupno (EU+Nac) HRK
= Ukupna ugovorena vrijednost bespovratnih sredstava]]+Ugovori_OPULJP[[#This Row],[Javni doprinos korisnika - HRK]]+Ugovori_OPULJP[[#This Row],[Privatni doprinos korisnika - HRK]]</f>
        <v>1999672.88</v>
      </c>
      <c r="U84" s="29" t="s">
        <v>8735</v>
      </c>
      <c r="V84" s="29" t="s">
        <v>24</v>
      </c>
      <c r="W84" s="30" t="s">
        <v>7354</v>
      </c>
      <c r="X84" s="30" t="s">
        <v>7247</v>
      </c>
    </row>
    <row r="85" spans="1:24" ht="114.75" x14ac:dyDescent="0.25">
      <c r="A85" s="45" t="s">
        <v>163</v>
      </c>
      <c r="B85" s="46" t="s">
        <v>8149</v>
      </c>
      <c r="C85" s="30" t="s">
        <v>7246</v>
      </c>
      <c r="D85" s="30" t="s">
        <v>49</v>
      </c>
      <c r="E85" s="29" t="s">
        <v>10082</v>
      </c>
      <c r="F85" s="47" t="s">
        <v>164</v>
      </c>
      <c r="G85" s="47" t="s">
        <v>162</v>
      </c>
      <c r="H85" s="48">
        <v>43234</v>
      </c>
      <c r="I85" s="48">
        <v>44057</v>
      </c>
      <c r="J85" s="48" t="str">
        <f ca="1">IF(Ugovori_OPULJP[[#This Row],[DATUM ZAVRŠETKA OPERACIJE]]&lt;TODAY(),"završen","u provedbi")</f>
        <v>završen</v>
      </c>
      <c r="K85" s="25" t="s">
        <v>20</v>
      </c>
      <c r="L85" s="25" t="s">
        <v>3</v>
      </c>
      <c r="M85" s="17">
        <v>0.85</v>
      </c>
      <c r="N85" s="17">
        <v>0.15</v>
      </c>
      <c r="O85" s="11">
        <f>Ugovori_OPULJP[[#This Row],[Bespovratna sredstva - Ukupno (EU+Nac) HRK
= Ukupna ugovorena vrijednost bespovratnih sredstava]]*Ugovori_OPULJP[[#This Row],[EU STOPA SUFINANCIRANJA %
EU CO-FINANCING RATE %]]</f>
        <v>741229.27399999998</v>
      </c>
      <c r="P85" s="11">
        <f>Ugovori_OPULJP[[#This Row],[Bespovratna sredstva - Ukupno (EU+Nac) HRK
= Ukupna ugovorena vrijednost bespovratnih sredstava]]*Ugovori_OPULJP[[#This Row],[STOPA NACIONALNOG SUFINANCIRANJA %]]</f>
        <v>130805.16599999998</v>
      </c>
      <c r="Q85" s="11">
        <v>872034.44</v>
      </c>
      <c r="R85" s="11">
        <v>0</v>
      </c>
      <c r="S85" s="11">
        <v>0</v>
      </c>
      <c r="T85" s="4">
        <f>Ugovori_OPULJP[[#This Row],[Bespovratna sredstva - Ukupno (EU+Nac) HRK
= Ukupna ugovorena vrijednost bespovratnih sredstava]]+Ugovori_OPULJP[[#This Row],[Javni doprinos korisnika - HRK]]+Ugovori_OPULJP[[#This Row],[Privatni doprinos korisnika - HRK]]</f>
        <v>872034.44</v>
      </c>
      <c r="U85" s="29" t="s">
        <v>8735</v>
      </c>
      <c r="V85" s="29" t="s">
        <v>24</v>
      </c>
      <c r="W85" s="30" t="s">
        <v>5440</v>
      </c>
      <c r="X85" s="30" t="s">
        <v>7247</v>
      </c>
    </row>
    <row r="86" spans="1:24" ht="114.75" x14ac:dyDescent="0.25">
      <c r="A86" s="45" t="s">
        <v>165</v>
      </c>
      <c r="B86" s="46" t="s">
        <v>8149</v>
      </c>
      <c r="C86" s="30" t="s">
        <v>7246</v>
      </c>
      <c r="D86" s="30" t="s">
        <v>49</v>
      </c>
      <c r="E86" s="29" t="s">
        <v>10082</v>
      </c>
      <c r="F86" s="47" t="s">
        <v>166</v>
      </c>
      <c r="G86" s="47" t="s">
        <v>167</v>
      </c>
      <c r="H86" s="48">
        <v>43234</v>
      </c>
      <c r="I86" s="48">
        <v>44149</v>
      </c>
      <c r="J86" s="48" t="str">
        <f ca="1">IF(Ugovori_OPULJP[[#This Row],[DATUM ZAVRŠETKA OPERACIJE]]&lt;TODAY(),"završen","u provedbi")</f>
        <v>završen</v>
      </c>
      <c r="K86" s="25" t="s">
        <v>20</v>
      </c>
      <c r="L86" s="25" t="s">
        <v>3</v>
      </c>
      <c r="M86" s="17">
        <v>0.85</v>
      </c>
      <c r="N86" s="17">
        <v>0.15</v>
      </c>
      <c r="O86" s="11">
        <f>Ugovori_OPULJP[[#This Row],[Bespovratna sredstva - Ukupno (EU+Nac) HRK
= Ukupna ugovorena vrijednost bespovratnih sredstava]]*Ugovori_OPULJP[[#This Row],[EU STOPA SUFINANCIRANJA %
EU CO-FINANCING RATE %]]</f>
        <v>820239.79999999993</v>
      </c>
      <c r="P86" s="11">
        <f>Ugovori_OPULJP[[#This Row],[Bespovratna sredstva - Ukupno (EU+Nac) HRK
= Ukupna ugovorena vrijednost bespovratnih sredstava]]*Ugovori_OPULJP[[#This Row],[STOPA NACIONALNOG SUFINANCIRANJA %]]</f>
        <v>144748.19999999998</v>
      </c>
      <c r="Q86" s="11">
        <v>964988</v>
      </c>
      <c r="R86" s="11">
        <v>0</v>
      </c>
      <c r="S86" s="11">
        <v>0</v>
      </c>
      <c r="T86" s="4">
        <f>Ugovori_OPULJP[[#This Row],[Bespovratna sredstva - Ukupno (EU+Nac) HRK
= Ukupna ugovorena vrijednost bespovratnih sredstava]]+Ugovori_OPULJP[[#This Row],[Javni doprinos korisnika - HRK]]+Ugovori_OPULJP[[#This Row],[Privatni doprinos korisnika - HRK]]</f>
        <v>964988</v>
      </c>
      <c r="U86" s="29" t="s">
        <v>8735</v>
      </c>
      <c r="V86" s="29" t="s">
        <v>24</v>
      </c>
      <c r="W86" s="30" t="s">
        <v>5441</v>
      </c>
      <c r="X86" s="30" t="s">
        <v>7247</v>
      </c>
    </row>
    <row r="87" spans="1:24" ht="114.75" x14ac:dyDescent="0.25">
      <c r="A87" s="45" t="s">
        <v>168</v>
      </c>
      <c r="B87" s="46" t="s">
        <v>8149</v>
      </c>
      <c r="C87" s="30" t="s">
        <v>7246</v>
      </c>
      <c r="D87" s="30" t="s">
        <v>49</v>
      </c>
      <c r="E87" s="29" t="s">
        <v>10082</v>
      </c>
      <c r="F87" s="47" t="s">
        <v>169</v>
      </c>
      <c r="G87" s="47" t="s">
        <v>170</v>
      </c>
      <c r="H87" s="48">
        <v>43234</v>
      </c>
      <c r="I87" s="48">
        <v>43965</v>
      </c>
      <c r="J87" s="48" t="str">
        <f ca="1">IF(Ugovori_OPULJP[[#This Row],[DATUM ZAVRŠETKA OPERACIJE]]&lt;TODAY(),"završen","u provedbi")</f>
        <v>završen</v>
      </c>
      <c r="K87" s="25" t="s">
        <v>3</v>
      </c>
      <c r="L87" s="25" t="s">
        <v>3</v>
      </c>
      <c r="M87" s="17">
        <v>0.85</v>
      </c>
      <c r="N87" s="17">
        <v>0.15</v>
      </c>
      <c r="O87" s="11">
        <f>Ugovori_OPULJP[[#This Row],[Bespovratna sredstva - Ukupno (EU+Nac) HRK
= Ukupna ugovorena vrijednost bespovratnih sredstava]]*Ugovori_OPULJP[[#This Row],[EU STOPA SUFINANCIRANJA %
EU CO-FINANCING RATE %]]</f>
        <v>848781.75450000004</v>
      </c>
      <c r="P87" s="11">
        <f>Ugovori_OPULJP[[#This Row],[Bespovratna sredstva - Ukupno (EU+Nac) HRK
= Ukupna ugovorena vrijednost bespovratnih sredstava]]*Ugovori_OPULJP[[#This Row],[STOPA NACIONALNOG SUFINANCIRANJA %]]</f>
        <v>149785.01550000001</v>
      </c>
      <c r="Q87" s="11">
        <v>998566.77</v>
      </c>
      <c r="R87" s="11">
        <v>0</v>
      </c>
      <c r="S87" s="11">
        <v>0</v>
      </c>
      <c r="T87" s="4">
        <f>Ugovori_OPULJP[[#This Row],[Bespovratna sredstva - Ukupno (EU+Nac) HRK
= Ukupna ugovorena vrijednost bespovratnih sredstava]]+Ugovori_OPULJP[[#This Row],[Javni doprinos korisnika - HRK]]+Ugovori_OPULJP[[#This Row],[Privatni doprinos korisnika - HRK]]</f>
        <v>998566.77</v>
      </c>
      <c r="U87" s="29" t="s">
        <v>8735</v>
      </c>
      <c r="V87" s="29" t="s">
        <v>24</v>
      </c>
      <c r="W87" s="30" t="s">
        <v>5442</v>
      </c>
      <c r="X87" s="30" t="s">
        <v>7247</v>
      </c>
    </row>
    <row r="88" spans="1:24" ht="89.25" x14ac:dyDescent="0.25">
      <c r="A88" s="45" t="s">
        <v>171</v>
      </c>
      <c r="B88" s="46" t="s">
        <v>8149</v>
      </c>
      <c r="C88" s="30" t="s">
        <v>7246</v>
      </c>
      <c r="D88" s="30" t="s">
        <v>49</v>
      </c>
      <c r="E88" s="29" t="s">
        <v>10082</v>
      </c>
      <c r="F88" s="47" t="s">
        <v>172</v>
      </c>
      <c r="G88" s="47" t="s">
        <v>9710</v>
      </c>
      <c r="H88" s="48">
        <v>43550</v>
      </c>
      <c r="I88" s="48">
        <v>44465</v>
      </c>
      <c r="J88" s="48" t="str">
        <f ca="1">IF(Ugovori_OPULJP[[#This Row],[DATUM ZAVRŠETKA OPERACIJE]]&lt;TODAY(),"završen","u provedbi")</f>
        <v>završen</v>
      </c>
      <c r="K88" s="25" t="s">
        <v>3</v>
      </c>
      <c r="L88" s="25" t="s">
        <v>3</v>
      </c>
      <c r="M88" s="17">
        <v>0.85</v>
      </c>
      <c r="N88" s="17">
        <v>0.15</v>
      </c>
      <c r="O88" s="11">
        <f>Ugovori_OPULJP[[#This Row],[Bespovratna sredstva - Ukupno (EU+Nac) HRK
= Ukupna ugovorena vrijednost bespovratnih sredstava]]*Ugovori_OPULJP[[#This Row],[EU STOPA SUFINANCIRANJA %
EU CO-FINANCING RATE %]]</f>
        <v>836713.83699999994</v>
      </c>
      <c r="P88" s="11">
        <f>Ugovori_OPULJP[[#This Row],[Bespovratna sredstva - Ukupno (EU+Nac) HRK
= Ukupna ugovorena vrijednost bespovratnih sredstava]]*Ugovori_OPULJP[[#This Row],[STOPA NACIONALNOG SUFINANCIRANJA %]]</f>
        <v>147655.383</v>
      </c>
      <c r="Q88" s="11">
        <v>984369.22</v>
      </c>
      <c r="R88" s="11">
        <v>0</v>
      </c>
      <c r="S88" s="11">
        <v>0</v>
      </c>
      <c r="T88" s="4">
        <f>Ugovori_OPULJP[[#This Row],[Bespovratna sredstva - Ukupno (EU+Nac) HRK
= Ukupna ugovorena vrijednost bespovratnih sredstava]]+Ugovori_OPULJP[[#This Row],[Javni doprinos korisnika - HRK]]+Ugovori_OPULJP[[#This Row],[Privatni doprinos korisnika - HRK]]</f>
        <v>984369.22</v>
      </c>
      <c r="U88" s="29" t="s">
        <v>8735</v>
      </c>
      <c r="V88" s="29" t="s">
        <v>24</v>
      </c>
      <c r="W88" s="30" t="s">
        <v>5443</v>
      </c>
      <c r="X88" s="30" t="s">
        <v>7247</v>
      </c>
    </row>
    <row r="89" spans="1:24" ht="102" x14ac:dyDescent="0.25">
      <c r="A89" s="45" t="s">
        <v>173</v>
      </c>
      <c r="B89" s="46" t="s">
        <v>8149</v>
      </c>
      <c r="C89" s="30" t="s">
        <v>7246</v>
      </c>
      <c r="D89" s="30" t="s">
        <v>49</v>
      </c>
      <c r="E89" s="29" t="s">
        <v>10082</v>
      </c>
      <c r="F89" s="47" t="s">
        <v>174</v>
      </c>
      <c r="G89" s="47" t="s">
        <v>175</v>
      </c>
      <c r="H89" s="48">
        <v>43550</v>
      </c>
      <c r="I89" s="48">
        <v>44281</v>
      </c>
      <c r="J89" s="48" t="str">
        <f ca="1">IF(Ugovori_OPULJP[[#This Row],[DATUM ZAVRŠETKA OPERACIJE]]&lt;TODAY(),"završen","u provedbi")</f>
        <v>završen</v>
      </c>
      <c r="K89" s="25" t="s">
        <v>20</v>
      </c>
      <c r="L89" s="25" t="s">
        <v>20</v>
      </c>
      <c r="M89" s="17">
        <v>0.85</v>
      </c>
      <c r="N89" s="17">
        <v>0.15</v>
      </c>
      <c r="O89" s="11">
        <f>Ugovori_OPULJP[[#This Row],[Bespovratna sredstva - Ukupno (EU+Nac) HRK
= Ukupna ugovorena vrijednost bespovratnih sredstava]]*Ugovori_OPULJP[[#This Row],[EU STOPA SUFINANCIRANJA %
EU CO-FINANCING RATE %]]</f>
        <v>841776.28399999999</v>
      </c>
      <c r="P89" s="11">
        <f>Ugovori_OPULJP[[#This Row],[Bespovratna sredstva - Ukupno (EU+Nac) HRK
= Ukupna ugovorena vrijednost bespovratnih sredstava]]*Ugovori_OPULJP[[#This Row],[STOPA NACIONALNOG SUFINANCIRANJA %]]</f>
        <v>148548.75599999999</v>
      </c>
      <c r="Q89" s="11">
        <v>990325.04</v>
      </c>
      <c r="R89" s="11">
        <v>0</v>
      </c>
      <c r="S89" s="11">
        <v>0</v>
      </c>
      <c r="T89" s="4">
        <f>Ugovori_OPULJP[[#This Row],[Bespovratna sredstva - Ukupno (EU+Nac) HRK
= Ukupna ugovorena vrijednost bespovratnih sredstava]]+Ugovori_OPULJP[[#This Row],[Javni doprinos korisnika - HRK]]+Ugovori_OPULJP[[#This Row],[Privatni doprinos korisnika - HRK]]</f>
        <v>990325.04</v>
      </c>
      <c r="U89" s="29" t="s">
        <v>8735</v>
      </c>
      <c r="V89" s="29" t="s">
        <v>24</v>
      </c>
      <c r="W89" s="30" t="s">
        <v>7355</v>
      </c>
      <c r="X89" s="30" t="s">
        <v>7247</v>
      </c>
    </row>
    <row r="90" spans="1:24" ht="102" x14ac:dyDescent="0.25">
      <c r="A90" s="45" t="s">
        <v>176</v>
      </c>
      <c r="B90" s="46" t="s">
        <v>8149</v>
      </c>
      <c r="C90" s="30" t="s">
        <v>7246</v>
      </c>
      <c r="D90" s="30" t="s">
        <v>49</v>
      </c>
      <c r="E90" s="29" t="s">
        <v>10082</v>
      </c>
      <c r="F90" s="47" t="s">
        <v>177</v>
      </c>
      <c r="G90" s="47" t="s">
        <v>178</v>
      </c>
      <c r="H90" s="48">
        <v>43550</v>
      </c>
      <c r="I90" s="48">
        <v>44281</v>
      </c>
      <c r="J90" s="48" t="str">
        <f ca="1">IF(Ugovori_OPULJP[[#This Row],[DATUM ZAVRŠETKA OPERACIJE]]&lt;TODAY(),"završen","u provedbi")</f>
        <v>završen</v>
      </c>
      <c r="K90" s="25" t="s">
        <v>179</v>
      </c>
      <c r="L90" s="25" t="s">
        <v>12</v>
      </c>
      <c r="M90" s="17">
        <v>0.85</v>
      </c>
      <c r="N90" s="17">
        <v>0.15</v>
      </c>
      <c r="O90" s="11">
        <f>Ugovori_OPULJP[[#This Row],[Bespovratna sredstva - Ukupno (EU+Nac) HRK
= Ukupna ugovorena vrijednost bespovratnih sredstava]]*Ugovori_OPULJP[[#This Row],[EU STOPA SUFINANCIRANJA %
EU CO-FINANCING RATE %]]</f>
        <v>845683.5554999999</v>
      </c>
      <c r="P90" s="11">
        <f>Ugovori_OPULJP[[#This Row],[Bespovratna sredstva - Ukupno (EU+Nac) HRK
= Ukupna ugovorena vrijednost bespovratnih sredstava]]*Ugovori_OPULJP[[#This Row],[STOPA NACIONALNOG SUFINANCIRANJA %]]</f>
        <v>149238.2745</v>
      </c>
      <c r="Q90" s="11">
        <v>994921.83</v>
      </c>
      <c r="R90" s="11">
        <v>0</v>
      </c>
      <c r="S90" s="11">
        <v>0</v>
      </c>
      <c r="T90" s="4">
        <f>Ugovori_OPULJP[[#This Row],[Bespovratna sredstva - Ukupno (EU+Nac) HRK
= Ukupna ugovorena vrijednost bespovratnih sredstava]]+Ugovori_OPULJP[[#This Row],[Javni doprinos korisnika - HRK]]+Ugovori_OPULJP[[#This Row],[Privatni doprinos korisnika - HRK]]</f>
        <v>994921.83</v>
      </c>
      <c r="U90" s="29" t="s">
        <v>8735</v>
      </c>
      <c r="V90" s="29" t="s">
        <v>24</v>
      </c>
      <c r="W90" s="30" t="s">
        <v>7695</v>
      </c>
      <c r="X90" s="30" t="s">
        <v>7247</v>
      </c>
    </row>
    <row r="91" spans="1:24" ht="76.5" x14ac:dyDescent="0.25">
      <c r="A91" s="45" t="s">
        <v>180</v>
      </c>
      <c r="B91" s="46" t="s">
        <v>8149</v>
      </c>
      <c r="C91" s="30" t="s">
        <v>7246</v>
      </c>
      <c r="D91" s="30" t="s">
        <v>49</v>
      </c>
      <c r="E91" s="29" t="s">
        <v>10082</v>
      </c>
      <c r="F91" s="47" t="s">
        <v>181</v>
      </c>
      <c r="G91" s="47" t="s">
        <v>182</v>
      </c>
      <c r="H91" s="48">
        <v>43234</v>
      </c>
      <c r="I91" s="48">
        <v>43660</v>
      </c>
      <c r="J91" s="48" t="str">
        <f ca="1">IF(Ugovori_OPULJP[[#This Row],[DATUM ZAVRŠETKA OPERACIJE]]&lt;TODAY(),"završen","u provedbi")</f>
        <v>završen</v>
      </c>
      <c r="K91" s="25" t="s">
        <v>9723</v>
      </c>
      <c r="L91" s="25" t="s">
        <v>3</v>
      </c>
      <c r="M91" s="17">
        <v>0.85</v>
      </c>
      <c r="N91" s="17">
        <v>0.15</v>
      </c>
      <c r="O91" s="11">
        <f>Ugovori_OPULJP[[#This Row],[Bespovratna sredstva - Ukupno (EU+Nac) HRK
= Ukupna ugovorena vrijednost bespovratnih sredstava]]*Ugovori_OPULJP[[#This Row],[EU STOPA SUFINANCIRANJA %
EU CO-FINANCING RATE %]]</f>
        <v>489334.49400000001</v>
      </c>
      <c r="P91" s="11">
        <f>Ugovori_OPULJP[[#This Row],[Bespovratna sredstva - Ukupno (EU+Nac) HRK
= Ukupna ugovorena vrijednost bespovratnih sredstava]]*Ugovori_OPULJP[[#This Row],[STOPA NACIONALNOG SUFINANCIRANJA %]]</f>
        <v>86353.145999999993</v>
      </c>
      <c r="Q91" s="11">
        <v>575687.64</v>
      </c>
      <c r="R91" s="11">
        <v>0</v>
      </c>
      <c r="S91" s="11">
        <v>0</v>
      </c>
      <c r="T91" s="4">
        <f>Ugovori_OPULJP[[#This Row],[Bespovratna sredstva - Ukupno (EU+Nac) HRK
= Ukupna ugovorena vrijednost bespovratnih sredstava]]+Ugovori_OPULJP[[#This Row],[Javni doprinos korisnika - HRK]]+Ugovori_OPULJP[[#This Row],[Privatni doprinos korisnika - HRK]]</f>
        <v>575687.64</v>
      </c>
      <c r="U91" s="29" t="s">
        <v>8735</v>
      </c>
      <c r="V91" s="29" t="s">
        <v>24</v>
      </c>
      <c r="W91" s="30" t="s">
        <v>7697</v>
      </c>
      <c r="X91" s="30" t="s">
        <v>7247</v>
      </c>
    </row>
    <row r="92" spans="1:24" ht="89.25" x14ac:dyDescent="0.25">
      <c r="A92" s="45" t="s">
        <v>183</v>
      </c>
      <c r="B92" s="46" t="s">
        <v>8149</v>
      </c>
      <c r="C92" s="30" t="s">
        <v>7246</v>
      </c>
      <c r="D92" s="30" t="s">
        <v>49</v>
      </c>
      <c r="E92" s="29" t="s">
        <v>10082</v>
      </c>
      <c r="F92" s="47" t="s">
        <v>184</v>
      </c>
      <c r="G92" s="47" t="s">
        <v>185</v>
      </c>
      <c r="H92" s="48">
        <v>43234</v>
      </c>
      <c r="I92" s="48">
        <v>44057</v>
      </c>
      <c r="J92" s="48" t="str">
        <f ca="1">IF(Ugovori_OPULJP[[#This Row],[DATUM ZAVRŠETKA OPERACIJE]]&lt;TODAY(),"završen","u provedbi")</f>
        <v>završen</v>
      </c>
      <c r="K92" s="25" t="s">
        <v>3</v>
      </c>
      <c r="L92" s="25" t="s">
        <v>3</v>
      </c>
      <c r="M92" s="17">
        <v>0.85</v>
      </c>
      <c r="N92" s="17">
        <v>0.15</v>
      </c>
      <c r="O92" s="11">
        <f>Ugovori_OPULJP[[#This Row],[Bespovratna sredstva - Ukupno (EU+Nac) HRK
= Ukupna ugovorena vrijednost bespovratnih sredstava]]*Ugovori_OPULJP[[#This Row],[EU STOPA SUFINANCIRANJA %
EU CO-FINANCING RATE %]]</f>
        <v>845410.29749999999</v>
      </c>
      <c r="P92" s="11">
        <f>Ugovori_OPULJP[[#This Row],[Bespovratna sredstva - Ukupno (EU+Nac) HRK
= Ukupna ugovorena vrijednost bespovratnih sredstava]]*Ugovori_OPULJP[[#This Row],[STOPA NACIONALNOG SUFINANCIRANJA %]]</f>
        <v>149190.05249999999</v>
      </c>
      <c r="Q92" s="11">
        <v>994600.35</v>
      </c>
      <c r="R92" s="11">
        <v>0</v>
      </c>
      <c r="S92" s="11">
        <v>0</v>
      </c>
      <c r="T92" s="4">
        <f>Ugovori_OPULJP[[#This Row],[Bespovratna sredstva - Ukupno (EU+Nac) HRK
= Ukupna ugovorena vrijednost bespovratnih sredstava]]+Ugovori_OPULJP[[#This Row],[Javni doprinos korisnika - HRK]]+Ugovori_OPULJP[[#This Row],[Privatni doprinos korisnika - HRK]]</f>
        <v>994600.35</v>
      </c>
      <c r="U92" s="29" t="s">
        <v>8735</v>
      </c>
      <c r="V92" s="29" t="s">
        <v>24</v>
      </c>
      <c r="W92" s="30" t="s">
        <v>5444</v>
      </c>
      <c r="X92" s="30" t="s">
        <v>7247</v>
      </c>
    </row>
    <row r="93" spans="1:24" ht="76.5" x14ac:dyDescent="0.25">
      <c r="A93" s="45" t="s">
        <v>186</v>
      </c>
      <c r="B93" s="46" t="s">
        <v>8149</v>
      </c>
      <c r="C93" s="30" t="s">
        <v>7246</v>
      </c>
      <c r="D93" s="30" t="s">
        <v>49</v>
      </c>
      <c r="E93" s="29" t="s">
        <v>10082</v>
      </c>
      <c r="F93" s="47" t="s">
        <v>187</v>
      </c>
      <c r="G93" s="47" t="s">
        <v>188</v>
      </c>
      <c r="H93" s="48">
        <v>43255</v>
      </c>
      <c r="I93" s="48">
        <v>43742</v>
      </c>
      <c r="J93" s="48" t="str">
        <f ca="1">IF(Ugovori_OPULJP[[#This Row],[DATUM ZAVRŠETKA OPERACIJE]]&lt;TODAY(),"završen","u provedbi")</f>
        <v>završen</v>
      </c>
      <c r="K93" s="25" t="s">
        <v>19</v>
      </c>
      <c r="L93" s="25" t="s">
        <v>3</v>
      </c>
      <c r="M93" s="17">
        <v>0.85</v>
      </c>
      <c r="N93" s="17">
        <v>0.15</v>
      </c>
      <c r="O93" s="11">
        <f>Ugovori_OPULJP[[#This Row],[Bespovratna sredstva - Ukupno (EU+Nac) HRK
= Ukupna ugovorena vrijednost bespovratnih sredstava]]*Ugovori_OPULJP[[#This Row],[EU STOPA SUFINANCIRANJA %
EU CO-FINANCING RATE %]]</f>
        <v>845113.10349999997</v>
      </c>
      <c r="P93" s="11">
        <f>Ugovori_OPULJP[[#This Row],[Bespovratna sredstva - Ukupno (EU+Nac) HRK
= Ukupna ugovorena vrijednost bespovratnih sredstava]]*Ugovori_OPULJP[[#This Row],[STOPA NACIONALNOG SUFINANCIRANJA %]]</f>
        <v>149137.60649999999</v>
      </c>
      <c r="Q93" s="11">
        <v>994250.71</v>
      </c>
      <c r="R93" s="11">
        <v>0</v>
      </c>
      <c r="S93" s="11">
        <v>0</v>
      </c>
      <c r="T93" s="4">
        <f>Ugovori_OPULJP[[#This Row],[Bespovratna sredstva - Ukupno (EU+Nac) HRK
= Ukupna ugovorena vrijednost bespovratnih sredstava]]+Ugovori_OPULJP[[#This Row],[Javni doprinos korisnika - HRK]]+Ugovori_OPULJP[[#This Row],[Privatni doprinos korisnika - HRK]]</f>
        <v>994250.71</v>
      </c>
      <c r="U93" s="29" t="s">
        <v>8735</v>
      </c>
      <c r="V93" s="29" t="s">
        <v>24</v>
      </c>
      <c r="W93" s="30" t="s">
        <v>7696</v>
      </c>
      <c r="X93" s="30" t="s">
        <v>7247</v>
      </c>
    </row>
    <row r="94" spans="1:24" ht="114.75" x14ac:dyDescent="0.25">
      <c r="A94" s="45" t="s">
        <v>189</v>
      </c>
      <c r="B94" s="46" t="s">
        <v>8149</v>
      </c>
      <c r="C94" s="30" t="s">
        <v>7246</v>
      </c>
      <c r="D94" s="30" t="s">
        <v>49</v>
      </c>
      <c r="E94" s="29" t="s">
        <v>10082</v>
      </c>
      <c r="F94" s="47" t="s">
        <v>190</v>
      </c>
      <c r="G94" s="47" t="s">
        <v>191</v>
      </c>
      <c r="H94" s="48">
        <v>43550</v>
      </c>
      <c r="I94" s="48">
        <v>44100</v>
      </c>
      <c r="J94" s="48" t="str">
        <f ca="1">IF(Ugovori_OPULJP[[#This Row],[DATUM ZAVRŠETKA OPERACIJE]]&lt;TODAY(),"završen","u provedbi")</f>
        <v>završen</v>
      </c>
      <c r="K94" s="25" t="s">
        <v>0</v>
      </c>
      <c r="L94" s="25" t="s">
        <v>0</v>
      </c>
      <c r="M94" s="17">
        <v>0.85</v>
      </c>
      <c r="N94" s="17">
        <v>0.15</v>
      </c>
      <c r="O94" s="11">
        <f>Ugovori_OPULJP[[#This Row],[Bespovratna sredstva - Ukupno (EU+Nac) HRK
= Ukupna ugovorena vrijednost bespovratnih sredstava]]*Ugovori_OPULJP[[#This Row],[EU STOPA SUFINANCIRANJA %
EU CO-FINANCING RATE %]]</f>
        <v>700430.09849999996</v>
      </c>
      <c r="P94" s="11">
        <f>Ugovori_OPULJP[[#This Row],[Bespovratna sredstva - Ukupno (EU+Nac) HRK
= Ukupna ugovorena vrijednost bespovratnih sredstava]]*Ugovori_OPULJP[[#This Row],[STOPA NACIONALNOG SUFINANCIRANJA %]]</f>
        <v>123605.3115</v>
      </c>
      <c r="Q94" s="11">
        <v>824035.41</v>
      </c>
      <c r="R94" s="11">
        <v>0</v>
      </c>
      <c r="S94" s="11">
        <v>0</v>
      </c>
      <c r="T94" s="4">
        <f>Ugovori_OPULJP[[#This Row],[Bespovratna sredstva - Ukupno (EU+Nac) HRK
= Ukupna ugovorena vrijednost bespovratnih sredstava]]+Ugovori_OPULJP[[#This Row],[Javni doprinos korisnika - HRK]]+Ugovori_OPULJP[[#This Row],[Privatni doprinos korisnika - HRK]]</f>
        <v>824035.41</v>
      </c>
      <c r="U94" s="29" t="s">
        <v>8735</v>
      </c>
      <c r="V94" s="29" t="s">
        <v>24</v>
      </c>
      <c r="W94" s="30" t="s">
        <v>7698</v>
      </c>
      <c r="X94" s="30" t="s">
        <v>7247</v>
      </c>
    </row>
    <row r="95" spans="1:24" ht="102" x14ac:dyDescent="0.25">
      <c r="A95" s="45" t="s">
        <v>192</v>
      </c>
      <c r="B95" s="46" t="s">
        <v>8149</v>
      </c>
      <c r="C95" s="30" t="s">
        <v>7246</v>
      </c>
      <c r="D95" s="30" t="s">
        <v>49</v>
      </c>
      <c r="E95" s="29" t="s">
        <v>10082</v>
      </c>
      <c r="F95" s="47" t="s">
        <v>193</v>
      </c>
      <c r="G95" s="47" t="s">
        <v>194</v>
      </c>
      <c r="H95" s="48">
        <v>43550</v>
      </c>
      <c r="I95" s="48">
        <v>44465</v>
      </c>
      <c r="J95" s="48" t="str">
        <f ca="1">IF(Ugovori_OPULJP[[#This Row],[DATUM ZAVRŠETKA OPERACIJE]]&lt;TODAY(),"završen","u provedbi")</f>
        <v>završen</v>
      </c>
      <c r="K95" s="25" t="s">
        <v>195</v>
      </c>
      <c r="L95" s="25" t="s">
        <v>10</v>
      </c>
      <c r="M95" s="17">
        <v>0.85</v>
      </c>
      <c r="N95" s="17">
        <v>0.15</v>
      </c>
      <c r="O95" s="11">
        <f>Ugovori_OPULJP[[#This Row],[Bespovratna sredstva - Ukupno (EU+Nac) HRK
= Ukupna ugovorena vrijednost bespovratnih sredstava]]*Ugovori_OPULJP[[#This Row],[EU STOPA SUFINANCIRANJA %
EU CO-FINANCING RATE %]]</f>
        <v>846717.91200000001</v>
      </c>
      <c r="P95" s="11">
        <f>Ugovori_OPULJP[[#This Row],[Bespovratna sredstva - Ukupno (EU+Nac) HRK
= Ukupna ugovorena vrijednost bespovratnih sredstava]]*Ugovori_OPULJP[[#This Row],[STOPA NACIONALNOG SUFINANCIRANJA %]]</f>
        <v>149420.80799999999</v>
      </c>
      <c r="Q95" s="11">
        <v>996138.72</v>
      </c>
      <c r="R95" s="11">
        <v>0</v>
      </c>
      <c r="S95" s="11">
        <v>0</v>
      </c>
      <c r="T95" s="4">
        <f>Ugovori_OPULJP[[#This Row],[Bespovratna sredstva - Ukupno (EU+Nac) HRK
= Ukupna ugovorena vrijednost bespovratnih sredstava]]+Ugovori_OPULJP[[#This Row],[Javni doprinos korisnika - HRK]]+Ugovori_OPULJP[[#This Row],[Privatni doprinos korisnika - HRK]]</f>
        <v>996138.72</v>
      </c>
      <c r="U95" s="29" t="s">
        <v>8735</v>
      </c>
      <c r="V95" s="29" t="s">
        <v>24</v>
      </c>
      <c r="W95" s="30" t="s">
        <v>5445</v>
      </c>
      <c r="X95" s="30" t="s">
        <v>7247</v>
      </c>
    </row>
    <row r="96" spans="1:24" ht="89.25" x14ac:dyDescent="0.25">
      <c r="A96" s="45" t="s">
        <v>196</v>
      </c>
      <c r="B96" s="46" t="s">
        <v>8149</v>
      </c>
      <c r="C96" s="30" t="s">
        <v>7246</v>
      </c>
      <c r="D96" s="30" t="s">
        <v>49</v>
      </c>
      <c r="E96" s="29" t="s">
        <v>10082</v>
      </c>
      <c r="F96" s="47" t="s">
        <v>197</v>
      </c>
      <c r="G96" s="47" t="s">
        <v>198</v>
      </c>
      <c r="H96" s="48">
        <v>43550</v>
      </c>
      <c r="I96" s="48">
        <v>43971</v>
      </c>
      <c r="J96" s="48" t="str">
        <f ca="1">IF(Ugovori_OPULJP[[#This Row],[DATUM ZAVRŠETKA OPERACIJE]]&lt;TODAY(),"završen","u provedbi")</f>
        <v>završen</v>
      </c>
      <c r="K96" s="25" t="s">
        <v>18</v>
      </c>
      <c r="L96" s="25" t="s">
        <v>18</v>
      </c>
      <c r="M96" s="17">
        <v>0.85</v>
      </c>
      <c r="N96" s="17">
        <v>0.15</v>
      </c>
      <c r="O96" s="11">
        <f>Ugovori_OPULJP[[#This Row],[Bespovratna sredstva - Ukupno (EU+Nac) HRK
= Ukupna ugovorena vrijednost bespovratnih sredstava]]*Ugovori_OPULJP[[#This Row],[EU STOPA SUFINANCIRANJA %
EU CO-FINANCING RATE %]]</f>
        <v>561548.25</v>
      </c>
      <c r="P96" s="11">
        <f>Ugovori_OPULJP[[#This Row],[Bespovratna sredstva - Ukupno (EU+Nac) HRK
= Ukupna ugovorena vrijednost bespovratnih sredstava]]*Ugovori_OPULJP[[#This Row],[STOPA NACIONALNOG SUFINANCIRANJA %]]</f>
        <v>99096.75</v>
      </c>
      <c r="Q96" s="11">
        <v>660645</v>
      </c>
      <c r="R96" s="11">
        <v>0</v>
      </c>
      <c r="S96" s="11">
        <v>0</v>
      </c>
      <c r="T96" s="4">
        <f>Ugovori_OPULJP[[#This Row],[Bespovratna sredstva - Ukupno (EU+Nac) HRK
= Ukupna ugovorena vrijednost bespovratnih sredstava]]+Ugovori_OPULJP[[#This Row],[Javni doprinos korisnika - HRK]]+Ugovori_OPULJP[[#This Row],[Privatni doprinos korisnika - HRK]]</f>
        <v>660645</v>
      </c>
      <c r="U96" s="29" t="s">
        <v>8735</v>
      </c>
      <c r="V96" s="29" t="s">
        <v>24</v>
      </c>
      <c r="W96" s="30" t="s">
        <v>7356</v>
      </c>
      <c r="X96" s="30" t="s">
        <v>7247</v>
      </c>
    </row>
    <row r="97" spans="1:24" ht="114.75" x14ac:dyDescent="0.25">
      <c r="A97" s="45" t="s">
        <v>199</v>
      </c>
      <c r="B97" s="46" t="s">
        <v>8149</v>
      </c>
      <c r="C97" s="30" t="s">
        <v>7246</v>
      </c>
      <c r="D97" s="30" t="s">
        <v>49</v>
      </c>
      <c r="E97" s="29" t="s">
        <v>10082</v>
      </c>
      <c r="F97" s="47" t="s">
        <v>200</v>
      </c>
      <c r="G97" s="47" t="s">
        <v>201</v>
      </c>
      <c r="H97" s="48">
        <v>43550</v>
      </c>
      <c r="I97" s="48">
        <v>44100</v>
      </c>
      <c r="J97" s="48" t="str">
        <f ca="1">IF(Ugovori_OPULJP[[#This Row],[DATUM ZAVRŠETKA OPERACIJE]]&lt;TODAY(),"završen","u provedbi")</f>
        <v>završen</v>
      </c>
      <c r="K97" s="25" t="s">
        <v>10</v>
      </c>
      <c r="L97" s="25" t="s">
        <v>10</v>
      </c>
      <c r="M97" s="17">
        <v>0.85</v>
      </c>
      <c r="N97" s="17">
        <v>0.15</v>
      </c>
      <c r="O97" s="11">
        <f>Ugovori_OPULJP[[#This Row],[Bespovratna sredstva - Ukupno (EU+Nac) HRK
= Ukupna ugovorena vrijednost bespovratnih sredstava]]*Ugovori_OPULJP[[#This Row],[EU STOPA SUFINANCIRANJA %
EU CO-FINANCING RATE %]]</f>
        <v>713871.04650000005</v>
      </c>
      <c r="P97" s="11">
        <f>Ugovori_OPULJP[[#This Row],[Bespovratna sredstva - Ukupno (EU+Nac) HRK
= Ukupna ugovorena vrijednost bespovratnih sredstava]]*Ugovori_OPULJP[[#This Row],[STOPA NACIONALNOG SUFINANCIRANJA %]]</f>
        <v>125977.2435</v>
      </c>
      <c r="Q97" s="11">
        <v>839848.29</v>
      </c>
      <c r="R97" s="11">
        <v>0</v>
      </c>
      <c r="S97" s="11">
        <v>0</v>
      </c>
      <c r="T97" s="4">
        <f>Ugovori_OPULJP[[#This Row],[Bespovratna sredstva - Ukupno (EU+Nac) HRK
= Ukupna ugovorena vrijednost bespovratnih sredstava]]+Ugovori_OPULJP[[#This Row],[Javni doprinos korisnika - HRK]]+Ugovori_OPULJP[[#This Row],[Privatni doprinos korisnika - HRK]]</f>
        <v>839848.29</v>
      </c>
      <c r="U97" s="29" t="s">
        <v>8735</v>
      </c>
      <c r="V97" s="29" t="s">
        <v>24</v>
      </c>
      <c r="W97" s="30" t="s">
        <v>7699</v>
      </c>
      <c r="X97" s="30" t="s">
        <v>7247</v>
      </c>
    </row>
    <row r="98" spans="1:24" ht="114.75" x14ac:dyDescent="0.25">
      <c r="A98" s="45" t="s">
        <v>202</v>
      </c>
      <c r="B98" s="46" t="s">
        <v>8149</v>
      </c>
      <c r="C98" s="30" t="s">
        <v>7246</v>
      </c>
      <c r="D98" s="30" t="s">
        <v>49</v>
      </c>
      <c r="E98" s="29" t="s">
        <v>10082</v>
      </c>
      <c r="F98" s="47" t="s">
        <v>203</v>
      </c>
      <c r="G98" s="47" t="s">
        <v>204</v>
      </c>
      <c r="H98" s="48">
        <v>43234</v>
      </c>
      <c r="I98" s="48">
        <v>44149</v>
      </c>
      <c r="J98" s="48" t="str">
        <f ca="1">IF(Ugovori_OPULJP[[#This Row],[DATUM ZAVRŠETKA OPERACIJE]]&lt;TODAY(),"završen","u provedbi")</f>
        <v>završen</v>
      </c>
      <c r="K98" s="25" t="s">
        <v>11</v>
      </c>
      <c r="L98" s="25" t="s">
        <v>11</v>
      </c>
      <c r="M98" s="17">
        <v>0.85</v>
      </c>
      <c r="N98" s="17">
        <v>0.15</v>
      </c>
      <c r="O98" s="11">
        <f>Ugovori_OPULJP[[#This Row],[Bespovratna sredstva - Ukupno (EU+Nac) HRK
= Ukupna ugovorena vrijednost bespovratnih sredstava]]*Ugovori_OPULJP[[#This Row],[EU STOPA SUFINANCIRANJA %
EU CO-FINANCING RATE %]]</f>
        <v>1041649.2194999999</v>
      </c>
      <c r="P98" s="11">
        <f>Ugovori_OPULJP[[#This Row],[Bespovratna sredstva - Ukupno (EU+Nac) HRK
= Ukupna ugovorena vrijednost bespovratnih sredstava]]*Ugovori_OPULJP[[#This Row],[STOPA NACIONALNOG SUFINANCIRANJA %]]</f>
        <v>183820.45049999998</v>
      </c>
      <c r="Q98" s="11">
        <v>1225469.67</v>
      </c>
      <c r="R98" s="11">
        <v>0</v>
      </c>
      <c r="S98" s="11">
        <v>0</v>
      </c>
      <c r="T98" s="4">
        <f>Ugovori_OPULJP[[#This Row],[Bespovratna sredstva - Ukupno (EU+Nac) HRK
= Ukupna ugovorena vrijednost bespovratnih sredstava]]+Ugovori_OPULJP[[#This Row],[Javni doprinos korisnika - HRK]]+Ugovori_OPULJP[[#This Row],[Privatni doprinos korisnika - HRK]]</f>
        <v>1225469.67</v>
      </c>
      <c r="U98" s="29" t="s">
        <v>8735</v>
      </c>
      <c r="V98" s="29" t="s">
        <v>24</v>
      </c>
      <c r="W98" s="30" t="s">
        <v>5446</v>
      </c>
      <c r="X98" s="30" t="s">
        <v>7247</v>
      </c>
    </row>
    <row r="99" spans="1:24" ht="89.25" x14ac:dyDescent="0.25">
      <c r="A99" s="45" t="s">
        <v>205</v>
      </c>
      <c r="B99" s="46" t="s">
        <v>8149</v>
      </c>
      <c r="C99" s="30" t="s">
        <v>7246</v>
      </c>
      <c r="D99" s="30" t="s">
        <v>49</v>
      </c>
      <c r="E99" s="29" t="s">
        <v>10082</v>
      </c>
      <c r="F99" s="47" t="s">
        <v>206</v>
      </c>
      <c r="G99" s="47" t="s">
        <v>8570</v>
      </c>
      <c r="H99" s="48">
        <v>43234</v>
      </c>
      <c r="I99" s="48">
        <v>44149</v>
      </c>
      <c r="J99" s="48" t="str">
        <f ca="1">IF(Ugovori_OPULJP[[#This Row],[DATUM ZAVRŠETKA OPERACIJE]]&lt;TODAY(),"završen","u provedbi")</f>
        <v>završen</v>
      </c>
      <c r="K99" s="25" t="s">
        <v>10</v>
      </c>
      <c r="L99" s="25" t="s">
        <v>10</v>
      </c>
      <c r="M99" s="17">
        <v>0.85</v>
      </c>
      <c r="N99" s="17">
        <v>0.15</v>
      </c>
      <c r="O99" s="11">
        <f>Ugovori_OPULJP[[#This Row],[Bespovratna sredstva - Ukupno (EU+Nac) HRK
= Ukupna ugovorena vrijednost bespovratnih sredstava]]*Ugovori_OPULJP[[#This Row],[EU STOPA SUFINANCIRANJA %
EU CO-FINANCING RATE %]]</f>
        <v>1672383.1259999999</v>
      </c>
      <c r="P99" s="11">
        <f>Ugovori_OPULJP[[#This Row],[Bespovratna sredstva - Ukupno (EU+Nac) HRK
= Ukupna ugovorena vrijednost bespovratnih sredstava]]*Ugovori_OPULJP[[#This Row],[STOPA NACIONALNOG SUFINANCIRANJA %]]</f>
        <v>295126.43400000001</v>
      </c>
      <c r="Q99" s="11">
        <v>1967509.56</v>
      </c>
      <c r="R99" s="11">
        <v>0</v>
      </c>
      <c r="S99" s="11">
        <v>0</v>
      </c>
      <c r="T99" s="4">
        <f>Ugovori_OPULJP[[#This Row],[Bespovratna sredstva - Ukupno (EU+Nac) HRK
= Ukupna ugovorena vrijednost bespovratnih sredstava]]+Ugovori_OPULJP[[#This Row],[Javni doprinos korisnika - HRK]]+Ugovori_OPULJP[[#This Row],[Privatni doprinos korisnika - HRK]]</f>
        <v>1967509.56</v>
      </c>
      <c r="U99" s="29" t="s">
        <v>8735</v>
      </c>
      <c r="V99" s="29" t="s">
        <v>24</v>
      </c>
      <c r="W99" s="30" t="s">
        <v>5447</v>
      </c>
      <c r="X99" s="30" t="s">
        <v>7247</v>
      </c>
    </row>
    <row r="100" spans="1:24" ht="102" x14ac:dyDescent="0.25">
      <c r="A100" s="45" t="s">
        <v>207</v>
      </c>
      <c r="B100" s="46" t="s">
        <v>8149</v>
      </c>
      <c r="C100" s="30" t="s">
        <v>7246</v>
      </c>
      <c r="D100" s="30" t="s">
        <v>49</v>
      </c>
      <c r="E100" s="29" t="s">
        <v>10082</v>
      </c>
      <c r="F100" s="47" t="s">
        <v>208</v>
      </c>
      <c r="G100" s="47" t="s">
        <v>209</v>
      </c>
      <c r="H100" s="48">
        <v>43234</v>
      </c>
      <c r="I100" s="48">
        <v>44149</v>
      </c>
      <c r="J100" s="48" t="str">
        <f ca="1">IF(Ugovori_OPULJP[[#This Row],[DATUM ZAVRŠETKA OPERACIJE]]&lt;TODAY(),"završen","u provedbi")</f>
        <v>završen</v>
      </c>
      <c r="K100" s="25" t="s">
        <v>15</v>
      </c>
      <c r="L100" s="25" t="s">
        <v>15</v>
      </c>
      <c r="M100" s="17">
        <v>0.85</v>
      </c>
      <c r="N100" s="17">
        <v>0.15</v>
      </c>
      <c r="O100" s="11">
        <f>Ugovori_OPULJP[[#This Row],[Bespovratna sredstva - Ukupno (EU+Nac) HRK
= Ukupna ugovorena vrijednost bespovratnih sredstava]]*Ugovori_OPULJP[[#This Row],[EU STOPA SUFINANCIRANJA %
EU CO-FINANCING RATE %]]</f>
        <v>844261.446</v>
      </c>
      <c r="P100" s="11">
        <f>Ugovori_OPULJP[[#This Row],[Bespovratna sredstva - Ukupno (EU+Nac) HRK
= Ukupna ugovorena vrijednost bespovratnih sredstava]]*Ugovori_OPULJP[[#This Row],[STOPA NACIONALNOG SUFINANCIRANJA %]]</f>
        <v>148987.31399999998</v>
      </c>
      <c r="Q100" s="11">
        <v>993248.76</v>
      </c>
      <c r="R100" s="11">
        <v>0</v>
      </c>
      <c r="S100" s="11">
        <v>0</v>
      </c>
      <c r="T100" s="4">
        <f>Ugovori_OPULJP[[#This Row],[Bespovratna sredstva - Ukupno (EU+Nac) HRK
= Ukupna ugovorena vrijednost bespovratnih sredstava]]+Ugovori_OPULJP[[#This Row],[Javni doprinos korisnika - HRK]]+Ugovori_OPULJP[[#This Row],[Privatni doprinos korisnika - HRK]]</f>
        <v>993248.76</v>
      </c>
      <c r="U100" s="29" t="s">
        <v>8735</v>
      </c>
      <c r="V100" s="29" t="s">
        <v>24</v>
      </c>
      <c r="W100" s="30" t="s">
        <v>7357</v>
      </c>
      <c r="X100" s="30" t="s">
        <v>7247</v>
      </c>
    </row>
    <row r="101" spans="1:24" ht="76.5" x14ac:dyDescent="0.25">
      <c r="A101" s="45" t="s">
        <v>210</v>
      </c>
      <c r="B101" s="46" t="s">
        <v>8149</v>
      </c>
      <c r="C101" s="30" t="s">
        <v>7246</v>
      </c>
      <c r="D101" s="30" t="s">
        <v>49</v>
      </c>
      <c r="E101" s="29" t="s">
        <v>10082</v>
      </c>
      <c r="F101" s="47" t="s">
        <v>211</v>
      </c>
      <c r="G101" s="47" t="s">
        <v>212</v>
      </c>
      <c r="H101" s="48">
        <v>43234</v>
      </c>
      <c r="I101" s="48">
        <v>44149</v>
      </c>
      <c r="J101" s="48" t="str">
        <f ca="1">IF(Ugovori_OPULJP[[#This Row],[DATUM ZAVRŠETKA OPERACIJE]]&lt;TODAY(),"završen","u provedbi")</f>
        <v>završen</v>
      </c>
      <c r="K101" s="25" t="s">
        <v>0</v>
      </c>
      <c r="L101" s="25" t="s">
        <v>0</v>
      </c>
      <c r="M101" s="17">
        <v>0.85</v>
      </c>
      <c r="N101" s="17">
        <v>0.15</v>
      </c>
      <c r="O101" s="11">
        <f>Ugovori_OPULJP[[#This Row],[Bespovratna sredstva - Ukupno (EU+Nac) HRK
= Ukupna ugovorena vrijednost bespovratnih sredstava]]*Ugovori_OPULJP[[#This Row],[EU STOPA SUFINANCIRANJA %
EU CO-FINANCING RATE %]]</f>
        <v>1684053.2944999998</v>
      </c>
      <c r="P101" s="11">
        <f>Ugovori_OPULJP[[#This Row],[Bespovratna sredstva - Ukupno (EU+Nac) HRK
= Ukupna ugovorena vrijednost bespovratnih sredstava]]*Ugovori_OPULJP[[#This Row],[STOPA NACIONALNOG SUFINANCIRANJA %]]</f>
        <v>297185.87549999997</v>
      </c>
      <c r="Q101" s="11">
        <v>1981239.17</v>
      </c>
      <c r="R101" s="11">
        <v>0</v>
      </c>
      <c r="S101" s="11">
        <v>0</v>
      </c>
      <c r="T101" s="4">
        <f>Ugovori_OPULJP[[#This Row],[Bespovratna sredstva - Ukupno (EU+Nac) HRK
= Ukupna ugovorena vrijednost bespovratnih sredstava]]+Ugovori_OPULJP[[#This Row],[Javni doprinos korisnika - HRK]]+Ugovori_OPULJP[[#This Row],[Privatni doprinos korisnika - HRK]]</f>
        <v>1981239.17</v>
      </c>
      <c r="U101" s="29" t="s">
        <v>8735</v>
      </c>
      <c r="V101" s="29" t="s">
        <v>24</v>
      </c>
      <c r="W101" s="30" t="s">
        <v>5448</v>
      </c>
      <c r="X101" s="30" t="s">
        <v>7247</v>
      </c>
    </row>
    <row r="102" spans="1:24" ht="76.5" x14ac:dyDescent="0.25">
      <c r="A102" s="45" t="s">
        <v>213</v>
      </c>
      <c r="B102" s="46" t="s">
        <v>8149</v>
      </c>
      <c r="C102" s="30" t="s">
        <v>7246</v>
      </c>
      <c r="D102" s="30" t="s">
        <v>49</v>
      </c>
      <c r="E102" s="29" t="s">
        <v>10082</v>
      </c>
      <c r="F102" s="47" t="s">
        <v>214</v>
      </c>
      <c r="G102" s="47" t="s">
        <v>215</v>
      </c>
      <c r="H102" s="48">
        <v>43234</v>
      </c>
      <c r="I102" s="48">
        <v>43965</v>
      </c>
      <c r="J102" s="48" t="str">
        <f ca="1">IF(Ugovori_OPULJP[[#This Row],[DATUM ZAVRŠETKA OPERACIJE]]&lt;TODAY(),"završen","u provedbi")</f>
        <v>završen</v>
      </c>
      <c r="K102" s="25" t="s">
        <v>19</v>
      </c>
      <c r="L102" s="25" t="s">
        <v>19</v>
      </c>
      <c r="M102" s="17">
        <v>0.85</v>
      </c>
      <c r="N102" s="17">
        <v>0.15</v>
      </c>
      <c r="O102" s="11">
        <f>Ugovori_OPULJP[[#This Row],[Bespovratna sredstva - Ukupno (EU+Nac) HRK
= Ukupna ugovorena vrijednost bespovratnih sredstava]]*Ugovori_OPULJP[[#This Row],[EU STOPA SUFINANCIRANJA %
EU CO-FINANCING RATE %]]</f>
        <v>813500.41350000002</v>
      </c>
      <c r="P102" s="11">
        <f>Ugovori_OPULJP[[#This Row],[Bespovratna sredstva - Ukupno (EU+Nac) HRK
= Ukupna ugovorena vrijednost bespovratnih sredstava]]*Ugovori_OPULJP[[#This Row],[STOPA NACIONALNOG SUFINANCIRANJA %]]</f>
        <v>143558.8965</v>
      </c>
      <c r="Q102" s="11">
        <v>957059.31</v>
      </c>
      <c r="R102" s="11">
        <v>0</v>
      </c>
      <c r="S102" s="11">
        <v>0</v>
      </c>
      <c r="T102" s="4">
        <f>Ugovori_OPULJP[[#This Row],[Bespovratna sredstva - Ukupno (EU+Nac) HRK
= Ukupna ugovorena vrijednost bespovratnih sredstava]]+Ugovori_OPULJP[[#This Row],[Javni doprinos korisnika - HRK]]+Ugovori_OPULJP[[#This Row],[Privatni doprinos korisnika - HRK]]</f>
        <v>957059.31</v>
      </c>
      <c r="U102" s="29" t="s">
        <v>8735</v>
      </c>
      <c r="V102" s="29" t="s">
        <v>24</v>
      </c>
      <c r="W102" s="30" t="s">
        <v>5449</v>
      </c>
      <c r="X102" s="30" t="s">
        <v>7247</v>
      </c>
    </row>
    <row r="103" spans="1:24" ht="127.5" x14ac:dyDescent="0.25">
      <c r="A103" s="45" t="s">
        <v>216</v>
      </c>
      <c r="B103" s="46" t="s">
        <v>8149</v>
      </c>
      <c r="C103" s="30" t="s">
        <v>7246</v>
      </c>
      <c r="D103" s="30" t="s">
        <v>49</v>
      </c>
      <c r="E103" s="29" t="s">
        <v>10082</v>
      </c>
      <c r="F103" s="47" t="s">
        <v>217</v>
      </c>
      <c r="G103" s="47" t="s">
        <v>218</v>
      </c>
      <c r="H103" s="48">
        <v>43550</v>
      </c>
      <c r="I103" s="48">
        <v>44281</v>
      </c>
      <c r="J103" s="48" t="str">
        <f ca="1">IF(Ugovori_OPULJP[[#This Row],[DATUM ZAVRŠETKA OPERACIJE]]&lt;TODAY(),"završen","u provedbi")</f>
        <v>završen</v>
      </c>
      <c r="K103" s="25" t="s">
        <v>1</v>
      </c>
      <c r="L103" s="25" t="s">
        <v>1</v>
      </c>
      <c r="M103" s="17">
        <v>0.85</v>
      </c>
      <c r="N103" s="17">
        <v>0.15</v>
      </c>
      <c r="O103" s="11">
        <f>Ugovori_OPULJP[[#This Row],[Bespovratna sredstva - Ukupno (EU+Nac) HRK
= Ukupna ugovorena vrijednost bespovratnih sredstava]]*Ugovori_OPULJP[[#This Row],[EU STOPA SUFINANCIRANJA %
EU CO-FINANCING RATE %]]</f>
        <v>752577.19050000003</v>
      </c>
      <c r="P103" s="11">
        <f>Ugovori_OPULJP[[#This Row],[Bespovratna sredstva - Ukupno (EU+Nac) HRK
= Ukupna ugovorena vrijednost bespovratnih sredstava]]*Ugovori_OPULJP[[#This Row],[STOPA NACIONALNOG SUFINANCIRANJA %]]</f>
        <v>132807.7395</v>
      </c>
      <c r="Q103" s="11">
        <v>885384.93</v>
      </c>
      <c r="R103" s="11">
        <v>0</v>
      </c>
      <c r="S103" s="11">
        <v>0</v>
      </c>
      <c r="T103" s="4">
        <f>Ugovori_OPULJP[[#This Row],[Bespovratna sredstva - Ukupno (EU+Nac) HRK
= Ukupna ugovorena vrijednost bespovratnih sredstava]]+Ugovori_OPULJP[[#This Row],[Javni doprinos korisnika - HRK]]+Ugovori_OPULJP[[#This Row],[Privatni doprinos korisnika - HRK]]</f>
        <v>885384.93</v>
      </c>
      <c r="U103" s="29" t="s">
        <v>8735</v>
      </c>
      <c r="V103" s="29" t="s">
        <v>24</v>
      </c>
      <c r="W103" s="30" t="s">
        <v>5450</v>
      </c>
      <c r="X103" s="30" t="s">
        <v>7247</v>
      </c>
    </row>
    <row r="104" spans="1:24" ht="102" x14ac:dyDescent="0.25">
      <c r="A104" s="45" t="s">
        <v>219</v>
      </c>
      <c r="B104" s="46" t="s">
        <v>8149</v>
      </c>
      <c r="C104" s="30" t="s">
        <v>7246</v>
      </c>
      <c r="D104" s="30" t="s">
        <v>49</v>
      </c>
      <c r="E104" s="29" t="s">
        <v>10082</v>
      </c>
      <c r="F104" s="47" t="s">
        <v>220</v>
      </c>
      <c r="G104" s="47" t="s">
        <v>221</v>
      </c>
      <c r="H104" s="48">
        <v>43566</v>
      </c>
      <c r="I104" s="48">
        <v>44480</v>
      </c>
      <c r="J104" s="48" t="str">
        <f ca="1">IF(Ugovori_OPULJP[[#This Row],[DATUM ZAVRŠETKA OPERACIJE]]&lt;TODAY(),"završen","u provedbi")</f>
        <v>završen</v>
      </c>
      <c r="K104" s="25" t="s">
        <v>15</v>
      </c>
      <c r="L104" s="25" t="s">
        <v>15</v>
      </c>
      <c r="M104" s="17">
        <v>0.85</v>
      </c>
      <c r="N104" s="17">
        <v>0.15</v>
      </c>
      <c r="O104" s="11">
        <f>Ugovori_OPULJP[[#This Row],[Bespovratna sredstva - Ukupno (EU+Nac) HRK
= Ukupna ugovorena vrijednost bespovratnih sredstava]]*Ugovori_OPULJP[[#This Row],[EU STOPA SUFINANCIRANJA %
EU CO-FINANCING RATE %]]</f>
        <v>811320.32499999995</v>
      </c>
      <c r="P104" s="11">
        <f>Ugovori_OPULJP[[#This Row],[Bespovratna sredstva - Ukupno (EU+Nac) HRK
= Ukupna ugovorena vrijednost bespovratnih sredstava]]*Ugovori_OPULJP[[#This Row],[STOPA NACIONALNOG SUFINANCIRANJA %]]</f>
        <v>143174.17499999999</v>
      </c>
      <c r="Q104" s="11">
        <v>954494.5</v>
      </c>
      <c r="R104" s="11">
        <v>0</v>
      </c>
      <c r="S104" s="11">
        <v>0</v>
      </c>
      <c r="T104" s="4">
        <f>Ugovori_OPULJP[[#This Row],[Bespovratna sredstva - Ukupno (EU+Nac) HRK
= Ukupna ugovorena vrijednost bespovratnih sredstava]]+Ugovori_OPULJP[[#This Row],[Javni doprinos korisnika - HRK]]+Ugovori_OPULJP[[#This Row],[Privatni doprinos korisnika - HRK]]</f>
        <v>954494.5</v>
      </c>
      <c r="U104" s="29" t="s">
        <v>8735</v>
      </c>
      <c r="V104" s="29" t="s">
        <v>24</v>
      </c>
      <c r="W104" s="30" t="s">
        <v>5451</v>
      </c>
      <c r="X104" s="30" t="s">
        <v>7247</v>
      </c>
    </row>
    <row r="105" spans="1:24" ht="76.5" x14ac:dyDescent="0.25">
      <c r="A105" s="45" t="s">
        <v>222</v>
      </c>
      <c r="B105" s="46" t="s">
        <v>8149</v>
      </c>
      <c r="C105" s="30" t="s">
        <v>7246</v>
      </c>
      <c r="D105" s="30" t="s">
        <v>49</v>
      </c>
      <c r="E105" s="29" t="s">
        <v>10082</v>
      </c>
      <c r="F105" s="25" t="s">
        <v>223</v>
      </c>
      <c r="G105" s="25" t="s">
        <v>8154</v>
      </c>
      <c r="H105" s="48">
        <v>43234</v>
      </c>
      <c r="I105" s="48">
        <v>43996</v>
      </c>
      <c r="J105" s="48" t="str">
        <f ca="1">IF(Ugovori_OPULJP[[#This Row],[DATUM ZAVRŠETKA OPERACIJE]]&lt;TODAY(),"završen","u provedbi")</f>
        <v>završen</v>
      </c>
      <c r="K105" s="25" t="s">
        <v>4</v>
      </c>
      <c r="L105" s="25" t="s">
        <v>4</v>
      </c>
      <c r="M105" s="17">
        <v>0.85</v>
      </c>
      <c r="N105" s="17">
        <v>0.15</v>
      </c>
      <c r="O105" s="11">
        <f>Ugovori_OPULJP[[#This Row],[Bespovratna sredstva - Ukupno (EU+Nac) HRK
= Ukupna ugovorena vrijednost bespovratnih sredstava]]*Ugovori_OPULJP[[#This Row],[EU STOPA SUFINANCIRANJA %
EU CO-FINANCING RATE %]]</f>
        <v>710268.27899999998</v>
      </c>
      <c r="P105" s="11">
        <f>Ugovori_OPULJP[[#This Row],[Bespovratna sredstva - Ukupno (EU+Nac) HRK
= Ukupna ugovorena vrijednost bespovratnih sredstava]]*Ugovori_OPULJP[[#This Row],[STOPA NACIONALNOG SUFINANCIRANJA %]]</f>
        <v>125341.461</v>
      </c>
      <c r="Q105" s="11">
        <v>835609.74</v>
      </c>
      <c r="R105" s="11">
        <v>0</v>
      </c>
      <c r="S105" s="11">
        <v>0</v>
      </c>
      <c r="T105" s="4">
        <f>Ugovori_OPULJP[[#This Row],[Bespovratna sredstva - Ukupno (EU+Nac) HRK
= Ukupna ugovorena vrijednost bespovratnih sredstava]]+Ugovori_OPULJP[[#This Row],[Javni doprinos korisnika - HRK]]+Ugovori_OPULJP[[#This Row],[Privatni doprinos korisnika - HRK]]</f>
        <v>835609.74</v>
      </c>
      <c r="U105" s="29" t="s">
        <v>8735</v>
      </c>
      <c r="V105" s="29" t="s">
        <v>24</v>
      </c>
      <c r="W105" s="30" t="s">
        <v>7276</v>
      </c>
      <c r="X105" s="30" t="s">
        <v>7247</v>
      </c>
    </row>
    <row r="106" spans="1:24" ht="140.25" x14ac:dyDescent="0.25">
      <c r="A106" s="45" t="s">
        <v>224</v>
      </c>
      <c r="B106" s="46" t="s">
        <v>8149</v>
      </c>
      <c r="C106" s="30" t="s">
        <v>7246</v>
      </c>
      <c r="D106" s="30" t="s">
        <v>49</v>
      </c>
      <c r="E106" s="29" t="s">
        <v>10082</v>
      </c>
      <c r="F106" s="47" t="s">
        <v>225</v>
      </c>
      <c r="G106" s="47" t="s">
        <v>226</v>
      </c>
      <c r="H106" s="48">
        <v>43234</v>
      </c>
      <c r="I106" s="48">
        <v>44149</v>
      </c>
      <c r="J106" s="48" t="str">
        <f ca="1">IF(Ugovori_OPULJP[[#This Row],[DATUM ZAVRŠETKA OPERACIJE]]&lt;TODAY(),"završen","u provedbi")</f>
        <v>završen</v>
      </c>
      <c r="K106" s="25" t="s">
        <v>12</v>
      </c>
      <c r="L106" s="25" t="s">
        <v>12</v>
      </c>
      <c r="M106" s="17">
        <v>0.85</v>
      </c>
      <c r="N106" s="17">
        <v>0.15</v>
      </c>
      <c r="O106" s="11">
        <f>Ugovori_OPULJP[[#This Row],[Bespovratna sredstva - Ukupno (EU+Nac) HRK
= Ukupna ugovorena vrijednost bespovratnih sredstava]]*Ugovori_OPULJP[[#This Row],[EU STOPA SUFINANCIRANJA %
EU CO-FINANCING RATE %]]</f>
        <v>1700000</v>
      </c>
      <c r="P106" s="11">
        <f>Ugovori_OPULJP[[#This Row],[Bespovratna sredstva - Ukupno (EU+Nac) HRK
= Ukupna ugovorena vrijednost bespovratnih sredstava]]*Ugovori_OPULJP[[#This Row],[STOPA NACIONALNOG SUFINANCIRANJA %]]</f>
        <v>300000</v>
      </c>
      <c r="Q106" s="11">
        <v>2000000</v>
      </c>
      <c r="R106" s="11">
        <v>0</v>
      </c>
      <c r="S106" s="11">
        <v>0</v>
      </c>
      <c r="T106" s="4">
        <f>Ugovori_OPULJP[[#This Row],[Bespovratna sredstva - Ukupno (EU+Nac) HRK
= Ukupna ugovorena vrijednost bespovratnih sredstava]]+Ugovori_OPULJP[[#This Row],[Javni doprinos korisnika - HRK]]+Ugovori_OPULJP[[#This Row],[Privatni doprinos korisnika - HRK]]</f>
        <v>2000000</v>
      </c>
      <c r="U106" s="29" t="s">
        <v>8735</v>
      </c>
      <c r="V106" s="29" t="s">
        <v>24</v>
      </c>
      <c r="W106" s="30" t="s">
        <v>7278</v>
      </c>
      <c r="X106" s="30" t="s">
        <v>7247</v>
      </c>
    </row>
    <row r="107" spans="1:24" ht="127.5" x14ac:dyDescent="0.25">
      <c r="A107" s="45" t="s">
        <v>227</v>
      </c>
      <c r="B107" s="46" t="s">
        <v>8149</v>
      </c>
      <c r="C107" s="30" t="s">
        <v>7246</v>
      </c>
      <c r="D107" s="30" t="s">
        <v>49</v>
      </c>
      <c r="E107" s="29" t="s">
        <v>10082</v>
      </c>
      <c r="F107" s="47" t="s">
        <v>228</v>
      </c>
      <c r="G107" s="47" t="s">
        <v>229</v>
      </c>
      <c r="H107" s="48">
        <v>43550</v>
      </c>
      <c r="I107" s="48">
        <v>44465</v>
      </c>
      <c r="J107" s="48" t="str">
        <f ca="1">IF(Ugovori_OPULJP[[#This Row],[DATUM ZAVRŠETKA OPERACIJE]]&lt;TODAY(),"završen","u provedbi")</f>
        <v>završen</v>
      </c>
      <c r="K107" s="25" t="s">
        <v>12</v>
      </c>
      <c r="L107" s="25" t="s">
        <v>12</v>
      </c>
      <c r="M107" s="17">
        <v>0.85</v>
      </c>
      <c r="N107" s="17">
        <v>0.15</v>
      </c>
      <c r="O107" s="11">
        <f>Ugovori_OPULJP[[#This Row],[Bespovratna sredstva - Ukupno (EU+Nac) HRK
= Ukupna ugovorena vrijednost bespovratnih sredstava]]*Ugovori_OPULJP[[#This Row],[EU STOPA SUFINANCIRANJA %
EU CO-FINANCING RATE %]]</f>
        <v>449159.10799999995</v>
      </c>
      <c r="P107" s="11">
        <f>Ugovori_OPULJP[[#This Row],[Bespovratna sredstva - Ukupno (EU+Nac) HRK
= Ukupna ugovorena vrijednost bespovratnih sredstava]]*Ugovori_OPULJP[[#This Row],[STOPA NACIONALNOG SUFINANCIRANJA %]]</f>
        <v>79263.371999999988</v>
      </c>
      <c r="Q107" s="11">
        <v>528422.48</v>
      </c>
      <c r="R107" s="11">
        <v>0</v>
      </c>
      <c r="S107" s="11">
        <v>0</v>
      </c>
      <c r="T107" s="4">
        <f>Ugovori_OPULJP[[#This Row],[Bespovratna sredstva - Ukupno (EU+Nac) HRK
= Ukupna ugovorena vrijednost bespovratnih sredstava]]+Ugovori_OPULJP[[#This Row],[Javni doprinos korisnika - HRK]]+Ugovori_OPULJP[[#This Row],[Privatni doprinos korisnika - HRK]]</f>
        <v>528422.48</v>
      </c>
      <c r="U107" s="29" t="s">
        <v>8735</v>
      </c>
      <c r="V107" s="29" t="s">
        <v>24</v>
      </c>
      <c r="W107" s="30" t="s">
        <v>7277</v>
      </c>
      <c r="X107" s="30" t="s">
        <v>7247</v>
      </c>
    </row>
    <row r="108" spans="1:24" ht="127.5" x14ac:dyDescent="0.25">
      <c r="A108" s="45" t="s">
        <v>230</v>
      </c>
      <c r="B108" s="46" t="s">
        <v>8149</v>
      </c>
      <c r="C108" s="30" t="s">
        <v>7246</v>
      </c>
      <c r="D108" s="30" t="s">
        <v>49</v>
      </c>
      <c r="E108" s="29" t="s">
        <v>10082</v>
      </c>
      <c r="F108" s="47" t="s">
        <v>231</v>
      </c>
      <c r="G108" s="47" t="s">
        <v>10537</v>
      </c>
      <c r="H108" s="48">
        <v>43234</v>
      </c>
      <c r="I108" s="48">
        <v>44149</v>
      </c>
      <c r="J108" s="48" t="str">
        <f ca="1">IF(Ugovori_OPULJP[[#This Row],[DATUM ZAVRŠETKA OPERACIJE]]&lt;TODAY(),"završen","u provedbi")</f>
        <v>završen</v>
      </c>
      <c r="K108" s="25" t="s">
        <v>0</v>
      </c>
      <c r="L108" s="25" t="s">
        <v>0</v>
      </c>
      <c r="M108" s="17">
        <v>0.85</v>
      </c>
      <c r="N108" s="17">
        <v>0.15</v>
      </c>
      <c r="O108" s="11">
        <f>Ugovori_OPULJP[[#This Row],[Bespovratna sredstva - Ukupno (EU+Nac) HRK
= Ukupna ugovorena vrijednost bespovratnih sredstava]]*Ugovori_OPULJP[[#This Row],[EU STOPA SUFINANCIRANJA %
EU CO-FINANCING RATE %]]</f>
        <v>831333.93200000003</v>
      </c>
      <c r="P108" s="11">
        <f>Ugovori_OPULJP[[#This Row],[Bespovratna sredstva - Ukupno (EU+Nac) HRK
= Ukupna ugovorena vrijednost bespovratnih sredstava]]*Ugovori_OPULJP[[#This Row],[STOPA NACIONALNOG SUFINANCIRANJA %]]</f>
        <v>146705.98800000001</v>
      </c>
      <c r="Q108" s="11">
        <v>978039.92</v>
      </c>
      <c r="R108" s="11">
        <v>0</v>
      </c>
      <c r="S108" s="11">
        <v>0</v>
      </c>
      <c r="T108" s="4">
        <f>Ugovori_OPULJP[[#This Row],[Bespovratna sredstva - Ukupno (EU+Nac) HRK
= Ukupna ugovorena vrijednost bespovratnih sredstava]]+Ugovori_OPULJP[[#This Row],[Javni doprinos korisnika - HRK]]+Ugovori_OPULJP[[#This Row],[Privatni doprinos korisnika - HRK]]</f>
        <v>978039.92</v>
      </c>
      <c r="U108" s="29" t="s">
        <v>8735</v>
      </c>
      <c r="V108" s="29" t="s">
        <v>24</v>
      </c>
      <c r="W108" s="30" t="s">
        <v>7279</v>
      </c>
      <c r="X108" s="30" t="s">
        <v>7247</v>
      </c>
    </row>
    <row r="109" spans="1:24" ht="102" x14ac:dyDescent="0.25">
      <c r="A109" s="45" t="s">
        <v>232</v>
      </c>
      <c r="B109" s="46" t="s">
        <v>8149</v>
      </c>
      <c r="C109" s="30" t="s">
        <v>7246</v>
      </c>
      <c r="D109" s="30" t="s">
        <v>49</v>
      </c>
      <c r="E109" s="29" t="s">
        <v>10082</v>
      </c>
      <c r="F109" s="47" t="s">
        <v>233</v>
      </c>
      <c r="G109" s="47" t="s">
        <v>10538</v>
      </c>
      <c r="H109" s="48">
        <v>43550</v>
      </c>
      <c r="I109" s="48">
        <v>44281</v>
      </c>
      <c r="J109" s="48" t="str">
        <f ca="1">IF(Ugovori_OPULJP[[#This Row],[DATUM ZAVRŠETKA OPERACIJE]]&lt;TODAY(),"završen","u provedbi")</f>
        <v>završen</v>
      </c>
      <c r="K109" s="25" t="s">
        <v>0</v>
      </c>
      <c r="L109" s="25" t="s">
        <v>0</v>
      </c>
      <c r="M109" s="17">
        <v>0.85</v>
      </c>
      <c r="N109" s="17">
        <v>0.15</v>
      </c>
      <c r="O109" s="11">
        <f>Ugovori_OPULJP[[#This Row],[Bespovratna sredstva - Ukupno (EU+Nac) HRK
= Ukupna ugovorena vrijednost bespovratnih sredstava]]*Ugovori_OPULJP[[#This Row],[EU STOPA SUFINANCIRANJA %
EU CO-FINANCING RATE %]]</f>
        <v>401697.25</v>
      </c>
      <c r="P109" s="11">
        <f>Ugovori_OPULJP[[#This Row],[Bespovratna sredstva - Ukupno (EU+Nac) HRK
= Ukupna ugovorena vrijednost bespovratnih sredstava]]*Ugovori_OPULJP[[#This Row],[STOPA NACIONALNOG SUFINANCIRANJA %]]</f>
        <v>70887.75</v>
      </c>
      <c r="Q109" s="11">
        <v>472585</v>
      </c>
      <c r="R109" s="11">
        <v>0</v>
      </c>
      <c r="S109" s="11">
        <v>0</v>
      </c>
      <c r="T109" s="4">
        <f>Ugovori_OPULJP[[#This Row],[Bespovratna sredstva - Ukupno (EU+Nac) HRK
= Ukupna ugovorena vrijednost bespovratnih sredstava]]+Ugovori_OPULJP[[#This Row],[Javni doprinos korisnika - HRK]]+Ugovori_OPULJP[[#This Row],[Privatni doprinos korisnika - HRK]]</f>
        <v>472585</v>
      </c>
      <c r="U109" s="29" t="s">
        <v>8735</v>
      </c>
      <c r="V109" s="29" t="s">
        <v>24</v>
      </c>
      <c r="W109" s="30" t="s">
        <v>5452</v>
      </c>
      <c r="X109" s="30" t="s">
        <v>7247</v>
      </c>
    </row>
    <row r="110" spans="1:24" ht="102" x14ac:dyDescent="0.25">
      <c r="A110" s="45" t="s">
        <v>234</v>
      </c>
      <c r="B110" s="46" t="s">
        <v>8149</v>
      </c>
      <c r="C110" s="30" t="s">
        <v>7246</v>
      </c>
      <c r="D110" s="30" t="s">
        <v>49</v>
      </c>
      <c r="E110" s="29" t="s">
        <v>10082</v>
      </c>
      <c r="F110" s="47" t="s">
        <v>235</v>
      </c>
      <c r="G110" s="47" t="s">
        <v>10539</v>
      </c>
      <c r="H110" s="48">
        <v>43234</v>
      </c>
      <c r="I110" s="48">
        <v>43783</v>
      </c>
      <c r="J110" s="48" t="str">
        <f ca="1">IF(Ugovori_OPULJP[[#This Row],[DATUM ZAVRŠETKA OPERACIJE]]&lt;TODAY(),"završen","u provedbi")</f>
        <v>završen</v>
      </c>
      <c r="K110" s="25" t="s">
        <v>236</v>
      </c>
      <c r="L110" s="25" t="s">
        <v>5</v>
      </c>
      <c r="M110" s="17">
        <v>0.85</v>
      </c>
      <c r="N110" s="17">
        <v>0.15</v>
      </c>
      <c r="O110" s="11">
        <f>Ugovori_OPULJP[[#This Row],[Bespovratna sredstva - Ukupno (EU+Nac) HRK
= Ukupna ugovorena vrijednost bespovratnih sredstava]]*Ugovori_OPULJP[[#This Row],[EU STOPA SUFINANCIRANJA %
EU CO-FINANCING RATE %]]</f>
        <v>849585.76100000006</v>
      </c>
      <c r="P110" s="11">
        <f>Ugovori_OPULJP[[#This Row],[Bespovratna sredstva - Ukupno (EU+Nac) HRK
= Ukupna ugovorena vrijednost bespovratnih sredstava]]*Ugovori_OPULJP[[#This Row],[STOPA NACIONALNOG SUFINANCIRANJA %]]</f>
        <v>149926.899</v>
      </c>
      <c r="Q110" s="11">
        <v>999512.66</v>
      </c>
      <c r="R110" s="11">
        <v>0</v>
      </c>
      <c r="S110" s="11">
        <v>0</v>
      </c>
      <c r="T110" s="4">
        <f>Ugovori_OPULJP[[#This Row],[Bespovratna sredstva - Ukupno (EU+Nac) HRK
= Ukupna ugovorena vrijednost bespovratnih sredstava]]+Ugovori_OPULJP[[#This Row],[Javni doprinos korisnika - HRK]]+Ugovori_OPULJP[[#This Row],[Privatni doprinos korisnika - HRK]]</f>
        <v>999512.66</v>
      </c>
      <c r="U110" s="29" t="s">
        <v>8735</v>
      </c>
      <c r="V110" s="29" t="s">
        <v>24</v>
      </c>
      <c r="W110" s="30" t="s">
        <v>7280</v>
      </c>
      <c r="X110" s="30" t="s">
        <v>7247</v>
      </c>
    </row>
    <row r="111" spans="1:24" ht="102" x14ac:dyDescent="0.25">
      <c r="A111" s="45" t="s">
        <v>237</v>
      </c>
      <c r="B111" s="46" t="s">
        <v>8149</v>
      </c>
      <c r="C111" s="30" t="s">
        <v>7246</v>
      </c>
      <c r="D111" s="30" t="s">
        <v>49</v>
      </c>
      <c r="E111" s="29" t="s">
        <v>10082</v>
      </c>
      <c r="F111" s="47" t="s">
        <v>238</v>
      </c>
      <c r="G111" s="47" t="s">
        <v>8155</v>
      </c>
      <c r="H111" s="48">
        <v>43550</v>
      </c>
      <c r="I111" s="48">
        <v>44130</v>
      </c>
      <c r="J111" s="48" t="str">
        <f ca="1">IF(Ugovori_OPULJP[[#This Row],[DATUM ZAVRŠETKA OPERACIJE]]&lt;TODAY(),"završen","u provedbi")</f>
        <v>završen</v>
      </c>
      <c r="K111" s="25" t="s">
        <v>3</v>
      </c>
      <c r="L111" s="25" t="s">
        <v>3</v>
      </c>
      <c r="M111" s="17">
        <v>0.85</v>
      </c>
      <c r="N111" s="17">
        <v>0.15</v>
      </c>
      <c r="O111" s="11">
        <f>Ugovori_OPULJP[[#This Row],[Bespovratna sredstva - Ukupno (EU+Nac) HRK
= Ukupna ugovorena vrijednost bespovratnih sredstava]]*Ugovori_OPULJP[[#This Row],[EU STOPA SUFINANCIRANJA %
EU CO-FINANCING RATE %]]</f>
        <v>826132.40799999994</v>
      </c>
      <c r="P111" s="11">
        <f>Ugovori_OPULJP[[#This Row],[Bespovratna sredstva - Ukupno (EU+Nac) HRK
= Ukupna ugovorena vrijednost bespovratnih sredstava]]*Ugovori_OPULJP[[#This Row],[STOPA NACIONALNOG SUFINANCIRANJA %]]</f>
        <v>145788.07199999999</v>
      </c>
      <c r="Q111" s="11">
        <v>971920.48</v>
      </c>
      <c r="R111" s="11">
        <v>0</v>
      </c>
      <c r="S111" s="11">
        <v>0</v>
      </c>
      <c r="T111" s="4">
        <f>Ugovori_OPULJP[[#This Row],[Bespovratna sredstva - Ukupno (EU+Nac) HRK
= Ukupna ugovorena vrijednost bespovratnih sredstava]]+Ugovori_OPULJP[[#This Row],[Javni doprinos korisnika - HRK]]+Ugovori_OPULJP[[#This Row],[Privatni doprinos korisnika - HRK]]</f>
        <v>971920.48</v>
      </c>
      <c r="U111" s="29" t="s">
        <v>8735</v>
      </c>
      <c r="V111" s="29" t="s">
        <v>24</v>
      </c>
      <c r="W111" s="30" t="s">
        <v>5453</v>
      </c>
      <c r="X111" s="30" t="s">
        <v>7247</v>
      </c>
    </row>
    <row r="112" spans="1:24" ht="89.25" x14ac:dyDescent="0.25">
      <c r="A112" s="45" t="s">
        <v>239</v>
      </c>
      <c r="B112" s="46" t="s">
        <v>8149</v>
      </c>
      <c r="C112" s="30" t="s">
        <v>7246</v>
      </c>
      <c r="D112" s="30" t="s">
        <v>49</v>
      </c>
      <c r="E112" s="29" t="s">
        <v>10082</v>
      </c>
      <c r="F112" s="47" t="s">
        <v>240</v>
      </c>
      <c r="G112" s="47" t="s">
        <v>241</v>
      </c>
      <c r="H112" s="48">
        <v>43550</v>
      </c>
      <c r="I112" s="48">
        <v>44465</v>
      </c>
      <c r="J112" s="48" t="str">
        <f ca="1">IF(Ugovori_OPULJP[[#This Row],[DATUM ZAVRŠETKA OPERACIJE]]&lt;TODAY(),"završen","u provedbi")</f>
        <v>završen</v>
      </c>
      <c r="K112" s="25" t="s">
        <v>2</v>
      </c>
      <c r="L112" s="25" t="s">
        <v>3</v>
      </c>
      <c r="M112" s="17">
        <v>0.85</v>
      </c>
      <c r="N112" s="17">
        <v>0.15</v>
      </c>
      <c r="O112" s="11">
        <f>Ugovori_OPULJP[[#This Row],[Bespovratna sredstva - Ukupno (EU+Nac) HRK
= Ukupna ugovorena vrijednost bespovratnih sredstava]]*Ugovori_OPULJP[[#This Row],[EU STOPA SUFINANCIRANJA %
EU CO-FINANCING RATE %]]</f>
        <v>700846.30099999998</v>
      </c>
      <c r="P112" s="11">
        <f>Ugovori_OPULJP[[#This Row],[Bespovratna sredstva - Ukupno (EU+Nac) HRK
= Ukupna ugovorena vrijednost bespovratnih sredstava]]*Ugovori_OPULJP[[#This Row],[STOPA NACIONALNOG SUFINANCIRANJA %]]</f>
        <v>123678.75900000001</v>
      </c>
      <c r="Q112" s="11">
        <v>824525.06</v>
      </c>
      <c r="R112" s="11">
        <v>0</v>
      </c>
      <c r="S112" s="11">
        <v>0</v>
      </c>
      <c r="T112" s="4">
        <f>Ugovori_OPULJP[[#This Row],[Bespovratna sredstva - Ukupno (EU+Nac) HRK
= Ukupna ugovorena vrijednost bespovratnih sredstava]]+Ugovori_OPULJP[[#This Row],[Javni doprinos korisnika - HRK]]+Ugovori_OPULJP[[#This Row],[Privatni doprinos korisnika - HRK]]</f>
        <v>824525.06</v>
      </c>
      <c r="U112" s="29" t="s">
        <v>8735</v>
      </c>
      <c r="V112" s="29" t="s">
        <v>24</v>
      </c>
      <c r="W112" s="30" t="s">
        <v>5454</v>
      </c>
      <c r="X112" s="30" t="s">
        <v>7247</v>
      </c>
    </row>
    <row r="113" spans="1:24" ht="89.25" x14ac:dyDescent="0.25">
      <c r="A113" s="45" t="s">
        <v>242</v>
      </c>
      <c r="B113" s="46" t="s">
        <v>8149</v>
      </c>
      <c r="C113" s="30" t="s">
        <v>7246</v>
      </c>
      <c r="D113" s="30" t="s">
        <v>49</v>
      </c>
      <c r="E113" s="29" t="s">
        <v>10082</v>
      </c>
      <c r="F113" s="47" t="s">
        <v>243</v>
      </c>
      <c r="G113" s="47" t="s">
        <v>244</v>
      </c>
      <c r="H113" s="48">
        <v>43234</v>
      </c>
      <c r="I113" s="48">
        <v>44057</v>
      </c>
      <c r="J113" s="48" t="str">
        <f ca="1">IF(Ugovori_OPULJP[[#This Row],[DATUM ZAVRŠETKA OPERACIJE]]&lt;TODAY(),"završen","u provedbi")</f>
        <v>završen</v>
      </c>
      <c r="K113" s="25" t="s">
        <v>17</v>
      </c>
      <c r="L113" s="25" t="s">
        <v>17</v>
      </c>
      <c r="M113" s="17">
        <v>0.85</v>
      </c>
      <c r="N113" s="17">
        <v>0.15</v>
      </c>
      <c r="O113" s="11">
        <f>Ugovori_OPULJP[[#This Row],[Bespovratna sredstva - Ukupno (EU+Nac) HRK
= Ukupna ugovorena vrijednost bespovratnih sredstava]]*Ugovori_OPULJP[[#This Row],[EU STOPA SUFINANCIRANJA %
EU CO-FINANCING RATE %]]</f>
        <v>1520518.216</v>
      </c>
      <c r="P113" s="11">
        <f>Ugovori_OPULJP[[#This Row],[Bespovratna sredstva - Ukupno (EU+Nac) HRK
= Ukupna ugovorena vrijednost bespovratnih sredstava]]*Ugovori_OPULJP[[#This Row],[STOPA NACIONALNOG SUFINANCIRANJA %]]</f>
        <v>268326.74400000001</v>
      </c>
      <c r="Q113" s="11">
        <v>1788844.96</v>
      </c>
      <c r="R113" s="11">
        <v>0</v>
      </c>
      <c r="S113" s="11">
        <v>0</v>
      </c>
      <c r="T113" s="4">
        <f>Ugovori_OPULJP[[#This Row],[Bespovratna sredstva - Ukupno (EU+Nac) HRK
= Ukupna ugovorena vrijednost bespovratnih sredstava]]+Ugovori_OPULJP[[#This Row],[Javni doprinos korisnika - HRK]]+Ugovori_OPULJP[[#This Row],[Privatni doprinos korisnika - HRK]]</f>
        <v>1788844.96</v>
      </c>
      <c r="U113" s="29" t="s">
        <v>8735</v>
      </c>
      <c r="V113" s="29" t="s">
        <v>24</v>
      </c>
      <c r="W113" s="30" t="s">
        <v>5455</v>
      </c>
      <c r="X113" s="30" t="s">
        <v>7247</v>
      </c>
    </row>
    <row r="114" spans="1:24" ht="76.5" x14ac:dyDescent="0.25">
      <c r="A114" s="45" t="s">
        <v>245</v>
      </c>
      <c r="B114" s="46" t="s">
        <v>8149</v>
      </c>
      <c r="C114" s="30" t="s">
        <v>7246</v>
      </c>
      <c r="D114" s="30" t="s">
        <v>49</v>
      </c>
      <c r="E114" s="29" t="s">
        <v>10082</v>
      </c>
      <c r="F114" s="47" t="s">
        <v>246</v>
      </c>
      <c r="G114" s="47" t="s">
        <v>247</v>
      </c>
      <c r="H114" s="48">
        <v>43550</v>
      </c>
      <c r="I114" s="48">
        <v>44130</v>
      </c>
      <c r="J114" s="48" t="str">
        <f ca="1">IF(Ugovori_OPULJP[[#This Row],[DATUM ZAVRŠETKA OPERACIJE]]&lt;TODAY(),"završen","u provedbi")</f>
        <v>završen</v>
      </c>
      <c r="K114" s="25" t="s">
        <v>248</v>
      </c>
      <c r="L114" s="25" t="s">
        <v>18</v>
      </c>
      <c r="M114" s="17">
        <v>0.85</v>
      </c>
      <c r="N114" s="17">
        <v>0.15</v>
      </c>
      <c r="O114" s="11">
        <f>Ugovori_OPULJP[[#This Row],[Bespovratna sredstva - Ukupno (EU+Nac) HRK
= Ukupna ugovorena vrijednost bespovratnih sredstava]]*Ugovori_OPULJP[[#This Row],[EU STOPA SUFINANCIRANJA %
EU CO-FINANCING RATE %]]</f>
        <v>844765.598</v>
      </c>
      <c r="P114" s="11">
        <f>Ugovori_OPULJP[[#This Row],[Bespovratna sredstva - Ukupno (EU+Nac) HRK
= Ukupna ugovorena vrijednost bespovratnih sredstava]]*Ugovori_OPULJP[[#This Row],[STOPA NACIONALNOG SUFINANCIRANJA %]]</f>
        <v>149076.28200000001</v>
      </c>
      <c r="Q114" s="11">
        <v>993841.88</v>
      </c>
      <c r="R114" s="11">
        <v>0</v>
      </c>
      <c r="S114" s="11">
        <v>0</v>
      </c>
      <c r="T114" s="4">
        <f>Ugovori_OPULJP[[#This Row],[Bespovratna sredstva - Ukupno (EU+Nac) HRK
= Ukupna ugovorena vrijednost bespovratnih sredstava]]+Ugovori_OPULJP[[#This Row],[Javni doprinos korisnika - HRK]]+Ugovori_OPULJP[[#This Row],[Privatni doprinos korisnika - HRK]]</f>
        <v>993841.88</v>
      </c>
      <c r="U114" s="29" t="s">
        <v>8735</v>
      </c>
      <c r="V114" s="29" t="s">
        <v>24</v>
      </c>
      <c r="W114" s="30" t="s">
        <v>5456</v>
      </c>
      <c r="X114" s="30" t="s">
        <v>7247</v>
      </c>
    </row>
    <row r="115" spans="1:24" ht="102" x14ac:dyDescent="0.25">
      <c r="A115" s="45" t="s">
        <v>249</v>
      </c>
      <c r="B115" s="46" t="s">
        <v>8149</v>
      </c>
      <c r="C115" s="30" t="s">
        <v>7246</v>
      </c>
      <c r="D115" s="30" t="s">
        <v>49</v>
      </c>
      <c r="E115" s="29" t="s">
        <v>10082</v>
      </c>
      <c r="F115" s="47" t="s">
        <v>250</v>
      </c>
      <c r="G115" s="47" t="s">
        <v>91</v>
      </c>
      <c r="H115" s="48">
        <v>43234</v>
      </c>
      <c r="I115" s="48">
        <v>44149</v>
      </c>
      <c r="J115" s="48" t="str">
        <f ca="1">IF(Ugovori_OPULJP[[#This Row],[DATUM ZAVRŠETKA OPERACIJE]]&lt;TODAY(),"završen","u provedbi")</f>
        <v>završen</v>
      </c>
      <c r="K115" s="25" t="s">
        <v>15</v>
      </c>
      <c r="L115" s="25" t="s">
        <v>15</v>
      </c>
      <c r="M115" s="17">
        <v>0.85</v>
      </c>
      <c r="N115" s="17">
        <v>0.15</v>
      </c>
      <c r="O115" s="11">
        <f>Ugovori_OPULJP[[#This Row],[Bespovratna sredstva - Ukupno (EU+Nac) HRK
= Ukupna ugovorena vrijednost bespovratnih sredstava]]*Ugovori_OPULJP[[#This Row],[EU STOPA SUFINANCIRANJA %
EU CO-FINANCING RATE %]]</f>
        <v>1684290.8015000001</v>
      </c>
      <c r="P115" s="11">
        <f>Ugovori_OPULJP[[#This Row],[Bespovratna sredstva - Ukupno (EU+Nac) HRK
= Ukupna ugovorena vrijednost bespovratnih sredstava]]*Ugovori_OPULJP[[#This Row],[STOPA NACIONALNOG SUFINANCIRANJA %]]</f>
        <v>297227.78850000002</v>
      </c>
      <c r="Q115" s="11">
        <v>1981518.59</v>
      </c>
      <c r="R115" s="11">
        <v>0</v>
      </c>
      <c r="S115" s="11">
        <v>0</v>
      </c>
      <c r="T115" s="4">
        <f>Ugovori_OPULJP[[#This Row],[Bespovratna sredstva - Ukupno (EU+Nac) HRK
= Ukupna ugovorena vrijednost bespovratnih sredstava]]+Ugovori_OPULJP[[#This Row],[Javni doprinos korisnika - HRK]]+Ugovori_OPULJP[[#This Row],[Privatni doprinos korisnika - HRK]]</f>
        <v>1981518.59</v>
      </c>
      <c r="U115" s="29" t="s">
        <v>8735</v>
      </c>
      <c r="V115" s="29" t="s">
        <v>24</v>
      </c>
      <c r="W115" s="30" t="s">
        <v>5457</v>
      </c>
      <c r="X115" s="30" t="s">
        <v>7247</v>
      </c>
    </row>
    <row r="116" spans="1:24" ht="114.75" x14ac:dyDescent="0.25">
      <c r="A116" s="45" t="s">
        <v>251</v>
      </c>
      <c r="B116" s="46" t="s">
        <v>8149</v>
      </c>
      <c r="C116" s="30" t="s">
        <v>7246</v>
      </c>
      <c r="D116" s="30" t="s">
        <v>49</v>
      </c>
      <c r="E116" s="29" t="s">
        <v>10082</v>
      </c>
      <c r="F116" s="47" t="s">
        <v>252</v>
      </c>
      <c r="G116" s="47" t="s">
        <v>253</v>
      </c>
      <c r="H116" s="48">
        <v>43234</v>
      </c>
      <c r="I116" s="48">
        <v>44026</v>
      </c>
      <c r="J116" s="48" t="str">
        <f ca="1">IF(Ugovori_OPULJP[[#This Row],[DATUM ZAVRŠETKA OPERACIJE]]&lt;TODAY(),"završen","u provedbi")</f>
        <v>završen</v>
      </c>
      <c r="K116" s="25" t="s">
        <v>19</v>
      </c>
      <c r="L116" s="25" t="s">
        <v>19</v>
      </c>
      <c r="M116" s="17">
        <v>0.85</v>
      </c>
      <c r="N116" s="17">
        <v>0.15</v>
      </c>
      <c r="O116" s="11">
        <f>Ugovori_OPULJP[[#This Row],[Bespovratna sredstva - Ukupno (EU+Nac) HRK
= Ukupna ugovorena vrijednost bespovratnih sredstava]]*Ugovori_OPULJP[[#This Row],[EU STOPA SUFINANCIRANJA %
EU CO-FINANCING RATE %]]</f>
        <v>1636958.6279999998</v>
      </c>
      <c r="P116" s="11">
        <f>Ugovori_OPULJP[[#This Row],[Bespovratna sredstva - Ukupno (EU+Nac) HRK
= Ukupna ugovorena vrijednost bespovratnih sredstava]]*Ugovori_OPULJP[[#This Row],[STOPA NACIONALNOG SUFINANCIRANJA %]]</f>
        <v>288875.05199999997</v>
      </c>
      <c r="Q116" s="11">
        <v>1925833.68</v>
      </c>
      <c r="R116" s="11">
        <v>0</v>
      </c>
      <c r="S116" s="11">
        <v>0</v>
      </c>
      <c r="T116" s="4">
        <f>Ugovori_OPULJP[[#This Row],[Bespovratna sredstva - Ukupno (EU+Nac) HRK
= Ukupna ugovorena vrijednost bespovratnih sredstava]]+Ugovori_OPULJP[[#This Row],[Javni doprinos korisnika - HRK]]+Ugovori_OPULJP[[#This Row],[Privatni doprinos korisnika - HRK]]</f>
        <v>1925833.68</v>
      </c>
      <c r="U116" s="29" t="s">
        <v>8735</v>
      </c>
      <c r="V116" s="29" t="s">
        <v>24</v>
      </c>
      <c r="W116" s="30" t="s">
        <v>5458</v>
      </c>
      <c r="X116" s="30" t="s">
        <v>7247</v>
      </c>
    </row>
    <row r="117" spans="1:24" ht="114.75" x14ac:dyDescent="0.25">
      <c r="A117" s="45" t="s">
        <v>254</v>
      </c>
      <c r="B117" s="46" t="s">
        <v>8149</v>
      </c>
      <c r="C117" s="30" t="s">
        <v>7246</v>
      </c>
      <c r="D117" s="30" t="s">
        <v>49</v>
      </c>
      <c r="E117" s="29" t="s">
        <v>10082</v>
      </c>
      <c r="F117" s="47" t="s">
        <v>255</v>
      </c>
      <c r="G117" s="47" t="s">
        <v>256</v>
      </c>
      <c r="H117" s="48">
        <v>43242</v>
      </c>
      <c r="I117" s="48">
        <v>43973</v>
      </c>
      <c r="J117" s="48" t="str">
        <f ca="1">IF(Ugovori_OPULJP[[#This Row],[DATUM ZAVRŠETKA OPERACIJE]]&lt;TODAY(),"završen","u provedbi")</f>
        <v>završen</v>
      </c>
      <c r="K117" s="25" t="s">
        <v>1</v>
      </c>
      <c r="L117" s="25" t="s">
        <v>1</v>
      </c>
      <c r="M117" s="17">
        <v>0.85</v>
      </c>
      <c r="N117" s="17">
        <v>0.15</v>
      </c>
      <c r="O117" s="11">
        <f>Ugovori_OPULJP[[#This Row],[Bespovratna sredstva - Ukupno (EU+Nac) HRK
= Ukupna ugovorena vrijednost bespovratnih sredstava]]*Ugovori_OPULJP[[#This Row],[EU STOPA SUFINANCIRANJA %
EU CO-FINANCING RATE %]]</f>
        <v>1439580.281</v>
      </c>
      <c r="P117" s="11">
        <f>Ugovori_OPULJP[[#This Row],[Bespovratna sredstva - Ukupno (EU+Nac) HRK
= Ukupna ugovorena vrijednost bespovratnih sredstava]]*Ugovori_OPULJP[[#This Row],[STOPA NACIONALNOG SUFINANCIRANJA %]]</f>
        <v>254043.579</v>
      </c>
      <c r="Q117" s="11">
        <v>1693623.86</v>
      </c>
      <c r="R117" s="11">
        <v>0</v>
      </c>
      <c r="S117" s="11">
        <v>0</v>
      </c>
      <c r="T117" s="4">
        <f>Ugovori_OPULJP[[#This Row],[Bespovratna sredstva - Ukupno (EU+Nac) HRK
= Ukupna ugovorena vrijednost bespovratnih sredstava]]+Ugovori_OPULJP[[#This Row],[Javni doprinos korisnika - HRK]]+Ugovori_OPULJP[[#This Row],[Privatni doprinos korisnika - HRK]]</f>
        <v>1693623.86</v>
      </c>
      <c r="U117" s="29" t="s">
        <v>8735</v>
      </c>
      <c r="V117" s="29" t="s">
        <v>24</v>
      </c>
      <c r="W117" s="30" t="s">
        <v>5459</v>
      </c>
      <c r="X117" s="30" t="s">
        <v>7247</v>
      </c>
    </row>
    <row r="118" spans="1:24" ht="102" x14ac:dyDescent="0.25">
      <c r="A118" s="45" t="s">
        <v>257</v>
      </c>
      <c r="B118" s="46" t="s">
        <v>8149</v>
      </c>
      <c r="C118" s="30" t="s">
        <v>7246</v>
      </c>
      <c r="D118" s="30" t="s">
        <v>49</v>
      </c>
      <c r="E118" s="29" t="s">
        <v>10082</v>
      </c>
      <c r="F118" s="47" t="s">
        <v>258</v>
      </c>
      <c r="G118" s="47" t="s">
        <v>259</v>
      </c>
      <c r="H118" s="48">
        <v>43234</v>
      </c>
      <c r="I118" s="48">
        <v>43844</v>
      </c>
      <c r="J118" s="48" t="str">
        <f ca="1">IF(Ugovori_OPULJP[[#This Row],[DATUM ZAVRŠETKA OPERACIJE]]&lt;TODAY(),"završen","u provedbi")</f>
        <v>završen</v>
      </c>
      <c r="K118" s="25" t="s">
        <v>4</v>
      </c>
      <c r="L118" s="25" t="s">
        <v>4</v>
      </c>
      <c r="M118" s="17">
        <v>0.85</v>
      </c>
      <c r="N118" s="17">
        <v>0.15</v>
      </c>
      <c r="O118" s="11">
        <f>Ugovori_OPULJP[[#This Row],[Bespovratna sredstva - Ukupno (EU+Nac) HRK
= Ukupna ugovorena vrijednost bespovratnih sredstava]]*Ugovori_OPULJP[[#This Row],[EU STOPA SUFINANCIRANJA %
EU CO-FINANCING RATE %]]</f>
        <v>845197.80599999998</v>
      </c>
      <c r="P118" s="11">
        <f>Ugovori_OPULJP[[#This Row],[Bespovratna sredstva - Ukupno (EU+Nac) HRK
= Ukupna ugovorena vrijednost bespovratnih sredstava]]*Ugovori_OPULJP[[#This Row],[STOPA NACIONALNOG SUFINANCIRANJA %]]</f>
        <v>149152.554</v>
      </c>
      <c r="Q118" s="11">
        <v>994350.36</v>
      </c>
      <c r="R118" s="11">
        <v>0</v>
      </c>
      <c r="S118" s="11">
        <v>0</v>
      </c>
      <c r="T118" s="4">
        <f>Ugovori_OPULJP[[#This Row],[Bespovratna sredstva - Ukupno (EU+Nac) HRK
= Ukupna ugovorena vrijednost bespovratnih sredstava]]+Ugovori_OPULJP[[#This Row],[Javni doprinos korisnika - HRK]]+Ugovori_OPULJP[[#This Row],[Privatni doprinos korisnika - HRK]]</f>
        <v>994350.36</v>
      </c>
      <c r="U118" s="29" t="s">
        <v>8735</v>
      </c>
      <c r="V118" s="29" t="s">
        <v>24</v>
      </c>
      <c r="W118" s="30" t="s">
        <v>5460</v>
      </c>
      <c r="X118" s="30" t="s">
        <v>7247</v>
      </c>
    </row>
    <row r="119" spans="1:24" ht="76.5" x14ac:dyDescent="0.25">
      <c r="A119" s="45" t="s">
        <v>260</v>
      </c>
      <c r="B119" s="46" t="s">
        <v>8149</v>
      </c>
      <c r="C119" s="30" t="s">
        <v>7246</v>
      </c>
      <c r="D119" s="30" t="s">
        <v>49</v>
      </c>
      <c r="E119" s="29" t="s">
        <v>10082</v>
      </c>
      <c r="F119" s="47" t="s">
        <v>261</v>
      </c>
      <c r="G119" s="47" t="s">
        <v>262</v>
      </c>
      <c r="H119" s="48">
        <v>43567</v>
      </c>
      <c r="I119" s="48">
        <v>44024</v>
      </c>
      <c r="J119" s="48" t="str">
        <f ca="1">IF(Ugovori_OPULJP[[#This Row],[DATUM ZAVRŠETKA OPERACIJE]]&lt;TODAY(),"završen","u provedbi")</f>
        <v>završen</v>
      </c>
      <c r="K119" s="25" t="s">
        <v>14</v>
      </c>
      <c r="L119" s="25" t="s">
        <v>3</v>
      </c>
      <c r="M119" s="17">
        <v>0.85</v>
      </c>
      <c r="N119" s="17">
        <v>0.15</v>
      </c>
      <c r="O119" s="11">
        <f>Ugovori_OPULJP[[#This Row],[Bespovratna sredstva - Ukupno (EU+Nac) HRK
= Ukupna ugovorena vrijednost bespovratnih sredstava]]*Ugovori_OPULJP[[#This Row],[EU STOPA SUFINANCIRANJA %
EU CO-FINANCING RATE %]]</f>
        <v>573373.79</v>
      </c>
      <c r="P119" s="11">
        <f>Ugovori_OPULJP[[#This Row],[Bespovratna sredstva - Ukupno (EU+Nac) HRK
= Ukupna ugovorena vrijednost bespovratnih sredstava]]*Ugovori_OPULJP[[#This Row],[STOPA NACIONALNOG SUFINANCIRANJA %]]</f>
        <v>101183.61</v>
      </c>
      <c r="Q119" s="11">
        <v>674557.4</v>
      </c>
      <c r="R119" s="11">
        <v>0</v>
      </c>
      <c r="S119" s="11">
        <v>0</v>
      </c>
      <c r="T119" s="4">
        <f>Ugovori_OPULJP[[#This Row],[Bespovratna sredstva - Ukupno (EU+Nac) HRK
= Ukupna ugovorena vrijednost bespovratnih sredstava]]+Ugovori_OPULJP[[#This Row],[Javni doprinos korisnika - HRK]]+Ugovori_OPULJP[[#This Row],[Privatni doprinos korisnika - HRK]]</f>
        <v>674557.4</v>
      </c>
      <c r="U119" s="29" t="s">
        <v>8735</v>
      </c>
      <c r="V119" s="29" t="s">
        <v>24</v>
      </c>
      <c r="W119" s="30" t="s">
        <v>5461</v>
      </c>
      <c r="X119" s="30" t="s">
        <v>7247</v>
      </c>
    </row>
    <row r="120" spans="1:24" ht="102" x14ac:dyDescent="0.25">
      <c r="A120" s="45" t="s">
        <v>263</v>
      </c>
      <c r="B120" s="46" t="s">
        <v>8149</v>
      </c>
      <c r="C120" s="30" t="s">
        <v>7246</v>
      </c>
      <c r="D120" s="30" t="s">
        <v>49</v>
      </c>
      <c r="E120" s="29" t="s">
        <v>10082</v>
      </c>
      <c r="F120" s="47" t="s">
        <v>264</v>
      </c>
      <c r="G120" s="47" t="s">
        <v>265</v>
      </c>
      <c r="H120" s="48">
        <v>43550</v>
      </c>
      <c r="I120" s="48">
        <v>43916</v>
      </c>
      <c r="J120" s="48" t="str">
        <f ca="1">IF(Ugovori_OPULJP[[#This Row],[DATUM ZAVRŠETKA OPERACIJE]]&lt;TODAY(),"završen","u provedbi")</f>
        <v>završen</v>
      </c>
      <c r="K120" s="25" t="s">
        <v>266</v>
      </c>
      <c r="L120" s="25" t="s">
        <v>7</v>
      </c>
      <c r="M120" s="17">
        <v>0.85</v>
      </c>
      <c r="N120" s="17">
        <v>0.15</v>
      </c>
      <c r="O120" s="11">
        <f>Ugovori_OPULJP[[#This Row],[Bespovratna sredstva - Ukupno (EU+Nac) HRK
= Ukupna ugovorena vrijednost bespovratnih sredstava]]*Ugovori_OPULJP[[#This Row],[EU STOPA SUFINANCIRANJA %
EU CO-FINANCING RATE %]]</f>
        <v>840368.62449999992</v>
      </c>
      <c r="P120" s="11">
        <f>Ugovori_OPULJP[[#This Row],[Bespovratna sredstva - Ukupno (EU+Nac) HRK
= Ukupna ugovorena vrijednost bespovratnih sredstava]]*Ugovori_OPULJP[[#This Row],[STOPA NACIONALNOG SUFINANCIRANJA %]]</f>
        <v>148300.3455</v>
      </c>
      <c r="Q120" s="11">
        <v>988668.97</v>
      </c>
      <c r="R120" s="11">
        <v>0</v>
      </c>
      <c r="S120" s="11">
        <v>0</v>
      </c>
      <c r="T120" s="4">
        <f>Ugovori_OPULJP[[#This Row],[Bespovratna sredstva - Ukupno (EU+Nac) HRK
= Ukupna ugovorena vrijednost bespovratnih sredstava]]+Ugovori_OPULJP[[#This Row],[Javni doprinos korisnika - HRK]]+Ugovori_OPULJP[[#This Row],[Privatni doprinos korisnika - HRK]]</f>
        <v>988668.97</v>
      </c>
      <c r="U120" s="29" t="s">
        <v>8735</v>
      </c>
      <c r="V120" s="29" t="s">
        <v>24</v>
      </c>
      <c r="W120" s="30" t="s">
        <v>5462</v>
      </c>
      <c r="X120" s="30" t="s">
        <v>7247</v>
      </c>
    </row>
    <row r="121" spans="1:24" ht="76.5" x14ac:dyDescent="0.25">
      <c r="A121" s="45" t="s">
        <v>267</v>
      </c>
      <c r="B121" s="46" t="s">
        <v>8149</v>
      </c>
      <c r="C121" s="30" t="s">
        <v>7246</v>
      </c>
      <c r="D121" s="30" t="s">
        <v>49</v>
      </c>
      <c r="E121" s="29" t="s">
        <v>10082</v>
      </c>
      <c r="F121" s="47" t="s">
        <v>268</v>
      </c>
      <c r="G121" s="47" t="s">
        <v>269</v>
      </c>
      <c r="H121" s="48">
        <v>43234</v>
      </c>
      <c r="I121" s="48">
        <v>44057</v>
      </c>
      <c r="J121" s="48" t="str">
        <f ca="1">IF(Ugovori_OPULJP[[#This Row],[DATUM ZAVRŠETKA OPERACIJE]]&lt;TODAY(),"završen","u provedbi")</f>
        <v>završen</v>
      </c>
      <c r="K121" s="25" t="s">
        <v>14</v>
      </c>
      <c r="L121" s="25" t="s">
        <v>14</v>
      </c>
      <c r="M121" s="17">
        <v>0.85</v>
      </c>
      <c r="N121" s="17">
        <v>0.15</v>
      </c>
      <c r="O121" s="11">
        <f>Ugovori_OPULJP[[#This Row],[Bespovratna sredstva - Ukupno (EU+Nac) HRK
= Ukupna ugovorena vrijednost bespovratnih sredstava]]*Ugovori_OPULJP[[#This Row],[EU STOPA SUFINANCIRANJA %
EU CO-FINANCING RATE %]]</f>
        <v>1689865.875</v>
      </c>
      <c r="P121" s="11">
        <f>Ugovori_OPULJP[[#This Row],[Bespovratna sredstva - Ukupno (EU+Nac) HRK
= Ukupna ugovorena vrijednost bespovratnih sredstava]]*Ugovori_OPULJP[[#This Row],[STOPA NACIONALNOG SUFINANCIRANJA %]]</f>
        <v>298211.625</v>
      </c>
      <c r="Q121" s="11">
        <v>1988077.5</v>
      </c>
      <c r="R121" s="11">
        <v>0</v>
      </c>
      <c r="S121" s="11">
        <v>0</v>
      </c>
      <c r="T121" s="4">
        <f>Ugovori_OPULJP[[#This Row],[Bespovratna sredstva - Ukupno (EU+Nac) HRK
= Ukupna ugovorena vrijednost bespovratnih sredstava]]+Ugovori_OPULJP[[#This Row],[Javni doprinos korisnika - HRK]]+Ugovori_OPULJP[[#This Row],[Privatni doprinos korisnika - HRK]]</f>
        <v>1988077.5</v>
      </c>
      <c r="U121" s="29" t="s">
        <v>8735</v>
      </c>
      <c r="V121" s="29" t="s">
        <v>24</v>
      </c>
      <c r="W121" s="30" t="s">
        <v>7282</v>
      </c>
      <c r="X121" s="30" t="s">
        <v>7247</v>
      </c>
    </row>
    <row r="122" spans="1:24" ht="127.5" x14ac:dyDescent="0.25">
      <c r="A122" s="45" t="s">
        <v>270</v>
      </c>
      <c r="B122" s="46" t="s">
        <v>8149</v>
      </c>
      <c r="C122" s="30" t="s">
        <v>7246</v>
      </c>
      <c r="D122" s="30" t="s">
        <v>49</v>
      </c>
      <c r="E122" s="29" t="s">
        <v>10082</v>
      </c>
      <c r="F122" s="47" t="s">
        <v>271</v>
      </c>
      <c r="G122" s="47" t="s">
        <v>272</v>
      </c>
      <c r="H122" s="48">
        <v>43550</v>
      </c>
      <c r="I122" s="48">
        <v>44100</v>
      </c>
      <c r="J122" s="48" t="str">
        <f ca="1">IF(Ugovori_OPULJP[[#This Row],[DATUM ZAVRŠETKA OPERACIJE]]&lt;TODAY(),"završen","u provedbi")</f>
        <v>završen</v>
      </c>
      <c r="K122" s="25" t="s">
        <v>273</v>
      </c>
      <c r="L122" s="25" t="s">
        <v>13</v>
      </c>
      <c r="M122" s="17">
        <v>0.85</v>
      </c>
      <c r="N122" s="17">
        <v>0.15</v>
      </c>
      <c r="O122" s="11">
        <f>Ugovori_OPULJP[[#This Row],[Bespovratna sredstva - Ukupno (EU+Nac) HRK
= Ukupna ugovorena vrijednost bespovratnih sredstava]]*Ugovori_OPULJP[[#This Row],[EU STOPA SUFINANCIRANJA %
EU CO-FINANCING RATE %]]</f>
        <v>793939.69499999995</v>
      </c>
      <c r="P122" s="11">
        <f>Ugovori_OPULJP[[#This Row],[Bespovratna sredstva - Ukupno (EU+Nac) HRK
= Ukupna ugovorena vrijednost bespovratnih sredstava]]*Ugovori_OPULJP[[#This Row],[STOPA NACIONALNOG SUFINANCIRANJA %]]</f>
        <v>140107.00499999998</v>
      </c>
      <c r="Q122" s="11">
        <v>934046.7</v>
      </c>
      <c r="R122" s="11">
        <v>0</v>
      </c>
      <c r="S122" s="11">
        <v>0</v>
      </c>
      <c r="T122" s="4">
        <f>Ugovori_OPULJP[[#This Row],[Bespovratna sredstva - Ukupno (EU+Nac) HRK
= Ukupna ugovorena vrijednost bespovratnih sredstava]]+Ugovori_OPULJP[[#This Row],[Javni doprinos korisnika - HRK]]+Ugovori_OPULJP[[#This Row],[Privatni doprinos korisnika - HRK]]</f>
        <v>934046.7</v>
      </c>
      <c r="U122" s="29" t="s">
        <v>8735</v>
      </c>
      <c r="V122" s="29" t="s">
        <v>24</v>
      </c>
      <c r="W122" s="30" t="s">
        <v>7281</v>
      </c>
      <c r="X122" s="30" t="s">
        <v>7247</v>
      </c>
    </row>
    <row r="123" spans="1:24" ht="76.5" x14ac:dyDescent="0.25">
      <c r="A123" s="45" t="s">
        <v>274</v>
      </c>
      <c r="B123" s="46" t="s">
        <v>8149</v>
      </c>
      <c r="C123" s="30" t="s">
        <v>7246</v>
      </c>
      <c r="D123" s="30" t="s">
        <v>49</v>
      </c>
      <c r="E123" s="29" t="s">
        <v>10082</v>
      </c>
      <c r="F123" s="47" t="s">
        <v>275</v>
      </c>
      <c r="G123" s="47" t="s">
        <v>276</v>
      </c>
      <c r="H123" s="48">
        <v>43234</v>
      </c>
      <c r="I123" s="48">
        <v>43783</v>
      </c>
      <c r="J123" s="48" t="str">
        <f ca="1">IF(Ugovori_OPULJP[[#This Row],[DATUM ZAVRŠETKA OPERACIJE]]&lt;TODAY(),"završen","u provedbi")</f>
        <v>završen</v>
      </c>
      <c r="K123" s="25" t="s">
        <v>273</v>
      </c>
      <c r="L123" s="25" t="s">
        <v>5</v>
      </c>
      <c r="M123" s="17">
        <v>0.85</v>
      </c>
      <c r="N123" s="17">
        <v>0.15</v>
      </c>
      <c r="O123" s="11">
        <f>Ugovori_OPULJP[[#This Row],[Bespovratna sredstva - Ukupno (EU+Nac) HRK
= Ukupna ugovorena vrijednost bespovratnih sredstava]]*Ugovori_OPULJP[[#This Row],[EU STOPA SUFINANCIRANJA %
EU CO-FINANCING RATE %]]</f>
        <v>788765.56649999996</v>
      </c>
      <c r="P123" s="11">
        <f>Ugovori_OPULJP[[#This Row],[Bespovratna sredstva - Ukupno (EU+Nac) HRK
= Ukupna ugovorena vrijednost bespovratnih sredstava]]*Ugovori_OPULJP[[#This Row],[STOPA NACIONALNOG SUFINANCIRANJA %]]</f>
        <v>139193.9235</v>
      </c>
      <c r="Q123" s="11">
        <v>927959.49</v>
      </c>
      <c r="R123" s="11">
        <v>0</v>
      </c>
      <c r="S123" s="11">
        <v>0</v>
      </c>
      <c r="T123" s="4">
        <f>Ugovori_OPULJP[[#This Row],[Bespovratna sredstva - Ukupno (EU+Nac) HRK
= Ukupna ugovorena vrijednost bespovratnih sredstava]]+Ugovori_OPULJP[[#This Row],[Javni doprinos korisnika - HRK]]+Ugovori_OPULJP[[#This Row],[Privatni doprinos korisnika - HRK]]</f>
        <v>927959.49</v>
      </c>
      <c r="U123" s="29" t="s">
        <v>8735</v>
      </c>
      <c r="V123" s="29" t="s">
        <v>24</v>
      </c>
      <c r="W123" s="30" t="s">
        <v>8435</v>
      </c>
      <c r="X123" s="30" t="s">
        <v>7247</v>
      </c>
    </row>
    <row r="124" spans="1:24" ht="89.25" x14ac:dyDescent="0.25">
      <c r="A124" s="45" t="s">
        <v>277</v>
      </c>
      <c r="B124" s="46" t="s">
        <v>8149</v>
      </c>
      <c r="C124" s="30" t="s">
        <v>7246</v>
      </c>
      <c r="D124" s="30" t="s">
        <v>49</v>
      </c>
      <c r="E124" s="29" t="s">
        <v>10082</v>
      </c>
      <c r="F124" s="47" t="s">
        <v>278</v>
      </c>
      <c r="G124" s="47" t="s">
        <v>279</v>
      </c>
      <c r="H124" s="48">
        <v>43550</v>
      </c>
      <c r="I124" s="48">
        <v>44191</v>
      </c>
      <c r="J124" s="48" t="str">
        <f ca="1">IF(Ugovori_OPULJP[[#This Row],[DATUM ZAVRŠETKA OPERACIJE]]&lt;TODAY(),"završen","u provedbi")</f>
        <v>završen</v>
      </c>
      <c r="K124" s="25" t="s">
        <v>74</v>
      </c>
      <c r="L124" s="25" t="s">
        <v>3</v>
      </c>
      <c r="M124" s="17">
        <v>0.85</v>
      </c>
      <c r="N124" s="17">
        <v>0.15</v>
      </c>
      <c r="O124" s="11">
        <f>Ugovori_OPULJP[[#This Row],[Bespovratna sredstva - Ukupno (EU+Nac) HRK
= Ukupna ugovorena vrijednost bespovratnih sredstava]]*Ugovori_OPULJP[[#This Row],[EU STOPA SUFINANCIRANJA %
EU CO-FINANCING RATE %]]</f>
        <v>842565.75549999997</v>
      </c>
      <c r="P124" s="11">
        <f>Ugovori_OPULJP[[#This Row],[Bespovratna sredstva - Ukupno (EU+Nac) HRK
= Ukupna ugovorena vrijednost bespovratnih sredstava]]*Ugovori_OPULJP[[#This Row],[STOPA NACIONALNOG SUFINANCIRANJA %]]</f>
        <v>148688.07449999999</v>
      </c>
      <c r="Q124" s="11">
        <v>991253.83</v>
      </c>
      <c r="R124" s="11">
        <v>0</v>
      </c>
      <c r="S124" s="11">
        <v>0</v>
      </c>
      <c r="T124" s="4">
        <f>Ugovori_OPULJP[[#This Row],[Bespovratna sredstva - Ukupno (EU+Nac) HRK
= Ukupna ugovorena vrijednost bespovratnih sredstava]]+Ugovori_OPULJP[[#This Row],[Javni doprinos korisnika - HRK]]+Ugovori_OPULJP[[#This Row],[Privatni doprinos korisnika - HRK]]</f>
        <v>991253.83</v>
      </c>
      <c r="U124" s="29" t="s">
        <v>8735</v>
      </c>
      <c r="V124" s="29" t="s">
        <v>24</v>
      </c>
      <c r="W124" s="30" t="s">
        <v>5463</v>
      </c>
      <c r="X124" s="30" t="s">
        <v>7247</v>
      </c>
    </row>
    <row r="125" spans="1:24" ht="76.5" x14ac:dyDescent="0.25">
      <c r="A125" s="45" t="s">
        <v>280</v>
      </c>
      <c r="B125" s="46" t="s">
        <v>8149</v>
      </c>
      <c r="C125" s="30" t="s">
        <v>7246</v>
      </c>
      <c r="D125" s="30" t="s">
        <v>49</v>
      </c>
      <c r="E125" s="29" t="s">
        <v>10082</v>
      </c>
      <c r="F125" s="47" t="s">
        <v>281</v>
      </c>
      <c r="G125" s="47" t="s">
        <v>10540</v>
      </c>
      <c r="H125" s="48">
        <v>43550</v>
      </c>
      <c r="I125" s="48">
        <v>43916</v>
      </c>
      <c r="J125" s="48" t="str">
        <f ca="1">IF(Ugovori_OPULJP[[#This Row],[DATUM ZAVRŠETKA OPERACIJE]]&lt;TODAY(),"završen","u provedbi")</f>
        <v>završen</v>
      </c>
      <c r="K125" s="25" t="s">
        <v>3</v>
      </c>
      <c r="L125" s="25" t="s">
        <v>3</v>
      </c>
      <c r="M125" s="17">
        <v>0.85</v>
      </c>
      <c r="N125" s="17">
        <v>0.15</v>
      </c>
      <c r="O125" s="11">
        <f>Ugovori_OPULJP[[#This Row],[Bespovratna sredstva - Ukupno (EU+Nac) HRK
= Ukupna ugovorena vrijednost bespovratnih sredstava]]*Ugovori_OPULJP[[#This Row],[EU STOPA SUFINANCIRANJA %
EU CO-FINANCING RATE %]]</f>
        <v>451665.68150000001</v>
      </c>
      <c r="P125" s="11">
        <f>Ugovori_OPULJP[[#This Row],[Bespovratna sredstva - Ukupno (EU+Nac) HRK
= Ukupna ugovorena vrijednost bespovratnih sredstava]]*Ugovori_OPULJP[[#This Row],[STOPA NACIONALNOG SUFINANCIRANJA %]]</f>
        <v>79705.708499999993</v>
      </c>
      <c r="Q125" s="11">
        <v>531371.39</v>
      </c>
      <c r="R125" s="11">
        <v>0</v>
      </c>
      <c r="S125" s="11">
        <v>0</v>
      </c>
      <c r="T125" s="4">
        <f>Ugovori_OPULJP[[#This Row],[Bespovratna sredstva - Ukupno (EU+Nac) HRK
= Ukupna ugovorena vrijednost bespovratnih sredstava]]+Ugovori_OPULJP[[#This Row],[Javni doprinos korisnika - HRK]]+Ugovori_OPULJP[[#This Row],[Privatni doprinos korisnika - HRK]]</f>
        <v>531371.39</v>
      </c>
      <c r="U125" s="29" t="s">
        <v>8735</v>
      </c>
      <c r="V125" s="29" t="s">
        <v>24</v>
      </c>
      <c r="W125" s="30" t="s">
        <v>5464</v>
      </c>
      <c r="X125" s="30" t="s">
        <v>7247</v>
      </c>
    </row>
    <row r="126" spans="1:24" ht="102" x14ac:dyDescent="0.25">
      <c r="A126" s="45" t="s">
        <v>282</v>
      </c>
      <c r="B126" s="46" t="s">
        <v>8149</v>
      </c>
      <c r="C126" s="30" t="s">
        <v>7246</v>
      </c>
      <c r="D126" s="30" t="s">
        <v>49</v>
      </c>
      <c r="E126" s="29" t="s">
        <v>10082</v>
      </c>
      <c r="F126" s="47" t="s">
        <v>283</v>
      </c>
      <c r="G126" s="47" t="s">
        <v>284</v>
      </c>
      <c r="H126" s="48">
        <v>43550</v>
      </c>
      <c r="I126" s="48">
        <v>44465</v>
      </c>
      <c r="J126" s="48" t="str">
        <f ca="1">IF(Ugovori_OPULJP[[#This Row],[DATUM ZAVRŠETKA OPERACIJE]]&lt;TODAY(),"završen","u provedbi")</f>
        <v>završen</v>
      </c>
      <c r="K126" s="25" t="s">
        <v>14</v>
      </c>
      <c r="L126" s="25" t="s">
        <v>14</v>
      </c>
      <c r="M126" s="17">
        <v>0.85</v>
      </c>
      <c r="N126" s="17">
        <v>0.15</v>
      </c>
      <c r="O126" s="11">
        <f>Ugovori_OPULJP[[#This Row],[Bespovratna sredstva - Ukupno (EU+Nac) HRK
= Ukupna ugovorena vrijednost bespovratnih sredstava]]*Ugovori_OPULJP[[#This Row],[EU STOPA SUFINANCIRANJA %
EU CO-FINANCING RATE %]]</f>
        <v>849964.46149999998</v>
      </c>
      <c r="P126" s="11">
        <f>Ugovori_OPULJP[[#This Row],[Bespovratna sredstva - Ukupno (EU+Nac) HRK
= Ukupna ugovorena vrijednost bespovratnih sredstava]]*Ugovori_OPULJP[[#This Row],[STOPA NACIONALNOG SUFINANCIRANJA %]]</f>
        <v>149993.7285</v>
      </c>
      <c r="Q126" s="11">
        <v>999958.19</v>
      </c>
      <c r="R126" s="11">
        <v>0</v>
      </c>
      <c r="S126" s="11">
        <v>0</v>
      </c>
      <c r="T126" s="4">
        <f>Ugovori_OPULJP[[#This Row],[Bespovratna sredstva - Ukupno (EU+Nac) HRK
= Ukupna ugovorena vrijednost bespovratnih sredstava]]+Ugovori_OPULJP[[#This Row],[Javni doprinos korisnika - HRK]]+Ugovori_OPULJP[[#This Row],[Privatni doprinos korisnika - HRK]]</f>
        <v>999958.19</v>
      </c>
      <c r="U126" s="29" t="s">
        <v>8735</v>
      </c>
      <c r="V126" s="29" t="s">
        <v>24</v>
      </c>
      <c r="W126" s="30" t="s">
        <v>5465</v>
      </c>
      <c r="X126" s="30" t="s">
        <v>7247</v>
      </c>
    </row>
    <row r="127" spans="1:24" ht="76.5" x14ac:dyDescent="0.25">
      <c r="A127" s="45" t="s">
        <v>285</v>
      </c>
      <c r="B127" s="46" t="s">
        <v>8149</v>
      </c>
      <c r="C127" s="30" t="s">
        <v>7246</v>
      </c>
      <c r="D127" s="30" t="s">
        <v>49</v>
      </c>
      <c r="E127" s="29" t="s">
        <v>10082</v>
      </c>
      <c r="F127" s="47" t="s">
        <v>286</v>
      </c>
      <c r="G127" s="47" t="s">
        <v>287</v>
      </c>
      <c r="H127" s="48">
        <v>43550</v>
      </c>
      <c r="I127" s="48">
        <v>44465</v>
      </c>
      <c r="J127" s="48" t="str">
        <f ca="1">IF(Ugovori_OPULJP[[#This Row],[DATUM ZAVRŠETKA OPERACIJE]]&lt;TODAY(),"završen","u provedbi")</f>
        <v>završen</v>
      </c>
      <c r="K127" s="25" t="s">
        <v>16</v>
      </c>
      <c r="L127" s="25" t="s">
        <v>16</v>
      </c>
      <c r="M127" s="17">
        <v>0.85</v>
      </c>
      <c r="N127" s="17">
        <v>0.15</v>
      </c>
      <c r="O127" s="11">
        <f>Ugovori_OPULJP[[#This Row],[Bespovratna sredstva - Ukupno (EU+Nac) HRK
= Ukupna ugovorena vrijednost bespovratnih sredstava]]*Ugovori_OPULJP[[#This Row],[EU STOPA SUFINANCIRANJA %
EU CO-FINANCING RATE %]]</f>
        <v>831001.9219999999</v>
      </c>
      <c r="P127" s="11">
        <f>Ugovori_OPULJP[[#This Row],[Bespovratna sredstva - Ukupno (EU+Nac) HRK
= Ukupna ugovorena vrijednost bespovratnih sredstava]]*Ugovori_OPULJP[[#This Row],[STOPA NACIONALNOG SUFINANCIRANJA %]]</f>
        <v>146647.39799999999</v>
      </c>
      <c r="Q127" s="11">
        <v>977649.32</v>
      </c>
      <c r="R127" s="11">
        <v>0</v>
      </c>
      <c r="S127" s="11">
        <v>0</v>
      </c>
      <c r="T127" s="4">
        <f>Ugovori_OPULJP[[#This Row],[Bespovratna sredstva - Ukupno (EU+Nac) HRK
= Ukupna ugovorena vrijednost bespovratnih sredstava]]+Ugovori_OPULJP[[#This Row],[Javni doprinos korisnika - HRK]]+Ugovori_OPULJP[[#This Row],[Privatni doprinos korisnika - HRK]]</f>
        <v>977649.32</v>
      </c>
      <c r="U127" s="29" t="s">
        <v>8735</v>
      </c>
      <c r="V127" s="29" t="s">
        <v>24</v>
      </c>
      <c r="W127" s="30" t="s">
        <v>5466</v>
      </c>
      <c r="X127" s="30" t="s">
        <v>7247</v>
      </c>
    </row>
    <row r="128" spans="1:24" ht="89.25" x14ac:dyDescent="0.25">
      <c r="A128" s="45" t="s">
        <v>288</v>
      </c>
      <c r="B128" s="46" t="s">
        <v>8149</v>
      </c>
      <c r="C128" s="30" t="s">
        <v>7246</v>
      </c>
      <c r="D128" s="30" t="s">
        <v>49</v>
      </c>
      <c r="E128" s="29" t="s">
        <v>10082</v>
      </c>
      <c r="F128" s="47" t="s">
        <v>289</v>
      </c>
      <c r="G128" s="7" t="s">
        <v>10509</v>
      </c>
      <c r="H128" s="48">
        <v>43234</v>
      </c>
      <c r="I128" s="48">
        <v>43844</v>
      </c>
      <c r="J128" s="48" t="str">
        <f ca="1">IF(Ugovori_OPULJP[[#This Row],[DATUM ZAVRŠETKA OPERACIJE]]&lt;TODAY(),"završen","u provedbi")</f>
        <v>završen</v>
      </c>
      <c r="K128" s="25" t="s">
        <v>20</v>
      </c>
      <c r="L128" s="25" t="s">
        <v>20</v>
      </c>
      <c r="M128" s="17">
        <v>0.85</v>
      </c>
      <c r="N128" s="17">
        <v>0.15</v>
      </c>
      <c r="O128" s="11">
        <f>Ugovori_OPULJP[[#This Row],[Bespovratna sredstva - Ukupno (EU+Nac) HRK
= Ukupna ugovorena vrijednost bespovratnih sredstava]]*Ugovori_OPULJP[[#This Row],[EU STOPA SUFINANCIRANJA %
EU CO-FINANCING RATE %]]</f>
        <v>849533.97049999994</v>
      </c>
      <c r="P128" s="11">
        <f>Ugovori_OPULJP[[#This Row],[Bespovratna sredstva - Ukupno (EU+Nac) HRK
= Ukupna ugovorena vrijednost bespovratnih sredstava]]*Ugovori_OPULJP[[#This Row],[STOPA NACIONALNOG SUFINANCIRANJA %]]</f>
        <v>149917.75949999999</v>
      </c>
      <c r="Q128" s="11">
        <v>999451.73</v>
      </c>
      <c r="R128" s="11">
        <v>0</v>
      </c>
      <c r="S128" s="11">
        <v>25673.989999999991</v>
      </c>
      <c r="T128" s="4">
        <f>Ugovori_OPULJP[[#This Row],[Bespovratna sredstva - Ukupno (EU+Nac) HRK
= Ukupna ugovorena vrijednost bespovratnih sredstava]]+Ugovori_OPULJP[[#This Row],[Javni doprinos korisnika - HRK]]+Ugovori_OPULJP[[#This Row],[Privatni doprinos korisnika - HRK]]</f>
        <v>1025125.72</v>
      </c>
      <c r="U128" s="29" t="s">
        <v>8735</v>
      </c>
      <c r="V128" s="29" t="s">
        <v>24</v>
      </c>
      <c r="W128" s="30" t="s">
        <v>5467</v>
      </c>
      <c r="X128" s="30" t="s">
        <v>7247</v>
      </c>
    </row>
    <row r="129" spans="1:24" ht="76.5" x14ac:dyDescent="0.25">
      <c r="A129" s="45" t="s">
        <v>290</v>
      </c>
      <c r="B129" s="46" t="s">
        <v>8149</v>
      </c>
      <c r="C129" s="30" t="s">
        <v>7246</v>
      </c>
      <c r="D129" s="30" t="s">
        <v>49</v>
      </c>
      <c r="E129" s="29" t="s">
        <v>10082</v>
      </c>
      <c r="F129" s="47" t="s">
        <v>291</v>
      </c>
      <c r="G129" s="47" t="s">
        <v>292</v>
      </c>
      <c r="H129" s="48">
        <v>43550</v>
      </c>
      <c r="I129" s="48">
        <v>44281</v>
      </c>
      <c r="J129" s="48" t="str">
        <f ca="1">IF(Ugovori_OPULJP[[#This Row],[DATUM ZAVRŠETKA OPERACIJE]]&lt;TODAY(),"završen","u provedbi")</f>
        <v>završen</v>
      </c>
      <c r="K129" s="25" t="s">
        <v>17</v>
      </c>
      <c r="L129" s="25" t="s">
        <v>17</v>
      </c>
      <c r="M129" s="17">
        <v>0.85</v>
      </c>
      <c r="N129" s="17">
        <v>0.15</v>
      </c>
      <c r="O129" s="11">
        <f>Ugovori_OPULJP[[#This Row],[Bespovratna sredstva - Ukupno (EU+Nac) HRK
= Ukupna ugovorena vrijednost bespovratnih sredstava]]*Ugovori_OPULJP[[#This Row],[EU STOPA SUFINANCIRANJA %
EU CO-FINANCING RATE %]]</f>
        <v>476678.43599999999</v>
      </c>
      <c r="P129" s="11">
        <f>Ugovori_OPULJP[[#This Row],[Bespovratna sredstva - Ukupno (EU+Nac) HRK
= Ukupna ugovorena vrijednost bespovratnih sredstava]]*Ugovori_OPULJP[[#This Row],[STOPA NACIONALNOG SUFINANCIRANJA %]]</f>
        <v>84119.724000000002</v>
      </c>
      <c r="Q129" s="11">
        <v>560798.16</v>
      </c>
      <c r="R129" s="11">
        <v>0</v>
      </c>
      <c r="S129" s="11">
        <v>0</v>
      </c>
      <c r="T129" s="4">
        <f>Ugovori_OPULJP[[#This Row],[Bespovratna sredstva - Ukupno (EU+Nac) HRK
= Ukupna ugovorena vrijednost bespovratnih sredstava]]+Ugovori_OPULJP[[#This Row],[Javni doprinos korisnika - HRK]]+Ugovori_OPULJP[[#This Row],[Privatni doprinos korisnika - HRK]]</f>
        <v>560798.16</v>
      </c>
      <c r="U129" s="29" t="s">
        <v>8735</v>
      </c>
      <c r="V129" s="29" t="s">
        <v>24</v>
      </c>
      <c r="W129" s="30" t="s">
        <v>5468</v>
      </c>
      <c r="X129" s="30" t="s">
        <v>7247</v>
      </c>
    </row>
    <row r="130" spans="1:24" ht="114.75" x14ac:dyDescent="0.25">
      <c r="A130" s="45" t="s">
        <v>293</v>
      </c>
      <c r="B130" s="46" t="s">
        <v>8149</v>
      </c>
      <c r="C130" s="30" t="s">
        <v>7246</v>
      </c>
      <c r="D130" s="30" t="s">
        <v>49</v>
      </c>
      <c r="E130" s="29" t="s">
        <v>10082</v>
      </c>
      <c r="F130" s="47" t="s">
        <v>294</v>
      </c>
      <c r="G130" s="7" t="s">
        <v>9272</v>
      </c>
      <c r="H130" s="48">
        <v>43550</v>
      </c>
      <c r="I130" s="48">
        <v>43916</v>
      </c>
      <c r="J130" s="48" t="str">
        <f ca="1">IF(Ugovori_OPULJP[[#This Row],[DATUM ZAVRŠETKA OPERACIJE]]&lt;TODAY(),"završen","u provedbi")</f>
        <v>završen</v>
      </c>
      <c r="K130" s="25" t="s">
        <v>2</v>
      </c>
      <c r="L130" s="25" t="s">
        <v>2</v>
      </c>
      <c r="M130" s="17">
        <v>0.85</v>
      </c>
      <c r="N130" s="17">
        <v>0.15</v>
      </c>
      <c r="O130" s="11">
        <f>Ugovori_OPULJP[[#This Row],[Bespovratna sredstva - Ukupno (EU+Nac) HRK
= Ukupna ugovorena vrijednost bespovratnih sredstava]]*Ugovori_OPULJP[[#This Row],[EU STOPA SUFINANCIRANJA %
EU CO-FINANCING RATE %]]</f>
        <v>359980.86499999999</v>
      </c>
      <c r="P130" s="11">
        <f>Ugovori_OPULJP[[#This Row],[Bespovratna sredstva - Ukupno (EU+Nac) HRK
= Ukupna ugovorena vrijednost bespovratnih sredstava]]*Ugovori_OPULJP[[#This Row],[STOPA NACIONALNOG SUFINANCIRANJA %]]</f>
        <v>63526.035000000003</v>
      </c>
      <c r="Q130" s="11">
        <v>423506.9</v>
      </c>
      <c r="R130" s="11">
        <v>0</v>
      </c>
      <c r="S130" s="11">
        <v>0</v>
      </c>
      <c r="T130" s="4">
        <f>Ugovori_OPULJP[[#This Row],[Bespovratna sredstva - Ukupno (EU+Nac) HRK
= Ukupna ugovorena vrijednost bespovratnih sredstava]]+Ugovori_OPULJP[[#This Row],[Javni doprinos korisnika - HRK]]+Ugovori_OPULJP[[#This Row],[Privatni doprinos korisnika - HRK]]</f>
        <v>423506.9</v>
      </c>
      <c r="U130" s="29" t="s">
        <v>8735</v>
      </c>
      <c r="V130" s="29" t="s">
        <v>24</v>
      </c>
      <c r="W130" s="30" t="s">
        <v>5469</v>
      </c>
      <c r="X130" s="30" t="s">
        <v>7247</v>
      </c>
    </row>
    <row r="131" spans="1:24" ht="114.75" x14ac:dyDescent="0.25">
      <c r="A131" s="45" t="s">
        <v>295</v>
      </c>
      <c r="B131" s="46" t="s">
        <v>8149</v>
      </c>
      <c r="C131" s="30" t="s">
        <v>7246</v>
      </c>
      <c r="D131" s="30" t="s">
        <v>49</v>
      </c>
      <c r="E131" s="29" t="s">
        <v>10082</v>
      </c>
      <c r="F131" s="47" t="s">
        <v>296</v>
      </c>
      <c r="G131" s="47" t="s">
        <v>297</v>
      </c>
      <c r="H131" s="48">
        <v>43556</v>
      </c>
      <c r="I131" s="48">
        <v>44348</v>
      </c>
      <c r="J131" s="48" t="str">
        <f ca="1">IF(Ugovori_OPULJP[[#This Row],[DATUM ZAVRŠETKA OPERACIJE]]&lt;TODAY(),"završen","u provedbi")</f>
        <v>završen</v>
      </c>
      <c r="K131" s="25" t="s">
        <v>12</v>
      </c>
      <c r="L131" s="25" t="s">
        <v>12</v>
      </c>
      <c r="M131" s="17">
        <v>0.85</v>
      </c>
      <c r="N131" s="17">
        <v>0.15</v>
      </c>
      <c r="O131" s="11">
        <f>Ugovori_OPULJP[[#This Row],[Bespovratna sredstva - Ukupno (EU+Nac) HRK
= Ukupna ugovorena vrijednost bespovratnih sredstava]]*Ugovori_OPULJP[[#This Row],[EU STOPA SUFINANCIRANJA %
EU CO-FINANCING RATE %]]</f>
        <v>472248.55900000001</v>
      </c>
      <c r="P131" s="11">
        <f>Ugovori_OPULJP[[#This Row],[Bespovratna sredstva - Ukupno (EU+Nac) HRK
= Ukupna ugovorena vrijednost bespovratnih sredstava]]*Ugovori_OPULJP[[#This Row],[STOPA NACIONALNOG SUFINANCIRANJA %]]</f>
        <v>83337.981</v>
      </c>
      <c r="Q131" s="11">
        <v>555586.54</v>
      </c>
      <c r="R131" s="11">
        <v>0</v>
      </c>
      <c r="S131" s="11">
        <v>0</v>
      </c>
      <c r="T131" s="4">
        <f>Ugovori_OPULJP[[#This Row],[Bespovratna sredstva - Ukupno (EU+Nac) HRK
= Ukupna ugovorena vrijednost bespovratnih sredstava]]+Ugovori_OPULJP[[#This Row],[Javni doprinos korisnika - HRK]]+Ugovori_OPULJP[[#This Row],[Privatni doprinos korisnika - HRK]]</f>
        <v>555586.54</v>
      </c>
      <c r="U131" s="29" t="s">
        <v>8735</v>
      </c>
      <c r="V131" s="29" t="s">
        <v>24</v>
      </c>
      <c r="W131" s="30" t="s">
        <v>5470</v>
      </c>
      <c r="X131" s="30" t="s">
        <v>7247</v>
      </c>
    </row>
    <row r="132" spans="1:24" ht="114.75" x14ac:dyDescent="0.25">
      <c r="A132" s="45" t="s">
        <v>298</v>
      </c>
      <c r="B132" s="46" t="s">
        <v>8149</v>
      </c>
      <c r="C132" s="30" t="s">
        <v>7246</v>
      </c>
      <c r="D132" s="30" t="s">
        <v>49</v>
      </c>
      <c r="E132" s="29" t="s">
        <v>10082</v>
      </c>
      <c r="F132" s="47" t="s">
        <v>299</v>
      </c>
      <c r="G132" s="47" t="s">
        <v>300</v>
      </c>
      <c r="H132" s="48">
        <v>43237</v>
      </c>
      <c r="I132" s="48">
        <v>43786</v>
      </c>
      <c r="J132" s="48" t="str">
        <f ca="1">IF(Ugovori_OPULJP[[#This Row],[DATUM ZAVRŠETKA OPERACIJE]]&lt;TODAY(),"završen","u provedbi")</f>
        <v>završen</v>
      </c>
      <c r="K132" s="25" t="s">
        <v>12</v>
      </c>
      <c r="L132" s="25" t="s">
        <v>12</v>
      </c>
      <c r="M132" s="17">
        <v>0.85</v>
      </c>
      <c r="N132" s="17">
        <v>0.15</v>
      </c>
      <c r="O132" s="11">
        <f>Ugovori_OPULJP[[#This Row],[Bespovratna sredstva - Ukupno (EU+Nac) HRK
= Ukupna ugovorena vrijednost bespovratnih sredstava]]*Ugovori_OPULJP[[#This Row],[EU STOPA SUFINANCIRANJA %
EU CO-FINANCING RATE %]]</f>
        <v>818665.05599999998</v>
      </c>
      <c r="P132" s="11">
        <f>Ugovori_OPULJP[[#This Row],[Bespovratna sredstva - Ukupno (EU+Nac) HRK
= Ukupna ugovorena vrijednost bespovratnih sredstava]]*Ugovori_OPULJP[[#This Row],[STOPA NACIONALNOG SUFINANCIRANJA %]]</f>
        <v>144470.304</v>
      </c>
      <c r="Q132" s="11">
        <v>963135.36</v>
      </c>
      <c r="R132" s="11">
        <v>0</v>
      </c>
      <c r="S132" s="11">
        <v>0</v>
      </c>
      <c r="T132" s="4">
        <f>Ugovori_OPULJP[[#This Row],[Bespovratna sredstva - Ukupno (EU+Nac) HRK
= Ukupna ugovorena vrijednost bespovratnih sredstava]]+Ugovori_OPULJP[[#This Row],[Javni doprinos korisnika - HRK]]+Ugovori_OPULJP[[#This Row],[Privatni doprinos korisnika - HRK]]</f>
        <v>963135.36</v>
      </c>
      <c r="U132" s="29" t="s">
        <v>8735</v>
      </c>
      <c r="V132" s="29" t="s">
        <v>24</v>
      </c>
      <c r="W132" s="30" t="s">
        <v>5471</v>
      </c>
      <c r="X132" s="30" t="s">
        <v>7247</v>
      </c>
    </row>
    <row r="133" spans="1:24" ht="102" x14ac:dyDescent="0.25">
      <c r="A133" s="45" t="s">
        <v>301</v>
      </c>
      <c r="B133" s="46" t="s">
        <v>8149</v>
      </c>
      <c r="C133" s="30" t="s">
        <v>7246</v>
      </c>
      <c r="D133" s="30" t="s">
        <v>49</v>
      </c>
      <c r="E133" s="29" t="s">
        <v>10082</v>
      </c>
      <c r="F133" s="47" t="s">
        <v>302</v>
      </c>
      <c r="G133" s="47" t="s">
        <v>303</v>
      </c>
      <c r="H133" s="48">
        <v>43550</v>
      </c>
      <c r="I133" s="48">
        <v>44100</v>
      </c>
      <c r="J133" s="48" t="str">
        <f ca="1">IF(Ugovori_OPULJP[[#This Row],[DATUM ZAVRŠETKA OPERACIJE]]&lt;TODAY(),"završen","u provedbi")</f>
        <v>završen</v>
      </c>
      <c r="K133" s="25" t="s">
        <v>4</v>
      </c>
      <c r="L133" s="25" t="s">
        <v>4</v>
      </c>
      <c r="M133" s="17">
        <v>0.85</v>
      </c>
      <c r="N133" s="17">
        <v>0.15</v>
      </c>
      <c r="O133" s="11">
        <f>Ugovori_OPULJP[[#This Row],[Bespovratna sredstva - Ukupno (EU+Nac) HRK
= Ukupna ugovorena vrijednost bespovratnih sredstava]]*Ugovori_OPULJP[[#This Row],[EU STOPA SUFINANCIRANJA %
EU CO-FINANCING RATE %]]</f>
        <v>637612.27649999992</v>
      </c>
      <c r="P133" s="11">
        <f>Ugovori_OPULJP[[#This Row],[Bespovratna sredstva - Ukupno (EU+Nac) HRK
= Ukupna ugovorena vrijednost bespovratnih sredstava]]*Ugovori_OPULJP[[#This Row],[STOPA NACIONALNOG SUFINANCIRANJA %]]</f>
        <v>112519.81349999999</v>
      </c>
      <c r="Q133" s="11">
        <v>750132.09</v>
      </c>
      <c r="R133" s="11">
        <v>0</v>
      </c>
      <c r="S133" s="11">
        <v>0</v>
      </c>
      <c r="T133" s="4">
        <f>Ugovori_OPULJP[[#This Row],[Bespovratna sredstva - Ukupno (EU+Nac) HRK
= Ukupna ugovorena vrijednost bespovratnih sredstava]]+Ugovori_OPULJP[[#This Row],[Javni doprinos korisnika - HRK]]+Ugovori_OPULJP[[#This Row],[Privatni doprinos korisnika - HRK]]</f>
        <v>750132.09</v>
      </c>
      <c r="U133" s="29" t="s">
        <v>8735</v>
      </c>
      <c r="V133" s="29" t="s">
        <v>24</v>
      </c>
      <c r="W133" s="30" t="s">
        <v>5472</v>
      </c>
      <c r="X133" s="30" t="s">
        <v>7247</v>
      </c>
    </row>
    <row r="134" spans="1:24" ht="114.75" x14ac:dyDescent="0.25">
      <c r="A134" s="45" t="s">
        <v>304</v>
      </c>
      <c r="B134" s="46" t="s">
        <v>8149</v>
      </c>
      <c r="C134" s="30" t="s">
        <v>7246</v>
      </c>
      <c r="D134" s="30" t="s">
        <v>49</v>
      </c>
      <c r="E134" s="29" t="s">
        <v>10082</v>
      </c>
      <c r="F134" s="47" t="s">
        <v>305</v>
      </c>
      <c r="G134" s="47" t="s">
        <v>9714</v>
      </c>
      <c r="H134" s="48">
        <v>43234</v>
      </c>
      <c r="I134" s="48">
        <v>44026</v>
      </c>
      <c r="J134" s="48" t="str">
        <f ca="1">IF(Ugovori_OPULJP[[#This Row],[DATUM ZAVRŠETKA OPERACIJE]]&lt;TODAY(),"završen","u provedbi")</f>
        <v>završen</v>
      </c>
      <c r="K134" s="25" t="s">
        <v>5</v>
      </c>
      <c r="L134" s="25" t="s">
        <v>5</v>
      </c>
      <c r="M134" s="17">
        <v>0.85</v>
      </c>
      <c r="N134" s="17">
        <v>0.15</v>
      </c>
      <c r="O134" s="11">
        <f>Ugovori_OPULJP[[#This Row],[Bespovratna sredstva - Ukupno (EU+Nac) HRK
= Ukupna ugovorena vrijednost bespovratnih sredstava]]*Ugovori_OPULJP[[#This Row],[EU STOPA SUFINANCIRANJA %
EU CO-FINANCING RATE %]]</f>
        <v>841026.54999999993</v>
      </c>
      <c r="P134" s="11">
        <f>Ugovori_OPULJP[[#This Row],[Bespovratna sredstva - Ukupno (EU+Nac) HRK
= Ukupna ugovorena vrijednost bespovratnih sredstava]]*Ugovori_OPULJP[[#This Row],[STOPA NACIONALNOG SUFINANCIRANJA %]]</f>
        <v>148416.44999999998</v>
      </c>
      <c r="Q134" s="11">
        <v>989443</v>
      </c>
      <c r="R134" s="11">
        <v>0</v>
      </c>
      <c r="S134" s="11">
        <v>0</v>
      </c>
      <c r="T134" s="4">
        <f>Ugovori_OPULJP[[#This Row],[Bespovratna sredstva - Ukupno (EU+Nac) HRK
= Ukupna ugovorena vrijednost bespovratnih sredstava]]+Ugovori_OPULJP[[#This Row],[Javni doprinos korisnika - HRK]]+Ugovori_OPULJP[[#This Row],[Privatni doprinos korisnika - HRK]]</f>
        <v>989443</v>
      </c>
      <c r="U134" s="29" t="s">
        <v>8735</v>
      </c>
      <c r="V134" s="29" t="s">
        <v>24</v>
      </c>
      <c r="W134" s="30" t="s">
        <v>5473</v>
      </c>
      <c r="X134" s="30" t="s">
        <v>7247</v>
      </c>
    </row>
    <row r="135" spans="1:24" ht="76.5" x14ac:dyDescent="0.25">
      <c r="A135" s="45" t="s">
        <v>306</v>
      </c>
      <c r="B135" s="46" t="s">
        <v>8149</v>
      </c>
      <c r="C135" s="30" t="s">
        <v>7246</v>
      </c>
      <c r="D135" s="30" t="s">
        <v>49</v>
      </c>
      <c r="E135" s="29" t="s">
        <v>10082</v>
      </c>
      <c r="F135" s="47" t="s">
        <v>307</v>
      </c>
      <c r="G135" s="47" t="s">
        <v>308</v>
      </c>
      <c r="H135" s="48">
        <v>43234</v>
      </c>
      <c r="I135" s="48">
        <v>44149</v>
      </c>
      <c r="J135" s="48" t="str">
        <f ca="1">IF(Ugovori_OPULJP[[#This Row],[DATUM ZAVRŠETKA OPERACIJE]]&lt;TODAY(),"završen","u provedbi")</f>
        <v>završen</v>
      </c>
      <c r="K135" s="25" t="s">
        <v>9</v>
      </c>
      <c r="L135" s="25" t="s">
        <v>9</v>
      </c>
      <c r="M135" s="17">
        <v>0.85</v>
      </c>
      <c r="N135" s="17">
        <v>0.15</v>
      </c>
      <c r="O135" s="11">
        <f>Ugovori_OPULJP[[#This Row],[Bespovratna sredstva - Ukupno (EU+Nac) HRK
= Ukupna ugovorena vrijednost bespovratnih sredstava]]*Ugovori_OPULJP[[#This Row],[EU STOPA SUFINANCIRANJA %
EU CO-FINANCING RATE %]]</f>
        <v>800877.08049999992</v>
      </c>
      <c r="P135" s="11">
        <f>Ugovori_OPULJP[[#This Row],[Bespovratna sredstva - Ukupno (EU+Nac) HRK
= Ukupna ugovorena vrijednost bespovratnih sredstava]]*Ugovori_OPULJP[[#This Row],[STOPA NACIONALNOG SUFINANCIRANJA %]]</f>
        <v>141331.24949999998</v>
      </c>
      <c r="Q135" s="11">
        <v>942208.33</v>
      </c>
      <c r="R135" s="11">
        <v>0</v>
      </c>
      <c r="S135" s="11">
        <v>0</v>
      </c>
      <c r="T135" s="4">
        <f>Ugovori_OPULJP[[#This Row],[Bespovratna sredstva - Ukupno (EU+Nac) HRK
= Ukupna ugovorena vrijednost bespovratnih sredstava]]+Ugovori_OPULJP[[#This Row],[Javni doprinos korisnika - HRK]]+Ugovori_OPULJP[[#This Row],[Privatni doprinos korisnika - HRK]]</f>
        <v>942208.33</v>
      </c>
      <c r="U135" s="29" t="s">
        <v>8735</v>
      </c>
      <c r="V135" s="29" t="s">
        <v>24</v>
      </c>
      <c r="W135" s="30" t="s">
        <v>5474</v>
      </c>
      <c r="X135" s="30" t="s">
        <v>7247</v>
      </c>
    </row>
    <row r="136" spans="1:24" ht="89.25" x14ac:dyDescent="0.25">
      <c r="A136" s="45" t="s">
        <v>309</v>
      </c>
      <c r="B136" s="46" t="s">
        <v>8149</v>
      </c>
      <c r="C136" s="30" t="s">
        <v>7246</v>
      </c>
      <c r="D136" s="30" t="s">
        <v>49</v>
      </c>
      <c r="E136" s="29" t="s">
        <v>10082</v>
      </c>
      <c r="F136" s="47" t="s">
        <v>310</v>
      </c>
      <c r="G136" s="47" t="s">
        <v>311</v>
      </c>
      <c r="H136" s="48">
        <v>43234</v>
      </c>
      <c r="I136" s="48">
        <v>44149</v>
      </c>
      <c r="J136" s="48" t="str">
        <f ca="1">IF(Ugovori_OPULJP[[#This Row],[DATUM ZAVRŠETKA OPERACIJE]]&lt;TODAY(),"završen","u provedbi")</f>
        <v>završen</v>
      </c>
      <c r="K136" s="25" t="s">
        <v>8</v>
      </c>
      <c r="L136" s="25" t="s">
        <v>8</v>
      </c>
      <c r="M136" s="17">
        <v>0.85</v>
      </c>
      <c r="N136" s="17">
        <v>0.15</v>
      </c>
      <c r="O136" s="11">
        <f>Ugovori_OPULJP[[#This Row],[Bespovratna sredstva - Ukupno (EU+Nac) HRK
= Ukupna ugovorena vrijednost bespovratnih sredstava]]*Ugovori_OPULJP[[#This Row],[EU STOPA SUFINANCIRANJA %
EU CO-FINANCING RATE %]]</f>
        <v>1679507.5965</v>
      </c>
      <c r="P136" s="11">
        <f>Ugovori_OPULJP[[#This Row],[Bespovratna sredstva - Ukupno (EU+Nac) HRK
= Ukupna ugovorena vrijednost bespovratnih sredstava]]*Ugovori_OPULJP[[#This Row],[STOPA NACIONALNOG SUFINANCIRANJA %]]</f>
        <v>296383.69349999999</v>
      </c>
      <c r="Q136" s="11">
        <v>1975891.29</v>
      </c>
      <c r="R136" s="11">
        <v>0</v>
      </c>
      <c r="S136" s="11">
        <v>0</v>
      </c>
      <c r="T136" s="4">
        <f>Ugovori_OPULJP[[#This Row],[Bespovratna sredstva - Ukupno (EU+Nac) HRK
= Ukupna ugovorena vrijednost bespovratnih sredstava]]+Ugovori_OPULJP[[#This Row],[Javni doprinos korisnika - HRK]]+Ugovori_OPULJP[[#This Row],[Privatni doprinos korisnika - HRK]]</f>
        <v>1975891.29</v>
      </c>
      <c r="U136" s="29" t="s">
        <v>8735</v>
      </c>
      <c r="V136" s="29" t="s">
        <v>24</v>
      </c>
      <c r="W136" s="30" t="s">
        <v>7283</v>
      </c>
      <c r="X136" s="30" t="s">
        <v>7247</v>
      </c>
    </row>
    <row r="137" spans="1:24" ht="89.25" x14ac:dyDescent="0.25">
      <c r="A137" s="45" t="s">
        <v>313</v>
      </c>
      <c r="B137" s="46" t="s">
        <v>8149</v>
      </c>
      <c r="C137" s="30" t="s">
        <v>7246</v>
      </c>
      <c r="D137" s="30" t="s">
        <v>49</v>
      </c>
      <c r="E137" s="29" t="s">
        <v>10082</v>
      </c>
      <c r="F137" s="47" t="s">
        <v>314</v>
      </c>
      <c r="G137" s="47" t="s">
        <v>315</v>
      </c>
      <c r="H137" s="48">
        <v>43234</v>
      </c>
      <c r="I137" s="48">
        <v>44149</v>
      </c>
      <c r="J137" s="48" t="str">
        <f ca="1">IF(Ugovori_OPULJP[[#This Row],[DATUM ZAVRŠETKA OPERACIJE]]&lt;TODAY(),"završen","u provedbi")</f>
        <v>završen</v>
      </c>
      <c r="K137" s="25" t="s">
        <v>9</v>
      </c>
      <c r="L137" s="25" t="s">
        <v>9</v>
      </c>
      <c r="M137" s="17">
        <v>0.85</v>
      </c>
      <c r="N137" s="17">
        <v>0.15</v>
      </c>
      <c r="O137" s="11">
        <f>Ugovori_OPULJP[[#This Row],[Bespovratna sredstva - Ukupno (EU+Nac) HRK
= Ukupna ugovorena vrijednost bespovratnih sredstava]]*Ugovori_OPULJP[[#This Row],[EU STOPA SUFINANCIRANJA %
EU CO-FINANCING RATE %]]</f>
        <v>846562.99949999992</v>
      </c>
      <c r="P137" s="11">
        <f>Ugovori_OPULJP[[#This Row],[Bespovratna sredstva - Ukupno (EU+Nac) HRK
= Ukupna ugovorena vrijednost bespovratnih sredstava]]*Ugovori_OPULJP[[#This Row],[STOPA NACIONALNOG SUFINANCIRANJA %]]</f>
        <v>149393.4705</v>
      </c>
      <c r="Q137" s="11">
        <v>995956.47</v>
      </c>
      <c r="R137" s="11">
        <v>933724.42999999993</v>
      </c>
      <c r="S137" s="11">
        <v>0</v>
      </c>
      <c r="T137" s="4">
        <f>Ugovori_OPULJP[[#This Row],[Bespovratna sredstva - Ukupno (EU+Nac) HRK
= Ukupna ugovorena vrijednost bespovratnih sredstava]]+Ugovori_OPULJP[[#This Row],[Javni doprinos korisnika - HRK]]+Ugovori_OPULJP[[#This Row],[Privatni doprinos korisnika - HRK]]</f>
        <v>1929680.9</v>
      </c>
      <c r="U137" s="29" t="s">
        <v>8735</v>
      </c>
      <c r="V137" s="29" t="s">
        <v>24</v>
      </c>
      <c r="W137" s="30" t="s">
        <v>7284</v>
      </c>
      <c r="X137" s="30" t="s">
        <v>7247</v>
      </c>
    </row>
    <row r="138" spans="1:24" ht="114.75" x14ac:dyDescent="0.25">
      <c r="A138" s="45" t="s">
        <v>316</v>
      </c>
      <c r="B138" s="46" t="s">
        <v>8149</v>
      </c>
      <c r="C138" s="30" t="s">
        <v>7246</v>
      </c>
      <c r="D138" s="30" t="s">
        <v>49</v>
      </c>
      <c r="E138" s="29" t="s">
        <v>10082</v>
      </c>
      <c r="F138" s="47" t="s">
        <v>317</v>
      </c>
      <c r="G138" s="47" t="s">
        <v>318</v>
      </c>
      <c r="H138" s="48">
        <v>43550</v>
      </c>
      <c r="I138" s="48">
        <v>44465</v>
      </c>
      <c r="J138" s="48" t="str">
        <f ca="1">IF(Ugovori_OPULJP[[#This Row],[DATUM ZAVRŠETKA OPERACIJE]]&lt;TODAY(),"završen","u provedbi")</f>
        <v>završen</v>
      </c>
      <c r="K138" s="25" t="s">
        <v>1</v>
      </c>
      <c r="L138" s="25" t="s">
        <v>1</v>
      </c>
      <c r="M138" s="17">
        <v>0.85</v>
      </c>
      <c r="N138" s="17">
        <v>0.15</v>
      </c>
      <c r="O138" s="11">
        <f>Ugovori_OPULJP[[#This Row],[Bespovratna sredstva - Ukupno (EU+Nac) HRK
= Ukupna ugovorena vrijednost bespovratnih sredstava]]*Ugovori_OPULJP[[#This Row],[EU STOPA SUFINANCIRANJA %
EU CO-FINANCING RATE %]]</f>
        <v>807342.89450000005</v>
      </c>
      <c r="P138" s="11">
        <f>Ugovori_OPULJP[[#This Row],[Bespovratna sredstva - Ukupno (EU+Nac) HRK
= Ukupna ugovorena vrijednost bespovratnih sredstava]]*Ugovori_OPULJP[[#This Row],[STOPA NACIONALNOG SUFINANCIRANJA %]]</f>
        <v>142472.27549999999</v>
      </c>
      <c r="Q138" s="11">
        <v>949815.17</v>
      </c>
      <c r="R138" s="11">
        <v>0</v>
      </c>
      <c r="S138" s="11">
        <v>0</v>
      </c>
      <c r="T138" s="4">
        <f>Ugovori_OPULJP[[#This Row],[Bespovratna sredstva - Ukupno (EU+Nac) HRK
= Ukupna ugovorena vrijednost bespovratnih sredstava]]+Ugovori_OPULJP[[#This Row],[Javni doprinos korisnika - HRK]]+Ugovori_OPULJP[[#This Row],[Privatni doprinos korisnika - HRK]]</f>
        <v>949815.17</v>
      </c>
      <c r="U138" s="29" t="s">
        <v>8735</v>
      </c>
      <c r="V138" s="29" t="s">
        <v>24</v>
      </c>
      <c r="W138" s="30" t="s">
        <v>5475</v>
      </c>
      <c r="X138" s="30" t="s">
        <v>7247</v>
      </c>
    </row>
    <row r="139" spans="1:24" ht="114.75" x14ac:dyDescent="0.25">
      <c r="A139" s="45" t="s">
        <v>319</v>
      </c>
      <c r="B139" s="46" t="s">
        <v>8149</v>
      </c>
      <c r="C139" s="30" t="s">
        <v>7246</v>
      </c>
      <c r="D139" s="30" t="s">
        <v>49</v>
      </c>
      <c r="E139" s="29" t="s">
        <v>10082</v>
      </c>
      <c r="F139" s="47" t="s">
        <v>320</v>
      </c>
      <c r="G139" s="47" t="s">
        <v>321</v>
      </c>
      <c r="H139" s="48">
        <v>43234</v>
      </c>
      <c r="I139" s="48">
        <v>43965</v>
      </c>
      <c r="J139" s="48" t="str">
        <f ca="1">IF(Ugovori_OPULJP[[#This Row],[DATUM ZAVRŠETKA OPERACIJE]]&lt;TODAY(),"završen","u provedbi")</f>
        <v>završen</v>
      </c>
      <c r="K139" s="25" t="s">
        <v>19</v>
      </c>
      <c r="L139" s="25" t="s">
        <v>19</v>
      </c>
      <c r="M139" s="17">
        <v>0.85</v>
      </c>
      <c r="N139" s="17">
        <v>0.15</v>
      </c>
      <c r="O139" s="11">
        <f>Ugovori_OPULJP[[#This Row],[Bespovratna sredstva - Ukupno (EU+Nac) HRK
= Ukupna ugovorena vrijednost bespovratnih sredstava]]*Ugovori_OPULJP[[#This Row],[EU STOPA SUFINANCIRANJA %
EU CO-FINANCING RATE %]]</f>
        <v>726022.17050000001</v>
      </c>
      <c r="P139" s="11">
        <f>Ugovori_OPULJP[[#This Row],[Bespovratna sredstva - Ukupno (EU+Nac) HRK
= Ukupna ugovorena vrijednost bespovratnih sredstava]]*Ugovori_OPULJP[[#This Row],[STOPA NACIONALNOG SUFINANCIRANJA %]]</f>
        <v>128121.55949999999</v>
      </c>
      <c r="Q139" s="11">
        <v>854143.73</v>
      </c>
      <c r="R139" s="11">
        <v>0</v>
      </c>
      <c r="S139" s="11">
        <v>0</v>
      </c>
      <c r="T139" s="4">
        <f>Ugovori_OPULJP[[#This Row],[Bespovratna sredstva - Ukupno (EU+Nac) HRK
= Ukupna ugovorena vrijednost bespovratnih sredstava]]+Ugovori_OPULJP[[#This Row],[Javni doprinos korisnika - HRK]]+Ugovori_OPULJP[[#This Row],[Privatni doprinos korisnika - HRK]]</f>
        <v>854143.73</v>
      </c>
      <c r="U139" s="29" t="s">
        <v>8735</v>
      </c>
      <c r="V139" s="29" t="s">
        <v>24</v>
      </c>
      <c r="W139" s="30" t="s">
        <v>5476</v>
      </c>
      <c r="X139" s="30" t="s">
        <v>7247</v>
      </c>
    </row>
    <row r="140" spans="1:24" ht="76.5" x14ac:dyDescent="0.25">
      <c r="A140" s="45" t="s">
        <v>322</v>
      </c>
      <c r="B140" s="46" t="s">
        <v>8149</v>
      </c>
      <c r="C140" s="30" t="s">
        <v>7246</v>
      </c>
      <c r="D140" s="30" t="s">
        <v>49</v>
      </c>
      <c r="E140" s="29" t="s">
        <v>10082</v>
      </c>
      <c r="F140" s="47" t="s">
        <v>323</v>
      </c>
      <c r="G140" s="47" t="s">
        <v>324</v>
      </c>
      <c r="H140" s="48">
        <v>43234</v>
      </c>
      <c r="I140" s="48">
        <v>43722</v>
      </c>
      <c r="J140" s="48" t="str">
        <f ca="1">IF(Ugovori_OPULJP[[#This Row],[DATUM ZAVRŠETKA OPERACIJE]]&lt;TODAY(),"završen","u provedbi")</f>
        <v>završen</v>
      </c>
      <c r="K140" s="25" t="s">
        <v>1</v>
      </c>
      <c r="L140" s="25" t="s">
        <v>1</v>
      </c>
      <c r="M140" s="17">
        <v>0.85</v>
      </c>
      <c r="N140" s="17">
        <v>0.15</v>
      </c>
      <c r="O140" s="11">
        <f>Ugovori_OPULJP[[#This Row],[Bespovratna sredstva - Ukupno (EU+Nac) HRK
= Ukupna ugovorena vrijednost bespovratnih sredstava]]*Ugovori_OPULJP[[#This Row],[EU STOPA SUFINANCIRANJA %
EU CO-FINANCING RATE %]]</f>
        <v>763799.93599999999</v>
      </c>
      <c r="P140" s="11">
        <f>Ugovori_OPULJP[[#This Row],[Bespovratna sredstva - Ukupno (EU+Nac) HRK
= Ukupna ugovorena vrijednost bespovratnih sredstava]]*Ugovori_OPULJP[[#This Row],[STOPA NACIONALNOG SUFINANCIRANJA %]]</f>
        <v>134788.22399999999</v>
      </c>
      <c r="Q140" s="11">
        <v>898588.16000000003</v>
      </c>
      <c r="R140" s="11">
        <v>0</v>
      </c>
      <c r="S140" s="11">
        <v>0</v>
      </c>
      <c r="T140" s="4">
        <f>Ugovori_OPULJP[[#This Row],[Bespovratna sredstva - Ukupno (EU+Nac) HRK
= Ukupna ugovorena vrijednost bespovratnih sredstava]]+Ugovori_OPULJP[[#This Row],[Javni doprinos korisnika - HRK]]+Ugovori_OPULJP[[#This Row],[Privatni doprinos korisnika - HRK]]</f>
        <v>898588.16000000003</v>
      </c>
      <c r="U140" s="29" t="s">
        <v>8735</v>
      </c>
      <c r="V140" s="29" t="s">
        <v>24</v>
      </c>
      <c r="W140" s="30" t="s">
        <v>5477</v>
      </c>
      <c r="X140" s="30" t="s">
        <v>7247</v>
      </c>
    </row>
    <row r="141" spans="1:24" ht="89.25" x14ac:dyDescent="0.25">
      <c r="A141" s="45" t="s">
        <v>325</v>
      </c>
      <c r="B141" s="46" t="s">
        <v>8149</v>
      </c>
      <c r="C141" s="30" t="s">
        <v>7246</v>
      </c>
      <c r="D141" s="30" t="s">
        <v>49</v>
      </c>
      <c r="E141" s="29" t="s">
        <v>10082</v>
      </c>
      <c r="F141" s="47" t="s">
        <v>326</v>
      </c>
      <c r="G141" s="47" t="s">
        <v>327</v>
      </c>
      <c r="H141" s="48">
        <v>43234</v>
      </c>
      <c r="I141" s="48">
        <v>43660</v>
      </c>
      <c r="J141" s="48" t="str">
        <f ca="1">IF(Ugovori_OPULJP[[#This Row],[DATUM ZAVRŠETKA OPERACIJE]]&lt;TODAY(),"završen","u provedbi")</f>
        <v>završen</v>
      </c>
      <c r="K141" s="25" t="s">
        <v>13</v>
      </c>
      <c r="L141" s="25" t="s">
        <v>13</v>
      </c>
      <c r="M141" s="17">
        <v>0.85</v>
      </c>
      <c r="N141" s="17">
        <v>0.15</v>
      </c>
      <c r="O141" s="11">
        <f>Ugovori_OPULJP[[#This Row],[Bespovratna sredstva - Ukupno (EU+Nac) HRK
= Ukupna ugovorena vrijednost bespovratnih sredstava]]*Ugovori_OPULJP[[#This Row],[EU STOPA SUFINANCIRANJA %
EU CO-FINANCING RATE %]]</f>
        <v>690397.12349999999</v>
      </c>
      <c r="P141" s="11">
        <f>Ugovori_OPULJP[[#This Row],[Bespovratna sredstva - Ukupno (EU+Nac) HRK
= Ukupna ugovorena vrijednost bespovratnih sredstava]]*Ugovori_OPULJP[[#This Row],[STOPA NACIONALNOG SUFINANCIRANJA %]]</f>
        <v>121834.7865</v>
      </c>
      <c r="Q141" s="11">
        <v>812231.91</v>
      </c>
      <c r="R141" s="11">
        <v>0</v>
      </c>
      <c r="S141" s="11">
        <v>0</v>
      </c>
      <c r="T141" s="4">
        <f>Ugovori_OPULJP[[#This Row],[Bespovratna sredstva - Ukupno (EU+Nac) HRK
= Ukupna ugovorena vrijednost bespovratnih sredstava]]+Ugovori_OPULJP[[#This Row],[Javni doprinos korisnika - HRK]]+Ugovori_OPULJP[[#This Row],[Privatni doprinos korisnika - HRK]]</f>
        <v>812231.91</v>
      </c>
      <c r="U141" s="29" t="s">
        <v>8735</v>
      </c>
      <c r="V141" s="29" t="s">
        <v>24</v>
      </c>
      <c r="W141" s="30" t="s">
        <v>5478</v>
      </c>
      <c r="X141" s="30" t="s">
        <v>7247</v>
      </c>
    </row>
    <row r="142" spans="1:24" ht="102" x14ac:dyDescent="0.25">
      <c r="A142" s="45" t="s">
        <v>328</v>
      </c>
      <c r="B142" s="46" t="s">
        <v>8149</v>
      </c>
      <c r="C142" s="30" t="s">
        <v>7246</v>
      </c>
      <c r="D142" s="30" t="s">
        <v>49</v>
      </c>
      <c r="E142" s="29" t="s">
        <v>10082</v>
      </c>
      <c r="F142" s="47" t="s">
        <v>329</v>
      </c>
      <c r="G142" s="47" t="s">
        <v>330</v>
      </c>
      <c r="H142" s="48">
        <v>43234</v>
      </c>
      <c r="I142" s="48">
        <v>43783</v>
      </c>
      <c r="J142" s="48" t="str">
        <f ca="1">IF(Ugovori_OPULJP[[#This Row],[DATUM ZAVRŠETKA OPERACIJE]]&lt;TODAY(),"završen","u provedbi")</f>
        <v>završen</v>
      </c>
      <c r="K142" s="25" t="s">
        <v>10</v>
      </c>
      <c r="L142" s="25" t="s">
        <v>10</v>
      </c>
      <c r="M142" s="17">
        <v>0.85</v>
      </c>
      <c r="N142" s="17">
        <v>0.15</v>
      </c>
      <c r="O142" s="11">
        <f>Ugovori_OPULJP[[#This Row],[Bespovratna sredstva - Ukupno (EU+Nac) HRK
= Ukupna ugovorena vrijednost bespovratnih sredstava]]*Ugovori_OPULJP[[#This Row],[EU STOPA SUFINANCIRANJA %
EU CO-FINANCING RATE %]]</f>
        <v>849488.21499999997</v>
      </c>
      <c r="P142" s="11">
        <f>Ugovori_OPULJP[[#This Row],[Bespovratna sredstva - Ukupno (EU+Nac) HRK
= Ukupna ugovorena vrijednost bespovratnih sredstava]]*Ugovori_OPULJP[[#This Row],[STOPA NACIONALNOG SUFINANCIRANJA %]]</f>
        <v>149909.685</v>
      </c>
      <c r="Q142" s="11">
        <v>999397.9</v>
      </c>
      <c r="R142" s="11">
        <v>0</v>
      </c>
      <c r="S142" s="11">
        <v>0</v>
      </c>
      <c r="T142" s="4">
        <f>Ugovori_OPULJP[[#This Row],[Bespovratna sredstva - Ukupno (EU+Nac) HRK
= Ukupna ugovorena vrijednost bespovratnih sredstava]]+Ugovori_OPULJP[[#This Row],[Javni doprinos korisnika - HRK]]+Ugovori_OPULJP[[#This Row],[Privatni doprinos korisnika - HRK]]</f>
        <v>999397.9</v>
      </c>
      <c r="U142" s="29" t="s">
        <v>8735</v>
      </c>
      <c r="V142" s="29" t="s">
        <v>24</v>
      </c>
      <c r="W142" s="30" t="s">
        <v>5479</v>
      </c>
      <c r="X142" s="30" t="s">
        <v>7247</v>
      </c>
    </row>
    <row r="143" spans="1:24" ht="89.25" x14ac:dyDescent="0.25">
      <c r="A143" s="45" t="s">
        <v>331</v>
      </c>
      <c r="B143" s="46" t="s">
        <v>8149</v>
      </c>
      <c r="C143" s="30" t="s">
        <v>7246</v>
      </c>
      <c r="D143" s="30" t="s">
        <v>49</v>
      </c>
      <c r="E143" s="29" t="s">
        <v>10082</v>
      </c>
      <c r="F143" s="47" t="s">
        <v>332</v>
      </c>
      <c r="G143" s="47" t="s">
        <v>333</v>
      </c>
      <c r="H143" s="48">
        <v>43550</v>
      </c>
      <c r="I143" s="48">
        <v>44281</v>
      </c>
      <c r="J143" s="48" t="str">
        <f ca="1">IF(Ugovori_OPULJP[[#This Row],[DATUM ZAVRŠETKA OPERACIJE]]&lt;TODAY(),"završen","u provedbi")</f>
        <v>završen</v>
      </c>
      <c r="K143" s="25" t="s">
        <v>18</v>
      </c>
      <c r="L143" s="25" t="s">
        <v>18</v>
      </c>
      <c r="M143" s="17">
        <v>0.85</v>
      </c>
      <c r="N143" s="17">
        <v>0.15</v>
      </c>
      <c r="O143" s="11">
        <f>Ugovori_OPULJP[[#This Row],[Bespovratna sredstva - Ukupno (EU+Nac) HRK
= Ukupna ugovorena vrijednost bespovratnih sredstava]]*Ugovori_OPULJP[[#This Row],[EU STOPA SUFINANCIRANJA %
EU CO-FINANCING RATE %]]</f>
        <v>705571.52749999997</v>
      </c>
      <c r="P143" s="11">
        <f>Ugovori_OPULJP[[#This Row],[Bespovratna sredstva - Ukupno (EU+Nac) HRK
= Ukupna ugovorena vrijednost bespovratnih sredstava]]*Ugovori_OPULJP[[#This Row],[STOPA NACIONALNOG SUFINANCIRANJA %]]</f>
        <v>124512.6225</v>
      </c>
      <c r="Q143" s="11">
        <v>830084.15</v>
      </c>
      <c r="R143" s="11">
        <v>0</v>
      </c>
      <c r="S143" s="11">
        <v>0</v>
      </c>
      <c r="T143" s="4">
        <f>Ugovori_OPULJP[[#This Row],[Bespovratna sredstva - Ukupno (EU+Nac) HRK
= Ukupna ugovorena vrijednost bespovratnih sredstava]]+Ugovori_OPULJP[[#This Row],[Javni doprinos korisnika - HRK]]+Ugovori_OPULJP[[#This Row],[Privatni doprinos korisnika - HRK]]</f>
        <v>830084.15</v>
      </c>
      <c r="U143" s="29" t="s">
        <v>8735</v>
      </c>
      <c r="V143" s="29" t="s">
        <v>24</v>
      </c>
      <c r="W143" s="30" t="s">
        <v>5480</v>
      </c>
      <c r="X143" s="30" t="s">
        <v>7247</v>
      </c>
    </row>
    <row r="144" spans="1:24" ht="114.75" x14ac:dyDescent="0.25">
      <c r="A144" s="45" t="s">
        <v>334</v>
      </c>
      <c r="B144" s="46" t="s">
        <v>8149</v>
      </c>
      <c r="C144" s="30" t="s">
        <v>7246</v>
      </c>
      <c r="D144" s="30" t="s">
        <v>49</v>
      </c>
      <c r="E144" s="29" t="s">
        <v>10082</v>
      </c>
      <c r="F144" s="47" t="s">
        <v>335</v>
      </c>
      <c r="G144" s="47" t="s">
        <v>336</v>
      </c>
      <c r="H144" s="48">
        <v>43550</v>
      </c>
      <c r="I144" s="48">
        <v>44465</v>
      </c>
      <c r="J144" s="48" t="str">
        <f ca="1">IF(Ugovori_OPULJP[[#This Row],[DATUM ZAVRŠETKA OPERACIJE]]&lt;TODAY(),"završen","u provedbi")</f>
        <v>završen</v>
      </c>
      <c r="K144" s="25" t="s">
        <v>10</v>
      </c>
      <c r="L144" s="25" t="s">
        <v>10</v>
      </c>
      <c r="M144" s="17">
        <v>0.85</v>
      </c>
      <c r="N144" s="17">
        <v>0.15</v>
      </c>
      <c r="O144" s="11">
        <f>Ugovori_OPULJP[[#This Row],[Bespovratna sredstva - Ukupno (EU+Nac) HRK
= Ukupna ugovorena vrijednost bespovratnih sredstava]]*Ugovori_OPULJP[[#This Row],[EU STOPA SUFINANCIRANJA %
EU CO-FINANCING RATE %]]</f>
        <v>838437.11849999998</v>
      </c>
      <c r="P144" s="11">
        <f>Ugovori_OPULJP[[#This Row],[Bespovratna sredstva - Ukupno (EU+Nac) HRK
= Ukupna ugovorena vrijednost bespovratnih sredstava]]*Ugovori_OPULJP[[#This Row],[STOPA NACIONALNOG SUFINANCIRANJA %]]</f>
        <v>147959.4915</v>
      </c>
      <c r="Q144" s="11">
        <v>986396.61</v>
      </c>
      <c r="R144" s="11">
        <v>0</v>
      </c>
      <c r="S144" s="11">
        <v>0</v>
      </c>
      <c r="T144" s="4">
        <f>Ugovori_OPULJP[[#This Row],[Bespovratna sredstva - Ukupno (EU+Nac) HRK
= Ukupna ugovorena vrijednost bespovratnih sredstava]]+Ugovori_OPULJP[[#This Row],[Javni doprinos korisnika - HRK]]+Ugovori_OPULJP[[#This Row],[Privatni doprinos korisnika - HRK]]</f>
        <v>986396.61</v>
      </c>
      <c r="U144" s="29" t="s">
        <v>8735</v>
      </c>
      <c r="V144" s="29" t="s">
        <v>24</v>
      </c>
      <c r="W144" s="30" t="s">
        <v>5481</v>
      </c>
      <c r="X144" s="30" t="s">
        <v>7247</v>
      </c>
    </row>
    <row r="145" spans="1:24" ht="76.5" x14ac:dyDescent="0.25">
      <c r="A145" s="45" t="s">
        <v>337</v>
      </c>
      <c r="B145" s="46" t="s">
        <v>8149</v>
      </c>
      <c r="C145" s="30" t="s">
        <v>7246</v>
      </c>
      <c r="D145" s="30" t="s">
        <v>49</v>
      </c>
      <c r="E145" s="29" t="s">
        <v>10082</v>
      </c>
      <c r="F145" s="47" t="s">
        <v>338</v>
      </c>
      <c r="G145" s="47" t="s">
        <v>339</v>
      </c>
      <c r="H145" s="48">
        <v>43234</v>
      </c>
      <c r="I145" s="48">
        <v>44057</v>
      </c>
      <c r="J145" s="48" t="str">
        <f ca="1">IF(Ugovori_OPULJP[[#This Row],[DATUM ZAVRŠETKA OPERACIJE]]&lt;TODAY(),"završen","u provedbi")</f>
        <v>završen</v>
      </c>
      <c r="K145" s="25" t="s">
        <v>11</v>
      </c>
      <c r="L145" s="25" t="s">
        <v>11</v>
      </c>
      <c r="M145" s="17">
        <v>0.85</v>
      </c>
      <c r="N145" s="17">
        <v>0.15</v>
      </c>
      <c r="O145" s="11">
        <f>Ugovori_OPULJP[[#This Row],[Bespovratna sredstva - Ukupno (EU+Nac) HRK
= Ukupna ugovorena vrijednost bespovratnih sredstava]]*Ugovori_OPULJP[[#This Row],[EU STOPA SUFINANCIRANJA %
EU CO-FINANCING RATE %]]</f>
        <v>836739.15</v>
      </c>
      <c r="P145" s="11">
        <f>Ugovori_OPULJP[[#This Row],[Bespovratna sredstva - Ukupno (EU+Nac) HRK
= Ukupna ugovorena vrijednost bespovratnih sredstava]]*Ugovori_OPULJP[[#This Row],[STOPA NACIONALNOG SUFINANCIRANJA %]]</f>
        <v>147659.85</v>
      </c>
      <c r="Q145" s="11">
        <v>984399</v>
      </c>
      <c r="R145" s="11">
        <v>0</v>
      </c>
      <c r="S145" s="11">
        <v>0</v>
      </c>
      <c r="T145" s="4">
        <f>Ugovori_OPULJP[[#This Row],[Bespovratna sredstva - Ukupno (EU+Nac) HRK
= Ukupna ugovorena vrijednost bespovratnih sredstava]]+Ugovori_OPULJP[[#This Row],[Javni doprinos korisnika - HRK]]+Ugovori_OPULJP[[#This Row],[Privatni doprinos korisnika - HRK]]</f>
        <v>984399</v>
      </c>
      <c r="U145" s="29" t="s">
        <v>8735</v>
      </c>
      <c r="V145" s="29" t="s">
        <v>24</v>
      </c>
      <c r="W145" s="30" t="s">
        <v>5482</v>
      </c>
      <c r="X145" s="30" t="s">
        <v>7247</v>
      </c>
    </row>
    <row r="146" spans="1:24" ht="114.75" x14ac:dyDescent="0.25">
      <c r="A146" s="45" t="s">
        <v>340</v>
      </c>
      <c r="B146" s="46" t="s">
        <v>8149</v>
      </c>
      <c r="C146" s="30" t="s">
        <v>7246</v>
      </c>
      <c r="D146" s="30" t="s">
        <v>49</v>
      </c>
      <c r="E146" s="29" t="s">
        <v>10082</v>
      </c>
      <c r="F146" s="47" t="s">
        <v>341</v>
      </c>
      <c r="G146" s="47" t="s">
        <v>9698</v>
      </c>
      <c r="H146" s="48">
        <v>43550</v>
      </c>
      <c r="I146" s="48">
        <v>44281</v>
      </c>
      <c r="J146" s="48" t="str">
        <f ca="1">IF(Ugovori_OPULJP[[#This Row],[DATUM ZAVRŠETKA OPERACIJE]]&lt;TODAY(),"završen","u provedbi")</f>
        <v>završen</v>
      </c>
      <c r="K146" s="25" t="s">
        <v>342</v>
      </c>
      <c r="L146" s="25" t="s">
        <v>19</v>
      </c>
      <c r="M146" s="17">
        <v>0.85</v>
      </c>
      <c r="N146" s="17">
        <v>0.15</v>
      </c>
      <c r="O146" s="11">
        <f>Ugovori_OPULJP[[#This Row],[Bespovratna sredstva - Ukupno (EU+Nac) HRK
= Ukupna ugovorena vrijednost bespovratnih sredstava]]*Ugovori_OPULJP[[#This Row],[EU STOPA SUFINANCIRANJA %
EU CO-FINANCING RATE %]]</f>
        <v>830067.5</v>
      </c>
      <c r="P146" s="11">
        <f>Ugovori_OPULJP[[#This Row],[Bespovratna sredstva - Ukupno (EU+Nac) HRK
= Ukupna ugovorena vrijednost bespovratnih sredstava]]*Ugovori_OPULJP[[#This Row],[STOPA NACIONALNOG SUFINANCIRANJA %]]</f>
        <v>146482.5</v>
      </c>
      <c r="Q146" s="11">
        <v>976550</v>
      </c>
      <c r="R146" s="11">
        <v>0</v>
      </c>
      <c r="S146" s="11">
        <v>0</v>
      </c>
      <c r="T146" s="4">
        <f>Ugovori_OPULJP[[#This Row],[Bespovratna sredstva - Ukupno (EU+Nac) HRK
= Ukupna ugovorena vrijednost bespovratnih sredstava]]+Ugovori_OPULJP[[#This Row],[Javni doprinos korisnika - HRK]]+Ugovori_OPULJP[[#This Row],[Privatni doprinos korisnika - HRK]]</f>
        <v>976550</v>
      </c>
      <c r="U146" s="29" t="s">
        <v>8735</v>
      </c>
      <c r="V146" s="29" t="s">
        <v>24</v>
      </c>
      <c r="W146" s="30" t="s">
        <v>5483</v>
      </c>
      <c r="X146" s="30" t="s">
        <v>7247</v>
      </c>
    </row>
    <row r="147" spans="1:24" ht="140.25" x14ac:dyDescent="0.25">
      <c r="A147" s="45" t="s">
        <v>343</v>
      </c>
      <c r="B147" s="46" t="s">
        <v>8149</v>
      </c>
      <c r="C147" s="30" t="s">
        <v>7246</v>
      </c>
      <c r="D147" s="30" t="s">
        <v>49</v>
      </c>
      <c r="E147" s="29" t="s">
        <v>10082</v>
      </c>
      <c r="F147" s="47" t="s">
        <v>344</v>
      </c>
      <c r="G147" s="47" t="s">
        <v>345</v>
      </c>
      <c r="H147" s="48">
        <v>43550</v>
      </c>
      <c r="I147" s="48">
        <v>44151</v>
      </c>
      <c r="J147" s="48" t="str">
        <f ca="1">IF(Ugovori_OPULJP[[#This Row],[DATUM ZAVRŠETKA OPERACIJE]]&lt;TODAY(),"završen","u provedbi")</f>
        <v>završen</v>
      </c>
      <c r="K147" s="25" t="s">
        <v>18</v>
      </c>
      <c r="L147" s="25" t="s">
        <v>18</v>
      </c>
      <c r="M147" s="17">
        <v>0.85</v>
      </c>
      <c r="N147" s="17">
        <v>0.15</v>
      </c>
      <c r="O147" s="11">
        <f>Ugovori_OPULJP[[#This Row],[Bespovratna sredstva - Ukupno (EU+Nac) HRK
= Ukupna ugovorena vrijednost bespovratnih sredstava]]*Ugovori_OPULJP[[#This Row],[EU STOPA SUFINANCIRANJA %
EU CO-FINANCING RATE %]]</f>
        <v>778254.55149999994</v>
      </c>
      <c r="P147" s="11">
        <f>Ugovori_OPULJP[[#This Row],[Bespovratna sredstva - Ukupno (EU+Nac) HRK
= Ukupna ugovorena vrijednost bespovratnih sredstava]]*Ugovori_OPULJP[[#This Row],[STOPA NACIONALNOG SUFINANCIRANJA %]]</f>
        <v>137339.0385</v>
      </c>
      <c r="Q147" s="11">
        <v>915593.59</v>
      </c>
      <c r="R147" s="11">
        <v>0</v>
      </c>
      <c r="S147" s="11">
        <v>0</v>
      </c>
      <c r="T147" s="4">
        <f>Ugovori_OPULJP[[#This Row],[Bespovratna sredstva - Ukupno (EU+Nac) HRK
= Ukupna ugovorena vrijednost bespovratnih sredstava]]+Ugovori_OPULJP[[#This Row],[Javni doprinos korisnika - HRK]]+Ugovori_OPULJP[[#This Row],[Privatni doprinos korisnika - HRK]]</f>
        <v>915593.59</v>
      </c>
      <c r="U147" s="29" t="s">
        <v>8735</v>
      </c>
      <c r="V147" s="29" t="s">
        <v>24</v>
      </c>
      <c r="W147" s="30" t="s">
        <v>5484</v>
      </c>
      <c r="X147" s="30" t="s">
        <v>7247</v>
      </c>
    </row>
    <row r="148" spans="1:24" ht="114.75" x14ac:dyDescent="0.25">
      <c r="A148" s="45" t="s">
        <v>346</v>
      </c>
      <c r="B148" s="46" t="s">
        <v>8149</v>
      </c>
      <c r="C148" s="30" t="s">
        <v>7246</v>
      </c>
      <c r="D148" s="30" t="s">
        <v>49</v>
      </c>
      <c r="E148" s="29" t="s">
        <v>10082</v>
      </c>
      <c r="F148" s="47" t="s">
        <v>347</v>
      </c>
      <c r="G148" s="7" t="s">
        <v>348</v>
      </c>
      <c r="H148" s="48">
        <v>43550</v>
      </c>
      <c r="I148" s="48">
        <v>43916</v>
      </c>
      <c r="J148" s="48" t="str">
        <f ca="1">IF(Ugovori_OPULJP[[#This Row],[DATUM ZAVRŠETKA OPERACIJE]]&lt;TODAY(),"završen","u provedbi")</f>
        <v>završen</v>
      </c>
      <c r="K148" s="25" t="s">
        <v>15</v>
      </c>
      <c r="L148" s="25" t="s">
        <v>15</v>
      </c>
      <c r="M148" s="17">
        <v>0.85</v>
      </c>
      <c r="N148" s="17">
        <v>0.15</v>
      </c>
      <c r="O148" s="11">
        <f>Ugovori_OPULJP[[#This Row],[Bespovratna sredstva - Ukupno (EU+Nac) HRK
= Ukupna ugovorena vrijednost bespovratnih sredstava]]*Ugovori_OPULJP[[#This Row],[EU STOPA SUFINANCIRANJA %
EU CO-FINANCING RATE %]]</f>
        <v>494151.49499999994</v>
      </c>
      <c r="P148" s="11">
        <f>Ugovori_OPULJP[[#This Row],[Bespovratna sredstva - Ukupno (EU+Nac) HRK
= Ukupna ugovorena vrijednost bespovratnih sredstava]]*Ugovori_OPULJP[[#This Row],[STOPA NACIONALNOG SUFINANCIRANJA %]]</f>
        <v>87203.204999999987</v>
      </c>
      <c r="Q148" s="11">
        <v>581354.69999999995</v>
      </c>
      <c r="R148" s="11">
        <v>0</v>
      </c>
      <c r="S148" s="11">
        <v>0</v>
      </c>
      <c r="T148" s="4">
        <f>Ugovori_OPULJP[[#This Row],[Bespovratna sredstva - Ukupno (EU+Nac) HRK
= Ukupna ugovorena vrijednost bespovratnih sredstava]]+Ugovori_OPULJP[[#This Row],[Javni doprinos korisnika - HRK]]+Ugovori_OPULJP[[#This Row],[Privatni doprinos korisnika - HRK]]</f>
        <v>581354.69999999995</v>
      </c>
      <c r="U148" s="29" t="s">
        <v>8735</v>
      </c>
      <c r="V148" s="29" t="s">
        <v>24</v>
      </c>
      <c r="W148" s="30" t="s">
        <v>5485</v>
      </c>
      <c r="X148" s="30" t="s">
        <v>7247</v>
      </c>
    </row>
    <row r="149" spans="1:24" ht="102" x14ac:dyDescent="0.25">
      <c r="A149" s="45" t="s">
        <v>349</v>
      </c>
      <c r="B149" s="46" t="s">
        <v>8149</v>
      </c>
      <c r="C149" s="30" t="s">
        <v>7246</v>
      </c>
      <c r="D149" s="30" t="s">
        <v>49</v>
      </c>
      <c r="E149" s="29" t="s">
        <v>10082</v>
      </c>
      <c r="F149" s="47" t="s">
        <v>350</v>
      </c>
      <c r="G149" s="47" t="s">
        <v>351</v>
      </c>
      <c r="H149" s="48">
        <v>43234</v>
      </c>
      <c r="I149" s="48">
        <v>43599</v>
      </c>
      <c r="J149" s="48" t="str">
        <f ca="1">IF(Ugovori_OPULJP[[#This Row],[DATUM ZAVRŠETKA OPERACIJE]]&lt;TODAY(),"završen","u provedbi")</f>
        <v>završen</v>
      </c>
      <c r="K149" s="25" t="s">
        <v>17</v>
      </c>
      <c r="L149" s="25" t="s">
        <v>17</v>
      </c>
      <c r="M149" s="17">
        <v>0.85</v>
      </c>
      <c r="N149" s="17">
        <v>0.15</v>
      </c>
      <c r="O149" s="11">
        <f>Ugovori_OPULJP[[#This Row],[Bespovratna sredstva - Ukupno (EU+Nac) HRK
= Ukupna ugovorena vrijednost bespovratnih sredstava]]*Ugovori_OPULJP[[#This Row],[EU STOPA SUFINANCIRANJA %
EU CO-FINANCING RATE %]]</f>
        <v>614926.38</v>
      </c>
      <c r="P149" s="11">
        <f>Ugovori_OPULJP[[#This Row],[Bespovratna sredstva - Ukupno (EU+Nac) HRK
= Ukupna ugovorena vrijednost bespovratnih sredstava]]*Ugovori_OPULJP[[#This Row],[STOPA NACIONALNOG SUFINANCIRANJA %]]</f>
        <v>108516.42</v>
      </c>
      <c r="Q149" s="11">
        <v>723442.8</v>
      </c>
      <c r="R149" s="11">
        <v>0</v>
      </c>
      <c r="S149" s="11">
        <v>0</v>
      </c>
      <c r="T149" s="4">
        <f>Ugovori_OPULJP[[#This Row],[Bespovratna sredstva - Ukupno (EU+Nac) HRK
= Ukupna ugovorena vrijednost bespovratnih sredstava]]+Ugovori_OPULJP[[#This Row],[Javni doprinos korisnika - HRK]]+Ugovori_OPULJP[[#This Row],[Privatni doprinos korisnika - HRK]]</f>
        <v>723442.8</v>
      </c>
      <c r="U149" s="29" t="s">
        <v>8735</v>
      </c>
      <c r="V149" s="29" t="s">
        <v>24</v>
      </c>
      <c r="W149" s="30" t="s">
        <v>5486</v>
      </c>
      <c r="X149" s="30" t="s">
        <v>7247</v>
      </c>
    </row>
    <row r="150" spans="1:24" ht="114.75" x14ac:dyDescent="0.25">
      <c r="A150" s="45" t="s">
        <v>352</v>
      </c>
      <c r="B150" s="46" t="s">
        <v>8149</v>
      </c>
      <c r="C150" s="30" t="s">
        <v>7246</v>
      </c>
      <c r="D150" s="30" t="s">
        <v>49</v>
      </c>
      <c r="E150" s="29" t="s">
        <v>10082</v>
      </c>
      <c r="F150" s="47" t="s">
        <v>353</v>
      </c>
      <c r="G150" s="47" t="s">
        <v>10541</v>
      </c>
      <c r="H150" s="48">
        <v>43234</v>
      </c>
      <c r="I150" s="48">
        <v>44149</v>
      </c>
      <c r="J150" s="48" t="str">
        <f ca="1">IF(Ugovori_OPULJP[[#This Row],[DATUM ZAVRŠETKA OPERACIJE]]&lt;TODAY(),"završen","u provedbi")</f>
        <v>završen</v>
      </c>
      <c r="K150" s="25" t="s">
        <v>15</v>
      </c>
      <c r="L150" s="25" t="s">
        <v>15</v>
      </c>
      <c r="M150" s="17">
        <v>0.85</v>
      </c>
      <c r="N150" s="17">
        <v>0.15</v>
      </c>
      <c r="O150" s="11">
        <f>Ugovori_OPULJP[[#This Row],[Bespovratna sredstva - Ukupno (EU+Nac) HRK
= Ukupna ugovorena vrijednost bespovratnih sredstava]]*Ugovori_OPULJP[[#This Row],[EU STOPA SUFINANCIRANJA %
EU CO-FINANCING RATE %]]</f>
        <v>725941.27600000007</v>
      </c>
      <c r="P150" s="11">
        <f>Ugovori_OPULJP[[#This Row],[Bespovratna sredstva - Ukupno (EU+Nac) HRK
= Ukupna ugovorena vrijednost bespovratnih sredstava]]*Ugovori_OPULJP[[#This Row],[STOPA NACIONALNOG SUFINANCIRANJA %]]</f>
        <v>128107.284</v>
      </c>
      <c r="Q150" s="11">
        <v>854048.56</v>
      </c>
      <c r="R150" s="11">
        <v>0</v>
      </c>
      <c r="S150" s="11">
        <v>0</v>
      </c>
      <c r="T150" s="4">
        <f>Ugovori_OPULJP[[#This Row],[Bespovratna sredstva - Ukupno (EU+Nac) HRK
= Ukupna ugovorena vrijednost bespovratnih sredstava]]+Ugovori_OPULJP[[#This Row],[Javni doprinos korisnika - HRK]]+Ugovori_OPULJP[[#This Row],[Privatni doprinos korisnika - HRK]]</f>
        <v>854048.56</v>
      </c>
      <c r="U150" s="29" t="s">
        <v>8735</v>
      </c>
      <c r="V150" s="29" t="s">
        <v>24</v>
      </c>
      <c r="W150" s="30" t="s">
        <v>7285</v>
      </c>
      <c r="X150" s="30" t="s">
        <v>7247</v>
      </c>
    </row>
    <row r="151" spans="1:24" ht="127.5" x14ac:dyDescent="0.25">
      <c r="A151" s="45" t="s">
        <v>354</v>
      </c>
      <c r="B151" s="46" t="s">
        <v>8149</v>
      </c>
      <c r="C151" s="30" t="s">
        <v>7246</v>
      </c>
      <c r="D151" s="30" t="s">
        <v>49</v>
      </c>
      <c r="E151" s="29" t="s">
        <v>10082</v>
      </c>
      <c r="F151" s="47" t="s">
        <v>355</v>
      </c>
      <c r="G151" s="47" t="s">
        <v>10641</v>
      </c>
      <c r="H151" s="48">
        <v>43234</v>
      </c>
      <c r="I151" s="48">
        <v>44149</v>
      </c>
      <c r="J151" s="48" t="str">
        <f ca="1">IF(Ugovori_OPULJP[[#This Row],[DATUM ZAVRŠETKA OPERACIJE]]&lt;TODAY(),"završen","u provedbi")</f>
        <v>završen</v>
      </c>
      <c r="K151" s="25" t="s">
        <v>9</v>
      </c>
      <c r="L151" s="25" t="s">
        <v>9</v>
      </c>
      <c r="M151" s="17">
        <v>0.85</v>
      </c>
      <c r="N151" s="17">
        <v>0.15</v>
      </c>
      <c r="O151" s="11">
        <f>Ugovori_OPULJP[[#This Row],[Bespovratna sredstva - Ukupno (EU+Nac) HRK
= Ukupna ugovorena vrijednost bespovratnih sredstava]]*Ugovori_OPULJP[[#This Row],[EU STOPA SUFINANCIRANJA %
EU CO-FINANCING RATE %]]</f>
        <v>1451702.6154999998</v>
      </c>
      <c r="P151" s="11">
        <f>Ugovori_OPULJP[[#This Row],[Bespovratna sredstva - Ukupno (EU+Nac) HRK
= Ukupna ugovorena vrijednost bespovratnih sredstava]]*Ugovori_OPULJP[[#This Row],[STOPA NACIONALNOG SUFINANCIRANJA %]]</f>
        <v>256182.81449999998</v>
      </c>
      <c r="Q151" s="11">
        <v>1707885.43</v>
      </c>
      <c r="R151" s="11">
        <v>0</v>
      </c>
      <c r="S151" s="11">
        <v>0</v>
      </c>
      <c r="T151" s="4">
        <f>Ugovori_OPULJP[[#This Row],[Bespovratna sredstva - Ukupno (EU+Nac) HRK
= Ukupna ugovorena vrijednost bespovratnih sredstava]]+Ugovori_OPULJP[[#This Row],[Javni doprinos korisnika - HRK]]+Ugovori_OPULJP[[#This Row],[Privatni doprinos korisnika - HRK]]</f>
        <v>1707885.43</v>
      </c>
      <c r="U151" s="29" t="s">
        <v>8735</v>
      </c>
      <c r="V151" s="29" t="s">
        <v>24</v>
      </c>
      <c r="W151" s="30" t="s">
        <v>5487</v>
      </c>
      <c r="X151" s="30" t="s">
        <v>7247</v>
      </c>
    </row>
    <row r="152" spans="1:24" ht="89.25" x14ac:dyDescent="0.25">
      <c r="A152" s="45" t="s">
        <v>356</v>
      </c>
      <c r="B152" s="46" t="s">
        <v>8149</v>
      </c>
      <c r="C152" s="30" t="s">
        <v>7246</v>
      </c>
      <c r="D152" s="30" t="s">
        <v>49</v>
      </c>
      <c r="E152" s="29" t="s">
        <v>10082</v>
      </c>
      <c r="F152" s="47" t="s">
        <v>357</v>
      </c>
      <c r="G152" s="47" t="s">
        <v>358</v>
      </c>
      <c r="H152" s="48">
        <v>43550</v>
      </c>
      <c r="I152" s="48">
        <v>44100</v>
      </c>
      <c r="J152" s="48" t="str">
        <f ca="1">IF(Ugovori_OPULJP[[#This Row],[DATUM ZAVRŠETKA OPERACIJE]]&lt;TODAY(),"završen","u provedbi")</f>
        <v>završen</v>
      </c>
      <c r="K152" s="25" t="s">
        <v>2</v>
      </c>
      <c r="L152" s="25" t="s">
        <v>2</v>
      </c>
      <c r="M152" s="17">
        <v>0.85</v>
      </c>
      <c r="N152" s="17">
        <v>0.15</v>
      </c>
      <c r="O152" s="11">
        <f>Ugovori_OPULJP[[#This Row],[Bespovratna sredstva - Ukupno (EU+Nac) HRK
= Ukupna ugovorena vrijednost bespovratnih sredstava]]*Ugovori_OPULJP[[#This Row],[EU STOPA SUFINANCIRANJA %
EU CO-FINANCING RATE %]]</f>
        <v>357136</v>
      </c>
      <c r="P152" s="11">
        <f>Ugovori_OPULJP[[#This Row],[Bespovratna sredstva - Ukupno (EU+Nac) HRK
= Ukupna ugovorena vrijednost bespovratnih sredstava]]*Ugovori_OPULJP[[#This Row],[STOPA NACIONALNOG SUFINANCIRANJA %]]</f>
        <v>63024</v>
      </c>
      <c r="Q152" s="11">
        <v>420160</v>
      </c>
      <c r="R152" s="11">
        <v>0</v>
      </c>
      <c r="S152" s="11">
        <v>0</v>
      </c>
      <c r="T152" s="4">
        <f>Ugovori_OPULJP[[#This Row],[Bespovratna sredstva - Ukupno (EU+Nac) HRK
= Ukupna ugovorena vrijednost bespovratnih sredstava]]+Ugovori_OPULJP[[#This Row],[Javni doprinos korisnika - HRK]]+Ugovori_OPULJP[[#This Row],[Privatni doprinos korisnika - HRK]]</f>
        <v>420160</v>
      </c>
      <c r="U152" s="29" t="s">
        <v>8735</v>
      </c>
      <c r="V152" s="29" t="s">
        <v>24</v>
      </c>
      <c r="W152" s="30" t="s">
        <v>5488</v>
      </c>
      <c r="X152" s="30" t="s">
        <v>7247</v>
      </c>
    </row>
    <row r="153" spans="1:24" ht="114.75" x14ac:dyDescent="0.25">
      <c r="A153" s="45" t="s">
        <v>359</v>
      </c>
      <c r="B153" s="46" t="s">
        <v>8149</v>
      </c>
      <c r="C153" s="30" t="s">
        <v>7246</v>
      </c>
      <c r="D153" s="30" t="s">
        <v>49</v>
      </c>
      <c r="E153" s="29" t="s">
        <v>10082</v>
      </c>
      <c r="F153" s="47" t="s">
        <v>360</v>
      </c>
      <c r="G153" s="47" t="s">
        <v>361</v>
      </c>
      <c r="H153" s="48">
        <v>43550</v>
      </c>
      <c r="I153" s="48">
        <v>44465</v>
      </c>
      <c r="J153" s="48" t="str">
        <f ca="1">IF(Ugovori_OPULJP[[#This Row],[DATUM ZAVRŠETKA OPERACIJE]]&lt;TODAY(),"završen","u provedbi")</f>
        <v>završen</v>
      </c>
      <c r="K153" s="25" t="s">
        <v>2</v>
      </c>
      <c r="L153" s="25" t="s">
        <v>2</v>
      </c>
      <c r="M153" s="17">
        <v>0.85</v>
      </c>
      <c r="N153" s="17">
        <v>0.15</v>
      </c>
      <c r="O153" s="11">
        <f>Ugovori_OPULJP[[#This Row],[Bespovratna sredstva - Ukupno (EU+Nac) HRK
= Ukupna ugovorena vrijednost bespovratnih sredstava]]*Ugovori_OPULJP[[#This Row],[EU STOPA SUFINANCIRANJA %
EU CO-FINANCING RATE %]]</f>
        <v>630288.37049999996</v>
      </c>
      <c r="P153" s="11">
        <f>Ugovori_OPULJP[[#This Row],[Bespovratna sredstva - Ukupno (EU+Nac) HRK
= Ukupna ugovorena vrijednost bespovratnih sredstava]]*Ugovori_OPULJP[[#This Row],[STOPA NACIONALNOG SUFINANCIRANJA %]]</f>
        <v>111227.35949999999</v>
      </c>
      <c r="Q153" s="11">
        <v>741515.73</v>
      </c>
      <c r="R153" s="11">
        <v>0</v>
      </c>
      <c r="S153" s="11">
        <v>0</v>
      </c>
      <c r="T153" s="4">
        <f>Ugovori_OPULJP[[#This Row],[Bespovratna sredstva - Ukupno (EU+Nac) HRK
= Ukupna ugovorena vrijednost bespovratnih sredstava]]+Ugovori_OPULJP[[#This Row],[Javni doprinos korisnika - HRK]]+Ugovori_OPULJP[[#This Row],[Privatni doprinos korisnika - HRK]]</f>
        <v>741515.73</v>
      </c>
      <c r="U153" s="29" t="s">
        <v>8735</v>
      </c>
      <c r="V153" s="29" t="s">
        <v>24</v>
      </c>
      <c r="W153" s="30" t="s">
        <v>5489</v>
      </c>
      <c r="X153" s="30" t="s">
        <v>7247</v>
      </c>
    </row>
    <row r="154" spans="1:24" ht="102" x14ac:dyDescent="0.25">
      <c r="A154" s="45" t="s">
        <v>362</v>
      </c>
      <c r="B154" s="46" t="s">
        <v>8149</v>
      </c>
      <c r="C154" s="30" t="s">
        <v>7246</v>
      </c>
      <c r="D154" s="30" t="s">
        <v>49</v>
      </c>
      <c r="E154" s="29" t="s">
        <v>10082</v>
      </c>
      <c r="F154" s="47" t="s">
        <v>363</v>
      </c>
      <c r="G154" s="47" t="s">
        <v>364</v>
      </c>
      <c r="H154" s="48">
        <v>43550</v>
      </c>
      <c r="I154" s="48">
        <v>43947</v>
      </c>
      <c r="J154" s="48" t="str">
        <f ca="1">IF(Ugovori_OPULJP[[#This Row],[DATUM ZAVRŠETKA OPERACIJE]]&lt;TODAY(),"završen","u provedbi")</f>
        <v>završen</v>
      </c>
      <c r="K154" s="25" t="s">
        <v>14</v>
      </c>
      <c r="L154" s="25" t="s">
        <v>14</v>
      </c>
      <c r="M154" s="17">
        <v>0.85</v>
      </c>
      <c r="N154" s="17">
        <v>0.15</v>
      </c>
      <c r="O154" s="11">
        <f>Ugovori_OPULJP[[#This Row],[Bespovratna sredstva - Ukupno (EU+Nac) HRK
= Ukupna ugovorena vrijednost bespovratnih sredstava]]*Ugovori_OPULJP[[#This Row],[EU STOPA SUFINANCIRANJA %
EU CO-FINANCING RATE %]]</f>
        <v>413956.70650000003</v>
      </c>
      <c r="P154" s="11">
        <f>Ugovori_OPULJP[[#This Row],[Bespovratna sredstva - Ukupno (EU+Nac) HRK
= Ukupna ugovorena vrijednost bespovratnih sredstava]]*Ugovori_OPULJP[[#This Row],[STOPA NACIONALNOG SUFINANCIRANJA %]]</f>
        <v>73051.183499999999</v>
      </c>
      <c r="Q154" s="11">
        <v>487007.89</v>
      </c>
      <c r="R154" s="11">
        <v>0</v>
      </c>
      <c r="S154" s="11">
        <v>0</v>
      </c>
      <c r="T154" s="4">
        <f>Ugovori_OPULJP[[#This Row],[Bespovratna sredstva - Ukupno (EU+Nac) HRK
= Ukupna ugovorena vrijednost bespovratnih sredstava]]+Ugovori_OPULJP[[#This Row],[Javni doprinos korisnika - HRK]]+Ugovori_OPULJP[[#This Row],[Privatni doprinos korisnika - HRK]]</f>
        <v>487007.89</v>
      </c>
      <c r="U154" s="29" t="s">
        <v>8735</v>
      </c>
      <c r="V154" s="29" t="s">
        <v>24</v>
      </c>
      <c r="W154" s="30" t="s">
        <v>5490</v>
      </c>
      <c r="X154" s="30" t="s">
        <v>7247</v>
      </c>
    </row>
    <row r="155" spans="1:24" ht="76.5" x14ac:dyDescent="0.25">
      <c r="A155" s="45" t="s">
        <v>365</v>
      </c>
      <c r="B155" s="46" t="s">
        <v>8149</v>
      </c>
      <c r="C155" s="30" t="s">
        <v>7246</v>
      </c>
      <c r="D155" s="30" t="s">
        <v>49</v>
      </c>
      <c r="E155" s="29" t="s">
        <v>10082</v>
      </c>
      <c r="F155" s="47" t="s">
        <v>366</v>
      </c>
      <c r="G155" s="47" t="s">
        <v>367</v>
      </c>
      <c r="H155" s="48">
        <v>43550</v>
      </c>
      <c r="I155" s="48">
        <v>44465</v>
      </c>
      <c r="J155" s="48" t="str">
        <f ca="1">IF(Ugovori_OPULJP[[#This Row],[DATUM ZAVRŠETKA OPERACIJE]]&lt;TODAY(),"završen","u provedbi")</f>
        <v>završen</v>
      </c>
      <c r="K155" s="25" t="s">
        <v>18</v>
      </c>
      <c r="L155" s="25" t="s">
        <v>18</v>
      </c>
      <c r="M155" s="17">
        <v>0.85</v>
      </c>
      <c r="N155" s="17">
        <v>0.15</v>
      </c>
      <c r="O155" s="11">
        <f>Ugovori_OPULJP[[#This Row],[Bespovratna sredstva - Ukupno (EU+Nac) HRK
= Ukupna ugovorena vrijednost bespovratnih sredstava]]*Ugovori_OPULJP[[#This Row],[EU STOPA SUFINANCIRANJA %
EU CO-FINANCING RATE %]]</f>
        <v>849948.12449999992</v>
      </c>
      <c r="P155" s="11">
        <f>Ugovori_OPULJP[[#This Row],[Bespovratna sredstva - Ukupno (EU+Nac) HRK
= Ukupna ugovorena vrijednost bespovratnih sredstava]]*Ugovori_OPULJP[[#This Row],[STOPA NACIONALNOG SUFINANCIRANJA %]]</f>
        <v>149990.8455</v>
      </c>
      <c r="Q155" s="11">
        <v>999938.97</v>
      </c>
      <c r="R155" s="11">
        <v>0</v>
      </c>
      <c r="S155" s="11">
        <v>0</v>
      </c>
      <c r="T155" s="4">
        <f>Ugovori_OPULJP[[#This Row],[Bespovratna sredstva - Ukupno (EU+Nac) HRK
= Ukupna ugovorena vrijednost bespovratnih sredstava]]+Ugovori_OPULJP[[#This Row],[Javni doprinos korisnika - HRK]]+Ugovori_OPULJP[[#This Row],[Privatni doprinos korisnika - HRK]]</f>
        <v>999938.97</v>
      </c>
      <c r="U155" s="29" t="s">
        <v>8735</v>
      </c>
      <c r="V155" s="29" t="s">
        <v>24</v>
      </c>
      <c r="W155" s="30" t="s">
        <v>7701</v>
      </c>
      <c r="X155" s="30" t="s">
        <v>7247</v>
      </c>
    </row>
    <row r="156" spans="1:24" ht="76.5" x14ac:dyDescent="0.25">
      <c r="A156" s="45" t="s">
        <v>368</v>
      </c>
      <c r="B156" s="46" t="s">
        <v>8149</v>
      </c>
      <c r="C156" s="30" t="s">
        <v>7246</v>
      </c>
      <c r="D156" s="30" t="s">
        <v>49</v>
      </c>
      <c r="E156" s="29" t="s">
        <v>10082</v>
      </c>
      <c r="F156" s="47" t="s">
        <v>369</v>
      </c>
      <c r="G156" s="47" t="s">
        <v>370</v>
      </c>
      <c r="H156" s="48">
        <v>43550</v>
      </c>
      <c r="I156" s="48">
        <v>43916</v>
      </c>
      <c r="J156" s="48" t="str">
        <f ca="1">IF(Ugovori_OPULJP[[#This Row],[DATUM ZAVRŠETKA OPERACIJE]]&lt;TODAY(),"završen","u provedbi")</f>
        <v>završen</v>
      </c>
      <c r="K156" s="25" t="s">
        <v>2</v>
      </c>
      <c r="L156" s="25" t="s">
        <v>2</v>
      </c>
      <c r="M156" s="17">
        <v>0.85</v>
      </c>
      <c r="N156" s="17">
        <v>0.15</v>
      </c>
      <c r="O156" s="11">
        <f>Ugovori_OPULJP[[#This Row],[Bespovratna sredstva - Ukupno (EU+Nac) HRK
= Ukupna ugovorena vrijednost bespovratnih sredstava]]*Ugovori_OPULJP[[#This Row],[EU STOPA SUFINANCIRANJA %
EU CO-FINANCING RATE %]]</f>
        <v>458781.97499999998</v>
      </c>
      <c r="P156" s="11">
        <f>Ugovori_OPULJP[[#This Row],[Bespovratna sredstva - Ukupno (EU+Nac) HRK
= Ukupna ugovorena vrijednost bespovratnih sredstava]]*Ugovori_OPULJP[[#This Row],[STOPA NACIONALNOG SUFINANCIRANJA %]]</f>
        <v>80961.524999999994</v>
      </c>
      <c r="Q156" s="11">
        <v>539743.5</v>
      </c>
      <c r="R156" s="11">
        <v>0</v>
      </c>
      <c r="S156" s="11">
        <v>0</v>
      </c>
      <c r="T156" s="4">
        <f>Ugovori_OPULJP[[#This Row],[Bespovratna sredstva - Ukupno (EU+Nac) HRK
= Ukupna ugovorena vrijednost bespovratnih sredstava]]+Ugovori_OPULJP[[#This Row],[Javni doprinos korisnika - HRK]]+Ugovori_OPULJP[[#This Row],[Privatni doprinos korisnika - HRK]]</f>
        <v>539743.5</v>
      </c>
      <c r="U156" s="29" t="s">
        <v>8735</v>
      </c>
      <c r="V156" s="29" t="s">
        <v>24</v>
      </c>
      <c r="W156" s="30" t="s">
        <v>5491</v>
      </c>
      <c r="X156" s="30" t="s">
        <v>7247</v>
      </c>
    </row>
    <row r="157" spans="1:24" ht="89.25" x14ac:dyDescent="0.25">
      <c r="A157" s="45" t="s">
        <v>371</v>
      </c>
      <c r="B157" s="46" t="s">
        <v>8149</v>
      </c>
      <c r="C157" s="30" t="s">
        <v>7246</v>
      </c>
      <c r="D157" s="30" t="s">
        <v>49</v>
      </c>
      <c r="E157" s="29" t="s">
        <v>10082</v>
      </c>
      <c r="F157" s="47" t="s">
        <v>372</v>
      </c>
      <c r="G157" s="47" t="s">
        <v>373</v>
      </c>
      <c r="H157" s="48">
        <v>43550</v>
      </c>
      <c r="I157" s="48">
        <v>44281</v>
      </c>
      <c r="J157" s="48" t="str">
        <f ca="1">IF(Ugovori_OPULJP[[#This Row],[DATUM ZAVRŠETKA OPERACIJE]]&lt;TODAY(),"završen","u provedbi")</f>
        <v>završen</v>
      </c>
      <c r="K157" s="25" t="s">
        <v>2</v>
      </c>
      <c r="L157" s="25" t="s">
        <v>2</v>
      </c>
      <c r="M157" s="17">
        <v>0.85</v>
      </c>
      <c r="N157" s="17">
        <v>0.15</v>
      </c>
      <c r="O157" s="11">
        <f>Ugovori_OPULJP[[#This Row],[Bespovratna sredstva - Ukupno (EU+Nac) HRK
= Ukupna ugovorena vrijednost bespovratnih sredstava]]*Ugovori_OPULJP[[#This Row],[EU STOPA SUFINANCIRANJA %
EU CO-FINANCING RATE %]]</f>
        <v>684975.01599999995</v>
      </c>
      <c r="P157" s="11">
        <f>Ugovori_OPULJP[[#This Row],[Bespovratna sredstva - Ukupno (EU+Nac) HRK
= Ukupna ugovorena vrijednost bespovratnih sredstava]]*Ugovori_OPULJP[[#This Row],[STOPA NACIONALNOG SUFINANCIRANJA %]]</f>
        <v>120877.94399999999</v>
      </c>
      <c r="Q157" s="11">
        <v>805852.96</v>
      </c>
      <c r="R157" s="11">
        <v>0</v>
      </c>
      <c r="S157" s="11">
        <v>0</v>
      </c>
      <c r="T157" s="4">
        <f>Ugovori_OPULJP[[#This Row],[Bespovratna sredstva - Ukupno (EU+Nac) HRK
= Ukupna ugovorena vrijednost bespovratnih sredstava]]+Ugovori_OPULJP[[#This Row],[Javni doprinos korisnika - HRK]]+Ugovori_OPULJP[[#This Row],[Privatni doprinos korisnika - HRK]]</f>
        <v>805852.96</v>
      </c>
      <c r="U157" s="29" t="s">
        <v>8735</v>
      </c>
      <c r="V157" s="29" t="s">
        <v>24</v>
      </c>
      <c r="W157" s="30" t="s">
        <v>5492</v>
      </c>
      <c r="X157" s="30" t="s">
        <v>7247</v>
      </c>
    </row>
    <row r="158" spans="1:24" ht="114.75" x14ac:dyDescent="0.25">
      <c r="A158" s="45" t="s">
        <v>374</v>
      </c>
      <c r="B158" s="46" t="s">
        <v>8149</v>
      </c>
      <c r="C158" s="30" t="s">
        <v>7246</v>
      </c>
      <c r="D158" s="30" t="s">
        <v>49</v>
      </c>
      <c r="E158" s="29" t="s">
        <v>10082</v>
      </c>
      <c r="F158" s="47" t="s">
        <v>375</v>
      </c>
      <c r="G158" s="47" t="s">
        <v>376</v>
      </c>
      <c r="H158" s="48">
        <v>43234</v>
      </c>
      <c r="I158" s="48">
        <v>44149</v>
      </c>
      <c r="J158" s="48" t="str">
        <f ca="1">IF(Ugovori_OPULJP[[#This Row],[DATUM ZAVRŠETKA OPERACIJE]]&lt;TODAY(),"završen","u provedbi")</f>
        <v>završen</v>
      </c>
      <c r="K158" s="25" t="s">
        <v>13</v>
      </c>
      <c r="L158" s="25" t="s">
        <v>13</v>
      </c>
      <c r="M158" s="17">
        <v>0.85</v>
      </c>
      <c r="N158" s="17">
        <v>0.15</v>
      </c>
      <c r="O158" s="11">
        <f>Ugovori_OPULJP[[#This Row],[Bespovratna sredstva - Ukupno (EU+Nac) HRK
= Ukupna ugovorena vrijednost bespovratnih sredstava]]*Ugovori_OPULJP[[#This Row],[EU STOPA SUFINANCIRANJA %
EU CO-FINANCING RATE %]]</f>
        <v>849702.5</v>
      </c>
      <c r="P158" s="11">
        <f>Ugovori_OPULJP[[#This Row],[Bespovratna sredstva - Ukupno (EU+Nac) HRK
= Ukupna ugovorena vrijednost bespovratnih sredstava]]*Ugovori_OPULJP[[#This Row],[STOPA NACIONALNOG SUFINANCIRANJA %]]</f>
        <v>149947.5</v>
      </c>
      <c r="Q158" s="11">
        <v>999650</v>
      </c>
      <c r="R158" s="11">
        <v>0</v>
      </c>
      <c r="S158" s="11">
        <v>0</v>
      </c>
      <c r="T158" s="4">
        <f>Ugovori_OPULJP[[#This Row],[Bespovratna sredstva - Ukupno (EU+Nac) HRK
= Ukupna ugovorena vrijednost bespovratnih sredstava]]+Ugovori_OPULJP[[#This Row],[Javni doprinos korisnika - HRK]]+Ugovori_OPULJP[[#This Row],[Privatni doprinos korisnika - HRK]]</f>
        <v>999650</v>
      </c>
      <c r="U158" s="29" t="s">
        <v>8735</v>
      </c>
      <c r="V158" s="29" t="s">
        <v>24</v>
      </c>
      <c r="W158" s="30" t="s">
        <v>5493</v>
      </c>
      <c r="X158" s="30" t="s">
        <v>7247</v>
      </c>
    </row>
    <row r="159" spans="1:24" ht="114.75" x14ac:dyDescent="0.25">
      <c r="A159" s="45" t="s">
        <v>377</v>
      </c>
      <c r="B159" s="46" t="s">
        <v>8149</v>
      </c>
      <c r="C159" s="30" t="s">
        <v>7246</v>
      </c>
      <c r="D159" s="30" t="s">
        <v>49</v>
      </c>
      <c r="E159" s="29" t="s">
        <v>10082</v>
      </c>
      <c r="F159" s="47" t="s">
        <v>378</v>
      </c>
      <c r="G159" s="47" t="s">
        <v>379</v>
      </c>
      <c r="H159" s="48">
        <v>43550</v>
      </c>
      <c r="I159" s="48">
        <v>43916</v>
      </c>
      <c r="J159" s="48" t="str">
        <f ca="1">IF(Ugovori_OPULJP[[#This Row],[DATUM ZAVRŠETKA OPERACIJE]]&lt;TODAY(),"završen","u provedbi")</f>
        <v>završen</v>
      </c>
      <c r="K159" s="25" t="s">
        <v>380</v>
      </c>
      <c r="L159" s="25" t="s">
        <v>13</v>
      </c>
      <c r="M159" s="17">
        <v>0.85</v>
      </c>
      <c r="N159" s="17">
        <v>0.15</v>
      </c>
      <c r="O159" s="11">
        <f>Ugovori_OPULJP[[#This Row],[Bespovratna sredstva - Ukupno (EU+Nac) HRK
= Ukupna ugovorena vrijednost bespovratnih sredstava]]*Ugovori_OPULJP[[#This Row],[EU STOPA SUFINANCIRANJA %
EU CO-FINANCING RATE %]]</f>
        <v>509915</v>
      </c>
      <c r="P159" s="11">
        <f>Ugovori_OPULJP[[#This Row],[Bespovratna sredstva - Ukupno (EU+Nac) HRK
= Ukupna ugovorena vrijednost bespovratnih sredstava]]*Ugovori_OPULJP[[#This Row],[STOPA NACIONALNOG SUFINANCIRANJA %]]</f>
        <v>89985</v>
      </c>
      <c r="Q159" s="11">
        <v>599900</v>
      </c>
      <c r="R159" s="11">
        <v>0</v>
      </c>
      <c r="S159" s="11">
        <v>0</v>
      </c>
      <c r="T159" s="4">
        <f>Ugovori_OPULJP[[#This Row],[Bespovratna sredstva - Ukupno (EU+Nac) HRK
= Ukupna ugovorena vrijednost bespovratnih sredstava]]+Ugovori_OPULJP[[#This Row],[Javni doprinos korisnika - HRK]]+Ugovori_OPULJP[[#This Row],[Privatni doprinos korisnika - HRK]]</f>
        <v>599900</v>
      </c>
      <c r="U159" s="29" t="s">
        <v>8735</v>
      </c>
      <c r="V159" s="29" t="s">
        <v>24</v>
      </c>
      <c r="W159" s="30" t="s">
        <v>5494</v>
      </c>
      <c r="X159" s="30" t="s">
        <v>7247</v>
      </c>
    </row>
    <row r="160" spans="1:24" ht="114.75" x14ac:dyDescent="0.25">
      <c r="A160" s="45" t="s">
        <v>382</v>
      </c>
      <c r="B160" s="46" t="s">
        <v>8149</v>
      </c>
      <c r="C160" s="30" t="s">
        <v>7245</v>
      </c>
      <c r="D160" s="30" t="s">
        <v>381</v>
      </c>
      <c r="E160" s="29" t="s">
        <v>22</v>
      </c>
      <c r="F160" s="47" t="s">
        <v>383</v>
      </c>
      <c r="G160" s="47" t="s">
        <v>24</v>
      </c>
      <c r="H160" s="48">
        <v>42612</v>
      </c>
      <c r="I160" s="48">
        <v>43404</v>
      </c>
      <c r="J160" s="48" t="str">
        <f ca="1">IF(Ugovori_OPULJP[[#This Row],[DATUM ZAVRŠETKA OPERACIJE]]&lt;TODAY(),"završen","u provedbi")</f>
        <v>završen</v>
      </c>
      <c r="K160" s="25" t="s">
        <v>25</v>
      </c>
      <c r="L160" s="25" t="s">
        <v>3</v>
      </c>
      <c r="M160" s="17">
        <v>0.85</v>
      </c>
      <c r="N160" s="17">
        <v>0.15</v>
      </c>
      <c r="O160" s="11">
        <f>Ugovori_OPULJP[[#This Row],[Bespovratna sredstva - Ukupno (EU+Nac) HRK
= Ukupna ugovorena vrijednost bespovratnih sredstava]]*Ugovori_OPULJP[[#This Row],[EU STOPA SUFINANCIRANJA %
EU CO-FINANCING RATE %]]</f>
        <v>1769910.2050000001</v>
      </c>
      <c r="P160" s="11">
        <f>Ugovori_OPULJP[[#This Row],[Bespovratna sredstva - Ukupno (EU+Nac) HRK
= Ukupna ugovorena vrijednost bespovratnih sredstava]]*Ugovori_OPULJP[[#This Row],[STOPA NACIONALNOG SUFINANCIRANJA %]]</f>
        <v>312337.09499999997</v>
      </c>
      <c r="Q160" s="11">
        <v>2082247.3</v>
      </c>
      <c r="R160" s="11">
        <v>0</v>
      </c>
      <c r="S160" s="11">
        <v>0</v>
      </c>
      <c r="T160" s="4">
        <f>Ugovori_OPULJP[[#This Row],[Bespovratna sredstva - Ukupno (EU+Nac) HRK
= Ukupna ugovorena vrijednost bespovratnih sredstava]]+Ugovori_OPULJP[[#This Row],[Javni doprinos korisnika - HRK]]+Ugovori_OPULJP[[#This Row],[Privatni doprinos korisnika - HRK]]</f>
        <v>2082247.3</v>
      </c>
      <c r="U160" s="29" t="s">
        <v>8735</v>
      </c>
      <c r="V160" s="29" t="s">
        <v>24</v>
      </c>
      <c r="W160" s="30" t="s">
        <v>5502</v>
      </c>
      <c r="X160" s="30" t="s">
        <v>7247</v>
      </c>
    </row>
    <row r="161" spans="1:24" ht="102" x14ac:dyDescent="0.25">
      <c r="A161" s="45" t="s">
        <v>385</v>
      </c>
      <c r="B161" s="46" t="s">
        <v>8149</v>
      </c>
      <c r="C161" s="30" t="s">
        <v>7245</v>
      </c>
      <c r="D161" s="30" t="s">
        <v>384</v>
      </c>
      <c r="E161" s="29" t="s">
        <v>22</v>
      </c>
      <c r="F161" s="47" t="s">
        <v>384</v>
      </c>
      <c r="G161" s="47" t="s">
        <v>8735</v>
      </c>
      <c r="H161" s="48">
        <v>42648</v>
      </c>
      <c r="I161" s="48">
        <v>43255</v>
      </c>
      <c r="J161" s="48" t="str">
        <f ca="1">IF(Ugovori_OPULJP[[#This Row],[DATUM ZAVRŠETKA OPERACIJE]]&lt;TODAY(),"završen","u provedbi")</f>
        <v>završen</v>
      </c>
      <c r="K161" s="25" t="s">
        <v>3</v>
      </c>
      <c r="L161" s="25" t="s">
        <v>3</v>
      </c>
      <c r="M161" s="17">
        <v>0.85</v>
      </c>
      <c r="N161" s="17">
        <v>0.15</v>
      </c>
      <c r="O161" s="11">
        <f>Ugovori_OPULJP[[#This Row],[Bespovratna sredstva - Ukupno (EU+Nac) HRK
= Ukupna ugovorena vrijednost bespovratnih sredstava]]*Ugovori_OPULJP[[#This Row],[EU STOPA SUFINANCIRANJA %
EU CO-FINANCING RATE %]]</f>
        <v>549397.5</v>
      </c>
      <c r="P161" s="11">
        <f>Ugovori_OPULJP[[#This Row],[Bespovratna sredstva - Ukupno (EU+Nac) HRK
= Ukupna ugovorena vrijednost bespovratnih sredstava]]*Ugovori_OPULJP[[#This Row],[STOPA NACIONALNOG SUFINANCIRANJA %]]</f>
        <v>96952.5</v>
      </c>
      <c r="Q161" s="11">
        <v>646350</v>
      </c>
      <c r="R161" s="11">
        <v>0</v>
      </c>
      <c r="S161" s="11">
        <v>0</v>
      </c>
      <c r="T161" s="4">
        <f>Ugovori_OPULJP[[#This Row],[Bespovratna sredstva - Ukupno (EU+Nac) HRK
= Ukupna ugovorena vrijednost bespovratnih sredstava]]+Ugovori_OPULJP[[#This Row],[Javni doprinos korisnika - HRK]]+Ugovori_OPULJP[[#This Row],[Privatni doprinos korisnika - HRK]]</f>
        <v>646350</v>
      </c>
      <c r="U161" s="29" t="s">
        <v>8735</v>
      </c>
      <c r="V161" s="29" t="s">
        <v>24</v>
      </c>
      <c r="W161" s="30" t="s">
        <v>5503</v>
      </c>
      <c r="X161" s="30" t="s">
        <v>7247</v>
      </c>
    </row>
    <row r="162" spans="1:24" ht="89.25" x14ac:dyDescent="0.25">
      <c r="A162" s="45" t="s">
        <v>388</v>
      </c>
      <c r="B162" s="46" t="s">
        <v>8149</v>
      </c>
      <c r="C162" s="30" t="s">
        <v>7245</v>
      </c>
      <c r="D162" s="30" t="s">
        <v>387</v>
      </c>
      <c r="E162" s="29" t="s">
        <v>22</v>
      </c>
      <c r="F162" s="47" t="s">
        <v>389</v>
      </c>
      <c r="G162" s="47" t="s">
        <v>8735</v>
      </c>
      <c r="H162" s="48">
        <v>42957</v>
      </c>
      <c r="I162" s="48">
        <v>44237</v>
      </c>
      <c r="J162" s="48" t="str">
        <f ca="1">IF(Ugovori_OPULJP[[#This Row],[DATUM ZAVRŠETKA OPERACIJE]]&lt;TODAY(),"završen","u provedbi")</f>
        <v>završen</v>
      </c>
      <c r="K162" s="25" t="s">
        <v>3</v>
      </c>
      <c r="L162" s="25" t="s">
        <v>3</v>
      </c>
      <c r="M162" s="17">
        <v>0.85</v>
      </c>
      <c r="N162" s="17">
        <v>0.15</v>
      </c>
      <c r="O162" s="11">
        <f>Ugovori_OPULJP[[#This Row],[Bespovratna sredstva - Ukupno (EU+Nac) HRK
= Ukupna ugovorena vrijednost bespovratnih sredstava]]*Ugovori_OPULJP[[#This Row],[EU STOPA SUFINANCIRANJA %
EU CO-FINANCING RATE %]]</f>
        <v>782195.92499999993</v>
      </c>
      <c r="P162" s="11">
        <f>Ugovori_OPULJP[[#This Row],[Bespovratna sredstva - Ukupno (EU+Nac) HRK
= Ukupna ugovorena vrijednost bespovratnih sredstava]]*Ugovori_OPULJP[[#This Row],[STOPA NACIONALNOG SUFINANCIRANJA %]]</f>
        <v>138034.57499999998</v>
      </c>
      <c r="Q162" s="11">
        <v>920230.5</v>
      </c>
      <c r="R162" s="11">
        <v>0</v>
      </c>
      <c r="S162" s="11">
        <v>0</v>
      </c>
      <c r="T162" s="4">
        <f>Ugovori_OPULJP[[#This Row],[Bespovratna sredstva - Ukupno (EU+Nac) HRK
= Ukupna ugovorena vrijednost bespovratnih sredstava]]+Ugovori_OPULJP[[#This Row],[Javni doprinos korisnika - HRK]]+Ugovori_OPULJP[[#This Row],[Privatni doprinos korisnika - HRK]]</f>
        <v>920230.5</v>
      </c>
      <c r="U162" s="29" t="s">
        <v>8735</v>
      </c>
      <c r="V162" s="29" t="s">
        <v>24</v>
      </c>
      <c r="W162" s="30" t="s">
        <v>5495</v>
      </c>
      <c r="X162" s="30" t="s">
        <v>7247</v>
      </c>
    </row>
    <row r="163" spans="1:24" ht="114.75" x14ac:dyDescent="0.25">
      <c r="A163" s="45" t="s">
        <v>391</v>
      </c>
      <c r="B163" s="46" t="s">
        <v>8149</v>
      </c>
      <c r="C163" s="30" t="s">
        <v>7245</v>
      </c>
      <c r="D163" s="30" t="s">
        <v>390</v>
      </c>
      <c r="E163" s="29" t="s">
        <v>22</v>
      </c>
      <c r="F163" s="47" t="s">
        <v>390</v>
      </c>
      <c r="G163" s="47" t="s">
        <v>8932</v>
      </c>
      <c r="H163" s="48">
        <v>43077</v>
      </c>
      <c r="I163" s="48">
        <v>44173</v>
      </c>
      <c r="J163" s="48" t="str">
        <f ca="1">IF(Ugovori_OPULJP[[#This Row],[DATUM ZAVRŠETKA OPERACIJE]]&lt;TODAY(),"završen","u provedbi")</f>
        <v>završen</v>
      </c>
      <c r="K163" s="25" t="s">
        <v>25</v>
      </c>
      <c r="L163" s="25" t="s">
        <v>3</v>
      </c>
      <c r="M163" s="17">
        <v>0.85</v>
      </c>
      <c r="N163" s="17">
        <v>0.15</v>
      </c>
      <c r="O163" s="11">
        <f>Ugovori_OPULJP[[#This Row],[Bespovratna sredstva - Ukupno (EU+Nac) HRK
= Ukupna ugovorena vrijednost bespovratnih sredstava]]*Ugovori_OPULJP[[#This Row],[EU STOPA SUFINANCIRANJA %
EU CO-FINANCING RATE %]]</f>
        <v>57672500</v>
      </c>
      <c r="P163" s="11">
        <f>Ugovori_OPULJP[[#This Row],[Bespovratna sredstva - Ukupno (EU+Nac) HRK
= Ukupna ugovorena vrijednost bespovratnih sredstava]]*Ugovori_OPULJP[[#This Row],[STOPA NACIONALNOG SUFINANCIRANJA %]]</f>
        <v>10177500</v>
      </c>
      <c r="Q163" s="11">
        <v>67850000</v>
      </c>
      <c r="R163" s="11">
        <v>0</v>
      </c>
      <c r="S163" s="11">
        <v>0</v>
      </c>
      <c r="T163" s="4">
        <f>Ugovori_OPULJP[[#This Row],[Bespovratna sredstva - Ukupno (EU+Nac) HRK
= Ukupna ugovorena vrijednost bespovratnih sredstava]]+Ugovori_OPULJP[[#This Row],[Javni doprinos korisnika - HRK]]+Ugovori_OPULJP[[#This Row],[Privatni doprinos korisnika - HRK]]</f>
        <v>67850000</v>
      </c>
      <c r="U163" s="29" t="s">
        <v>8735</v>
      </c>
      <c r="V163" s="29" t="s">
        <v>24</v>
      </c>
      <c r="W163" s="30" t="s">
        <v>5496</v>
      </c>
      <c r="X163" s="30" t="s">
        <v>7247</v>
      </c>
    </row>
    <row r="164" spans="1:24" ht="114.75" x14ac:dyDescent="0.25">
      <c r="A164" s="45" t="s">
        <v>393</v>
      </c>
      <c r="B164" s="46" t="s">
        <v>8149</v>
      </c>
      <c r="C164" s="30" t="s">
        <v>7245</v>
      </c>
      <c r="D164" s="30" t="s">
        <v>392</v>
      </c>
      <c r="E164" s="29" t="s">
        <v>22</v>
      </c>
      <c r="F164" s="47" t="s">
        <v>394</v>
      </c>
      <c r="G164" s="47" t="s">
        <v>10542</v>
      </c>
      <c r="H164" s="48">
        <v>42744</v>
      </c>
      <c r="I164" s="48">
        <v>45096</v>
      </c>
      <c r="J164" s="48" t="str">
        <f ca="1">IF(Ugovori_OPULJP[[#This Row],[DATUM ZAVRŠETKA OPERACIJE]]&lt;TODAY(),"završen","u provedbi")</f>
        <v>u provedbi</v>
      </c>
      <c r="K164" s="25" t="s">
        <v>25</v>
      </c>
      <c r="L164" s="25" t="s">
        <v>3</v>
      </c>
      <c r="M164" s="17">
        <v>0.85</v>
      </c>
      <c r="N164" s="17">
        <v>0.15</v>
      </c>
      <c r="O164" s="11">
        <f>Ugovori_OPULJP[[#This Row],[Bespovratna sredstva - Ukupno (EU+Nac) HRK
= Ukupna ugovorena vrijednost bespovratnih sredstava]]*Ugovori_OPULJP[[#This Row],[EU STOPA SUFINANCIRANJA %
EU CO-FINANCING RATE %]]</f>
        <v>8485969.7895</v>
      </c>
      <c r="P164" s="11">
        <f>Ugovori_OPULJP[[#This Row],[Bespovratna sredstva - Ukupno (EU+Nac) HRK
= Ukupna ugovorena vrijednost bespovratnih sredstava]]*Ugovori_OPULJP[[#This Row],[STOPA NACIONALNOG SUFINANCIRANJA %]]</f>
        <v>1497524.0804999999</v>
      </c>
      <c r="Q164" s="11">
        <v>9983493.8699999992</v>
      </c>
      <c r="R164" s="11">
        <v>0</v>
      </c>
      <c r="S164" s="11">
        <v>0</v>
      </c>
      <c r="T164" s="4">
        <f>Ugovori_OPULJP[[#This Row],[Bespovratna sredstva - Ukupno (EU+Nac) HRK
= Ukupna ugovorena vrijednost bespovratnih sredstava]]+Ugovori_OPULJP[[#This Row],[Javni doprinos korisnika - HRK]]+Ugovori_OPULJP[[#This Row],[Privatni doprinos korisnika - HRK]]</f>
        <v>9983493.8699999992</v>
      </c>
      <c r="U164" s="29" t="s">
        <v>8735</v>
      </c>
      <c r="V164" s="29" t="s">
        <v>24</v>
      </c>
      <c r="W164" s="30" t="s">
        <v>5497</v>
      </c>
      <c r="X164" s="30" t="s">
        <v>7247</v>
      </c>
    </row>
    <row r="165" spans="1:24" ht="102" x14ac:dyDescent="0.25">
      <c r="A165" s="45" t="s">
        <v>396</v>
      </c>
      <c r="B165" s="46" t="s">
        <v>8149</v>
      </c>
      <c r="C165" s="30" t="s">
        <v>7245</v>
      </c>
      <c r="D165" s="30" t="s">
        <v>395</v>
      </c>
      <c r="E165" s="29" t="s">
        <v>22</v>
      </c>
      <c r="F165" s="47" t="s">
        <v>395</v>
      </c>
      <c r="G165" s="47" t="s">
        <v>403</v>
      </c>
      <c r="H165" s="48">
        <v>43235</v>
      </c>
      <c r="I165" s="48">
        <v>43661</v>
      </c>
      <c r="J165" s="48" t="str">
        <f ca="1">IF(Ugovori_OPULJP[[#This Row],[DATUM ZAVRŠETKA OPERACIJE]]&lt;TODAY(),"završen","u provedbi")</f>
        <v>završen</v>
      </c>
      <c r="K165" s="25" t="s">
        <v>9600</v>
      </c>
      <c r="L165" s="25" t="s">
        <v>3</v>
      </c>
      <c r="M165" s="17">
        <v>0.85</v>
      </c>
      <c r="N165" s="17">
        <v>0.15</v>
      </c>
      <c r="O165" s="11">
        <f>Ugovori_OPULJP[[#This Row],[Bespovratna sredstva - Ukupno (EU+Nac) HRK
= Ukupna ugovorena vrijednost bespovratnih sredstava]]*Ugovori_OPULJP[[#This Row],[EU STOPA SUFINANCIRANJA %
EU CO-FINANCING RATE %]]</f>
        <v>1715894.8640000001</v>
      </c>
      <c r="P165" s="11">
        <f>Ugovori_OPULJP[[#This Row],[Bespovratna sredstva - Ukupno (EU+Nac) HRK
= Ukupna ugovorena vrijednost bespovratnih sredstava]]*Ugovori_OPULJP[[#This Row],[STOPA NACIONALNOG SUFINANCIRANJA %]]</f>
        <v>302804.97600000002</v>
      </c>
      <c r="Q165" s="11">
        <v>2018699.84</v>
      </c>
      <c r="R165" s="11">
        <v>0</v>
      </c>
      <c r="S165" s="11">
        <v>0</v>
      </c>
      <c r="T165" s="4">
        <f>Ugovori_OPULJP[[#This Row],[Bespovratna sredstva - Ukupno (EU+Nac) HRK
= Ukupna ugovorena vrijednost bespovratnih sredstava]]+Ugovori_OPULJP[[#This Row],[Javni doprinos korisnika - HRK]]+Ugovori_OPULJP[[#This Row],[Privatni doprinos korisnika - HRK]]</f>
        <v>2018699.84</v>
      </c>
      <c r="U165" s="29" t="s">
        <v>8735</v>
      </c>
      <c r="V165" s="29" t="s">
        <v>24</v>
      </c>
      <c r="W165" s="30" t="s">
        <v>5498</v>
      </c>
      <c r="X165" s="30" t="s">
        <v>7247</v>
      </c>
    </row>
    <row r="166" spans="1:24" ht="102" x14ac:dyDescent="0.25">
      <c r="A166" s="45" t="s">
        <v>398</v>
      </c>
      <c r="B166" s="46" t="s">
        <v>8149</v>
      </c>
      <c r="C166" s="30" t="s">
        <v>7245</v>
      </c>
      <c r="D166" s="30" t="s">
        <v>397</v>
      </c>
      <c r="E166" s="29" t="s">
        <v>22</v>
      </c>
      <c r="F166" s="47" t="s">
        <v>397</v>
      </c>
      <c r="G166" s="47" t="s">
        <v>10735</v>
      </c>
      <c r="H166" s="48">
        <v>43360</v>
      </c>
      <c r="I166" s="48">
        <v>44821</v>
      </c>
      <c r="J166" s="48" t="str">
        <f ca="1">IF(Ugovori_OPULJP[[#This Row],[DATUM ZAVRŠETKA OPERACIJE]]&lt;TODAY(),"završen","u provedbi")</f>
        <v>u provedbi</v>
      </c>
      <c r="K166" s="25" t="s">
        <v>25</v>
      </c>
      <c r="L166" s="25" t="s">
        <v>3</v>
      </c>
      <c r="M166" s="17">
        <v>0.85</v>
      </c>
      <c r="N166" s="17">
        <v>0.15</v>
      </c>
      <c r="O166" s="11">
        <f>Ugovori_OPULJP[[#This Row],[Bespovratna sredstva - Ukupno (EU+Nac) HRK
= Ukupna ugovorena vrijednost bespovratnih sredstava]]*Ugovori_OPULJP[[#This Row],[EU STOPA SUFINANCIRANJA %
EU CO-FINANCING RATE %]]</f>
        <v>4289459.04</v>
      </c>
      <c r="P166" s="11">
        <f>Ugovori_OPULJP[[#This Row],[Bespovratna sredstva - Ukupno (EU+Nac) HRK
= Ukupna ugovorena vrijednost bespovratnih sredstava]]*Ugovori_OPULJP[[#This Row],[STOPA NACIONALNOG SUFINANCIRANJA %]]</f>
        <v>756963.36</v>
      </c>
      <c r="Q166" s="11">
        <v>5046422.4000000004</v>
      </c>
      <c r="R166" s="11">
        <v>0</v>
      </c>
      <c r="S166" s="11">
        <v>0</v>
      </c>
      <c r="T166" s="4">
        <f>Ugovori_OPULJP[[#This Row],[Bespovratna sredstva - Ukupno (EU+Nac) HRK
= Ukupna ugovorena vrijednost bespovratnih sredstava]]+Ugovori_OPULJP[[#This Row],[Javni doprinos korisnika - HRK]]+Ugovori_OPULJP[[#This Row],[Privatni doprinos korisnika - HRK]]</f>
        <v>5046422.4000000004</v>
      </c>
      <c r="U166" s="29" t="s">
        <v>8735</v>
      </c>
      <c r="V166" s="29" t="s">
        <v>24</v>
      </c>
      <c r="W166" s="30" t="s">
        <v>5499</v>
      </c>
      <c r="X166" s="30" t="s">
        <v>7247</v>
      </c>
    </row>
    <row r="167" spans="1:24" ht="114.75" x14ac:dyDescent="0.25">
      <c r="A167" s="45" t="s">
        <v>400</v>
      </c>
      <c r="B167" s="46" t="s">
        <v>8149</v>
      </c>
      <c r="C167" s="30" t="s">
        <v>7245</v>
      </c>
      <c r="D167" s="30" t="s">
        <v>399</v>
      </c>
      <c r="E167" s="29" t="s">
        <v>22</v>
      </c>
      <c r="F167" s="47" t="s">
        <v>399</v>
      </c>
      <c r="G167" s="47" t="s">
        <v>8735</v>
      </c>
      <c r="H167" s="48">
        <v>43388</v>
      </c>
      <c r="I167" s="48">
        <v>44977</v>
      </c>
      <c r="J167" s="48" t="str">
        <f ca="1">IF(Ugovori_OPULJP[[#This Row],[DATUM ZAVRŠETKA OPERACIJE]]&lt;TODAY(),"završen","u provedbi")</f>
        <v>u provedbi</v>
      </c>
      <c r="K167" s="25" t="s">
        <v>25</v>
      </c>
      <c r="L167" s="25" t="s">
        <v>3</v>
      </c>
      <c r="M167" s="17">
        <v>0.85</v>
      </c>
      <c r="N167" s="17">
        <v>0.15</v>
      </c>
      <c r="O167" s="11">
        <f>Ugovori_OPULJP[[#This Row],[Bespovratna sredstva - Ukupno (EU+Nac) HRK
= Ukupna ugovorena vrijednost bespovratnih sredstava]]*Ugovori_OPULJP[[#This Row],[EU STOPA SUFINANCIRANJA %
EU CO-FINANCING RATE %]]</f>
        <v>21262890.25</v>
      </c>
      <c r="P167" s="11">
        <f>Ugovori_OPULJP[[#This Row],[Bespovratna sredstva - Ukupno (EU+Nac) HRK
= Ukupna ugovorena vrijednost bespovratnih sredstava]]*Ugovori_OPULJP[[#This Row],[STOPA NACIONALNOG SUFINANCIRANJA %]]</f>
        <v>3752274.75</v>
      </c>
      <c r="Q167" s="11">
        <v>25015165</v>
      </c>
      <c r="R167" s="11">
        <v>0</v>
      </c>
      <c r="S167" s="11">
        <v>0</v>
      </c>
      <c r="T167" s="4">
        <f>Ugovori_OPULJP[[#This Row],[Bespovratna sredstva - Ukupno (EU+Nac) HRK
= Ukupna ugovorena vrijednost bespovratnih sredstava]]+Ugovori_OPULJP[[#This Row],[Javni doprinos korisnika - HRK]]+Ugovori_OPULJP[[#This Row],[Privatni doprinos korisnika - HRK]]</f>
        <v>25015165</v>
      </c>
      <c r="U167" s="29" t="s">
        <v>8735</v>
      </c>
      <c r="V167" s="29" t="s">
        <v>24</v>
      </c>
      <c r="W167" s="30" t="s">
        <v>5500</v>
      </c>
      <c r="X167" s="30" t="s">
        <v>7247</v>
      </c>
    </row>
    <row r="168" spans="1:24" ht="102" x14ac:dyDescent="0.25">
      <c r="A168" s="45" t="s">
        <v>402</v>
      </c>
      <c r="B168" s="46" t="s">
        <v>8149</v>
      </c>
      <c r="C168" s="30" t="s">
        <v>7245</v>
      </c>
      <c r="D168" s="30" t="s">
        <v>401</v>
      </c>
      <c r="E168" s="29" t="s">
        <v>22</v>
      </c>
      <c r="F168" s="47" t="s">
        <v>401</v>
      </c>
      <c r="G168" s="47" t="s">
        <v>403</v>
      </c>
      <c r="H168" s="48">
        <v>43467</v>
      </c>
      <c r="I168" s="48">
        <v>45125</v>
      </c>
      <c r="J168" s="48" t="str">
        <f ca="1">IF(Ugovori_OPULJP[[#This Row],[DATUM ZAVRŠETKA OPERACIJE]]&lt;TODAY(),"završen","u provedbi")</f>
        <v>u provedbi</v>
      </c>
      <c r="K168" s="25" t="s">
        <v>9600</v>
      </c>
      <c r="L168" s="25" t="s">
        <v>3</v>
      </c>
      <c r="M168" s="17">
        <v>0.85</v>
      </c>
      <c r="N168" s="17">
        <v>0.15</v>
      </c>
      <c r="O168" s="11">
        <f>Ugovori_OPULJP[[#This Row],[Bespovratna sredstva - Ukupno (EU+Nac) HRK
= Ukupna ugovorena vrijednost bespovratnih sredstava]]*Ugovori_OPULJP[[#This Row],[EU STOPA SUFINANCIRANJA %
EU CO-FINANCING RATE %]]</f>
        <v>16868250.127499998</v>
      </c>
      <c r="P168" s="11">
        <f>Ugovori_OPULJP[[#This Row],[Bespovratna sredstva - Ukupno (EU+Nac) HRK
= Ukupna ugovorena vrijednost bespovratnih sredstava]]*Ugovori_OPULJP[[#This Row],[STOPA NACIONALNOG SUFINANCIRANJA %]]</f>
        <v>2976750.0224999995</v>
      </c>
      <c r="Q168" s="11">
        <v>19845000.149999999</v>
      </c>
      <c r="R168" s="11">
        <v>0</v>
      </c>
      <c r="S168" s="11">
        <v>0</v>
      </c>
      <c r="T168" s="4">
        <f>Ugovori_OPULJP[[#This Row],[Bespovratna sredstva - Ukupno (EU+Nac) HRK
= Ukupna ugovorena vrijednost bespovratnih sredstava]]+Ugovori_OPULJP[[#This Row],[Javni doprinos korisnika - HRK]]+Ugovori_OPULJP[[#This Row],[Privatni doprinos korisnika - HRK]]</f>
        <v>19845000.149999999</v>
      </c>
      <c r="U168" s="29" t="s">
        <v>8735</v>
      </c>
      <c r="V168" s="29" t="s">
        <v>24</v>
      </c>
      <c r="W168" s="30" t="s">
        <v>5501</v>
      </c>
      <c r="X168" s="30" t="s">
        <v>7247</v>
      </c>
    </row>
    <row r="169" spans="1:24" ht="114.75" x14ac:dyDescent="0.25">
      <c r="A169" s="26" t="s">
        <v>8957</v>
      </c>
      <c r="B169" s="8" t="s">
        <v>8149</v>
      </c>
      <c r="C169" s="5" t="s">
        <v>7245</v>
      </c>
      <c r="D169" s="30" t="s">
        <v>8959</v>
      </c>
      <c r="E169" s="19" t="s">
        <v>22</v>
      </c>
      <c r="F169" s="47" t="s">
        <v>8959</v>
      </c>
      <c r="G169" s="47" t="s">
        <v>8932</v>
      </c>
      <c r="H169" s="13">
        <v>43344</v>
      </c>
      <c r="I169" s="13">
        <v>44804</v>
      </c>
      <c r="J169" s="13" t="str">
        <f ca="1">IF(Ugovori_OPULJP[[#This Row],[DATUM ZAVRŠETKA OPERACIJE]]&lt;TODAY(),"završen","u provedbi")</f>
        <v>u provedbi</v>
      </c>
      <c r="K169" s="18" t="s">
        <v>25</v>
      </c>
      <c r="L169" s="6" t="s">
        <v>3</v>
      </c>
      <c r="M169" s="53">
        <v>0.85</v>
      </c>
      <c r="N169" s="17">
        <v>0.15</v>
      </c>
      <c r="O169" s="11">
        <f>Ugovori_OPULJP[[#This Row],[Bespovratna sredstva - Ukupno (EU+Nac) HRK
= Ukupna ugovorena vrijednost bespovratnih sredstava]]*Ugovori_OPULJP[[#This Row],[EU STOPA SUFINANCIRANJA %
EU CO-FINANCING RATE %]]</f>
        <v>208934250</v>
      </c>
      <c r="P169" s="11">
        <f>Ugovori_OPULJP[[#This Row],[Bespovratna sredstva - Ukupno (EU+Nac) HRK
= Ukupna ugovorena vrijednost bespovratnih sredstava]]*Ugovori_OPULJP[[#This Row],[STOPA NACIONALNOG SUFINANCIRANJA %]]</f>
        <v>36870750</v>
      </c>
      <c r="Q169" s="4">
        <v>245805000</v>
      </c>
      <c r="R169" s="11">
        <v>0</v>
      </c>
      <c r="S169" s="11">
        <v>0</v>
      </c>
      <c r="T169" s="4">
        <f>Ugovori_OPULJP[[#This Row],[Bespovratna sredstva - Ukupno (EU+Nac) HRK
= Ukupna ugovorena vrijednost bespovratnih sredstava]]+Ugovori_OPULJP[[#This Row],[Javni doprinos korisnika - HRK]]+Ugovori_OPULJP[[#This Row],[Privatni doprinos korisnika - HRK]]</f>
        <v>245805000</v>
      </c>
      <c r="U169" s="19" t="s">
        <v>8735</v>
      </c>
      <c r="V169" s="19" t="s">
        <v>24</v>
      </c>
      <c r="W169" s="5" t="s">
        <v>8933</v>
      </c>
      <c r="X169" s="5" t="s">
        <v>7247</v>
      </c>
    </row>
    <row r="170" spans="1:24" ht="102" x14ac:dyDescent="0.25">
      <c r="A170" s="45" t="s">
        <v>5141</v>
      </c>
      <c r="B170" s="46" t="s">
        <v>8149</v>
      </c>
      <c r="C170" s="30" t="s">
        <v>7245</v>
      </c>
      <c r="D170" s="30" t="s">
        <v>4611</v>
      </c>
      <c r="E170" s="29" t="s">
        <v>22</v>
      </c>
      <c r="F170" s="47" t="s">
        <v>4611</v>
      </c>
      <c r="G170" s="47" t="s">
        <v>24</v>
      </c>
      <c r="H170" s="48">
        <v>43739</v>
      </c>
      <c r="I170" s="48">
        <v>45107</v>
      </c>
      <c r="J170" s="48" t="str">
        <f ca="1">IF(Ugovori_OPULJP[[#This Row],[DATUM ZAVRŠETKA OPERACIJE]]&lt;TODAY(),"završen","u provedbi")</f>
        <v>u provedbi</v>
      </c>
      <c r="K170" s="25" t="s">
        <v>25</v>
      </c>
      <c r="L170" s="25" t="s">
        <v>3</v>
      </c>
      <c r="M170" s="17">
        <v>0.85</v>
      </c>
      <c r="N170" s="17">
        <v>0.15</v>
      </c>
      <c r="O170" s="11">
        <f>Ugovori_OPULJP[[#This Row],[Bespovratna sredstva - Ukupno (EU+Nac) HRK
= Ukupna ugovorena vrijednost bespovratnih sredstava]]*Ugovori_OPULJP[[#This Row],[EU STOPA SUFINANCIRANJA %
EU CO-FINANCING RATE %]]</f>
        <v>16692839.138</v>
      </c>
      <c r="P170" s="11">
        <f>Ugovori_OPULJP[[#This Row],[Bespovratna sredstva - Ukupno (EU+Nac) HRK
= Ukupna ugovorena vrijednost bespovratnih sredstava]]*Ugovori_OPULJP[[#This Row],[STOPA NACIONALNOG SUFINANCIRANJA %]]</f>
        <v>2945795.142</v>
      </c>
      <c r="Q170" s="11">
        <v>19638634.280000001</v>
      </c>
      <c r="R170" s="11">
        <v>0</v>
      </c>
      <c r="S170" s="11">
        <v>0</v>
      </c>
      <c r="T170" s="4">
        <f>Ugovori_OPULJP[[#This Row],[Bespovratna sredstva - Ukupno (EU+Nac) HRK
= Ukupna ugovorena vrijednost bespovratnih sredstava]]+Ugovori_OPULJP[[#This Row],[Javni doprinos korisnika - HRK]]+Ugovori_OPULJP[[#This Row],[Privatni doprinos korisnika - HRK]]</f>
        <v>19638634.280000001</v>
      </c>
      <c r="U170" s="29" t="s">
        <v>8735</v>
      </c>
      <c r="V170" s="29" t="s">
        <v>24</v>
      </c>
      <c r="W170" s="30" t="s">
        <v>5504</v>
      </c>
      <c r="X170" s="30" t="s">
        <v>7247</v>
      </c>
    </row>
    <row r="171" spans="1:24" ht="114.75" x14ac:dyDescent="0.25">
      <c r="A171" s="45" t="s">
        <v>4824</v>
      </c>
      <c r="B171" s="46" t="s">
        <v>8149</v>
      </c>
      <c r="C171" s="30" t="s">
        <v>7245</v>
      </c>
      <c r="D171" s="30" t="s">
        <v>9592</v>
      </c>
      <c r="E171" s="29" t="s">
        <v>22</v>
      </c>
      <c r="F171" s="47" t="s">
        <v>9592</v>
      </c>
      <c r="G171" s="47" t="s">
        <v>10543</v>
      </c>
      <c r="H171" s="48">
        <v>43525</v>
      </c>
      <c r="I171" s="48">
        <v>45291</v>
      </c>
      <c r="J171" s="48" t="str">
        <f ca="1">IF(Ugovori_OPULJP[[#This Row],[DATUM ZAVRŠETKA OPERACIJE]]&lt;TODAY(),"završen","u provedbi")</f>
        <v>u provedbi</v>
      </c>
      <c r="K171" s="25" t="s">
        <v>3</v>
      </c>
      <c r="L171" s="25" t="s">
        <v>3</v>
      </c>
      <c r="M171" s="17">
        <v>0.85</v>
      </c>
      <c r="N171" s="17">
        <v>0.15</v>
      </c>
      <c r="O171" s="11">
        <f>Ugovori_OPULJP[[#This Row],[Bespovratna sredstva - Ukupno (EU+Nac) HRK
= Ukupna ugovorena vrijednost bespovratnih sredstava]]*Ugovori_OPULJP[[#This Row],[EU STOPA SUFINANCIRANJA %
EU CO-FINANCING RATE %]]</f>
        <v>45981447.008499995</v>
      </c>
      <c r="P171" s="11">
        <f>Ugovori_OPULJP[[#This Row],[Bespovratna sredstva - Ukupno (EU+Nac) HRK
= Ukupna ugovorena vrijednost bespovratnih sredstava]]*Ugovori_OPULJP[[#This Row],[STOPA NACIONALNOG SUFINANCIRANJA %]]</f>
        <v>8114373.0014999993</v>
      </c>
      <c r="Q171" s="11">
        <v>54095820.009999998</v>
      </c>
      <c r="R171" s="11">
        <v>0</v>
      </c>
      <c r="S171" s="11">
        <v>0</v>
      </c>
      <c r="T171" s="4">
        <f>Ugovori_OPULJP[[#This Row],[Bespovratna sredstva - Ukupno (EU+Nac) HRK
= Ukupna ugovorena vrijednost bespovratnih sredstava]]+Ugovori_OPULJP[[#This Row],[Javni doprinos korisnika - HRK]]+Ugovori_OPULJP[[#This Row],[Privatni doprinos korisnika - HRK]]</f>
        <v>54095820.009999998</v>
      </c>
      <c r="U171" s="29" t="s">
        <v>8735</v>
      </c>
      <c r="V171" s="29" t="s">
        <v>24</v>
      </c>
      <c r="W171" s="30" t="s">
        <v>5505</v>
      </c>
      <c r="X171" s="30" t="s">
        <v>7247</v>
      </c>
    </row>
    <row r="172" spans="1:24" ht="140.25" x14ac:dyDescent="0.25">
      <c r="A172" s="12" t="s">
        <v>8889</v>
      </c>
      <c r="B172" s="8" t="s">
        <v>8149</v>
      </c>
      <c r="C172" s="5" t="s">
        <v>7245</v>
      </c>
      <c r="D172" s="5" t="s">
        <v>8904</v>
      </c>
      <c r="E172" s="19" t="s">
        <v>22</v>
      </c>
      <c r="F172" s="7" t="s">
        <v>8904</v>
      </c>
      <c r="G172" s="7" t="s">
        <v>8735</v>
      </c>
      <c r="H172" s="13">
        <v>44175</v>
      </c>
      <c r="I172" s="13">
        <v>44905</v>
      </c>
      <c r="J172" s="13" t="str">
        <f ca="1">IF(Ugovori_OPULJP[[#This Row],[DATUM ZAVRŠETKA OPERACIJE]]&lt;TODAY(),"završen","u provedbi")</f>
        <v>u provedbi</v>
      </c>
      <c r="K172" s="6" t="s">
        <v>3</v>
      </c>
      <c r="L172" s="6" t="s">
        <v>3</v>
      </c>
      <c r="M172" s="17">
        <v>0.85</v>
      </c>
      <c r="N172" s="17">
        <v>0.15</v>
      </c>
      <c r="O172" s="11">
        <f>Ugovori_OPULJP[[#This Row],[Bespovratna sredstva - Ukupno (EU+Nac) HRK
= Ukupna ugovorena vrijednost bespovratnih sredstava]]*Ugovori_OPULJP[[#This Row],[EU STOPA SUFINANCIRANJA %
EU CO-FINANCING RATE %]]</f>
        <v>637500</v>
      </c>
      <c r="P172" s="11">
        <f>Ugovori_OPULJP[[#This Row],[Bespovratna sredstva - Ukupno (EU+Nac) HRK
= Ukupna ugovorena vrijednost bespovratnih sredstava]]*Ugovori_OPULJP[[#This Row],[STOPA NACIONALNOG SUFINANCIRANJA %]]</f>
        <v>112500</v>
      </c>
      <c r="Q172" s="4">
        <v>750000</v>
      </c>
      <c r="R172" s="11">
        <v>0</v>
      </c>
      <c r="S172" s="11">
        <v>0</v>
      </c>
      <c r="T172" s="4">
        <f>Ugovori_OPULJP[[#This Row],[Bespovratna sredstva - Ukupno (EU+Nac) HRK
= Ukupna ugovorena vrijednost bespovratnih sredstava]]+Ugovori_OPULJP[[#This Row],[Javni doprinos korisnika - HRK]]+Ugovori_OPULJP[[#This Row],[Privatni doprinos korisnika - HRK]]</f>
        <v>750000</v>
      </c>
      <c r="U172" s="19" t="s">
        <v>8735</v>
      </c>
      <c r="V172" s="19" t="s">
        <v>24</v>
      </c>
      <c r="W172" s="5" t="s">
        <v>8921</v>
      </c>
      <c r="X172" s="5" t="s">
        <v>7247</v>
      </c>
    </row>
    <row r="173" spans="1:24" ht="127.5" x14ac:dyDescent="0.25">
      <c r="A173" s="45" t="s">
        <v>405</v>
      </c>
      <c r="B173" s="46" t="s">
        <v>8150</v>
      </c>
      <c r="C173" s="30" t="s">
        <v>7163</v>
      </c>
      <c r="D173" s="30" t="s">
        <v>404</v>
      </c>
      <c r="E173" s="29" t="s">
        <v>22</v>
      </c>
      <c r="F173" s="47" t="s">
        <v>404</v>
      </c>
      <c r="G173" s="47" t="s">
        <v>24</v>
      </c>
      <c r="H173" s="48">
        <v>42005</v>
      </c>
      <c r="I173" s="48">
        <v>43646</v>
      </c>
      <c r="J173" s="48" t="str">
        <f ca="1">IF(Ugovori_OPULJP[[#This Row],[DATUM ZAVRŠETKA OPERACIJE]]&lt;TODAY(),"završen","u provedbi")</f>
        <v>završen</v>
      </c>
      <c r="K173" s="25" t="s">
        <v>25</v>
      </c>
      <c r="L173" s="25" t="s">
        <v>3</v>
      </c>
      <c r="M173" s="17">
        <v>0.85</v>
      </c>
      <c r="N173" s="17">
        <v>0.15</v>
      </c>
      <c r="O173" s="11">
        <f>Ugovori_OPULJP[[#This Row],[Bespovratna sredstva - Ukupno (EU+Nac) HRK
= Ukupna ugovorena vrijednost bespovratnih sredstava]]*Ugovori_OPULJP[[#This Row],[EU STOPA SUFINANCIRANJA %
EU CO-FINANCING RATE %]]</f>
        <v>78030000</v>
      </c>
      <c r="P173" s="11">
        <f>Ugovori_OPULJP[[#This Row],[Bespovratna sredstva - Ukupno (EU+Nac) HRK
= Ukupna ugovorena vrijednost bespovratnih sredstava]]*Ugovori_OPULJP[[#This Row],[STOPA NACIONALNOG SUFINANCIRANJA %]]</f>
        <v>13770000</v>
      </c>
      <c r="Q173" s="11">
        <v>91800000</v>
      </c>
      <c r="R173" s="11">
        <v>0</v>
      </c>
      <c r="S173" s="11">
        <v>0</v>
      </c>
      <c r="T173" s="4">
        <f>Ugovori_OPULJP[[#This Row],[Bespovratna sredstva - Ukupno (EU+Nac) HRK
= Ukupna ugovorena vrijednost bespovratnih sredstava]]+Ugovori_OPULJP[[#This Row],[Javni doprinos korisnika - HRK]]+Ugovori_OPULJP[[#This Row],[Privatni doprinos korisnika - HRK]]</f>
        <v>91800000</v>
      </c>
      <c r="U173" s="29" t="s">
        <v>8735</v>
      </c>
      <c r="V173" s="29" t="s">
        <v>24</v>
      </c>
      <c r="W173" s="30" t="s">
        <v>7700</v>
      </c>
      <c r="X173" s="30" t="s">
        <v>6219</v>
      </c>
    </row>
    <row r="174" spans="1:24" ht="51" x14ac:dyDescent="0.25">
      <c r="A174" s="45" t="s">
        <v>407</v>
      </c>
      <c r="B174" s="46" t="s">
        <v>8150</v>
      </c>
      <c r="C174" s="30" t="s">
        <v>7163</v>
      </c>
      <c r="D174" s="30" t="s">
        <v>406</v>
      </c>
      <c r="E174" s="29" t="s">
        <v>10082</v>
      </c>
      <c r="F174" s="47" t="s">
        <v>408</v>
      </c>
      <c r="G174" s="47" t="s">
        <v>5232</v>
      </c>
      <c r="H174" s="48">
        <v>43139</v>
      </c>
      <c r="I174" s="48">
        <v>43685</v>
      </c>
      <c r="J174" s="48" t="str">
        <f ca="1">IF(Ugovori_OPULJP[[#This Row],[DATUM ZAVRŠETKA OPERACIJE]]&lt;TODAY(),"završen","u provedbi")</f>
        <v>završen</v>
      </c>
      <c r="K174" s="25" t="s">
        <v>18</v>
      </c>
      <c r="L174" s="25" t="s">
        <v>18</v>
      </c>
      <c r="M174" s="17">
        <v>0.85</v>
      </c>
      <c r="N174" s="17">
        <v>0.15</v>
      </c>
      <c r="O174" s="11">
        <f>Ugovori_OPULJP[[#This Row],[Bespovratna sredstva - Ukupno (EU+Nac) HRK
= Ukupna ugovorena vrijednost bespovratnih sredstava]]*Ugovori_OPULJP[[#This Row],[EU STOPA SUFINANCIRANJA %
EU CO-FINANCING RATE %]]</f>
        <v>411792.69149999996</v>
      </c>
      <c r="P174" s="11">
        <f>Ugovori_OPULJP[[#This Row],[Bespovratna sredstva - Ukupno (EU+Nac) HRK
= Ukupna ugovorena vrijednost bespovratnih sredstava]]*Ugovori_OPULJP[[#This Row],[STOPA NACIONALNOG SUFINANCIRANJA %]]</f>
        <v>72669.29849999999</v>
      </c>
      <c r="Q174" s="11">
        <v>484461.99</v>
      </c>
      <c r="R174" s="11">
        <v>0</v>
      </c>
      <c r="S174" s="11">
        <v>0</v>
      </c>
      <c r="T174" s="4">
        <f>Ugovori_OPULJP[[#This Row],[Bespovratna sredstva - Ukupno (EU+Nac) HRK
= Ukupna ugovorena vrijednost bespovratnih sredstava]]+Ugovori_OPULJP[[#This Row],[Javni doprinos korisnika - HRK]]+Ugovori_OPULJP[[#This Row],[Privatni doprinos korisnika - HRK]]</f>
        <v>484461.99</v>
      </c>
      <c r="U174" s="29" t="s">
        <v>7375</v>
      </c>
      <c r="V174" s="29" t="s">
        <v>7159</v>
      </c>
      <c r="W174" s="30" t="s">
        <v>5959</v>
      </c>
      <c r="X174" s="30" t="s">
        <v>6219</v>
      </c>
    </row>
    <row r="175" spans="1:24" ht="89.25" x14ac:dyDescent="0.25">
      <c r="A175" s="45" t="s">
        <v>409</v>
      </c>
      <c r="B175" s="46" t="s">
        <v>8150</v>
      </c>
      <c r="C175" s="30" t="s">
        <v>7163</v>
      </c>
      <c r="D175" s="30" t="s">
        <v>406</v>
      </c>
      <c r="E175" s="29" t="s">
        <v>10082</v>
      </c>
      <c r="F175" s="47" t="s">
        <v>410</v>
      </c>
      <c r="G175" s="47" t="s">
        <v>4459</v>
      </c>
      <c r="H175" s="48">
        <v>43214</v>
      </c>
      <c r="I175" s="48">
        <v>43520</v>
      </c>
      <c r="J175" s="48" t="str">
        <f ca="1">IF(Ugovori_OPULJP[[#This Row],[DATUM ZAVRŠETKA OPERACIJE]]&lt;TODAY(),"završen","u provedbi")</f>
        <v>završen</v>
      </c>
      <c r="K175" s="25" t="s">
        <v>12</v>
      </c>
      <c r="L175" s="25" t="s">
        <v>12</v>
      </c>
      <c r="M175" s="17">
        <v>0.85</v>
      </c>
      <c r="N175" s="17">
        <v>0.15</v>
      </c>
      <c r="O175" s="11">
        <f>Ugovori_OPULJP[[#This Row],[Bespovratna sredstva - Ukupno (EU+Nac) HRK
= Ukupna ugovorena vrijednost bespovratnih sredstava]]*Ugovori_OPULJP[[#This Row],[EU STOPA SUFINANCIRANJA %
EU CO-FINANCING RATE %]]</f>
        <v>578693.59149999998</v>
      </c>
      <c r="P175" s="11">
        <f>Ugovori_OPULJP[[#This Row],[Bespovratna sredstva - Ukupno (EU+Nac) HRK
= Ukupna ugovorena vrijednost bespovratnih sredstava]]*Ugovori_OPULJP[[#This Row],[STOPA NACIONALNOG SUFINANCIRANJA %]]</f>
        <v>102122.3985</v>
      </c>
      <c r="Q175" s="11">
        <v>680815.99</v>
      </c>
      <c r="R175" s="11">
        <v>0</v>
      </c>
      <c r="S175" s="11">
        <v>0</v>
      </c>
      <c r="T175" s="4">
        <f>Ugovori_OPULJP[[#This Row],[Bespovratna sredstva - Ukupno (EU+Nac) HRK
= Ukupna ugovorena vrijednost bespovratnih sredstava]]+Ugovori_OPULJP[[#This Row],[Javni doprinos korisnika - HRK]]+Ugovori_OPULJP[[#This Row],[Privatni doprinos korisnika - HRK]]</f>
        <v>680815.99</v>
      </c>
      <c r="U175" s="29" t="s">
        <v>7375</v>
      </c>
      <c r="V175" s="29" t="s">
        <v>7159</v>
      </c>
      <c r="W175" s="30" t="s">
        <v>5960</v>
      </c>
      <c r="X175" s="30" t="s">
        <v>6219</v>
      </c>
    </row>
    <row r="176" spans="1:24" ht="89.25" x14ac:dyDescent="0.25">
      <c r="A176" s="45" t="s">
        <v>411</v>
      </c>
      <c r="B176" s="46" t="s">
        <v>8150</v>
      </c>
      <c r="C176" s="30" t="s">
        <v>7163</v>
      </c>
      <c r="D176" s="30" t="s">
        <v>406</v>
      </c>
      <c r="E176" s="29" t="s">
        <v>10082</v>
      </c>
      <c r="F176" s="47" t="s">
        <v>412</v>
      </c>
      <c r="G176" s="47" t="s">
        <v>413</v>
      </c>
      <c r="H176" s="48">
        <v>43091</v>
      </c>
      <c r="I176" s="48">
        <v>43456</v>
      </c>
      <c r="J176" s="48" t="str">
        <f ca="1">IF(Ugovori_OPULJP[[#This Row],[DATUM ZAVRŠETKA OPERACIJE]]&lt;TODAY(),"završen","u provedbi")</f>
        <v>završen</v>
      </c>
      <c r="K176" s="25" t="s">
        <v>414</v>
      </c>
      <c r="L176" s="25" t="s">
        <v>3</v>
      </c>
      <c r="M176" s="17">
        <v>0.85</v>
      </c>
      <c r="N176" s="17">
        <v>0.15</v>
      </c>
      <c r="O176" s="11">
        <f>Ugovori_OPULJP[[#This Row],[Bespovratna sredstva - Ukupno (EU+Nac) HRK
= Ukupna ugovorena vrijednost bespovratnih sredstava]]*Ugovori_OPULJP[[#This Row],[EU STOPA SUFINANCIRANJA %
EU CO-FINANCING RATE %]]</f>
        <v>345854.25599999999</v>
      </c>
      <c r="P176" s="11">
        <f>Ugovori_OPULJP[[#This Row],[Bespovratna sredstva - Ukupno (EU+Nac) HRK
= Ukupna ugovorena vrijednost bespovratnih sredstava]]*Ugovori_OPULJP[[#This Row],[STOPA NACIONALNOG SUFINANCIRANJA %]]</f>
        <v>61033.103999999992</v>
      </c>
      <c r="Q176" s="11">
        <v>406887.36</v>
      </c>
      <c r="R176" s="11">
        <v>0</v>
      </c>
      <c r="S176" s="11">
        <v>0</v>
      </c>
      <c r="T176" s="4">
        <f>Ugovori_OPULJP[[#This Row],[Bespovratna sredstva - Ukupno (EU+Nac) HRK
= Ukupna ugovorena vrijednost bespovratnih sredstava]]+Ugovori_OPULJP[[#This Row],[Javni doprinos korisnika - HRK]]+Ugovori_OPULJP[[#This Row],[Privatni doprinos korisnika - HRK]]</f>
        <v>406887.36</v>
      </c>
      <c r="U176" s="29" t="s">
        <v>7375</v>
      </c>
      <c r="V176" s="29" t="s">
        <v>7159</v>
      </c>
      <c r="W176" s="30" t="s">
        <v>5961</v>
      </c>
      <c r="X176" s="30" t="s">
        <v>6219</v>
      </c>
    </row>
    <row r="177" spans="1:24" ht="114.75" x14ac:dyDescent="0.25">
      <c r="A177" s="45" t="s">
        <v>415</v>
      </c>
      <c r="B177" s="46" t="s">
        <v>8150</v>
      </c>
      <c r="C177" s="30" t="s">
        <v>7163</v>
      </c>
      <c r="D177" s="30" t="s">
        <v>406</v>
      </c>
      <c r="E177" s="29" t="s">
        <v>10082</v>
      </c>
      <c r="F177" s="47" t="s">
        <v>416</v>
      </c>
      <c r="G177" s="47" t="s">
        <v>417</v>
      </c>
      <c r="H177" s="48">
        <v>43091</v>
      </c>
      <c r="I177" s="48">
        <v>43426</v>
      </c>
      <c r="J177" s="48" t="str">
        <f ca="1">IF(Ugovori_OPULJP[[#This Row],[DATUM ZAVRŠETKA OPERACIJE]]&lt;TODAY(),"završen","u provedbi")</f>
        <v>završen</v>
      </c>
      <c r="K177" s="25" t="s">
        <v>418</v>
      </c>
      <c r="L177" s="25" t="s">
        <v>14</v>
      </c>
      <c r="M177" s="17">
        <v>0.85</v>
      </c>
      <c r="N177" s="17">
        <v>0.15</v>
      </c>
      <c r="O177" s="11">
        <f>Ugovori_OPULJP[[#This Row],[Bespovratna sredstva - Ukupno (EU+Nac) HRK
= Ukupna ugovorena vrijednost bespovratnih sredstava]]*Ugovori_OPULJP[[#This Row],[EU STOPA SUFINANCIRANJA %
EU CO-FINANCING RATE %]]</f>
        <v>167254.0325</v>
      </c>
      <c r="P177" s="11">
        <f>Ugovori_OPULJP[[#This Row],[Bespovratna sredstva - Ukupno (EU+Nac) HRK
= Ukupna ugovorena vrijednost bespovratnih sredstava]]*Ugovori_OPULJP[[#This Row],[STOPA NACIONALNOG SUFINANCIRANJA %]]</f>
        <v>29515.4175</v>
      </c>
      <c r="Q177" s="11">
        <v>196769.45</v>
      </c>
      <c r="R177" s="11">
        <v>0</v>
      </c>
      <c r="S177" s="11">
        <v>0</v>
      </c>
      <c r="T177" s="4">
        <f>Ugovori_OPULJP[[#This Row],[Bespovratna sredstva - Ukupno (EU+Nac) HRK
= Ukupna ugovorena vrijednost bespovratnih sredstava]]+Ugovori_OPULJP[[#This Row],[Javni doprinos korisnika - HRK]]+Ugovori_OPULJP[[#This Row],[Privatni doprinos korisnika - HRK]]</f>
        <v>196769.45</v>
      </c>
      <c r="U177" s="29" t="s">
        <v>7375</v>
      </c>
      <c r="V177" s="29" t="s">
        <v>7159</v>
      </c>
      <c r="W177" s="30" t="s">
        <v>5962</v>
      </c>
      <c r="X177" s="30" t="s">
        <v>6219</v>
      </c>
    </row>
    <row r="178" spans="1:24" ht="102" x14ac:dyDescent="0.25">
      <c r="A178" s="45" t="s">
        <v>419</v>
      </c>
      <c r="B178" s="46" t="s">
        <v>8150</v>
      </c>
      <c r="C178" s="30" t="s">
        <v>7163</v>
      </c>
      <c r="D178" s="30" t="s">
        <v>406</v>
      </c>
      <c r="E178" s="29" t="s">
        <v>10082</v>
      </c>
      <c r="F178" s="47" t="s">
        <v>420</v>
      </c>
      <c r="G178" s="47" t="s">
        <v>421</v>
      </c>
      <c r="H178" s="48">
        <v>43091</v>
      </c>
      <c r="I178" s="48">
        <v>43456</v>
      </c>
      <c r="J178" s="48" t="str">
        <f ca="1">IF(Ugovori_OPULJP[[#This Row],[DATUM ZAVRŠETKA OPERACIJE]]&lt;TODAY(),"završen","u provedbi")</f>
        <v>završen</v>
      </c>
      <c r="K178" s="25" t="s">
        <v>19</v>
      </c>
      <c r="L178" s="25" t="s">
        <v>19</v>
      </c>
      <c r="M178" s="17">
        <v>0.85</v>
      </c>
      <c r="N178" s="17">
        <v>0.15</v>
      </c>
      <c r="O178" s="11">
        <f>Ugovori_OPULJP[[#This Row],[Bespovratna sredstva - Ukupno (EU+Nac) HRK
= Ukupna ugovorena vrijednost bespovratnih sredstava]]*Ugovori_OPULJP[[#This Row],[EU STOPA SUFINANCIRANJA %
EU CO-FINANCING RATE %]]</f>
        <v>567065.17499999993</v>
      </c>
      <c r="P178" s="11">
        <f>Ugovori_OPULJP[[#This Row],[Bespovratna sredstva - Ukupno (EU+Nac) HRK
= Ukupna ugovorena vrijednost bespovratnih sredstava]]*Ugovori_OPULJP[[#This Row],[STOPA NACIONALNOG SUFINANCIRANJA %]]</f>
        <v>100070.325</v>
      </c>
      <c r="Q178" s="11">
        <v>667135.5</v>
      </c>
      <c r="R178" s="11">
        <v>0</v>
      </c>
      <c r="S178" s="11">
        <v>0</v>
      </c>
      <c r="T178" s="4">
        <f>Ugovori_OPULJP[[#This Row],[Bespovratna sredstva - Ukupno (EU+Nac) HRK
= Ukupna ugovorena vrijednost bespovratnih sredstava]]+Ugovori_OPULJP[[#This Row],[Javni doprinos korisnika - HRK]]+Ugovori_OPULJP[[#This Row],[Privatni doprinos korisnika - HRK]]</f>
        <v>667135.5</v>
      </c>
      <c r="U178" s="29" t="s">
        <v>7375</v>
      </c>
      <c r="V178" s="29" t="s">
        <v>7159</v>
      </c>
      <c r="W178" s="30" t="s">
        <v>5963</v>
      </c>
      <c r="X178" s="30" t="s">
        <v>6219</v>
      </c>
    </row>
    <row r="179" spans="1:24" ht="102" x14ac:dyDescent="0.25">
      <c r="A179" s="45" t="s">
        <v>422</v>
      </c>
      <c r="B179" s="46" t="s">
        <v>8150</v>
      </c>
      <c r="C179" s="30" t="s">
        <v>7163</v>
      </c>
      <c r="D179" s="30" t="s">
        <v>406</v>
      </c>
      <c r="E179" s="29" t="s">
        <v>10082</v>
      </c>
      <c r="F179" s="47" t="s">
        <v>423</v>
      </c>
      <c r="G179" s="47" t="s">
        <v>424</v>
      </c>
      <c r="H179" s="48">
        <v>43091</v>
      </c>
      <c r="I179" s="48">
        <v>43518</v>
      </c>
      <c r="J179" s="48" t="str">
        <f ca="1">IF(Ugovori_OPULJP[[#This Row],[DATUM ZAVRŠETKA OPERACIJE]]&lt;TODAY(),"završen","u provedbi")</f>
        <v>završen</v>
      </c>
      <c r="K179" s="25" t="s">
        <v>425</v>
      </c>
      <c r="L179" s="25" t="s">
        <v>3</v>
      </c>
      <c r="M179" s="17">
        <v>0.85</v>
      </c>
      <c r="N179" s="17">
        <v>0.15</v>
      </c>
      <c r="O179" s="11">
        <f>Ugovori_OPULJP[[#This Row],[Bespovratna sredstva - Ukupno (EU+Nac) HRK
= Ukupna ugovorena vrijednost bespovratnih sredstava]]*Ugovori_OPULJP[[#This Row],[EU STOPA SUFINANCIRANJA %
EU CO-FINANCING RATE %]]</f>
        <v>457693.61799999996</v>
      </c>
      <c r="P179" s="11">
        <f>Ugovori_OPULJP[[#This Row],[Bespovratna sredstva - Ukupno (EU+Nac) HRK
= Ukupna ugovorena vrijednost bespovratnih sredstava]]*Ugovori_OPULJP[[#This Row],[STOPA NACIONALNOG SUFINANCIRANJA %]]</f>
        <v>80769.461999999985</v>
      </c>
      <c r="Q179" s="11">
        <v>538463.07999999996</v>
      </c>
      <c r="R179" s="11">
        <v>0</v>
      </c>
      <c r="S179" s="11">
        <v>0</v>
      </c>
      <c r="T179" s="4">
        <f>Ugovori_OPULJP[[#This Row],[Bespovratna sredstva - Ukupno (EU+Nac) HRK
= Ukupna ugovorena vrijednost bespovratnih sredstava]]+Ugovori_OPULJP[[#This Row],[Javni doprinos korisnika - HRK]]+Ugovori_OPULJP[[#This Row],[Privatni doprinos korisnika - HRK]]</f>
        <v>538463.07999999996</v>
      </c>
      <c r="U179" s="29" t="s">
        <v>7375</v>
      </c>
      <c r="V179" s="29" t="s">
        <v>7159</v>
      </c>
      <c r="W179" s="30" t="s">
        <v>5964</v>
      </c>
      <c r="X179" s="30" t="s">
        <v>6219</v>
      </c>
    </row>
    <row r="180" spans="1:24" ht="114.75" x14ac:dyDescent="0.25">
      <c r="A180" s="45" t="s">
        <v>426</v>
      </c>
      <c r="B180" s="46" t="s">
        <v>8150</v>
      </c>
      <c r="C180" s="30" t="s">
        <v>7163</v>
      </c>
      <c r="D180" s="30" t="s">
        <v>406</v>
      </c>
      <c r="E180" s="29" t="s">
        <v>10082</v>
      </c>
      <c r="F180" s="47" t="s">
        <v>427</v>
      </c>
      <c r="G180" s="47" t="s">
        <v>428</v>
      </c>
      <c r="H180" s="48">
        <v>43139</v>
      </c>
      <c r="I180" s="48">
        <v>43685</v>
      </c>
      <c r="J180" s="48" t="str">
        <f ca="1">IF(Ugovori_OPULJP[[#This Row],[DATUM ZAVRŠETKA OPERACIJE]]&lt;TODAY(),"završen","u provedbi")</f>
        <v>završen</v>
      </c>
      <c r="K180" s="25" t="s">
        <v>3</v>
      </c>
      <c r="L180" s="25" t="s">
        <v>3</v>
      </c>
      <c r="M180" s="17">
        <v>0.85</v>
      </c>
      <c r="N180" s="17">
        <v>0.15</v>
      </c>
      <c r="O180" s="11">
        <f>Ugovori_OPULJP[[#This Row],[Bespovratna sredstva - Ukupno (EU+Nac) HRK
= Ukupna ugovorena vrijednost bespovratnih sredstava]]*Ugovori_OPULJP[[#This Row],[EU STOPA SUFINANCIRANJA %
EU CO-FINANCING RATE %]]</f>
        <v>646836.4</v>
      </c>
      <c r="P180" s="11">
        <f>Ugovori_OPULJP[[#This Row],[Bespovratna sredstva - Ukupno (EU+Nac) HRK
= Ukupna ugovorena vrijednost bespovratnih sredstava]]*Ugovori_OPULJP[[#This Row],[STOPA NACIONALNOG SUFINANCIRANJA %]]</f>
        <v>114147.59999999999</v>
      </c>
      <c r="Q180" s="11">
        <v>760984</v>
      </c>
      <c r="R180" s="11">
        <v>0</v>
      </c>
      <c r="S180" s="11">
        <v>0</v>
      </c>
      <c r="T180" s="4">
        <f>Ugovori_OPULJP[[#This Row],[Bespovratna sredstva - Ukupno (EU+Nac) HRK
= Ukupna ugovorena vrijednost bespovratnih sredstava]]+Ugovori_OPULJP[[#This Row],[Javni doprinos korisnika - HRK]]+Ugovori_OPULJP[[#This Row],[Privatni doprinos korisnika - HRK]]</f>
        <v>760984</v>
      </c>
      <c r="U180" s="29" t="s">
        <v>7375</v>
      </c>
      <c r="V180" s="29" t="s">
        <v>7159</v>
      </c>
      <c r="W180" s="30" t="s">
        <v>5965</v>
      </c>
      <c r="X180" s="30" t="s">
        <v>6219</v>
      </c>
    </row>
    <row r="181" spans="1:24" ht="102" x14ac:dyDescent="0.25">
      <c r="A181" s="45" t="s">
        <v>429</v>
      </c>
      <c r="B181" s="46" t="s">
        <v>8150</v>
      </c>
      <c r="C181" s="30" t="s">
        <v>7163</v>
      </c>
      <c r="D181" s="30" t="s">
        <v>406</v>
      </c>
      <c r="E181" s="29" t="s">
        <v>10082</v>
      </c>
      <c r="F181" s="47" t="s">
        <v>430</v>
      </c>
      <c r="G181" s="47" t="s">
        <v>104</v>
      </c>
      <c r="H181" s="48">
        <v>43139</v>
      </c>
      <c r="I181" s="48">
        <v>43504</v>
      </c>
      <c r="J181" s="48" t="str">
        <f ca="1">IF(Ugovori_OPULJP[[#This Row],[DATUM ZAVRŠETKA OPERACIJE]]&lt;TODAY(),"završen","u provedbi")</f>
        <v>završen</v>
      </c>
      <c r="K181" s="25" t="s">
        <v>3</v>
      </c>
      <c r="L181" s="25" t="s">
        <v>3</v>
      </c>
      <c r="M181" s="17">
        <v>0.85</v>
      </c>
      <c r="N181" s="17">
        <v>0.15</v>
      </c>
      <c r="O181" s="11">
        <f>Ugovori_OPULJP[[#This Row],[Bespovratna sredstva - Ukupno (EU+Nac) HRK
= Ukupna ugovorena vrijednost bespovratnih sredstava]]*Ugovori_OPULJP[[#This Row],[EU STOPA SUFINANCIRANJA %
EU CO-FINANCING RATE %]]</f>
        <v>262385.08049999998</v>
      </c>
      <c r="P181" s="11">
        <f>Ugovori_OPULJP[[#This Row],[Bespovratna sredstva - Ukupno (EU+Nac) HRK
= Ukupna ugovorena vrijednost bespovratnih sredstava]]*Ugovori_OPULJP[[#This Row],[STOPA NACIONALNOG SUFINANCIRANJA %]]</f>
        <v>46303.249499999998</v>
      </c>
      <c r="Q181" s="11">
        <v>308688.33</v>
      </c>
      <c r="R181" s="11">
        <v>0</v>
      </c>
      <c r="S181" s="11">
        <v>0</v>
      </c>
      <c r="T181" s="4">
        <f>Ugovori_OPULJP[[#This Row],[Bespovratna sredstva - Ukupno (EU+Nac) HRK
= Ukupna ugovorena vrijednost bespovratnih sredstava]]+Ugovori_OPULJP[[#This Row],[Javni doprinos korisnika - HRK]]+Ugovori_OPULJP[[#This Row],[Privatni doprinos korisnika - HRK]]</f>
        <v>308688.33</v>
      </c>
      <c r="U181" s="29" t="s">
        <v>7375</v>
      </c>
      <c r="V181" s="29" t="s">
        <v>7159</v>
      </c>
      <c r="W181" s="30" t="s">
        <v>5966</v>
      </c>
      <c r="X181" s="30" t="s">
        <v>6219</v>
      </c>
    </row>
    <row r="182" spans="1:24" ht="89.25" x14ac:dyDescent="0.25">
      <c r="A182" s="45" t="s">
        <v>431</v>
      </c>
      <c r="B182" s="46" t="s">
        <v>8150</v>
      </c>
      <c r="C182" s="30" t="s">
        <v>7163</v>
      </c>
      <c r="D182" s="30" t="s">
        <v>406</v>
      </c>
      <c r="E182" s="29" t="s">
        <v>10082</v>
      </c>
      <c r="F182" s="47" t="s">
        <v>432</v>
      </c>
      <c r="G182" s="47" t="s">
        <v>433</v>
      </c>
      <c r="H182" s="48">
        <v>43214</v>
      </c>
      <c r="I182" s="48">
        <v>43640</v>
      </c>
      <c r="J182" s="48" t="str">
        <f ca="1">IF(Ugovori_OPULJP[[#This Row],[DATUM ZAVRŠETKA OPERACIJE]]&lt;TODAY(),"završen","u provedbi")</f>
        <v>završen</v>
      </c>
      <c r="K182" s="25" t="s">
        <v>5128</v>
      </c>
      <c r="L182" s="25" t="s">
        <v>3</v>
      </c>
      <c r="M182" s="17">
        <v>0.85</v>
      </c>
      <c r="N182" s="17">
        <v>0.15</v>
      </c>
      <c r="O182" s="11">
        <f>Ugovori_OPULJP[[#This Row],[Bespovratna sredstva - Ukupno (EU+Nac) HRK
= Ukupna ugovorena vrijednost bespovratnih sredstava]]*Ugovori_OPULJP[[#This Row],[EU STOPA SUFINANCIRANJA %
EU CO-FINANCING RATE %]]</f>
        <v>702712.45050000004</v>
      </c>
      <c r="P182" s="11">
        <f>Ugovori_OPULJP[[#This Row],[Bespovratna sredstva - Ukupno (EU+Nac) HRK
= Ukupna ugovorena vrijednost bespovratnih sredstava]]*Ugovori_OPULJP[[#This Row],[STOPA NACIONALNOG SUFINANCIRANJA %]]</f>
        <v>124008.07949999999</v>
      </c>
      <c r="Q182" s="11">
        <v>826720.53</v>
      </c>
      <c r="R182" s="11">
        <v>0</v>
      </c>
      <c r="S182" s="11">
        <v>0</v>
      </c>
      <c r="T182" s="4">
        <f>Ugovori_OPULJP[[#This Row],[Bespovratna sredstva - Ukupno (EU+Nac) HRK
= Ukupna ugovorena vrijednost bespovratnih sredstava]]+Ugovori_OPULJP[[#This Row],[Javni doprinos korisnika - HRK]]+Ugovori_OPULJP[[#This Row],[Privatni doprinos korisnika - HRK]]</f>
        <v>826720.53</v>
      </c>
      <c r="U182" s="29" t="s">
        <v>7375</v>
      </c>
      <c r="V182" s="29" t="s">
        <v>7159</v>
      </c>
      <c r="W182" s="30" t="s">
        <v>5967</v>
      </c>
      <c r="X182" s="30" t="s">
        <v>6219</v>
      </c>
    </row>
    <row r="183" spans="1:24" ht="114.75" x14ac:dyDescent="0.25">
      <c r="A183" s="45" t="s">
        <v>435</v>
      </c>
      <c r="B183" s="46" t="s">
        <v>8150</v>
      </c>
      <c r="C183" s="30" t="s">
        <v>7163</v>
      </c>
      <c r="D183" s="30" t="s">
        <v>406</v>
      </c>
      <c r="E183" s="29" t="s">
        <v>10082</v>
      </c>
      <c r="F183" s="47" t="s">
        <v>436</v>
      </c>
      <c r="G183" s="47" t="s">
        <v>437</v>
      </c>
      <c r="H183" s="48">
        <v>43344</v>
      </c>
      <c r="I183" s="48">
        <v>43709</v>
      </c>
      <c r="J183" s="48" t="str">
        <f ca="1">IF(Ugovori_OPULJP[[#This Row],[DATUM ZAVRŠETKA OPERACIJE]]&lt;TODAY(),"završen","u provedbi")</f>
        <v>završen</v>
      </c>
      <c r="K183" s="25" t="s">
        <v>4</v>
      </c>
      <c r="L183" s="25" t="s">
        <v>4</v>
      </c>
      <c r="M183" s="17">
        <v>0.85</v>
      </c>
      <c r="N183" s="17">
        <v>0.15</v>
      </c>
      <c r="O183" s="11">
        <f>Ugovori_OPULJP[[#This Row],[Bespovratna sredstva - Ukupno (EU+Nac) HRK
= Ukupna ugovorena vrijednost bespovratnih sredstava]]*Ugovori_OPULJP[[#This Row],[EU STOPA SUFINANCIRANJA %
EU CO-FINANCING RATE %]]</f>
        <v>431427.90399999998</v>
      </c>
      <c r="P183" s="11">
        <f>Ugovori_OPULJP[[#This Row],[Bespovratna sredstva - Ukupno (EU+Nac) HRK
= Ukupna ugovorena vrijednost bespovratnih sredstava]]*Ugovori_OPULJP[[#This Row],[STOPA NACIONALNOG SUFINANCIRANJA %]]</f>
        <v>76134.335999999996</v>
      </c>
      <c r="Q183" s="11">
        <v>507562.23999999999</v>
      </c>
      <c r="R183" s="11">
        <v>0</v>
      </c>
      <c r="S183" s="11">
        <v>0</v>
      </c>
      <c r="T183" s="4">
        <f>Ugovori_OPULJP[[#This Row],[Bespovratna sredstva - Ukupno (EU+Nac) HRK
= Ukupna ugovorena vrijednost bespovratnih sredstava]]+Ugovori_OPULJP[[#This Row],[Javni doprinos korisnika - HRK]]+Ugovori_OPULJP[[#This Row],[Privatni doprinos korisnika - HRK]]</f>
        <v>507562.23999999999</v>
      </c>
      <c r="U183" s="29" t="s">
        <v>7375</v>
      </c>
      <c r="V183" s="29" t="s">
        <v>7159</v>
      </c>
      <c r="W183" s="30" t="s">
        <v>5968</v>
      </c>
      <c r="X183" s="30" t="s">
        <v>6219</v>
      </c>
    </row>
    <row r="184" spans="1:24" ht="102" x14ac:dyDescent="0.25">
      <c r="A184" s="45" t="s">
        <v>438</v>
      </c>
      <c r="B184" s="46" t="s">
        <v>8150</v>
      </c>
      <c r="C184" s="30" t="s">
        <v>7163</v>
      </c>
      <c r="D184" s="30" t="s">
        <v>406</v>
      </c>
      <c r="E184" s="29" t="s">
        <v>10082</v>
      </c>
      <c r="F184" s="47" t="s">
        <v>439</v>
      </c>
      <c r="G184" s="47" t="s">
        <v>9714</v>
      </c>
      <c r="H184" s="48">
        <v>43139</v>
      </c>
      <c r="I184" s="48">
        <v>43504</v>
      </c>
      <c r="J184" s="48" t="str">
        <f ca="1">IF(Ugovori_OPULJP[[#This Row],[DATUM ZAVRŠETKA OPERACIJE]]&lt;TODAY(),"završen","u provedbi")</f>
        <v>završen</v>
      </c>
      <c r="K184" s="25" t="s">
        <v>3</v>
      </c>
      <c r="L184" s="25" t="s">
        <v>5</v>
      </c>
      <c r="M184" s="17">
        <v>0.85</v>
      </c>
      <c r="N184" s="17">
        <v>0.15</v>
      </c>
      <c r="O184" s="11">
        <f>Ugovori_OPULJP[[#This Row],[Bespovratna sredstva - Ukupno (EU+Nac) HRK
= Ukupna ugovorena vrijednost bespovratnih sredstava]]*Ugovori_OPULJP[[#This Row],[EU STOPA SUFINANCIRANJA %
EU CO-FINANCING RATE %]]</f>
        <v>707775.09299999999</v>
      </c>
      <c r="P184" s="11">
        <f>Ugovori_OPULJP[[#This Row],[Bespovratna sredstva - Ukupno (EU+Nac) HRK
= Ukupna ugovorena vrijednost bespovratnih sredstava]]*Ugovori_OPULJP[[#This Row],[STOPA NACIONALNOG SUFINANCIRANJA %]]</f>
        <v>124901.48699999999</v>
      </c>
      <c r="Q184" s="11">
        <v>832676.58</v>
      </c>
      <c r="R184" s="11">
        <v>0</v>
      </c>
      <c r="S184" s="11">
        <v>0</v>
      </c>
      <c r="T184" s="4">
        <f>Ugovori_OPULJP[[#This Row],[Bespovratna sredstva - Ukupno (EU+Nac) HRK
= Ukupna ugovorena vrijednost bespovratnih sredstava]]+Ugovori_OPULJP[[#This Row],[Javni doprinos korisnika - HRK]]+Ugovori_OPULJP[[#This Row],[Privatni doprinos korisnika - HRK]]</f>
        <v>832676.58</v>
      </c>
      <c r="U184" s="29" t="s">
        <v>7375</v>
      </c>
      <c r="V184" s="29" t="s">
        <v>7159</v>
      </c>
      <c r="W184" s="30" t="s">
        <v>5969</v>
      </c>
      <c r="X184" s="30" t="s">
        <v>6219</v>
      </c>
    </row>
    <row r="185" spans="1:24" ht="114.75" x14ac:dyDescent="0.25">
      <c r="A185" s="45" t="s">
        <v>440</v>
      </c>
      <c r="B185" s="46" t="s">
        <v>8150</v>
      </c>
      <c r="C185" s="30" t="s">
        <v>7163</v>
      </c>
      <c r="D185" s="30" t="s">
        <v>406</v>
      </c>
      <c r="E185" s="29" t="s">
        <v>10082</v>
      </c>
      <c r="F185" s="47" t="s">
        <v>441</v>
      </c>
      <c r="G185" s="47" t="s">
        <v>4526</v>
      </c>
      <c r="H185" s="48">
        <v>43139</v>
      </c>
      <c r="I185" s="48">
        <v>43685</v>
      </c>
      <c r="J185" s="48" t="str">
        <f ca="1">IF(Ugovori_OPULJP[[#This Row],[DATUM ZAVRŠETKA OPERACIJE]]&lt;TODAY(),"završen","u provedbi")</f>
        <v>završen</v>
      </c>
      <c r="K185" s="25" t="s">
        <v>442</v>
      </c>
      <c r="L185" s="25" t="s">
        <v>3</v>
      </c>
      <c r="M185" s="17">
        <v>0.85</v>
      </c>
      <c r="N185" s="17">
        <v>0.15</v>
      </c>
      <c r="O185" s="11">
        <f>Ugovori_OPULJP[[#This Row],[Bespovratna sredstva - Ukupno (EU+Nac) HRK
= Ukupna ugovorena vrijednost bespovratnih sredstava]]*Ugovori_OPULJP[[#This Row],[EU STOPA SUFINANCIRANJA %
EU CO-FINANCING RATE %]]</f>
        <v>845062.12049999996</v>
      </c>
      <c r="P185" s="11">
        <f>Ugovori_OPULJP[[#This Row],[Bespovratna sredstva - Ukupno (EU+Nac) HRK
= Ukupna ugovorena vrijednost bespovratnih sredstava]]*Ugovori_OPULJP[[#This Row],[STOPA NACIONALNOG SUFINANCIRANJA %]]</f>
        <v>149128.60949999999</v>
      </c>
      <c r="Q185" s="11">
        <v>994190.73</v>
      </c>
      <c r="R185" s="11">
        <v>0</v>
      </c>
      <c r="S185" s="11">
        <v>0</v>
      </c>
      <c r="T185" s="4">
        <f>Ugovori_OPULJP[[#This Row],[Bespovratna sredstva - Ukupno (EU+Nac) HRK
= Ukupna ugovorena vrijednost bespovratnih sredstava]]+Ugovori_OPULJP[[#This Row],[Javni doprinos korisnika - HRK]]+Ugovori_OPULJP[[#This Row],[Privatni doprinos korisnika - HRK]]</f>
        <v>994190.73</v>
      </c>
      <c r="U185" s="29" t="s">
        <v>7375</v>
      </c>
      <c r="V185" s="29" t="s">
        <v>7159</v>
      </c>
      <c r="W185" s="30" t="s">
        <v>5970</v>
      </c>
      <c r="X185" s="30" t="s">
        <v>6219</v>
      </c>
    </row>
    <row r="186" spans="1:24" ht="114.75" x14ac:dyDescent="0.25">
      <c r="A186" s="45" t="s">
        <v>443</v>
      </c>
      <c r="B186" s="46" t="s">
        <v>8150</v>
      </c>
      <c r="C186" s="30" t="s">
        <v>7163</v>
      </c>
      <c r="D186" s="30" t="s">
        <v>406</v>
      </c>
      <c r="E186" s="29" t="s">
        <v>10082</v>
      </c>
      <c r="F186" s="47" t="s">
        <v>444</v>
      </c>
      <c r="G186" s="47" t="s">
        <v>445</v>
      </c>
      <c r="H186" s="48">
        <v>43091</v>
      </c>
      <c r="I186" s="48">
        <v>43518</v>
      </c>
      <c r="J186" s="48" t="str">
        <f ca="1">IF(Ugovori_OPULJP[[#This Row],[DATUM ZAVRŠETKA OPERACIJE]]&lt;TODAY(),"završen","u provedbi")</f>
        <v>završen</v>
      </c>
      <c r="K186" s="25" t="s">
        <v>9</v>
      </c>
      <c r="L186" s="25" t="s">
        <v>9</v>
      </c>
      <c r="M186" s="17">
        <v>0.85</v>
      </c>
      <c r="N186" s="17">
        <v>0.15</v>
      </c>
      <c r="O186" s="11">
        <f>Ugovori_OPULJP[[#This Row],[Bespovratna sredstva - Ukupno (EU+Nac) HRK
= Ukupna ugovorena vrijednost bespovratnih sredstava]]*Ugovori_OPULJP[[#This Row],[EU STOPA SUFINANCIRANJA %
EU CO-FINANCING RATE %]]</f>
        <v>393346</v>
      </c>
      <c r="P186" s="11">
        <f>Ugovori_OPULJP[[#This Row],[Bespovratna sredstva - Ukupno (EU+Nac) HRK
= Ukupna ugovorena vrijednost bespovratnih sredstava]]*Ugovori_OPULJP[[#This Row],[STOPA NACIONALNOG SUFINANCIRANJA %]]</f>
        <v>69414</v>
      </c>
      <c r="Q186" s="11">
        <v>462760</v>
      </c>
      <c r="R186" s="11">
        <v>0</v>
      </c>
      <c r="S186" s="11">
        <v>0</v>
      </c>
      <c r="T186" s="4">
        <f>Ugovori_OPULJP[[#This Row],[Bespovratna sredstva - Ukupno (EU+Nac) HRK
= Ukupna ugovorena vrijednost bespovratnih sredstava]]+Ugovori_OPULJP[[#This Row],[Javni doprinos korisnika - HRK]]+Ugovori_OPULJP[[#This Row],[Privatni doprinos korisnika - HRK]]</f>
        <v>462760</v>
      </c>
      <c r="U186" s="29" t="s">
        <v>7375</v>
      </c>
      <c r="V186" s="29" t="s">
        <v>7159</v>
      </c>
      <c r="W186" s="30" t="s">
        <v>5971</v>
      </c>
      <c r="X186" s="30" t="s">
        <v>6219</v>
      </c>
    </row>
    <row r="187" spans="1:24" ht="102" x14ac:dyDescent="0.25">
      <c r="A187" s="45" t="s">
        <v>447</v>
      </c>
      <c r="B187" s="46" t="s">
        <v>8150</v>
      </c>
      <c r="C187" s="30" t="s">
        <v>7163</v>
      </c>
      <c r="D187" s="30" t="s">
        <v>406</v>
      </c>
      <c r="E187" s="29" t="s">
        <v>10082</v>
      </c>
      <c r="F187" s="47" t="s">
        <v>448</v>
      </c>
      <c r="G187" s="47" t="s">
        <v>449</v>
      </c>
      <c r="H187" s="48">
        <v>43214</v>
      </c>
      <c r="I187" s="48">
        <v>43640</v>
      </c>
      <c r="J187" s="48" t="str">
        <f ca="1">IF(Ugovori_OPULJP[[#This Row],[DATUM ZAVRŠETKA OPERACIJE]]&lt;TODAY(),"završen","u provedbi")</f>
        <v>završen</v>
      </c>
      <c r="K187" s="25" t="s">
        <v>10</v>
      </c>
      <c r="L187" s="25" t="s">
        <v>10</v>
      </c>
      <c r="M187" s="17">
        <v>0.85</v>
      </c>
      <c r="N187" s="17">
        <v>0.15</v>
      </c>
      <c r="O187" s="11">
        <f>Ugovori_OPULJP[[#This Row],[Bespovratna sredstva - Ukupno (EU+Nac) HRK
= Ukupna ugovorena vrijednost bespovratnih sredstava]]*Ugovori_OPULJP[[#This Row],[EU STOPA SUFINANCIRANJA %
EU CO-FINANCING RATE %]]</f>
        <v>714805.84250000003</v>
      </c>
      <c r="P187" s="11">
        <f>Ugovori_OPULJP[[#This Row],[Bespovratna sredstva - Ukupno (EU+Nac) HRK
= Ukupna ugovorena vrijednost bespovratnih sredstava]]*Ugovori_OPULJP[[#This Row],[STOPA NACIONALNOG SUFINANCIRANJA %]]</f>
        <v>126142.2075</v>
      </c>
      <c r="Q187" s="11">
        <v>840948.05</v>
      </c>
      <c r="R187" s="11">
        <v>0</v>
      </c>
      <c r="S187" s="11">
        <v>0</v>
      </c>
      <c r="T187" s="4">
        <f>Ugovori_OPULJP[[#This Row],[Bespovratna sredstva - Ukupno (EU+Nac) HRK
= Ukupna ugovorena vrijednost bespovratnih sredstava]]+Ugovori_OPULJP[[#This Row],[Javni doprinos korisnika - HRK]]+Ugovori_OPULJP[[#This Row],[Privatni doprinos korisnika - HRK]]</f>
        <v>840948.05</v>
      </c>
      <c r="U187" s="29" t="s">
        <v>7375</v>
      </c>
      <c r="V187" s="29" t="s">
        <v>7159</v>
      </c>
      <c r="W187" s="30" t="s">
        <v>5972</v>
      </c>
      <c r="X187" s="30" t="s">
        <v>6219</v>
      </c>
    </row>
    <row r="188" spans="1:24" ht="114.75" x14ac:dyDescent="0.25">
      <c r="A188" s="45" t="s">
        <v>450</v>
      </c>
      <c r="B188" s="46" t="s">
        <v>8150</v>
      </c>
      <c r="C188" s="30" t="s">
        <v>7163</v>
      </c>
      <c r="D188" s="30" t="s">
        <v>406</v>
      </c>
      <c r="E188" s="29" t="s">
        <v>10082</v>
      </c>
      <c r="F188" s="47" t="s">
        <v>451</v>
      </c>
      <c r="G188" s="47" t="s">
        <v>452</v>
      </c>
      <c r="H188" s="48">
        <v>43214</v>
      </c>
      <c r="I188" s="48">
        <v>43670</v>
      </c>
      <c r="J188" s="48" t="str">
        <f ca="1">IF(Ugovori_OPULJP[[#This Row],[DATUM ZAVRŠETKA OPERACIJE]]&lt;TODAY(),"završen","u provedbi")</f>
        <v>završen</v>
      </c>
      <c r="K188" s="25" t="s">
        <v>3</v>
      </c>
      <c r="L188" s="25" t="s">
        <v>3</v>
      </c>
      <c r="M188" s="17">
        <v>0.85</v>
      </c>
      <c r="N188" s="17">
        <v>0.15</v>
      </c>
      <c r="O188" s="11">
        <f>Ugovori_OPULJP[[#This Row],[Bespovratna sredstva - Ukupno (EU+Nac) HRK
= Ukupna ugovorena vrijednost bespovratnih sredstava]]*Ugovori_OPULJP[[#This Row],[EU STOPA SUFINANCIRANJA %
EU CO-FINANCING RATE %]]</f>
        <v>348384.39999999997</v>
      </c>
      <c r="P188" s="11">
        <f>Ugovori_OPULJP[[#This Row],[Bespovratna sredstva - Ukupno (EU+Nac) HRK
= Ukupna ugovorena vrijednost bespovratnih sredstava]]*Ugovori_OPULJP[[#This Row],[STOPA NACIONALNOG SUFINANCIRANJA %]]</f>
        <v>61479.6</v>
      </c>
      <c r="Q188" s="11">
        <v>409864</v>
      </c>
      <c r="R188" s="11">
        <v>0</v>
      </c>
      <c r="S188" s="11">
        <v>0</v>
      </c>
      <c r="T188" s="4">
        <f>Ugovori_OPULJP[[#This Row],[Bespovratna sredstva - Ukupno (EU+Nac) HRK
= Ukupna ugovorena vrijednost bespovratnih sredstava]]+Ugovori_OPULJP[[#This Row],[Javni doprinos korisnika - HRK]]+Ugovori_OPULJP[[#This Row],[Privatni doprinos korisnika - HRK]]</f>
        <v>409864</v>
      </c>
      <c r="U188" s="29" t="s">
        <v>7375</v>
      </c>
      <c r="V188" s="29" t="s">
        <v>7159</v>
      </c>
      <c r="W188" s="30" t="s">
        <v>5973</v>
      </c>
      <c r="X188" s="30" t="s">
        <v>6219</v>
      </c>
    </row>
    <row r="189" spans="1:24" ht="114.75" x14ac:dyDescent="0.25">
      <c r="A189" s="45" t="s">
        <v>453</v>
      </c>
      <c r="B189" s="46" t="s">
        <v>8150</v>
      </c>
      <c r="C189" s="30" t="s">
        <v>7163</v>
      </c>
      <c r="D189" s="30" t="s">
        <v>406</v>
      </c>
      <c r="E189" s="29" t="s">
        <v>10082</v>
      </c>
      <c r="F189" s="47" t="s">
        <v>454</v>
      </c>
      <c r="G189" s="47" t="s">
        <v>455</v>
      </c>
      <c r="H189" s="48">
        <v>43139</v>
      </c>
      <c r="I189" s="48">
        <v>43685</v>
      </c>
      <c r="J189" s="48" t="str">
        <f ca="1">IF(Ugovori_OPULJP[[#This Row],[DATUM ZAVRŠETKA OPERACIJE]]&lt;TODAY(),"završen","u provedbi")</f>
        <v>završen</v>
      </c>
      <c r="K189" s="25" t="s">
        <v>16</v>
      </c>
      <c r="L189" s="25" t="s">
        <v>16</v>
      </c>
      <c r="M189" s="17">
        <v>0.85</v>
      </c>
      <c r="N189" s="17">
        <v>0.15</v>
      </c>
      <c r="O189" s="11">
        <f>Ugovori_OPULJP[[#This Row],[Bespovratna sredstva - Ukupno (EU+Nac) HRK
= Ukupna ugovorena vrijednost bespovratnih sredstava]]*Ugovori_OPULJP[[#This Row],[EU STOPA SUFINANCIRANJA %
EU CO-FINANCING RATE %]]</f>
        <v>571653.76399999997</v>
      </c>
      <c r="P189" s="11">
        <f>Ugovori_OPULJP[[#This Row],[Bespovratna sredstva - Ukupno (EU+Nac) HRK
= Ukupna ugovorena vrijednost bespovratnih sredstava]]*Ugovori_OPULJP[[#This Row],[STOPA NACIONALNOG SUFINANCIRANJA %]]</f>
        <v>100880.07599999999</v>
      </c>
      <c r="Q189" s="11">
        <v>672533.84</v>
      </c>
      <c r="R189" s="11">
        <v>0</v>
      </c>
      <c r="S189" s="11">
        <v>0</v>
      </c>
      <c r="T189" s="4">
        <f>Ugovori_OPULJP[[#This Row],[Bespovratna sredstva - Ukupno (EU+Nac) HRK
= Ukupna ugovorena vrijednost bespovratnih sredstava]]+Ugovori_OPULJP[[#This Row],[Javni doprinos korisnika - HRK]]+Ugovori_OPULJP[[#This Row],[Privatni doprinos korisnika - HRK]]</f>
        <v>672533.84</v>
      </c>
      <c r="U189" s="29" t="s">
        <v>7375</v>
      </c>
      <c r="V189" s="29" t="s">
        <v>7159</v>
      </c>
      <c r="W189" s="30" t="s">
        <v>5974</v>
      </c>
      <c r="X189" s="30" t="s">
        <v>6219</v>
      </c>
    </row>
    <row r="190" spans="1:24" ht="102" x14ac:dyDescent="0.25">
      <c r="A190" s="45" t="s">
        <v>456</v>
      </c>
      <c r="B190" s="46" t="s">
        <v>8150</v>
      </c>
      <c r="C190" s="30" t="s">
        <v>7163</v>
      </c>
      <c r="D190" s="30" t="s">
        <v>406</v>
      </c>
      <c r="E190" s="29" t="s">
        <v>10082</v>
      </c>
      <c r="F190" s="47" t="s">
        <v>457</v>
      </c>
      <c r="G190" s="47" t="s">
        <v>458</v>
      </c>
      <c r="H190" s="48">
        <v>43214</v>
      </c>
      <c r="I190" s="48">
        <v>43520</v>
      </c>
      <c r="J190" s="48" t="str">
        <f ca="1">IF(Ugovori_OPULJP[[#This Row],[DATUM ZAVRŠETKA OPERACIJE]]&lt;TODAY(),"završen","u provedbi")</f>
        <v>završen</v>
      </c>
      <c r="K190" s="25" t="s">
        <v>459</v>
      </c>
      <c r="L190" s="25" t="s">
        <v>4</v>
      </c>
      <c r="M190" s="17">
        <v>0.85</v>
      </c>
      <c r="N190" s="17">
        <v>0.15</v>
      </c>
      <c r="O190" s="11">
        <f>Ugovori_OPULJP[[#This Row],[Bespovratna sredstva - Ukupno (EU+Nac) HRK
= Ukupna ugovorena vrijednost bespovratnih sredstava]]*Ugovori_OPULJP[[#This Row],[EU STOPA SUFINANCIRANJA %
EU CO-FINANCING RATE %]]</f>
        <v>551004.7905</v>
      </c>
      <c r="P190" s="11">
        <f>Ugovori_OPULJP[[#This Row],[Bespovratna sredstva - Ukupno (EU+Nac) HRK
= Ukupna ugovorena vrijednost bespovratnih sredstava]]*Ugovori_OPULJP[[#This Row],[STOPA NACIONALNOG SUFINANCIRANJA %]]</f>
        <v>97236.139500000005</v>
      </c>
      <c r="Q190" s="11">
        <v>648240.93000000005</v>
      </c>
      <c r="R190" s="11">
        <v>0</v>
      </c>
      <c r="S190" s="11">
        <v>0</v>
      </c>
      <c r="T190" s="4">
        <f>Ugovori_OPULJP[[#This Row],[Bespovratna sredstva - Ukupno (EU+Nac) HRK
= Ukupna ugovorena vrijednost bespovratnih sredstava]]+Ugovori_OPULJP[[#This Row],[Javni doprinos korisnika - HRK]]+Ugovori_OPULJP[[#This Row],[Privatni doprinos korisnika - HRK]]</f>
        <v>648240.93000000005</v>
      </c>
      <c r="U190" s="29" t="s">
        <v>7375</v>
      </c>
      <c r="V190" s="29" t="s">
        <v>7159</v>
      </c>
      <c r="W190" s="30" t="s">
        <v>5975</v>
      </c>
      <c r="X190" s="30" t="s">
        <v>6219</v>
      </c>
    </row>
    <row r="191" spans="1:24" ht="89.25" x14ac:dyDescent="0.25">
      <c r="A191" s="45" t="s">
        <v>460</v>
      </c>
      <c r="B191" s="46" t="s">
        <v>8150</v>
      </c>
      <c r="C191" s="30" t="s">
        <v>7163</v>
      </c>
      <c r="D191" s="30" t="s">
        <v>406</v>
      </c>
      <c r="E191" s="29" t="s">
        <v>10082</v>
      </c>
      <c r="F191" s="47" t="s">
        <v>461</v>
      </c>
      <c r="G191" s="47" t="s">
        <v>462</v>
      </c>
      <c r="H191" s="48">
        <v>43139</v>
      </c>
      <c r="I191" s="48">
        <v>43685</v>
      </c>
      <c r="J191" s="48" t="str">
        <f ca="1">IF(Ugovori_OPULJP[[#This Row],[DATUM ZAVRŠETKA OPERACIJE]]&lt;TODAY(),"završen","u provedbi")</f>
        <v>završen</v>
      </c>
      <c r="K191" s="25" t="s">
        <v>12</v>
      </c>
      <c r="L191" s="25" t="s">
        <v>12</v>
      </c>
      <c r="M191" s="17">
        <v>0.85</v>
      </c>
      <c r="N191" s="17">
        <v>0.15</v>
      </c>
      <c r="O191" s="11">
        <f>Ugovori_OPULJP[[#This Row],[Bespovratna sredstva - Ukupno (EU+Nac) HRK
= Ukupna ugovorena vrijednost bespovratnih sredstava]]*Ugovori_OPULJP[[#This Row],[EU STOPA SUFINANCIRANJA %
EU CO-FINANCING RATE %]]</f>
        <v>678117.37749999994</v>
      </c>
      <c r="P191" s="11">
        <f>Ugovori_OPULJP[[#This Row],[Bespovratna sredstva - Ukupno (EU+Nac) HRK
= Ukupna ugovorena vrijednost bespovratnih sredstava]]*Ugovori_OPULJP[[#This Row],[STOPA NACIONALNOG SUFINANCIRANJA %]]</f>
        <v>119667.77249999999</v>
      </c>
      <c r="Q191" s="11">
        <v>797785.15</v>
      </c>
      <c r="R191" s="11">
        <v>0</v>
      </c>
      <c r="S191" s="11">
        <v>0</v>
      </c>
      <c r="T191" s="4">
        <f>Ugovori_OPULJP[[#This Row],[Bespovratna sredstva - Ukupno (EU+Nac) HRK
= Ukupna ugovorena vrijednost bespovratnih sredstava]]+Ugovori_OPULJP[[#This Row],[Javni doprinos korisnika - HRK]]+Ugovori_OPULJP[[#This Row],[Privatni doprinos korisnika - HRK]]</f>
        <v>797785.15</v>
      </c>
      <c r="U191" s="29" t="s">
        <v>7375</v>
      </c>
      <c r="V191" s="29" t="s">
        <v>7159</v>
      </c>
      <c r="W191" s="30" t="s">
        <v>5976</v>
      </c>
      <c r="X191" s="30" t="s">
        <v>6219</v>
      </c>
    </row>
    <row r="192" spans="1:24" ht="76.5" x14ac:dyDescent="0.25">
      <c r="A192" s="45" t="s">
        <v>463</v>
      </c>
      <c r="B192" s="46" t="s">
        <v>8150</v>
      </c>
      <c r="C192" s="30" t="s">
        <v>7163</v>
      </c>
      <c r="D192" s="30" t="s">
        <v>406</v>
      </c>
      <c r="E192" s="29" t="s">
        <v>10082</v>
      </c>
      <c r="F192" s="47" t="s">
        <v>464</v>
      </c>
      <c r="G192" s="47" t="s">
        <v>465</v>
      </c>
      <c r="H192" s="48">
        <v>43214</v>
      </c>
      <c r="I192" s="48">
        <v>43701</v>
      </c>
      <c r="J192" s="48" t="str">
        <f ca="1">IF(Ugovori_OPULJP[[#This Row],[DATUM ZAVRŠETKA OPERACIJE]]&lt;TODAY(),"završen","u provedbi")</f>
        <v>završen</v>
      </c>
      <c r="K192" s="25" t="s">
        <v>11</v>
      </c>
      <c r="L192" s="25" t="s">
        <v>11</v>
      </c>
      <c r="M192" s="17">
        <v>0.85</v>
      </c>
      <c r="N192" s="17">
        <v>0.15</v>
      </c>
      <c r="O192" s="11">
        <f>Ugovori_OPULJP[[#This Row],[Bespovratna sredstva - Ukupno (EU+Nac) HRK
= Ukupna ugovorena vrijednost bespovratnih sredstava]]*Ugovori_OPULJP[[#This Row],[EU STOPA SUFINANCIRANJA %
EU CO-FINANCING RATE %]]</f>
        <v>508040.52899999998</v>
      </c>
      <c r="P192" s="11">
        <f>Ugovori_OPULJP[[#This Row],[Bespovratna sredstva - Ukupno (EU+Nac) HRK
= Ukupna ugovorena vrijednost bespovratnih sredstava]]*Ugovori_OPULJP[[#This Row],[STOPA NACIONALNOG SUFINANCIRANJA %]]</f>
        <v>89654.210999999996</v>
      </c>
      <c r="Q192" s="11">
        <v>597694.74</v>
      </c>
      <c r="R192" s="11">
        <v>0</v>
      </c>
      <c r="S192" s="11">
        <v>0</v>
      </c>
      <c r="T192" s="4">
        <f>Ugovori_OPULJP[[#This Row],[Bespovratna sredstva - Ukupno (EU+Nac) HRK
= Ukupna ugovorena vrijednost bespovratnih sredstava]]+Ugovori_OPULJP[[#This Row],[Javni doprinos korisnika - HRK]]+Ugovori_OPULJP[[#This Row],[Privatni doprinos korisnika - HRK]]</f>
        <v>597694.74</v>
      </c>
      <c r="U192" s="29" t="s">
        <v>7375</v>
      </c>
      <c r="V192" s="29" t="s">
        <v>7159</v>
      </c>
      <c r="W192" s="30" t="s">
        <v>5977</v>
      </c>
      <c r="X192" s="30" t="s">
        <v>6219</v>
      </c>
    </row>
    <row r="193" spans="1:24" ht="51" x14ac:dyDescent="0.25">
      <c r="A193" s="45" t="s">
        <v>466</v>
      </c>
      <c r="B193" s="46" t="s">
        <v>8150</v>
      </c>
      <c r="C193" s="30" t="s">
        <v>7163</v>
      </c>
      <c r="D193" s="30" t="s">
        <v>406</v>
      </c>
      <c r="E193" s="29" t="s">
        <v>10082</v>
      </c>
      <c r="F193" s="47" t="s">
        <v>467</v>
      </c>
      <c r="G193" s="47" t="s">
        <v>468</v>
      </c>
      <c r="H193" s="48">
        <v>43214</v>
      </c>
      <c r="I193" s="48">
        <v>43640</v>
      </c>
      <c r="J193" s="48" t="str">
        <f ca="1">IF(Ugovori_OPULJP[[#This Row],[DATUM ZAVRŠETKA OPERACIJE]]&lt;TODAY(),"završen","u provedbi")</f>
        <v>završen</v>
      </c>
      <c r="K193" s="25" t="s">
        <v>3</v>
      </c>
      <c r="L193" s="25" t="s">
        <v>3</v>
      </c>
      <c r="M193" s="17">
        <v>0.85</v>
      </c>
      <c r="N193" s="17">
        <v>0.15</v>
      </c>
      <c r="O193" s="11">
        <f>Ugovori_OPULJP[[#This Row],[Bespovratna sredstva - Ukupno (EU+Nac) HRK
= Ukupna ugovorena vrijednost bespovratnih sredstava]]*Ugovori_OPULJP[[#This Row],[EU STOPA SUFINANCIRANJA %
EU CO-FINANCING RATE %]]</f>
        <v>375538.5</v>
      </c>
      <c r="P193" s="11">
        <f>Ugovori_OPULJP[[#This Row],[Bespovratna sredstva - Ukupno (EU+Nac) HRK
= Ukupna ugovorena vrijednost bespovratnih sredstava]]*Ugovori_OPULJP[[#This Row],[STOPA NACIONALNOG SUFINANCIRANJA %]]</f>
        <v>66271.5</v>
      </c>
      <c r="Q193" s="11">
        <v>441810</v>
      </c>
      <c r="R193" s="11">
        <v>0</v>
      </c>
      <c r="S193" s="11">
        <v>0</v>
      </c>
      <c r="T193" s="4">
        <f>Ugovori_OPULJP[[#This Row],[Bespovratna sredstva - Ukupno (EU+Nac) HRK
= Ukupna ugovorena vrijednost bespovratnih sredstava]]+Ugovori_OPULJP[[#This Row],[Javni doprinos korisnika - HRK]]+Ugovori_OPULJP[[#This Row],[Privatni doprinos korisnika - HRK]]</f>
        <v>441810</v>
      </c>
      <c r="U193" s="29" t="s">
        <v>7375</v>
      </c>
      <c r="V193" s="29" t="s">
        <v>7159</v>
      </c>
      <c r="W193" s="30" t="s">
        <v>5978</v>
      </c>
      <c r="X193" s="30" t="s">
        <v>6219</v>
      </c>
    </row>
    <row r="194" spans="1:24" ht="102" x14ac:dyDescent="0.25">
      <c r="A194" s="45" t="s">
        <v>469</v>
      </c>
      <c r="B194" s="46" t="s">
        <v>8150</v>
      </c>
      <c r="C194" s="30" t="s">
        <v>7163</v>
      </c>
      <c r="D194" s="30" t="s">
        <v>406</v>
      </c>
      <c r="E194" s="29" t="s">
        <v>10082</v>
      </c>
      <c r="F194" s="47" t="s">
        <v>470</v>
      </c>
      <c r="G194" s="47" t="s">
        <v>446</v>
      </c>
      <c r="H194" s="48">
        <v>43091</v>
      </c>
      <c r="I194" s="48">
        <v>43546</v>
      </c>
      <c r="J194" s="48" t="str">
        <f ca="1">IF(Ugovori_OPULJP[[#This Row],[DATUM ZAVRŠETKA OPERACIJE]]&lt;TODAY(),"završen","u provedbi")</f>
        <v>završen</v>
      </c>
      <c r="K194" s="25" t="s">
        <v>9</v>
      </c>
      <c r="L194" s="25" t="s">
        <v>9</v>
      </c>
      <c r="M194" s="17">
        <v>0.85</v>
      </c>
      <c r="N194" s="17">
        <v>0.15</v>
      </c>
      <c r="O194" s="11">
        <f>Ugovori_OPULJP[[#This Row],[Bespovratna sredstva - Ukupno (EU+Nac) HRK
= Ukupna ugovorena vrijednost bespovratnih sredstava]]*Ugovori_OPULJP[[#This Row],[EU STOPA SUFINANCIRANJA %
EU CO-FINANCING RATE %]]</f>
        <v>591774.96399999992</v>
      </c>
      <c r="P194" s="11">
        <f>Ugovori_OPULJP[[#This Row],[Bespovratna sredstva - Ukupno (EU+Nac) HRK
= Ukupna ugovorena vrijednost bespovratnih sredstava]]*Ugovori_OPULJP[[#This Row],[STOPA NACIONALNOG SUFINANCIRANJA %]]</f>
        <v>104430.87599999999</v>
      </c>
      <c r="Q194" s="11">
        <v>696205.84</v>
      </c>
      <c r="R194" s="11">
        <v>0</v>
      </c>
      <c r="S194" s="11">
        <v>0</v>
      </c>
      <c r="T194" s="4">
        <f>Ugovori_OPULJP[[#This Row],[Bespovratna sredstva - Ukupno (EU+Nac) HRK
= Ukupna ugovorena vrijednost bespovratnih sredstava]]+Ugovori_OPULJP[[#This Row],[Javni doprinos korisnika - HRK]]+Ugovori_OPULJP[[#This Row],[Privatni doprinos korisnika - HRK]]</f>
        <v>696205.84</v>
      </c>
      <c r="U194" s="29" t="s">
        <v>7375</v>
      </c>
      <c r="V194" s="29" t="s">
        <v>7159</v>
      </c>
      <c r="W194" s="30" t="s">
        <v>5979</v>
      </c>
      <c r="X194" s="30" t="s">
        <v>6219</v>
      </c>
    </row>
    <row r="195" spans="1:24" ht="114.75" x14ac:dyDescent="0.25">
      <c r="A195" s="45" t="s">
        <v>471</v>
      </c>
      <c r="B195" s="46" t="s">
        <v>8150</v>
      </c>
      <c r="C195" s="30" t="s">
        <v>7163</v>
      </c>
      <c r="D195" s="30" t="s">
        <v>406</v>
      </c>
      <c r="E195" s="29" t="s">
        <v>10082</v>
      </c>
      <c r="F195" s="47" t="s">
        <v>472</v>
      </c>
      <c r="G195" s="47" t="s">
        <v>473</v>
      </c>
      <c r="H195" s="48">
        <v>43139</v>
      </c>
      <c r="I195" s="48">
        <v>43685</v>
      </c>
      <c r="J195" s="48" t="str">
        <f ca="1">IF(Ugovori_OPULJP[[#This Row],[DATUM ZAVRŠETKA OPERACIJE]]&lt;TODAY(),"završen","u provedbi")</f>
        <v>završen</v>
      </c>
      <c r="K195" s="25" t="s">
        <v>248</v>
      </c>
      <c r="L195" s="25" t="s">
        <v>10</v>
      </c>
      <c r="M195" s="17">
        <v>0.85</v>
      </c>
      <c r="N195" s="17">
        <v>0.15</v>
      </c>
      <c r="O195" s="11">
        <f>Ugovori_OPULJP[[#This Row],[Bespovratna sredstva - Ukupno (EU+Nac) HRK
= Ukupna ugovorena vrijednost bespovratnih sredstava]]*Ugovori_OPULJP[[#This Row],[EU STOPA SUFINANCIRANJA %
EU CO-FINANCING RATE %]]</f>
        <v>662090.88249999995</v>
      </c>
      <c r="P195" s="11">
        <f>Ugovori_OPULJP[[#This Row],[Bespovratna sredstva - Ukupno (EU+Nac) HRK
= Ukupna ugovorena vrijednost bespovratnih sredstava]]*Ugovori_OPULJP[[#This Row],[STOPA NACIONALNOG SUFINANCIRANJA %]]</f>
        <v>116839.56749999999</v>
      </c>
      <c r="Q195" s="11">
        <v>778930.45</v>
      </c>
      <c r="R195" s="11">
        <v>0</v>
      </c>
      <c r="S195" s="11">
        <v>0</v>
      </c>
      <c r="T195" s="4">
        <f>Ugovori_OPULJP[[#This Row],[Bespovratna sredstva - Ukupno (EU+Nac) HRK
= Ukupna ugovorena vrijednost bespovratnih sredstava]]+Ugovori_OPULJP[[#This Row],[Javni doprinos korisnika - HRK]]+Ugovori_OPULJP[[#This Row],[Privatni doprinos korisnika - HRK]]</f>
        <v>778930.45</v>
      </c>
      <c r="U195" s="29" t="s">
        <v>7375</v>
      </c>
      <c r="V195" s="29" t="s">
        <v>7159</v>
      </c>
      <c r="W195" s="30" t="s">
        <v>5980</v>
      </c>
      <c r="X195" s="30" t="s">
        <v>6219</v>
      </c>
    </row>
    <row r="196" spans="1:24" ht="114.75" x14ac:dyDescent="0.25">
      <c r="A196" s="45" t="s">
        <v>474</v>
      </c>
      <c r="B196" s="46" t="s">
        <v>8150</v>
      </c>
      <c r="C196" s="30" t="s">
        <v>7163</v>
      </c>
      <c r="D196" s="30" t="s">
        <v>406</v>
      </c>
      <c r="E196" s="29" t="s">
        <v>10082</v>
      </c>
      <c r="F196" s="47" t="s">
        <v>475</v>
      </c>
      <c r="G196" s="47" t="s">
        <v>476</v>
      </c>
      <c r="H196" s="48">
        <v>43344</v>
      </c>
      <c r="I196" s="48">
        <v>43891</v>
      </c>
      <c r="J196" s="48" t="str">
        <f ca="1">IF(Ugovori_OPULJP[[#This Row],[DATUM ZAVRŠETKA OPERACIJE]]&lt;TODAY(),"završen","u provedbi")</f>
        <v>završen</v>
      </c>
      <c r="K196" s="25" t="s">
        <v>5</v>
      </c>
      <c r="L196" s="25" t="s">
        <v>5</v>
      </c>
      <c r="M196" s="17">
        <v>0.85</v>
      </c>
      <c r="N196" s="17">
        <v>0.15</v>
      </c>
      <c r="O196" s="11">
        <f>Ugovori_OPULJP[[#This Row],[Bespovratna sredstva - Ukupno (EU+Nac) HRK
= Ukupna ugovorena vrijednost bespovratnih sredstava]]*Ugovori_OPULJP[[#This Row],[EU STOPA SUFINANCIRANJA %
EU CO-FINANCING RATE %]]</f>
        <v>761286.48600000003</v>
      </c>
      <c r="P196" s="11">
        <f>Ugovori_OPULJP[[#This Row],[Bespovratna sredstva - Ukupno (EU+Nac) HRK
= Ukupna ugovorena vrijednost bespovratnih sredstava]]*Ugovori_OPULJP[[#This Row],[STOPA NACIONALNOG SUFINANCIRANJA %]]</f>
        <v>134344.674</v>
      </c>
      <c r="Q196" s="11">
        <v>895631.16</v>
      </c>
      <c r="R196" s="11">
        <v>0</v>
      </c>
      <c r="S196" s="11">
        <v>0</v>
      </c>
      <c r="T196" s="4">
        <f>Ugovori_OPULJP[[#This Row],[Bespovratna sredstva - Ukupno (EU+Nac) HRK
= Ukupna ugovorena vrijednost bespovratnih sredstava]]+Ugovori_OPULJP[[#This Row],[Javni doprinos korisnika - HRK]]+Ugovori_OPULJP[[#This Row],[Privatni doprinos korisnika - HRK]]</f>
        <v>895631.16</v>
      </c>
      <c r="U196" s="29" t="s">
        <v>7375</v>
      </c>
      <c r="V196" s="29" t="s">
        <v>7159</v>
      </c>
      <c r="W196" s="30" t="s">
        <v>5981</v>
      </c>
      <c r="X196" s="30" t="s">
        <v>6219</v>
      </c>
    </row>
    <row r="197" spans="1:24" ht="76.5" x14ac:dyDescent="0.25">
      <c r="A197" s="45" t="s">
        <v>477</v>
      </c>
      <c r="B197" s="46" t="s">
        <v>8150</v>
      </c>
      <c r="C197" s="30" t="s">
        <v>7163</v>
      </c>
      <c r="D197" s="30" t="s">
        <v>406</v>
      </c>
      <c r="E197" s="29" t="s">
        <v>10082</v>
      </c>
      <c r="F197" s="47" t="s">
        <v>478</v>
      </c>
      <c r="G197" s="47" t="s">
        <v>479</v>
      </c>
      <c r="H197" s="48">
        <v>43139</v>
      </c>
      <c r="I197" s="48">
        <v>43685</v>
      </c>
      <c r="J197" s="48" t="str">
        <f ca="1">IF(Ugovori_OPULJP[[#This Row],[DATUM ZAVRŠETKA OPERACIJE]]&lt;TODAY(),"završen","u provedbi")</f>
        <v>završen</v>
      </c>
      <c r="K197" s="25" t="s">
        <v>14</v>
      </c>
      <c r="L197" s="25" t="s">
        <v>14</v>
      </c>
      <c r="M197" s="17">
        <v>0.85</v>
      </c>
      <c r="N197" s="17">
        <v>0.15</v>
      </c>
      <c r="O197" s="11">
        <f>Ugovori_OPULJP[[#This Row],[Bespovratna sredstva - Ukupno (EU+Nac) HRK
= Ukupna ugovorena vrijednost bespovratnih sredstava]]*Ugovori_OPULJP[[#This Row],[EU STOPA SUFINANCIRANJA %
EU CO-FINANCING RATE %]]</f>
        <v>311141.72649999999</v>
      </c>
      <c r="P197" s="11">
        <f>Ugovori_OPULJP[[#This Row],[Bespovratna sredstva - Ukupno (EU+Nac) HRK
= Ukupna ugovorena vrijednost bespovratnih sredstava]]*Ugovori_OPULJP[[#This Row],[STOPA NACIONALNOG SUFINANCIRANJA %]]</f>
        <v>54907.363499999999</v>
      </c>
      <c r="Q197" s="11">
        <v>366049.09</v>
      </c>
      <c r="R197" s="11">
        <v>0</v>
      </c>
      <c r="S197" s="11">
        <v>0</v>
      </c>
      <c r="T197" s="4">
        <f>Ugovori_OPULJP[[#This Row],[Bespovratna sredstva - Ukupno (EU+Nac) HRK
= Ukupna ugovorena vrijednost bespovratnih sredstava]]+Ugovori_OPULJP[[#This Row],[Javni doprinos korisnika - HRK]]+Ugovori_OPULJP[[#This Row],[Privatni doprinos korisnika - HRK]]</f>
        <v>366049.09</v>
      </c>
      <c r="U197" s="29" t="s">
        <v>7375</v>
      </c>
      <c r="V197" s="29" t="s">
        <v>7159</v>
      </c>
      <c r="W197" s="30" t="s">
        <v>5982</v>
      </c>
      <c r="X197" s="30" t="s">
        <v>6219</v>
      </c>
    </row>
    <row r="198" spans="1:24" ht="114.75" x14ac:dyDescent="0.25">
      <c r="A198" s="45" t="s">
        <v>480</v>
      </c>
      <c r="B198" s="46" t="s">
        <v>8150</v>
      </c>
      <c r="C198" s="30" t="s">
        <v>7163</v>
      </c>
      <c r="D198" s="30" t="s">
        <v>406</v>
      </c>
      <c r="E198" s="29" t="s">
        <v>10082</v>
      </c>
      <c r="F198" s="47" t="s">
        <v>481</v>
      </c>
      <c r="G198" s="47" t="s">
        <v>5132</v>
      </c>
      <c r="H198" s="48">
        <v>43139</v>
      </c>
      <c r="I198" s="48">
        <v>43685</v>
      </c>
      <c r="J198" s="48" t="str">
        <f ca="1">IF(Ugovori_OPULJP[[#This Row],[DATUM ZAVRŠETKA OPERACIJE]]&lt;TODAY(),"završen","u provedbi")</f>
        <v>završen</v>
      </c>
      <c r="K198" s="25" t="s">
        <v>8388</v>
      </c>
      <c r="L198" s="25" t="s">
        <v>3</v>
      </c>
      <c r="M198" s="17">
        <v>0.85</v>
      </c>
      <c r="N198" s="17">
        <v>0.15</v>
      </c>
      <c r="O198" s="11">
        <f>Ugovori_OPULJP[[#This Row],[Bespovratna sredstva - Ukupno (EU+Nac) HRK
= Ukupna ugovorena vrijednost bespovratnih sredstava]]*Ugovori_OPULJP[[#This Row],[EU STOPA SUFINANCIRANJA %
EU CO-FINANCING RATE %]]</f>
        <v>670900.43550000002</v>
      </c>
      <c r="P198" s="11">
        <f>Ugovori_OPULJP[[#This Row],[Bespovratna sredstva - Ukupno (EU+Nac) HRK
= Ukupna ugovorena vrijednost bespovratnih sredstava]]*Ugovori_OPULJP[[#This Row],[STOPA NACIONALNOG SUFINANCIRANJA %]]</f>
        <v>118394.1945</v>
      </c>
      <c r="Q198" s="11">
        <v>789294.63</v>
      </c>
      <c r="R198" s="11">
        <v>0</v>
      </c>
      <c r="S198" s="11">
        <v>0</v>
      </c>
      <c r="T198" s="4">
        <f>Ugovori_OPULJP[[#This Row],[Bespovratna sredstva - Ukupno (EU+Nac) HRK
= Ukupna ugovorena vrijednost bespovratnih sredstava]]+Ugovori_OPULJP[[#This Row],[Javni doprinos korisnika - HRK]]+Ugovori_OPULJP[[#This Row],[Privatni doprinos korisnika - HRK]]</f>
        <v>789294.63</v>
      </c>
      <c r="U198" s="29" t="s">
        <v>7375</v>
      </c>
      <c r="V198" s="29" t="s">
        <v>7159</v>
      </c>
      <c r="W198" s="30" t="s">
        <v>5983</v>
      </c>
      <c r="X198" s="30" t="s">
        <v>6219</v>
      </c>
    </row>
    <row r="199" spans="1:24" ht="102" x14ac:dyDescent="0.25">
      <c r="A199" s="45" t="s">
        <v>482</v>
      </c>
      <c r="B199" s="46" t="s">
        <v>8150</v>
      </c>
      <c r="C199" s="30" t="s">
        <v>7163</v>
      </c>
      <c r="D199" s="30" t="s">
        <v>406</v>
      </c>
      <c r="E199" s="29" t="s">
        <v>10082</v>
      </c>
      <c r="F199" s="47" t="s">
        <v>483</v>
      </c>
      <c r="G199" s="47" t="s">
        <v>484</v>
      </c>
      <c r="H199" s="48">
        <v>43214</v>
      </c>
      <c r="I199" s="48">
        <v>43762</v>
      </c>
      <c r="J199" s="48" t="str">
        <f ca="1">IF(Ugovori_OPULJP[[#This Row],[DATUM ZAVRŠETKA OPERACIJE]]&lt;TODAY(),"završen","u provedbi")</f>
        <v>završen</v>
      </c>
      <c r="K199" s="25" t="s">
        <v>11</v>
      </c>
      <c r="L199" s="25" t="s">
        <v>11</v>
      </c>
      <c r="M199" s="17">
        <v>0.85</v>
      </c>
      <c r="N199" s="17">
        <v>0.15</v>
      </c>
      <c r="O199" s="11">
        <f>Ugovori_OPULJP[[#This Row],[Bespovratna sredstva - Ukupno (EU+Nac) HRK
= Ukupna ugovorena vrijednost bespovratnih sredstava]]*Ugovori_OPULJP[[#This Row],[EU STOPA SUFINANCIRANJA %
EU CO-FINANCING RATE %]]</f>
        <v>636793.95600000001</v>
      </c>
      <c r="P199" s="11">
        <f>Ugovori_OPULJP[[#This Row],[Bespovratna sredstva - Ukupno (EU+Nac) HRK
= Ukupna ugovorena vrijednost bespovratnih sredstava]]*Ugovori_OPULJP[[#This Row],[STOPA NACIONALNOG SUFINANCIRANJA %]]</f>
        <v>112375.40399999999</v>
      </c>
      <c r="Q199" s="11">
        <v>749169.36</v>
      </c>
      <c r="R199" s="11">
        <v>0</v>
      </c>
      <c r="S199" s="11">
        <v>0</v>
      </c>
      <c r="T199" s="4">
        <f>Ugovori_OPULJP[[#This Row],[Bespovratna sredstva - Ukupno (EU+Nac) HRK
= Ukupna ugovorena vrijednost bespovratnih sredstava]]+Ugovori_OPULJP[[#This Row],[Javni doprinos korisnika - HRK]]+Ugovori_OPULJP[[#This Row],[Privatni doprinos korisnika - HRK]]</f>
        <v>749169.36</v>
      </c>
      <c r="U199" s="29" t="s">
        <v>7375</v>
      </c>
      <c r="V199" s="29" t="s">
        <v>7159</v>
      </c>
      <c r="W199" s="30" t="s">
        <v>5984</v>
      </c>
      <c r="X199" s="30" t="s">
        <v>6219</v>
      </c>
    </row>
    <row r="200" spans="1:24" ht="114.75" x14ac:dyDescent="0.25">
      <c r="A200" s="45" t="s">
        <v>485</v>
      </c>
      <c r="B200" s="46" t="s">
        <v>8150</v>
      </c>
      <c r="C200" s="30" t="s">
        <v>7163</v>
      </c>
      <c r="D200" s="30" t="s">
        <v>406</v>
      </c>
      <c r="E200" s="29" t="s">
        <v>10082</v>
      </c>
      <c r="F200" s="47" t="s">
        <v>486</v>
      </c>
      <c r="G200" s="47" t="s">
        <v>487</v>
      </c>
      <c r="H200" s="48">
        <v>43139</v>
      </c>
      <c r="I200" s="48">
        <v>43685</v>
      </c>
      <c r="J200" s="48" t="str">
        <f ca="1">IF(Ugovori_OPULJP[[#This Row],[DATUM ZAVRŠETKA OPERACIJE]]&lt;TODAY(),"završen","u provedbi")</f>
        <v>završen</v>
      </c>
      <c r="K200" s="25" t="s">
        <v>3</v>
      </c>
      <c r="L200" s="25" t="s">
        <v>3</v>
      </c>
      <c r="M200" s="17">
        <v>0.85</v>
      </c>
      <c r="N200" s="17">
        <v>0.15</v>
      </c>
      <c r="O200" s="11">
        <f>Ugovori_OPULJP[[#This Row],[Bespovratna sredstva - Ukupno (EU+Nac) HRK
= Ukupna ugovorena vrijednost bespovratnih sredstava]]*Ugovori_OPULJP[[#This Row],[EU STOPA SUFINANCIRANJA %
EU CO-FINANCING RATE %]]</f>
        <v>367406.47349999996</v>
      </c>
      <c r="P200" s="11">
        <f>Ugovori_OPULJP[[#This Row],[Bespovratna sredstva - Ukupno (EU+Nac) HRK
= Ukupna ugovorena vrijednost bespovratnih sredstava]]*Ugovori_OPULJP[[#This Row],[STOPA NACIONALNOG SUFINANCIRANJA %]]</f>
        <v>64836.436499999996</v>
      </c>
      <c r="Q200" s="11">
        <v>432242.91</v>
      </c>
      <c r="R200" s="11">
        <v>0</v>
      </c>
      <c r="S200" s="11">
        <v>1189.0899999999999</v>
      </c>
      <c r="T200" s="4">
        <f>Ugovori_OPULJP[[#This Row],[Bespovratna sredstva - Ukupno (EU+Nac) HRK
= Ukupna ugovorena vrijednost bespovratnih sredstava]]+Ugovori_OPULJP[[#This Row],[Javni doprinos korisnika - HRK]]+Ugovori_OPULJP[[#This Row],[Privatni doprinos korisnika - HRK]]</f>
        <v>433432</v>
      </c>
      <c r="U200" s="29" t="s">
        <v>7375</v>
      </c>
      <c r="V200" s="29" t="s">
        <v>7159</v>
      </c>
      <c r="W200" s="30" t="s">
        <v>5985</v>
      </c>
      <c r="X200" s="30" t="s">
        <v>6219</v>
      </c>
    </row>
    <row r="201" spans="1:24" ht="89.25" x14ac:dyDescent="0.25">
      <c r="A201" s="45" t="s">
        <v>488</v>
      </c>
      <c r="B201" s="46" t="s">
        <v>8150</v>
      </c>
      <c r="C201" s="30" t="s">
        <v>7163</v>
      </c>
      <c r="D201" s="30" t="s">
        <v>406</v>
      </c>
      <c r="E201" s="29" t="s">
        <v>10082</v>
      </c>
      <c r="F201" s="47" t="s">
        <v>489</v>
      </c>
      <c r="G201" s="47" t="s">
        <v>490</v>
      </c>
      <c r="H201" s="48">
        <v>43139</v>
      </c>
      <c r="I201" s="48">
        <v>43593</v>
      </c>
      <c r="J201" s="48" t="str">
        <f ca="1">IF(Ugovori_OPULJP[[#This Row],[DATUM ZAVRŠETKA OPERACIJE]]&lt;TODAY(),"završen","u provedbi")</f>
        <v>završen</v>
      </c>
      <c r="K201" s="25" t="s">
        <v>18</v>
      </c>
      <c r="L201" s="25" t="s">
        <v>18</v>
      </c>
      <c r="M201" s="17">
        <v>0.85</v>
      </c>
      <c r="N201" s="17">
        <v>0.15</v>
      </c>
      <c r="O201" s="11">
        <f>Ugovori_OPULJP[[#This Row],[Bespovratna sredstva - Ukupno (EU+Nac) HRK
= Ukupna ugovorena vrijednost bespovratnih sredstava]]*Ugovori_OPULJP[[#This Row],[EU STOPA SUFINANCIRANJA %
EU CO-FINANCING RATE %]]</f>
        <v>239837.95499999999</v>
      </c>
      <c r="P201" s="11">
        <f>Ugovori_OPULJP[[#This Row],[Bespovratna sredstva - Ukupno (EU+Nac) HRK
= Ukupna ugovorena vrijednost bespovratnih sredstava]]*Ugovori_OPULJP[[#This Row],[STOPA NACIONALNOG SUFINANCIRANJA %]]</f>
        <v>42324.344999999994</v>
      </c>
      <c r="Q201" s="11">
        <v>282162.3</v>
      </c>
      <c r="R201" s="11">
        <v>0</v>
      </c>
      <c r="S201" s="11">
        <v>0</v>
      </c>
      <c r="T201" s="4">
        <f>Ugovori_OPULJP[[#This Row],[Bespovratna sredstva - Ukupno (EU+Nac) HRK
= Ukupna ugovorena vrijednost bespovratnih sredstava]]+Ugovori_OPULJP[[#This Row],[Javni doprinos korisnika - HRK]]+Ugovori_OPULJP[[#This Row],[Privatni doprinos korisnika - HRK]]</f>
        <v>282162.3</v>
      </c>
      <c r="U201" s="29" t="s">
        <v>7375</v>
      </c>
      <c r="V201" s="29" t="s">
        <v>7159</v>
      </c>
      <c r="W201" s="30" t="s">
        <v>5986</v>
      </c>
      <c r="X201" s="30" t="s">
        <v>6219</v>
      </c>
    </row>
    <row r="202" spans="1:24" ht="102" x14ac:dyDescent="0.25">
      <c r="A202" s="45" t="s">
        <v>491</v>
      </c>
      <c r="B202" s="46" t="s">
        <v>8150</v>
      </c>
      <c r="C202" s="30" t="s">
        <v>7163</v>
      </c>
      <c r="D202" s="30" t="s">
        <v>406</v>
      </c>
      <c r="E202" s="29" t="s">
        <v>10082</v>
      </c>
      <c r="F202" s="47" t="s">
        <v>492</v>
      </c>
      <c r="G202" s="47" t="s">
        <v>493</v>
      </c>
      <c r="H202" s="48">
        <v>43214</v>
      </c>
      <c r="I202" s="48">
        <v>43579</v>
      </c>
      <c r="J202" s="48" t="str">
        <f ca="1">IF(Ugovori_OPULJP[[#This Row],[DATUM ZAVRŠETKA OPERACIJE]]&lt;TODAY(),"završen","u provedbi")</f>
        <v>završen</v>
      </c>
      <c r="K202" s="25" t="s">
        <v>1</v>
      </c>
      <c r="L202" s="25" t="s">
        <v>1</v>
      </c>
      <c r="M202" s="17">
        <v>0.85</v>
      </c>
      <c r="N202" s="17">
        <v>0.15</v>
      </c>
      <c r="O202" s="11">
        <f>Ugovori_OPULJP[[#This Row],[Bespovratna sredstva - Ukupno (EU+Nac) HRK
= Ukupna ugovorena vrijednost bespovratnih sredstava]]*Ugovori_OPULJP[[#This Row],[EU STOPA SUFINANCIRANJA %
EU CO-FINANCING RATE %]]</f>
        <v>766311.54999999993</v>
      </c>
      <c r="P202" s="11">
        <f>Ugovori_OPULJP[[#This Row],[Bespovratna sredstva - Ukupno (EU+Nac) HRK
= Ukupna ugovorena vrijednost bespovratnih sredstava]]*Ugovori_OPULJP[[#This Row],[STOPA NACIONALNOG SUFINANCIRANJA %]]</f>
        <v>135231.44999999998</v>
      </c>
      <c r="Q202" s="11">
        <v>901543</v>
      </c>
      <c r="R202" s="11">
        <v>0</v>
      </c>
      <c r="S202" s="11">
        <v>0</v>
      </c>
      <c r="T202" s="4">
        <f>Ugovori_OPULJP[[#This Row],[Bespovratna sredstva - Ukupno (EU+Nac) HRK
= Ukupna ugovorena vrijednost bespovratnih sredstava]]+Ugovori_OPULJP[[#This Row],[Javni doprinos korisnika - HRK]]+Ugovori_OPULJP[[#This Row],[Privatni doprinos korisnika - HRK]]</f>
        <v>901543</v>
      </c>
      <c r="U202" s="29" t="s">
        <v>7375</v>
      </c>
      <c r="V202" s="29" t="s">
        <v>7159</v>
      </c>
      <c r="W202" s="30" t="s">
        <v>5987</v>
      </c>
      <c r="X202" s="30" t="s">
        <v>6219</v>
      </c>
    </row>
    <row r="203" spans="1:24" ht="102" x14ac:dyDescent="0.25">
      <c r="A203" s="45" t="s">
        <v>495</v>
      </c>
      <c r="B203" s="46" t="s">
        <v>8150</v>
      </c>
      <c r="C203" s="30" t="s">
        <v>7163</v>
      </c>
      <c r="D203" s="30" t="s">
        <v>494</v>
      </c>
      <c r="E203" s="29" t="s">
        <v>10082</v>
      </c>
      <c r="F203" s="47" t="s">
        <v>496</v>
      </c>
      <c r="G203" s="47" t="s">
        <v>497</v>
      </c>
      <c r="H203" s="48">
        <v>43304</v>
      </c>
      <c r="I203" s="48">
        <v>43731</v>
      </c>
      <c r="J203" s="48" t="str">
        <f ca="1">IF(Ugovori_OPULJP[[#This Row],[DATUM ZAVRŠETKA OPERACIJE]]&lt;TODAY(),"završen","u provedbi")</f>
        <v>završen</v>
      </c>
      <c r="K203" s="25" t="s">
        <v>3</v>
      </c>
      <c r="L203" s="25" t="s">
        <v>3</v>
      </c>
      <c r="M203" s="17">
        <v>0.85</v>
      </c>
      <c r="N203" s="17">
        <v>0.15</v>
      </c>
      <c r="O203" s="11">
        <f>Ugovori_OPULJP[[#This Row],[Bespovratna sredstva - Ukupno (EU+Nac) HRK
= Ukupna ugovorena vrijednost bespovratnih sredstava]]*Ugovori_OPULJP[[#This Row],[EU STOPA SUFINANCIRANJA %
EU CO-FINANCING RATE %]]</f>
        <v>419073.62149999995</v>
      </c>
      <c r="P203" s="11">
        <f>Ugovori_OPULJP[[#This Row],[Bespovratna sredstva - Ukupno (EU+Nac) HRK
= Ukupna ugovorena vrijednost bespovratnih sredstava]]*Ugovori_OPULJP[[#This Row],[STOPA NACIONALNOG SUFINANCIRANJA %]]</f>
        <v>73954.1685</v>
      </c>
      <c r="Q203" s="11">
        <v>493027.79</v>
      </c>
      <c r="R203" s="11">
        <v>0</v>
      </c>
      <c r="S203" s="11">
        <v>0</v>
      </c>
      <c r="T203" s="4">
        <f>Ugovori_OPULJP[[#This Row],[Bespovratna sredstva - Ukupno (EU+Nac) HRK
= Ukupna ugovorena vrijednost bespovratnih sredstava]]+Ugovori_OPULJP[[#This Row],[Javni doprinos korisnika - HRK]]+Ugovori_OPULJP[[#This Row],[Privatni doprinos korisnika - HRK]]</f>
        <v>493027.79</v>
      </c>
      <c r="U203" s="29" t="s">
        <v>7375</v>
      </c>
      <c r="V203" s="29" t="s">
        <v>7159</v>
      </c>
      <c r="W203" s="30" t="s">
        <v>5988</v>
      </c>
      <c r="X203" s="30" t="s">
        <v>6219</v>
      </c>
    </row>
    <row r="204" spans="1:24" ht="102" x14ac:dyDescent="0.25">
      <c r="A204" s="45" t="s">
        <v>498</v>
      </c>
      <c r="B204" s="46" t="s">
        <v>8150</v>
      </c>
      <c r="C204" s="30" t="s">
        <v>7163</v>
      </c>
      <c r="D204" s="30" t="s">
        <v>494</v>
      </c>
      <c r="E204" s="29" t="s">
        <v>10082</v>
      </c>
      <c r="F204" s="47" t="s">
        <v>499</v>
      </c>
      <c r="G204" s="47" t="s">
        <v>500</v>
      </c>
      <c r="H204" s="48">
        <v>43374</v>
      </c>
      <c r="I204" s="48">
        <v>43586</v>
      </c>
      <c r="J204" s="48" t="str">
        <f ca="1">IF(Ugovori_OPULJP[[#This Row],[DATUM ZAVRŠETKA OPERACIJE]]&lt;TODAY(),"završen","u provedbi")</f>
        <v>završen</v>
      </c>
      <c r="K204" s="25" t="s">
        <v>4</v>
      </c>
      <c r="L204" s="25" t="s">
        <v>4</v>
      </c>
      <c r="M204" s="17">
        <v>0.85</v>
      </c>
      <c r="N204" s="17">
        <v>0.15</v>
      </c>
      <c r="O204" s="11">
        <f>Ugovori_OPULJP[[#This Row],[Bespovratna sredstva - Ukupno (EU+Nac) HRK
= Ukupna ugovorena vrijednost bespovratnih sredstava]]*Ugovori_OPULJP[[#This Row],[EU STOPA SUFINANCIRANJA %
EU CO-FINANCING RATE %]]</f>
        <v>279560.11249999999</v>
      </c>
      <c r="P204" s="11">
        <f>Ugovori_OPULJP[[#This Row],[Bespovratna sredstva - Ukupno (EU+Nac) HRK
= Ukupna ugovorena vrijednost bespovratnih sredstava]]*Ugovori_OPULJP[[#This Row],[STOPA NACIONALNOG SUFINANCIRANJA %]]</f>
        <v>49334.137499999997</v>
      </c>
      <c r="Q204" s="11">
        <v>328894.25</v>
      </c>
      <c r="R204" s="11">
        <v>0</v>
      </c>
      <c r="S204" s="11">
        <v>0</v>
      </c>
      <c r="T204" s="4">
        <f>Ugovori_OPULJP[[#This Row],[Bespovratna sredstva - Ukupno (EU+Nac) HRK
= Ukupna ugovorena vrijednost bespovratnih sredstava]]+Ugovori_OPULJP[[#This Row],[Javni doprinos korisnika - HRK]]+Ugovori_OPULJP[[#This Row],[Privatni doprinos korisnika - HRK]]</f>
        <v>328894.25</v>
      </c>
      <c r="U204" s="29" t="s">
        <v>7375</v>
      </c>
      <c r="V204" s="29" t="s">
        <v>7159</v>
      </c>
      <c r="W204" s="30" t="s">
        <v>5989</v>
      </c>
      <c r="X204" s="30" t="s">
        <v>6219</v>
      </c>
    </row>
    <row r="205" spans="1:24" ht="89.25" x14ac:dyDescent="0.25">
      <c r="A205" s="45" t="s">
        <v>501</v>
      </c>
      <c r="B205" s="46" t="s">
        <v>8150</v>
      </c>
      <c r="C205" s="30" t="s">
        <v>7163</v>
      </c>
      <c r="D205" s="30" t="s">
        <v>494</v>
      </c>
      <c r="E205" s="29" t="s">
        <v>10082</v>
      </c>
      <c r="F205" s="47" t="s">
        <v>502</v>
      </c>
      <c r="G205" s="47" t="s">
        <v>503</v>
      </c>
      <c r="H205" s="48">
        <v>43304</v>
      </c>
      <c r="I205" s="48">
        <v>43853</v>
      </c>
      <c r="J205" s="48" t="str">
        <f ca="1">IF(Ugovori_OPULJP[[#This Row],[DATUM ZAVRŠETKA OPERACIJE]]&lt;TODAY(),"završen","u provedbi")</f>
        <v>završen</v>
      </c>
      <c r="K205" s="25" t="s">
        <v>3</v>
      </c>
      <c r="L205" s="25" t="s">
        <v>3</v>
      </c>
      <c r="M205" s="17">
        <v>0.85</v>
      </c>
      <c r="N205" s="17">
        <v>0.15</v>
      </c>
      <c r="O205" s="11">
        <f>Ugovori_OPULJP[[#This Row],[Bespovratna sredstva - Ukupno (EU+Nac) HRK
= Ukupna ugovorena vrijednost bespovratnih sredstava]]*Ugovori_OPULJP[[#This Row],[EU STOPA SUFINANCIRANJA %
EU CO-FINANCING RATE %]]</f>
        <v>257804.58350000001</v>
      </c>
      <c r="P205" s="11">
        <f>Ugovori_OPULJP[[#This Row],[Bespovratna sredstva - Ukupno (EU+Nac) HRK
= Ukupna ugovorena vrijednost bespovratnih sredstava]]*Ugovori_OPULJP[[#This Row],[STOPA NACIONALNOG SUFINANCIRANJA %]]</f>
        <v>45494.926500000001</v>
      </c>
      <c r="Q205" s="11">
        <v>303299.51</v>
      </c>
      <c r="R205" s="11">
        <v>0</v>
      </c>
      <c r="S205" s="11">
        <v>0</v>
      </c>
      <c r="T205" s="4">
        <f>Ugovori_OPULJP[[#This Row],[Bespovratna sredstva - Ukupno (EU+Nac) HRK
= Ukupna ugovorena vrijednost bespovratnih sredstava]]+Ugovori_OPULJP[[#This Row],[Javni doprinos korisnika - HRK]]+Ugovori_OPULJP[[#This Row],[Privatni doprinos korisnika - HRK]]</f>
        <v>303299.51</v>
      </c>
      <c r="U205" s="29" t="s">
        <v>7375</v>
      </c>
      <c r="V205" s="29" t="s">
        <v>7159</v>
      </c>
      <c r="W205" s="30" t="s">
        <v>5990</v>
      </c>
      <c r="X205" s="30" t="s">
        <v>6219</v>
      </c>
    </row>
    <row r="206" spans="1:24" ht="114.75" x14ac:dyDescent="0.25">
      <c r="A206" s="45" t="s">
        <v>504</v>
      </c>
      <c r="B206" s="46" t="s">
        <v>8150</v>
      </c>
      <c r="C206" s="30" t="s">
        <v>7163</v>
      </c>
      <c r="D206" s="30" t="s">
        <v>494</v>
      </c>
      <c r="E206" s="29" t="s">
        <v>10082</v>
      </c>
      <c r="F206" s="47" t="s">
        <v>505</v>
      </c>
      <c r="G206" s="47" t="s">
        <v>506</v>
      </c>
      <c r="H206" s="48">
        <v>43304</v>
      </c>
      <c r="I206" s="48">
        <v>43488</v>
      </c>
      <c r="J206" s="48" t="str">
        <f ca="1">IF(Ugovori_OPULJP[[#This Row],[DATUM ZAVRŠETKA OPERACIJE]]&lt;TODAY(),"završen","u provedbi")</f>
        <v>završen</v>
      </c>
      <c r="K206" s="25" t="s">
        <v>507</v>
      </c>
      <c r="L206" s="25" t="s">
        <v>3</v>
      </c>
      <c r="M206" s="17">
        <v>0.85</v>
      </c>
      <c r="N206" s="17">
        <v>0.15</v>
      </c>
      <c r="O206" s="11">
        <f>Ugovori_OPULJP[[#This Row],[Bespovratna sredstva - Ukupno (EU+Nac) HRK
= Ukupna ugovorena vrijednost bespovratnih sredstava]]*Ugovori_OPULJP[[#This Row],[EU STOPA SUFINANCIRANJA %
EU CO-FINANCING RATE %]]</f>
        <v>190962.989</v>
      </c>
      <c r="P206" s="11">
        <f>Ugovori_OPULJP[[#This Row],[Bespovratna sredstva - Ukupno (EU+Nac) HRK
= Ukupna ugovorena vrijednost bespovratnih sredstava]]*Ugovori_OPULJP[[#This Row],[STOPA NACIONALNOG SUFINANCIRANJA %]]</f>
        <v>33699.350999999995</v>
      </c>
      <c r="Q206" s="11">
        <v>224662.34</v>
      </c>
      <c r="R206" s="11">
        <v>0</v>
      </c>
      <c r="S206" s="11">
        <v>0</v>
      </c>
      <c r="T206" s="4">
        <f>Ugovori_OPULJP[[#This Row],[Bespovratna sredstva - Ukupno (EU+Nac) HRK
= Ukupna ugovorena vrijednost bespovratnih sredstava]]+Ugovori_OPULJP[[#This Row],[Javni doprinos korisnika - HRK]]+Ugovori_OPULJP[[#This Row],[Privatni doprinos korisnika - HRK]]</f>
        <v>224662.34</v>
      </c>
      <c r="U206" s="29" t="s">
        <v>7375</v>
      </c>
      <c r="V206" s="29" t="s">
        <v>7159</v>
      </c>
      <c r="W206" s="30" t="s">
        <v>5991</v>
      </c>
      <c r="X206" s="30" t="s">
        <v>6219</v>
      </c>
    </row>
    <row r="207" spans="1:24" ht="114.75" x14ac:dyDescent="0.25">
      <c r="A207" s="45" t="s">
        <v>508</v>
      </c>
      <c r="B207" s="46" t="s">
        <v>8150</v>
      </c>
      <c r="C207" s="30" t="s">
        <v>7163</v>
      </c>
      <c r="D207" s="30" t="s">
        <v>494</v>
      </c>
      <c r="E207" s="29" t="s">
        <v>10082</v>
      </c>
      <c r="F207" s="47" t="s">
        <v>509</v>
      </c>
      <c r="G207" s="47" t="s">
        <v>510</v>
      </c>
      <c r="H207" s="48">
        <v>43344</v>
      </c>
      <c r="I207" s="48">
        <v>43709</v>
      </c>
      <c r="J207" s="48" t="str">
        <f ca="1">IF(Ugovori_OPULJP[[#This Row],[DATUM ZAVRŠETKA OPERACIJE]]&lt;TODAY(),"završen","u provedbi")</f>
        <v>završen</v>
      </c>
      <c r="K207" s="25" t="s">
        <v>511</v>
      </c>
      <c r="L207" s="25" t="s">
        <v>3</v>
      </c>
      <c r="M207" s="17">
        <v>0.85</v>
      </c>
      <c r="N207" s="17">
        <v>0.15</v>
      </c>
      <c r="O207" s="11">
        <f>Ugovori_OPULJP[[#This Row],[Bespovratna sredstva - Ukupno (EU+Nac) HRK
= Ukupna ugovorena vrijednost bespovratnih sredstava]]*Ugovori_OPULJP[[#This Row],[EU STOPA SUFINANCIRANJA %
EU CO-FINANCING RATE %]]</f>
        <v>554958.24250000005</v>
      </c>
      <c r="P207" s="11">
        <f>Ugovori_OPULJP[[#This Row],[Bespovratna sredstva - Ukupno (EU+Nac) HRK
= Ukupna ugovorena vrijednost bespovratnih sredstava]]*Ugovori_OPULJP[[#This Row],[STOPA NACIONALNOG SUFINANCIRANJA %]]</f>
        <v>97933.80750000001</v>
      </c>
      <c r="Q207" s="11">
        <v>652892.05000000005</v>
      </c>
      <c r="R207" s="11">
        <v>0</v>
      </c>
      <c r="S207" s="11">
        <v>0</v>
      </c>
      <c r="T207" s="4">
        <f>Ugovori_OPULJP[[#This Row],[Bespovratna sredstva - Ukupno (EU+Nac) HRK
= Ukupna ugovorena vrijednost bespovratnih sredstava]]+Ugovori_OPULJP[[#This Row],[Javni doprinos korisnika - HRK]]+Ugovori_OPULJP[[#This Row],[Privatni doprinos korisnika - HRK]]</f>
        <v>652892.05000000005</v>
      </c>
      <c r="U207" s="29" t="s">
        <v>7375</v>
      </c>
      <c r="V207" s="29" t="s">
        <v>7159</v>
      </c>
      <c r="W207" s="30" t="s">
        <v>5992</v>
      </c>
      <c r="X207" s="30" t="s">
        <v>6219</v>
      </c>
    </row>
    <row r="208" spans="1:24" ht="114.75" x14ac:dyDescent="0.25">
      <c r="A208" s="45" t="s">
        <v>512</v>
      </c>
      <c r="B208" s="46" t="s">
        <v>8150</v>
      </c>
      <c r="C208" s="30" t="s">
        <v>7163</v>
      </c>
      <c r="D208" s="30" t="s">
        <v>494</v>
      </c>
      <c r="E208" s="29" t="s">
        <v>10082</v>
      </c>
      <c r="F208" s="47" t="s">
        <v>513</v>
      </c>
      <c r="G208" s="47" t="s">
        <v>514</v>
      </c>
      <c r="H208" s="48">
        <v>43308</v>
      </c>
      <c r="I208" s="48">
        <v>43857</v>
      </c>
      <c r="J208" s="48" t="str">
        <f ca="1">IF(Ugovori_OPULJP[[#This Row],[DATUM ZAVRŠETKA OPERACIJE]]&lt;TODAY(),"završen","u provedbi")</f>
        <v>završen</v>
      </c>
      <c r="K208" s="25" t="s">
        <v>3</v>
      </c>
      <c r="L208" s="25" t="s">
        <v>3</v>
      </c>
      <c r="M208" s="17">
        <v>0.85</v>
      </c>
      <c r="N208" s="17">
        <v>0.15</v>
      </c>
      <c r="O208" s="11">
        <f>Ugovori_OPULJP[[#This Row],[Bespovratna sredstva - Ukupno (EU+Nac) HRK
= Ukupna ugovorena vrijednost bespovratnih sredstava]]*Ugovori_OPULJP[[#This Row],[EU STOPA SUFINANCIRANJA %
EU CO-FINANCING RATE %]]</f>
        <v>576506.26950000005</v>
      </c>
      <c r="P208" s="11">
        <f>Ugovori_OPULJP[[#This Row],[Bespovratna sredstva - Ukupno (EU+Nac) HRK
= Ukupna ugovorena vrijednost bespovratnih sredstava]]*Ugovori_OPULJP[[#This Row],[STOPA NACIONALNOG SUFINANCIRANJA %]]</f>
        <v>101736.4005</v>
      </c>
      <c r="Q208" s="11">
        <v>678242.67</v>
      </c>
      <c r="R208" s="11">
        <v>0</v>
      </c>
      <c r="S208" s="11">
        <v>0</v>
      </c>
      <c r="T208" s="4">
        <f>Ugovori_OPULJP[[#This Row],[Bespovratna sredstva - Ukupno (EU+Nac) HRK
= Ukupna ugovorena vrijednost bespovratnih sredstava]]+Ugovori_OPULJP[[#This Row],[Javni doprinos korisnika - HRK]]+Ugovori_OPULJP[[#This Row],[Privatni doprinos korisnika - HRK]]</f>
        <v>678242.67</v>
      </c>
      <c r="U208" s="29" t="s">
        <v>7375</v>
      </c>
      <c r="V208" s="29" t="s">
        <v>7159</v>
      </c>
      <c r="W208" s="30" t="s">
        <v>5993</v>
      </c>
      <c r="X208" s="30" t="s">
        <v>6219</v>
      </c>
    </row>
    <row r="209" spans="1:24" ht="102" x14ac:dyDescent="0.25">
      <c r="A209" s="45" t="s">
        <v>515</v>
      </c>
      <c r="B209" s="46" t="s">
        <v>8150</v>
      </c>
      <c r="C209" s="30" t="s">
        <v>7163</v>
      </c>
      <c r="D209" s="30" t="s">
        <v>494</v>
      </c>
      <c r="E209" s="29" t="s">
        <v>10082</v>
      </c>
      <c r="F209" s="47" t="s">
        <v>516</v>
      </c>
      <c r="G209" s="47" t="s">
        <v>517</v>
      </c>
      <c r="H209" s="48">
        <v>43329</v>
      </c>
      <c r="I209" s="48">
        <v>43786</v>
      </c>
      <c r="J209" s="48" t="str">
        <f ca="1">IF(Ugovori_OPULJP[[#This Row],[DATUM ZAVRŠETKA OPERACIJE]]&lt;TODAY(),"završen","u provedbi")</f>
        <v>završen</v>
      </c>
      <c r="K209" s="25" t="s">
        <v>5</v>
      </c>
      <c r="L209" s="25" t="s">
        <v>5</v>
      </c>
      <c r="M209" s="17">
        <v>0.85</v>
      </c>
      <c r="N209" s="17">
        <v>0.15</v>
      </c>
      <c r="O209" s="11">
        <f>Ugovori_OPULJP[[#This Row],[Bespovratna sredstva - Ukupno (EU+Nac) HRK
= Ukupna ugovorena vrijednost bespovratnih sredstava]]*Ugovori_OPULJP[[#This Row],[EU STOPA SUFINANCIRANJA %
EU CO-FINANCING RATE %]]</f>
        <v>458340.69749999995</v>
      </c>
      <c r="P209" s="11">
        <f>Ugovori_OPULJP[[#This Row],[Bespovratna sredstva - Ukupno (EU+Nac) HRK
= Ukupna ugovorena vrijednost bespovratnih sredstava]]*Ugovori_OPULJP[[#This Row],[STOPA NACIONALNOG SUFINANCIRANJA %]]</f>
        <v>80883.652499999997</v>
      </c>
      <c r="Q209" s="11">
        <v>539224.35</v>
      </c>
      <c r="R209" s="11">
        <v>0</v>
      </c>
      <c r="S209" s="11">
        <v>0</v>
      </c>
      <c r="T209" s="4">
        <f>Ugovori_OPULJP[[#This Row],[Bespovratna sredstva - Ukupno (EU+Nac) HRK
= Ukupna ugovorena vrijednost bespovratnih sredstava]]+Ugovori_OPULJP[[#This Row],[Javni doprinos korisnika - HRK]]+Ugovori_OPULJP[[#This Row],[Privatni doprinos korisnika - HRK]]</f>
        <v>539224.35</v>
      </c>
      <c r="U209" s="29" t="s">
        <v>7375</v>
      </c>
      <c r="V209" s="29" t="s">
        <v>7159</v>
      </c>
      <c r="W209" s="30" t="s">
        <v>5994</v>
      </c>
      <c r="X209" s="30" t="s">
        <v>6219</v>
      </c>
    </row>
    <row r="210" spans="1:24" ht="102" x14ac:dyDescent="0.25">
      <c r="A210" s="45" t="s">
        <v>518</v>
      </c>
      <c r="B210" s="46" t="s">
        <v>8150</v>
      </c>
      <c r="C210" s="30" t="s">
        <v>7163</v>
      </c>
      <c r="D210" s="30" t="s">
        <v>494</v>
      </c>
      <c r="E210" s="29" t="s">
        <v>10082</v>
      </c>
      <c r="F210" s="47" t="s">
        <v>519</v>
      </c>
      <c r="G210" s="47" t="s">
        <v>520</v>
      </c>
      <c r="H210" s="48">
        <v>43304</v>
      </c>
      <c r="I210" s="48">
        <v>43669</v>
      </c>
      <c r="J210" s="48" t="str">
        <f ca="1">IF(Ugovori_OPULJP[[#This Row],[DATUM ZAVRŠETKA OPERACIJE]]&lt;TODAY(),"završen","u provedbi")</f>
        <v>završen</v>
      </c>
      <c r="K210" s="25" t="s">
        <v>521</v>
      </c>
      <c r="L210" s="25" t="s">
        <v>3</v>
      </c>
      <c r="M210" s="17">
        <v>0.85</v>
      </c>
      <c r="N210" s="17">
        <v>0.15</v>
      </c>
      <c r="O210" s="11">
        <f>Ugovori_OPULJP[[#This Row],[Bespovratna sredstva - Ukupno (EU+Nac) HRK
= Ukupna ugovorena vrijednost bespovratnih sredstava]]*Ugovori_OPULJP[[#This Row],[EU STOPA SUFINANCIRANJA %
EU CO-FINANCING RATE %]]</f>
        <v>465159.11700000003</v>
      </c>
      <c r="P210" s="11">
        <f>Ugovori_OPULJP[[#This Row],[Bespovratna sredstva - Ukupno (EU+Nac) HRK
= Ukupna ugovorena vrijednost bespovratnih sredstava]]*Ugovori_OPULJP[[#This Row],[STOPA NACIONALNOG SUFINANCIRANJA %]]</f>
        <v>82086.903000000006</v>
      </c>
      <c r="Q210" s="11">
        <v>547246.02</v>
      </c>
      <c r="R210" s="11">
        <v>0</v>
      </c>
      <c r="S210" s="11">
        <v>0</v>
      </c>
      <c r="T210" s="4">
        <f>Ugovori_OPULJP[[#This Row],[Bespovratna sredstva - Ukupno (EU+Nac) HRK
= Ukupna ugovorena vrijednost bespovratnih sredstava]]+Ugovori_OPULJP[[#This Row],[Javni doprinos korisnika - HRK]]+Ugovori_OPULJP[[#This Row],[Privatni doprinos korisnika - HRK]]</f>
        <v>547246.02</v>
      </c>
      <c r="U210" s="29" t="s">
        <v>7375</v>
      </c>
      <c r="V210" s="29" t="s">
        <v>7159</v>
      </c>
      <c r="W210" s="30" t="s">
        <v>5995</v>
      </c>
      <c r="X210" s="30" t="s">
        <v>6219</v>
      </c>
    </row>
    <row r="211" spans="1:24" ht="114.75" x14ac:dyDescent="0.25">
      <c r="A211" s="45" t="s">
        <v>522</v>
      </c>
      <c r="B211" s="46" t="s">
        <v>8150</v>
      </c>
      <c r="C211" s="30" t="s">
        <v>7163</v>
      </c>
      <c r="D211" s="30" t="s">
        <v>494</v>
      </c>
      <c r="E211" s="29" t="s">
        <v>10082</v>
      </c>
      <c r="F211" s="47" t="s">
        <v>523</v>
      </c>
      <c r="G211" s="47" t="s">
        <v>524</v>
      </c>
      <c r="H211" s="48">
        <v>43329</v>
      </c>
      <c r="I211" s="48">
        <v>43633</v>
      </c>
      <c r="J211" s="48" t="str">
        <f ca="1">IF(Ugovori_OPULJP[[#This Row],[DATUM ZAVRŠETKA OPERACIJE]]&lt;TODAY(),"završen","u provedbi")</f>
        <v>završen</v>
      </c>
      <c r="K211" s="25" t="s">
        <v>3</v>
      </c>
      <c r="L211" s="25" t="s">
        <v>3</v>
      </c>
      <c r="M211" s="17">
        <v>0.85</v>
      </c>
      <c r="N211" s="17">
        <v>0.15</v>
      </c>
      <c r="O211" s="11">
        <f>Ugovori_OPULJP[[#This Row],[Bespovratna sredstva - Ukupno (EU+Nac) HRK
= Ukupna ugovorena vrijednost bespovratnih sredstava]]*Ugovori_OPULJP[[#This Row],[EU STOPA SUFINANCIRANJA %
EU CO-FINANCING RATE %]]</f>
        <v>63151.472500000003</v>
      </c>
      <c r="P211" s="11">
        <f>Ugovori_OPULJP[[#This Row],[Bespovratna sredstva - Ukupno (EU+Nac) HRK
= Ukupna ugovorena vrijednost bespovratnih sredstava]]*Ugovori_OPULJP[[#This Row],[STOPA NACIONALNOG SUFINANCIRANJA %]]</f>
        <v>11144.377500000001</v>
      </c>
      <c r="Q211" s="11">
        <v>74295.850000000006</v>
      </c>
      <c r="R211" s="11">
        <v>0</v>
      </c>
      <c r="S211" s="11">
        <v>0</v>
      </c>
      <c r="T211" s="4">
        <f>Ugovori_OPULJP[[#This Row],[Bespovratna sredstva - Ukupno (EU+Nac) HRK
= Ukupna ugovorena vrijednost bespovratnih sredstava]]+Ugovori_OPULJP[[#This Row],[Javni doprinos korisnika - HRK]]+Ugovori_OPULJP[[#This Row],[Privatni doprinos korisnika - HRK]]</f>
        <v>74295.850000000006</v>
      </c>
      <c r="U211" s="29" t="s">
        <v>7375</v>
      </c>
      <c r="V211" s="29" t="s">
        <v>7159</v>
      </c>
      <c r="W211" s="30" t="s">
        <v>5996</v>
      </c>
      <c r="X211" s="30" t="s">
        <v>6219</v>
      </c>
    </row>
    <row r="212" spans="1:24" ht="114.75" x14ac:dyDescent="0.25">
      <c r="A212" s="45" t="s">
        <v>525</v>
      </c>
      <c r="B212" s="46" t="s">
        <v>8150</v>
      </c>
      <c r="C212" s="30" t="s">
        <v>7163</v>
      </c>
      <c r="D212" s="30" t="s">
        <v>494</v>
      </c>
      <c r="E212" s="29" t="s">
        <v>10082</v>
      </c>
      <c r="F212" s="47" t="s">
        <v>7438</v>
      </c>
      <c r="G212" s="47" t="s">
        <v>848</v>
      </c>
      <c r="H212" s="48">
        <v>43304</v>
      </c>
      <c r="I212" s="48">
        <v>43853</v>
      </c>
      <c r="J212" s="48" t="str">
        <f ca="1">IF(Ugovori_OPULJP[[#This Row],[DATUM ZAVRŠETKA OPERACIJE]]&lt;TODAY(),"završen","u provedbi")</f>
        <v>završen</v>
      </c>
      <c r="K212" s="25" t="s">
        <v>9</v>
      </c>
      <c r="L212" s="25" t="s">
        <v>9</v>
      </c>
      <c r="M212" s="17">
        <v>0.85</v>
      </c>
      <c r="N212" s="17">
        <v>0.15</v>
      </c>
      <c r="O212" s="11">
        <f>Ugovori_OPULJP[[#This Row],[Bespovratna sredstva - Ukupno (EU+Nac) HRK
= Ukupna ugovorena vrijednost bespovratnih sredstava]]*Ugovori_OPULJP[[#This Row],[EU STOPA SUFINANCIRANJA %
EU CO-FINANCING RATE %]]</f>
        <v>317235.77600000001</v>
      </c>
      <c r="P212" s="11">
        <f>Ugovori_OPULJP[[#This Row],[Bespovratna sredstva - Ukupno (EU+Nac) HRK
= Ukupna ugovorena vrijednost bespovratnih sredstava]]*Ugovori_OPULJP[[#This Row],[STOPA NACIONALNOG SUFINANCIRANJA %]]</f>
        <v>55982.784</v>
      </c>
      <c r="Q212" s="11">
        <v>373218.56</v>
      </c>
      <c r="R212" s="11">
        <v>0</v>
      </c>
      <c r="S212" s="11">
        <v>0</v>
      </c>
      <c r="T212" s="4">
        <f>Ugovori_OPULJP[[#This Row],[Bespovratna sredstva - Ukupno (EU+Nac) HRK
= Ukupna ugovorena vrijednost bespovratnih sredstava]]+Ugovori_OPULJP[[#This Row],[Javni doprinos korisnika - HRK]]+Ugovori_OPULJP[[#This Row],[Privatni doprinos korisnika - HRK]]</f>
        <v>373218.56</v>
      </c>
      <c r="U212" s="29" t="s">
        <v>7375</v>
      </c>
      <c r="V212" s="29" t="s">
        <v>7159</v>
      </c>
      <c r="W212" s="30" t="s">
        <v>5997</v>
      </c>
      <c r="X212" s="30" t="s">
        <v>6219</v>
      </c>
    </row>
    <row r="213" spans="1:24" ht="89.25" x14ac:dyDescent="0.25">
      <c r="A213" s="45" t="s">
        <v>526</v>
      </c>
      <c r="B213" s="46" t="s">
        <v>8150</v>
      </c>
      <c r="C213" s="30" t="s">
        <v>7163</v>
      </c>
      <c r="D213" s="30" t="s">
        <v>494</v>
      </c>
      <c r="E213" s="29" t="s">
        <v>10082</v>
      </c>
      <c r="F213" s="47" t="s">
        <v>527</v>
      </c>
      <c r="G213" s="47" t="s">
        <v>528</v>
      </c>
      <c r="H213" s="48">
        <v>43304</v>
      </c>
      <c r="I213" s="48">
        <v>43700</v>
      </c>
      <c r="J213" s="48" t="str">
        <f ca="1">IF(Ugovori_OPULJP[[#This Row],[DATUM ZAVRŠETKA OPERACIJE]]&lt;TODAY(),"završen","u provedbi")</f>
        <v>završen</v>
      </c>
      <c r="K213" s="25" t="s">
        <v>16</v>
      </c>
      <c r="L213" s="25" t="s">
        <v>16</v>
      </c>
      <c r="M213" s="17">
        <v>0.85</v>
      </c>
      <c r="N213" s="17">
        <v>0.15</v>
      </c>
      <c r="O213" s="11">
        <f>Ugovori_OPULJP[[#This Row],[Bespovratna sredstva - Ukupno (EU+Nac) HRK
= Ukupna ugovorena vrijednost bespovratnih sredstava]]*Ugovori_OPULJP[[#This Row],[EU STOPA SUFINANCIRANJA %
EU CO-FINANCING RATE %]]</f>
        <v>599104.79450000008</v>
      </c>
      <c r="P213" s="11">
        <f>Ugovori_OPULJP[[#This Row],[Bespovratna sredstva - Ukupno (EU+Nac) HRK
= Ukupna ugovorena vrijednost bespovratnih sredstava]]*Ugovori_OPULJP[[#This Row],[STOPA NACIONALNOG SUFINANCIRANJA %]]</f>
        <v>105724.37550000001</v>
      </c>
      <c r="Q213" s="11">
        <v>704829.17</v>
      </c>
      <c r="R213" s="11">
        <v>0</v>
      </c>
      <c r="S213" s="11">
        <v>0</v>
      </c>
      <c r="T213" s="4">
        <f>Ugovori_OPULJP[[#This Row],[Bespovratna sredstva - Ukupno (EU+Nac) HRK
= Ukupna ugovorena vrijednost bespovratnih sredstava]]+Ugovori_OPULJP[[#This Row],[Javni doprinos korisnika - HRK]]+Ugovori_OPULJP[[#This Row],[Privatni doprinos korisnika - HRK]]</f>
        <v>704829.17</v>
      </c>
      <c r="U213" s="29" t="s">
        <v>7375</v>
      </c>
      <c r="V213" s="29" t="s">
        <v>7159</v>
      </c>
      <c r="W213" s="30" t="s">
        <v>5998</v>
      </c>
      <c r="X213" s="30" t="s">
        <v>6219</v>
      </c>
    </row>
    <row r="214" spans="1:24" ht="114.75" x14ac:dyDescent="0.25">
      <c r="A214" s="45" t="s">
        <v>529</v>
      </c>
      <c r="B214" s="46" t="s">
        <v>8150</v>
      </c>
      <c r="C214" s="30" t="s">
        <v>7163</v>
      </c>
      <c r="D214" s="30" t="s">
        <v>494</v>
      </c>
      <c r="E214" s="29" t="s">
        <v>10082</v>
      </c>
      <c r="F214" s="47" t="s">
        <v>530</v>
      </c>
      <c r="G214" s="47" t="s">
        <v>446</v>
      </c>
      <c r="H214" s="48">
        <v>43304</v>
      </c>
      <c r="I214" s="48">
        <v>43822</v>
      </c>
      <c r="J214" s="48" t="str">
        <f ca="1">IF(Ugovori_OPULJP[[#This Row],[DATUM ZAVRŠETKA OPERACIJE]]&lt;TODAY(),"završen","u provedbi")</f>
        <v>završen</v>
      </c>
      <c r="K214" s="25" t="s">
        <v>9</v>
      </c>
      <c r="L214" s="25" t="s">
        <v>9</v>
      </c>
      <c r="M214" s="17">
        <v>0.85</v>
      </c>
      <c r="N214" s="17">
        <v>0.15</v>
      </c>
      <c r="O214" s="11">
        <f>Ugovori_OPULJP[[#This Row],[Bespovratna sredstva - Ukupno (EU+Nac) HRK
= Ukupna ugovorena vrijednost bespovratnih sredstava]]*Ugovori_OPULJP[[#This Row],[EU STOPA SUFINANCIRANJA %
EU CO-FINANCING RATE %]]</f>
        <v>795612.13800000004</v>
      </c>
      <c r="P214" s="11">
        <f>Ugovori_OPULJP[[#This Row],[Bespovratna sredstva - Ukupno (EU+Nac) HRK
= Ukupna ugovorena vrijednost bespovratnih sredstava]]*Ugovori_OPULJP[[#This Row],[STOPA NACIONALNOG SUFINANCIRANJA %]]</f>
        <v>140402.14199999999</v>
      </c>
      <c r="Q214" s="11">
        <v>936014.28</v>
      </c>
      <c r="R214" s="11">
        <v>0</v>
      </c>
      <c r="S214" s="11">
        <v>0</v>
      </c>
      <c r="T214" s="4">
        <f>Ugovori_OPULJP[[#This Row],[Bespovratna sredstva - Ukupno (EU+Nac) HRK
= Ukupna ugovorena vrijednost bespovratnih sredstava]]+Ugovori_OPULJP[[#This Row],[Javni doprinos korisnika - HRK]]+Ugovori_OPULJP[[#This Row],[Privatni doprinos korisnika - HRK]]</f>
        <v>936014.28</v>
      </c>
      <c r="U214" s="29" t="s">
        <v>7375</v>
      </c>
      <c r="V214" s="29" t="s">
        <v>7159</v>
      </c>
      <c r="W214" s="30" t="s">
        <v>5999</v>
      </c>
      <c r="X214" s="30" t="s">
        <v>6219</v>
      </c>
    </row>
    <row r="215" spans="1:24" ht="114.75" x14ac:dyDescent="0.25">
      <c r="A215" s="45" t="s">
        <v>531</v>
      </c>
      <c r="B215" s="46" t="s">
        <v>8150</v>
      </c>
      <c r="C215" s="30" t="s">
        <v>7163</v>
      </c>
      <c r="D215" s="30" t="s">
        <v>494</v>
      </c>
      <c r="E215" s="29" t="s">
        <v>10082</v>
      </c>
      <c r="F215" s="47" t="s">
        <v>532</v>
      </c>
      <c r="G215" s="47" t="s">
        <v>533</v>
      </c>
      <c r="H215" s="48">
        <v>43304</v>
      </c>
      <c r="I215" s="48">
        <v>43639</v>
      </c>
      <c r="J215" s="48" t="str">
        <f ca="1">IF(Ugovori_OPULJP[[#This Row],[DATUM ZAVRŠETKA OPERACIJE]]&lt;TODAY(),"završen","u provedbi")</f>
        <v>završen</v>
      </c>
      <c r="K215" s="25" t="s">
        <v>534</v>
      </c>
      <c r="L215" s="25" t="s">
        <v>3</v>
      </c>
      <c r="M215" s="17">
        <v>0.85</v>
      </c>
      <c r="N215" s="17">
        <v>0.15</v>
      </c>
      <c r="O215" s="11">
        <f>Ugovori_OPULJP[[#This Row],[Bespovratna sredstva - Ukupno (EU+Nac) HRK
= Ukupna ugovorena vrijednost bespovratnih sredstava]]*Ugovori_OPULJP[[#This Row],[EU STOPA SUFINANCIRANJA %
EU CO-FINANCING RATE %]]</f>
        <v>405334.4595</v>
      </c>
      <c r="P215" s="11">
        <f>Ugovori_OPULJP[[#This Row],[Bespovratna sredstva - Ukupno (EU+Nac) HRK
= Ukupna ugovorena vrijednost bespovratnih sredstava]]*Ugovori_OPULJP[[#This Row],[STOPA NACIONALNOG SUFINANCIRANJA %]]</f>
        <v>71529.610499999995</v>
      </c>
      <c r="Q215" s="11">
        <v>476864.07</v>
      </c>
      <c r="R215" s="11">
        <v>0</v>
      </c>
      <c r="S215" s="11">
        <v>0</v>
      </c>
      <c r="T215" s="4">
        <f>Ugovori_OPULJP[[#This Row],[Bespovratna sredstva - Ukupno (EU+Nac) HRK
= Ukupna ugovorena vrijednost bespovratnih sredstava]]+Ugovori_OPULJP[[#This Row],[Javni doprinos korisnika - HRK]]+Ugovori_OPULJP[[#This Row],[Privatni doprinos korisnika - HRK]]</f>
        <v>476864.07</v>
      </c>
      <c r="U215" s="29" t="s">
        <v>7375</v>
      </c>
      <c r="V215" s="29" t="s">
        <v>7159</v>
      </c>
      <c r="W215" s="30" t="s">
        <v>6000</v>
      </c>
      <c r="X215" s="30" t="s">
        <v>6219</v>
      </c>
    </row>
    <row r="216" spans="1:24" ht="102" x14ac:dyDescent="0.25">
      <c r="A216" s="45" t="s">
        <v>535</v>
      </c>
      <c r="B216" s="46" t="s">
        <v>8150</v>
      </c>
      <c r="C216" s="30" t="s">
        <v>7163</v>
      </c>
      <c r="D216" s="30" t="s">
        <v>494</v>
      </c>
      <c r="E216" s="29" t="s">
        <v>10082</v>
      </c>
      <c r="F216" s="47" t="s">
        <v>536</v>
      </c>
      <c r="G216" s="47" t="s">
        <v>537</v>
      </c>
      <c r="H216" s="48">
        <v>43304</v>
      </c>
      <c r="I216" s="48">
        <v>43669</v>
      </c>
      <c r="J216" s="48" t="str">
        <f ca="1">IF(Ugovori_OPULJP[[#This Row],[DATUM ZAVRŠETKA OPERACIJE]]&lt;TODAY(),"završen","u provedbi")</f>
        <v>završen</v>
      </c>
      <c r="K216" s="25" t="s">
        <v>10</v>
      </c>
      <c r="L216" s="25" t="s">
        <v>10</v>
      </c>
      <c r="M216" s="17">
        <v>0.85</v>
      </c>
      <c r="N216" s="17">
        <v>0.15</v>
      </c>
      <c r="O216" s="11">
        <f>Ugovori_OPULJP[[#This Row],[Bespovratna sredstva - Ukupno (EU+Nac) HRK
= Ukupna ugovorena vrijednost bespovratnih sredstava]]*Ugovori_OPULJP[[#This Row],[EU STOPA SUFINANCIRANJA %
EU CO-FINANCING RATE %]]</f>
        <v>565563.83699999994</v>
      </c>
      <c r="P216" s="11">
        <f>Ugovori_OPULJP[[#This Row],[Bespovratna sredstva - Ukupno (EU+Nac) HRK
= Ukupna ugovorena vrijednost bespovratnih sredstava]]*Ugovori_OPULJP[[#This Row],[STOPA NACIONALNOG SUFINANCIRANJA %]]</f>
        <v>99805.382999999987</v>
      </c>
      <c r="Q216" s="11">
        <v>665369.22</v>
      </c>
      <c r="R216" s="11">
        <v>0</v>
      </c>
      <c r="S216" s="11">
        <v>0</v>
      </c>
      <c r="T216" s="4">
        <f>Ugovori_OPULJP[[#This Row],[Bespovratna sredstva - Ukupno (EU+Nac) HRK
= Ukupna ugovorena vrijednost bespovratnih sredstava]]+Ugovori_OPULJP[[#This Row],[Javni doprinos korisnika - HRK]]+Ugovori_OPULJP[[#This Row],[Privatni doprinos korisnika - HRK]]</f>
        <v>665369.22</v>
      </c>
      <c r="U216" s="29" t="s">
        <v>7375</v>
      </c>
      <c r="V216" s="29" t="s">
        <v>7159</v>
      </c>
      <c r="W216" s="30" t="s">
        <v>6001</v>
      </c>
      <c r="X216" s="30" t="s">
        <v>6219</v>
      </c>
    </row>
    <row r="217" spans="1:24" ht="89.25" x14ac:dyDescent="0.25">
      <c r="A217" s="45" t="s">
        <v>538</v>
      </c>
      <c r="B217" s="46" t="s">
        <v>8150</v>
      </c>
      <c r="C217" s="30" t="s">
        <v>7163</v>
      </c>
      <c r="D217" s="30" t="s">
        <v>494</v>
      </c>
      <c r="E217" s="29" t="s">
        <v>10082</v>
      </c>
      <c r="F217" s="47" t="s">
        <v>539</v>
      </c>
      <c r="G217" s="47" t="s">
        <v>413</v>
      </c>
      <c r="H217" s="48">
        <v>43304</v>
      </c>
      <c r="I217" s="48">
        <v>43608</v>
      </c>
      <c r="J217" s="48" t="str">
        <f ca="1">IF(Ugovori_OPULJP[[#This Row],[DATUM ZAVRŠETKA OPERACIJE]]&lt;TODAY(),"završen","u provedbi")</f>
        <v>završen</v>
      </c>
      <c r="K217" s="25" t="s">
        <v>540</v>
      </c>
      <c r="L217" s="25" t="s">
        <v>3</v>
      </c>
      <c r="M217" s="17">
        <v>0.85</v>
      </c>
      <c r="N217" s="17">
        <v>0.15</v>
      </c>
      <c r="O217" s="11">
        <f>Ugovori_OPULJP[[#This Row],[Bespovratna sredstva - Ukupno (EU+Nac) HRK
= Ukupna ugovorena vrijednost bespovratnih sredstava]]*Ugovori_OPULJP[[#This Row],[EU STOPA SUFINANCIRANJA %
EU CO-FINANCING RATE %]]</f>
        <v>376132.64999999997</v>
      </c>
      <c r="P217" s="11">
        <f>Ugovori_OPULJP[[#This Row],[Bespovratna sredstva - Ukupno (EU+Nac) HRK
= Ukupna ugovorena vrijednost bespovratnih sredstava]]*Ugovori_OPULJP[[#This Row],[STOPA NACIONALNOG SUFINANCIRANJA %]]</f>
        <v>66376.349999999991</v>
      </c>
      <c r="Q217" s="11">
        <v>442509</v>
      </c>
      <c r="R217" s="11">
        <v>0</v>
      </c>
      <c r="S217" s="11">
        <v>0</v>
      </c>
      <c r="T217" s="4">
        <f>Ugovori_OPULJP[[#This Row],[Bespovratna sredstva - Ukupno (EU+Nac) HRK
= Ukupna ugovorena vrijednost bespovratnih sredstava]]+Ugovori_OPULJP[[#This Row],[Javni doprinos korisnika - HRK]]+Ugovori_OPULJP[[#This Row],[Privatni doprinos korisnika - HRK]]</f>
        <v>442509</v>
      </c>
      <c r="U217" s="29" t="s">
        <v>7375</v>
      </c>
      <c r="V217" s="29" t="s">
        <v>7159</v>
      </c>
      <c r="W217" s="30" t="s">
        <v>6002</v>
      </c>
      <c r="X217" s="30" t="s">
        <v>6219</v>
      </c>
    </row>
    <row r="218" spans="1:24" ht="102" x14ac:dyDescent="0.25">
      <c r="A218" s="45" t="s">
        <v>541</v>
      </c>
      <c r="B218" s="46" t="s">
        <v>8150</v>
      </c>
      <c r="C218" s="30" t="s">
        <v>7163</v>
      </c>
      <c r="D218" s="30" t="s">
        <v>494</v>
      </c>
      <c r="E218" s="29" t="s">
        <v>10082</v>
      </c>
      <c r="F218" s="47" t="s">
        <v>542</v>
      </c>
      <c r="G218" s="47" t="s">
        <v>543</v>
      </c>
      <c r="H218" s="48">
        <v>43329</v>
      </c>
      <c r="I218" s="48">
        <v>43633</v>
      </c>
      <c r="J218" s="48" t="str">
        <f ca="1">IF(Ugovori_OPULJP[[#This Row],[DATUM ZAVRŠETKA OPERACIJE]]&lt;TODAY(),"završen","u provedbi")</f>
        <v>završen</v>
      </c>
      <c r="K218" s="25" t="s">
        <v>12</v>
      </c>
      <c r="L218" s="25" t="s">
        <v>12</v>
      </c>
      <c r="M218" s="17">
        <v>0.85</v>
      </c>
      <c r="N218" s="17">
        <v>0.15</v>
      </c>
      <c r="O218" s="11">
        <f>Ugovori_OPULJP[[#This Row],[Bespovratna sredstva - Ukupno (EU+Nac) HRK
= Ukupna ugovorena vrijednost bespovratnih sredstava]]*Ugovori_OPULJP[[#This Row],[EU STOPA SUFINANCIRANJA %
EU CO-FINANCING RATE %]]</f>
        <v>384241.75199999998</v>
      </c>
      <c r="P218" s="11">
        <f>Ugovori_OPULJP[[#This Row],[Bespovratna sredstva - Ukupno (EU+Nac) HRK
= Ukupna ugovorena vrijednost bespovratnih sredstava]]*Ugovori_OPULJP[[#This Row],[STOPA NACIONALNOG SUFINANCIRANJA %]]</f>
        <v>67807.368000000002</v>
      </c>
      <c r="Q218" s="11">
        <v>452049.12</v>
      </c>
      <c r="R218" s="11">
        <v>0</v>
      </c>
      <c r="S218" s="11">
        <v>0</v>
      </c>
      <c r="T218" s="4">
        <f>Ugovori_OPULJP[[#This Row],[Bespovratna sredstva - Ukupno (EU+Nac) HRK
= Ukupna ugovorena vrijednost bespovratnih sredstava]]+Ugovori_OPULJP[[#This Row],[Javni doprinos korisnika - HRK]]+Ugovori_OPULJP[[#This Row],[Privatni doprinos korisnika - HRK]]</f>
        <v>452049.12</v>
      </c>
      <c r="U218" s="29" t="s">
        <v>7375</v>
      </c>
      <c r="V218" s="29" t="s">
        <v>7159</v>
      </c>
      <c r="W218" s="30" t="s">
        <v>6003</v>
      </c>
      <c r="X218" s="30" t="s">
        <v>6219</v>
      </c>
    </row>
    <row r="219" spans="1:24" ht="102" x14ac:dyDescent="0.25">
      <c r="A219" s="45" t="s">
        <v>544</v>
      </c>
      <c r="B219" s="46" t="s">
        <v>8150</v>
      </c>
      <c r="C219" s="30" t="s">
        <v>7163</v>
      </c>
      <c r="D219" s="30" t="s">
        <v>494</v>
      </c>
      <c r="E219" s="29" t="s">
        <v>10082</v>
      </c>
      <c r="F219" s="47" t="s">
        <v>545</v>
      </c>
      <c r="G219" s="47" t="s">
        <v>546</v>
      </c>
      <c r="H219" s="48">
        <v>43435</v>
      </c>
      <c r="I219" s="48">
        <v>43739</v>
      </c>
      <c r="J219" s="48" t="str">
        <f ca="1">IF(Ugovori_OPULJP[[#This Row],[DATUM ZAVRŠETKA OPERACIJE]]&lt;TODAY(),"završen","u provedbi")</f>
        <v>završen</v>
      </c>
      <c r="K219" s="25" t="s">
        <v>16</v>
      </c>
      <c r="L219" s="25" t="s">
        <v>16</v>
      </c>
      <c r="M219" s="17">
        <v>0.85</v>
      </c>
      <c r="N219" s="17">
        <v>0.15</v>
      </c>
      <c r="O219" s="11">
        <f>Ugovori_OPULJP[[#This Row],[Bespovratna sredstva - Ukupno (EU+Nac) HRK
= Ukupna ugovorena vrijednost bespovratnih sredstava]]*Ugovori_OPULJP[[#This Row],[EU STOPA SUFINANCIRANJA %
EU CO-FINANCING RATE %]]</f>
        <v>617875.42949999997</v>
      </c>
      <c r="P219" s="11">
        <f>Ugovori_OPULJP[[#This Row],[Bespovratna sredstva - Ukupno (EU+Nac) HRK
= Ukupna ugovorena vrijednost bespovratnih sredstava]]*Ugovori_OPULJP[[#This Row],[STOPA NACIONALNOG SUFINANCIRANJA %]]</f>
        <v>109036.84050000001</v>
      </c>
      <c r="Q219" s="11">
        <v>726912.27</v>
      </c>
      <c r="R219" s="11">
        <v>0</v>
      </c>
      <c r="S219" s="11">
        <v>0</v>
      </c>
      <c r="T219" s="4">
        <f>Ugovori_OPULJP[[#This Row],[Bespovratna sredstva - Ukupno (EU+Nac) HRK
= Ukupna ugovorena vrijednost bespovratnih sredstava]]+Ugovori_OPULJP[[#This Row],[Javni doprinos korisnika - HRK]]+Ugovori_OPULJP[[#This Row],[Privatni doprinos korisnika - HRK]]</f>
        <v>726912.27</v>
      </c>
      <c r="U219" s="29" t="s">
        <v>7375</v>
      </c>
      <c r="V219" s="29" t="s">
        <v>7159</v>
      </c>
      <c r="W219" s="30" t="s">
        <v>6004</v>
      </c>
      <c r="X219" s="30" t="s">
        <v>6219</v>
      </c>
    </row>
    <row r="220" spans="1:24" ht="89.25" x14ac:dyDescent="0.25">
      <c r="A220" s="45" t="s">
        <v>547</v>
      </c>
      <c r="B220" s="46" t="s">
        <v>8150</v>
      </c>
      <c r="C220" s="30" t="s">
        <v>7163</v>
      </c>
      <c r="D220" s="30" t="s">
        <v>494</v>
      </c>
      <c r="E220" s="29" t="s">
        <v>10082</v>
      </c>
      <c r="F220" s="47" t="s">
        <v>548</v>
      </c>
      <c r="G220" s="47" t="s">
        <v>549</v>
      </c>
      <c r="H220" s="48">
        <v>43304</v>
      </c>
      <c r="I220" s="48">
        <v>43669</v>
      </c>
      <c r="J220" s="48" t="str">
        <f ca="1">IF(Ugovori_OPULJP[[#This Row],[DATUM ZAVRŠETKA OPERACIJE]]&lt;TODAY(),"završen","u provedbi")</f>
        <v>završen</v>
      </c>
      <c r="K220" s="25" t="s">
        <v>550</v>
      </c>
      <c r="L220" s="25" t="s">
        <v>7</v>
      </c>
      <c r="M220" s="17">
        <v>0.85</v>
      </c>
      <c r="N220" s="17">
        <v>0.15</v>
      </c>
      <c r="O220" s="11">
        <f>Ugovori_OPULJP[[#This Row],[Bespovratna sredstva - Ukupno (EU+Nac) HRK
= Ukupna ugovorena vrijednost bespovratnih sredstava]]*Ugovori_OPULJP[[#This Row],[EU STOPA SUFINANCIRANJA %
EU CO-FINANCING RATE %]]</f>
        <v>203032.7255</v>
      </c>
      <c r="P220" s="11">
        <f>Ugovori_OPULJP[[#This Row],[Bespovratna sredstva - Ukupno (EU+Nac) HRK
= Ukupna ugovorena vrijednost bespovratnih sredstava]]*Ugovori_OPULJP[[#This Row],[STOPA NACIONALNOG SUFINANCIRANJA %]]</f>
        <v>35829.304499999998</v>
      </c>
      <c r="Q220" s="11">
        <v>238862.03</v>
      </c>
      <c r="R220" s="11">
        <v>0</v>
      </c>
      <c r="S220" s="11">
        <v>0</v>
      </c>
      <c r="T220" s="4">
        <f>Ugovori_OPULJP[[#This Row],[Bespovratna sredstva - Ukupno (EU+Nac) HRK
= Ukupna ugovorena vrijednost bespovratnih sredstava]]+Ugovori_OPULJP[[#This Row],[Javni doprinos korisnika - HRK]]+Ugovori_OPULJP[[#This Row],[Privatni doprinos korisnika - HRK]]</f>
        <v>238862.03</v>
      </c>
      <c r="U220" s="29" t="s">
        <v>7375</v>
      </c>
      <c r="V220" s="29" t="s">
        <v>7159</v>
      </c>
      <c r="W220" s="30" t="s">
        <v>6005</v>
      </c>
      <c r="X220" s="30" t="s">
        <v>6219</v>
      </c>
    </row>
    <row r="221" spans="1:24" ht="114.75" x14ac:dyDescent="0.25">
      <c r="A221" s="45" t="s">
        <v>551</v>
      </c>
      <c r="B221" s="46" t="s">
        <v>8150</v>
      </c>
      <c r="C221" s="30" t="s">
        <v>7163</v>
      </c>
      <c r="D221" s="30" t="s">
        <v>494</v>
      </c>
      <c r="E221" s="29" t="s">
        <v>10082</v>
      </c>
      <c r="F221" s="47" t="s">
        <v>552</v>
      </c>
      <c r="G221" s="47" t="s">
        <v>553</v>
      </c>
      <c r="H221" s="48">
        <v>43304</v>
      </c>
      <c r="I221" s="48">
        <v>43853</v>
      </c>
      <c r="J221" s="48" t="str">
        <f ca="1">IF(Ugovori_OPULJP[[#This Row],[DATUM ZAVRŠETKA OPERACIJE]]&lt;TODAY(),"završen","u provedbi")</f>
        <v>završen</v>
      </c>
      <c r="K221" s="25" t="s">
        <v>20</v>
      </c>
      <c r="L221" s="25" t="s">
        <v>20</v>
      </c>
      <c r="M221" s="17">
        <v>0.85</v>
      </c>
      <c r="N221" s="17">
        <v>0.15</v>
      </c>
      <c r="O221" s="11">
        <f>Ugovori_OPULJP[[#This Row],[Bespovratna sredstva - Ukupno (EU+Nac) HRK
= Ukupna ugovorena vrijednost bespovratnih sredstava]]*Ugovori_OPULJP[[#This Row],[EU STOPA SUFINANCIRANJA %
EU CO-FINANCING RATE %]]</f>
        <v>685709.26300000004</v>
      </c>
      <c r="P221" s="11">
        <f>Ugovori_OPULJP[[#This Row],[Bespovratna sredstva - Ukupno (EU+Nac) HRK
= Ukupna ugovorena vrijednost bespovratnih sredstava]]*Ugovori_OPULJP[[#This Row],[STOPA NACIONALNOG SUFINANCIRANJA %]]</f>
        <v>121007.51699999999</v>
      </c>
      <c r="Q221" s="11">
        <v>806716.78</v>
      </c>
      <c r="R221" s="11">
        <v>0</v>
      </c>
      <c r="S221" s="11">
        <v>0</v>
      </c>
      <c r="T221" s="4">
        <f>Ugovori_OPULJP[[#This Row],[Bespovratna sredstva - Ukupno (EU+Nac) HRK
= Ukupna ugovorena vrijednost bespovratnih sredstava]]+Ugovori_OPULJP[[#This Row],[Javni doprinos korisnika - HRK]]+Ugovori_OPULJP[[#This Row],[Privatni doprinos korisnika - HRK]]</f>
        <v>806716.78</v>
      </c>
      <c r="U221" s="29" t="s">
        <v>7375</v>
      </c>
      <c r="V221" s="29" t="s">
        <v>7159</v>
      </c>
      <c r="W221" s="30" t="s">
        <v>6006</v>
      </c>
      <c r="X221" s="30" t="s">
        <v>6219</v>
      </c>
    </row>
    <row r="222" spans="1:24" ht="114.75" x14ac:dyDescent="0.25">
      <c r="A222" s="45" t="s">
        <v>554</v>
      </c>
      <c r="B222" s="46" t="s">
        <v>8150</v>
      </c>
      <c r="C222" s="30" t="s">
        <v>7163</v>
      </c>
      <c r="D222" s="30" t="s">
        <v>494</v>
      </c>
      <c r="E222" s="29" t="s">
        <v>10082</v>
      </c>
      <c r="F222" s="47" t="s">
        <v>555</v>
      </c>
      <c r="G222" s="47" t="s">
        <v>556</v>
      </c>
      <c r="H222" s="48">
        <v>43344</v>
      </c>
      <c r="I222" s="48">
        <v>43831</v>
      </c>
      <c r="J222" s="48" t="str">
        <f ca="1">IF(Ugovori_OPULJP[[#This Row],[DATUM ZAVRŠETKA OPERACIJE]]&lt;TODAY(),"završen","u provedbi")</f>
        <v>završen</v>
      </c>
      <c r="K222" s="25" t="s">
        <v>3</v>
      </c>
      <c r="L222" s="25" t="s">
        <v>3</v>
      </c>
      <c r="M222" s="17">
        <v>0.85</v>
      </c>
      <c r="N222" s="17">
        <v>0.15</v>
      </c>
      <c r="O222" s="11">
        <f>Ugovori_OPULJP[[#This Row],[Bespovratna sredstva - Ukupno (EU+Nac) HRK
= Ukupna ugovorena vrijednost bespovratnih sredstava]]*Ugovori_OPULJP[[#This Row],[EU STOPA SUFINANCIRANJA %
EU CO-FINANCING RATE %]]</f>
        <v>412011.26900000003</v>
      </c>
      <c r="P222" s="11">
        <f>Ugovori_OPULJP[[#This Row],[Bespovratna sredstva - Ukupno (EU+Nac) HRK
= Ukupna ugovorena vrijednost bespovratnih sredstava]]*Ugovori_OPULJP[[#This Row],[STOPA NACIONALNOG SUFINANCIRANJA %]]</f>
        <v>72707.870999999999</v>
      </c>
      <c r="Q222" s="11">
        <v>484719.14</v>
      </c>
      <c r="R222" s="11">
        <v>0</v>
      </c>
      <c r="S222" s="11">
        <v>0</v>
      </c>
      <c r="T222" s="4">
        <f>Ugovori_OPULJP[[#This Row],[Bespovratna sredstva - Ukupno (EU+Nac) HRK
= Ukupna ugovorena vrijednost bespovratnih sredstava]]+Ugovori_OPULJP[[#This Row],[Javni doprinos korisnika - HRK]]+Ugovori_OPULJP[[#This Row],[Privatni doprinos korisnika - HRK]]</f>
        <v>484719.14</v>
      </c>
      <c r="U222" s="29" t="s">
        <v>7375</v>
      </c>
      <c r="V222" s="29" t="s">
        <v>7159</v>
      </c>
      <c r="W222" s="30" t="s">
        <v>6007</v>
      </c>
      <c r="X222" s="30" t="s">
        <v>6219</v>
      </c>
    </row>
    <row r="223" spans="1:24" ht="76.5" x14ac:dyDescent="0.25">
      <c r="A223" s="45" t="s">
        <v>557</v>
      </c>
      <c r="B223" s="46" t="s">
        <v>8150</v>
      </c>
      <c r="C223" s="30" t="s">
        <v>7163</v>
      </c>
      <c r="D223" s="30" t="s">
        <v>494</v>
      </c>
      <c r="E223" s="29" t="s">
        <v>10082</v>
      </c>
      <c r="F223" s="47" t="s">
        <v>558</v>
      </c>
      <c r="G223" s="47" t="s">
        <v>10596</v>
      </c>
      <c r="H223" s="48">
        <v>43307</v>
      </c>
      <c r="I223" s="48">
        <v>43672</v>
      </c>
      <c r="J223" s="48" t="str">
        <f ca="1">IF(Ugovori_OPULJP[[#This Row],[DATUM ZAVRŠETKA OPERACIJE]]&lt;TODAY(),"završen","u provedbi")</f>
        <v>završen</v>
      </c>
      <c r="K223" s="25" t="s">
        <v>559</v>
      </c>
      <c r="L223" s="25" t="s">
        <v>3</v>
      </c>
      <c r="M223" s="17">
        <v>0.85</v>
      </c>
      <c r="N223" s="17">
        <v>0.15</v>
      </c>
      <c r="O223" s="11">
        <f>Ugovori_OPULJP[[#This Row],[Bespovratna sredstva - Ukupno (EU+Nac) HRK
= Ukupna ugovorena vrijednost bespovratnih sredstava]]*Ugovori_OPULJP[[#This Row],[EU STOPA SUFINANCIRANJA %
EU CO-FINANCING RATE %]]</f>
        <v>617858.19999999995</v>
      </c>
      <c r="P223" s="11">
        <f>Ugovori_OPULJP[[#This Row],[Bespovratna sredstva - Ukupno (EU+Nac) HRK
= Ukupna ugovorena vrijednost bespovratnih sredstava]]*Ugovori_OPULJP[[#This Row],[STOPA NACIONALNOG SUFINANCIRANJA %]]</f>
        <v>109033.8</v>
      </c>
      <c r="Q223" s="11">
        <v>726892</v>
      </c>
      <c r="R223" s="11">
        <v>0</v>
      </c>
      <c r="S223" s="11">
        <v>0</v>
      </c>
      <c r="T223" s="4">
        <f>Ugovori_OPULJP[[#This Row],[Bespovratna sredstva - Ukupno (EU+Nac) HRK
= Ukupna ugovorena vrijednost bespovratnih sredstava]]+Ugovori_OPULJP[[#This Row],[Javni doprinos korisnika - HRK]]+Ugovori_OPULJP[[#This Row],[Privatni doprinos korisnika - HRK]]</f>
        <v>726892</v>
      </c>
      <c r="U223" s="29" t="s">
        <v>7375</v>
      </c>
      <c r="V223" s="29" t="s">
        <v>7159</v>
      </c>
      <c r="W223" s="30" t="s">
        <v>6008</v>
      </c>
      <c r="X223" s="30" t="s">
        <v>6219</v>
      </c>
    </row>
    <row r="224" spans="1:24" ht="114.75" x14ac:dyDescent="0.25">
      <c r="A224" s="45" t="s">
        <v>560</v>
      </c>
      <c r="B224" s="46" t="s">
        <v>8150</v>
      </c>
      <c r="C224" s="30" t="s">
        <v>7163</v>
      </c>
      <c r="D224" s="30" t="s">
        <v>494</v>
      </c>
      <c r="E224" s="29" t="s">
        <v>10082</v>
      </c>
      <c r="F224" s="47" t="s">
        <v>561</v>
      </c>
      <c r="G224" s="47" t="s">
        <v>562</v>
      </c>
      <c r="H224" s="48">
        <v>43304</v>
      </c>
      <c r="I224" s="48">
        <v>43547</v>
      </c>
      <c r="J224" s="48" t="str">
        <f ca="1">IF(Ugovori_OPULJP[[#This Row],[DATUM ZAVRŠETKA OPERACIJE]]&lt;TODAY(),"završen","u provedbi")</f>
        <v>završen</v>
      </c>
      <c r="K224" s="25" t="s">
        <v>4</v>
      </c>
      <c r="L224" s="25" t="s">
        <v>4</v>
      </c>
      <c r="M224" s="17">
        <v>0.85</v>
      </c>
      <c r="N224" s="17">
        <v>0.15</v>
      </c>
      <c r="O224" s="11">
        <f>Ugovori_OPULJP[[#This Row],[Bespovratna sredstva - Ukupno (EU+Nac) HRK
= Ukupna ugovorena vrijednost bespovratnih sredstava]]*Ugovori_OPULJP[[#This Row],[EU STOPA SUFINANCIRANJA %
EU CO-FINANCING RATE %]]</f>
        <v>362166.3</v>
      </c>
      <c r="P224" s="11">
        <f>Ugovori_OPULJP[[#This Row],[Bespovratna sredstva - Ukupno (EU+Nac) HRK
= Ukupna ugovorena vrijednost bespovratnih sredstava]]*Ugovori_OPULJP[[#This Row],[STOPA NACIONALNOG SUFINANCIRANJA %]]</f>
        <v>63911.7</v>
      </c>
      <c r="Q224" s="11">
        <v>426078</v>
      </c>
      <c r="R224" s="11">
        <v>0</v>
      </c>
      <c r="S224" s="11">
        <v>0</v>
      </c>
      <c r="T224" s="4">
        <f>Ugovori_OPULJP[[#This Row],[Bespovratna sredstva - Ukupno (EU+Nac) HRK
= Ukupna ugovorena vrijednost bespovratnih sredstava]]+Ugovori_OPULJP[[#This Row],[Javni doprinos korisnika - HRK]]+Ugovori_OPULJP[[#This Row],[Privatni doprinos korisnika - HRK]]</f>
        <v>426078</v>
      </c>
      <c r="U224" s="29" t="s">
        <v>7375</v>
      </c>
      <c r="V224" s="29" t="s">
        <v>7159</v>
      </c>
      <c r="W224" s="30" t="s">
        <v>8436</v>
      </c>
      <c r="X224" s="30" t="s">
        <v>6219</v>
      </c>
    </row>
    <row r="225" spans="1:24" ht="102" x14ac:dyDescent="0.25">
      <c r="A225" s="45" t="s">
        <v>563</v>
      </c>
      <c r="B225" s="46" t="s">
        <v>8150</v>
      </c>
      <c r="C225" s="30" t="s">
        <v>7163</v>
      </c>
      <c r="D225" s="30" t="s">
        <v>494</v>
      </c>
      <c r="E225" s="29" t="s">
        <v>10082</v>
      </c>
      <c r="F225" s="47" t="s">
        <v>7439</v>
      </c>
      <c r="G225" s="47" t="s">
        <v>564</v>
      </c>
      <c r="H225" s="48">
        <v>43374</v>
      </c>
      <c r="I225" s="48">
        <v>43586</v>
      </c>
      <c r="J225" s="48" t="str">
        <f ca="1">IF(Ugovori_OPULJP[[#This Row],[DATUM ZAVRŠETKA OPERACIJE]]&lt;TODAY(),"završen","u provedbi")</f>
        <v>završen</v>
      </c>
      <c r="K225" s="25" t="s">
        <v>14</v>
      </c>
      <c r="L225" s="25" t="s">
        <v>14</v>
      </c>
      <c r="M225" s="17">
        <v>0.85</v>
      </c>
      <c r="N225" s="17">
        <v>0.15</v>
      </c>
      <c r="O225" s="11">
        <f>Ugovori_OPULJP[[#This Row],[Bespovratna sredstva - Ukupno (EU+Nac) HRK
= Ukupna ugovorena vrijednost bespovratnih sredstava]]*Ugovori_OPULJP[[#This Row],[EU STOPA SUFINANCIRANJA %
EU CO-FINANCING RATE %]]</f>
        <v>144746.94199999998</v>
      </c>
      <c r="P225" s="11">
        <f>Ugovori_OPULJP[[#This Row],[Bespovratna sredstva - Ukupno (EU+Nac) HRK
= Ukupna ugovorena vrijednost bespovratnih sredstava]]*Ugovori_OPULJP[[#This Row],[STOPA NACIONALNOG SUFINANCIRANJA %]]</f>
        <v>25543.577999999998</v>
      </c>
      <c r="Q225" s="11">
        <v>170290.52</v>
      </c>
      <c r="R225" s="11">
        <v>0</v>
      </c>
      <c r="S225" s="11">
        <v>0</v>
      </c>
      <c r="T225" s="4">
        <f>Ugovori_OPULJP[[#This Row],[Bespovratna sredstva - Ukupno (EU+Nac) HRK
= Ukupna ugovorena vrijednost bespovratnih sredstava]]+Ugovori_OPULJP[[#This Row],[Javni doprinos korisnika - HRK]]+Ugovori_OPULJP[[#This Row],[Privatni doprinos korisnika - HRK]]</f>
        <v>170290.52</v>
      </c>
      <c r="U225" s="29" t="s">
        <v>7375</v>
      </c>
      <c r="V225" s="29" t="s">
        <v>7159</v>
      </c>
      <c r="W225" s="30" t="s">
        <v>6009</v>
      </c>
      <c r="X225" s="30" t="s">
        <v>6219</v>
      </c>
    </row>
    <row r="226" spans="1:24" ht="89.25" x14ac:dyDescent="0.25">
      <c r="A226" s="45" t="s">
        <v>565</v>
      </c>
      <c r="B226" s="46" t="s">
        <v>8150</v>
      </c>
      <c r="C226" s="30" t="s">
        <v>7163</v>
      </c>
      <c r="D226" s="30" t="s">
        <v>494</v>
      </c>
      <c r="E226" s="29" t="s">
        <v>10082</v>
      </c>
      <c r="F226" s="47" t="s">
        <v>566</v>
      </c>
      <c r="G226" s="47" t="s">
        <v>567</v>
      </c>
      <c r="H226" s="48">
        <v>43358</v>
      </c>
      <c r="I226" s="48">
        <v>43723</v>
      </c>
      <c r="J226" s="48" t="str">
        <f ca="1">IF(Ugovori_OPULJP[[#This Row],[DATUM ZAVRŠETKA OPERACIJE]]&lt;TODAY(),"završen","u provedbi")</f>
        <v>završen</v>
      </c>
      <c r="K226" s="25" t="s">
        <v>568</v>
      </c>
      <c r="L226" s="25" t="s">
        <v>12</v>
      </c>
      <c r="M226" s="17">
        <v>0.85</v>
      </c>
      <c r="N226" s="17">
        <v>0.15</v>
      </c>
      <c r="O226" s="11">
        <f>Ugovori_OPULJP[[#This Row],[Bespovratna sredstva - Ukupno (EU+Nac) HRK
= Ukupna ugovorena vrijednost bespovratnih sredstava]]*Ugovori_OPULJP[[#This Row],[EU STOPA SUFINANCIRANJA %
EU CO-FINANCING RATE %]]</f>
        <v>440012.54700000002</v>
      </c>
      <c r="P226" s="11">
        <f>Ugovori_OPULJP[[#This Row],[Bespovratna sredstva - Ukupno (EU+Nac) HRK
= Ukupna ugovorena vrijednost bespovratnih sredstava]]*Ugovori_OPULJP[[#This Row],[STOPA NACIONALNOG SUFINANCIRANJA %]]</f>
        <v>77649.273000000001</v>
      </c>
      <c r="Q226" s="11">
        <v>517661.82</v>
      </c>
      <c r="R226" s="11">
        <v>0</v>
      </c>
      <c r="S226" s="11">
        <v>0</v>
      </c>
      <c r="T226" s="4">
        <f>Ugovori_OPULJP[[#This Row],[Bespovratna sredstva - Ukupno (EU+Nac) HRK
= Ukupna ugovorena vrijednost bespovratnih sredstava]]+Ugovori_OPULJP[[#This Row],[Javni doprinos korisnika - HRK]]+Ugovori_OPULJP[[#This Row],[Privatni doprinos korisnika - HRK]]</f>
        <v>517661.82</v>
      </c>
      <c r="U226" s="29" t="s">
        <v>7375</v>
      </c>
      <c r="V226" s="29" t="s">
        <v>7159</v>
      </c>
      <c r="W226" s="30" t="s">
        <v>6010</v>
      </c>
      <c r="X226" s="30" t="s">
        <v>6219</v>
      </c>
    </row>
    <row r="227" spans="1:24" ht="51" x14ac:dyDescent="0.25">
      <c r="A227" s="45" t="s">
        <v>569</v>
      </c>
      <c r="B227" s="46" t="s">
        <v>8150</v>
      </c>
      <c r="C227" s="30" t="s">
        <v>7163</v>
      </c>
      <c r="D227" s="30" t="s">
        <v>494</v>
      </c>
      <c r="E227" s="29" t="s">
        <v>10082</v>
      </c>
      <c r="F227" s="47" t="s">
        <v>570</v>
      </c>
      <c r="G227" s="47" t="s">
        <v>571</v>
      </c>
      <c r="H227" s="48">
        <v>43304</v>
      </c>
      <c r="I227" s="48">
        <v>43608</v>
      </c>
      <c r="J227" s="48" t="str">
        <f ca="1">IF(Ugovori_OPULJP[[#This Row],[DATUM ZAVRŠETKA OPERACIJE]]&lt;TODAY(),"završen","u provedbi")</f>
        <v>završen</v>
      </c>
      <c r="K227" s="25" t="s">
        <v>14</v>
      </c>
      <c r="L227" s="25" t="s">
        <v>14</v>
      </c>
      <c r="M227" s="17">
        <v>0.85</v>
      </c>
      <c r="N227" s="17">
        <v>0.15</v>
      </c>
      <c r="O227" s="11">
        <f>Ugovori_OPULJP[[#This Row],[Bespovratna sredstva - Ukupno (EU+Nac) HRK
= Ukupna ugovorena vrijednost bespovratnih sredstava]]*Ugovori_OPULJP[[#This Row],[EU STOPA SUFINANCIRANJA %
EU CO-FINANCING RATE %]]</f>
        <v>108338.3055</v>
      </c>
      <c r="P227" s="11">
        <f>Ugovori_OPULJP[[#This Row],[Bespovratna sredstva - Ukupno (EU+Nac) HRK
= Ukupna ugovorena vrijednost bespovratnih sredstava]]*Ugovori_OPULJP[[#This Row],[STOPA NACIONALNOG SUFINANCIRANJA %]]</f>
        <v>19118.5245</v>
      </c>
      <c r="Q227" s="11">
        <v>127456.83</v>
      </c>
      <c r="R227" s="11">
        <v>0</v>
      </c>
      <c r="S227" s="11">
        <v>0</v>
      </c>
      <c r="T227" s="4">
        <f>Ugovori_OPULJP[[#This Row],[Bespovratna sredstva - Ukupno (EU+Nac) HRK
= Ukupna ugovorena vrijednost bespovratnih sredstava]]+Ugovori_OPULJP[[#This Row],[Javni doprinos korisnika - HRK]]+Ugovori_OPULJP[[#This Row],[Privatni doprinos korisnika - HRK]]</f>
        <v>127456.83</v>
      </c>
      <c r="U227" s="29" t="s">
        <v>7375</v>
      </c>
      <c r="V227" s="29" t="s">
        <v>7159</v>
      </c>
      <c r="W227" s="30" t="s">
        <v>6011</v>
      </c>
      <c r="X227" s="30" t="s">
        <v>6219</v>
      </c>
    </row>
    <row r="228" spans="1:24" ht="114.75" x14ac:dyDescent="0.25">
      <c r="A228" s="45" t="s">
        <v>572</v>
      </c>
      <c r="B228" s="46" t="s">
        <v>8150</v>
      </c>
      <c r="C228" s="30" t="s">
        <v>7163</v>
      </c>
      <c r="D228" s="30" t="s">
        <v>494</v>
      </c>
      <c r="E228" s="29" t="s">
        <v>10082</v>
      </c>
      <c r="F228" s="47" t="s">
        <v>573</v>
      </c>
      <c r="G228" s="47" t="s">
        <v>4699</v>
      </c>
      <c r="H228" s="48">
        <v>43304</v>
      </c>
      <c r="I228" s="48">
        <v>43669</v>
      </c>
      <c r="J228" s="48" t="str">
        <f ca="1">IF(Ugovori_OPULJP[[#This Row],[DATUM ZAVRŠETKA OPERACIJE]]&lt;TODAY(),"završen","u provedbi")</f>
        <v>završen</v>
      </c>
      <c r="K228" s="25" t="s">
        <v>574</v>
      </c>
      <c r="L228" s="25" t="s">
        <v>3</v>
      </c>
      <c r="M228" s="17">
        <v>0.85</v>
      </c>
      <c r="N228" s="17">
        <v>0.15</v>
      </c>
      <c r="O228" s="11">
        <f>Ugovori_OPULJP[[#This Row],[Bespovratna sredstva - Ukupno (EU+Nac) HRK
= Ukupna ugovorena vrijednost bespovratnih sredstava]]*Ugovori_OPULJP[[#This Row],[EU STOPA SUFINANCIRANJA %
EU CO-FINANCING RATE %]]</f>
        <v>262406.86600000004</v>
      </c>
      <c r="P228" s="11">
        <f>Ugovori_OPULJP[[#This Row],[Bespovratna sredstva - Ukupno (EU+Nac) HRK
= Ukupna ugovorena vrijednost bespovratnih sredstava]]*Ugovori_OPULJP[[#This Row],[STOPA NACIONALNOG SUFINANCIRANJA %]]</f>
        <v>46307.094000000005</v>
      </c>
      <c r="Q228" s="11">
        <v>308713.96000000002</v>
      </c>
      <c r="R228" s="11">
        <v>0</v>
      </c>
      <c r="S228" s="11">
        <v>0</v>
      </c>
      <c r="T228" s="4">
        <f>Ugovori_OPULJP[[#This Row],[Bespovratna sredstva - Ukupno (EU+Nac) HRK
= Ukupna ugovorena vrijednost bespovratnih sredstava]]+Ugovori_OPULJP[[#This Row],[Javni doprinos korisnika - HRK]]+Ugovori_OPULJP[[#This Row],[Privatni doprinos korisnika - HRK]]</f>
        <v>308713.96000000002</v>
      </c>
      <c r="U228" s="29" t="s">
        <v>7375</v>
      </c>
      <c r="V228" s="29" t="s">
        <v>7159</v>
      </c>
      <c r="W228" s="30" t="s">
        <v>6012</v>
      </c>
      <c r="X228" s="30" t="s">
        <v>6219</v>
      </c>
    </row>
    <row r="229" spans="1:24" ht="102" x14ac:dyDescent="0.25">
      <c r="A229" s="45" t="s">
        <v>575</v>
      </c>
      <c r="B229" s="46" t="s">
        <v>8150</v>
      </c>
      <c r="C229" s="30" t="s">
        <v>7163</v>
      </c>
      <c r="D229" s="30" t="s">
        <v>494</v>
      </c>
      <c r="E229" s="29" t="s">
        <v>10082</v>
      </c>
      <c r="F229" s="47" t="s">
        <v>576</v>
      </c>
      <c r="G229" s="47" t="s">
        <v>577</v>
      </c>
      <c r="H229" s="48">
        <v>43344</v>
      </c>
      <c r="I229" s="48">
        <v>43586</v>
      </c>
      <c r="J229" s="48" t="str">
        <f ca="1">IF(Ugovori_OPULJP[[#This Row],[DATUM ZAVRŠETKA OPERACIJE]]&lt;TODAY(),"završen","u provedbi")</f>
        <v>završen</v>
      </c>
      <c r="K229" s="25" t="s">
        <v>3</v>
      </c>
      <c r="L229" s="25" t="s">
        <v>3</v>
      </c>
      <c r="M229" s="17">
        <v>0.85</v>
      </c>
      <c r="N229" s="17">
        <v>0.15</v>
      </c>
      <c r="O229" s="11">
        <f>Ugovori_OPULJP[[#This Row],[Bespovratna sredstva - Ukupno (EU+Nac) HRK
= Ukupna ugovorena vrijednost bespovratnih sredstava]]*Ugovori_OPULJP[[#This Row],[EU STOPA SUFINANCIRANJA %
EU CO-FINANCING RATE %]]</f>
        <v>326519.64600000001</v>
      </c>
      <c r="P229" s="11">
        <f>Ugovori_OPULJP[[#This Row],[Bespovratna sredstva - Ukupno (EU+Nac) HRK
= Ukupna ugovorena vrijednost bespovratnih sredstava]]*Ugovori_OPULJP[[#This Row],[STOPA NACIONALNOG SUFINANCIRANJA %]]</f>
        <v>57621.114000000001</v>
      </c>
      <c r="Q229" s="11">
        <v>384140.76</v>
      </c>
      <c r="R229" s="11">
        <v>0</v>
      </c>
      <c r="S229" s="11">
        <v>0</v>
      </c>
      <c r="T229" s="4">
        <f>Ugovori_OPULJP[[#This Row],[Bespovratna sredstva - Ukupno (EU+Nac) HRK
= Ukupna ugovorena vrijednost bespovratnih sredstava]]+Ugovori_OPULJP[[#This Row],[Javni doprinos korisnika - HRK]]+Ugovori_OPULJP[[#This Row],[Privatni doprinos korisnika - HRK]]</f>
        <v>384140.76</v>
      </c>
      <c r="U229" s="29" t="s">
        <v>7375</v>
      </c>
      <c r="V229" s="29" t="s">
        <v>7159</v>
      </c>
      <c r="W229" s="30" t="s">
        <v>6013</v>
      </c>
      <c r="X229" s="30" t="s">
        <v>6219</v>
      </c>
    </row>
    <row r="230" spans="1:24" ht="89.25" x14ac:dyDescent="0.25">
      <c r="A230" s="45" t="s">
        <v>578</v>
      </c>
      <c r="B230" s="46" t="s">
        <v>8150</v>
      </c>
      <c r="C230" s="30" t="s">
        <v>7163</v>
      </c>
      <c r="D230" s="30" t="s">
        <v>494</v>
      </c>
      <c r="E230" s="29" t="s">
        <v>10082</v>
      </c>
      <c r="F230" s="47" t="s">
        <v>579</v>
      </c>
      <c r="G230" s="47" t="s">
        <v>8499</v>
      </c>
      <c r="H230" s="48">
        <v>43304</v>
      </c>
      <c r="I230" s="48">
        <v>43669</v>
      </c>
      <c r="J230" s="48" t="str">
        <f ca="1">IF(Ugovori_OPULJP[[#This Row],[DATUM ZAVRŠETKA OPERACIJE]]&lt;TODAY(),"završen","u provedbi")</f>
        <v>završen</v>
      </c>
      <c r="K230" s="25" t="s">
        <v>6</v>
      </c>
      <c r="L230" s="25" t="s">
        <v>6</v>
      </c>
      <c r="M230" s="17">
        <v>0.85</v>
      </c>
      <c r="N230" s="17">
        <v>0.15</v>
      </c>
      <c r="O230" s="11">
        <f>Ugovori_OPULJP[[#This Row],[Bespovratna sredstva - Ukupno (EU+Nac) HRK
= Ukupna ugovorena vrijednost bespovratnih sredstava]]*Ugovori_OPULJP[[#This Row],[EU STOPA SUFINANCIRANJA %
EU CO-FINANCING RATE %]]</f>
        <v>182731.72500000001</v>
      </c>
      <c r="P230" s="11">
        <f>Ugovori_OPULJP[[#This Row],[Bespovratna sredstva - Ukupno (EU+Nac) HRK
= Ukupna ugovorena vrijednost bespovratnih sredstava]]*Ugovori_OPULJP[[#This Row],[STOPA NACIONALNOG SUFINANCIRANJA %]]</f>
        <v>32246.774999999998</v>
      </c>
      <c r="Q230" s="11">
        <v>214978.5</v>
      </c>
      <c r="R230" s="11">
        <v>0</v>
      </c>
      <c r="S230" s="11">
        <v>0</v>
      </c>
      <c r="T230" s="4">
        <f>Ugovori_OPULJP[[#This Row],[Bespovratna sredstva - Ukupno (EU+Nac) HRK
= Ukupna ugovorena vrijednost bespovratnih sredstava]]+Ugovori_OPULJP[[#This Row],[Javni doprinos korisnika - HRK]]+Ugovori_OPULJP[[#This Row],[Privatni doprinos korisnika - HRK]]</f>
        <v>214978.5</v>
      </c>
      <c r="U230" s="29" t="s">
        <v>7375</v>
      </c>
      <c r="V230" s="29" t="s">
        <v>7159</v>
      </c>
      <c r="W230" s="30" t="s">
        <v>6014</v>
      </c>
      <c r="X230" s="30" t="s">
        <v>6219</v>
      </c>
    </row>
    <row r="231" spans="1:24" ht="114.75" x14ac:dyDescent="0.25">
      <c r="A231" s="45" t="s">
        <v>580</v>
      </c>
      <c r="B231" s="46" t="s">
        <v>8150</v>
      </c>
      <c r="C231" s="30" t="s">
        <v>7163</v>
      </c>
      <c r="D231" s="30" t="s">
        <v>494</v>
      </c>
      <c r="E231" s="29" t="s">
        <v>10082</v>
      </c>
      <c r="F231" s="47" t="s">
        <v>581</v>
      </c>
      <c r="G231" s="47" t="s">
        <v>582</v>
      </c>
      <c r="H231" s="48">
        <v>43304</v>
      </c>
      <c r="I231" s="48">
        <v>43669</v>
      </c>
      <c r="J231" s="48" t="str">
        <f ca="1">IF(Ugovori_OPULJP[[#This Row],[DATUM ZAVRŠETKA OPERACIJE]]&lt;TODAY(),"završen","u provedbi")</f>
        <v>završen</v>
      </c>
      <c r="K231" s="25" t="s">
        <v>12</v>
      </c>
      <c r="L231" s="25" t="s">
        <v>12</v>
      </c>
      <c r="M231" s="17">
        <v>0.85</v>
      </c>
      <c r="N231" s="17">
        <v>0.15</v>
      </c>
      <c r="O231" s="11">
        <f>Ugovori_OPULJP[[#This Row],[Bespovratna sredstva - Ukupno (EU+Nac) HRK
= Ukupna ugovorena vrijednost bespovratnih sredstava]]*Ugovori_OPULJP[[#This Row],[EU STOPA SUFINANCIRANJA %
EU CO-FINANCING RATE %]]</f>
        <v>343757.85</v>
      </c>
      <c r="P231" s="11">
        <f>Ugovori_OPULJP[[#This Row],[Bespovratna sredstva - Ukupno (EU+Nac) HRK
= Ukupna ugovorena vrijednost bespovratnih sredstava]]*Ugovori_OPULJP[[#This Row],[STOPA NACIONALNOG SUFINANCIRANJA %]]</f>
        <v>60663.149999999994</v>
      </c>
      <c r="Q231" s="11">
        <v>404421</v>
      </c>
      <c r="R231" s="11">
        <v>0</v>
      </c>
      <c r="S231" s="11">
        <v>0</v>
      </c>
      <c r="T231" s="4">
        <f>Ugovori_OPULJP[[#This Row],[Bespovratna sredstva - Ukupno (EU+Nac) HRK
= Ukupna ugovorena vrijednost bespovratnih sredstava]]+Ugovori_OPULJP[[#This Row],[Javni doprinos korisnika - HRK]]+Ugovori_OPULJP[[#This Row],[Privatni doprinos korisnika - HRK]]</f>
        <v>404421</v>
      </c>
      <c r="U231" s="29" t="s">
        <v>7375</v>
      </c>
      <c r="V231" s="29" t="s">
        <v>7159</v>
      </c>
      <c r="W231" s="30" t="s">
        <v>6015</v>
      </c>
      <c r="X231" s="30" t="s">
        <v>6219</v>
      </c>
    </row>
    <row r="232" spans="1:24" ht="114.75" x14ac:dyDescent="0.25">
      <c r="A232" s="45" t="s">
        <v>583</v>
      </c>
      <c r="B232" s="46" t="s">
        <v>8150</v>
      </c>
      <c r="C232" s="30" t="s">
        <v>7163</v>
      </c>
      <c r="D232" s="30" t="s">
        <v>494</v>
      </c>
      <c r="E232" s="29" t="s">
        <v>10082</v>
      </c>
      <c r="F232" s="47" t="s">
        <v>584</v>
      </c>
      <c r="G232" s="47" t="s">
        <v>104</v>
      </c>
      <c r="H232" s="48">
        <v>43304</v>
      </c>
      <c r="I232" s="48">
        <v>43731</v>
      </c>
      <c r="J232" s="48" t="str">
        <f ca="1">IF(Ugovori_OPULJP[[#This Row],[DATUM ZAVRŠETKA OPERACIJE]]&lt;TODAY(),"završen","u provedbi")</f>
        <v>završen</v>
      </c>
      <c r="K232" s="25" t="s">
        <v>585</v>
      </c>
      <c r="L232" s="25" t="s">
        <v>3</v>
      </c>
      <c r="M232" s="17">
        <v>0.85</v>
      </c>
      <c r="N232" s="17">
        <v>0.15</v>
      </c>
      <c r="O232" s="11">
        <f>Ugovori_OPULJP[[#This Row],[Bespovratna sredstva - Ukupno (EU+Nac) HRK
= Ukupna ugovorena vrijednost bespovratnih sredstava]]*Ugovori_OPULJP[[#This Row],[EU STOPA SUFINANCIRANJA %
EU CO-FINANCING RATE %]]</f>
        <v>538347.11750000005</v>
      </c>
      <c r="P232" s="11">
        <f>Ugovori_OPULJP[[#This Row],[Bespovratna sredstva - Ukupno (EU+Nac) HRK
= Ukupna ugovorena vrijednost bespovratnih sredstava]]*Ugovori_OPULJP[[#This Row],[STOPA NACIONALNOG SUFINANCIRANJA %]]</f>
        <v>95002.43250000001</v>
      </c>
      <c r="Q232" s="11">
        <v>633349.55000000005</v>
      </c>
      <c r="R232" s="11">
        <v>0</v>
      </c>
      <c r="S232" s="11">
        <v>0</v>
      </c>
      <c r="T232" s="4">
        <f>Ugovori_OPULJP[[#This Row],[Bespovratna sredstva - Ukupno (EU+Nac) HRK
= Ukupna ugovorena vrijednost bespovratnih sredstava]]+Ugovori_OPULJP[[#This Row],[Javni doprinos korisnika - HRK]]+Ugovori_OPULJP[[#This Row],[Privatni doprinos korisnika - HRK]]</f>
        <v>633349.55000000005</v>
      </c>
      <c r="U232" s="29" t="s">
        <v>7375</v>
      </c>
      <c r="V232" s="29" t="s">
        <v>7159</v>
      </c>
      <c r="W232" s="30" t="s">
        <v>6016</v>
      </c>
      <c r="X232" s="30" t="s">
        <v>6219</v>
      </c>
    </row>
    <row r="233" spans="1:24" ht="63.75" x14ac:dyDescent="0.25">
      <c r="A233" s="45" t="s">
        <v>586</v>
      </c>
      <c r="B233" s="46" t="s">
        <v>8150</v>
      </c>
      <c r="C233" s="30" t="s">
        <v>7163</v>
      </c>
      <c r="D233" s="30" t="s">
        <v>494</v>
      </c>
      <c r="E233" s="29" t="s">
        <v>10082</v>
      </c>
      <c r="F233" s="47" t="s">
        <v>587</v>
      </c>
      <c r="G233" s="47" t="s">
        <v>588</v>
      </c>
      <c r="H233" s="48">
        <v>43304</v>
      </c>
      <c r="I233" s="48">
        <v>43669</v>
      </c>
      <c r="J233" s="48" t="str">
        <f ca="1">IF(Ugovori_OPULJP[[#This Row],[DATUM ZAVRŠETKA OPERACIJE]]&lt;TODAY(),"završen","u provedbi")</f>
        <v>završen</v>
      </c>
      <c r="K233" s="25" t="s">
        <v>0</v>
      </c>
      <c r="L233" s="25" t="s">
        <v>0</v>
      </c>
      <c r="M233" s="17">
        <v>0.85</v>
      </c>
      <c r="N233" s="17">
        <v>0.15</v>
      </c>
      <c r="O233" s="11">
        <f>Ugovori_OPULJP[[#This Row],[Bespovratna sredstva - Ukupno (EU+Nac) HRK
= Ukupna ugovorena vrijednost bespovratnih sredstava]]*Ugovori_OPULJP[[#This Row],[EU STOPA SUFINANCIRANJA %
EU CO-FINANCING RATE %]]</f>
        <v>207630.71549999999</v>
      </c>
      <c r="P233" s="11">
        <f>Ugovori_OPULJP[[#This Row],[Bespovratna sredstva - Ukupno (EU+Nac) HRK
= Ukupna ugovorena vrijednost bespovratnih sredstava]]*Ugovori_OPULJP[[#This Row],[STOPA NACIONALNOG SUFINANCIRANJA %]]</f>
        <v>36640.714499999995</v>
      </c>
      <c r="Q233" s="11">
        <v>244271.43</v>
      </c>
      <c r="R233" s="11">
        <v>0</v>
      </c>
      <c r="S233" s="11">
        <v>0</v>
      </c>
      <c r="T233" s="4">
        <f>Ugovori_OPULJP[[#This Row],[Bespovratna sredstva - Ukupno (EU+Nac) HRK
= Ukupna ugovorena vrijednost bespovratnih sredstava]]+Ugovori_OPULJP[[#This Row],[Javni doprinos korisnika - HRK]]+Ugovori_OPULJP[[#This Row],[Privatni doprinos korisnika - HRK]]</f>
        <v>244271.43</v>
      </c>
      <c r="U233" s="29" t="s">
        <v>7375</v>
      </c>
      <c r="V233" s="29" t="s">
        <v>7159</v>
      </c>
      <c r="W233" s="30" t="s">
        <v>6017</v>
      </c>
      <c r="X233" s="30" t="s">
        <v>6219</v>
      </c>
    </row>
    <row r="234" spans="1:24" ht="114.75" x14ac:dyDescent="0.25">
      <c r="A234" s="45" t="s">
        <v>589</v>
      </c>
      <c r="B234" s="46" t="s">
        <v>8150</v>
      </c>
      <c r="C234" s="30" t="s">
        <v>7163</v>
      </c>
      <c r="D234" s="30" t="s">
        <v>494</v>
      </c>
      <c r="E234" s="29" t="s">
        <v>10082</v>
      </c>
      <c r="F234" s="47" t="s">
        <v>590</v>
      </c>
      <c r="G234" s="47" t="s">
        <v>591</v>
      </c>
      <c r="H234" s="48">
        <v>43313</v>
      </c>
      <c r="I234" s="48">
        <v>43800</v>
      </c>
      <c r="J234" s="48" t="str">
        <f ca="1">IF(Ugovori_OPULJP[[#This Row],[DATUM ZAVRŠETKA OPERACIJE]]&lt;TODAY(),"završen","u provedbi")</f>
        <v>završen</v>
      </c>
      <c r="K234" s="25" t="s">
        <v>12</v>
      </c>
      <c r="L234" s="25" t="s">
        <v>3</v>
      </c>
      <c r="M234" s="17">
        <v>0.85</v>
      </c>
      <c r="N234" s="17">
        <v>0.15</v>
      </c>
      <c r="O234" s="11">
        <f>Ugovori_OPULJP[[#This Row],[Bespovratna sredstva - Ukupno (EU+Nac) HRK
= Ukupna ugovorena vrijednost bespovratnih sredstava]]*Ugovori_OPULJP[[#This Row],[EU STOPA SUFINANCIRANJA %
EU CO-FINANCING RATE %]]</f>
        <v>505604.11449999997</v>
      </c>
      <c r="P234" s="11">
        <f>Ugovori_OPULJP[[#This Row],[Bespovratna sredstva - Ukupno (EU+Nac) HRK
= Ukupna ugovorena vrijednost bespovratnih sredstava]]*Ugovori_OPULJP[[#This Row],[STOPA NACIONALNOG SUFINANCIRANJA %]]</f>
        <v>89224.255499999999</v>
      </c>
      <c r="Q234" s="11">
        <v>594828.37</v>
      </c>
      <c r="R234" s="11">
        <v>0</v>
      </c>
      <c r="S234" s="11">
        <v>0</v>
      </c>
      <c r="T234" s="4">
        <f>Ugovori_OPULJP[[#This Row],[Bespovratna sredstva - Ukupno (EU+Nac) HRK
= Ukupna ugovorena vrijednost bespovratnih sredstava]]+Ugovori_OPULJP[[#This Row],[Javni doprinos korisnika - HRK]]+Ugovori_OPULJP[[#This Row],[Privatni doprinos korisnika - HRK]]</f>
        <v>594828.37</v>
      </c>
      <c r="U234" s="29" t="s">
        <v>7375</v>
      </c>
      <c r="V234" s="29" t="s">
        <v>7159</v>
      </c>
      <c r="W234" s="30" t="s">
        <v>6018</v>
      </c>
      <c r="X234" s="30" t="s">
        <v>6219</v>
      </c>
    </row>
    <row r="235" spans="1:24" ht="114.75" x14ac:dyDescent="0.25">
      <c r="A235" s="45" t="s">
        <v>592</v>
      </c>
      <c r="B235" s="46" t="s">
        <v>8150</v>
      </c>
      <c r="C235" s="30" t="s">
        <v>7163</v>
      </c>
      <c r="D235" s="30" t="s">
        <v>494</v>
      </c>
      <c r="E235" s="29" t="s">
        <v>10082</v>
      </c>
      <c r="F235" s="47" t="s">
        <v>7440</v>
      </c>
      <c r="G235" s="47" t="s">
        <v>593</v>
      </c>
      <c r="H235" s="48">
        <v>43304</v>
      </c>
      <c r="I235" s="48">
        <v>43488</v>
      </c>
      <c r="J235" s="48" t="str">
        <f ca="1">IF(Ugovori_OPULJP[[#This Row],[DATUM ZAVRŠETKA OPERACIJE]]&lt;TODAY(),"završen","u provedbi")</f>
        <v>završen</v>
      </c>
      <c r="K235" s="25" t="s">
        <v>3</v>
      </c>
      <c r="L235" s="25" t="s">
        <v>3</v>
      </c>
      <c r="M235" s="17">
        <v>0.85</v>
      </c>
      <c r="N235" s="17">
        <v>0.15</v>
      </c>
      <c r="O235" s="11">
        <f>Ugovori_OPULJP[[#This Row],[Bespovratna sredstva - Ukupno (EU+Nac) HRK
= Ukupna ugovorena vrijednost bespovratnih sredstava]]*Ugovori_OPULJP[[#This Row],[EU STOPA SUFINANCIRANJA %
EU CO-FINANCING RATE %]]</f>
        <v>164990.69500000001</v>
      </c>
      <c r="P235" s="11">
        <f>Ugovori_OPULJP[[#This Row],[Bespovratna sredstva - Ukupno (EU+Nac) HRK
= Ukupna ugovorena vrijednost bespovratnih sredstava]]*Ugovori_OPULJP[[#This Row],[STOPA NACIONALNOG SUFINANCIRANJA %]]</f>
        <v>29116.005000000001</v>
      </c>
      <c r="Q235" s="11">
        <v>194106.7</v>
      </c>
      <c r="R235" s="11">
        <v>0</v>
      </c>
      <c r="S235" s="11">
        <v>0</v>
      </c>
      <c r="T235" s="4">
        <f>Ugovori_OPULJP[[#This Row],[Bespovratna sredstva - Ukupno (EU+Nac) HRK
= Ukupna ugovorena vrijednost bespovratnih sredstava]]+Ugovori_OPULJP[[#This Row],[Javni doprinos korisnika - HRK]]+Ugovori_OPULJP[[#This Row],[Privatni doprinos korisnika - HRK]]</f>
        <v>194106.7</v>
      </c>
      <c r="U235" s="29" t="s">
        <v>7375</v>
      </c>
      <c r="V235" s="29" t="s">
        <v>7159</v>
      </c>
      <c r="W235" s="30" t="s">
        <v>6019</v>
      </c>
      <c r="X235" s="30" t="s">
        <v>6219</v>
      </c>
    </row>
    <row r="236" spans="1:24" ht="89.25" x14ac:dyDescent="0.25">
      <c r="A236" s="45" t="s">
        <v>594</v>
      </c>
      <c r="B236" s="46" t="s">
        <v>8150</v>
      </c>
      <c r="C236" s="30" t="s">
        <v>7163</v>
      </c>
      <c r="D236" s="30" t="s">
        <v>494</v>
      </c>
      <c r="E236" s="29" t="s">
        <v>10082</v>
      </c>
      <c r="F236" s="47" t="s">
        <v>595</v>
      </c>
      <c r="G236" s="47" t="s">
        <v>596</v>
      </c>
      <c r="H236" s="48">
        <v>43304</v>
      </c>
      <c r="I236" s="48">
        <v>43731</v>
      </c>
      <c r="J236" s="48" t="str">
        <f ca="1">IF(Ugovori_OPULJP[[#This Row],[DATUM ZAVRŠETKA OPERACIJE]]&lt;TODAY(),"završen","u provedbi")</f>
        <v>završen</v>
      </c>
      <c r="K236" s="25" t="s">
        <v>16</v>
      </c>
      <c r="L236" s="25" t="s">
        <v>16</v>
      </c>
      <c r="M236" s="17">
        <v>0.85</v>
      </c>
      <c r="N236" s="17">
        <v>0.15</v>
      </c>
      <c r="O236" s="11">
        <f>Ugovori_OPULJP[[#This Row],[Bespovratna sredstva - Ukupno (EU+Nac) HRK
= Ukupna ugovorena vrijednost bespovratnih sredstava]]*Ugovori_OPULJP[[#This Row],[EU STOPA SUFINANCIRANJA %
EU CO-FINANCING RATE %]]</f>
        <v>503658.71100000001</v>
      </c>
      <c r="P236" s="11">
        <f>Ugovori_OPULJP[[#This Row],[Bespovratna sredstva - Ukupno (EU+Nac) HRK
= Ukupna ugovorena vrijednost bespovratnih sredstava]]*Ugovori_OPULJP[[#This Row],[STOPA NACIONALNOG SUFINANCIRANJA %]]</f>
        <v>88880.949000000008</v>
      </c>
      <c r="Q236" s="11">
        <v>592539.66</v>
      </c>
      <c r="R236" s="11">
        <v>0</v>
      </c>
      <c r="S236" s="11">
        <v>0</v>
      </c>
      <c r="T236" s="4">
        <f>Ugovori_OPULJP[[#This Row],[Bespovratna sredstva - Ukupno (EU+Nac) HRK
= Ukupna ugovorena vrijednost bespovratnih sredstava]]+Ugovori_OPULJP[[#This Row],[Javni doprinos korisnika - HRK]]+Ugovori_OPULJP[[#This Row],[Privatni doprinos korisnika - HRK]]</f>
        <v>592539.66</v>
      </c>
      <c r="U236" s="29" t="s">
        <v>7375</v>
      </c>
      <c r="V236" s="29" t="s">
        <v>7159</v>
      </c>
      <c r="W236" s="30" t="s">
        <v>6020</v>
      </c>
      <c r="X236" s="30" t="s">
        <v>6219</v>
      </c>
    </row>
    <row r="237" spans="1:24" ht="76.5" x14ac:dyDescent="0.25">
      <c r="A237" s="45" t="s">
        <v>597</v>
      </c>
      <c r="B237" s="46" t="s">
        <v>8150</v>
      </c>
      <c r="C237" s="30" t="s">
        <v>7163</v>
      </c>
      <c r="D237" s="30" t="s">
        <v>494</v>
      </c>
      <c r="E237" s="29" t="s">
        <v>10082</v>
      </c>
      <c r="F237" s="47" t="s">
        <v>7441</v>
      </c>
      <c r="G237" s="47" t="s">
        <v>598</v>
      </c>
      <c r="H237" s="48">
        <v>43329</v>
      </c>
      <c r="I237" s="48">
        <v>43816</v>
      </c>
      <c r="J237" s="48" t="str">
        <f ca="1">IF(Ugovori_OPULJP[[#This Row],[DATUM ZAVRŠETKA OPERACIJE]]&lt;TODAY(),"završen","u provedbi")</f>
        <v>završen</v>
      </c>
      <c r="K237" s="25" t="s">
        <v>3</v>
      </c>
      <c r="L237" s="25" t="s">
        <v>3</v>
      </c>
      <c r="M237" s="17">
        <v>0.85</v>
      </c>
      <c r="N237" s="17">
        <v>0.15</v>
      </c>
      <c r="O237" s="11">
        <f>Ugovori_OPULJP[[#This Row],[Bespovratna sredstva - Ukupno (EU+Nac) HRK
= Ukupna ugovorena vrijednost bespovratnih sredstava]]*Ugovori_OPULJP[[#This Row],[EU STOPA SUFINANCIRANJA %
EU CO-FINANCING RATE %]]</f>
        <v>818562.31649999996</v>
      </c>
      <c r="P237" s="11">
        <f>Ugovori_OPULJP[[#This Row],[Bespovratna sredstva - Ukupno (EU+Nac) HRK
= Ukupna ugovorena vrijednost bespovratnih sredstava]]*Ugovori_OPULJP[[#This Row],[STOPA NACIONALNOG SUFINANCIRANJA %]]</f>
        <v>144452.1735</v>
      </c>
      <c r="Q237" s="11">
        <v>963014.49</v>
      </c>
      <c r="R237" s="11">
        <v>0</v>
      </c>
      <c r="S237" s="11">
        <v>0</v>
      </c>
      <c r="T237" s="4">
        <f>Ugovori_OPULJP[[#This Row],[Bespovratna sredstva - Ukupno (EU+Nac) HRK
= Ukupna ugovorena vrijednost bespovratnih sredstava]]+Ugovori_OPULJP[[#This Row],[Javni doprinos korisnika - HRK]]+Ugovori_OPULJP[[#This Row],[Privatni doprinos korisnika - HRK]]</f>
        <v>963014.49</v>
      </c>
      <c r="U237" s="29" t="s">
        <v>7375</v>
      </c>
      <c r="V237" s="29" t="s">
        <v>7159</v>
      </c>
      <c r="W237" s="30" t="s">
        <v>6021</v>
      </c>
      <c r="X237" s="30" t="s">
        <v>6219</v>
      </c>
    </row>
    <row r="238" spans="1:24" ht="114.75" x14ac:dyDescent="0.25">
      <c r="A238" s="45" t="s">
        <v>599</v>
      </c>
      <c r="B238" s="46" t="s">
        <v>8150</v>
      </c>
      <c r="C238" s="30" t="s">
        <v>7163</v>
      </c>
      <c r="D238" s="30" t="s">
        <v>494</v>
      </c>
      <c r="E238" s="29" t="s">
        <v>10082</v>
      </c>
      <c r="F238" s="47" t="s">
        <v>7442</v>
      </c>
      <c r="G238" s="47" t="s">
        <v>600</v>
      </c>
      <c r="H238" s="48">
        <v>43304</v>
      </c>
      <c r="I238" s="48">
        <v>43792</v>
      </c>
      <c r="J238" s="48" t="str">
        <f ca="1">IF(Ugovori_OPULJP[[#This Row],[DATUM ZAVRŠETKA OPERACIJE]]&lt;TODAY(),"završen","u provedbi")</f>
        <v>završen</v>
      </c>
      <c r="K238" s="25" t="s">
        <v>10</v>
      </c>
      <c r="L238" s="25" t="s">
        <v>10</v>
      </c>
      <c r="M238" s="17">
        <v>0.85</v>
      </c>
      <c r="N238" s="17">
        <v>0.15</v>
      </c>
      <c r="O238" s="11">
        <f>Ugovori_OPULJP[[#This Row],[Bespovratna sredstva - Ukupno (EU+Nac) HRK
= Ukupna ugovorena vrijednost bespovratnih sredstava]]*Ugovori_OPULJP[[#This Row],[EU STOPA SUFINANCIRANJA %
EU CO-FINANCING RATE %]]</f>
        <v>471898.46100000001</v>
      </c>
      <c r="P238" s="11">
        <f>Ugovori_OPULJP[[#This Row],[Bespovratna sredstva - Ukupno (EU+Nac) HRK
= Ukupna ugovorena vrijednost bespovratnih sredstava]]*Ugovori_OPULJP[[#This Row],[STOPA NACIONALNOG SUFINANCIRANJA %]]</f>
        <v>83276.199000000008</v>
      </c>
      <c r="Q238" s="11">
        <v>555174.66</v>
      </c>
      <c r="R238" s="11">
        <v>0</v>
      </c>
      <c r="S238" s="11">
        <v>0</v>
      </c>
      <c r="T238" s="4">
        <f>Ugovori_OPULJP[[#This Row],[Bespovratna sredstva - Ukupno (EU+Nac) HRK
= Ukupna ugovorena vrijednost bespovratnih sredstava]]+Ugovori_OPULJP[[#This Row],[Javni doprinos korisnika - HRK]]+Ugovori_OPULJP[[#This Row],[Privatni doprinos korisnika - HRK]]</f>
        <v>555174.66</v>
      </c>
      <c r="U238" s="29" t="s">
        <v>7375</v>
      </c>
      <c r="V238" s="29" t="s">
        <v>7159</v>
      </c>
      <c r="W238" s="30" t="s">
        <v>6022</v>
      </c>
      <c r="X238" s="30" t="s">
        <v>6219</v>
      </c>
    </row>
    <row r="239" spans="1:24" ht="102" x14ac:dyDescent="0.25">
      <c r="A239" s="45" t="s">
        <v>601</v>
      </c>
      <c r="B239" s="46" t="s">
        <v>8150</v>
      </c>
      <c r="C239" s="30" t="s">
        <v>7163</v>
      </c>
      <c r="D239" s="30" t="s">
        <v>494</v>
      </c>
      <c r="E239" s="29" t="s">
        <v>10082</v>
      </c>
      <c r="F239" s="47" t="s">
        <v>7405</v>
      </c>
      <c r="G239" s="47" t="s">
        <v>602</v>
      </c>
      <c r="H239" s="48">
        <v>43358</v>
      </c>
      <c r="I239" s="48">
        <v>43631</v>
      </c>
      <c r="J239" s="48" t="str">
        <f ca="1">IF(Ugovori_OPULJP[[#This Row],[DATUM ZAVRŠETKA OPERACIJE]]&lt;TODAY(),"završen","u provedbi")</f>
        <v>završen</v>
      </c>
      <c r="K239" s="25" t="s">
        <v>603</v>
      </c>
      <c r="L239" s="25" t="s">
        <v>3</v>
      </c>
      <c r="M239" s="17">
        <v>0.85</v>
      </c>
      <c r="N239" s="17">
        <v>0.15</v>
      </c>
      <c r="O239" s="11">
        <f>Ugovori_OPULJP[[#This Row],[Bespovratna sredstva - Ukupno (EU+Nac) HRK
= Ukupna ugovorena vrijednost bespovratnih sredstava]]*Ugovori_OPULJP[[#This Row],[EU STOPA SUFINANCIRANJA %
EU CO-FINANCING RATE %]]</f>
        <v>644184.30649999995</v>
      </c>
      <c r="P239" s="11">
        <f>Ugovori_OPULJP[[#This Row],[Bespovratna sredstva - Ukupno (EU+Nac) HRK
= Ukupna ugovorena vrijednost bespovratnih sredstava]]*Ugovori_OPULJP[[#This Row],[STOPA NACIONALNOG SUFINANCIRANJA %]]</f>
        <v>113679.58349999999</v>
      </c>
      <c r="Q239" s="11">
        <v>757863.89</v>
      </c>
      <c r="R239" s="11">
        <v>0</v>
      </c>
      <c r="S239" s="11">
        <v>0</v>
      </c>
      <c r="T239" s="4">
        <f>Ugovori_OPULJP[[#This Row],[Bespovratna sredstva - Ukupno (EU+Nac) HRK
= Ukupna ugovorena vrijednost bespovratnih sredstava]]+Ugovori_OPULJP[[#This Row],[Javni doprinos korisnika - HRK]]+Ugovori_OPULJP[[#This Row],[Privatni doprinos korisnika - HRK]]</f>
        <v>757863.89</v>
      </c>
      <c r="U239" s="29" t="s">
        <v>7375</v>
      </c>
      <c r="V239" s="29" t="s">
        <v>7159</v>
      </c>
      <c r="W239" s="30" t="s">
        <v>6023</v>
      </c>
      <c r="X239" s="30" t="s">
        <v>6219</v>
      </c>
    </row>
    <row r="240" spans="1:24" ht="102" x14ac:dyDescent="0.25">
      <c r="A240" s="45" t="s">
        <v>604</v>
      </c>
      <c r="B240" s="46" t="s">
        <v>8150</v>
      </c>
      <c r="C240" s="30" t="s">
        <v>7163</v>
      </c>
      <c r="D240" s="30" t="s">
        <v>494</v>
      </c>
      <c r="E240" s="29" t="s">
        <v>10082</v>
      </c>
      <c r="F240" s="47" t="s">
        <v>605</v>
      </c>
      <c r="G240" s="47" t="s">
        <v>606</v>
      </c>
      <c r="H240" s="48">
        <v>43344</v>
      </c>
      <c r="I240" s="48">
        <v>43709</v>
      </c>
      <c r="J240" s="48" t="str">
        <f ca="1">IF(Ugovori_OPULJP[[#This Row],[DATUM ZAVRŠETKA OPERACIJE]]&lt;TODAY(),"završen","u provedbi")</f>
        <v>završen</v>
      </c>
      <c r="K240" s="25" t="s">
        <v>607</v>
      </c>
      <c r="L240" s="25" t="s">
        <v>3</v>
      </c>
      <c r="M240" s="17">
        <v>0.85</v>
      </c>
      <c r="N240" s="17">
        <v>0.15</v>
      </c>
      <c r="O240" s="11">
        <f>Ugovori_OPULJP[[#This Row],[Bespovratna sredstva - Ukupno (EU+Nac) HRK
= Ukupna ugovorena vrijednost bespovratnih sredstava]]*Ugovori_OPULJP[[#This Row],[EU STOPA SUFINANCIRANJA %
EU CO-FINANCING RATE %]]</f>
        <v>773822.52399999998</v>
      </c>
      <c r="P240" s="11">
        <f>Ugovori_OPULJP[[#This Row],[Bespovratna sredstva - Ukupno (EU+Nac) HRK
= Ukupna ugovorena vrijednost bespovratnih sredstava]]*Ugovori_OPULJP[[#This Row],[STOPA NACIONALNOG SUFINANCIRANJA %]]</f>
        <v>136556.916</v>
      </c>
      <c r="Q240" s="11">
        <v>910379.44</v>
      </c>
      <c r="R240" s="11">
        <v>0</v>
      </c>
      <c r="S240" s="11">
        <v>0</v>
      </c>
      <c r="T240" s="4">
        <f>Ugovori_OPULJP[[#This Row],[Bespovratna sredstva - Ukupno (EU+Nac) HRK
= Ukupna ugovorena vrijednost bespovratnih sredstava]]+Ugovori_OPULJP[[#This Row],[Javni doprinos korisnika - HRK]]+Ugovori_OPULJP[[#This Row],[Privatni doprinos korisnika - HRK]]</f>
        <v>910379.44</v>
      </c>
      <c r="U240" s="29" t="s">
        <v>7375</v>
      </c>
      <c r="V240" s="29" t="s">
        <v>7159</v>
      </c>
      <c r="W240" s="30" t="s">
        <v>6024</v>
      </c>
      <c r="X240" s="30" t="s">
        <v>6219</v>
      </c>
    </row>
    <row r="241" spans="1:24" ht="114.75" x14ac:dyDescent="0.25">
      <c r="A241" s="45" t="s">
        <v>608</v>
      </c>
      <c r="B241" s="46" t="s">
        <v>8150</v>
      </c>
      <c r="C241" s="30" t="s">
        <v>7163</v>
      </c>
      <c r="D241" s="30" t="s">
        <v>494</v>
      </c>
      <c r="E241" s="29" t="s">
        <v>10082</v>
      </c>
      <c r="F241" s="47" t="s">
        <v>609</v>
      </c>
      <c r="G241" s="47" t="s">
        <v>8421</v>
      </c>
      <c r="H241" s="48">
        <v>43304</v>
      </c>
      <c r="I241" s="48">
        <v>43700</v>
      </c>
      <c r="J241" s="48" t="str">
        <f ca="1">IF(Ugovori_OPULJP[[#This Row],[DATUM ZAVRŠETKA OPERACIJE]]&lt;TODAY(),"završen","u provedbi")</f>
        <v>završen</v>
      </c>
      <c r="K241" s="25" t="s">
        <v>610</v>
      </c>
      <c r="L241" s="25" t="s">
        <v>3</v>
      </c>
      <c r="M241" s="17">
        <v>0.85</v>
      </c>
      <c r="N241" s="17">
        <v>0.15</v>
      </c>
      <c r="O241" s="11">
        <f>Ugovori_OPULJP[[#This Row],[Bespovratna sredstva - Ukupno (EU+Nac) HRK
= Ukupna ugovorena vrijednost bespovratnih sredstava]]*Ugovori_OPULJP[[#This Row],[EU STOPA SUFINANCIRANJA %
EU CO-FINANCING RATE %]]</f>
        <v>591021.94050000003</v>
      </c>
      <c r="P241" s="11">
        <f>Ugovori_OPULJP[[#This Row],[Bespovratna sredstva - Ukupno (EU+Nac) HRK
= Ukupna ugovorena vrijednost bespovratnih sredstava]]*Ugovori_OPULJP[[#This Row],[STOPA NACIONALNOG SUFINANCIRANJA %]]</f>
        <v>104297.98950000001</v>
      </c>
      <c r="Q241" s="11">
        <v>695319.93</v>
      </c>
      <c r="R241" s="11">
        <v>0</v>
      </c>
      <c r="S241" s="11">
        <v>0</v>
      </c>
      <c r="T241" s="4">
        <f>Ugovori_OPULJP[[#This Row],[Bespovratna sredstva - Ukupno (EU+Nac) HRK
= Ukupna ugovorena vrijednost bespovratnih sredstava]]+Ugovori_OPULJP[[#This Row],[Javni doprinos korisnika - HRK]]+Ugovori_OPULJP[[#This Row],[Privatni doprinos korisnika - HRK]]</f>
        <v>695319.93</v>
      </c>
      <c r="U241" s="29" t="s">
        <v>7375</v>
      </c>
      <c r="V241" s="29" t="s">
        <v>7159</v>
      </c>
      <c r="W241" s="30" t="s">
        <v>6025</v>
      </c>
      <c r="X241" s="30" t="s">
        <v>6219</v>
      </c>
    </row>
    <row r="242" spans="1:24" ht="89.25" x14ac:dyDescent="0.25">
      <c r="A242" s="45" t="s">
        <v>611</v>
      </c>
      <c r="B242" s="46" t="s">
        <v>8150</v>
      </c>
      <c r="C242" s="30" t="s">
        <v>7163</v>
      </c>
      <c r="D242" s="30" t="s">
        <v>494</v>
      </c>
      <c r="E242" s="29" t="s">
        <v>10082</v>
      </c>
      <c r="F242" s="47" t="s">
        <v>612</v>
      </c>
      <c r="G242" s="47" t="s">
        <v>613</v>
      </c>
      <c r="H242" s="48">
        <v>43304</v>
      </c>
      <c r="I242" s="48">
        <v>43488</v>
      </c>
      <c r="J242" s="48" t="str">
        <f ca="1">IF(Ugovori_OPULJP[[#This Row],[DATUM ZAVRŠETKA OPERACIJE]]&lt;TODAY(),"završen","u provedbi")</f>
        <v>završen</v>
      </c>
      <c r="K242" s="25" t="s">
        <v>17</v>
      </c>
      <c r="L242" s="25" t="s">
        <v>17</v>
      </c>
      <c r="M242" s="17">
        <v>0.85</v>
      </c>
      <c r="N242" s="17">
        <v>0.15</v>
      </c>
      <c r="O242" s="11">
        <f>Ugovori_OPULJP[[#This Row],[Bespovratna sredstva - Ukupno (EU+Nac) HRK
= Ukupna ugovorena vrijednost bespovratnih sredstava]]*Ugovori_OPULJP[[#This Row],[EU STOPA SUFINANCIRANJA %
EU CO-FINANCING RATE %]]</f>
        <v>104326.62850000001</v>
      </c>
      <c r="P242" s="11">
        <f>Ugovori_OPULJP[[#This Row],[Bespovratna sredstva - Ukupno (EU+Nac) HRK
= Ukupna ugovorena vrijednost bespovratnih sredstava]]*Ugovori_OPULJP[[#This Row],[STOPA NACIONALNOG SUFINANCIRANJA %]]</f>
        <v>18410.5815</v>
      </c>
      <c r="Q242" s="11">
        <v>122737.21</v>
      </c>
      <c r="R242" s="11">
        <v>0</v>
      </c>
      <c r="S242" s="11">
        <v>0</v>
      </c>
      <c r="T242" s="4">
        <f>Ugovori_OPULJP[[#This Row],[Bespovratna sredstva - Ukupno (EU+Nac) HRK
= Ukupna ugovorena vrijednost bespovratnih sredstava]]+Ugovori_OPULJP[[#This Row],[Javni doprinos korisnika - HRK]]+Ugovori_OPULJP[[#This Row],[Privatni doprinos korisnika - HRK]]</f>
        <v>122737.21</v>
      </c>
      <c r="U242" s="29" t="s">
        <v>7375</v>
      </c>
      <c r="V242" s="29" t="s">
        <v>7159</v>
      </c>
      <c r="W242" s="30" t="s">
        <v>6026</v>
      </c>
      <c r="X242" s="30" t="s">
        <v>6219</v>
      </c>
    </row>
    <row r="243" spans="1:24" ht="114.75" x14ac:dyDescent="0.25">
      <c r="A243" s="45" t="s">
        <v>615</v>
      </c>
      <c r="B243" s="46" t="s">
        <v>8150</v>
      </c>
      <c r="C243" s="30" t="s">
        <v>7163</v>
      </c>
      <c r="D243" s="30" t="s">
        <v>614</v>
      </c>
      <c r="E243" s="29" t="s">
        <v>10082</v>
      </c>
      <c r="F243" s="47" t="s">
        <v>616</v>
      </c>
      <c r="G243" s="47" t="s">
        <v>9363</v>
      </c>
      <c r="H243" s="48">
        <v>43238</v>
      </c>
      <c r="I243" s="48">
        <v>43969</v>
      </c>
      <c r="J243" s="48" t="str">
        <f ca="1">IF(Ugovori_OPULJP[[#This Row],[DATUM ZAVRŠETKA OPERACIJE]]&lt;TODAY(),"završen","u provedbi")</f>
        <v>završen</v>
      </c>
      <c r="K243" s="25" t="s">
        <v>3</v>
      </c>
      <c r="L243" s="25" t="s">
        <v>3</v>
      </c>
      <c r="M243" s="17">
        <v>0.85</v>
      </c>
      <c r="N243" s="17">
        <v>0.15</v>
      </c>
      <c r="O243" s="11">
        <f>Ugovori_OPULJP[[#This Row],[Bespovratna sredstva - Ukupno (EU+Nac) HRK
= Ukupna ugovorena vrijednost bespovratnih sredstava]]*Ugovori_OPULJP[[#This Row],[EU STOPA SUFINANCIRANJA %
EU CO-FINANCING RATE %]]</f>
        <v>1268817.1340000001</v>
      </c>
      <c r="P243" s="11">
        <f>Ugovori_OPULJP[[#This Row],[Bespovratna sredstva - Ukupno (EU+Nac) HRK
= Ukupna ugovorena vrijednost bespovratnih sredstava]]*Ugovori_OPULJP[[#This Row],[STOPA NACIONALNOG SUFINANCIRANJA %]]</f>
        <v>223908.90599999999</v>
      </c>
      <c r="Q243" s="11">
        <v>1492726.04</v>
      </c>
      <c r="R243" s="11">
        <v>0</v>
      </c>
      <c r="S243" s="11">
        <v>0</v>
      </c>
      <c r="T243" s="4">
        <f>Ugovori_OPULJP[[#This Row],[Bespovratna sredstva - Ukupno (EU+Nac) HRK
= Ukupna ugovorena vrijednost bespovratnih sredstava]]+Ugovori_OPULJP[[#This Row],[Javni doprinos korisnika - HRK]]+Ugovori_OPULJP[[#This Row],[Privatni doprinos korisnika - HRK]]</f>
        <v>1492726.04</v>
      </c>
      <c r="U243" s="29" t="s">
        <v>8735</v>
      </c>
      <c r="V243" s="29" t="s">
        <v>7159</v>
      </c>
      <c r="W243" s="30" t="s">
        <v>6027</v>
      </c>
      <c r="X243" s="30" t="s">
        <v>6219</v>
      </c>
    </row>
    <row r="244" spans="1:24" ht="114.75" x14ac:dyDescent="0.25">
      <c r="A244" s="45" t="s">
        <v>617</v>
      </c>
      <c r="B244" s="46" t="s">
        <v>8150</v>
      </c>
      <c r="C244" s="30" t="s">
        <v>7163</v>
      </c>
      <c r="D244" s="30" t="s">
        <v>614</v>
      </c>
      <c r="E244" s="29" t="s">
        <v>10082</v>
      </c>
      <c r="F244" s="47" t="s">
        <v>618</v>
      </c>
      <c r="G244" s="47" t="s">
        <v>619</v>
      </c>
      <c r="H244" s="48">
        <v>43238</v>
      </c>
      <c r="I244" s="48">
        <v>44061</v>
      </c>
      <c r="J244" s="48" t="str">
        <f ca="1">IF(Ugovori_OPULJP[[#This Row],[DATUM ZAVRŠETKA OPERACIJE]]&lt;TODAY(),"završen","u provedbi")</f>
        <v>završen</v>
      </c>
      <c r="K244" s="25" t="s">
        <v>4639</v>
      </c>
      <c r="L244" s="25" t="s">
        <v>3</v>
      </c>
      <c r="M244" s="17">
        <v>0.85</v>
      </c>
      <c r="N244" s="17">
        <v>0.15</v>
      </c>
      <c r="O244" s="11">
        <f>Ugovori_OPULJP[[#This Row],[Bespovratna sredstva - Ukupno (EU+Nac) HRK
= Ukupna ugovorena vrijednost bespovratnih sredstava]]*Ugovori_OPULJP[[#This Row],[EU STOPA SUFINANCIRANJA %
EU CO-FINANCING RATE %]]</f>
        <v>476511.7</v>
      </c>
      <c r="P244" s="11">
        <f>Ugovori_OPULJP[[#This Row],[Bespovratna sredstva - Ukupno (EU+Nac) HRK
= Ukupna ugovorena vrijednost bespovratnih sredstava]]*Ugovori_OPULJP[[#This Row],[STOPA NACIONALNOG SUFINANCIRANJA %]]</f>
        <v>84090.3</v>
      </c>
      <c r="Q244" s="11">
        <v>560602</v>
      </c>
      <c r="R244" s="11">
        <v>0</v>
      </c>
      <c r="S244" s="11">
        <v>0</v>
      </c>
      <c r="T244" s="4">
        <f>Ugovori_OPULJP[[#This Row],[Bespovratna sredstva - Ukupno (EU+Nac) HRK
= Ukupna ugovorena vrijednost bespovratnih sredstava]]+Ugovori_OPULJP[[#This Row],[Javni doprinos korisnika - HRK]]+Ugovori_OPULJP[[#This Row],[Privatni doprinos korisnika - HRK]]</f>
        <v>560602</v>
      </c>
      <c r="U244" s="29" t="s">
        <v>8735</v>
      </c>
      <c r="V244" s="29" t="s">
        <v>7159</v>
      </c>
      <c r="W244" s="30" t="s">
        <v>6028</v>
      </c>
      <c r="X244" s="30" t="s">
        <v>6219</v>
      </c>
    </row>
    <row r="245" spans="1:24" ht="114.75" x14ac:dyDescent="0.25">
      <c r="A245" s="45" t="s">
        <v>620</v>
      </c>
      <c r="B245" s="46" t="s">
        <v>8150</v>
      </c>
      <c r="C245" s="30" t="s">
        <v>7163</v>
      </c>
      <c r="D245" s="30" t="s">
        <v>614</v>
      </c>
      <c r="E245" s="29" t="s">
        <v>10082</v>
      </c>
      <c r="F245" s="47" t="s">
        <v>621</v>
      </c>
      <c r="G245" s="47" t="s">
        <v>622</v>
      </c>
      <c r="H245" s="48">
        <v>43249</v>
      </c>
      <c r="I245" s="48">
        <v>43980</v>
      </c>
      <c r="J245" s="48" t="str">
        <f ca="1">IF(Ugovori_OPULJP[[#This Row],[DATUM ZAVRŠETKA OPERACIJE]]&lt;TODAY(),"završen","u provedbi")</f>
        <v>završen</v>
      </c>
      <c r="K245" s="25" t="s">
        <v>13</v>
      </c>
      <c r="L245" s="25" t="s">
        <v>13</v>
      </c>
      <c r="M245" s="17">
        <v>0.85</v>
      </c>
      <c r="N245" s="17">
        <v>0.15</v>
      </c>
      <c r="O245" s="11">
        <f>Ugovori_OPULJP[[#This Row],[Bespovratna sredstva - Ukupno (EU+Nac) HRK
= Ukupna ugovorena vrijednost bespovratnih sredstava]]*Ugovori_OPULJP[[#This Row],[EU STOPA SUFINANCIRANJA %
EU CO-FINANCING RATE %]]</f>
        <v>588663.02899999998</v>
      </c>
      <c r="P245" s="11">
        <f>Ugovori_OPULJP[[#This Row],[Bespovratna sredstva - Ukupno (EU+Nac) HRK
= Ukupna ugovorena vrijednost bespovratnih sredstava]]*Ugovori_OPULJP[[#This Row],[STOPA NACIONALNOG SUFINANCIRANJA %]]</f>
        <v>103881.711</v>
      </c>
      <c r="Q245" s="11">
        <v>692544.74</v>
      </c>
      <c r="R245" s="11">
        <v>0</v>
      </c>
      <c r="S245" s="11">
        <v>0</v>
      </c>
      <c r="T245" s="4">
        <f>Ugovori_OPULJP[[#This Row],[Bespovratna sredstva - Ukupno (EU+Nac) HRK
= Ukupna ugovorena vrijednost bespovratnih sredstava]]+Ugovori_OPULJP[[#This Row],[Javni doprinos korisnika - HRK]]+Ugovori_OPULJP[[#This Row],[Privatni doprinos korisnika - HRK]]</f>
        <v>692544.74</v>
      </c>
      <c r="U245" s="29" t="s">
        <v>8735</v>
      </c>
      <c r="V245" s="29" t="s">
        <v>7159</v>
      </c>
      <c r="W245" s="30" t="s">
        <v>6029</v>
      </c>
      <c r="X245" s="30" t="s">
        <v>6219</v>
      </c>
    </row>
    <row r="246" spans="1:24" ht="102" x14ac:dyDescent="0.25">
      <c r="A246" s="45" t="s">
        <v>623</v>
      </c>
      <c r="B246" s="46" t="s">
        <v>8150</v>
      </c>
      <c r="C246" s="30" t="s">
        <v>7163</v>
      </c>
      <c r="D246" s="30" t="s">
        <v>614</v>
      </c>
      <c r="E246" s="29" t="s">
        <v>10082</v>
      </c>
      <c r="F246" s="47" t="s">
        <v>624</v>
      </c>
      <c r="G246" s="47" t="s">
        <v>625</v>
      </c>
      <c r="H246" s="48">
        <v>43238</v>
      </c>
      <c r="I246" s="48">
        <v>43879</v>
      </c>
      <c r="J246" s="48" t="str">
        <f ca="1">IF(Ugovori_OPULJP[[#This Row],[DATUM ZAVRŠETKA OPERACIJE]]&lt;TODAY(),"završen","u provedbi")</f>
        <v>završen</v>
      </c>
      <c r="K246" s="25" t="s">
        <v>15</v>
      </c>
      <c r="L246" s="25" t="s">
        <v>15</v>
      </c>
      <c r="M246" s="17">
        <v>0.85</v>
      </c>
      <c r="N246" s="17">
        <v>0.15</v>
      </c>
      <c r="O246" s="11">
        <f>Ugovori_OPULJP[[#This Row],[Bespovratna sredstva - Ukupno (EU+Nac) HRK
= Ukupna ugovorena vrijednost bespovratnih sredstava]]*Ugovori_OPULJP[[#This Row],[EU STOPA SUFINANCIRANJA %
EU CO-FINANCING RATE %]]</f>
        <v>285445.36800000002</v>
      </c>
      <c r="P246" s="11">
        <f>Ugovori_OPULJP[[#This Row],[Bespovratna sredstva - Ukupno (EU+Nac) HRK
= Ukupna ugovorena vrijednost bespovratnih sredstava]]*Ugovori_OPULJP[[#This Row],[STOPA NACIONALNOG SUFINANCIRANJA %]]</f>
        <v>50372.712</v>
      </c>
      <c r="Q246" s="11">
        <v>335818.08</v>
      </c>
      <c r="R246" s="11">
        <v>0</v>
      </c>
      <c r="S246" s="11">
        <v>0</v>
      </c>
      <c r="T246" s="4">
        <f>Ugovori_OPULJP[[#This Row],[Bespovratna sredstva - Ukupno (EU+Nac) HRK
= Ukupna ugovorena vrijednost bespovratnih sredstava]]+Ugovori_OPULJP[[#This Row],[Javni doprinos korisnika - HRK]]+Ugovori_OPULJP[[#This Row],[Privatni doprinos korisnika - HRK]]</f>
        <v>335818.08</v>
      </c>
      <c r="U246" s="29" t="s">
        <v>8735</v>
      </c>
      <c r="V246" s="29" t="s">
        <v>7159</v>
      </c>
      <c r="W246" s="30" t="s">
        <v>6030</v>
      </c>
      <c r="X246" s="30" t="s">
        <v>6219</v>
      </c>
    </row>
    <row r="247" spans="1:24" ht="114.75" x14ac:dyDescent="0.25">
      <c r="A247" s="45" t="s">
        <v>626</v>
      </c>
      <c r="B247" s="46" t="s">
        <v>8150</v>
      </c>
      <c r="C247" s="30" t="s">
        <v>7163</v>
      </c>
      <c r="D247" s="30" t="s">
        <v>614</v>
      </c>
      <c r="E247" s="29" t="s">
        <v>10082</v>
      </c>
      <c r="F247" s="47" t="s">
        <v>627</v>
      </c>
      <c r="G247" s="47" t="s">
        <v>8500</v>
      </c>
      <c r="H247" s="48">
        <v>43238</v>
      </c>
      <c r="I247" s="48">
        <v>43787</v>
      </c>
      <c r="J247" s="48" t="str">
        <f ca="1">IF(Ugovori_OPULJP[[#This Row],[DATUM ZAVRŠETKA OPERACIJE]]&lt;TODAY(),"završen","u provedbi")</f>
        <v>završen</v>
      </c>
      <c r="K247" s="25" t="s">
        <v>628</v>
      </c>
      <c r="L247" s="25" t="s">
        <v>17</v>
      </c>
      <c r="M247" s="17">
        <v>0.85</v>
      </c>
      <c r="N247" s="17">
        <v>0.15</v>
      </c>
      <c r="O247" s="11">
        <f>Ugovori_OPULJP[[#This Row],[Bespovratna sredstva - Ukupno (EU+Nac) HRK
= Ukupna ugovorena vrijednost bespovratnih sredstava]]*Ugovori_OPULJP[[#This Row],[EU STOPA SUFINANCIRANJA %
EU CO-FINANCING RATE %]]</f>
        <v>561727.71050000004</v>
      </c>
      <c r="P247" s="11">
        <f>Ugovori_OPULJP[[#This Row],[Bespovratna sredstva - Ukupno (EU+Nac) HRK
= Ukupna ugovorena vrijednost bespovratnih sredstava]]*Ugovori_OPULJP[[#This Row],[STOPA NACIONALNOG SUFINANCIRANJA %]]</f>
        <v>99128.419500000004</v>
      </c>
      <c r="Q247" s="11">
        <v>660856.13</v>
      </c>
      <c r="R247" s="11">
        <v>0</v>
      </c>
      <c r="S247" s="11">
        <v>0</v>
      </c>
      <c r="T247" s="4">
        <f>Ugovori_OPULJP[[#This Row],[Bespovratna sredstva - Ukupno (EU+Nac) HRK
= Ukupna ugovorena vrijednost bespovratnih sredstava]]+Ugovori_OPULJP[[#This Row],[Javni doprinos korisnika - HRK]]+Ugovori_OPULJP[[#This Row],[Privatni doprinos korisnika - HRK]]</f>
        <v>660856.13</v>
      </c>
      <c r="U247" s="29" t="s">
        <v>8735</v>
      </c>
      <c r="V247" s="29" t="s">
        <v>7159</v>
      </c>
      <c r="W247" s="30" t="s">
        <v>6031</v>
      </c>
      <c r="X247" s="30" t="s">
        <v>6219</v>
      </c>
    </row>
    <row r="248" spans="1:24" ht="114.75" x14ac:dyDescent="0.25">
      <c r="A248" s="45" t="s">
        <v>629</v>
      </c>
      <c r="B248" s="46" t="s">
        <v>8150</v>
      </c>
      <c r="C248" s="30" t="s">
        <v>7163</v>
      </c>
      <c r="D248" s="30" t="s">
        <v>614</v>
      </c>
      <c r="E248" s="29" t="s">
        <v>10082</v>
      </c>
      <c r="F248" s="47" t="s">
        <v>630</v>
      </c>
      <c r="G248" s="47" t="s">
        <v>10544</v>
      </c>
      <c r="H248" s="48">
        <v>43238</v>
      </c>
      <c r="I248" s="48">
        <v>43695</v>
      </c>
      <c r="J248" s="48" t="str">
        <f ca="1">IF(Ugovori_OPULJP[[#This Row],[DATUM ZAVRŠETKA OPERACIJE]]&lt;TODAY(),"završen","u provedbi")</f>
        <v>završen</v>
      </c>
      <c r="K248" s="25" t="s">
        <v>631</v>
      </c>
      <c r="L248" s="25" t="s">
        <v>3</v>
      </c>
      <c r="M248" s="17">
        <v>0.85</v>
      </c>
      <c r="N248" s="17">
        <v>0.15</v>
      </c>
      <c r="O248" s="11">
        <f>Ugovori_OPULJP[[#This Row],[Bespovratna sredstva - Ukupno (EU+Nac) HRK
= Ukupna ugovorena vrijednost bespovratnih sredstava]]*Ugovori_OPULJP[[#This Row],[EU STOPA SUFINANCIRANJA %
EU CO-FINANCING RATE %]]</f>
        <v>387425.57149999996</v>
      </c>
      <c r="P248" s="11">
        <f>Ugovori_OPULJP[[#This Row],[Bespovratna sredstva - Ukupno (EU+Nac) HRK
= Ukupna ugovorena vrijednost bespovratnih sredstava]]*Ugovori_OPULJP[[#This Row],[STOPA NACIONALNOG SUFINANCIRANJA %]]</f>
        <v>68369.218499999988</v>
      </c>
      <c r="Q248" s="11">
        <v>455794.79</v>
      </c>
      <c r="R248" s="11">
        <v>0</v>
      </c>
      <c r="S248" s="11">
        <v>0</v>
      </c>
      <c r="T248" s="4">
        <f>Ugovori_OPULJP[[#This Row],[Bespovratna sredstva - Ukupno (EU+Nac) HRK
= Ukupna ugovorena vrijednost bespovratnih sredstava]]+Ugovori_OPULJP[[#This Row],[Javni doprinos korisnika - HRK]]+Ugovori_OPULJP[[#This Row],[Privatni doprinos korisnika - HRK]]</f>
        <v>455794.79</v>
      </c>
      <c r="U248" s="29" t="s">
        <v>8735</v>
      </c>
      <c r="V248" s="29" t="s">
        <v>7159</v>
      </c>
      <c r="W248" s="30" t="s">
        <v>6032</v>
      </c>
      <c r="X248" s="30" t="s">
        <v>6219</v>
      </c>
    </row>
    <row r="249" spans="1:24" ht="114.75" x14ac:dyDescent="0.25">
      <c r="A249" s="45" t="s">
        <v>632</v>
      </c>
      <c r="B249" s="46" t="s">
        <v>8150</v>
      </c>
      <c r="C249" s="30" t="s">
        <v>7163</v>
      </c>
      <c r="D249" s="30" t="s">
        <v>614</v>
      </c>
      <c r="E249" s="29" t="s">
        <v>10082</v>
      </c>
      <c r="F249" s="47" t="s">
        <v>633</v>
      </c>
      <c r="G249" s="47" t="s">
        <v>634</v>
      </c>
      <c r="H249" s="48">
        <v>43238</v>
      </c>
      <c r="I249" s="48">
        <v>43664</v>
      </c>
      <c r="J249" s="48" t="str">
        <f ca="1">IF(Ugovori_OPULJP[[#This Row],[DATUM ZAVRŠETKA OPERACIJE]]&lt;TODAY(),"završen","u provedbi")</f>
        <v>završen</v>
      </c>
      <c r="K249" s="25" t="s">
        <v>18</v>
      </c>
      <c r="L249" s="25" t="s">
        <v>18</v>
      </c>
      <c r="M249" s="17">
        <v>0.85</v>
      </c>
      <c r="N249" s="17">
        <v>0.15</v>
      </c>
      <c r="O249" s="11">
        <f>Ugovori_OPULJP[[#This Row],[Bespovratna sredstva - Ukupno (EU+Nac) HRK
= Ukupna ugovorena vrijednost bespovratnih sredstava]]*Ugovori_OPULJP[[#This Row],[EU STOPA SUFINANCIRANJA %
EU CO-FINANCING RATE %]]</f>
        <v>430701.375</v>
      </c>
      <c r="P249" s="11">
        <f>Ugovori_OPULJP[[#This Row],[Bespovratna sredstva - Ukupno (EU+Nac) HRK
= Ukupna ugovorena vrijednost bespovratnih sredstava]]*Ugovori_OPULJP[[#This Row],[STOPA NACIONALNOG SUFINANCIRANJA %]]</f>
        <v>76006.125</v>
      </c>
      <c r="Q249" s="11">
        <v>506707.5</v>
      </c>
      <c r="R249" s="11">
        <v>0</v>
      </c>
      <c r="S249" s="11">
        <v>0</v>
      </c>
      <c r="T249" s="4">
        <f>Ugovori_OPULJP[[#This Row],[Bespovratna sredstva - Ukupno (EU+Nac) HRK
= Ukupna ugovorena vrijednost bespovratnih sredstava]]+Ugovori_OPULJP[[#This Row],[Javni doprinos korisnika - HRK]]+Ugovori_OPULJP[[#This Row],[Privatni doprinos korisnika - HRK]]</f>
        <v>506707.5</v>
      </c>
      <c r="U249" s="29" t="s">
        <v>8735</v>
      </c>
      <c r="V249" s="29" t="s">
        <v>7159</v>
      </c>
      <c r="W249" s="30" t="s">
        <v>6033</v>
      </c>
      <c r="X249" s="30" t="s">
        <v>6219</v>
      </c>
    </row>
    <row r="250" spans="1:24" ht="102" x14ac:dyDescent="0.25">
      <c r="A250" s="45" t="s">
        <v>635</v>
      </c>
      <c r="B250" s="46" t="s">
        <v>8150</v>
      </c>
      <c r="C250" s="30" t="s">
        <v>7163</v>
      </c>
      <c r="D250" s="30" t="s">
        <v>614</v>
      </c>
      <c r="E250" s="29" t="s">
        <v>10082</v>
      </c>
      <c r="F250" s="47" t="s">
        <v>636</v>
      </c>
      <c r="G250" s="47" t="s">
        <v>10545</v>
      </c>
      <c r="H250" s="48">
        <v>43238</v>
      </c>
      <c r="I250" s="48">
        <v>43861</v>
      </c>
      <c r="J250" s="48" t="str">
        <f ca="1">IF(Ugovori_OPULJP[[#This Row],[DATUM ZAVRŠETKA OPERACIJE]]&lt;TODAY(),"završen","u provedbi")</f>
        <v>završen</v>
      </c>
      <c r="K250" s="25" t="s">
        <v>13</v>
      </c>
      <c r="L250" s="25" t="s">
        <v>13</v>
      </c>
      <c r="M250" s="17">
        <v>0.85</v>
      </c>
      <c r="N250" s="17">
        <v>0.15</v>
      </c>
      <c r="O250" s="11">
        <f>Ugovori_OPULJP[[#This Row],[Bespovratna sredstva - Ukupno (EU+Nac) HRK
= Ukupna ugovorena vrijednost bespovratnih sredstava]]*Ugovori_OPULJP[[#This Row],[EU STOPA SUFINANCIRANJA %
EU CO-FINANCING RATE %]]</f>
        <v>1056705.125</v>
      </c>
      <c r="P250" s="11">
        <f>Ugovori_OPULJP[[#This Row],[Bespovratna sredstva - Ukupno (EU+Nac) HRK
= Ukupna ugovorena vrijednost bespovratnih sredstava]]*Ugovori_OPULJP[[#This Row],[STOPA NACIONALNOG SUFINANCIRANJA %]]</f>
        <v>186477.375</v>
      </c>
      <c r="Q250" s="11">
        <v>1243182.5</v>
      </c>
      <c r="R250" s="11">
        <v>0</v>
      </c>
      <c r="S250" s="11">
        <v>0</v>
      </c>
      <c r="T250" s="4">
        <f>Ugovori_OPULJP[[#This Row],[Bespovratna sredstva - Ukupno (EU+Nac) HRK
= Ukupna ugovorena vrijednost bespovratnih sredstava]]+Ugovori_OPULJP[[#This Row],[Javni doprinos korisnika - HRK]]+Ugovori_OPULJP[[#This Row],[Privatni doprinos korisnika - HRK]]</f>
        <v>1243182.5</v>
      </c>
      <c r="U250" s="29" t="s">
        <v>8735</v>
      </c>
      <c r="V250" s="29" t="s">
        <v>7159</v>
      </c>
      <c r="W250" s="30" t="s">
        <v>6034</v>
      </c>
      <c r="X250" s="30" t="s">
        <v>6219</v>
      </c>
    </row>
    <row r="251" spans="1:24" ht="114.75" x14ac:dyDescent="0.25">
      <c r="A251" s="45" t="s">
        <v>637</v>
      </c>
      <c r="B251" s="46" t="s">
        <v>8150</v>
      </c>
      <c r="C251" s="30" t="s">
        <v>7163</v>
      </c>
      <c r="D251" s="30" t="s">
        <v>614</v>
      </c>
      <c r="E251" s="29" t="s">
        <v>10082</v>
      </c>
      <c r="F251" s="47" t="s">
        <v>638</v>
      </c>
      <c r="G251" s="47" t="s">
        <v>639</v>
      </c>
      <c r="H251" s="48">
        <v>43238</v>
      </c>
      <c r="I251" s="48">
        <v>43787</v>
      </c>
      <c r="J251" s="48" t="str">
        <f ca="1">IF(Ugovori_OPULJP[[#This Row],[DATUM ZAVRŠETKA OPERACIJE]]&lt;TODAY(),"završen","u provedbi")</f>
        <v>završen</v>
      </c>
      <c r="K251" s="25" t="s">
        <v>19</v>
      </c>
      <c r="L251" s="25" t="s">
        <v>19</v>
      </c>
      <c r="M251" s="17">
        <v>0.85</v>
      </c>
      <c r="N251" s="17">
        <v>0.15</v>
      </c>
      <c r="O251" s="11">
        <f>Ugovori_OPULJP[[#This Row],[Bespovratna sredstva - Ukupno (EU+Nac) HRK
= Ukupna ugovorena vrijednost bespovratnih sredstava]]*Ugovori_OPULJP[[#This Row],[EU STOPA SUFINANCIRANJA %
EU CO-FINANCING RATE %]]</f>
        <v>588950.64350000001</v>
      </c>
      <c r="P251" s="11">
        <f>Ugovori_OPULJP[[#This Row],[Bespovratna sredstva - Ukupno (EU+Nac) HRK
= Ukupna ugovorena vrijednost bespovratnih sredstava]]*Ugovori_OPULJP[[#This Row],[STOPA NACIONALNOG SUFINANCIRANJA %]]</f>
        <v>103932.46649999999</v>
      </c>
      <c r="Q251" s="11">
        <v>692883.11</v>
      </c>
      <c r="R251" s="11">
        <v>0</v>
      </c>
      <c r="S251" s="11">
        <v>0</v>
      </c>
      <c r="T251" s="4">
        <f>Ugovori_OPULJP[[#This Row],[Bespovratna sredstva - Ukupno (EU+Nac) HRK
= Ukupna ugovorena vrijednost bespovratnih sredstava]]+Ugovori_OPULJP[[#This Row],[Javni doprinos korisnika - HRK]]+Ugovori_OPULJP[[#This Row],[Privatni doprinos korisnika - HRK]]</f>
        <v>692883.11</v>
      </c>
      <c r="U251" s="29" t="s">
        <v>8735</v>
      </c>
      <c r="V251" s="29" t="s">
        <v>7159</v>
      </c>
      <c r="W251" s="30" t="s">
        <v>6035</v>
      </c>
      <c r="X251" s="30" t="s">
        <v>6219</v>
      </c>
    </row>
    <row r="252" spans="1:24" ht="76.5" x14ac:dyDescent="0.25">
      <c r="A252" s="45" t="s">
        <v>640</v>
      </c>
      <c r="B252" s="46" t="s">
        <v>8150</v>
      </c>
      <c r="C252" s="30" t="s">
        <v>7163</v>
      </c>
      <c r="D252" s="30" t="s">
        <v>614</v>
      </c>
      <c r="E252" s="29" t="s">
        <v>10082</v>
      </c>
      <c r="F252" s="47" t="s">
        <v>641</v>
      </c>
      <c r="G252" s="47" t="s">
        <v>10546</v>
      </c>
      <c r="H252" s="48">
        <v>43238</v>
      </c>
      <c r="I252" s="48">
        <v>43787</v>
      </c>
      <c r="J252" s="48" t="str">
        <f ca="1">IF(Ugovori_OPULJP[[#This Row],[DATUM ZAVRŠETKA OPERACIJE]]&lt;TODAY(),"završen","u provedbi")</f>
        <v>završen</v>
      </c>
      <c r="K252" s="25" t="s">
        <v>18</v>
      </c>
      <c r="L252" s="25" t="s">
        <v>18</v>
      </c>
      <c r="M252" s="17">
        <v>0.85</v>
      </c>
      <c r="N252" s="17">
        <v>0.15</v>
      </c>
      <c r="O252" s="11">
        <f>Ugovori_OPULJP[[#This Row],[Bespovratna sredstva - Ukupno (EU+Nac) HRK
= Ukupna ugovorena vrijednost bespovratnih sredstava]]*Ugovori_OPULJP[[#This Row],[EU STOPA SUFINANCIRANJA %
EU CO-FINANCING RATE %]]</f>
        <v>586782.14899999998</v>
      </c>
      <c r="P252" s="11">
        <f>Ugovori_OPULJP[[#This Row],[Bespovratna sredstva - Ukupno (EU+Nac) HRK
= Ukupna ugovorena vrijednost bespovratnih sredstava]]*Ugovori_OPULJP[[#This Row],[STOPA NACIONALNOG SUFINANCIRANJA %]]</f>
        <v>103549.79099999998</v>
      </c>
      <c r="Q252" s="11">
        <v>690331.94</v>
      </c>
      <c r="R252" s="11">
        <v>0</v>
      </c>
      <c r="S252" s="11">
        <v>0</v>
      </c>
      <c r="T252" s="4">
        <f>Ugovori_OPULJP[[#This Row],[Bespovratna sredstva - Ukupno (EU+Nac) HRK
= Ukupna ugovorena vrijednost bespovratnih sredstava]]+Ugovori_OPULJP[[#This Row],[Javni doprinos korisnika - HRK]]+Ugovori_OPULJP[[#This Row],[Privatni doprinos korisnika - HRK]]</f>
        <v>690331.94</v>
      </c>
      <c r="U252" s="29" t="s">
        <v>8735</v>
      </c>
      <c r="V252" s="29" t="s">
        <v>7159</v>
      </c>
      <c r="W252" s="30" t="s">
        <v>6036</v>
      </c>
      <c r="X252" s="30" t="s">
        <v>6219</v>
      </c>
    </row>
    <row r="253" spans="1:24" ht="114.75" x14ac:dyDescent="0.25">
      <c r="A253" s="45" t="s">
        <v>642</v>
      </c>
      <c r="B253" s="46" t="s">
        <v>8150</v>
      </c>
      <c r="C253" s="30" t="s">
        <v>7163</v>
      </c>
      <c r="D253" s="30" t="s">
        <v>614</v>
      </c>
      <c r="E253" s="29" t="s">
        <v>10082</v>
      </c>
      <c r="F253" s="47" t="s">
        <v>643</v>
      </c>
      <c r="G253" s="47" t="s">
        <v>644</v>
      </c>
      <c r="H253" s="48">
        <v>43238</v>
      </c>
      <c r="I253" s="48">
        <v>43969</v>
      </c>
      <c r="J253" s="48" t="str">
        <f ca="1">IF(Ugovori_OPULJP[[#This Row],[DATUM ZAVRŠETKA OPERACIJE]]&lt;TODAY(),"završen","u provedbi")</f>
        <v>završen</v>
      </c>
      <c r="K253" s="25" t="s">
        <v>11</v>
      </c>
      <c r="L253" s="25" t="s">
        <v>11</v>
      </c>
      <c r="M253" s="17">
        <v>0.85</v>
      </c>
      <c r="N253" s="17">
        <v>0.15</v>
      </c>
      <c r="O253" s="11">
        <f>Ugovori_OPULJP[[#This Row],[Bespovratna sredstva - Ukupno (EU+Nac) HRK
= Ukupna ugovorena vrijednost bespovratnih sredstava]]*Ugovori_OPULJP[[#This Row],[EU STOPA SUFINANCIRANJA %
EU CO-FINANCING RATE %]]</f>
        <v>586071.78700000001</v>
      </c>
      <c r="P253" s="11">
        <f>Ugovori_OPULJP[[#This Row],[Bespovratna sredstva - Ukupno (EU+Nac) HRK
= Ukupna ugovorena vrijednost bespovratnih sredstava]]*Ugovori_OPULJP[[#This Row],[STOPA NACIONALNOG SUFINANCIRANJA %]]</f>
        <v>103424.43299999999</v>
      </c>
      <c r="Q253" s="11">
        <v>689496.22</v>
      </c>
      <c r="R253" s="11">
        <v>0</v>
      </c>
      <c r="S253" s="11">
        <v>0</v>
      </c>
      <c r="T253" s="4">
        <f>Ugovori_OPULJP[[#This Row],[Bespovratna sredstva - Ukupno (EU+Nac) HRK
= Ukupna ugovorena vrijednost bespovratnih sredstava]]+Ugovori_OPULJP[[#This Row],[Javni doprinos korisnika - HRK]]+Ugovori_OPULJP[[#This Row],[Privatni doprinos korisnika - HRK]]</f>
        <v>689496.22</v>
      </c>
      <c r="U253" s="29" t="s">
        <v>8735</v>
      </c>
      <c r="V253" s="29" t="s">
        <v>7159</v>
      </c>
      <c r="W253" s="30" t="s">
        <v>6037</v>
      </c>
      <c r="X253" s="30" t="s">
        <v>6219</v>
      </c>
    </row>
    <row r="254" spans="1:24" ht="114.75" x14ac:dyDescent="0.25">
      <c r="A254" s="45" t="s">
        <v>645</v>
      </c>
      <c r="B254" s="46" t="s">
        <v>8150</v>
      </c>
      <c r="C254" s="30" t="s">
        <v>7163</v>
      </c>
      <c r="D254" s="30" t="s">
        <v>614</v>
      </c>
      <c r="E254" s="29" t="s">
        <v>10082</v>
      </c>
      <c r="F254" s="47" t="s">
        <v>646</v>
      </c>
      <c r="G254" s="47" t="s">
        <v>9707</v>
      </c>
      <c r="H254" s="48">
        <v>43238</v>
      </c>
      <c r="I254" s="48">
        <v>44061</v>
      </c>
      <c r="J254" s="48" t="str">
        <f ca="1">IF(Ugovori_OPULJP[[#This Row],[DATUM ZAVRŠETKA OPERACIJE]]&lt;TODAY(),"završen","u provedbi")</f>
        <v>završen</v>
      </c>
      <c r="K254" s="25" t="s">
        <v>15</v>
      </c>
      <c r="L254" s="25" t="s">
        <v>15</v>
      </c>
      <c r="M254" s="17">
        <v>0.85</v>
      </c>
      <c r="N254" s="17">
        <v>0.15</v>
      </c>
      <c r="O254" s="11">
        <f>Ugovori_OPULJP[[#This Row],[Bespovratna sredstva - Ukupno (EU+Nac) HRK
= Ukupna ugovorena vrijednost bespovratnih sredstava]]*Ugovori_OPULJP[[#This Row],[EU STOPA SUFINANCIRANJA %
EU CO-FINANCING RATE %]]</f>
        <v>524746.34400000004</v>
      </c>
      <c r="P254" s="11">
        <f>Ugovori_OPULJP[[#This Row],[Bespovratna sredstva - Ukupno (EU+Nac) HRK
= Ukupna ugovorena vrijednost bespovratnih sredstava]]*Ugovori_OPULJP[[#This Row],[STOPA NACIONALNOG SUFINANCIRANJA %]]</f>
        <v>92602.296000000002</v>
      </c>
      <c r="Q254" s="11">
        <v>617348.64</v>
      </c>
      <c r="R254" s="11">
        <v>0</v>
      </c>
      <c r="S254" s="11">
        <v>0</v>
      </c>
      <c r="T254" s="4">
        <f>Ugovori_OPULJP[[#This Row],[Bespovratna sredstva - Ukupno (EU+Nac) HRK
= Ukupna ugovorena vrijednost bespovratnih sredstava]]+Ugovori_OPULJP[[#This Row],[Javni doprinos korisnika - HRK]]+Ugovori_OPULJP[[#This Row],[Privatni doprinos korisnika - HRK]]</f>
        <v>617348.64</v>
      </c>
      <c r="U254" s="29" t="s">
        <v>8735</v>
      </c>
      <c r="V254" s="29" t="s">
        <v>7159</v>
      </c>
      <c r="W254" s="30" t="s">
        <v>8437</v>
      </c>
      <c r="X254" s="30" t="s">
        <v>6219</v>
      </c>
    </row>
    <row r="255" spans="1:24" ht="76.5" x14ac:dyDescent="0.25">
      <c r="A255" s="45" t="s">
        <v>647</v>
      </c>
      <c r="B255" s="46" t="s">
        <v>8150</v>
      </c>
      <c r="C255" s="30" t="s">
        <v>7163</v>
      </c>
      <c r="D255" s="30" t="s">
        <v>614</v>
      </c>
      <c r="E255" s="29" t="s">
        <v>10082</v>
      </c>
      <c r="F255" s="47" t="s">
        <v>648</v>
      </c>
      <c r="G255" s="47" t="s">
        <v>649</v>
      </c>
      <c r="H255" s="48">
        <v>43238</v>
      </c>
      <c r="I255" s="48">
        <v>44153</v>
      </c>
      <c r="J255" s="48" t="str">
        <f ca="1">IF(Ugovori_OPULJP[[#This Row],[DATUM ZAVRŠETKA OPERACIJE]]&lt;TODAY(),"završen","u provedbi")</f>
        <v>završen</v>
      </c>
      <c r="K255" s="25" t="s">
        <v>650</v>
      </c>
      <c r="L255" s="25" t="s">
        <v>4</v>
      </c>
      <c r="M255" s="17">
        <v>0.85</v>
      </c>
      <c r="N255" s="17">
        <v>0.15</v>
      </c>
      <c r="O255" s="11">
        <f>Ugovori_OPULJP[[#This Row],[Bespovratna sredstva - Ukupno (EU+Nac) HRK
= Ukupna ugovorena vrijednost bespovratnih sredstava]]*Ugovori_OPULJP[[#This Row],[EU STOPA SUFINANCIRANJA %
EU CO-FINANCING RATE %]]</f>
        <v>594638.57149999996</v>
      </c>
      <c r="P255" s="11">
        <f>Ugovori_OPULJP[[#This Row],[Bespovratna sredstva - Ukupno (EU+Nac) HRK
= Ukupna ugovorena vrijednost bespovratnih sredstava]]*Ugovori_OPULJP[[#This Row],[STOPA NACIONALNOG SUFINANCIRANJA %]]</f>
        <v>104936.2185</v>
      </c>
      <c r="Q255" s="11">
        <v>699574.79</v>
      </c>
      <c r="R255" s="11">
        <v>0</v>
      </c>
      <c r="S255" s="11">
        <v>0</v>
      </c>
      <c r="T255" s="4">
        <f>Ugovori_OPULJP[[#This Row],[Bespovratna sredstva - Ukupno (EU+Nac) HRK
= Ukupna ugovorena vrijednost bespovratnih sredstava]]+Ugovori_OPULJP[[#This Row],[Javni doprinos korisnika - HRK]]+Ugovori_OPULJP[[#This Row],[Privatni doprinos korisnika - HRK]]</f>
        <v>699574.79</v>
      </c>
      <c r="U255" s="29" t="s">
        <v>8735</v>
      </c>
      <c r="V255" s="29" t="s">
        <v>7159</v>
      </c>
      <c r="W255" s="30" t="s">
        <v>6038</v>
      </c>
      <c r="X255" s="30" t="s">
        <v>6219</v>
      </c>
    </row>
    <row r="256" spans="1:24" ht="114.75" x14ac:dyDescent="0.25">
      <c r="A256" s="45" t="s">
        <v>651</v>
      </c>
      <c r="B256" s="46" t="s">
        <v>8150</v>
      </c>
      <c r="C256" s="30" t="s">
        <v>7163</v>
      </c>
      <c r="D256" s="30" t="s">
        <v>614</v>
      </c>
      <c r="E256" s="29" t="s">
        <v>10082</v>
      </c>
      <c r="F256" s="47" t="s">
        <v>652</v>
      </c>
      <c r="G256" s="47" t="s">
        <v>653</v>
      </c>
      <c r="H256" s="48">
        <v>43282</v>
      </c>
      <c r="I256" s="48">
        <v>44134</v>
      </c>
      <c r="J256" s="48" t="str">
        <f ca="1">IF(Ugovori_OPULJP[[#This Row],[DATUM ZAVRŠETKA OPERACIJE]]&lt;TODAY(),"završen","u provedbi")</f>
        <v>završen</v>
      </c>
      <c r="K256" s="25" t="s">
        <v>7</v>
      </c>
      <c r="L256" s="25" t="s">
        <v>7</v>
      </c>
      <c r="M256" s="17">
        <v>0.85</v>
      </c>
      <c r="N256" s="17">
        <v>0.15</v>
      </c>
      <c r="O256" s="11">
        <f>Ugovori_OPULJP[[#This Row],[Bespovratna sredstva - Ukupno (EU+Nac) HRK
= Ukupna ugovorena vrijednost bespovratnih sredstava]]*Ugovori_OPULJP[[#This Row],[EU STOPA SUFINANCIRANJA %
EU CO-FINANCING RATE %]]</f>
        <v>535335.94149999996</v>
      </c>
      <c r="P256" s="11">
        <f>Ugovori_OPULJP[[#This Row],[Bespovratna sredstva - Ukupno (EU+Nac) HRK
= Ukupna ugovorena vrijednost bespovratnih sredstava]]*Ugovori_OPULJP[[#This Row],[STOPA NACIONALNOG SUFINANCIRANJA %]]</f>
        <v>94471.04849999999</v>
      </c>
      <c r="Q256" s="11">
        <v>629806.99</v>
      </c>
      <c r="R256" s="11">
        <v>0</v>
      </c>
      <c r="S256" s="11">
        <v>0</v>
      </c>
      <c r="T256" s="4">
        <f>Ugovori_OPULJP[[#This Row],[Bespovratna sredstva - Ukupno (EU+Nac) HRK
= Ukupna ugovorena vrijednost bespovratnih sredstava]]+Ugovori_OPULJP[[#This Row],[Javni doprinos korisnika - HRK]]+Ugovori_OPULJP[[#This Row],[Privatni doprinos korisnika - HRK]]</f>
        <v>629806.99</v>
      </c>
      <c r="U256" s="29" t="s">
        <v>8735</v>
      </c>
      <c r="V256" s="29" t="s">
        <v>7159</v>
      </c>
      <c r="W256" s="30" t="s">
        <v>6039</v>
      </c>
      <c r="X256" s="30" t="s">
        <v>6219</v>
      </c>
    </row>
    <row r="257" spans="1:24" ht="114.75" x14ac:dyDescent="0.25">
      <c r="A257" s="45" t="s">
        <v>654</v>
      </c>
      <c r="B257" s="46" t="s">
        <v>8150</v>
      </c>
      <c r="C257" s="30" t="s">
        <v>7163</v>
      </c>
      <c r="D257" s="30" t="s">
        <v>614</v>
      </c>
      <c r="E257" s="29" t="s">
        <v>10082</v>
      </c>
      <c r="F257" s="47" t="s">
        <v>655</v>
      </c>
      <c r="G257" s="47" t="s">
        <v>656</v>
      </c>
      <c r="H257" s="48">
        <v>43238</v>
      </c>
      <c r="I257" s="48">
        <v>44213</v>
      </c>
      <c r="J257" s="48" t="str">
        <f ca="1">IF(Ugovori_OPULJP[[#This Row],[DATUM ZAVRŠETKA OPERACIJE]]&lt;TODAY(),"završen","u provedbi")</f>
        <v>završen</v>
      </c>
      <c r="K257" s="25" t="s">
        <v>13</v>
      </c>
      <c r="L257" s="25" t="s">
        <v>3</v>
      </c>
      <c r="M257" s="17">
        <v>0.85</v>
      </c>
      <c r="N257" s="17">
        <v>0.15</v>
      </c>
      <c r="O257" s="11">
        <f>Ugovori_OPULJP[[#This Row],[Bespovratna sredstva - Ukupno (EU+Nac) HRK
= Ukupna ugovorena vrijednost bespovratnih sredstava]]*Ugovori_OPULJP[[#This Row],[EU STOPA SUFINANCIRANJA %
EU CO-FINANCING RATE %]]</f>
        <v>291815.57400000002</v>
      </c>
      <c r="P257" s="11">
        <f>Ugovori_OPULJP[[#This Row],[Bespovratna sredstva - Ukupno (EU+Nac) HRK
= Ukupna ugovorena vrijednost bespovratnih sredstava]]*Ugovori_OPULJP[[#This Row],[STOPA NACIONALNOG SUFINANCIRANJA %]]</f>
        <v>51496.866000000002</v>
      </c>
      <c r="Q257" s="11">
        <v>343312.44</v>
      </c>
      <c r="R257" s="11">
        <v>0</v>
      </c>
      <c r="S257" s="11">
        <v>0</v>
      </c>
      <c r="T257" s="4">
        <f>Ugovori_OPULJP[[#This Row],[Bespovratna sredstva - Ukupno (EU+Nac) HRK
= Ukupna ugovorena vrijednost bespovratnih sredstava]]+Ugovori_OPULJP[[#This Row],[Javni doprinos korisnika - HRK]]+Ugovori_OPULJP[[#This Row],[Privatni doprinos korisnika - HRK]]</f>
        <v>343312.44</v>
      </c>
      <c r="U257" s="29" t="s">
        <v>8735</v>
      </c>
      <c r="V257" s="29" t="s">
        <v>7159</v>
      </c>
      <c r="W257" s="30" t="s">
        <v>6040</v>
      </c>
      <c r="X257" s="30" t="s">
        <v>6219</v>
      </c>
    </row>
    <row r="258" spans="1:24" ht="114.75" x14ac:dyDescent="0.25">
      <c r="A258" s="45" t="s">
        <v>657</v>
      </c>
      <c r="B258" s="46" t="s">
        <v>8150</v>
      </c>
      <c r="C258" s="30" t="s">
        <v>7163</v>
      </c>
      <c r="D258" s="30" t="s">
        <v>614</v>
      </c>
      <c r="E258" s="29" t="s">
        <v>10082</v>
      </c>
      <c r="F258" s="47" t="s">
        <v>658</v>
      </c>
      <c r="G258" s="47" t="s">
        <v>3</v>
      </c>
      <c r="H258" s="48">
        <v>43238</v>
      </c>
      <c r="I258" s="48">
        <v>43787</v>
      </c>
      <c r="J258" s="48" t="str">
        <f ca="1">IF(Ugovori_OPULJP[[#This Row],[DATUM ZAVRŠETKA OPERACIJE]]&lt;TODAY(),"završen","u provedbi")</f>
        <v>završen</v>
      </c>
      <c r="K258" s="25" t="s">
        <v>3</v>
      </c>
      <c r="L258" s="25" t="s">
        <v>3</v>
      </c>
      <c r="M258" s="17">
        <v>0.85</v>
      </c>
      <c r="N258" s="17">
        <v>0.15</v>
      </c>
      <c r="O258" s="11">
        <f>Ugovori_OPULJP[[#This Row],[Bespovratna sredstva - Ukupno (EU+Nac) HRK
= Ukupna ugovorena vrijednost bespovratnih sredstava]]*Ugovori_OPULJP[[#This Row],[EU STOPA SUFINANCIRANJA %
EU CO-FINANCING RATE %]]</f>
        <v>592087.26249999995</v>
      </c>
      <c r="P258" s="11">
        <f>Ugovori_OPULJP[[#This Row],[Bespovratna sredstva - Ukupno (EU+Nac) HRK
= Ukupna ugovorena vrijednost bespovratnih sredstava]]*Ugovori_OPULJP[[#This Row],[STOPA NACIONALNOG SUFINANCIRANJA %]]</f>
        <v>104485.9875</v>
      </c>
      <c r="Q258" s="11">
        <v>696573.25</v>
      </c>
      <c r="R258" s="11">
        <v>0</v>
      </c>
      <c r="S258" s="11">
        <v>0</v>
      </c>
      <c r="T258" s="4">
        <f>Ugovori_OPULJP[[#This Row],[Bespovratna sredstva - Ukupno (EU+Nac) HRK
= Ukupna ugovorena vrijednost bespovratnih sredstava]]+Ugovori_OPULJP[[#This Row],[Javni doprinos korisnika - HRK]]+Ugovori_OPULJP[[#This Row],[Privatni doprinos korisnika - HRK]]</f>
        <v>696573.25</v>
      </c>
      <c r="U258" s="29" t="s">
        <v>8735</v>
      </c>
      <c r="V258" s="29" t="s">
        <v>7159</v>
      </c>
      <c r="W258" s="30" t="s">
        <v>6041</v>
      </c>
      <c r="X258" s="30" t="s">
        <v>6219</v>
      </c>
    </row>
    <row r="259" spans="1:24" ht="76.5" x14ac:dyDescent="0.25">
      <c r="A259" s="45" t="s">
        <v>659</v>
      </c>
      <c r="B259" s="46" t="s">
        <v>8150</v>
      </c>
      <c r="C259" s="30" t="s">
        <v>7163</v>
      </c>
      <c r="D259" s="30" t="s">
        <v>614</v>
      </c>
      <c r="E259" s="29" t="s">
        <v>10082</v>
      </c>
      <c r="F259" s="47" t="s">
        <v>660</v>
      </c>
      <c r="G259" s="47" t="s">
        <v>661</v>
      </c>
      <c r="H259" s="48">
        <v>43238</v>
      </c>
      <c r="I259" s="48">
        <v>43787</v>
      </c>
      <c r="J259" s="48" t="str">
        <f ca="1">IF(Ugovori_OPULJP[[#This Row],[DATUM ZAVRŠETKA OPERACIJE]]&lt;TODAY(),"završen","u provedbi")</f>
        <v>završen</v>
      </c>
      <c r="K259" s="25" t="s">
        <v>13</v>
      </c>
      <c r="L259" s="25" t="s">
        <v>13</v>
      </c>
      <c r="M259" s="17">
        <v>0.85</v>
      </c>
      <c r="N259" s="17">
        <v>0.15</v>
      </c>
      <c r="O259" s="11">
        <f>Ugovori_OPULJP[[#This Row],[Bespovratna sredstva - Ukupno (EU+Nac) HRK
= Ukupna ugovorena vrijednost bespovratnih sredstava]]*Ugovori_OPULJP[[#This Row],[EU STOPA SUFINANCIRANJA %
EU CO-FINANCING RATE %]]</f>
        <v>544251.04749999999</v>
      </c>
      <c r="P259" s="11">
        <f>Ugovori_OPULJP[[#This Row],[Bespovratna sredstva - Ukupno (EU+Nac) HRK
= Ukupna ugovorena vrijednost bespovratnih sredstava]]*Ugovori_OPULJP[[#This Row],[STOPA NACIONALNOG SUFINANCIRANJA %]]</f>
        <v>96044.302499999991</v>
      </c>
      <c r="Q259" s="11">
        <v>640295.35</v>
      </c>
      <c r="R259" s="11">
        <v>0</v>
      </c>
      <c r="S259" s="11">
        <v>0</v>
      </c>
      <c r="T259" s="4">
        <f>Ugovori_OPULJP[[#This Row],[Bespovratna sredstva - Ukupno (EU+Nac) HRK
= Ukupna ugovorena vrijednost bespovratnih sredstava]]+Ugovori_OPULJP[[#This Row],[Javni doprinos korisnika - HRK]]+Ugovori_OPULJP[[#This Row],[Privatni doprinos korisnika - HRK]]</f>
        <v>640295.35</v>
      </c>
      <c r="U259" s="29" t="s">
        <v>8735</v>
      </c>
      <c r="V259" s="29" t="s">
        <v>7159</v>
      </c>
      <c r="W259" s="30" t="s">
        <v>6042</v>
      </c>
      <c r="X259" s="30" t="s">
        <v>6219</v>
      </c>
    </row>
    <row r="260" spans="1:24" ht="63.75" x14ac:dyDescent="0.25">
      <c r="A260" s="45" t="s">
        <v>662</v>
      </c>
      <c r="B260" s="46" t="s">
        <v>8150</v>
      </c>
      <c r="C260" s="30" t="s">
        <v>7163</v>
      </c>
      <c r="D260" s="30" t="s">
        <v>5130</v>
      </c>
      <c r="E260" s="29" t="s">
        <v>10081</v>
      </c>
      <c r="F260" s="47" t="s">
        <v>663</v>
      </c>
      <c r="G260" s="47" t="s">
        <v>664</v>
      </c>
      <c r="H260" s="48">
        <v>43070</v>
      </c>
      <c r="I260" s="48">
        <v>43983</v>
      </c>
      <c r="J260" s="48" t="str">
        <f ca="1">IF(Ugovori_OPULJP[[#This Row],[DATUM ZAVRŠETKA OPERACIJE]]&lt;TODAY(),"završen","u provedbi")</f>
        <v>završen</v>
      </c>
      <c r="K260" s="25" t="s">
        <v>18</v>
      </c>
      <c r="L260" s="25" t="s">
        <v>18</v>
      </c>
      <c r="M260" s="17">
        <v>0.85</v>
      </c>
      <c r="N260" s="17">
        <v>0.15</v>
      </c>
      <c r="O260" s="11">
        <f>Ugovori_OPULJP[[#This Row],[Bespovratna sredstva - Ukupno (EU+Nac) HRK
= Ukupna ugovorena vrijednost bespovratnih sredstava]]*Ugovori_OPULJP[[#This Row],[EU STOPA SUFINANCIRANJA %
EU CO-FINANCING RATE %]]</f>
        <v>5744381.9824999999</v>
      </c>
      <c r="P260" s="11">
        <f>Ugovori_OPULJP[[#This Row],[Bespovratna sredstva - Ukupno (EU+Nac) HRK
= Ukupna ugovorena vrijednost bespovratnih sredstava]]*Ugovori_OPULJP[[#This Row],[STOPA NACIONALNOG SUFINANCIRANJA %]]</f>
        <v>1013714.4675</v>
      </c>
      <c r="Q260" s="11">
        <v>6758096.4500000002</v>
      </c>
      <c r="R260" s="11">
        <v>0</v>
      </c>
      <c r="S260" s="11">
        <v>0</v>
      </c>
      <c r="T260" s="4">
        <f>Ugovori_OPULJP[[#This Row],[Bespovratna sredstva - Ukupno (EU+Nac) HRK
= Ukupna ugovorena vrijednost bespovratnih sredstava]]+Ugovori_OPULJP[[#This Row],[Javni doprinos korisnika - HRK]]+Ugovori_OPULJP[[#This Row],[Privatni doprinos korisnika - HRK]]</f>
        <v>6758096.4500000002</v>
      </c>
      <c r="U260" s="29" t="s">
        <v>8735</v>
      </c>
      <c r="V260" s="29" t="s">
        <v>24</v>
      </c>
      <c r="W260" s="30" t="s">
        <v>6043</v>
      </c>
      <c r="X260" s="30" t="s">
        <v>6219</v>
      </c>
    </row>
    <row r="261" spans="1:24" ht="63.75" x14ac:dyDescent="0.25">
      <c r="A261" s="45" t="s">
        <v>665</v>
      </c>
      <c r="B261" s="46" t="s">
        <v>8150</v>
      </c>
      <c r="C261" s="30" t="s">
        <v>7163</v>
      </c>
      <c r="D261" s="30" t="s">
        <v>5130</v>
      </c>
      <c r="E261" s="29" t="s">
        <v>10081</v>
      </c>
      <c r="F261" s="47" t="s">
        <v>666</v>
      </c>
      <c r="G261" s="47" t="s">
        <v>667</v>
      </c>
      <c r="H261" s="48">
        <v>43070</v>
      </c>
      <c r="I261" s="48">
        <v>43983</v>
      </c>
      <c r="J261" s="48" t="str">
        <f ca="1">IF(Ugovori_OPULJP[[#This Row],[DATUM ZAVRŠETKA OPERACIJE]]&lt;TODAY(),"završen","u provedbi")</f>
        <v>završen</v>
      </c>
      <c r="K261" s="25" t="s">
        <v>18</v>
      </c>
      <c r="L261" s="25" t="s">
        <v>18</v>
      </c>
      <c r="M261" s="17">
        <v>0.85</v>
      </c>
      <c r="N261" s="17">
        <v>0.15</v>
      </c>
      <c r="O261" s="11">
        <f>Ugovori_OPULJP[[#This Row],[Bespovratna sredstva - Ukupno (EU+Nac) HRK
= Ukupna ugovorena vrijednost bespovratnih sredstava]]*Ugovori_OPULJP[[#This Row],[EU STOPA SUFINANCIRANJA %
EU CO-FINANCING RATE %]]</f>
        <v>2468958.11</v>
      </c>
      <c r="P261" s="11">
        <f>Ugovori_OPULJP[[#This Row],[Bespovratna sredstva - Ukupno (EU+Nac) HRK
= Ukupna ugovorena vrijednost bespovratnih sredstava]]*Ugovori_OPULJP[[#This Row],[STOPA NACIONALNOG SUFINANCIRANJA %]]</f>
        <v>435698.49</v>
      </c>
      <c r="Q261" s="11">
        <v>2904656.6</v>
      </c>
      <c r="R261" s="11">
        <v>0</v>
      </c>
      <c r="S261" s="11">
        <v>0</v>
      </c>
      <c r="T261" s="4">
        <f>Ugovori_OPULJP[[#This Row],[Bespovratna sredstva - Ukupno (EU+Nac) HRK
= Ukupna ugovorena vrijednost bespovratnih sredstava]]+Ugovori_OPULJP[[#This Row],[Javni doprinos korisnika - HRK]]+Ugovori_OPULJP[[#This Row],[Privatni doprinos korisnika - HRK]]</f>
        <v>2904656.6</v>
      </c>
      <c r="U261" s="29" t="s">
        <v>8735</v>
      </c>
      <c r="V261" s="29" t="s">
        <v>24</v>
      </c>
      <c r="W261" s="30" t="s">
        <v>6044</v>
      </c>
      <c r="X261" s="30" t="s">
        <v>6219</v>
      </c>
    </row>
    <row r="262" spans="1:24" ht="63.75" x14ac:dyDescent="0.25">
      <c r="A262" s="45" t="s">
        <v>668</v>
      </c>
      <c r="B262" s="46" t="s">
        <v>8150</v>
      </c>
      <c r="C262" s="30" t="s">
        <v>7163</v>
      </c>
      <c r="D262" s="30" t="s">
        <v>5130</v>
      </c>
      <c r="E262" s="29" t="s">
        <v>10081</v>
      </c>
      <c r="F262" s="47" t="s">
        <v>669</v>
      </c>
      <c r="G262" s="47" t="s">
        <v>5058</v>
      </c>
      <c r="H262" s="48">
        <v>43070</v>
      </c>
      <c r="I262" s="48">
        <v>43983</v>
      </c>
      <c r="J262" s="48" t="str">
        <f ca="1">IF(Ugovori_OPULJP[[#This Row],[DATUM ZAVRŠETKA OPERACIJE]]&lt;TODAY(),"završen","u provedbi")</f>
        <v>završen</v>
      </c>
      <c r="K262" s="25" t="s">
        <v>18</v>
      </c>
      <c r="L262" s="25" t="s">
        <v>18</v>
      </c>
      <c r="M262" s="17">
        <v>0.85</v>
      </c>
      <c r="N262" s="17">
        <v>0.15</v>
      </c>
      <c r="O262" s="11">
        <f>Ugovori_OPULJP[[#This Row],[Bespovratna sredstva - Ukupno (EU+Nac) HRK
= Ukupna ugovorena vrijednost bespovratnih sredstava]]*Ugovori_OPULJP[[#This Row],[EU STOPA SUFINANCIRANJA %
EU CO-FINANCING RATE %]]</f>
        <v>3664391.1909999996</v>
      </c>
      <c r="P262" s="11">
        <f>Ugovori_OPULJP[[#This Row],[Bespovratna sredstva - Ukupno (EU+Nac) HRK
= Ukupna ugovorena vrijednost bespovratnih sredstava]]*Ugovori_OPULJP[[#This Row],[STOPA NACIONALNOG SUFINANCIRANJA %]]</f>
        <v>646657.26899999997</v>
      </c>
      <c r="Q262" s="11">
        <v>4311048.46</v>
      </c>
      <c r="R262" s="11">
        <v>0</v>
      </c>
      <c r="S262" s="11">
        <v>0</v>
      </c>
      <c r="T262" s="4">
        <f>Ugovori_OPULJP[[#This Row],[Bespovratna sredstva - Ukupno (EU+Nac) HRK
= Ukupna ugovorena vrijednost bespovratnih sredstava]]+Ugovori_OPULJP[[#This Row],[Javni doprinos korisnika - HRK]]+Ugovori_OPULJP[[#This Row],[Privatni doprinos korisnika - HRK]]</f>
        <v>4311048.46</v>
      </c>
      <c r="U262" s="29" t="s">
        <v>8735</v>
      </c>
      <c r="V262" s="29" t="s">
        <v>24</v>
      </c>
      <c r="W262" s="30" t="s">
        <v>6045</v>
      </c>
      <c r="X262" s="30" t="s">
        <v>6219</v>
      </c>
    </row>
    <row r="263" spans="1:24" ht="114.75" x14ac:dyDescent="0.25">
      <c r="A263" s="45" t="s">
        <v>670</v>
      </c>
      <c r="B263" s="46" t="s">
        <v>8150</v>
      </c>
      <c r="C263" s="30" t="s">
        <v>7163</v>
      </c>
      <c r="D263" s="30" t="s">
        <v>5130</v>
      </c>
      <c r="E263" s="29" t="s">
        <v>10081</v>
      </c>
      <c r="F263" s="47" t="s">
        <v>671</v>
      </c>
      <c r="G263" s="47" t="s">
        <v>5232</v>
      </c>
      <c r="H263" s="48">
        <v>43070</v>
      </c>
      <c r="I263" s="48">
        <v>43983</v>
      </c>
      <c r="J263" s="48" t="str">
        <f ca="1">IF(Ugovori_OPULJP[[#This Row],[DATUM ZAVRŠETKA OPERACIJE]]&lt;TODAY(),"završen","u provedbi")</f>
        <v>završen</v>
      </c>
      <c r="K263" s="25" t="s">
        <v>18</v>
      </c>
      <c r="L263" s="25" t="s">
        <v>18</v>
      </c>
      <c r="M263" s="17">
        <v>0.85</v>
      </c>
      <c r="N263" s="17">
        <v>0.15</v>
      </c>
      <c r="O263" s="11">
        <f>Ugovori_OPULJP[[#This Row],[Bespovratna sredstva - Ukupno (EU+Nac) HRK
= Ukupna ugovorena vrijednost bespovratnih sredstava]]*Ugovori_OPULJP[[#This Row],[EU STOPA SUFINANCIRANJA %
EU CO-FINANCING RATE %]]</f>
        <v>5639712.1919999998</v>
      </c>
      <c r="P263" s="11">
        <f>Ugovori_OPULJP[[#This Row],[Bespovratna sredstva - Ukupno (EU+Nac) HRK
= Ukupna ugovorena vrijednost bespovratnih sredstava]]*Ugovori_OPULJP[[#This Row],[STOPA NACIONALNOG SUFINANCIRANJA %]]</f>
        <v>995243.32799999986</v>
      </c>
      <c r="Q263" s="11">
        <v>6634955.5199999996</v>
      </c>
      <c r="R263" s="11">
        <v>0</v>
      </c>
      <c r="S263" s="11">
        <v>0</v>
      </c>
      <c r="T263" s="4">
        <f>Ugovori_OPULJP[[#This Row],[Bespovratna sredstva - Ukupno (EU+Nac) HRK
= Ukupna ugovorena vrijednost bespovratnih sredstava]]+Ugovori_OPULJP[[#This Row],[Javni doprinos korisnika - HRK]]+Ugovori_OPULJP[[#This Row],[Privatni doprinos korisnika - HRK]]</f>
        <v>6634955.5199999996</v>
      </c>
      <c r="U263" s="29" t="s">
        <v>8735</v>
      </c>
      <c r="V263" s="29" t="s">
        <v>24</v>
      </c>
      <c r="W263" s="30" t="s">
        <v>6046</v>
      </c>
      <c r="X263" s="30" t="s">
        <v>6219</v>
      </c>
    </row>
    <row r="264" spans="1:24" ht="114.75" x14ac:dyDescent="0.25">
      <c r="A264" s="45" t="s">
        <v>672</v>
      </c>
      <c r="B264" s="46" t="s">
        <v>8150</v>
      </c>
      <c r="C264" s="30" t="s">
        <v>7163</v>
      </c>
      <c r="D264" s="30" t="s">
        <v>5130</v>
      </c>
      <c r="E264" s="29" t="s">
        <v>10081</v>
      </c>
      <c r="F264" s="47" t="s">
        <v>673</v>
      </c>
      <c r="G264" s="47" t="s">
        <v>674</v>
      </c>
      <c r="H264" s="48">
        <v>43070</v>
      </c>
      <c r="I264" s="48">
        <v>43983</v>
      </c>
      <c r="J264" s="48" t="str">
        <f ca="1">IF(Ugovori_OPULJP[[#This Row],[DATUM ZAVRŠETKA OPERACIJE]]&lt;TODAY(),"završen","u provedbi")</f>
        <v>završen</v>
      </c>
      <c r="K264" s="25" t="s">
        <v>10</v>
      </c>
      <c r="L264" s="25" t="s">
        <v>10</v>
      </c>
      <c r="M264" s="17">
        <v>0.85</v>
      </c>
      <c r="N264" s="17">
        <v>0.15</v>
      </c>
      <c r="O264" s="11">
        <f>Ugovori_OPULJP[[#This Row],[Bespovratna sredstva - Ukupno (EU+Nac) HRK
= Ukupna ugovorena vrijednost bespovratnih sredstava]]*Ugovori_OPULJP[[#This Row],[EU STOPA SUFINANCIRANJA %
EU CO-FINANCING RATE %]]</f>
        <v>4660616.9630000005</v>
      </c>
      <c r="P264" s="11">
        <f>Ugovori_OPULJP[[#This Row],[Bespovratna sredstva - Ukupno (EU+Nac) HRK
= Ukupna ugovorena vrijednost bespovratnih sredstava]]*Ugovori_OPULJP[[#This Row],[STOPA NACIONALNOG SUFINANCIRANJA %]]</f>
        <v>822461.81700000004</v>
      </c>
      <c r="Q264" s="11">
        <v>5483078.7800000003</v>
      </c>
      <c r="R264" s="11">
        <v>0</v>
      </c>
      <c r="S264" s="11">
        <v>0</v>
      </c>
      <c r="T264" s="4">
        <f>Ugovori_OPULJP[[#This Row],[Bespovratna sredstva - Ukupno (EU+Nac) HRK
= Ukupna ugovorena vrijednost bespovratnih sredstava]]+Ugovori_OPULJP[[#This Row],[Javni doprinos korisnika - HRK]]+Ugovori_OPULJP[[#This Row],[Privatni doprinos korisnika - HRK]]</f>
        <v>5483078.7800000003</v>
      </c>
      <c r="U264" s="29" t="s">
        <v>8735</v>
      </c>
      <c r="V264" s="29" t="s">
        <v>24</v>
      </c>
      <c r="W264" s="30" t="s">
        <v>6047</v>
      </c>
      <c r="X264" s="30" t="s">
        <v>6219</v>
      </c>
    </row>
    <row r="265" spans="1:24" ht="114.75" x14ac:dyDescent="0.25">
      <c r="A265" s="45" t="s">
        <v>675</v>
      </c>
      <c r="B265" s="46" t="s">
        <v>8150</v>
      </c>
      <c r="C265" s="30" t="s">
        <v>7163</v>
      </c>
      <c r="D265" s="30" t="s">
        <v>5130</v>
      </c>
      <c r="E265" s="29" t="s">
        <v>10081</v>
      </c>
      <c r="F265" s="47" t="s">
        <v>676</v>
      </c>
      <c r="G265" s="47" t="s">
        <v>8392</v>
      </c>
      <c r="H265" s="48">
        <v>43070</v>
      </c>
      <c r="I265" s="48">
        <v>43983</v>
      </c>
      <c r="J265" s="48" t="str">
        <f ca="1">IF(Ugovori_OPULJP[[#This Row],[DATUM ZAVRŠETKA OPERACIJE]]&lt;TODAY(),"završen","u provedbi")</f>
        <v>završen</v>
      </c>
      <c r="K265" s="25" t="s">
        <v>13</v>
      </c>
      <c r="L265" s="25" t="s">
        <v>13</v>
      </c>
      <c r="M265" s="17">
        <v>0.85</v>
      </c>
      <c r="N265" s="17">
        <v>0.15</v>
      </c>
      <c r="O265" s="11">
        <f>Ugovori_OPULJP[[#This Row],[Bespovratna sredstva - Ukupno (EU+Nac) HRK
= Ukupna ugovorena vrijednost bespovratnih sredstava]]*Ugovori_OPULJP[[#This Row],[EU STOPA SUFINANCIRANJA %
EU CO-FINANCING RATE %]]</f>
        <v>2153359.8079999997</v>
      </c>
      <c r="P265" s="11">
        <f>Ugovori_OPULJP[[#This Row],[Bespovratna sredstva - Ukupno (EU+Nac) HRK
= Ukupna ugovorena vrijednost bespovratnih sredstava]]*Ugovori_OPULJP[[#This Row],[STOPA NACIONALNOG SUFINANCIRANJA %]]</f>
        <v>380004.67199999996</v>
      </c>
      <c r="Q265" s="11">
        <v>2533364.48</v>
      </c>
      <c r="R265" s="11">
        <v>0</v>
      </c>
      <c r="S265" s="11">
        <v>0</v>
      </c>
      <c r="T265" s="4">
        <f>Ugovori_OPULJP[[#This Row],[Bespovratna sredstva - Ukupno (EU+Nac) HRK
= Ukupna ugovorena vrijednost bespovratnih sredstava]]+Ugovori_OPULJP[[#This Row],[Javni doprinos korisnika - HRK]]+Ugovori_OPULJP[[#This Row],[Privatni doprinos korisnika - HRK]]</f>
        <v>2533364.48</v>
      </c>
      <c r="U265" s="29" t="s">
        <v>8735</v>
      </c>
      <c r="V265" s="29" t="s">
        <v>24</v>
      </c>
      <c r="W265" s="30" t="s">
        <v>6048</v>
      </c>
      <c r="X265" s="30" t="s">
        <v>6219</v>
      </c>
    </row>
    <row r="266" spans="1:24" ht="89.25" x14ac:dyDescent="0.25">
      <c r="A266" s="45" t="s">
        <v>677</v>
      </c>
      <c r="B266" s="46" t="s">
        <v>8150</v>
      </c>
      <c r="C266" s="30" t="s">
        <v>7163</v>
      </c>
      <c r="D266" s="30" t="s">
        <v>5130</v>
      </c>
      <c r="E266" s="29" t="s">
        <v>10081</v>
      </c>
      <c r="F266" s="47" t="s">
        <v>678</v>
      </c>
      <c r="G266" s="47" t="s">
        <v>79</v>
      </c>
      <c r="H266" s="48">
        <v>43070</v>
      </c>
      <c r="I266" s="48">
        <v>43983</v>
      </c>
      <c r="J266" s="48" t="str">
        <f ca="1">IF(Ugovori_OPULJP[[#This Row],[DATUM ZAVRŠETKA OPERACIJE]]&lt;TODAY(),"završen","u provedbi")</f>
        <v>završen</v>
      </c>
      <c r="K266" s="25" t="s">
        <v>1</v>
      </c>
      <c r="L266" s="25" t="s">
        <v>1</v>
      </c>
      <c r="M266" s="17">
        <v>0.85</v>
      </c>
      <c r="N266" s="17">
        <v>0.15</v>
      </c>
      <c r="O266" s="11">
        <f>Ugovori_OPULJP[[#This Row],[Bespovratna sredstva - Ukupno (EU+Nac) HRK
= Ukupna ugovorena vrijednost bespovratnih sredstava]]*Ugovori_OPULJP[[#This Row],[EU STOPA SUFINANCIRANJA %
EU CO-FINANCING RATE %]]</f>
        <v>1105243.44</v>
      </c>
      <c r="P266" s="11">
        <f>Ugovori_OPULJP[[#This Row],[Bespovratna sredstva - Ukupno (EU+Nac) HRK
= Ukupna ugovorena vrijednost bespovratnih sredstava]]*Ugovori_OPULJP[[#This Row],[STOPA NACIONALNOG SUFINANCIRANJA %]]</f>
        <v>195042.96</v>
      </c>
      <c r="Q266" s="11">
        <v>1300286.3999999999</v>
      </c>
      <c r="R266" s="11">
        <v>0</v>
      </c>
      <c r="S266" s="11">
        <v>0</v>
      </c>
      <c r="T266" s="4">
        <f>Ugovori_OPULJP[[#This Row],[Bespovratna sredstva - Ukupno (EU+Nac) HRK
= Ukupna ugovorena vrijednost bespovratnih sredstava]]+Ugovori_OPULJP[[#This Row],[Javni doprinos korisnika - HRK]]+Ugovori_OPULJP[[#This Row],[Privatni doprinos korisnika - HRK]]</f>
        <v>1300286.3999999999</v>
      </c>
      <c r="U266" s="29" t="s">
        <v>8735</v>
      </c>
      <c r="V266" s="29" t="s">
        <v>24</v>
      </c>
      <c r="W266" s="30" t="s">
        <v>6049</v>
      </c>
      <c r="X266" s="30" t="s">
        <v>6219</v>
      </c>
    </row>
    <row r="267" spans="1:24" ht="114.75" x14ac:dyDescent="0.25">
      <c r="A267" s="45" t="s">
        <v>679</v>
      </c>
      <c r="B267" s="46" t="s">
        <v>8150</v>
      </c>
      <c r="C267" s="30" t="s">
        <v>7163</v>
      </c>
      <c r="D267" s="30" t="s">
        <v>5130</v>
      </c>
      <c r="E267" s="29" t="s">
        <v>10081</v>
      </c>
      <c r="F267" s="47" t="s">
        <v>680</v>
      </c>
      <c r="G267" s="47" t="s">
        <v>198</v>
      </c>
      <c r="H267" s="48">
        <v>43070</v>
      </c>
      <c r="I267" s="48">
        <v>43983</v>
      </c>
      <c r="J267" s="48" t="str">
        <f ca="1">IF(Ugovori_OPULJP[[#This Row],[DATUM ZAVRŠETKA OPERACIJE]]&lt;TODAY(),"završen","u provedbi")</f>
        <v>završen</v>
      </c>
      <c r="K267" s="25" t="s">
        <v>18</v>
      </c>
      <c r="L267" s="25" t="s">
        <v>18</v>
      </c>
      <c r="M267" s="17">
        <v>0.85</v>
      </c>
      <c r="N267" s="17">
        <v>0.15</v>
      </c>
      <c r="O267" s="11">
        <f>Ugovori_OPULJP[[#This Row],[Bespovratna sredstva - Ukupno (EU+Nac) HRK
= Ukupna ugovorena vrijednost bespovratnih sredstava]]*Ugovori_OPULJP[[#This Row],[EU STOPA SUFINANCIRANJA %
EU CO-FINANCING RATE %]]</f>
        <v>4755325</v>
      </c>
      <c r="P267" s="11">
        <f>Ugovori_OPULJP[[#This Row],[Bespovratna sredstva - Ukupno (EU+Nac) HRK
= Ukupna ugovorena vrijednost bespovratnih sredstava]]*Ugovori_OPULJP[[#This Row],[STOPA NACIONALNOG SUFINANCIRANJA %]]</f>
        <v>839175</v>
      </c>
      <c r="Q267" s="11">
        <v>5594500</v>
      </c>
      <c r="R267" s="11">
        <v>0</v>
      </c>
      <c r="S267" s="11">
        <v>0</v>
      </c>
      <c r="T267" s="4">
        <f>Ugovori_OPULJP[[#This Row],[Bespovratna sredstva - Ukupno (EU+Nac) HRK
= Ukupna ugovorena vrijednost bespovratnih sredstava]]+Ugovori_OPULJP[[#This Row],[Javni doprinos korisnika - HRK]]+Ugovori_OPULJP[[#This Row],[Privatni doprinos korisnika - HRK]]</f>
        <v>5594500</v>
      </c>
      <c r="U267" s="29" t="s">
        <v>8735</v>
      </c>
      <c r="V267" s="29" t="s">
        <v>24</v>
      </c>
      <c r="W267" s="30" t="s">
        <v>6050</v>
      </c>
      <c r="X267" s="30" t="s">
        <v>6219</v>
      </c>
    </row>
    <row r="268" spans="1:24" ht="114.75" x14ac:dyDescent="0.25">
      <c r="A268" s="45" t="s">
        <v>681</v>
      </c>
      <c r="B268" s="46" t="s">
        <v>8150</v>
      </c>
      <c r="C268" s="30" t="s">
        <v>7163</v>
      </c>
      <c r="D268" s="30" t="s">
        <v>5130</v>
      </c>
      <c r="E268" s="29" t="s">
        <v>10081</v>
      </c>
      <c r="F268" s="47" t="s">
        <v>682</v>
      </c>
      <c r="G268" s="47" t="s">
        <v>683</v>
      </c>
      <c r="H268" s="48">
        <v>43070</v>
      </c>
      <c r="I268" s="48">
        <v>43983</v>
      </c>
      <c r="J268" s="48" t="str">
        <f ca="1">IF(Ugovori_OPULJP[[#This Row],[DATUM ZAVRŠETKA OPERACIJE]]&lt;TODAY(),"završen","u provedbi")</f>
        <v>završen</v>
      </c>
      <c r="K268" s="25" t="s">
        <v>18</v>
      </c>
      <c r="L268" s="25" t="s">
        <v>18</v>
      </c>
      <c r="M268" s="17">
        <v>0.85</v>
      </c>
      <c r="N268" s="17">
        <v>0.15</v>
      </c>
      <c r="O268" s="11">
        <f>Ugovori_OPULJP[[#This Row],[Bespovratna sredstva - Ukupno (EU+Nac) HRK
= Ukupna ugovorena vrijednost bespovratnih sredstava]]*Ugovori_OPULJP[[#This Row],[EU STOPA SUFINANCIRANJA %
EU CO-FINANCING RATE %]]</f>
        <v>3738257.5</v>
      </c>
      <c r="P268" s="11">
        <f>Ugovori_OPULJP[[#This Row],[Bespovratna sredstva - Ukupno (EU+Nac) HRK
= Ukupna ugovorena vrijednost bespovratnih sredstava]]*Ugovori_OPULJP[[#This Row],[STOPA NACIONALNOG SUFINANCIRANJA %]]</f>
        <v>659692.5</v>
      </c>
      <c r="Q268" s="11">
        <v>4397950</v>
      </c>
      <c r="R268" s="11">
        <v>0</v>
      </c>
      <c r="S268" s="11">
        <v>0</v>
      </c>
      <c r="T268" s="4">
        <f>Ugovori_OPULJP[[#This Row],[Bespovratna sredstva - Ukupno (EU+Nac) HRK
= Ukupna ugovorena vrijednost bespovratnih sredstava]]+Ugovori_OPULJP[[#This Row],[Javni doprinos korisnika - HRK]]+Ugovori_OPULJP[[#This Row],[Privatni doprinos korisnika - HRK]]</f>
        <v>4397950</v>
      </c>
      <c r="U268" s="29" t="s">
        <v>8735</v>
      </c>
      <c r="V268" s="29" t="s">
        <v>24</v>
      </c>
      <c r="W268" s="30" t="s">
        <v>6051</v>
      </c>
      <c r="X268" s="30" t="s">
        <v>6219</v>
      </c>
    </row>
    <row r="269" spans="1:24" ht="114.75" x14ac:dyDescent="0.25">
      <c r="A269" s="45" t="s">
        <v>684</v>
      </c>
      <c r="B269" s="46" t="s">
        <v>8150</v>
      </c>
      <c r="C269" s="30" t="s">
        <v>7163</v>
      </c>
      <c r="D269" s="30" t="s">
        <v>5130</v>
      </c>
      <c r="E269" s="29" t="s">
        <v>10081</v>
      </c>
      <c r="F269" s="47" t="s">
        <v>685</v>
      </c>
      <c r="G269" s="47" t="s">
        <v>138</v>
      </c>
      <c r="H269" s="48">
        <v>43070</v>
      </c>
      <c r="I269" s="48">
        <v>43983</v>
      </c>
      <c r="J269" s="48" t="str">
        <f ca="1">IF(Ugovori_OPULJP[[#This Row],[DATUM ZAVRŠETKA OPERACIJE]]&lt;TODAY(),"završen","u provedbi")</f>
        <v>završen</v>
      </c>
      <c r="K269" s="25" t="s">
        <v>18</v>
      </c>
      <c r="L269" s="25" t="s">
        <v>18</v>
      </c>
      <c r="M269" s="17">
        <v>0.85</v>
      </c>
      <c r="N269" s="17">
        <v>0.15</v>
      </c>
      <c r="O269" s="11">
        <f>Ugovori_OPULJP[[#This Row],[Bespovratna sredstva - Ukupno (EU+Nac) HRK
= Ukupna ugovorena vrijednost bespovratnih sredstava]]*Ugovori_OPULJP[[#This Row],[EU STOPA SUFINANCIRANJA %
EU CO-FINANCING RATE %]]</f>
        <v>3246532.5</v>
      </c>
      <c r="P269" s="11">
        <f>Ugovori_OPULJP[[#This Row],[Bespovratna sredstva - Ukupno (EU+Nac) HRK
= Ukupna ugovorena vrijednost bespovratnih sredstava]]*Ugovori_OPULJP[[#This Row],[STOPA NACIONALNOG SUFINANCIRANJA %]]</f>
        <v>572917.5</v>
      </c>
      <c r="Q269" s="11">
        <v>3819450</v>
      </c>
      <c r="R269" s="11">
        <v>0</v>
      </c>
      <c r="S269" s="11">
        <v>0</v>
      </c>
      <c r="T269" s="4">
        <f>Ugovori_OPULJP[[#This Row],[Bespovratna sredstva - Ukupno (EU+Nac) HRK
= Ukupna ugovorena vrijednost bespovratnih sredstava]]+Ugovori_OPULJP[[#This Row],[Javni doprinos korisnika - HRK]]+Ugovori_OPULJP[[#This Row],[Privatni doprinos korisnika - HRK]]</f>
        <v>3819450</v>
      </c>
      <c r="U269" s="29" t="s">
        <v>8735</v>
      </c>
      <c r="V269" s="29" t="s">
        <v>24</v>
      </c>
      <c r="W269" s="30" t="s">
        <v>6052</v>
      </c>
      <c r="X269" s="30" t="s">
        <v>6219</v>
      </c>
    </row>
    <row r="270" spans="1:24" ht="114.75" x14ac:dyDescent="0.25">
      <c r="A270" s="45" t="s">
        <v>686</v>
      </c>
      <c r="B270" s="46" t="s">
        <v>8150</v>
      </c>
      <c r="C270" s="30" t="s">
        <v>7163</v>
      </c>
      <c r="D270" s="30" t="s">
        <v>5130</v>
      </c>
      <c r="E270" s="29" t="s">
        <v>10081</v>
      </c>
      <c r="F270" s="47" t="s">
        <v>687</v>
      </c>
      <c r="G270" s="47" t="s">
        <v>688</v>
      </c>
      <c r="H270" s="48">
        <v>43070</v>
      </c>
      <c r="I270" s="48">
        <v>43983</v>
      </c>
      <c r="J270" s="48" t="str">
        <f ca="1">IF(Ugovori_OPULJP[[#This Row],[DATUM ZAVRŠETKA OPERACIJE]]&lt;TODAY(),"završen","u provedbi")</f>
        <v>završen</v>
      </c>
      <c r="K270" s="25" t="s">
        <v>18</v>
      </c>
      <c r="L270" s="25" t="s">
        <v>18</v>
      </c>
      <c r="M270" s="17">
        <v>0.85</v>
      </c>
      <c r="N270" s="17">
        <v>0.15</v>
      </c>
      <c r="O270" s="11">
        <f>Ugovori_OPULJP[[#This Row],[Bespovratna sredstva - Ukupno (EU+Nac) HRK
= Ukupna ugovorena vrijednost bespovratnih sredstava]]*Ugovori_OPULJP[[#This Row],[EU STOPA SUFINANCIRANJA %
EU CO-FINANCING RATE %]]</f>
        <v>1939615</v>
      </c>
      <c r="P270" s="11">
        <f>Ugovori_OPULJP[[#This Row],[Bespovratna sredstva - Ukupno (EU+Nac) HRK
= Ukupna ugovorena vrijednost bespovratnih sredstava]]*Ugovori_OPULJP[[#This Row],[STOPA NACIONALNOG SUFINANCIRANJA %]]</f>
        <v>342285</v>
      </c>
      <c r="Q270" s="11">
        <v>2281900</v>
      </c>
      <c r="R270" s="11">
        <v>0</v>
      </c>
      <c r="S270" s="11">
        <v>0</v>
      </c>
      <c r="T270" s="4">
        <f>Ugovori_OPULJP[[#This Row],[Bespovratna sredstva - Ukupno (EU+Nac) HRK
= Ukupna ugovorena vrijednost bespovratnih sredstava]]+Ugovori_OPULJP[[#This Row],[Javni doprinos korisnika - HRK]]+Ugovori_OPULJP[[#This Row],[Privatni doprinos korisnika - HRK]]</f>
        <v>2281900</v>
      </c>
      <c r="U270" s="29" t="s">
        <v>8735</v>
      </c>
      <c r="V270" s="29" t="s">
        <v>24</v>
      </c>
      <c r="W270" s="30" t="s">
        <v>6053</v>
      </c>
      <c r="X270" s="30" t="s">
        <v>6219</v>
      </c>
    </row>
    <row r="271" spans="1:24" ht="114.75" x14ac:dyDescent="0.25">
      <c r="A271" s="45" t="s">
        <v>689</v>
      </c>
      <c r="B271" s="46" t="s">
        <v>8150</v>
      </c>
      <c r="C271" s="30" t="s">
        <v>7163</v>
      </c>
      <c r="D271" s="30" t="s">
        <v>5130</v>
      </c>
      <c r="E271" s="29" t="s">
        <v>10081</v>
      </c>
      <c r="F271" s="47" t="s">
        <v>690</v>
      </c>
      <c r="G271" s="47" t="s">
        <v>141</v>
      </c>
      <c r="H271" s="48">
        <v>43070</v>
      </c>
      <c r="I271" s="48">
        <v>43983</v>
      </c>
      <c r="J271" s="48" t="str">
        <f ca="1">IF(Ugovori_OPULJP[[#This Row],[DATUM ZAVRŠETKA OPERACIJE]]&lt;TODAY(),"završen","u provedbi")</f>
        <v>završen</v>
      </c>
      <c r="K271" s="25" t="s">
        <v>18</v>
      </c>
      <c r="L271" s="25" t="s">
        <v>18</v>
      </c>
      <c r="M271" s="17">
        <v>0.85</v>
      </c>
      <c r="N271" s="17">
        <v>0.15</v>
      </c>
      <c r="O271" s="11">
        <f>Ugovori_OPULJP[[#This Row],[Bespovratna sredstva - Ukupno (EU+Nac) HRK
= Ukupna ugovorena vrijednost bespovratnih sredstava]]*Ugovori_OPULJP[[#This Row],[EU STOPA SUFINANCIRANJA %
EU CO-FINANCING RATE %]]</f>
        <v>3328132.5</v>
      </c>
      <c r="P271" s="11">
        <f>Ugovori_OPULJP[[#This Row],[Bespovratna sredstva - Ukupno (EU+Nac) HRK
= Ukupna ugovorena vrijednost bespovratnih sredstava]]*Ugovori_OPULJP[[#This Row],[STOPA NACIONALNOG SUFINANCIRANJA %]]</f>
        <v>587317.5</v>
      </c>
      <c r="Q271" s="11">
        <v>3915450</v>
      </c>
      <c r="R271" s="11">
        <v>0</v>
      </c>
      <c r="S271" s="11">
        <v>0</v>
      </c>
      <c r="T271" s="4">
        <f>Ugovori_OPULJP[[#This Row],[Bespovratna sredstva - Ukupno (EU+Nac) HRK
= Ukupna ugovorena vrijednost bespovratnih sredstava]]+Ugovori_OPULJP[[#This Row],[Javni doprinos korisnika - HRK]]+Ugovori_OPULJP[[#This Row],[Privatni doprinos korisnika - HRK]]</f>
        <v>3915450</v>
      </c>
      <c r="U271" s="29" t="s">
        <v>8735</v>
      </c>
      <c r="V271" s="29" t="s">
        <v>24</v>
      </c>
      <c r="W271" s="30" t="s">
        <v>6054</v>
      </c>
      <c r="X271" s="30" t="s">
        <v>6219</v>
      </c>
    </row>
    <row r="272" spans="1:24" ht="114.75" x14ac:dyDescent="0.25">
      <c r="A272" s="45" t="s">
        <v>691</v>
      </c>
      <c r="B272" s="46" t="s">
        <v>8150</v>
      </c>
      <c r="C272" s="30" t="s">
        <v>7163</v>
      </c>
      <c r="D272" s="30" t="s">
        <v>5130</v>
      </c>
      <c r="E272" s="29" t="s">
        <v>10081</v>
      </c>
      <c r="F272" s="47" t="s">
        <v>692</v>
      </c>
      <c r="G272" s="47" t="s">
        <v>5043</v>
      </c>
      <c r="H272" s="48">
        <v>43070</v>
      </c>
      <c r="I272" s="48">
        <v>43983</v>
      </c>
      <c r="J272" s="48" t="str">
        <f ca="1">IF(Ugovori_OPULJP[[#This Row],[DATUM ZAVRŠETKA OPERACIJE]]&lt;TODAY(),"završen","u provedbi")</f>
        <v>završen</v>
      </c>
      <c r="K272" s="25" t="s">
        <v>13</v>
      </c>
      <c r="L272" s="25" t="s">
        <v>13</v>
      </c>
      <c r="M272" s="17">
        <v>0.85</v>
      </c>
      <c r="N272" s="17">
        <v>0.15</v>
      </c>
      <c r="O272" s="11">
        <f>Ugovori_OPULJP[[#This Row],[Bespovratna sredstva - Ukupno (EU+Nac) HRK
= Ukupna ugovorena vrijednost bespovratnih sredstava]]*Ugovori_OPULJP[[#This Row],[EU STOPA SUFINANCIRANJA %
EU CO-FINANCING RATE %]]</f>
        <v>2895315.9</v>
      </c>
      <c r="P272" s="11">
        <f>Ugovori_OPULJP[[#This Row],[Bespovratna sredstva - Ukupno (EU+Nac) HRK
= Ukupna ugovorena vrijednost bespovratnih sredstava]]*Ugovori_OPULJP[[#This Row],[STOPA NACIONALNOG SUFINANCIRANJA %]]</f>
        <v>510938.1</v>
      </c>
      <c r="Q272" s="11">
        <v>3406254</v>
      </c>
      <c r="R272" s="11">
        <v>115393.24</v>
      </c>
      <c r="S272" s="11">
        <v>0</v>
      </c>
      <c r="T272" s="4">
        <f>Ugovori_OPULJP[[#This Row],[Bespovratna sredstva - Ukupno (EU+Nac) HRK
= Ukupna ugovorena vrijednost bespovratnih sredstava]]+Ugovori_OPULJP[[#This Row],[Javni doprinos korisnika - HRK]]+Ugovori_OPULJP[[#This Row],[Privatni doprinos korisnika - HRK]]</f>
        <v>3521647.24</v>
      </c>
      <c r="U272" s="29" t="s">
        <v>8735</v>
      </c>
      <c r="V272" s="29" t="s">
        <v>24</v>
      </c>
      <c r="W272" s="30" t="s">
        <v>6055</v>
      </c>
      <c r="X272" s="30" t="s">
        <v>6219</v>
      </c>
    </row>
    <row r="273" spans="1:24" ht="89.25" x14ac:dyDescent="0.25">
      <c r="A273" s="45" t="s">
        <v>693</v>
      </c>
      <c r="B273" s="46" t="s">
        <v>8150</v>
      </c>
      <c r="C273" s="30" t="s">
        <v>7163</v>
      </c>
      <c r="D273" s="30" t="s">
        <v>5130</v>
      </c>
      <c r="E273" s="29" t="s">
        <v>10081</v>
      </c>
      <c r="F273" s="47" t="s">
        <v>694</v>
      </c>
      <c r="G273" s="47" t="s">
        <v>695</v>
      </c>
      <c r="H273" s="48">
        <v>43070</v>
      </c>
      <c r="I273" s="48">
        <v>43891</v>
      </c>
      <c r="J273" s="48" t="str">
        <f ca="1">IF(Ugovori_OPULJP[[#This Row],[DATUM ZAVRŠETKA OPERACIJE]]&lt;TODAY(),"završen","u provedbi")</f>
        <v>završen</v>
      </c>
      <c r="K273" s="25" t="s">
        <v>18</v>
      </c>
      <c r="L273" s="25" t="s">
        <v>18</v>
      </c>
      <c r="M273" s="17">
        <v>0.85</v>
      </c>
      <c r="N273" s="17">
        <v>0.15</v>
      </c>
      <c r="O273" s="11">
        <f>Ugovori_OPULJP[[#This Row],[Bespovratna sredstva - Ukupno (EU+Nac) HRK
= Ukupna ugovorena vrijednost bespovratnih sredstava]]*Ugovori_OPULJP[[#This Row],[EU STOPA SUFINANCIRANJA %
EU CO-FINANCING RATE %]]</f>
        <v>2200671.5474999999</v>
      </c>
      <c r="P273" s="11">
        <f>Ugovori_OPULJP[[#This Row],[Bespovratna sredstva - Ukupno (EU+Nac) HRK
= Ukupna ugovorena vrijednost bespovratnih sredstava]]*Ugovori_OPULJP[[#This Row],[STOPA NACIONALNOG SUFINANCIRANJA %]]</f>
        <v>388353.80249999999</v>
      </c>
      <c r="Q273" s="11">
        <v>2589025.35</v>
      </c>
      <c r="R273" s="11">
        <v>0</v>
      </c>
      <c r="S273" s="11">
        <v>0</v>
      </c>
      <c r="T273" s="4">
        <f>Ugovori_OPULJP[[#This Row],[Bespovratna sredstva - Ukupno (EU+Nac) HRK
= Ukupna ugovorena vrijednost bespovratnih sredstava]]+Ugovori_OPULJP[[#This Row],[Javni doprinos korisnika - HRK]]+Ugovori_OPULJP[[#This Row],[Privatni doprinos korisnika - HRK]]</f>
        <v>2589025.35</v>
      </c>
      <c r="U273" s="29" t="s">
        <v>8735</v>
      </c>
      <c r="V273" s="29" t="s">
        <v>24</v>
      </c>
      <c r="W273" s="30" t="s">
        <v>6056</v>
      </c>
      <c r="X273" s="30" t="s">
        <v>6219</v>
      </c>
    </row>
    <row r="274" spans="1:24" ht="114.75" x14ac:dyDescent="0.25">
      <c r="A274" s="45" t="s">
        <v>696</v>
      </c>
      <c r="B274" s="46" t="s">
        <v>8150</v>
      </c>
      <c r="C274" s="30" t="s">
        <v>7163</v>
      </c>
      <c r="D274" s="30" t="s">
        <v>5130</v>
      </c>
      <c r="E274" s="29" t="s">
        <v>10081</v>
      </c>
      <c r="F274" s="47" t="s">
        <v>697</v>
      </c>
      <c r="G274" s="47" t="s">
        <v>698</v>
      </c>
      <c r="H274" s="48">
        <v>43070</v>
      </c>
      <c r="I274" s="48">
        <v>43983</v>
      </c>
      <c r="J274" s="48" t="str">
        <f ca="1">IF(Ugovori_OPULJP[[#This Row],[DATUM ZAVRŠETKA OPERACIJE]]&lt;TODAY(),"završen","u provedbi")</f>
        <v>završen</v>
      </c>
      <c r="K274" s="25" t="s">
        <v>18</v>
      </c>
      <c r="L274" s="25" t="s">
        <v>18</v>
      </c>
      <c r="M274" s="17">
        <v>0.85</v>
      </c>
      <c r="N274" s="17">
        <v>0.15</v>
      </c>
      <c r="O274" s="11">
        <f>Ugovori_OPULJP[[#This Row],[Bespovratna sredstva - Ukupno (EU+Nac) HRK
= Ukupna ugovorena vrijednost bespovratnih sredstava]]*Ugovori_OPULJP[[#This Row],[EU STOPA SUFINANCIRANJA %
EU CO-FINANCING RATE %]]</f>
        <v>5403724.8134999992</v>
      </c>
      <c r="P274" s="11">
        <f>Ugovori_OPULJP[[#This Row],[Bespovratna sredstva - Ukupno (EU+Nac) HRK
= Ukupna ugovorena vrijednost bespovratnih sredstava]]*Ugovori_OPULJP[[#This Row],[STOPA NACIONALNOG SUFINANCIRANJA %]]</f>
        <v>953598.49649999989</v>
      </c>
      <c r="Q274" s="11">
        <v>6357323.3099999996</v>
      </c>
      <c r="R274" s="11">
        <v>0</v>
      </c>
      <c r="S274" s="11">
        <v>0</v>
      </c>
      <c r="T274" s="4">
        <f>Ugovori_OPULJP[[#This Row],[Bespovratna sredstva - Ukupno (EU+Nac) HRK
= Ukupna ugovorena vrijednost bespovratnih sredstava]]+Ugovori_OPULJP[[#This Row],[Javni doprinos korisnika - HRK]]+Ugovori_OPULJP[[#This Row],[Privatni doprinos korisnika - HRK]]</f>
        <v>6357323.3099999996</v>
      </c>
      <c r="U274" s="29" t="s">
        <v>8735</v>
      </c>
      <c r="V274" s="29" t="s">
        <v>24</v>
      </c>
      <c r="W274" s="30" t="s">
        <v>6057</v>
      </c>
      <c r="X274" s="30" t="s">
        <v>6219</v>
      </c>
    </row>
    <row r="275" spans="1:24" ht="114.75" x14ac:dyDescent="0.25">
      <c r="A275" s="45" t="s">
        <v>699</v>
      </c>
      <c r="B275" s="46" t="s">
        <v>8150</v>
      </c>
      <c r="C275" s="30" t="s">
        <v>7163</v>
      </c>
      <c r="D275" s="30" t="s">
        <v>5130</v>
      </c>
      <c r="E275" s="29" t="s">
        <v>10081</v>
      </c>
      <c r="F275" s="47" t="s">
        <v>700</v>
      </c>
      <c r="G275" s="47" t="s">
        <v>701</v>
      </c>
      <c r="H275" s="48">
        <v>43070</v>
      </c>
      <c r="I275" s="48">
        <v>43922</v>
      </c>
      <c r="J275" s="48" t="str">
        <f ca="1">IF(Ugovori_OPULJP[[#This Row],[DATUM ZAVRŠETKA OPERACIJE]]&lt;TODAY(),"završen","u provedbi")</f>
        <v>završen</v>
      </c>
      <c r="K275" s="25" t="s">
        <v>11</v>
      </c>
      <c r="L275" s="25" t="s">
        <v>11</v>
      </c>
      <c r="M275" s="17">
        <v>0.85</v>
      </c>
      <c r="N275" s="17">
        <v>0.15</v>
      </c>
      <c r="O275" s="11">
        <f>Ugovori_OPULJP[[#This Row],[Bespovratna sredstva - Ukupno (EU+Nac) HRK
= Ukupna ugovorena vrijednost bespovratnih sredstava]]*Ugovori_OPULJP[[#This Row],[EU STOPA SUFINANCIRANJA %
EU CO-FINANCING RATE %]]</f>
        <v>4655313.5240000002</v>
      </c>
      <c r="P275" s="11">
        <f>Ugovori_OPULJP[[#This Row],[Bespovratna sredstva - Ukupno (EU+Nac) HRK
= Ukupna ugovorena vrijednost bespovratnih sredstava]]*Ugovori_OPULJP[[#This Row],[STOPA NACIONALNOG SUFINANCIRANJA %]]</f>
        <v>821525.91600000008</v>
      </c>
      <c r="Q275" s="11">
        <v>5476839.4400000004</v>
      </c>
      <c r="R275" s="11">
        <v>0</v>
      </c>
      <c r="S275" s="11">
        <v>0</v>
      </c>
      <c r="T275" s="4">
        <f>Ugovori_OPULJP[[#This Row],[Bespovratna sredstva - Ukupno (EU+Nac) HRK
= Ukupna ugovorena vrijednost bespovratnih sredstava]]+Ugovori_OPULJP[[#This Row],[Javni doprinos korisnika - HRK]]+Ugovori_OPULJP[[#This Row],[Privatni doprinos korisnika - HRK]]</f>
        <v>5476839.4400000004</v>
      </c>
      <c r="U275" s="29" t="s">
        <v>8735</v>
      </c>
      <c r="V275" s="29" t="s">
        <v>24</v>
      </c>
      <c r="W275" s="30" t="s">
        <v>6058</v>
      </c>
      <c r="X275" s="30" t="s">
        <v>6219</v>
      </c>
    </row>
    <row r="276" spans="1:24" ht="114.75" x14ac:dyDescent="0.25">
      <c r="A276" s="45" t="s">
        <v>702</v>
      </c>
      <c r="B276" s="46" t="s">
        <v>8150</v>
      </c>
      <c r="C276" s="30" t="s">
        <v>7163</v>
      </c>
      <c r="D276" s="30" t="s">
        <v>5130</v>
      </c>
      <c r="E276" s="29" t="s">
        <v>10081</v>
      </c>
      <c r="F276" s="47" t="s">
        <v>703</v>
      </c>
      <c r="G276" s="47" t="s">
        <v>704</v>
      </c>
      <c r="H276" s="48">
        <v>43070</v>
      </c>
      <c r="I276" s="48">
        <v>43983</v>
      </c>
      <c r="J276" s="48" t="str">
        <f ca="1">IF(Ugovori_OPULJP[[#This Row],[DATUM ZAVRŠETKA OPERACIJE]]&lt;TODAY(),"završen","u provedbi")</f>
        <v>završen</v>
      </c>
      <c r="K276" s="25" t="s">
        <v>11</v>
      </c>
      <c r="L276" s="25" t="s">
        <v>11</v>
      </c>
      <c r="M276" s="17">
        <v>0.85</v>
      </c>
      <c r="N276" s="17">
        <v>0.15</v>
      </c>
      <c r="O276" s="11">
        <f>Ugovori_OPULJP[[#This Row],[Bespovratna sredstva - Ukupno (EU+Nac) HRK
= Ukupna ugovorena vrijednost bespovratnih sredstava]]*Ugovori_OPULJP[[#This Row],[EU STOPA SUFINANCIRANJA %
EU CO-FINANCING RATE %]]</f>
        <v>4300335.3</v>
      </c>
      <c r="P276" s="11">
        <f>Ugovori_OPULJP[[#This Row],[Bespovratna sredstva - Ukupno (EU+Nac) HRK
= Ukupna ugovorena vrijednost bespovratnih sredstava]]*Ugovori_OPULJP[[#This Row],[STOPA NACIONALNOG SUFINANCIRANJA %]]</f>
        <v>758882.7</v>
      </c>
      <c r="Q276" s="11">
        <v>5059218</v>
      </c>
      <c r="R276" s="11">
        <v>0</v>
      </c>
      <c r="S276" s="11">
        <v>0</v>
      </c>
      <c r="T276" s="4">
        <f>Ugovori_OPULJP[[#This Row],[Bespovratna sredstva - Ukupno (EU+Nac) HRK
= Ukupna ugovorena vrijednost bespovratnih sredstava]]+Ugovori_OPULJP[[#This Row],[Javni doprinos korisnika - HRK]]+Ugovori_OPULJP[[#This Row],[Privatni doprinos korisnika - HRK]]</f>
        <v>5059218</v>
      </c>
      <c r="U276" s="29" t="s">
        <v>8735</v>
      </c>
      <c r="V276" s="29" t="s">
        <v>24</v>
      </c>
      <c r="W276" s="30" t="s">
        <v>6059</v>
      </c>
      <c r="X276" s="30" t="s">
        <v>6219</v>
      </c>
    </row>
    <row r="277" spans="1:24" ht="102" x14ac:dyDescent="0.25">
      <c r="A277" s="45" t="s">
        <v>705</v>
      </c>
      <c r="B277" s="46" t="s">
        <v>8150</v>
      </c>
      <c r="C277" s="30" t="s">
        <v>7163</v>
      </c>
      <c r="D277" s="30" t="s">
        <v>5130</v>
      </c>
      <c r="E277" s="29" t="s">
        <v>10081</v>
      </c>
      <c r="F277" s="47" t="s">
        <v>706</v>
      </c>
      <c r="G277" s="47" t="s">
        <v>707</v>
      </c>
      <c r="H277" s="48">
        <v>43070</v>
      </c>
      <c r="I277" s="48">
        <v>43966</v>
      </c>
      <c r="J277" s="48" t="str">
        <f ca="1">IF(Ugovori_OPULJP[[#This Row],[DATUM ZAVRŠETKA OPERACIJE]]&lt;TODAY(),"završen","u provedbi")</f>
        <v>završen</v>
      </c>
      <c r="K277" s="25" t="s">
        <v>10</v>
      </c>
      <c r="L277" s="25" t="s">
        <v>10</v>
      </c>
      <c r="M277" s="17">
        <v>0.85</v>
      </c>
      <c r="N277" s="17">
        <v>0.15</v>
      </c>
      <c r="O277" s="11">
        <f>Ugovori_OPULJP[[#This Row],[Bespovratna sredstva - Ukupno (EU+Nac) HRK
= Ukupna ugovorena vrijednost bespovratnih sredstava]]*Ugovori_OPULJP[[#This Row],[EU STOPA SUFINANCIRANJA %
EU CO-FINANCING RATE %]]</f>
        <v>2569799.1434999998</v>
      </c>
      <c r="P277" s="11">
        <f>Ugovori_OPULJP[[#This Row],[Bespovratna sredstva - Ukupno (EU+Nac) HRK
= Ukupna ugovorena vrijednost bespovratnih sredstava]]*Ugovori_OPULJP[[#This Row],[STOPA NACIONALNOG SUFINANCIRANJA %]]</f>
        <v>453493.96649999998</v>
      </c>
      <c r="Q277" s="11">
        <v>3023293.11</v>
      </c>
      <c r="R277" s="11">
        <v>0</v>
      </c>
      <c r="S277" s="11">
        <v>0</v>
      </c>
      <c r="T277" s="4">
        <f>Ugovori_OPULJP[[#This Row],[Bespovratna sredstva - Ukupno (EU+Nac) HRK
= Ukupna ugovorena vrijednost bespovratnih sredstava]]+Ugovori_OPULJP[[#This Row],[Javni doprinos korisnika - HRK]]+Ugovori_OPULJP[[#This Row],[Privatni doprinos korisnika - HRK]]</f>
        <v>3023293.11</v>
      </c>
      <c r="U277" s="29" t="s">
        <v>8735</v>
      </c>
      <c r="V277" s="29" t="s">
        <v>24</v>
      </c>
      <c r="W277" s="30" t="s">
        <v>6060</v>
      </c>
      <c r="X277" s="30" t="s">
        <v>6219</v>
      </c>
    </row>
    <row r="278" spans="1:24" ht="102" x14ac:dyDescent="0.25">
      <c r="A278" s="45" t="s">
        <v>708</v>
      </c>
      <c r="B278" s="46" t="s">
        <v>8150</v>
      </c>
      <c r="C278" s="30" t="s">
        <v>7163</v>
      </c>
      <c r="D278" s="30" t="s">
        <v>5130</v>
      </c>
      <c r="E278" s="29" t="s">
        <v>10081</v>
      </c>
      <c r="F278" s="47" t="s">
        <v>709</v>
      </c>
      <c r="G278" s="47" t="s">
        <v>710</v>
      </c>
      <c r="H278" s="48">
        <v>43070</v>
      </c>
      <c r="I278" s="48">
        <v>43983</v>
      </c>
      <c r="J278" s="48" t="str">
        <f ca="1">IF(Ugovori_OPULJP[[#This Row],[DATUM ZAVRŠETKA OPERACIJE]]&lt;TODAY(),"završen","u provedbi")</f>
        <v>završen</v>
      </c>
      <c r="K278" s="25" t="s">
        <v>13</v>
      </c>
      <c r="L278" s="25" t="s">
        <v>13</v>
      </c>
      <c r="M278" s="17">
        <v>0.85</v>
      </c>
      <c r="N278" s="17">
        <v>0.15</v>
      </c>
      <c r="O278" s="11">
        <f>Ugovori_OPULJP[[#This Row],[Bespovratna sredstva - Ukupno (EU+Nac) HRK
= Ukupna ugovorena vrijednost bespovratnih sredstava]]*Ugovori_OPULJP[[#This Row],[EU STOPA SUFINANCIRANJA %
EU CO-FINANCING RATE %]]</f>
        <v>3678411.4394999999</v>
      </c>
      <c r="P278" s="11">
        <f>Ugovori_OPULJP[[#This Row],[Bespovratna sredstva - Ukupno (EU+Nac) HRK
= Ukupna ugovorena vrijednost bespovratnih sredstava]]*Ugovori_OPULJP[[#This Row],[STOPA NACIONALNOG SUFINANCIRANJA %]]</f>
        <v>649131.43050000002</v>
      </c>
      <c r="Q278" s="11">
        <v>4327542.87</v>
      </c>
      <c r="R278" s="11">
        <v>0</v>
      </c>
      <c r="S278" s="11">
        <v>0</v>
      </c>
      <c r="T278" s="4">
        <f>Ugovori_OPULJP[[#This Row],[Bespovratna sredstva - Ukupno (EU+Nac) HRK
= Ukupna ugovorena vrijednost bespovratnih sredstava]]+Ugovori_OPULJP[[#This Row],[Javni doprinos korisnika - HRK]]+Ugovori_OPULJP[[#This Row],[Privatni doprinos korisnika - HRK]]</f>
        <v>4327542.87</v>
      </c>
      <c r="U278" s="29" t="s">
        <v>8735</v>
      </c>
      <c r="V278" s="29" t="s">
        <v>24</v>
      </c>
      <c r="W278" s="30" t="s">
        <v>6061</v>
      </c>
      <c r="X278" s="30" t="s">
        <v>6219</v>
      </c>
    </row>
    <row r="279" spans="1:24" ht="114.75" x14ac:dyDescent="0.25">
      <c r="A279" s="45" t="s">
        <v>711</v>
      </c>
      <c r="B279" s="46" t="s">
        <v>8150</v>
      </c>
      <c r="C279" s="30" t="s">
        <v>7163</v>
      </c>
      <c r="D279" s="30" t="s">
        <v>5130</v>
      </c>
      <c r="E279" s="29" t="s">
        <v>10081</v>
      </c>
      <c r="F279" s="47" t="s">
        <v>712</v>
      </c>
      <c r="G279" s="47" t="s">
        <v>713</v>
      </c>
      <c r="H279" s="48">
        <v>43070</v>
      </c>
      <c r="I279" s="48">
        <v>43983</v>
      </c>
      <c r="J279" s="48" t="str">
        <f ca="1">IF(Ugovori_OPULJP[[#This Row],[DATUM ZAVRŠETKA OPERACIJE]]&lt;TODAY(),"završen","u provedbi")</f>
        <v>završen</v>
      </c>
      <c r="K279" s="25" t="s">
        <v>18</v>
      </c>
      <c r="L279" s="25" t="s">
        <v>18</v>
      </c>
      <c r="M279" s="17">
        <v>0.85</v>
      </c>
      <c r="N279" s="17">
        <v>0.15</v>
      </c>
      <c r="O279" s="11">
        <f>Ugovori_OPULJP[[#This Row],[Bespovratna sredstva - Ukupno (EU+Nac) HRK
= Ukupna ugovorena vrijednost bespovratnih sredstava]]*Ugovori_OPULJP[[#This Row],[EU STOPA SUFINANCIRANJA %
EU CO-FINANCING RATE %]]</f>
        <v>2106257.5</v>
      </c>
      <c r="P279" s="11">
        <f>Ugovori_OPULJP[[#This Row],[Bespovratna sredstva - Ukupno (EU+Nac) HRK
= Ukupna ugovorena vrijednost bespovratnih sredstava]]*Ugovori_OPULJP[[#This Row],[STOPA NACIONALNOG SUFINANCIRANJA %]]</f>
        <v>371692.5</v>
      </c>
      <c r="Q279" s="11">
        <v>2477950</v>
      </c>
      <c r="R279" s="11">
        <v>0</v>
      </c>
      <c r="S279" s="11">
        <v>0</v>
      </c>
      <c r="T279" s="4">
        <f>Ugovori_OPULJP[[#This Row],[Bespovratna sredstva - Ukupno (EU+Nac) HRK
= Ukupna ugovorena vrijednost bespovratnih sredstava]]+Ugovori_OPULJP[[#This Row],[Javni doprinos korisnika - HRK]]+Ugovori_OPULJP[[#This Row],[Privatni doprinos korisnika - HRK]]</f>
        <v>2477950</v>
      </c>
      <c r="U279" s="29" t="s">
        <v>8735</v>
      </c>
      <c r="V279" s="29" t="s">
        <v>24</v>
      </c>
      <c r="W279" s="30" t="s">
        <v>6062</v>
      </c>
      <c r="X279" s="30" t="s">
        <v>6219</v>
      </c>
    </row>
    <row r="280" spans="1:24" ht="76.5" x14ac:dyDescent="0.25">
      <c r="A280" s="45" t="s">
        <v>714</v>
      </c>
      <c r="B280" s="46" t="s">
        <v>8150</v>
      </c>
      <c r="C280" s="30" t="s">
        <v>7163</v>
      </c>
      <c r="D280" s="30" t="s">
        <v>5130</v>
      </c>
      <c r="E280" s="29" t="s">
        <v>10081</v>
      </c>
      <c r="F280" s="47" t="s">
        <v>715</v>
      </c>
      <c r="G280" s="7" t="s">
        <v>10547</v>
      </c>
      <c r="H280" s="48">
        <v>43070</v>
      </c>
      <c r="I280" s="48">
        <v>43983</v>
      </c>
      <c r="J280" s="48" t="str">
        <f ca="1">IF(Ugovori_OPULJP[[#This Row],[DATUM ZAVRŠETKA OPERACIJE]]&lt;TODAY(),"završen","u provedbi")</f>
        <v>završen</v>
      </c>
      <c r="K280" s="25" t="s">
        <v>18</v>
      </c>
      <c r="L280" s="25" t="s">
        <v>18</v>
      </c>
      <c r="M280" s="17">
        <v>0.85</v>
      </c>
      <c r="N280" s="17">
        <v>0.15</v>
      </c>
      <c r="O280" s="11">
        <f>Ugovori_OPULJP[[#This Row],[Bespovratna sredstva - Ukupno (EU+Nac) HRK
= Ukupna ugovorena vrijednost bespovratnih sredstava]]*Ugovori_OPULJP[[#This Row],[EU STOPA SUFINANCIRANJA %
EU CO-FINANCING RATE %]]</f>
        <v>4448442.0200000005</v>
      </c>
      <c r="P280" s="11">
        <f>Ugovori_OPULJP[[#This Row],[Bespovratna sredstva - Ukupno (EU+Nac) HRK
= Ukupna ugovorena vrijednost bespovratnih sredstava]]*Ugovori_OPULJP[[#This Row],[STOPA NACIONALNOG SUFINANCIRANJA %]]</f>
        <v>785019.18</v>
      </c>
      <c r="Q280" s="11">
        <v>5233461.2</v>
      </c>
      <c r="R280" s="11">
        <v>0</v>
      </c>
      <c r="S280" s="11">
        <v>0</v>
      </c>
      <c r="T280" s="4">
        <f>Ugovori_OPULJP[[#This Row],[Bespovratna sredstva - Ukupno (EU+Nac) HRK
= Ukupna ugovorena vrijednost bespovratnih sredstava]]+Ugovori_OPULJP[[#This Row],[Javni doprinos korisnika - HRK]]+Ugovori_OPULJP[[#This Row],[Privatni doprinos korisnika - HRK]]</f>
        <v>5233461.2</v>
      </c>
      <c r="U280" s="29" t="s">
        <v>8735</v>
      </c>
      <c r="V280" s="29" t="s">
        <v>24</v>
      </c>
      <c r="W280" s="30" t="s">
        <v>6063</v>
      </c>
      <c r="X280" s="30" t="s">
        <v>6219</v>
      </c>
    </row>
    <row r="281" spans="1:24" ht="114.75" x14ac:dyDescent="0.25">
      <c r="A281" s="45" t="s">
        <v>716</v>
      </c>
      <c r="B281" s="46" t="s">
        <v>8150</v>
      </c>
      <c r="C281" s="30" t="s">
        <v>7163</v>
      </c>
      <c r="D281" s="30" t="s">
        <v>5130</v>
      </c>
      <c r="E281" s="29" t="s">
        <v>10081</v>
      </c>
      <c r="F281" s="47" t="s">
        <v>717</v>
      </c>
      <c r="G281" s="47" t="s">
        <v>339</v>
      </c>
      <c r="H281" s="48">
        <v>43070</v>
      </c>
      <c r="I281" s="48">
        <v>43983</v>
      </c>
      <c r="J281" s="48" t="str">
        <f ca="1">IF(Ugovori_OPULJP[[#This Row],[DATUM ZAVRŠETKA OPERACIJE]]&lt;TODAY(),"završen","u provedbi")</f>
        <v>završen</v>
      </c>
      <c r="K281" s="25" t="s">
        <v>11</v>
      </c>
      <c r="L281" s="25" t="s">
        <v>11</v>
      </c>
      <c r="M281" s="17">
        <v>0.85</v>
      </c>
      <c r="N281" s="17">
        <v>0.15</v>
      </c>
      <c r="O281" s="11">
        <f>Ugovori_OPULJP[[#This Row],[Bespovratna sredstva - Ukupno (EU+Nac) HRK
= Ukupna ugovorena vrijednost bespovratnih sredstava]]*Ugovori_OPULJP[[#This Row],[EU STOPA SUFINANCIRANJA %
EU CO-FINANCING RATE %]]</f>
        <v>2607692.8234999999</v>
      </c>
      <c r="P281" s="11">
        <f>Ugovori_OPULJP[[#This Row],[Bespovratna sredstva - Ukupno (EU+Nac) HRK
= Ukupna ugovorena vrijednost bespovratnih sredstava]]*Ugovori_OPULJP[[#This Row],[STOPA NACIONALNOG SUFINANCIRANJA %]]</f>
        <v>460181.08650000003</v>
      </c>
      <c r="Q281" s="11">
        <v>3067873.91</v>
      </c>
      <c r="R281" s="11">
        <v>0</v>
      </c>
      <c r="S281" s="11">
        <v>0</v>
      </c>
      <c r="T281" s="4">
        <f>Ugovori_OPULJP[[#This Row],[Bespovratna sredstva - Ukupno (EU+Nac) HRK
= Ukupna ugovorena vrijednost bespovratnih sredstava]]+Ugovori_OPULJP[[#This Row],[Javni doprinos korisnika - HRK]]+Ugovori_OPULJP[[#This Row],[Privatni doprinos korisnika - HRK]]</f>
        <v>3067873.91</v>
      </c>
      <c r="U281" s="29" t="s">
        <v>8735</v>
      </c>
      <c r="V281" s="29" t="s">
        <v>24</v>
      </c>
      <c r="W281" s="30" t="s">
        <v>6064</v>
      </c>
      <c r="X281" s="30" t="s">
        <v>6219</v>
      </c>
    </row>
    <row r="282" spans="1:24" ht="114.75" x14ac:dyDescent="0.25">
      <c r="A282" s="45" t="s">
        <v>718</v>
      </c>
      <c r="B282" s="46" t="s">
        <v>8150</v>
      </c>
      <c r="C282" s="30" t="s">
        <v>7163</v>
      </c>
      <c r="D282" s="30" t="s">
        <v>5130</v>
      </c>
      <c r="E282" s="29" t="s">
        <v>10081</v>
      </c>
      <c r="F282" s="47" t="s">
        <v>719</v>
      </c>
      <c r="G282" s="47" t="s">
        <v>10548</v>
      </c>
      <c r="H282" s="48">
        <v>43070</v>
      </c>
      <c r="I282" s="48">
        <v>43983</v>
      </c>
      <c r="J282" s="48" t="str">
        <f ca="1">IF(Ugovori_OPULJP[[#This Row],[DATUM ZAVRŠETKA OPERACIJE]]&lt;TODAY(),"završen","u provedbi")</f>
        <v>završen</v>
      </c>
      <c r="K282" s="25" t="s">
        <v>13</v>
      </c>
      <c r="L282" s="25" t="s">
        <v>13</v>
      </c>
      <c r="M282" s="17">
        <v>0.85</v>
      </c>
      <c r="N282" s="17">
        <v>0.15</v>
      </c>
      <c r="O282" s="11">
        <f>Ugovori_OPULJP[[#This Row],[Bespovratna sredstva - Ukupno (EU+Nac) HRK
= Ukupna ugovorena vrijednost bespovratnih sredstava]]*Ugovori_OPULJP[[#This Row],[EU STOPA SUFINANCIRANJA %
EU CO-FINANCING RATE %]]</f>
        <v>2761021</v>
      </c>
      <c r="P282" s="11">
        <f>Ugovori_OPULJP[[#This Row],[Bespovratna sredstva - Ukupno (EU+Nac) HRK
= Ukupna ugovorena vrijednost bespovratnih sredstava]]*Ugovori_OPULJP[[#This Row],[STOPA NACIONALNOG SUFINANCIRANJA %]]</f>
        <v>487239</v>
      </c>
      <c r="Q282" s="11">
        <v>3248260</v>
      </c>
      <c r="R282" s="11">
        <v>0</v>
      </c>
      <c r="S282" s="11">
        <v>0</v>
      </c>
      <c r="T282" s="4">
        <f>Ugovori_OPULJP[[#This Row],[Bespovratna sredstva - Ukupno (EU+Nac) HRK
= Ukupna ugovorena vrijednost bespovratnih sredstava]]+Ugovori_OPULJP[[#This Row],[Javni doprinos korisnika - HRK]]+Ugovori_OPULJP[[#This Row],[Privatni doprinos korisnika - HRK]]</f>
        <v>3248260</v>
      </c>
      <c r="U282" s="29" t="s">
        <v>8735</v>
      </c>
      <c r="V282" s="29" t="s">
        <v>24</v>
      </c>
      <c r="W282" s="30" t="s">
        <v>6065</v>
      </c>
      <c r="X282" s="30" t="s">
        <v>6219</v>
      </c>
    </row>
    <row r="283" spans="1:24" ht="114.75" x14ac:dyDescent="0.25">
      <c r="A283" s="45" t="s">
        <v>720</v>
      </c>
      <c r="B283" s="46" t="s">
        <v>8150</v>
      </c>
      <c r="C283" s="30" t="s">
        <v>7163</v>
      </c>
      <c r="D283" s="30" t="s">
        <v>5130</v>
      </c>
      <c r="E283" s="29" t="s">
        <v>10081</v>
      </c>
      <c r="F283" s="47" t="s">
        <v>721</v>
      </c>
      <c r="G283" s="47" t="s">
        <v>722</v>
      </c>
      <c r="H283" s="48">
        <v>43089</v>
      </c>
      <c r="I283" s="48">
        <v>44002</v>
      </c>
      <c r="J283" s="48" t="str">
        <f ca="1">IF(Ugovori_OPULJP[[#This Row],[DATUM ZAVRŠETKA OPERACIJE]]&lt;TODAY(),"završen","u provedbi")</f>
        <v>završen</v>
      </c>
      <c r="K283" s="25" t="s">
        <v>14</v>
      </c>
      <c r="L283" s="25" t="s">
        <v>14</v>
      </c>
      <c r="M283" s="17">
        <v>0.85</v>
      </c>
      <c r="N283" s="17">
        <v>0.15</v>
      </c>
      <c r="O283" s="11">
        <f>Ugovori_OPULJP[[#This Row],[Bespovratna sredstva - Ukupno (EU+Nac) HRK
= Ukupna ugovorena vrijednost bespovratnih sredstava]]*Ugovori_OPULJP[[#This Row],[EU STOPA SUFINANCIRANJA %
EU CO-FINANCING RATE %]]</f>
        <v>4229876.25</v>
      </c>
      <c r="P283" s="11">
        <f>Ugovori_OPULJP[[#This Row],[Bespovratna sredstva - Ukupno (EU+Nac) HRK
= Ukupna ugovorena vrijednost bespovratnih sredstava]]*Ugovori_OPULJP[[#This Row],[STOPA NACIONALNOG SUFINANCIRANJA %]]</f>
        <v>746448.75</v>
      </c>
      <c r="Q283" s="11">
        <v>4976325</v>
      </c>
      <c r="R283" s="11">
        <v>0</v>
      </c>
      <c r="S283" s="11">
        <v>0</v>
      </c>
      <c r="T283" s="4">
        <f>Ugovori_OPULJP[[#This Row],[Bespovratna sredstva - Ukupno (EU+Nac) HRK
= Ukupna ugovorena vrijednost bespovratnih sredstava]]+Ugovori_OPULJP[[#This Row],[Javni doprinos korisnika - HRK]]+Ugovori_OPULJP[[#This Row],[Privatni doprinos korisnika - HRK]]</f>
        <v>4976325</v>
      </c>
      <c r="U283" s="29" t="s">
        <v>8735</v>
      </c>
      <c r="V283" s="29" t="s">
        <v>24</v>
      </c>
      <c r="W283" s="30" t="s">
        <v>6066</v>
      </c>
      <c r="X283" s="30" t="s">
        <v>6219</v>
      </c>
    </row>
    <row r="284" spans="1:24" ht="89.25" x14ac:dyDescent="0.25">
      <c r="A284" s="45" t="s">
        <v>723</v>
      </c>
      <c r="B284" s="46" t="s">
        <v>8150</v>
      </c>
      <c r="C284" s="30" t="s">
        <v>7163</v>
      </c>
      <c r="D284" s="30" t="s">
        <v>5130</v>
      </c>
      <c r="E284" s="29" t="s">
        <v>10081</v>
      </c>
      <c r="F284" s="47" t="s">
        <v>724</v>
      </c>
      <c r="G284" s="47" t="s">
        <v>725</v>
      </c>
      <c r="H284" s="48">
        <v>43070</v>
      </c>
      <c r="I284" s="48">
        <v>43983</v>
      </c>
      <c r="J284" s="48" t="str">
        <f ca="1">IF(Ugovori_OPULJP[[#This Row],[DATUM ZAVRŠETKA OPERACIJE]]&lt;TODAY(),"završen","u provedbi")</f>
        <v>završen</v>
      </c>
      <c r="K284" s="25" t="s">
        <v>15</v>
      </c>
      <c r="L284" s="25" t="s">
        <v>15</v>
      </c>
      <c r="M284" s="17">
        <v>0.85</v>
      </c>
      <c r="N284" s="17">
        <v>0.15</v>
      </c>
      <c r="O284" s="11">
        <f>Ugovori_OPULJP[[#This Row],[Bespovratna sredstva - Ukupno (EU+Nac) HRK
= Ukupna ugovorena vrijednost bespovratnih sredstava]]*Ugovori_OPULJP[[#This Row],[EU STOPA SUFINANCIRANJA %
EU CO-FINANCING RATE %]]</f>
        <v>1614363.52</v>
      </c>
      <c r="P284" s="11">
        <f>Ugovori_OPULJP[[#This Row],[Bespovratna sredstva - Ukupno (EU+Nac) HRK
= Ukupna ugovorena vrijednost bespovratnih sredstava]]*Ugovori_OPULJP[[#This Row],[STOPA NACIONALNOG SUFINANCIRANJA %]]</f>
        <v>284887.67999999999</v>
      </c>
      <c r="Q284" s="11">
        <v>1899251.2</v>
      </c>
      <c r="R284" s="11">
        <v>0</v>
      </c>
      <c r="S284" s="11">
        <v>0</v>
      </c>
      <c r="T284" s="4">
        <f>Ugovori_OPULJP[[#This Row],[Bespovratna sredstva - Ukupno (EU+Nac) HRK
= Ukupna ugovorena vrijednost bespovratnih sredstava]]+Ugovori_OPULJP[[#This Row],[Javni doprinos korisnika - HRK]]+Ugovori_OPULJP[[#This Row],[Privatni doprinos korisnika - HRK]]</f>
        <v>1899251.2</v>
      </c>
      <c r="U284" s="29" t="s">
        <v>8735</v>
      </c>
      <c r="V284" s="29" t="s">
        <v>24</v>
      </c>
      <c r="W284" s="30" t="s">
        <v>6067</v>
      </c>
      <c r="X284" s="30" t="s">
        <v>6219</v>
      </c>
    </row>
    <row r="285" spans="1:24" ht="102" x14ac:dyDescent="0.25">
      <c r="A285" s="45" t="s">
        <v>726</v>
      </c>
      <c r="B285" s="46" t="s">
        <v>8150</v>
      </c>
      <c r="C285" s="30" t="s">
        <v>7163</v>
      </c>
      <c r="D285" s="30" t="s">
        <v>5130</v>
      </c>
      <c r="E285" s="29" t="s">
        <v>10081</v>
      </c>
      <c r="F285" s="47" t="s">
        <v>727</v>
      </c>
      <c r="G285" s="47" t="s">
        <v>728</v>
      </c>
      <c r="H285" s="48">
        <v>43070</v>
      </c>
      <c r="I285" s="48">
        <v>43983</v>
      </c>
      <c r="J285" s="48" t="str">
        <f ca="1">IF(Ugovori_OPULJP[[#This Row],[DATUM ZAVRŠETKA OPERACIJE]]&lt;TODAY(),"završen","u provedbi")</f>
        <v>završen</v>
      </c>
      <c r="K285" s="25" t="s">
        <v>13</v>
      </c>
      <c r="L285" s="25" t="s">
        <v>13</v>
      </c>
      <c r="M285" s="17">
        <v>0.85</v>
      </c>
      <c r="N285" s="17">
        <v>0.15</v>
      </c>
      <c r="O285" s="11">
        <f>Ugovori_OPULJP[[#This Row],[Bespovratna sredstva - Ukupno (EU+Nac) HRK
= Ukupna ugovorena vrijednost bespovratnih sredstava]]*Ugovori_OPULJP[[#This Row],[EU STOPA SUFINANCIRANJA %
EU CO-FINANCING RATE %]]</f>
        <v>1822434</v>
      </c>
      <c r="P285" s="11">
        <f>Ugovori_OPULJP[[#This Row],[Bespovratna sredstva - Ukupno (EU+Nac) HRK
= Ukupna ugovorena vrijednost bespovratnih sredstava]]*Ugovori_OPULJP[[#This Row],[STOPA NACIONALNOG SUFINANCIRANJA %]]</f>
        <v>321606</v>
      </c>
      <c r="Q285" s="11">
        <v>2144040</v>
      </c>
      <c r="R285" s="11">
        <v>0</v>
      </c>
      <c r="S285" s="11">
        <v>0</v>
      </c>
      <c r="T285" s="4">
        <f>Ugovori_OPULJP[[#This Row],[Bespovratna sredstva - Ukupno (EU+Nac) HRK
= Ukupna ugovorena vrijednost bespovratnih sredstava]]+Ugovori_OPULJP[[#This Row],[Javni doprinos korisnika - HRK]]+Ugovori_OPULJP[[#This Row],[Privatni doprinos korisnika - HRK]]</f>
        <v>2144040</v>
      </c>
      <c r="U285" s="29" t="s">
        <v>8735</v>
      </c>
      <c r="V285" s="29" t="s">
        <v>24</v>
      </c>
      <c r="W285" s="30" t="s">
        <v>6068</v>
      </c>
      <c r="X285" s="30" t="s">
        <v>6219</v>
      </c>
    </row>
    <row r="286" spans="1:24" ht="89.25" x14ac:dyDescent="0.25">
      <c r="A286" s="45" t="s">
        <v>729</v>
      </c>
      <c r="B286" s="46" t="s">
        <v>8150</v>
      </c>
      <c r="C286" s="30" t="s">
        <v>7163</v>
      </c>
      <c r="D286" s="30" t="s">
        <v>5130</v>
      </c>
      <c r="E286" s="29" t="s">
        <v>10081</v>
      </c>
      <c r="F286" s="47" t="s">
        <v>730</v>
      </c>
      <c r="G286" s="47" t="s">
        <v>1677</v>
      </c>
      <c r="H286" s="48">
        <v>43089</v>
      </c>
      <c r="I286" s="48">
        <v>44002</v>
      </c>
      <c r="J286" s="48" t="str">
        <f ca="1">IF(Ugovori_OPULJP[[#This Row],[DATUM ZAVRŠETKA OPERACIJE]]&lt;TODAY(),"završen","u provedbi")</f>
        <v>završen</v>
      </c>
      <c r="K286" s="25" t="s">
        <v>17</v>
      </c>
      <c r="L286" s="25" t="s">
        <v>17</v>
      </c>
      <c r="M286" s="17">
        <v>0.85</v>
      </c>
      <c r="N286" s="17">
        <v>0.15</v>
      </c>
      <c r="O286" s="11">
        <f>Ugovori_OPULJP[[#This Row],[Bespovratna sredstva - Ukupno (EU+Nac) HRK
= Ukupna ugovorena vrijednost bespovratnih sredstava]]*Ugovori_OPULJP[[#This Row],[EU STOPA SUFINANCIRANJA %
EU CO-FINANCING RATE %]]</f>
        <v>5189544.5334999999</v>
      </c>
      <c r="P286" s="11">
        <f>Ugovori_OPULJP[[#This Row],[Bespovratna sredstva - Ukupno (EU+Nac) HRK
= Ukupna ugovorena vrijednost bespovratnih sredstava]]*Ugovori_OPULJP[[#This Row],[STOPA NACIONALNOG SUFINANCIRANJA %]]</f>
        <v>915801.97649999999</v>
      </c>
      <c r="Q286" s="11">
        <v>6105346.5099999998</v>
      </c>
      <c r="R286" s="11">
        <v>0</v>
      </c>
      <c r="S286" s="11">
        <v>0</v>
      </c>
      <c r="T286" s="4">
        <f>Ugovori_OPULJP[[#This Row],[Bespovratna sredstva - Ukupno (EU+Nac) HRK
= Ukupna ugovorena vrijednost bespovratnih sredstava]]+Ugovori_OPULJP[[#This Row],[Javni doprinos korisnika - HRK]]+Ugovori_OPULJP[[#This Row],[Privatni doprinos korisnika - HRK]]</f>
        <v>6105346.5099999998</v>
      </c>
      <c r="U286" s="29" t="s">
        <v>8735</v>
      </c>
      <c r="V286" s="29" t="s">
        <v>24</v>
      </c>
      <c r="W286" s="30" t="s">
        <v>6069</v>
      </c>
      <c r="X286" s="30" t="s">
        <v>6219</v>
      </c>
    </row>
    <row r="287" spans="1:24" ht="102" x14ac:dyDescent="0.25">
      <c r="A287" s="45" t="s">
        <v>731</v>
      </c>
      <c r="B287" s="46" t="s">
        <v>8150</v>
      </c>
      <c r="C287" s="30" t="s">
        <v>7163</v>
      </c>
      <c r="D287" s="30" t="s">
        <v>5130</v>
      </c>
      <c r="E287" s="29" t="s">
        <v>10081</v>
      </c>
      <c r="F287" s="47" t="s">
        <v>732</v>
      </c>
      <c r="G287" s="47" t="s">
        <v>733</v>
      </c>
      <c r="H287" s="48">
        <v>43077</v>
      </c>
      <c r="I287" s="48">
        <v>43990</v>
      </c>
      <c r="J287" s="48" t="str">
        <f ca="1">IF(Ugovori_OPULJP[[#This Row],[DATUM ZAVRŠETKA OPERACIJE]]&lt;TODAY(),"završen","u provedbi")</f>
        <v>završen</v>
      </c>
      <c r="K287" s="25" t="s">
        <v>14</v>
      </c>
      <c r="L287" s="25" t="s">
        <v>14</v>
      </c>
      <c r="M287" s="17">
        <v>0.85</v>
      </c>
      <c r="N287" s="17">
        <v>0.15</v>
      </c>
      <c r="O287" s="11">
        <f>Ugovori_OPULJP[[#This Row],[Bespovratna sredstva - Ukupno (EU+Nac) HRK
= Ukupna ugovorena vrijednost bespovratnih sredstava]]*Ugovori_OPULJP[[#This Row],[EU STOPA SUFINANCIRANJA %
EU CO-FINANCING RATE %]]</f>
        <v>1066956.3800000001</v>
      </c>
      <c r="P287" s="11">
        <f>Ugovori_OPULJP[[#This Row],[Bespovratna sredstva - Ukupno (EU+Nac) HRK
= Ukupna ugovorena vrijednost bespovratnih sredstava]]*Ugovori_OPULJP[[#This Row],[STOPA NACIONALNOG SUFINANCIRANJA %]]</f>
        <v>188286.42</v>
      </c>
      <c r="Q287" s="11">
        <v>1255242.8</v>
      </c>
      <c r="R287" s="11">
        <v>0</v>
      </c>
      <c r="S287" s="11">
        <v>0</v>
      </c>
      <c r="T287" s="4">
        <f>Ugovori_OPULJP[[#This Row],[Bespovratna sredstva - Ukupno (EU+Nac) HRK
= Ukupna ugovorena vrijednost bespovratnih sredstava]]+Ugovori_OPULJP[[#This Row],[Javni doprinos korisnika - HRK]]+Ugovori_OPULJP[[#This Row],[Privatni doprinos korisnika - HRK]]</f>
        <v>1255242.8</v>
      </c>
      <c r="U287" s="29" t="s">
        <v>8735</v>
      </c>
      <c r="V287" s="29" t="s">
        <v>24</v>
      </c>
      <c r="W287" s="30" t="s">
        <v>6070</v>
      </c>
      <c r="X287" s="30" t="s">
        <v>6219</v>
      </c>
    </row>
    <row r="288" spans="1:24" ht="114.75" x14ac:dyDescent="0.25">
      <c r="A288" s="45" t="s">
        <v>734</v>
      </c>
      <c r="B288" s="46" t="s">
        <v>8150</v>
      </c>
      <c r="C288" s="30" t="s">
        <v>7163</v>
      </c>
      <c r="D288" s="30" t="s">
        <v>5130</v>
      </c>
      <c r="E288" s="29" t="s">
        <v>10081</v>
      </c>
      <c r="F288" s="47" t="s">
        <v>735</v>
      </c>
      <c r="G288" s="47" t="s">
        <v>736</v>
      </c>
      <c r="H288" s="48">
        <v>43089</v>
      </c>
      <c r="I288" s="48">
        <v>44002</v>
      </c>
      <c r="J288" s="48" t="str">
        <f ca="1">IF(Ugovori_OPULJP[[#This Row],[DATUM ZAVRŠETKA OPERACIJE]]&lt;TODAY(),"završen","u provedbi")</f>
        <v>završen</v>
      </c>
      <c r="K288" s="25" t="s">
        <v>10</v>
      </c>
      <c r="L288" s="25" t="s">
        <v>10</v>
      </c>
      <c r="M288" s="17">
        <v>0.85</v>
      </c>
      <c r="N288" s="17">
        <v>0.15</v>
      </c>
      <c r="O288" s="11">
        <f>Ugovori_OPULJP[[#This Row],[Bespovratna sredstva - Ukupno (EU+Nac) HRK
= Ukupna ugovorena vrijednost bespovratnih sredstava]]*Ugovori_OPULJP[[#This Row],[EU STOPA SUFINANCIRANJA %
EU CO-FINANCING RATE %]]</f>
        <v>5958274.3250000002</v>
      </c>
      <c r="P288" s="11">
        <f>Ugovori_OPULJP[[#This Row],[Bespovratna sredstva - Ukupno (EU+Nac) HRK
= Ukupna ugovorena vrijednost bespovratnih sredstava]]*Ugovori_OPULJP[[#This Row],[STOPA NACIONALNOG SUFINANCIRANJA %]]</f>
        <v>1051460.175</v>
      </c>
      <c r="Q288" s="11">
        <v>7009734.5</v>
      </c>
      <c r="R288" s="11">
        <v>0</v>
      </c>
      <c r="S288" s="11">
        <v>0</v>
      </c>
      <c r="T288" s="4">
        <f>Ugovori_OPULJP[[#This Row],[Bespovratna sredstva - Ukupno (EU+Nac) HRK
= Ukupna ugovorena vrijednost bespovratnih sredstava]]+Ugovori_OPULJP[[#This Row],[Javni doprinos korisnika - HRK]]+Ugovori_OPULJP[[#This Row],[Privatni doprinos korisnika - HRK]]</f>
        <v>7009734.5</v>
      </c>
      <c r="U288" s="29" t="s">
        <v>8735</v>
      </c>
      <c r="V288" s="29" t="s">
        <v>24</v>
      </c>
      <c r="W288" s="30" t="s">
        <v>6071</v>
      </c>
      <c r="X288" s="30" t="s">
        <v>6219</v>
      </c>
    </row>
    <row r="289" spans="1:24" ht="114.75" x14ac:dyDescent="0.25">
      <c r="A289" s="45" t="s">
        <v>737</v>
      </c>
      <c r="B289" s="46" t="s">
        <v>8150</v>
      </c>
      <c r="C289" s="30" t="s">
        <v>7163</v>
      </c>
      <c r="D289" s="30" t="s">
        <v>5130</v>
      </c>
      <c r="E289" s="29" t="s">
        <v>10081</v>
      </c>
      <c r="F289" s="47" t="s">
        <v>738</v>
      </c>
      <c r="G289" s="47" t="s">
        <v>739</v>
      </c>
      <c r="H289" s="48">
        <v>43070</v>
      </c>
      <c r="I289" s="48">
        <v>43983</v>
      </c>
      <c r="J289" s="48" t="str">
        <f ca="1">IF(Ugovori_OPULJP[[#This Row],[DATUM ZAVRŠETKA OPERACIJE]]&lt;TODAY(),"završen","u provedbi")</f>
        <v>završen</v>
      </c>
      <c r="K289" s="25" t="s">
        <v>18</v>
      </c>
      <c r="L289" s="25" t="s">
        <v>18</v>
      </c>
      <c r="M289" s="17">
        <v>0.85</v>
      </c>
      <c r="N289" s="17">
        <v>0.15</v>
      </c>
      <c r="O289" s="11">
        <f>Ugovori_OPULJP[[#This Row],[Bespovratna sredstva - Ukupno (EU+Nac) HRK
= Ukupna ugovorena vrijednost bespovratnih sredstava]]*Ugovori_OPULJP[[#This Row],[EU STOPA SUFINANCIRANJA %
EU CO-FINANCING RATE %]]</f>
        <v>1339921.1299999999</v>
      </c>
      <c r="P289" s="11">
        <f>Ugovori_OPULJP[[#This Row],[Bespovratna sredstva - Ukupno (EU+Nac) HRK
= Ukupna ugovorena vrijednost bespovratnih sredstava]]*Ugovori_OPULJP[[#This Row],[STOPA NACIONALNOG SUFINANCIRANJA %]]</f>
        <v>236456.66999999998</v>
      </c>
      <c r="Q289" s="11">
        <v>1576377.8</v>
      </c>
      <c r="R289" s="11">
        <v>0</v>
      </c>
      <c r="S289" s="11">
        <v>0</v>
      </c>
      <c r="T289" s="4">
        <f>Ugovori_OPULJP[[#This Row],[Bespovratna sredstva - Ukupno (EU+Nac) HRK
= Ukupna ugovorena vrijednost bespovratnih sredstava]]+Ugovori_OPULJP[[#This Row],[Javni doprinos korisnika - HRK]]+Ugovori_OPULJP[[#This Row],[Privatni doprinos korisnika - HRK]]</f>
        <v>1576377.8</v>
      </c>
      <c r="U289" s="29" t="s">
        <v>8735</v>
      </c>
      <c r="V289" s="29" t="s">
        <v>24</v>
      </c>
      <c r="W289" s="30" t="s">
        <v>6072</v>
      </c>
      <c r="X289" s="30" t="s">
        <v>6219</v>
      </c>
    </row>
    <row r="290" spans="1:24" ht="63.75" x14ac:dyDescent="0.25">
      <c r="A290" s="45" t="s">
        <v>740</v>
      </c>
      <c r="B290" s="46" t="s">
        <v>8150</v>
      </c>
      <c r="C290" s="30" t="s">
        <v>7163</v>
      </c>
      <c r="D290" s="30" t="s">
        <v>5130</v>
      </c>
      <c r="E290" s="29" t="s">
        <v>10081</v>
      </c>
      <c r="F290" s="47" t="s">
        <v>741</v>
      </c>
      <c r="G290" s="47" t="s">
        <v>742</v>
      </c>
      <c r="H290" s="48">
        <v>43070</v>
      </c>
      <c r="I290" s="48">
        <v>43983</v>
      </c>
      <c r="J290" s="48" t="str">
        <f ca="1">IF(Ugovori_OPULJP[[#This Row],[DATUM ZAVRŠETKA OPERACIJE]]&lt;TODAY(),"završen","u provedbi")</f>
        <v>završen</v>
      </c>
      <c r="K290" s="25" t="s">
        <v>18</v>
      </c>
      <c r="L290" s="25" t="s">
        <v>18</v>
      </c>
      <c r="M290" s="17">
        <v>0.85</v>
      </c>
      <c r="N290" s="17">
        <v>0.15</v>
      </c>
      <c r="O290" s="11">
        <f>Ugovori_OPULJP[[#This Row],[Bespovratna sredstva - Ukupno (EU+Nac) HRK
= Ukupna ugovorena vrijednost bespovratnih sredstava]]*Ugovori_OPULJP[[#This Row],[EU STOPA SUFINANCIRANJA %
EU CO-FINANCING RATE %]]</f>
        <v>2680485.9139999999</v>
      </c>
      <c r="P290" s="11">
        <f>Ugovori_OPULJP[[#This Row],[Bespovratna sredstva - Ukupno (EU+Nac) HRK
= Ukupna ugovorena vrijednost bespovratnih sredstava]]*Ugovori_OPULJP[[#This Row],[STOPA NACIONALNOG SUFINANCIRANJA %]]</f>
        <v>473026.92599999998</v>
      </c>
      <c r="Q290" s="11">
        <v>3153512.84</v>
      </c>
      <c r="R290" s="11">
        <v>0</v>
      </c>
      <c r="S290" s="11">
        <v>0</v>
      </c>
      <c r="T290" s="4">
        <f>Ugovori_OPULJP[[#This Row],[Bespovratna sredstva - Ukupno (EU+Nac) HRK
= Ukupna ugovorena vrijednost bespovratnih sredstava]]+Ugovori_OPULJP[[#This Row],[Javni doprinos korisnika - HRK]]+Ugovori_OPULJP[[#This Row],[Privatni doprinos korisnika - HRK]]</f>
        <v>3153512.84</v>
      </c>
      <c r="U290" s="29" t="s">
        <v>8735</v>
      </c>
      <c r="V290" s="29" t="s">
        <v>24</v>
      </c>
      <c r="W290" s="30" t="s">
        <v>6073</v>
      </c>
      <c r="X290" s="30" t="s">
        <v>6219</v>
      </c>
    </row>
    <row r="291" spans="1:24" ht="114.75" x14ac:dyDescent="0.25">
      <c r="A291" s="45" t="s">
        <v>743</v>
      </c>
      <c r="B291" s="46" t="s">
        <v>8150</v>
      </c>
      <c r="C291" s="30" t="s">
        <v>7163</v>
      </c>
      <c r="D291" s="30" t="s">
        <v>5130</v>
      </c>
      <c r="E291" s="29" t="s">
        <v>10081</v>
      </c>
      <c r="F291" s="47" t="s">
        <v>744</v>
      </c>
      <c r="G291" s="47" t="s">
        <v>745</v>
      </c>
      <c r="H291" s="48">
        <v>43089</v>
      </c>
      <c r="I291" s="48">
        <v>44002</v>
      </c>
      <c r="J291" s="48" t="str">
        <f ca="1">IF(Ugovori_OPULJP[[#This Row],[DATUM ZAVRŠETKA OPERACIJE]]&lt;TODAY(),"završen","u provedbi")</f>
        <v>završen</v>
      </c>
      <c r="K291" s="25" t="s">
        <v>11</v>
      </c>
      <c r="L291" s="25" t="s">
        <v>11</v>
      </c>
      <c r="M291" s="17">
        <v>0.85</v>
      </c>
      <c r="N291" s="17">
        <v>0.15</v>
      </c>
      <c r="O291" s="11">
        <f>Ugovori_OPULJP[[#This Row],[Bespovratna sredstva - Ukupno (EU+Nac) HRK
= Ukupna ugovorena vrijednost bespovratnih sredstava]]*Ugovori_OPULJP[[#This Row],[EU STOPA SUFINANCIRANJA %
EU CO-FINANCING RATE %]]</f>
        <v>2608347.3829999999</v>
      </c>
      <c r="P291" s="11">
        <f>Ugovori_OPULJP[[#This Row],[Bespovratna sredstva - Ukupno (EU+Nac) HRK
= Ukupna ugovorena vrijednost bespovratnih sredstava]]*Ugovori_OPULJP[[#This Row],[STOPA NACIONALNOG SUFINANCIRANJA %]]</f>
        <v>460296.59700000001</v>
      </c>
      <c r="Q291" s="11">
        <v>3068643.98</v>
      </c>
      <c r="R291" s="11">
        <v>0</v>
      </c>
      <c r="S291" s="11">
        <v>0</v>
      </c>
      <c r="T291" s="4">
        <f>Ugovori_OPULJP[[#This Row],[Bespovratna sredstva - Ukupno (EU+Nac) HRK
= Ukupna ugovorena vrijednost bespovratnih sredstava]]+Ugovori_OPULJP[[#This Row],[Javni doprinos korisnika - HRK]]+Ugovori_OPULJP[[#This Row],[Privatni doprinos korisnika - HRK]]</f>
        <v>3068643.98</v>
      </c>
      <c r="U291" s="29" t="s">
        <v>8735</v>
      </c>
      <c r="V291" s="29" t="s">
        <v>24</v>
      </c>
      <c r="W291" s="30" t="s">
        <v>6074</v>
      </c>
      <c r="X291" s="30" t="s">
        <v>6219</v>
      </c>
    </row>
    <row r="292" spans="1:24" ht="102" x14ac:dyDescent="0.25">
      <c r="A292" s="45" t="s">
        <v>746</v>
      </c>
      <c r="B292" s="46" t="s">
        <v>8150</v>
      </c>
      <c r="C292" s="30" t="s">
        <v>7163</v>
      </c>
      <c r="D292" s="30" t="s">
        <v>5130</v>
      </c>
      <c r="E292" s="29" t="s">
        <v>10081</v>
      </c>
      <c r="F292" s="47" t="s">
        <v>747</v>
      </c>
      <c r="G292" s="47" t="s">
        <v>336</v>
      </c>
      <c r="H292" s="48">
        <v>43089</v>
      </c>
      <c r="I292" s="48">
        <v>44002</v>
      </c>
      <c r="J292" s="48" t="str">
        <f ca="1">IF(Ugovori_OPULJP[[#This Row],[DATUM ZAVRŠETKA OPERACIJE]]&lt;TODAY(),"završen","u provedbi")</f>
        <v>završen</v>
      </c>
      <c r="K292" s="25" t="s">
        <v>10</v>
      </c>
      <c r="L292" s="25" t="s">
        <v>10</v>
      </c>
      <c r="M292" s="17">
        <v>0.85</v>
      </c>
      <c r="N292" s="17">
        <v>0.15</v>
      </c>
      <c r="O292" s="11">
        <f>Ugovori_OPULJP[[#This Row],[Bespovratna sredstva - Ukupno (EU+Nac) HRK
= Ukupna ugovorena vrijednost bespovratnih sredstava]]*Ugovori_OPULJP[[#This Row],[EU STOPA SUFINANCIRANJA %
EU CO-FINANCING RATE %]]</f>
        <v>7836227.3245000001</v>
      </c>
      <c r="P292" s="11">
        <f>Ugovori_OPULJP[[#This Row],[Bespovratna sredstva - Ukupno (EU+Nac) HRK
= Ukupna ugovorena vrijednost bespovratnih sredstava]]*Ugovori_OPULJP[[#This Row],[STOPA NACIONALNOG SUFINANCIRANJA %]]</f>
        <v>1382863.6455000001</v>
      </c>
      <c r="Q292" s="11">
        <v>9219090.9700000007</v>
      </c>
      <c r="R292" s="11">
        <v>0</v>
      </c>
      <c r="S292" s="11">
        <v>0</v>
      </c>
      <c r="T292" s="4">
        <f>Ugovori_OPULJP[[#This Row],[Bespovratna sredstva - Ukupno (EU+Nac) HRK
= Ukupna ugovorena vrijednost bespovratnih sredstava]]+Ugovori_OPULJP[[#This Row],[Javni doprinos korisnika - HRK]]+Ugovori_OPULJP[[#This Row],[Privatni doprinos korisnika - HRK]]</f>
        <v>9219090.9700000007</v>
      </c>
      <c r="U292" s="29" t="s">
        <v>8735</v>
      </c>
      <c r="V292" s="29" t="s">
        <v>24</v>
      </c>
      <c r="W292" s="30" t="s">
        <v>6075</v>
      </c>
      <c r="X292" s="30" t="s">
        <v>6219</v>
      </c>
    </row>
    <row r="293" spans="1:24" ht="89.25" x14ac:dyDescent="0.25">
      <c r="A293" s="45" t="s">
        <v>748</v>
      </c>
      <c r="B293" s="46" t="s">
        <v>8150</v>
      </c>
      <c r="C293" s="30" t="s">
        <v>7163</v>
      </c>
      <c r="D293" s="30" t="s">
        <v>5130</v>
      </c>
      <c r="E293" s="29" t="s">
        <v>10081</v>
      </c>
      <c r="F293" s="47" t="s">
        <v>749</v>
      </c>
      <c r="G293" s="47" t="s">
        <v>537</v>
      </c>
      <c r="H293" s="48">
        <v>43108</v>
      </c>
      <c r="I293" s="48">
        <v>44020</v>
      </c>
      <c r="J293" s="48" t="str">
        <f ca="1">IF(Ugovori_OPULJP[[#This Row],[DATUM ZAVRŠETKA OPERACIJE]]&lt;TODAY(),"završen","u provedbi")</f>
        <v>završen</v>
      </c>
      <c r="K293" s="25" t="s">
        <v>10</v>
      </c>
      <c r="L293" s="25" t="s">
        <v>10</v>
      </c>
      <c r="M293" s="17">
        <v>0.85</v>
      </c>
      <c r="N293" s="17">
        <v>0.15</v>
      </c>
      <c r="O293" s="11">
        <f>Ugovori_OPULJP[[#This Row],[Bespovratna sredstva - Ukupno (EU+Nac) HRK
= Ukupna ugovorena vrijednost bespovratnih sredstava]]*Ugovori_OPULJP[[#This Row],[EU STOPA SUFINANCIRANJA %
EU CO-FINANCING RATE %]]</f>
        <v>2319141.4450000003</v>
      </c>
      <c r="P293" s="11">
        <f>Ugovori_OPULJP[[#This Row],[Bespovratna sredstva - Ukupno (EU+Nac) HRK
= Ukupna ugovorena vrijednost bespovratnih sredstava]]*Ugovori_OPULJP[[#This Row],[STOPA NACIONALNOG SUFINANCIRANJA %]]</f>
        <v>409260.255</v>
      </c>
      <c r="Q293" s="11">
        <v>2728401.7</v>
      </c>
      <c r="R293" s="11">
        <v>0</v>
      </c>
      <c r="S293" s="11">
        <v>0</v>
      </c>
      <c r="T293" s="4">
        <f>Ugovori_OPULJP[[#This Row],[Bespovratna sredstva - Ukupno (EU+Nac) HRK
= Ukupna ugovorena vrijednost bespovratnih sredstava]]+Ugovori_OPULJP[[#This Row],[Javni doprinos korisnika - HRK]]+Ugovori_OPULJP[[#This Row],[Privatni doprinos korisnika - HRK]]</f>
        <v>2728401.7</v>
      </c>
      <c r="U293" s="29" t="s">
        <v>8735</v>
      </c>
      <c r="V293" s="29" t="s">
        <v>24</v>
      </c>
      <c r="W293" s="30" t="s">
        <v>6076</v>
      </c>
      <c r="X293" s="30" t="s">
        <v>6219</v>
      </c>
    </row>
    <row r="294" spans="1:24" ht="114.75" x14ac:dyDescent="0.25">
      <c r="A294" s="45" t="s">
        <v>750</v>
      </c>
      <c r="B294" s="46" t="s">
        <v>8150</v>
      </c>
      <c r="C294" s="30" t="s">
        <v>7163</v>
      </c>
      <c r="D294" s="30" t="s">
        <v>5130</v>
      </c>
      <c r="E294" s="29" t="s">
        <v>10081</v>
      </c>
      <c r="F294" s="47" t="s">
        <v>751</v>
      </c>
      <c r="G294" s="47" t="s">
        <v>490</v>
      </c>
      <c r="H294" s="48">
        <v>43070</v>
      </c>
      <c r="I294" s="48">
        <v>43983</v>
      </c>
      <c r="J294" s="48" t="str">
        <f ca="1">IF(Ugovori_OPULJP[[#This Row],[DATUM ZAVRŠETKA OPERACIJE]]&lt;TODAY(),"završen","u provedbi")</f>
        <v>završen</v>
      </c>
      <c r="K294" s="25" t="s">
        <v>18</v>
      </c>
      <c r="L294" s="25" t="s">
        <v>18</v>
      </c>
      <c r="M294" s="17">
        <v>0.85</v>
      </c>
      <c r="N294" s="17">
        <v>0.15</v>
      </c>
      <c r="O294" s="11">
        <f>Ugovori_OPULJP[[#This Row],[Bespovratna sredstva - Ukupno (EU+Nac) HRK
= Ukupna ugovorena vrijednost bespovratnih sredstava]]*Ugovori_OPULJP[[#This Row],[EU STOPA SUFINANCIRANJA %
EU CO-FINANCING RATE %]]</f>
        <v>5696466.9979999997</v>
      </c>
      <c r="P294" s="11">
        <f>Ugovori_OPULJP[[#This Row],[Bespovratna sredstva - Ukupno (EU+Nac) HRK
= Ukupna ugovorena vrijednost bespovratnih sredstava]]*Ugovori_OPULJP[[#This Row],[STOPA NACIONALNOG SUFINANCIRANJA %]]</f>
        <v>1005258.882</v>
      </c>
      <c r="Q294" s="11">
        <v>6701725.8799999999</v>
      </c>
      <c r="R294" s="11">
        <v>0</v>
      </c>
      <c r="S294" s="11">
        <v>0</v>
      </c>
      <c r="T294" s="4">
        <f>Ugovori_OPULJP[[#This Row],[Bespovratna sredstva - Ukupno (EU+Nac) HRK
= Ukupna ugovorena vrijednost bespovratnih sredstava]]+Ugovori_OPULJP[[#This Row],[Javni doprinos korisnika - HRK]]+Ugovori_OPULJP[[#This Row],[Privatni doprinos korisnika - HRK]]</f>
        <v>6701725.8799999999</v>
      </c>
      <c r="U294" s="29" t="s">
        <v>8735</v>
      </c>
      <c r="V294" s="29" t="s">
        <v>24</v>
      </c>
      <c r="W294" s="30" t="s">
        <v>6077</v>
      </c>
      <c r="X294" s="30" t="s">
        <v>6219</v>
      </c>
    </row>
    <row r="295" spans="1:24" ht="51" x14ac:dyDescent="0.25">
      <c r="A295" s="45" t="s">
        <v>752</v>
      </c>
      <c r="B295" s="46" t="s">
        <v>8150</v>
      </c>
      <c r="C295" s="30" t="s">
        <v>7163</v>
      </c>
      <c r="D295" s="30" t="s">
        <v>5130</v>
      </c>
      <c r="E295" s="29" t="s">
        <v>10081</v>
      </c>
      <c r="F295" s="47" t="s">
        <v>753</v>
      </c>
      <c r="G295" s="47" t="s">
        <v>754</v>
      </c>
      <c r="H295" s="48">
        <v>43108</v>
      </c>
      <c r="I295" s="48">
        <v>44020</v>
      </c>
      <c r="J295" s="48" t="str">
        <f ca="1">IF(Ugovori_OPULJP[[#This Row],[DATUM ZAVRŠETKA OPERACIJE]]&lt;TODAY(),"završen","u provedbi")</f>
        <v>završen</v>
      </c>
      <c r="K295" s="25" t="s">
        <v>18</v>
      </c>
      <c r="L295" s="25" t="s">
        <v>18</v>
      </c>
      <c r="M295" s="17">
        <v>0.85</v>
      </c>
      <c r="N295" s="17">
        <v>0.15</v>
      </c>
      <c r="O295" s="11">
        <f>Ugovori_OPULJP[[#This Row],[Bespovratna sredstva - Ukupno (EU+Nac) HRK
= Ukupna ugovorena vrijednost bespovratnih sredstava]]*Ugovori_OPULJP[[#This Row],[EU STOPA SUFINANCIRANJA %
EU CO-FINANCING RATE %]]</f>
        <v>2548884.9954999997</v>
      </c>
      <c r="P295" s="11">
        <f>Ugovori_OPULJP[[#This Row],[Bespovratna sredstva - Ukupno (EU+Nac) HRK
= Ukupna ugovorena vrijednost bespovratnih sredstava]]*Ugovori_OPULJP[[#This Row],[STOPA NACIONALNOG SUFINANCIRANJA %]]</f>
        <v>449803.23449999996</v>
      </c>
      <c r="Q295" s="11">
        <v>2998688.23</v>
      </c>
      <c r="R295" s="11">
        <v>0</v>
      </c>
      <c r="S295" s="11">
        <v>0</v>
      </c>
      <c r="T295" s="4">
        <f>Ugovori_OPULJP[[#This Row],[Bespovratna sredstva - Ukupno (EU+Nac) HRK
= Ukupna ugovorena vrijednost bespovratnih sredstava]]+Ugovori_OPULJP[[#This Row],[Javni doprinos korisnika - HRK]]+Ugovori_OPULJP[[#This Row],[Privatni doprinos korisnika - HRK]]</f>
        <v>2998688.23</v>
      </c>
      <c r="U295" s="29" t="s">
        <v>8735</v>
      </c>
      <c r="V295" s="29" t="s">
        <v>24</v>
      </c>
      <c r="W295" s="30" t="s">
        <v>6078</v>
      </c>
      <c r="X295" s="30" t="s">
        <v>6219</v>
      </c>
    </row>
    <row r="296" spans="1:24" ht="51" x14ac:dyDescent="0.25">
      <c r="A296" s="45" t="s">
        <v>755</v>
      </c>
      <c r="B296" s="46" t="s">
        <v>8150</v>
      </c>
      <c r="C296" s="30" t="s">
        <v>7163</v>
      </c>
      <c r="D296" s="30" t="s">
        <v>5130</v>
      </c>
      <c r="E296" s="29" t="s">
        <v>10081</v>
      </c>
      <c r="F296" s="47" t="s">
        <v>756</v>
      </c>
      <c r="G296" s="47" t="s">
        <v>757</v>
      </c>
      <c r="H296" s="48">
        <v>43070</v>
      </c>
      <c r="I296" s="48">
        <v>43983</v>
      </c>
      <c r="J296" s="48" t="str">
        <f ca="1">IF(Ugovori_OPULJP[[#This Row],[DATUM ZAVRŠETKA OPERACIJE]]&lt;TODAY(),"završen","u provedbi")</f>
        <v>završen</v>
      </c>
      <c r="K296" s="25" t="s">
        <v>18</v>
      </c>
      <c r="L296" s="25" t="s">
        <v>18</v>
      </c>
      <c r="M296" s="17">
        <v>0.85</v>
      </c>
      <c r="N296" s="17">
        <v>0.15</v>
      </c>
      <c r="O296" s="11">
        <f>Ugovori_OPULJP[[#This Row],[Bespovratna sredstva - Ukupno (EU+Nac) HRK
= Ukupna ugovorena vrijednost bespovratnih sredstava]]*Ugovori_OPULJP[[#This Row],[EU STOPA SUFINANCIRANJA %
EU CO-FINANCING RATE %]]</f>
        <v>2143644.2825000002</v>
      </c>
      <c r="P296" s="11">
        <f>Ugovori_OPULJP[[#This Row],[Bespovratna sredstva - Ukupno (EU+Nac) HRK
= Ukupna ugovorena vrijednost bespovratnih sredstava]]*Ugovori_OPULJP[[#This Row],[STOPA NACIONALNOG SUFINANCIRANJA %]]</f>
        <v>378290.16750000004</v>
      </c>
      <c r="Q296" s="11">
        <v>2521934.4500000002</v>
      </c>
      <c r="R296" s="11">
        <v>0</v>
      </c>
      <c r="S296" s="11">
        <v>0</v>
      </c>
      <c r="T296" s="4">
        <f>Ugovori_OPULJP[[#This Row],[Bespovratna sredstva - Ukupno (EU+Nac) HRK
= Ukupna ugovorena vrijednost bespovratnih sredstava]]+Ugovori_OPULJP[[#This Row],[Javni doprinos korisnika - HRK]]+Ugovori_OPULJP[[#This Row],[Privatni doprinos korisnika - HRK]]</f>
        <v>2521934.4500000002</v>
      </c>
      <c r="U296" s="29" t="s">
        <v>8735</v>
      </c>
      <c r="V296" s="29" t="s">
        <v>24</v>
      </c>
      <c r="W296" s="30" t="s">
        <v>6079</v>
      </c>
      <c r="X296" s="30" t="s">
        <v>6219</v>
      </c>
    </row>
    <row r="297" spans="1:24" ht="114.75" x14ac:dyDescent="0.25">
      <c r="A297" s="45" t="s">
        <v>758</v>
      </c>
      <c r="B297" s="46" t="s">
        <v>8150</v>
      </c>
      <c r="C297" s="30" t="s">
        <v>7163</v>
      </c>
      <c r="D297" s="30" t="s">
        <v>5130</v>
      </c>
      <c r="E297" s="29" t="s">
        <v>10081</v>
      </c>
      <c r="F297" s="47" t="s">
        <v>759</v>
      </c>
      <c r="G297" s="47" t="s">
        <v>760</v>
      </c>
      <c r="H297" s="48">
        <v>43089</v>
      </c>
      <c r="I297" s="48">
        <v>44002</v>
      </c>
      <c r="J297" s="48" t="str">
        <f ca="1">IF(Ugovori_OPULJP[[#This Row],[DATUM ZAVRŠETKA OPERACIJE]]&lt;TODAY(),"završen","u provedbi")</f>
        <v>završen</v>
      </c>
      <c r="K297" s="25" t="s">
        <v>18</v>
      </c>
      <c r="L297" s="25" t="s">
        <v>18</v>
      </c>
      <c r="M297" s="17">
        <v>0.85</v>
      </c>
      <c r="N297" s="17">
        <v>0.15</v>
      </c>
      <c r="O297" s="11">
        <f>Ugovori_OPULJP[[#This Row],[Bespovratna sredstva - Ukupno (EU+Nac) HRK
= Ukupna ugovorena vrijednost bespovratnih sredstava]]*Ugovori_OPULJP[[#This Row],[EU STOPA SUFINANCIRANJA %
EU CO-FINANCING RATE %]]</f>
        <v>2556626.3620000002</v>
      </c>
      <c r="P297" s="11">
        <f>Ugovori_OPULJP[[#This Row],[Bespovratna sredstva - Ukupno (EU+Nac) HRK
= Ukupna ugovorena vrijednost bespovratnih sredstava]]*Ugovori_OPULJP[[#This Row],[STOPA NACIONALNOG SUFINANCIRANJA %]]</f>
        <v>451169.35800000001</v>
      </c>
      <c r="Q297" s="11">
        <v>3007795.72</v>
      </c>
      <c r="R297" s="11">
        <v>0</v>
      </c>
      <c r="S297" s="11">
        <v>0</v>
      </c>
      <c r="T297" s="4">
        <f>Ugovori_OPULJP[[#This Row],[Bespovratna sredstva - Ukupno (EU+Nac) HRK
= Ukupna ugovorena vrijednost bespovratnih sredstava]]+Ugovori_OPULJP[[#This Row],[Javni doprinos korisnika - HRK]]+Ugovori_OPULJP[[#This Row],[Privatni doprinos korisnika - HRK]]</f>
        <v>3007795.72</v>
      </c>
      <c r="U297" s="29" t="s">
        <v>8735</v>
      </c>
      <c r="V297" s="29" t="s">
        <v>24</v>
      </c>
      <c r="W297" s="30" t="s">
        <v>6080</v>
      </c>
      <c r="X297" s="30" t="s">
        <v>6219</v>
      </c>
    </row>
    <row r="298" spans="1:24" ht="76.5" x14ac:dyDescent="0.25">
      <c r="A298" s="45" t="s">
        <v>761</v>
      </c>
      <c r="B298" s="46" t="s">
        <v>8150</v>
      </c>
      <c r="C298" s="30" t="s">
        <v>7163</v>
      </c>
      <c r="D298" s="30" t="s">
        <v>5130</v>
      </c>
      <c r="E298" s="29" t="s">
        <v>10081</v>
      </c>
      <c r="F298" s="47" t="s">
        <v>762</v>
      </c>
      <c r="G298" s="47" t="s">
        <v>763</v>
      </c>
      <c r="H298" s="48">
        <v>43089</v>
      </c>
      <c r="I298" s="48">
        <v>44002</v>
      </c>
      <c r="J298" s="48" t="str">
        <f ca="1">IF(Ugovori_OPULJP[[#This Row],[DATUM ZAVRŠETKA OPERACIJE]]&lt;TODAY(),"završen","u provedbi")</f>
        <v>završen</v>
      </c>
      <c r="K298" s="25" t="s">
        <v>18</v>
      </c>
      <c r="L298" s="25" t="s">
        <v>18</v>
      </c>
      <c r="M298" s="17">
        <v>0.85</v>
      </c>
      <c r="N298" s="17">
        <v>0.15</v>
      </c>
      <c r="O298" s="11">
        <f>Ugovori_OPULJP[[#This Row],[Bespovratna sredstva - Ukupno (EU+Nac) HRK
= Ukupna ugovorena vrijednost bespovratnih sredstava]]*Ugovori_OPULJP[[#This Row],[EU STOPA SUFINANCIRANJA %
EU CO-FINANCING RATE %]]</f>
        <v>1642789.8659999999</v>
      </c>
      <c r="P298" s="11">
        <f>Ugovori_OPULJP[[#This Row],[Bespovratna sredstva - Ukupno (EU+Nac) HRK
= Ukupna ugovorena vrijednost bespovratnih sredstava]]*Ugovori_OPULJP[[#This Row],[STOPA NACIONALNOG SUFINANCIRANJA %]]</f>
        <v>289904.09399999998</v>
      </c>
      <c r="Q298" s="11">
        <v>1932693.96</v>
      </c>
      <c r="R298" s="11">
        <v>0</v>
      </c>
      <c r="S298" s="11">
        <v>0</v>
      </c>
      <c r="T298" s="4">
        <f>Ugovori_OPULJP[[#This Row],[Bespovratna sredstva - Ukupno (EU+Nac) HRK
= Ukupna ugovorena vrijednost bespovratnih sredstava]]+Ugovori_OPULJP[[#This Row],[Javni doprinos korisnika - HRK]]+Ugovori_OPULJP[[#This Row],[Privatni doprinos korisnika - HRK]]</f>
        <v>1932693.96</v>
      </c>
      <c r="U298" s="29" t="s">
        <v>8735</v>
      </c>
      <c r="V298" s="29" t="s">
        <v>24</v>
      </c>
      <c r="W298" s="30" t="s">
        <v>6081</v>
      </c>
      <c r="X298" s="30" t="s">
        <v>6219</v>
      </c>
    </row>
    <row r="299" spans="1:24" ht="114.75" x14ac:dyDescent="0.25">
      <c r="A299" s="45" t="s">
        <v>764</v>
      </c>
      <c r="B299" s="46" t="s">
        <v>8150</v>
      </c>
      <c r="C299" s="30" t="s">
        <v>7163</v>
      </c>
      <c r="D299" s="30" t="s">
        <v>5130</v>
      </c>
      <c r="E299" s="29" t="s">
        <v>10081</v>
      </c>
      <c r="F299" s="47" t="s">
        <v>765</v>
      </c>
      <c r="G299" s="47" t="s">
        <v>766</v>
      </c>
      <c r="H299" s="48">
        <v>43070</v>
      </c>
      <c r="I299" s="48">
        <v>43983</v>
      </c>
      <c r="J299" s="48" t="str">
        <f ca="1">IF(Ugovori_OPULJP[[#This Row],[DATUM ZAVRŠETKA OPERACIJE]]&lt;TODAY(),"završen","u provedbi")</f>
        <v>završen</v>
      </c>
      <c r="K299" s="25" t="s">
        <v>18</v>
      </c>
      <c r="L299" s="25" t="s">
        <v>18</v>
      </c>
      <c r="M299" s="17">
        <v>0.85</v>
      </c>
      <c r="N299" s="17">
        <v>0.15</v>
      </c>
      <c r="O299" s="11">
        <f>Ugovori_OPULJP[[#This Row],[Bespovratna sredstva - Ukupno (EU+Nac) HRK
= Ukupna ugovorena vrijednost bespovratnih sredstava]]*Ugovori_OPULJP[[#This Row],[EU STOPA SUFINANCIRANJA %
EU CO-FINANCING RATE %]]</f>
        <v>3643512.8619999997</v>
      </c>
      <c r="P299" s="11">
        <f>Ugovori_OPULJP[[#This Row],[Bespovratna sredstva - Ukupno (EU+Nac) HRK
= Ukupna ugovorena vrijednost bespovratnih sredstava]]*Ugovori_OPULJP[[#This Row],[STOPA NACIONALNOG SUFINANCIRANJA %]]</f>
        <v>642972.85799999989</v>
      </c>
      <c r="Q299" s="11">
        <v>4286485.72</v>
      </c>
      <c r="R299" s="11">
        <v>0</v>
      </c>
      <c r="S299" s="11">
        <v>0</v>
      </c>
      <c r="T299" s="4">
        <f>Ugovori_OPULJP[[#This Row],[Bespovratna sredstva - Ukupno (EU+Nac) HRK
= Ukupna ugovorena vrijednost bespovratnih sredstava]]+Ugovori_OPULJP[[#This Row],[Javni doprinos korisnika - HRK]]+Ugovori_OPULJP[[#This Row],[Privatni doprinos korisnika - HRK]]</f>
        <v>4286485.72</v>
      </c>
      <c r="U299" s="29" t="s">
        <v>8735</v>
      </c>
      <c r="V299" s="29" t="s">
        <v>24</v>
      </c>
      <c r="W299" s="30" t="s">
        <v>6082</v>
      </c>
      <c r="X299" s="30" t="s">
        <v>6219</v>
      </c>
    </row>
    <row r="300" spans="1:24" ht="114.75" x14ac:dyDescent="0.25">
      <c r="A300" s="45" t="s">
        <v>767</v>
      </c>
      <c r="B300" s="46" t="s">
        <v>8150</v>
      </c>
      <c r="C300" s="30" t="s">
        <v>7163</v>
      </c>
      <c r="D300" s="30" t="s">
        <v>5130</v>
      </c>
      <c r="E300" s="29" t="s">
        <v>10081</v>
      </c>
      <c r="F300" s="47" t="s">
        <v>768</v>
      </c>
      <c r="G300" s="47" t="s">
        <v>769</v>
      </c>
      <c r="H300" s="48">
        <v>43070</v>
      </c>
      <c r="I300" s="48">
        <v>43983</v>
      </c>
      <c r="J300" s="48" t="str">
        <f ca="1">IF(Ugovori_OPULJP[[#This Row],[DATUM ZAVRŠETKA OPERACIJE]]&lt;TODAY(),"završen","u provedbi")</f>
        <v>završen</v>
      </c>
      <c r="K300" s="25" t="s">
        <v>18</v>
      </c>
      <c r="L300" s="25" t="s">
        <v>18</v>
      </c>
      <c r="M300" s="17">
        <v>0.85</v>
      </c>
      <c r="N300" s="17">
        <v>0.15</v>
      </c>
      <c r="O300" s="11">
        <f>Ugovori_OPULJP[[#This Row],[Bespovratna sredstva - Ukupno (EU+Nac) HRK
= Ukupna ugovorena vrijednost bespovratnih sredstava]]*Ugovori_OPULJP[[#This Row],[EU STOPA SUFINANCIRANJA %
EU CO-FINANCING RATE %]]</f>
        <v>1308948.8725000001</v>
      </c>
      <c r="P300" s="11">
        <f>Ugovori_OPULJP[[#This Row],[Bespovratna sredstva - Ukupno (EU+Nac) HRK
= Ukupna ugovorena vrijednost bespovratnih sredstava]]*Ugovori_OPULJP[[#This Row],[STOPA NACIONALNOG SUFINANCIRANJA %]]</f>
        <v>230990.97750000001</v>
      </c>
      <c r="Q300" s="11">
        <v>1539939.85</v>
      </c>
      <c r="R300" s="11">
        <v>0</v>
      </c>
      <c r="S300" s="11">
        <v>0</v>
      </c>
      <c r="T300" s="4">
        <f>Ugovori_OPULJP[[#This Row],[Bespovratna sredstva - Ukupno (EU+Nac) HRK
= Ukupna ugovorena vrijednost bespovratnih sredstava]]+Ugovori_OPULJP[[#This Row],[Javni doprinos korisnika - HRK]]+Ugovori_OPULJP[[#This Row],[Privatni doprinos korisnika - HRK]]</f>
        <v>1539939.85</v>
      </c>
      <c r="U300" s="29" t="s">
        <v>8735</v>
      </c>
      <c r="V300" s="29" t="s">
        <v>24</v>
      </c>
      <c r="W300" s="30" t="s">
        <v>6083</v>
      </c>
      <c r="X300" s="30" t="s">
        <v>6219</v>
      </c>
    </row>
    <row r="301" spans="1:24" ht="114.75" x14ac:dyDescent="0.25">
      <c r="A301" s="45" t="s">
        <v>770</v>
      </c>
      <c r="B301" s="46" t="s">
        <v>8150</v>
      </c>
      <c r="C301" s="30" t="s">
        <v>7163</v>
      </c>
      <c r="D301" s="30" t="s">
        <v>5130</v>
      </c>
      <c r="E301" s="29" t="s">
        <v>10081</v>
      </c>
      <c r="F301" s="47" t="s">
        <v>771</v>
      </c>
      <c r="G301" s="47" t="s">
        <v>772</v>
      </c>
      <c r="H301" s="48">
        <v>43108</v>
      </c>
      <c r="I301" s="48">
        <v>43959</v>
      </c>
      <c r="J301" s="48" t="str">
        <f ca="1">IF(Ugovori_OPULJP[[#This Row],[DATUM ZAVRŠETKA OPERACIJE]]&lt;TODAY(),"završen","u provedbi")</f>
        <v>završen</v>
      </c>
      <c r="K301" s="25" t="s">
        <v>1</v>
      </c>
      <c r="L301" s="25" t="s">
        <v>1</v>
      </c>
      <c r="M301" s="17">
        <v>0.85</v>
      </c>
      <c r="N301" s="17">
        <v>0.15</v>
      </c>
      <c r="O301" s="11">
        <f>Ugovori_OPULJP[[#This Row],[Bespovratna sredstva - Ukupno (EU+Nac) HRK
= Ukupna ugovorena vrijednost bespovratnih sredstava]]*Ugovori_OPULJP[[#This Row],[EU STOPA SUFINANCIRANJA %
EU CO-FINANCING RATE %]]</f>
        <v>1937638.784</v>
      </c>
      <c r="P301" s="11">
        <f>Ugovori_OPULJP[[#This Row],[Bespovratna sredstva - Ukupno (EU+Nac) HRK
= Ukupna ugovorena vrijednost bespovratnih sredstava]]*Ugovori_OPULJP[[#This Row],[STOPA NACIONALNOG SUFINANCIRANJA %]]</f>
        <v>341936.25599999999</v>
      </c>
      <c r="Q301" s="11">
        <v>2279575.04</v>
      </c>
      <c r="R301" s="11">
        <v>0</v>
      </c>
      <c r="S301" s="11">
        <v>0</v>
      </c>
      <c r="T301" s="4">
        <f>Ugovori_OPULJP[[#This Row],[Bespovratna sredstva - Ukupno (EU+Nac) HRK
= Ukupna ugovorena vrijednost bespovratnih sredstava]]+Ugovori_OPULJP[[#This Row],[Javni doprinos korisnika - HRK]]+Ugovori_OPULJP[[#This Row],[Privatni doprinos korisnika - HRK]]</f>
        <v>2279575.04</v>
      </c>
      <c r="U301" s="29" t="s">
        <v>8735</v>
      </c>
      <c r="V301" s="29" t="s">
        <v>24</v>
      </c>
      <c r="W301" s="30" t="s">
        <v>6084</v>
      </c>
      <c r="X301" s="30" t="s">
        <v>6219</v>
      </c>
    </row>
    <row r="302" spans="1:24" ht="89.25" x14ac:dyDescent="0.25">
      <c r="A302" s="45" t="s">
        <v>773</v>
      </c>
      <c r="B302" s="46" t="s">
        <v>8150</v>
      </c>
      <c r="C302" s="30" t="s">
        <v>7163</v>
      </c>
      <c r="D302" s="30" t="s">
        <v>5130</v>
      </c>
      <c r="E302" s="29" t="s">
        <v>10081</v>
      </c>
      <c r="F302" s="47" t="s">
        <v>774</v>
      </c>
      <c r="G302" s="47" t="s">
        <v>117</v>
      </c>
      <c r="H302" s="48">
        <v>43125</v>
      </c>
      <c r="I302" s="48">
        <v>44037</v>
      </c>
      <c r="J302" s="48" t="str">
        <f ca="1">IF(Ugovori_OPULJP[[#This Row],[DATUM ZAVRŠETKA OPERACIJE]]&lt;TODAY(),"završen","u provedbi")</f>
        <v>završen</v>
      </c>
      <c r="K302" s="25" t="s">
        <v>14</v>
      </c>
      <c r="L302" s="25" t="s">
        <v>14</v>
      </c>
      <c r="M302" s="17">
        <v>0.85</v>
      </c>
      <c r="N302" s="17">
        <v>0.15</v>
      </c>
      <c r="O302" s="11">
        <f>Ugovori_OPULJP[[#This Row],[Bespovratna sredstva - Ukupno (EU+Nac) HRK
= Ukupna ugovorena vrijednost bespovratnih sredstava]]*Ugovori_OPULJP[[#This Row],[EU STOPA SUFINANCIRANJA %
EU CO-FINANCING RATE %]]</f>
        <v>4983527.05</v>
      </c>
      <c r="P302" s="11">
        <f>Ugovori_OPULJP[[#This Row],[Bespovratna sredstva - Ukupno (EU+Nac) HRK
= Ukupna ugovorena vrijednost bespovratnih sredstava]]*Ugovori_OPULJP[[#This Row],[STOPA NACIONALNOG SUFINANCIRANJA %]]</f>
        <v>879445.95</v>
      </c>
      <c r="Q302" s="11">
        <v>5862973</v>
      </c>
      <c r="R302" s="11">
        <v>0</v>
      </c>
      <c r="S302" s="11">
        <v>0</v>
      </c>
      <c r="T302" s="4">
        <f>Ugovori_OPULJP[[#This Row],[Bespovratna sredstva - Ukupno (EU+Nac) HRK
= Ukupna ugovorena vrijednost bespovratnih sredstava]]+Ugovori_OPULJP[[#This Row],[Javni doprinos korisnika - HRK]]+Ugovori_OPULJP[[#This Row],[Privatni doprinos korisnika - HRK]]</f>
        <v>5862973</v>
      </c>
      <c r="U302" s="29" t="s">
        <v>8735</v>
      </c>
      <c r="V302" s="29" t="s">
        <v>24</v>
      </c>
      <c r="W302" s="30" t="s">
        <v>6085</v>
      </c>
      <c r="X302" s="30" t="s">
        <v>6219</v>
      </c>
    </row>
    <row r="303" spans="1:24" ht="89.25" x14ac:dyDescent="0.25">
      <c r="A303" s="45" t="s">
        <v>775</v>
      </c>
      <c r="B303" s="46" t="s">
        <v>8150</v>
      </c>
      <c r="C303" s="30" t="s">
        <v>7163</v>
      </c>
      <c r="D303" s="30" t="s">
        <v>5130</v>
      </c>
      <c r="E303" s="29" t="s">
        <v>10081</v>
      </c>
      <c r="F303" s="47" t="s">
        <v>776</v>
      </c>
      <c r="G303" s="47" t="s">
        <v>777</v>
      </c>
      <c r="H303" s="48">
        <v>43089</v>
      </c>
      <c r="I303" s="48">
        <v>44002</v>
      </c>
      <c r="J303" s="48" t="str">
        <f ca="1">IF(Ugovori_OPULJP[[#This Row],[DATUM ZAVRŠETKA OPERACIJE]]&lt;TODAY(),"završen","u provedbi")</f>
        <v>završen</v>
      </c>
      <c r="K303" s="25" t="s">
        <v>11</v>
      </c>
      <c r="L303" s="25" t="s">
        <v>11</v>
      </c>
      <c r="M303" s="17">
        <v>0.85</v>
      </c>
      <c r="N303" s="17">
        <v>0.15</v>
      </c>
      <c r="O303" s="11">
        <f>Ugovori_OPULJP[[#This Row],[Bespovratna sredstva - Ukupno (EU+Nac) HRK
= Ukupna ugovorena vrijednost bespovratnih sredstava]]*Ugovori_OPULJP[[#This Row],[EU STOPA SUFINANCIRANJA %
EU CO-FINANCING RATE %]]</f>
        <v>7026611.5299999993</v>
      </c>
      <c r="P303" s="11">
        <f>Ugovori_OPULJP[[#This Row],[Bespovratna sredstva - Ukupno (EU+Nac) HRK
= Ukupna ugovorena vrijednost bespovratnih sredstava]]*Ugovori_OPULJP[[#This Row],[STOPA NACIONALNOG SUFINANCIRANJA %]]</f>
        <v>1239990.27</v>
      </c>
      <c r="Q303" s="11">
        <v>8266601.7999999998</v>
      </c>
      <c r="R303" s="11">
        <v>0</v>
      </c>
      <c r="S303" s="11">
        <v>0</v>
      </c>
      <c r="T303" s="4">
        <f>Ugovori_OPULJP[[#This Row],[Bespovratna sredstva - Ukupno (EU+Nac) HRK
= Ukupna ugovorena vrijednost bespovratnih sredstava]]+Ugovori_OPULJP[[#This Row],[Javni doprinos korisnika - HRK]]+Ugovori_OPULJP[[#This Row],[Privatni doprinos korisnika - HRK]]</f>
        <v>8266601.7999999998</v>
      </c>
      <c r="U303" s="29" t="s">
        <v>8735</v>
      </c>
      <c r="V303" s="29" t="s">
        <v>24</v>
      </c>
      <c r="W303" s="30" t="s">
        <v>6086</v>
      </c>
      <c r="X303" s="30" t="s">
        <v>6219</v>
      </c>
    </row>
    <row r="304" spans="1:24" ht="114.75" x14ac:dyDescent="0.25">
      <c r="A304" s="45" t="s">
        <v>778</v>
      </c>
      <c r="B304" s="46" t="s">
        <v>8150</v>
      </c>
      <c r="C304" s="30" t="s">
        <v>7163</v>
      </c>
      <c r="D304" s="30" t="s">
        <v>5130</v>
      </c>
      <c r="E304" s="29" t="s">
        <v>10081</v>
      </c>
      <c r="F304" s="47" t="s">
        <v>779</v>
      </c>
      <c r="G304" s="47" t="s">
        <v>10579</v>
      </c>
      <c r="H304" s="48">
        <v>43108</v>
      </c>
      <c r="I304" s="48">
        <v>44020</v>
      </c>
      <c r="J304" s="48" t="str">
        <f ca="1">IF(Ugovori_OPULJP[[#This Row],[DATUM ZAVRŠETKA OPERACIJE]]&lt;TODAY(),"završen","u provedbi")</f>
        <v>završen</v>
      </c>
      <c r="K304" s="25" t="s">
        <v>13</v>
      </c>
      <c r="L304" s="25" t="s">
        <v>13</v>
      </c>
      <c r="M304" s="17">
        <v>0.85</v>
      </c>
      <c r="N304" s="17">
        <v>0.15</v>
      </c>
      <c r="O304" s="11">
        <f>Ugovori_OPULJP[[#This Row],[Bespovratna sredstva - Ukupno (EU+Nac) HRK
= Ukupna ugovorena vrijednost bespovratnih sredstava]]*Ugovori_OPULJP[[#This Row],[EU STOPA SUFINANCIRANJA %
EU CO-FINANCING RATE %]]</f>
        <v>3587463.216</v>
      </c>
      <c r="P304" s="11">
        <f>Ugovori_OPULJP[[#This Row],[Bespovratna sredstva - Ukupno (EU+Nac) HRK
= Ukupna ugovorena vrijednost bespovratnih sredstava]]*Ugovori_OPULJP[[#This Row],[STOPA NACIONALNOG SUFINANCIRANJA %]]</f>
        <v>633081.74399999995</v>
      </c>
      <c r="Q304" s="11">
        <v>4220544.96</v>
      </c>
      <c r="R304" s="11">
        <v>0</v>
      </c>
      <c r="S304" s="11">
        <v>0</v>
      </c>
      <c r="T304" s="4">
        <f>Ugovori_OPULJP[[#This Row],[Bespovratna sredstva - Ukupno (EU+Nac) HRK
= Ukupna ugovorena vrijednost bespovratnih sredstava]]+Ugovori_OPULJP[[#This Row],[Javni doprinos korisnika - HRK]]+Ugovori_OPULJP[[#This Row],[Privatni doprinos korisnika - HRK]]</f>
        <v>4220544.96</v>
      </c>
      <c r="U304" s="29" t="s">
        <v>8735</v>
      </c>
      <c r="V304" s="29" t="s">
        <v>24</v>
      </c>
      <c r="W304" s="30" t="s">
        <v>6087</v>
      </c>
      <c r="X304" s="30" t="s">
        <v>6219</v>
      </c>
    </row>
    <row r="305" spans="1:24" ht="102" x14ac:dyDescent="0.25">
      <c r="A305" s="45" t="s">
        <v>780</v>
      </c>
      <c r="B305" s="46" t="s">
        <v>8150</v>
      </c>
      <c r="C305" s="30" t="s">
        <v>7163</v>
      </c>
      <c r="D305" s="30" t="s">
        <v>5130</v>
      </c>
      <c r="E305" s="29" t="s">
        <v>10081</v>
      </c>
      <c r="F305" s="47" t="s">
        <v>781</v>
      </c>
      <c r="G305" s="47" t="s">
        <v>782</v>
      </c>
      <c r="H305" s="48">
        <v>43070</v>
      </c>
      <c r="I305" s="48">
        <v>43922</v>
      </c>
      <c r="J305" s="48" t="str">
        <f ca="1">IF(Ugovori_OPULJP[[#This Row],[DATUM ZAVRŠETKA OPERACIJE]]&lt;TODAY(),"završen","u provedbi")</f>
        <v>završen</v>
      </c>
      <c r="K305" s="25" t="s">
        <v>1</v>
      </c>
      <c r="L305" s="25" t="s">
        <v>1</v>
      </c>
      <c r="M305" s="17">
        <v>0.85</v>
      </c>
      <c r="N305" s="17">
        <v>0.15</v>
      </c>
      <c r="O305" s="11">
        <f>Ugovori_OPULJP[[#This Row],[Bespovratna sredstva - Ukupno (EU+Nac) HRK
= Ukupna ugovorena vrijednost bespovratnih sredstava]]*Ugovori_OPULJP[[#This Row],[EU STOPA SUFINANCIRANJA %
EU CO-FINANCING RATE %]]</f>
        <v>2178806.1305</v>
      </c>
      <c r="P305" s="11">
        <f>Ugovori_OPULJP[[#This Row],[Bespovratna sredstva - Ukupno (EU+Nac) HRK
= Ukupna ugovorena vrijednost bespovratnih sredstava]]*Ugovori_OPULJP[[#This Row],[STOPA NACIONALNOG SUFINANCIRANJA %]]</f>
        <v>384495.19949999999</v>
      </c>
      <c r="Q305" s="11">
        <v>2563301.33</v>
      </c>
      <c r="R305" s="11">
        <v>0</v>
      </c>
      <c r="S305" s="11">
        <v>0</v>
      </c>
      <c r="T305" s="4">
        <f>Ugovori_OPULJP[[#This Row],[Bespovratna sredstva - Ukupno (EU+Nac) HRK
= Ukupna ugovorena vrijednost bespovratnih sredstava]]+Ugovori_OPULJP[[#This Row],[Javni doprinos korisnika - HRK]]+Ugovori_OPULJP[[#This Row],[Privatni doprinos korisnika - HRK]]</f>
        <v>2563301.33</v>
      </c>
      <c r="U305" s="29" t="s">
        <v>8735</v>
      </c>
      <c r="V305" s="29" t="s">
        <v>24</v>
      </c>
      <c r="W305" s="30" t="s">
        <v>6088</v>
      </c>
      <c r="X305" s="30" t="s">
        <v>6219</v>
      </c>
    </row>
    <row r="306" spans="1:24" ht="114.75" x14ac:dyDescent="0.25">
      <c r="A306" s="45" t="s">
        <v>783</v>
      </c>
      <c r="B306" s="46" t="s">
        <v>8150</v>
      </c>
      <c r="C306" s="30" t="s">
        <v>7163</v>
      </c>
      <c r="D306" s="30" t="s">
        <v>5130</v>
      </c>
      <c r="E306" s="29" t="s">
        <v>10081</v>
      </c>
      <c r="F306" s="47" t="s">
        <v>784</v>
      </c>
      <c r="G306" s="47" t="s">
        <v>785</v>
      </c>
      <c r="H306" s="48">
        <v>43070</v>
      </c>
      <c r="I306" s="48">
        <v>43922</v>
      </c>
      <c r="J306" s="48" t="str">
        <f ca="1">IF(Ugovori_OPULJP[[#This Row],[DATUM ZAVRŠETKA OPERACIJE]]&lt;TODAY(),"završen","u provedbi")</f>
        <v>završen</v>
      </c>
      <c r="K306" s="25" t="s">
        <v>1</v>
      </c>
      <c r="L306" s="25" t="s">
        <v>1</v>
      </c>
      <c r="M306" s="17">
        <v>0.85</v>
      </c>
      <c r="N306" s="17">
        <v>0.15</v>
      </c>
      <c r="O306" s="11">
        <f>Ugovori_OPULJP[[#This Row],[Bespovratna sredstva - Ukupno (EU+Nac) HRK
= Ukupna ugovorena vrijednost bespovratnih sredstava]]*Ugovori_OPULJP[[#This Row],[EU STOPA SUFINANCIRANJA %
EU CO-FINANCING RATE %]]</f>
        <v>1773604.4920000001</v>
      </c>
      <c r="P306" s="11">
        <f>Ugovori_OPULJP[[#This Row],[Bespovratna sredstva - Ukupno (EU+Nac) HRK
= Ukupna ugovorena vrijednost bespovratnih sredstava]]*Ugovori_OPULJP[[#This Row],[STOPA NACIONALNOG SUFINANCIRANJA %]]</f>
        <v>312989.02799999999</v>
      </c>
      <c r="Q306" s="11">
        <v>2086593.52</v>
      </c>
      <c r="R306" s="11">
        <v>0</v>
      </c>
      <c r="S306" s="11">
        <v>0</v>
      </c>
      <c r="T306" s="4">
        <f>Ugovori_OPULJP[[#This Row],[Bespovratna sredstva - Ukupno (EU+Nac) HRK
= Ukupna ugovorena vrijednost bespovratnih sredstava]]+Ugovori_OPULJP[[#This Row],[Javni doprinos korisnika - HRK]]+Ugovori_OPULJP[[#This Row],[Privatni doprinos korisnika - HRK]]</f>
        <v>2086593.52</v>
      </c>
      <c r="U306" s="29" t="s">
        <v>8735</v>
      </c>
      <c r="V306" s="29" t="s">
        <v>24</v>
      </c>
      <c r="W306" s="30" t="s">
        <v>6089</v>
      </c>
      <c r="X306" s="30" t="s">
        <v>6219</v>
      </c>
    </row>
    <row r="307" spans="1:24" ht="140.25" x14ac:dyDescent="0.25">
      <c r="A307" s="45" t="s">
        <v>786</v>
      </c>
      <c r="B307" s="46" t="s">
        <v>8150</v>
      </c>
      <c r="C307" s="30" t="s">
        <v>7163</v>
      </c>
      <c r="D307" s="30" t="s">
        <v>5130</v>
      </c>
      <c r="E307" s="29" t="s">
        <v>10081</v>
      </c>
      <c r="F307" s="47" t="s">
        <v>787</v>
      </c>
      <c r="G307" s="47" t="s">
        <v>788</v>
      </c>
      <c r="H307" s="48">
        <v>43089</v>
      </c>
      <c r="I307" s="48">
        <v>44002</v>
      </c>
      <c r="J307" s="48" t="str">
        <f ca="1">IF(Ugovori_OPULJP[[#This Row],[DATUM ZAVRŠETKA OPERACIJE]]&lt;TODAY(),"završen","u provedbi")</f>
        <v>završen</v>
      </c>
      <c r="K307" s="25" t="s">
        <v>18</v>
      </c>
      <c r="L307" s="25" t="s">
        <v>18</v>
      </c>
      <c r="M307" s="17">
        <v>0.85</v>
      </c>
      <c r="N307" s="17">
        <v>0.15</v>
      </c>
      <c r="O307" s="11">
        <f>Ugovori_OPULJP[[#This Row],[Bespovratna sredstva - Ukupno (EU+Nac) HRK
= Ukupna ugovorena vrijednost bespovratnih sredstava]]*Ugovori_OPULJP[[#This Row],[EU STOPA SUFINANCIRANJA %
EU CO-FINANCING RATE %]]</f>
        <v>1529405.7225000001</v>
      </c>
      <c r="P307" s="11">
        <f>Ugovori_OPULJP[[#This Row],[Bespovratna sredstva - Ukupno (EU+Nac) HRK
= Ukupna ugovorena vrijednost bespovratnih sredstava]]*Ugovori_OPULJP[[#This Row],[STOPA NACIONALNOG SUFINANCIRANJA %]]</f>
        <v>269895.1275</v>
      </c>
      <c r="Q307" s="11">
        <v>1799300.85</v>
      </c>
      <c r="R307" s="11">
        <v>0</v>
      </c>
      <c r="S307" s="11">
        <v>0</v>
      </c>
      <c r="T307" s="4">
        <f>Ugovori_OPULJP[[#This Row],[Bespovratna sredstva - Ukupno (EU+Nac) HRK
= Ukupna ugovorena vrijednost bespovratnih sredstava]]+Ugovori_OPULJP[[#This Row],[Javni doprinos korisnika - HRK]]+Ugovori_OPULJP[[#This Row],[Privatni doprinos korisnika - HRK]]</f>
        <v>1799300.85</v>
      </c>
      <c r="U307" s="29" t="s">
        <v>8735</v>
      </c>
      <c r="V307" s="29" t="s">
        <v>24</v>
      </c>
      <c r="W307" s="30" t="s">
        <v>7286</v>
      </c>
      <c r="X307" s="30" t="s">
        <v>6219</v>
      </c>
    </row>
    <row r="308" spans="1:24" ht="102" x14ac:dyDescent="0.25">
      <c r="A308" s="45" t="s">
        <v>789</v>
      </c>
      <c r="B308" s="46" t="s">
        <v>8150</v>
      </c>
      <c r="C308" s="30" t="s">
        <v>7163</v>
      </c>
      <c r="D308" s="30" t="s">
        <v>5130</v>
      </c>
      <c r="E308" s="29" t="s">
        <v>10081</v>
      </c>
      <c r="F308" s="47" t="s">
        <v>790</v>
      </c>
      <c r="G308" s="47" t="s">
        <v>791</v>
      </c>
      <c r="H308" s="48">
        <v>43108</v>
      </c>
      <c r="I308" s="48">
        <v>44020</v>
      </c>
      <c r="J308" s="48" t="str">
        <f ca="1">IF(Ugovori_OPULJP[[#This Row],[DATUM ZAVRŠETKA OPERACIJE]]&lt;TODAY(),"završen","u provedbi")</f>
        <v>završen</v>
      </c>
      <c r="K308" s="25" t="s">
        <v>13</v>
      </c>
      <c r="L308" s="25" t="s">
        <v>13</v>
      </c>
      <c r="M308" s="17">
        <v>0.85</v>
      </c>
      <c r="N308" s="17">
        <v>0.15</v>
      </c>
      <c r="O308" s="11">
        <f>Ugovori_OPULJP[[#This Row],[Bespovratna sredstva - Ukupno (EU+Nac) HRK
= Ukupna ugovorena vrijednost bespovratnih sredstava]]*Ugovori_OPULJP[[#This Row],[EU STOPA SUFINANCIRANJA %
EU CO-FINANCING RATE %]]</f>
        <v>1504338.9335</v>
      </c>
      <c r="P308" s="11">
        <f>Ugovori_OPULJP[[#This Row],[Bespovratna sredstva - Ukupno (EU+Nac) HRK
= Ukupna ugovorena vrijednost bespovratnih sredstava]]*Ugovori_OPULJP[[#This Row],[STOPA NACIONALNOG SUFINANCIRANJA %]]</f>
        <v>265471.57649999997</v>
      </c>
      <c r="Q308" s="11">
        <v>1769810.51</v>
      </c>
      <c r="R308" s="11">
        <v>0</v>
      </c>
      <c r="S308" s="11">
        <v>0</v>
      </c>
      <c r="T308" s="4">
        <f>Ugovori_OPULJP[[#This Row],[Bespovratna sredstva - Ukupno (EU+Nac) HRK
= Ukupna ugovorena vrijednost bespovratnih sredstava]]+Ugovori_OPULJP[[#This Row],[Javni doprinos korisnika - HRK]]+Ugovori_OPULJP[[#This Row],[Privatni doprinos korisnika - HRK]]</f>
        <v>1769810.51</v>
      </c>
      <c r="U308" s="29" t="s">
        <v>8735</v>
      </c>
      <c r="V308" s="29" t="s">
        <v>24</v>
      </c>
      <c r="W308" s="30" t="s">
        <v>6090</v>
      </c>
      <c r="X308" s="30" t="s">
        <v>6219</v>
      </c>
    </row>
    <row r="309" spans="1:24" ht="51" x14ac:dyDescent="0.25">
      <c r="A309" s="45" t="s">
        <v>792</v>
      </c>
      <c r="B309" s="46" t="s">
        <v>8150</v>
      </c>
      <c r="C309" s="30" t="s">
        <v>7163</v>
      </c>
      <c r="D309" s="30" t="s">
        <v>5130</v>
      </c>
      <c r="E309" s="29" t="s">
        <v>10081</v>
      </c>
      <c r="F309" s="47" t="s">
        <v>793</v>
      </c>
      <c r="G309" s="47" t="s">
        <v>794</v>
      </c>
      <c r="H309" s="48">
        <v>43108</v>
      </c>
      <c r="I309" s="48">
        <v>44020</v>
      </c>
      <c r="J309" s="48" t="str">
        <f ca="1">IF(Ugovori_OPULJP[[#This Row],[DATUM ZAVRŠETKA OPERACIJE]]&lt;TODAY(),"završen","u provedbi")</f>
        <v>završen</v>
      </c>
      <c r="K309" s="25" t="s">
        <v>18</v>
      </c>
      <c r="L309" s="25" t="s">
        <v>18</v>
      </c>
      <c r="M309" s="17">
        <v>0.85</v>
      </c>
      <c r="N309" s="17">
        <v>0.15</v>
      </c>
      <c r="O309" s="11">
        <f>Ugovori_OPULJP[[#This Row],[Bespovratna sredstva - Ukupno (EU+Nac) HRK
= Ukupna ugovorena vrijednost bespovratnih sredstava]]*Ugovori_OPULJP[[#This Row],[EU STOPA SUFINANCIRANJA %
EU CO-FINANCING RATE %]]</f>
        <v>6352303.9970000004</v>
      </c>
      <c r="P309" s="11">
        <f>Ugovori_OPULJP[[#This Row],[Bespovratna sredstva - Ukupno (EU+Nac) HRK
= Ukupna ugovorena vrijednost bespovratnih sredstava]]*Ugovori_OPULJP[[#This Row],[STOPA NACIONALNOG SUFINANCIRANJA %]]</f>
        <v>1120994.8230000001</v>
      </c>
      <c r="Q309" s="11">
        <v>7473298.8200000003</v>
      </c>
      <c r="R309" s="11">
        <v>0</v>
      </c>
      <c r="S309" s="11">
        <v>0</v>
      </c>
      <c r="T309" s="4">
        <f>Ugovori_OPULJP[[#This Row],[Bespovratna sredstva - Ukupno (EU+Nac) HRK
= Ukupna ugovorena vrijednost bespovratnih sredstava]]+Ugovori_OPULJP[[#This Row],[Javni doprinos korisnika - HRK]]+Ugovori_OPULJP[[#This Row],[Privatni doprinos korisnika - HRK]]</f>
        <v>7473298.8200000003</v>
      </c>
      <c r="U309" s="29" t="s">
        <v>8735</v>
      </c>
      <c r="V309" s="29" t="s">
        <v>24</v>
      </c>
      <c r="W309" s="30" t="s">
        <v>6091</v>
      </c>
      <c r="X309" s="30" t="s">
        <v>6219</v>
      </c>
    </row>
    <row r="310" spans="1:24" ht="102" x14ac:dyDescent="0.25">
      <c r="A310" s="45" t="s">
        <v>795</v>
      </c>
      <c r="B310" s="46" t="s">
        <v>8150</v>
      </c>
      <c r="C310" s="30" t="s">
        <v>7163</v>
      </c>
      <c r="D310" s="30" t="s">
        <v>5130</v>
      </c>
      <c r="E310" s="29" t="s">
        <v>10081</v>
      </c>
      <c r="F310" s="47" t="s">
        <v>796</v>
      </c>
      <c r="G310" s="47" t="s">
        <v>797</v>
      </c>
      <c r="H310" s="48">
        <v>43070</v>
      </c>
      <c r="I310" s="48">
        <v>43983</v>
      </c>
      <c r="J310" s="48" t="str">
        <f ca="1">IF(Ugovori_OPULJP[[#This Row],[DATUM ZAVRŠETKA OPERACIJE]]&lt;TODAY(),"završen","u provedbi")</f>
        <v>završen</v>
      </c>
      <c r="K310" s="25" t="s">
        <v>1</v>
      </c>
      <c r="L310" s="25" t="s">
        <v>1</v>
      </c>
      <c r="M310" s="17">
        <v>0.85</v>
      </c>
      <c r="N310" s="17">
        <v>0.15</v>
      </c>
      <c r="O310" s="11">
        <f>Ugovori_OPULJP[[#This Row],[Bespovratna sredstva - Ukupno (EU+Nac) HRK
= Ukupna ugovorena vrijednost bespovratnih sredstava]]*Ugovori_OPULJP[[#This Row],[EU STOPA SUFINANCIRANJA %
EU CO-FINANCING RATE %]]</f>
        <v>5660004.6584999999</v>
      </c>
      <c r="P310" s="11">
        <f>Ugovori_OPULJP[[#This Row],[Bespovratna sredstva - Ukupno (EU+Nac) HRK
= Ukupna ugovorena vrijednost bespovratnih sredstava]]*Ugovori_OPULJP[[#This Row],[STOPA NACIONALNOG SUFINANCIRANJA %]]</f>
        <v>998824.35149999987</v>
      </c>
      <c r="Q310" s="11">
        <v>6658829.0099999998</v>
      </c>
      <c r="R310" s="11">
        <v>0</v>
      </c>
      <c r="S310" s="11">
        <v>0</v>
      </c>
      <c r="T310" s="4">
        <f>Ugovori_OPULJP[[#This Row],[Bespovratna sredstva - Ukupno (EU+Nac) HRK
= Ukupna ugovorena vrijednost bespovratnih sredstava]]+Ugovori_OPULJP[[#This Row],[Javni doprinos korisnika - HRK]]+Ugovori_OPULJP[[#This Row],[Privatni doprinos korisnika - HRK]]</f>
        <v>6658829.0099999998</v>
      </c>
      <c r="U310" s="29" t="s">
        <v>8735</v>
      </c>
      <c r="V310" s="29" t="s">
        <v>24</v>
      </c>
      <c r="W310" s="30" t="s">
        <v>6092</v>
      </c>
      <c r="X310" s="30" t="s">
        <v>6219</v>
      </c>
    </row>
    <row r="311" spans="1:24" ht="114.75" x14ac:dyDescent="0.25">
      <c r="A311" s="45" t="s">
        <v>798</v>
      </c>
      <c r="B311" s="46" t="s">
        <v>8150</v>
      </c>
      <c r="C311" s="30" t="s">
        <v>7163</v>
      </c>
      <c r="D311" s="30" t="s">
        <v>5130</v>
      </c>
      <c r="E311" s="29" t="s">
        <v>10081</v>
      </c>
      <c r="F311" s="47" t="s">
        <v>799</v>
      </c>
      <c r="G311" s="47" t="s">
        <v>800</v>
      </c>
      <c r="H311" s="48">
        <v>43070</v>
      </c>
      <c r="I311" s="48">
        <v>43922</v>
      </c>
      <c r="J311" s="48" t="str">
        <f ca="1">IF(Ugovori_OPULJP[[#This Row],[DATUM ZAVRŠETKA OPERACIJE]]&lt;TODAY(),"završen","u provedbi")</f>
        <v>završen</v>
      </c>
      <c r="K311" s="25" t="s">
        <v>1</v>
      </c>
      <c r="L311" s="25" t="s">
        <v>1</v>
      </c>
      <c r="M311" s="17">
        <v>0.85</v>
      </c>
      <c r="N311" s="17">
        <v>0.15</v>
      </c>
      <c r="O311" s="11">
        <f>Ugovori_OPULJP[[#This Row],[Bespovratna sredstva - Ukupno (EU+Nac) HRK
= Ukupna ugovorena vrijednost bespovratnih sredstava]]*Ugovori_OPULJP[[#This Row],[EU STOPA SUFINANCIRANJA %
EU CO-FINANCING RATE %]]</f>
        <v>1440134.9739999999</v>
      </c>
      <c r="P311" s="11">
        <f>Ugovori_OPULJP[[#This Row],[Bespovratna sredstva - Ukupno (EU+Nac) HRK
= Ukupna ugovorena vrijednost bespovratnih sredstava]]*Ugovori_OPULJP[[#This Row],[STOPA NACIONALNOG SUFINANCIRANJA %]]</f>
        <v>254141.46599999999</v>
      </c>
      <c r="Q311" s="11">
        <v>1694276.44</v>
      </c>
      <c r="R311" s="11">
        <v>0</v>
      </c>
      <c r="S311" s="11">
        <v>0</v>
      </c>
      <c r="T311" s="4">
        <f>Ugovori_OPULJP[[#This Row],[Bespovratna sredstva - Ukupno (EU+Nac) HRK
= Ukupna ugovorena vrijednost bespovratnih sredstava]]+Ugovori_OPULJP[[#This Row],[Javni doprinos korisnika - HRK]]+Ugovori_OPULJP[[#This Row],[Privatni doprinos korisnika - HRK]]</f>
        <v>1694276.44</v>
      </c>
      <c r="U311" s="29" t="s">
        <v>8735</v>
      </c>
      <c r="V311" s="29" t="s">
        <v>24</v>
      </c>
      <c r="W311" s="30" t="s">
        <v>6093</v>
      </c>
      <c r="X311" s="30" t="s">
        <v>6219</v>
      </c>
    </row>
    <row r="312" spans="1:24" ht="114.75" x14ac:dyDescent="0.25">
      <c r="A312" s="45" t="s">
        <v>801</v>
      </c>
      <c r="B312" s="46" t="s">
        <v>8150</v>
      </c>
      <c r="C312" s="30" t="s">
        <v>7163</v>
      </c>
      <c r="D312" s="30" t="s">
        <v>5130</v>
      </c>
      <c r="E312" s="29" t="s">
        <v>10081</v>
      </c>
      <c r="F312" s="47" t="s">
        <v>802</v>
      </c>
      <c r="G312" s="47" t="s">
        <v>803</v>
      </c>
      <c r="H312" s="48">
        <v>43070</v>
      </c>
      <c r="I312" s="48">
        <v>43983</v>
      </c>
      <c r="J312" s="48" t="str">
        <f ca="1">IF(Ugovori_OPULJP[[#This Row],[DATUM ZAVRŠETKA OPERACIJE]]&lt;TODAY(),"završen","u provedbi")</f>
        <v>završen</v>
      </c>
      <c r="K312" s="25" t="s">
        <v>18</v>
      </c>
      <c r="L312" s="25" t="s">
        <v>18</v>
      </c>
      <c r="M312" s="17">
        <v>0.85</v>
      </c>
      <c r="N312" s="17">
        <v>0.15</v>
      </c>
      <c r="O312" s="11">
        <f>Ugovori_OPULJP[[#This Row],[Bespovratna sredstva - Ukupno (EU+Nac) HRK
= Ukupna ugovorena vrijednost bespovratnih sredstava]]*Ugovori_OPULJP[[#This Row],[EU STOPA SUFINANCIRANJA %
EU CO-FINANCING RATE %]]</f>
        <v>1761067.6295</v>
      </c>
      <c r="P312" s="11">
        <f>Ugovori_OPULJP[[#This Row],[Bespovratna sredstva - Ukupno (EU+Nac) HRK
= Ukupna ugovorena vrijednost bespovratnih sredstava]]*Ugovori_OPULJP[[#This Row],[STOPA NACIONALNOG SUFINANCIRANJA %]]</f>
        <v>310776.64049999998</v>
      </c>
      <c r="Q312" s="11">
        <v>2071844.27</v>
      </c>
      <c r="R312" s="11">
        <v>0</v>
      </c>
      <c r="S312" s="11">
        <v>0</v>
      </c>
      <c r="T312" s="4">
        <f>Ugovori_OPULJP[[#This Row],[Bespovratna sredstva - Ukupno (EU+Nac) HRK
= Ukupna ugovorena vrijednost bespovratnih sredstava]]+Ugovori_OPULJP[[#This Row],[Javni doprinos korisnika - HRK]]+Ugovori_OPULJP[[#This Row],[Privatni doprinos korisnika - HRK]]</f>
        <v>2071844.27</v>
      </c>
      <c r="U312" s="29" t="s">
        <v>8735</v>
      </c>
      <c r="V312" s="29" t="s">
        <v>24</v>
      </c>
      <c r="W312" s="30" t="s">
        <v>6094</v>
      </c>
      <c r="X312" s="30" t="s">
        <v>6219</v>
      </c>
    </row>
    <row r="313" spans="1:24" ht="89.25" x14ac:dyDescent="0.25">
      <c r="A313" s="45" t="s">
        <v>804</v>
      </c>
      <c r="B313" s="46" t="s">
        <v>8150</v>
      </c>
      <c r="C313" s="30" t="s">
        <v>7163</v>
      </c>
      <c r="D313" s="30" t="s">
        <v>5130</v>
      </c>
      <c r="E313" s="29" t="s">
        <v>10081</v>
      </c>
      <c r="F313" s="47" t="s">
        <v>805</v>
      </c>
      <c r="G313" s="47" t="s">
        <v>806</v>
      </c>
      <c r="H313" s="48">
        <v>43082</v>
      </c>
      <c r="I313" s="48">
        <v>43995</v>
      </c>
      <c r="J313" s="48" t="str">
        <f ca="1">IF(Ugovori_OPULJP[[#This Row],[DATUM ZAVRŠETKA OPERACIJE]]&lt;TODAY(),"završen","u provedbi")</f>
        <v>završen</v>
      </c>
      <c r="K313" s="25" t="s">
        <v>15</v>
      </c>
      <c r="L313" s="25" t="s">
        <v>15</v>
      </c>
      <c r="M313" s="17">
        <v>0.85</v>
      </c>
      <c r="N313" s="17">
        <v>0.15</v>
      </c>
      <c r="O313" s="11">
        <f>Ugovori_OPULJP[[#This Row],[Bespovratna sredstva - Ukupno (EU+Nac) HRK
= Ukupna ugovorena vrijednost bespovratnih sredstava]]*Ugovori_OPULJP[[#This Row],[EU STOPA SUFINANCIRANJA %
EU CO-FINANCING RATE %]]</f>
        <v>1249896.6524999999</v>
      </c>
      <c r="P313" s="11">
        <f>Ugovori_OPULJP[[#This Row],[Bespovratna sredstva - Ukupno (EU+Nac) HRK
= Ukupna ugovorena vrijednost bespovratnih sredstava]]*Ugovori_OPULJP[[#This Row],[STOPA NACIONALNOG SUFINANCIRANJA %]]</f>
        <v>220569.99749999997</v>
      </c>
      <c r="Q313" s="11">
        <v>1470466.65</v>
      </c>
      <c r="R313" s="11">
        <v>0</v>
      </c>
      <c r="S313" s="11">
        <v>0</v>
      </c>
      <c r="T313" s="4">
        <f>Ugovori_OPULJP[[#This Row],[Bespovratna sredstva - Ukupno (EU+Nac) HRK
= Ukupna ugovorena vrijednost bespovratnih sredstava]]+Ugovori_OPULJP[[#This Row],[Javni doprinos korisnika - HRK]]+Ugovori_OPULJP[[#This Row],[Privatni doprinos korisnika - HRK]]</f>
        <v>1470466.65</v>
      </c>
      <c r="U313" s="29" t="s">
        <v>8735</v>
      </c>
      <c r="V313" s="29" t="s">
        <v>24</v>
      </c>
      <c r="W313" s="30" t="s">
        <v>6095</v>
      </c>
      <c r="X313" s="30" t="s">
        <v>6219</v>
      </c>
    </row>
    <row r="314" spans="1:24" ht="102" x14ac:dyDescent="0.25">
      <c r="A314" s="45" t="s">
        <v>807</v>
      </c>
      <c r="B314" s="46" t="s">
        <v>8150</v>
      </c>
      <c r="C314" s="30" t="s">
        <v>7163</v>
      </c>
      <c r="D314" s="30" t="s">
        <v>5130</v>
      </c>
      <c r="E314" s="29" t="s">
        <v>10081</v>
      </c>
      <c r="F314" s="47" t="s">
        <v>808</v>
      </c>
      <c r="G314" s="47" t="s">
        <v>809</v>
      </c>
      <c r="H314" s="48">
        <v>43089</v>
      </c>
      <c r="I314" s="48">
        <v>44002</v>
      </c>
      <c r="J314" s="48" t="str">
        <f ca="1">IF(Ugovori_OPULJP[[#This Row],[DATUM ZAVRŠETKA OPERACIJE]]&lt;TODAY(),"završen","u provedbi")</f>
        <v>završen</v>
      </c>
      <c r="K314" s="25" t="s">
        <v>18</v>
      </c>
      <c r="L314" s="25" t="s">
        <v>18</v>
      </c>
      <c r="M314" s="17">
        <v>0.85</v>
      </c>
      <c r="N314" s="17">
        <v>0.15</v>
      </c>
      <c r="O314" s="11">
        <f>Ugovori_OPULJP[[#This Row],[Bespovratna sredstva - Ukupno (EU+Nac) HRK
= Ukupna ugovorena vrijednost bespovratnih sredstava]]*Ugovori_OPULJP[[#This Row],[EU STOPA SUFINANCIRANJA %
EU CO-FINANCING RATE %]]</f>
        <v>2086915.3929999999</v>
      </c>
      <c r="P314" s="11">
        <f>Ugovori_OPULJP[[#This Row],[Bespovratna sredstva - Ukupno (EU+Nac) HRK
= Ukupna ugovorena vrijednost bespovratnih sredstava]]*Ugovori_OPULJP[[#This Row],[STOPA NACIONALNOG SUFINANCIRANJA %]]</f>
        <v>368279.18699999998</v>
      </c>
      <c r="Q314" s="11">
        <v>2455194.58</v>
      </c>
      <c r="R314" s="11">
        <v>0</v>
      </c>
      <c r="S314" s="11">
        <v>0</v>
      </c>
      <c r="T314" s="4">
        <f>Ugovori_OPULJP[[#This Row],[Bespovratna sredstva - Ukupno (EU+Nac) HRK
= Ukupna ugovorena vrijednost bespovratnih sredstava]]+Ugovori_OPULJP[[#This Row],[Javni doprinos korisnika - HRK]]+Ugovori_OPULJP[[#This Row],[Privatni doprinos korisnika - HRK]]</f>
        <v>2455194.58</v>
      </c>
      <c r="U314" s="29" t="s">
        <v>8735</v>
      </c>
      <c r="V314" s="29" t="s">
        <v>24</v>
      </c>
      <c r="W314" s="30" t="s">
        <v>6096</v>
      </c>
      <c r="X314" s="30" t="s">
        <v>6219</v>
      </c>
    </row>
    <row r="315" spans="1:24" ht="114.75" x14ac:dyDescent="0.25">
      <c r="A315" s="45" t="s">
        <v>810</v>
      </c>
      <c r="B315" s="46" t="s">
        <v>8150</v>
      </c>
      <c r="C315" s="30" t="s">
        <v>7163</v>
      </c>
      <c r="D315" s="30" t="s">
        <v>5130</v>
      </c>
      <c r="E315" s="29" t="s">
        <v>10081</v>
      </c>
      <c r="F315" s="47" t="s">
        <v>811</v>
      </c>
      <c r="G315" s="47" t="s">
        <v>10549</v>
      </c>
      <c r="H315" s="48">
        <v>43108</v>
      </c>
      <c r="I315" s="48">
        <v>43929</v>
      </c>
      <c r="J315" s="48" t="str">
        <f ca="1">IF(Ugovori_OPULJP[[#This Row],[DATUM ZAVRŠETKA OPERACIJE]]&lt;TODAY(),"završen","u provedbi")</f>
        <v>završen</v>
      </c>
      <c r="K315" s="25" t="s">
        <v>10</v>
      </c>
      <c r="L315" s="25" t="s">
        <v>10</v>
      </c>
      <c r="M315" s="17">
        <v>0.85</v>
      </c>
      <c r="N315" s="17">
        <v>0.15</v>
      </c>
      <c r="O315" s="11">
        <f>Ugovori_OPULJP[[#This Row],[Bespovratna sredstva - Ukupno (EU+Nac) HRK
= Ukupna ugovorena vrijednost bespovratnih sredstava]]*Ugovori_OPULJP[[#This Row],[EU STOPA SUFINANCIRANJA %
EU CO-FINANCING RATE %]]</f>
        <v>2146755.92</v>
      </c>
      <c r="P315" s="11">
        <f>Ugovori_OPULJP[[#This Row],[Bespovratna sredstva - Ukupno (EU+Nac) HRK
= Ukupna ugovorena vrijednost bespovratnih sredstava]]*Ugovori_OPULJP[[#This Row],[STOPA NACIONALNOG SUFINANCIRANJA %]]</f>
        <v>378839.28</v>
      </c>
      <c r="Q315" s="11">
        <v>2525595.2000000002</v>
      </c>
      <c r="R315" s="11">
        <v>0</v>
      </c>
      <c r="S315" s="11">
        <v>0</v>
      </c>
      <c r="T315" s="4">
        <f>Ugovori_OPULJP[[#This Row],[Bespovratna sredstva - Ukupno (EU+Nac) HRK
= Ukupna ugovorena vrijednost bespovratnih sredstava]]+Ugovori_OPULJP[[#This Row],[Javni doprinos korisnika - HRK]]+Ugovori_OPULJP[[#This Row],[Privatni doprinos korisnika - HRK]]</f>
        <v>2525595.2000000002</v>
      </c>
      <c r="U315" s="29" t="s">
        <v>8735</v>
      </c>
      <c r="V315" s="29" t="s">
        <v>24</v>
      </c>
      <c r="W315" s="30" t="s">
        <v>6097</v>
      </c>
      <c r="X315" s="30" t="s">
        <v>6219</v>
      </c>
    </row>
    <row r="316" spans="1:24" ht="89.25" x14ac:dyDescent="0.25">
      <c r="A316" s="45" t="s">
        <v>812</v>
      </c>
      <c r="B316" s="46" t="s">
        <v>8150</v>
      </c>
      <c r="C316" s="30" t="s">
        <v>7163</v>
      </c>
      <c r="D316" s="30" t="s">
        <v>5130</v>
      </c>
      <c r="E316" s="29" t="s">
        <v>10081</v>
      </c>
      <c r="F316" s="47" t="s">
        <v>813</v>
      </c>
      <c r="G316" s="47" t="s">
        <v>814</v>
      </c>
      <c r="H316" s="48">
        <v>43108</v>
      </c>
      <c r="I316" s="48">
        <v>44020</v>
      </c>
      <c r="J316" s="48" t="str">
        <f ca="1">IF(Ugovori_OPULJP[[#This Row],[DATUM ZAVRŠETKA OPERACIJE]]&lt;TODAY(),"završen","u provedbi")</f>
        <v>završen</v>
      </c>
      <c r="K316" s="25" t="s">
        <v>1</v>
      </c>
      <c r="L316" s="25" t="s">
        <v>1</v>
      </c>
      <c r="M316" s="17">
        <v>0.85</v>
      </c>
      <c r="N316" s="17">
        <v>0.15</v>
      </c>
      <c r="O316" s="11">
        <f>Ugovori_OPULJP[[#This Row],[Bespovratna sredstva - Ukupno (EU+Nac) HRK
= Ukupna ugovorena vrijednost bespovratnih sredstava]]*Ugovori_OPULJP[[#This Row],[EU STOPA SUFINANCIRANJA %
EU CO-FINANCING RATE %]]</f>
        <v>7154186.5</v>
      </c>
      <c r="P316" s="11">
        <f>Ugovori_OPULJP[[#This Row],[Bespovratna sredstva - Ukupno (EU+Nac) HRK
= Ukupna ugovorena vrijednost bespovratnih sredstava]]*Ugovori_OPULJP[[#This Row],[STOPA NACIONALNOG SUFINANCIRANJA %]]</f>
        <v>1262503.5</v>
      </c>
      <c r="Q316" s="11">
        <v>8416690</v>
      </c>
      <c r="R316" s="11">
        <v>0</v>
      </c>
      <c r="S316" s="11">
        <v>0</v>
      </c>
      <c r="T316" s="4">
        <f>Ugovori_OPULJP[[#This Row],[Bespovratna sredstva - Ukupno (EU+Nac) HRK
= Ukupna ugovorena vrijednost bespovratnih sredstava]]+Ugovori_OPULJP[[#This Row],[Javni doprinos korisnika - HRK]]+Ugovori_OPULJP[[#This Row],[Privatni doprinos korisnika - HRK]]</f>
        <v>8416690</v>
      </c>
      <c r="U316" s="29" t="s">
        <v>8735</v>
      </c>
      <c r="V316" s="29" t="s">
        <v>24</v>
      </c>
      <c r="W316" s="30" t="s">
        <v>6098</v>
      </c>
      <c r="X316" s="30" t="s">
        <v>6219</v>
      </c>
    </row>
    <row r="317" spans="1:24" ht="51" x14ac:dyDescent="0.25">
      <c r="A317" s="45" t="s">
        <v>815</v>
      </c>
      <c r="B317" s="46" t="s">
        <v>8150</v>
      </c>
      <c r="C317" s="30" t="s">
        <v>7163</v>
      </c>
      <c r="D317" s="30" t="s">
        <v>5130</v>
      </c>
      <c r="E317" s="29" t="s">
        <v>10081</v>
      </c>
      <c r="F317" s="47" t="s">
        <v>816</v>
      </c>
      <c r="G317" s="47" t="s">
        <v>817</v>
      </c>
      <c r="H317" s="48">
        <v>43070</v>
      </c>
      <c r="I317" s="48">
        <v>43983</v>
      </c>
      <c r="J317" s="48" t="str">
        <f ca="1">IF(Ugovori_OPULJP[[#This Row],[DATUM ZAVRŠETKA OPERACIJE]]&lt;TODAY(),"završen","u provedbi")</f>
        <v>završen</v>
      </c>
      <c r="K317" s="25" t="s">
        <v>18</v>
      </c>
      <c r="L317" s="25" t="s">
        <v>18</v>
      </c>
      <c r="M317" s="17">
        <v>0.85</v>
      </c>
      <c r="N317" s="17">
        <v>0.15</v>
      </c>
      <c r="O317" s="11">
        <f>Ugovori_OPULJP[[#This Row],[Bespovratna sredstva - Ukupno (EU+Nac) HRK
= Ukupna ugovorena vrijednost bespovratnih sredstava]]*Ugovori_OPULJP[[#This Row],[EU STOPA SUFINANCIRANJA %
EU CO-FINANCING RATE %]]</f>
        <v>2031136.4124999999</v>
      </c>
      <c r="P317" s="11">
        <f>Ugovori_OPULJP[[#This Row],[Bespovratna sredstva - Ukupno (EU+Nac) HRK
= Ukupna ugovorena vrijednost bespovratnih sredstava]]*Ugovori_OPULJP[[#This Row],[STOPA NACIONALNOG SUFINANCIRANJA %]]</f>
        <v>358435.83749999997</v>
      </c>
      <c r="Q317" s="11">
        <v>2389572.25</v>
      </c>
      <c r="R317" s="11">
        <v>0</v>
      </c>
      <c r="S317" s="11">
        <v>0</v>
      </c>
      <c r="T317" s="4">
        <f>Ugovori_OPULJP[[#This Row],[Bespovratna sredstva - Ukupno (EU+Nac) HRK
= Ukupna ugovorena vrijednost bespovratnih sredstava]]+Ugovori_OPULJP[[#This Row],[Javni doprinos korisnika - HRK]]+Ugovori_OPULJP[[#This Row],[Privatni doprinos korisnika - HRK]]</f>
        <v>2389572.25</v>
      </c>
      <c r="U317" s="29" t="s">
        <v>8735</v>
      </c>
      <c r="V317" s="29" t="s">
        <v>24</v>
      </c>
      <c r="W317" s="30" t="s">
        <v>6099</v>
      </c>
      <c r="X317" s="30" t="s">
        <v>6219</v>
      </c>
    </row>
    <row r="318" spans="1:24" ht="89.25" x14ac:dyDescent="0.25">
      <c r="A318" s="45" t="s">
        <v>818</v>
      </c>
      <c r="B318" s="46" t="s">
        <v>8150</v>
      </c>
      <c r="C318" s="30" t="s">
        <v>7163</v>
      </c>
      <c r="D318" s="30" t="s">
        <v>5130</v>
      </c>
      <c r="E318" s="29" t="s">
        <v>10081</v>
      </c>
      <c r="F318" s="47" t="s">
        <v>819</v>
      </c>
      <c r="G318" s="47" t="s">
        <v>820</v>
      </c>
      <c r="H318" s="48">
        <v>43070</v>
      </c>
      <c r="I318" s="48">
        <v>43922</v>
      </c>
      <c r="J318" s="48" t="str">
        <f ca="1">IF(Ugovori_OPULJP[[#This Row],[DATUM ZAVRŠETKA OPERACIJE]]&lt;TODAY(),"završen","u provedbi")</f>
        <v>završen</v>
      </c>
      <c r="K318" s="25" t="s">
        <v>10</v>
      </c>
      <c r="L318" s="25" t="s">
        <v>10</v>
      </c>
      <c r="M318" s="17">
        <v>0.85</v>
      </c>
      <c r="N318" s="17">
        <v>0.15</v>
      </c>
      <c r="O318" s="11">
        <f>Ugovori_OPULJP[[#This Row],[Bespovratna sredstva - Ukupno (EU+Nac) HRK
= Ukupna ugovorena vrijednost bespovratnih sredstava]]*Ugovori_OPULJP[[#This Row],[EU STOPA SUFINANCIRANJA %
EU CO-FINANCING RATE %]]</f>
        <v>1350466.3149999999</v>
      </c>
      <c r="P318" s="11">
        <f>Ugovori_OPULJP[[#This Row],[Bespovratna sredstva - Ukupno (EU+Nac) HRK
= Ukupna ugovorena vrijednost bespovratnih sredstava]]*Ugovori_OPULJP[[#This Row],[STOPA NACIONALNOG SUFINANCIRANJA %]]</f>
        <v>238317.58499999996</v>
      </c>
      <c r="Q318" s="11">
        <v>1588783.9</v>
      </c>
      <c r="R318" s="11">
        <v>0</v>
      </c>
      <c r="S318" s="11">
        <v>0</v>
      </c>
      <c r="T318" s="4">
        <f>Ugovori_OPULJP[[#This Row],[Bespovratna sredstva - Ukupno (EU+Nac) HRK
= Ukupna ugovorena vrijednost bespovratnih sredstava]]+Ugovori_OPULJP[[#This Row],[Javni doprinos korisnika - HRK]]+Ugovori_OPULJP[[#This Row],[Privatni doprinos korisnika - HRK]]</f>
        <v>1588783.9</v>
      </c>
      <c r="U318" s="29" t="s">
        <v>8735</v>
      </c>
      <c r="V318" s="29" t="s">
        <v>24</v>
      </c>
      <c r="W318" s="30" t="s">
        <v>6100</v>
      </c>
      <c r="X318" s="30" t="s">
        <v>6219</v>
      </c>
    </row>
    <row r="319" spans="1:24" ht="102" x14ac:dyDescent="0.25">
      <c r="A319" s="45" t="s">
        <v>821</v>
      </c>
      <c r="B319" s="46" t="s">
        <v>8150</v>
      </c>
      <c r="C319" s="30" t="s">
        <v>7163</v>
      </c>
      <c r="D319" s="30" t="s">
        <v>5130</v>
      </c>
      <c r="E319" s="29" t="s">
        <v>10081</v>
      </c>
      <c r="F319" s="47" t="s">
        <v>822</v>
      </c>
      <c r="G319" s="47" t="s">
        <v>823</v>
      </c>
      <c r="H319" s="48">
        <v>43070</v>
      </c>
      <c r="I319" s="48">
        <v>43952</v>
      </c>
      <c r="J319" s="48" t="str">
        <f ca="1">IF(Ugovori_OPULJP[[#This Row],[DATUM ZAVRŠETKA OPERACIJE]]&lt;TODAY(),"završen","u provedbi")</f>
        <v>završen</v>
      </c>
      <c r="K319" s="25" t="s">
        <v>10</v>
      </c>
      <c r="L319" s="25" t="s">
        <v>10</v>
      </c>
      <c r="M319" s="17">
        <v>0.85</v>
      </c>
      <c r="N319" s="17">
        <v>0.15</v>
      </c>
      <c r="O319" s="11">
        <f>Ugovori_OPULJP[[#This Row],[Bespovratna sredstva - Ukupno (EU+Nac) HRK
= Ukupna ugovorena vrijednost bespovratnih sredstava]]*Ugovori_OPULJP[[#This Row],[EU STOPA SUFINANCIRANJA %
EU CO-FINANCING RATE %]]</f>
        <v>1586614.8365</v>
      </c>
      <c r="P319" s="11">
        <f>Ugovori_OPULJP[[#This Row],[Bespovratna sredstva - Ukupno (EU+Nac) HRK
= Ukupna ugovorena vrijednost bespovratnih sredstava]]*Ugovori_OPULJP[[#This Row],[STOPA NACIONALNOG SUFINANCIRANJA %]]</f>
        <v>279990.85349999997</v>
      </c>
      <c r="Q319" s="11">
        <v>1866605.69</v>
      </c>
      <c r="R319" s="11">
        <v>0</v>
      </c>
      <c r="S319" s="11">
        <v>0</v>
      </c>
      <c r="T319" s="4">
        <f>Ugovori_OPULJP[[#This Row],[Bespovratna sredstva - Ukupno (EU+Nac) HRK
= Ukupna ugovorena vrijednost bespovratnih sredstava]]+Ugovori_OPULJP[[#This Row],[Javni doprinos korisnika - HRK]]+Ugovori_OPULJP[[#This Row],[Privatni doprinos korisnika - HRK]]</f>
        <v>1866605.69</v>
      </c>
      <c r="U319" s="29" t="s">
        <v>8735</v>
      </c>
      <c r="V319" s="29" t="s">
        <v>24</v>
      </c>
      <c r="W319" s="30" t="s">
        <v>6101</v>
      </c>
      <c r="X319" s="30" t="s">
        <v>6219</v>
      </c>
    </row>
    <row r="320" spans="1:24" ht="89.25" x14ac:dyDescent="0.25">
      <c r="A320" s="45" t="s">
        <v>824</v>
      </c>
      <c r="B320" s="46" t="s">
        <v>8150</v>
      </c>
      <c r="C320" s="30" t="s">
        <v>7163</v>
      </c>
      <c r="D320" s="30" t="s">
        <v>5130</v>
      </c>
      <c r="E320" s="29" t="s">
        <v>10081</v>
      </c>
      <c r="F320" s="47" t="s">
        <v>825</v>
      </c>
      <c r="G320" s="47" t="s">
        <v>826</v>
      </c>
      <c r="H320" s="48">
        <v>43108</v>
      </c>
      <c r="I320" s="48">
        <v>44020</v>
      </c>
      <c r="J320" s="48" t="str">
        <f ca="1">IF(Ugovori_OPULJP[[#This Row],[DATUM ZAVRŠETKA OPERACIJE]]&lt;TODAY(),"završen","u provedbi")</f>
        <v>završen</v>
      </c>
      <c r="K320" s="25" t="s">
        <v>2</v>
      </c>
      <c r="L320" s="25" t="s">
        <v>2</v>
      </c>
      <c r="M320" s="17">
        <v>0.85</v>
      </c>
      <c r="N320" s="17">
        <v>0.15</v>
      </c>
      <c r="O320" s="11">
        <f>Ugovori_OPULJP[[#This Row],[Bespovratna sredstva - Ukupno (EU+Nac) HRK
= Ukupna ugovorena vrijednost bespovratnih sredstava]]*Ugovori_OPULJP[[#This Row],[EU STOPA SUFINANCIRANJA %
EU CO-FINANCING RATE %]]</f>
        <v>2288595.8110000002</v>
      </c>
      <c r="P320" s="11">
        <f>Ugovori_OPULJP[[#This Row],[Bespovratna sredstva - Ukupno (EU+Nac) HRK
= Ukupna ugovorena vrijednost bespovratnih sredstava]]*Ugovori_OPULJP[[#This Row],[STOPA NACIONALNOG SUFINANCIRANJA %]]</f>
        <v>403869.84899999999</v>
      </c>
      <c r="Q320" s="11">
        <v>2692465.66</v>
      </c>
      <c r="R320" s="11">
        <v>0</v>
      </c>
      <c r="S320" s="11">
        <v>0</v>
      </c>
      <c r="T320" s="4">
        <f>Ugovori_OPULJP[[#This Row],[Bespovratna sredstva - Ukupno (EU+Nac) HRK
= Ukupna ugovorena vrijednost bespovratnih sredstava]]+Ugovori_OPULJP[[#This Row],[Javni doprinos korisnika - HRK]]+Ugovori_OPULJP[[#This Row],[Privatni doprinos korisnika - HRK]]</f>
        <v>2692465.66</v>
      </c>
      <c r="U320" s="29" t="s">
        <v>8735</v>
      </c>
      <c r="V320" s="29" t="s">
        <v>24</v>
      </c>
      <c r="W320" s="30" t="s">
        <v>6102</v>
      </c>
      <c r="X320" s="30" t="s">
        <v>6219</v>
      </c>
    </row>
    <row r="321" spans="1:24" ht="114.75" x14ac:dyDescent="0.25">
      <c r="A321" s="45" t="s">
        <v>827</v>
      </c>
      <c r="B321" s="46" t="s">
        <v>8150</v>
      </c>
      <c r="C321" s="30" t="s">
        <v>7163</v>
      </c>
      <c r="D321" s="30" t="s">
        <v>5130</v>
      </c>
      <c r="E321" s="29" t="s">
        <v>10081</v>
      </c>
      <c r="F321" s="47" t="s">
        <v>828</v>
      </c>
      <c r="G321" s="47" t="s">
        <v>829</v>
      </c>
      <c r="H321" s="48">
        <v>43089</v>
      </c>
      <c r="I321" s="48">
        <v>44002</v>
      </c>
      <c r="J321" s="48" t="str">
        <f ca="1">IF(Ugovori_OPULJP[[#This Row],[DATUM ZAVRŠETKA OPERACIJE]]&lt;TODAY(),"završen","u provedbi")</f>
        <v>završen</v>
      </c>
      <c r="K321" s="25" t="s">
        <v>18</v>
      </c>
      <c r="L321" s="25" t="s">
        <v>18</v>
      </c>
      <c r="M321" s="17">
        <v>0.85</v>
      </c>
      <c r="N321" s="17">
        <v>0.15</v>
      </c>
      <c r="O321" s="11">
        <f>Ugovori_OPULJP[[#This Row],[Bespovratna sredstva - Ukupno (EU+Nac) HRK
= Ukupna ugovorena vrijednost bespovratnih sredstava]]*Ugovori_OPULJP[[#This Row],[EU STOPA SUFINANCIRANJA %
EU CO-FINANCING RATE %]]</f>
        <v>2576435</v>
      </c>
      <c r="P321" s="11">
        <f>Ugovori_OPULJP[[#This Row],[Bespovratna sredstva - Ukupno (EU+Nac) HRK
= Ukupna ugovorena vrijednost bespovratnih sredstava]]*Ugovori_OPULJP[[#This Row],[STOPA NACIONALNOG SUFINANCIRANJA %]]</f>
        <v>454665</v>
      </c>
      <c r="Q321" s="11">
        <v>3031100</v>
      </c>
      <c r="R321" s="11">
        <v>0</v>
      </c>
      <c r="S321" s="11">
        <v>0</v>
      </c>
      <c r="T321" s="4">
        <f>Ugovori_OPULJP[[#This Row],[Bespovratna sredstva - Ukupno (EU+Nac) HRK
= Ukupna ugovorena vrijednost bespovratnih sredstava]]+Ugovori_OPULJP[[#This Row],[Javni doprinos korisnika - HRK]]+Ugovori_OPULJP[[#This Row],[Privatni doprinos korisnika - HRK]]</f>
        <v>3031100</v>
      </c>
      <c r="U321" s="29" t="s">
        <v>8735</v>
      </c>
      <c r="V321" s="29" t="s">
        <v>24</v>
      </c>
      <c r="W321" s="30" t="s">
        <v>6103</v>
      </c>
      <c r="X321" s="30" t="s">
        <v>6219</v>
      </c>
    </row>
    <row r="322" spans="1:24" ht="114.75" x14ac:dyDescent="0.25">
      <c r="A322" s="45" t="s">
        <v>830</v>
      </c>
      <c r="B322" s="46" t="s">
        <v>8150</v>
      </c>
      <c r="C322" s="30" t="s">
        <v>7163</v>
      </c>
      <c r="D322" s="30" t="s">
        <v>5130</v>
      </c>
      <c r="E322" s="29" t="s">
        <v>10081</v>
      </c>
      <c r="F322" s="47" t="s">
        <v>831</v>
      </c>
      <c r="G322" s="47" t="s">
        <v>528</v>
      </c>
      <c r="H322" s="48">
        <v>43119</v>
      </c>
      <c r="I322" s="48">
        <v>44031</v>
      </c>
      <c r="J322" s="48" t="str">
        <f ca="1">IF(Ugovori_OPULJP[[#This Row],[DATUM ZAVRŠETKA OPERACIJE]]&lt;TODAY(),"završen","u provedbi")</f>
        <v>završen</v>
      </c>
      <c r="K322" s="25" t="s">
        <v>16</v>
      </c>
      <c r="L322" s="25" t="s">
        <v>16</v>
      </c>
      <c r="M322" s="17">
        <v>0.85</v>
      </c>
      <c r="N322" s="17">
        <v>0.15</v>
      </c>
      <c r="O322" s="11">
        <f>Ugovori_OPULJP[[#This Row],[Bespovratna sredstva - Ukupno (EU+Nac) HRK
= Ukupna ugovorena vrijednost bespovratnih sredstava]]*Ugovori_OPULJP[[#This Row],[EU STOPA SUFINANCIRANJA %
EU CO-FINANCING RATE %]]</f>
        <v>3842564.5784999998</v>
      </c>
      <c r="P322" s="11">
        <f>Ugovori_OPULJP[[#This Row],[Bespovratna sredstva - Ukupno (EU+Nac) HRK
= Ukupna ugovorena vrijednost bespovratnih sredstava]]*Ugovori_OPULJP[[#This Row],[STOPA NACIONALNOG SUFINANCIRANJA %]]</f>
        <v>678099.63150000002</v>
      </c>
      <c r="Q322" s="11">
        <v>4520664.21</v>
      </c>
      <c r="R322" s="11">
        <v>0</v>
      </c>
      <c r="S322" s="11">
        <v>0</v>
      </c>
      <c r="T322" s="4">
        <f>Ugovori_OPULJP[[#This Row],[Bespovratna sredstva - Ukupno (EU+Nac) HRK
= Ukupna ugovorena vrijednost bespovratnih sredstava]]+Ugovori_OPULJP[[#This Row],[Javni doprinos korisnika - HRK]]+Ugovori_OPULJP[[#This Row],[Privatni doprinos korisnika - HRK]]</f>
        <v>4520664.21</v>
      </c>
      <c r="U322" s="29" t="s">
        <v>8735</v>
      </c>
      <c r="V322" s="29" t="s">
        <v>24</v>
      </c>
      <c r="W322" s="30" t="s">
        <v>6104</v>
      </c>
      <c r="X322" s="30" t="s">
        <v>6219</v>
      </c>
    </row>
    <row r="323" spans="1:24" ht="114.75" x14ac:dyDescent="0.25">
      <c r="A323" s="45" t="s">
        <v>832</v>
      </c>
      <c r="B323" s="46" t="s">
        <v>8150</v>
      </c>
      <c r="C323" s="30" t="s">
        <v>7163</v>
      </c>
      <c r="D323" s="30" t="s">
        <v>5130</v>
      </c>
      <c r="E323" s="29" t="s">
        <v>10081</v>
      </c>
      <c r="F323" s="47" t="s">
        <v>833</v>
      </c>
      <c r="G323" s="47" t="s">
        <v>10550</v>
      </c>
      <c r="H323" s="48">
        <v>43070</v>
      </c>
      <c r="I323" s="48">
        <v>43952</v>
      </c>
      <c r="J323" s="48" t="str">
        <f ca="1">IF(Ugovori_OPULJP[[#This Row],[DATUM ZAVRŠETKA OPERACIJE]]&lt;TODAY(),"završen","u provedbi")</f>
        <v>završen</v>
      </c>
      <c r="K323" s="25" t="s">
        <v>10</v>
      </c>
      <c r="L323" s="25" t="s">
        <v>10</v>
      </c>
      <c r="M323" s="17">
        <v>0.85</v>
      </c>
      <c r="N323" s="17">
        <v>0.15</v>
      </c>
      <c r="O323" s="11">
        <f>Ugovori_OPULJP[[#This Row],[Bespovratna sredstva - Ukupno (EU+Nac) HRK
= Ukupna ugovorena vrijednost bespovratnih sredstava]]*Ugovori_OPULJP[[#This Row],[EU STOPA SUFINANCIRANJA %
EU CO-FINANCING RATE %]]</f>
        <v>1586614.8365</v>
      </c>
      <c r="P323" s="11">
        <f>Ugovori_OPULJP[[#This Row],[Bespovratna sredstva - Ukupno (EU+Nac) HRK
= Ukupna ugovorena vrijednost bespovratnih sredstava]]*Ugovori_OPULJP[[#This Row],[STOPA NACIONALNOG SUFINANCIRANJA %]]</f>
        <v>279990.85349999997</v>
      </c>
      <c r="Q323" s="11">
        <v>1866605.69</v>
      </c>
      <c r="R323" s="11">
        <v>0</v>
      </c>
      <c r="S323" s="11">
        <v>0</v>
      </c>
      <c r="T323" s="4">
        <f>Ugovori_OPULJP[[#This Row],[Bespovratna sredstva - Ukupno (EU+Nac) HRK
= Ukupna ugovorena vrijednost bespovratnih sredstava]]+Ugovori_OPULJP[[#This Row],[Javni doprinos korisnika - HRK]]+Ugovori_OPULJP[[#This Row],[Privatni doprinos korisnika - HRK]]</f>
        <v>1866605.69</v>
      </c>
      <c r="U323" s="29" t="s">
        <v>8735</v>
      </c>
      <c r="V323" s="29" t="s">
        <v>24</v>
      </c>
      <c r="W323" s="30" t="s">
        <v>6105</v>
      </c>
      <c r="X323" s="30" t="s">
        <v>6219</v>
      </c>
    </row>
    <row r="324" spans="1:24" ht="89.25" x14ac:dyDescent="0.25">
      <c r="A324" s="45" t="s">
        <v>834</v>
      </c>
      <c r="B324" s="46" t="s">
        <v>8150</v>
      </c>
      <c r="C324" s="30" t="s">
        <v>7163</v>
      </c>
      <c r="D324" s="30" t="s">
        <v>5130</v>
      </c>
      <c r="E324" s="29" t="s">
        <v>10081</v>
      </c>
      <c r="F324" s="47" t="s">
        <v>835</v>
      </c>
      <c r="G324" s="47" t="s">
        <v>836</v>
      </c>
      <c r="H324" s="48">
        <v>43089</v>
      </c>
      <c r="I324" s="48">
        <v>44002</v>
      </c>
      <c r="J324" s="48" t="str">
        <f ca="1">IF(Ugovori_OPULJP[[#This Row],[DATUM ZAVRŠETKA OPERACIJE]]&lt;TODAY(),"završen","u provedbi")</f>
        <v>završen</v>
      </c>
      <c r="K324" s="25" t="s">
        <v>10</v>
      </c>
      <c r="L324" s="25" t="s">
        <v>10</v>
      </c>
      <c r="M324" s="17">
        <v>0.85</v>
      </c>
      <c r="N324" s="17">
        <v>0.15</v>
      </c>
      <c r="O324" s="11">
        <f>Ugovori_OPULJP[[#This Row],[Bespovratna sredstva - Ukupno (EU+Nac) HRK
= Ukupna ugovorena vrijednost bespovratnih sredstava]]*Ugovori_OPULJP[[#This Row],[EU STOPA SUFINANCIRANJA %
EU CO-FINANCING RATE %]]</f>
        <v>2345910.835</v>
      </c>
      <c r="P324" s="11">
        <f>Ugovori_OPULJP[[#This Row],[Bespovratna sredstva - Ukupno (EU+Nac) HRK
= Ukupna ugovorena vrijednost bespovratnih sredstava]]*Ugovori_OPULJP[[#This Row],[STOPA NACIONALNOG SUFINANCIRANJA %]]</f>
        <v>413984.26500000001</v>
      </c>
      <c r="Q324" s="11">
        <v>2759895.1</v>
      </c>
      <c r="R324" s="11">
        <v>0</v>
      </c>
      <c r="S324" s="11">
        <v>0</v>
      </c>
      <c r="T324" s="4">
        <f>Ugovori_OPULJP[[#This Row],[Bespovratna sredstva - Ukupno (EU+Nac) HRK
= Ukupna ugovorena vrijednost bespovratnih sredstava]]+Ugovori_OPULJP[[#This Row],[Javni doprinos korisnika - HRK]]+Ugovori_OPULJP[[#This Row],[Privatni doprinos korisnika - HRK]]</f>
        <v>2759895.1</v>
      </c>
      <c r="U324" s="29" t="s">
        <v>8735</v>
      </c>
      <c r="V324" s="29" t="s">
        <v>24</v>
      </c>
      <c r="W324" s="30" t="s">
        <v>7710</v>
      </c>
      <c r="X324" s="30" t="s">
        <v>6219</v>
      </c>
    </row>
    <row r="325" spans="1:24" ht="89.25" x14ac:dyDescent="0.25">
      <c r="A325" s="45" t="s">
        <v>837</v>
      </c>
      <c r="B325" s="46" t="s">
        <v>8150</v>
      </c>
      <c r="C325" s="30" t="s">
        <v>7163</v>
      </c>
      <c r="D325" s="30" t="s">
        <v>5130</v>
      </c>
      <c r="E325" s="29" t="s">
        <v>10081</v>
      </c>
      <c r="F325" s="47" t="s">
        <v>838</v>
      </c>
      <c r="G325" s="47" t="s">
        <v>839</v>
      </c>
      <c r="H325" s="48">
        <v>43089</v>
      </c>
      <c r="I325" s="48">
        <v>44002</v>
      </c>
      <c r="J325" s="48" t="str">
        <f ca="1">IF(Ugovori_OPULJP[[#This Row],[DATUM ZAVRŠETKA OPERACIJE]]&lt;TODAY(),"završen","u provedbi")</f>
        <v>završen</v>
      </c>
      <c r="K325" s="25" t="s">
        <v>10</v>
      </c>
      <c r="L325" s="25" t="s">
        <v>10</v>
      </c>
      <c r="M325" s="17">
        <v>0.85</v>
      </c>
      <c r="N325" s="17">
        <v>0.15</v>
      </c>
      <c r="O325" s="11">
        <f>Ugovori_OPULJP[[#This Row],[Bespovratna sredstva - Ukupno (EU+Nac) HRK
= Ukupna ugovorena vrijednost bespovratnih sredstava]]*Ugovori_OPULJP[[#This Row],[EU STOPA SUFINANCIRANJA %
EU CO-FINANCING RATE %]]</f>
        <v>4187629.8474999997</v>
      </c>
      <c r="P325" s="11">
        <f>Ugovori_OPULJP[[#This Row],[Bespovratna sredstva - Ukupno (EU+Nac) HRK
= Ukupna ugovorena vrijednost bespovratnih sredstava]]*Ugovori_OPULJP[[#This Row],[STOPA NACIONALNOG SUFINANCIRANJA %]]</f>
        <v>738993.50249999994</v>
      </c>
      <c r="Q325" s="11">
        <v>4926623.3499999996</v>
      </c>
      <c r="R325" s="11">
        <v>0</v>
      </c>
      <c r="S325" s="11">
        <v>0</v>
      </c>
      <c r="T325" s="4">
        <f>Ugovori_OPULJP[[#This Row],[Bespovratna sredstva - Ukupno (EU+Nac) HRK
= Ukupna ugovorena vrijednost bespovratnih sredstava]]+Ugovori_OPULJP[[#This Row],[Javni doprinos korisnika - HRK]]+Ugovori_OPULJP[[#This Row],[Privatni doprinos korisnika - HRK]]</f>
        <v>4926623.3499999996</v>
      </c>
      <c r="U325" s="29" t="s">
        <v>8735</v>
      </c>
      <c r="V325" s="29" t="s">
        <v>24</v>
      </c>
      <c r="W325" s="30" t="s">
        <v>8438</v>
      </c>
      <c r="X325" s="30" t="s">
        <v>6219</v>
      </c>
    </row>
    <row r="326" spans="1:24" ht="102" x14ac:dyDescent="0.25">
      <c r="A326" s="45" t="s">
        <v>840</v>
      </c>
      <c r="B326" s="46" t="s">
        <v>8150</v>
      </c>
      <c r="C326" s="30" t="s">
        <v>7163</v>
      </c>
      <c r="D326" s="30" t="s">
        <v>5130</v>
      </c>
      <c r="E326" s="29" t="s">
        <v>10081</v>
      </c>
      <c r="F326" s="47" t="s">
        <v>841</v>
      </c>
      <c r="G326" s="47" t="s">
        <v>842</v>
      </c>
      <c r="H326" s="48">
        <v>43125</v>
      </c>
      <c r="I326" s="48">
        <v>44037</v>
      </c>
      <c r="J326" s="48" t="str">
        <f ca="1">IF(Ugovori_OPULJP[[#This Row],[DATUM ZAVRŠETKA OPERACIJE]]&lt;TODAY(),"završen","u provedbi")</f>
        <v>završen</v>
      </c>
      <c r="K326" s="25" t="s">
        <v>10</v>
      </c>
      <c r="L326" s="25" t="s">
        <v>10</v>
      </c>
      <c r="M326" s="17">
        <v>0.85</v>
      </c>
      <c r="N326" s="17">
        <v>0.15</v>
      </c>
      <c r="O326" s="11">
        <f>Ugovori_OPULJP[[#This Row],[Bespovratna sredstva - Ukupno (EU+Nac) HRK
= Ukupna ugovorena vrijednost bespovratnih sredstava]]*Ugovori_OPULJP[[#This Row],[EU STOPA SUFINANCIRANJA %
EU CO-FINANCING RATE %]]</f>
        <v>2862868.952</v>
      </c>
      <c r="P326" s="11">
        <f>Ugovori_OPULJP[[#This Row],[Bespovratna sredstva - Ukupno (EU+Nac) HRK
= Ukupna ugovorena vrijednost bespovratnih sredstava]]*Ugovori_OPULJP[[#This Row],[STOPA NACIONALNOG SUFINANCIRANJA %]]</f>
        <v>505212.16800000001</v>
      </c>
      <c r="Q326" s="11">
        <v>3368081.12</v>
      </c>
      <c r="R326" s="11">
        <v>0</v>
      </c>
      <c r="S326" s="11">
        <v>0</v>
      </c>
      <c r="T326" s="4">
        <f>Ugovori_OPULJP[[#This Row],[Bespovratna sredstva - Ukupno (EU+Nac) HRK
= Ukupna ugovorena vrijednost bespovratnih sredstava]]+Ugovori_OPULJP[[#This Row],[Javni doprinos korisnika - HRK]]+Ugovori_OPULJP[[#This Row],[Privatni doprinos korisnika - HRK]]</f>
        <v>3368081.12</v>
      </c>
      <c r="U326" s="29" t="s">
        <v>8735</v>
      </c>
      <c r="V326" s="29" t="s">
        <v>24</v>
      </c>
      <c r="W326" s="30" t="s">
        <v>6106</v>
      </c>
      <c r="X326" s="30" t="s">
        <v>6219</v>
      </c>
    </row>
    <row r="327" spans="1:24" ht="102" x14ac:dyDescent="0.25">
      <c r="A327" s="45" t="s">
        <v>843</v>
      </c>
      <c r="B327" s="46" t="s">
        <v>8150</v>
      </c>
      <c r="C327" s="30" t="s">
        <v>7163</v>
      </c>
      <c r="D327" s="30" t="s">
        <v>5130</v>
      </c>
      <c r="E327" s="29" t="s">
        <v>10081</v>
      </c>
      <c r="F327" s="47" t="s">
        <v>844</v>
      </c>
      <c r="G327" s="47" t="s">
        <v>845</v>
      </c>
      <c r="H327" s="48">
        <v>43108</v>
      </c>
      <c r="I327" s="48">
        <v>44020</v>
      </c>
      <c r="J327" s="48" t="str">
        <f ca="1">IF(Ugovori_OPULJP[[#This Row],[DATUM ZAVRŠETKA OPERACIJE]]&lt;TODAY(),"završen","u provedbi")</f>
        <v>završen</v>
      </c>
      <c r="K327" s="25" t="s">
        <v>18</v>
      </c>
      <c r="L327" s="25" t="s">
        <v>18</v>
      </c>
      <c r="M327" s="17">
        <v>0.85</v>
      </c>
      <c r="N327" s="17">
        <v>0.15</v>
      </c>
      <c r="O327" s="11">
        <f>Ugovori_OPULJP[[#This Row],[Bespovratna sredstva - Ukupno (EU+Nac) HRK
= Ukupna ugovorena vrijednost bespovratnih sredstava]]*Ugovori_OPULJP[[#This Row],[EU STOPA SUFINANCIRANJA %
EU CO-FINANCING RATE %]]</f>
        <v>1574580.2475000001</v>
      </c>
      <c r="P327" s="11">
        <f>Ugovori_OPULJP[[#This Row],[Bespovratna sredstva - Ukupno (EU+Nac) HRK
= Ukupna ugovorena vrijednost bespovratnih sredstava]]*Ugovori_OPULJP[[#This Row],[STOPA NACIONALNOG SUFINANCIRANJA %]]</f>
        <v>277867.10249999998</v>
      </c>
      <c r="Q327" s="11">
        <v>1852447.35</v>
      </c>
      <c r="R327" s="11">
        <v>0</v>
      </c>
      <c r="S327" s="11">
        <v>0</v>
      </c>
      <c r="T327" s="4">
        <f>Ugovori_OPULJP[[#This Row],[Bespovratna sredstva - Ukupno (EU+Nac) HRK
= Ukupna ugovorena vrijednost bespovratnih sredstava]]+Ugovori_OPULJP[[#This Row],[Javni doprinos korisnika - HRK]]+Ugovori_OPULJP[[#This Row],[Privatni doprinos korisnika - HRK]]</f>
        <v>1852447.35</v>
      </c>
      <c r="U327" s="29" t="s">
        <v>8735</v>
      </c>
      <c r="V327" s="29" t="s">
        <v>24</v>
      </c>
      <c r="W327" s="30" t="s">
        <v>6107</v>
      </c>
      <c r="X327" s="30" t="s">
        <v>6219</v>
      </c>
    </row>
    <row r="328" spans="1:24" ht="114.75" x14ac:dyDescent="0.25">
      <c r="A328" s="45" t="s">
        <v>846</v>
      </c>
      <c r="B328" s="46" t="s">
        <v>8150</v>
      </c>
      <c r="C328" s="30" t="s">
        <v>7163</v>
      </c>
      <c r="D328" s="30" t="s">
        <v>5130</v>
      </c>
      <c r="E328" s="29" t="s">
        <v>10081</v>
      </c>
      <c r="F328" s="47" t="s">
        <v>847</v>
      </c>
      <c r="G328" s="47" t="s">
        <v>848</v>
      </c>
      <c r="H328" s="48">
        <v>43089</v>
      </c>
      <c r="I328" s="48">
        <v>44002</v>
      </c>
      <c r="J328" s="48" t="str">
        <f ca="1">IF(Ugovori_OPULJP[[#This Row],[DATUM ZAVRŠETKA OPERACIJE]]&lt;TODAY(),"završen","u provedbi")</f>
        <v>završen</v>
      </c>
      <c r="K328" s="25" t="s">
        <v>9</v>
      </c>
      <c r="L328" s="25" t="s">
        <v>9</v>
      </c>
      <c r="M328" s="17">
        <v>0.85</v>
      </c>
      <c r="N328" s="17">
        <v>0.15</v>
      </c>
      <c r="O328" s="11">
        <f>Ugovori_OPULJP[[#This Row],[Bespovratna sredstva - Ukupno (EU+Nac) HRK
= Ukupna ugovorena vrijednost bespovratnih sredstava]]*Ugovori_OPULJP[[#This Row],[EU STOPA SUFINANCIRANJA %
EU CO-FINANCING RATE %]]</f>
        <v>1713789.38</v>
      </c>
      <c r="P328" s="11">
        <f>Ugovori_OPULJP[[#This Row],[Bespovratna sredstva - Ukupno (EU+Nac) HRK
= Ukupna ugovorena vrijednost bespovratnih sredstava]]*Ugovori_OPULJP[[#This Row],[STOPA NACIONALNOG SUFINANCIRANJA %]]</f>
        <v>302433.42</v>
      </c>
      <c r="Q328" s="11">
        <v>2016222.8</v>
      </c>
      <c r="R328" s="11">
        <v>0</v>
      </c>
      <c r="S328" s="11">
        <v>0</v>
      </c>
      <c r="T328" s="4">
        <f>Ugovori_OPULJP[[#This Row],[Bespovratna sredstva - Ukupno (EU+Nac) HRK
= Ukupna ugovorena vrijednost bespovratnih sredstava]]+Ugovori_OPULJP[[#This Row],[Javni doprinos korisnika - HRK]]+Ugovori_OPULJP[[#This Row],[Privatni doprinos korisnika - HRK]]</f>
        <v>2016222.8</v>
      </c>
      <c r="U328" s="29" t="s">
        <v>8735</v>
      </c>
      <c r="V328" s="29" t="s">
        <v>24</v>
      </c>
      <c r="W328" s="30" t="s">
        <v>6108</v>
      </c>
      <c r="X328" s="30" t="s">
        <v>6219</v>
      </c>
    </row>
    <row r="329" spans="1:24" ht="114.75" x14ac:dyDescent="0.25">
      <c r="A329" s="45" t="s">
        <v>849</v>
      </c>
      <c r="B329" s="46" t="s">
        <v>8150</v>
      </c>
      <c r="C329" s="30" t="s">
        <v>7163</v>
      </c>
      <c r="D329" s="30" t="s">
        <v>5130</v>
      </c>
      <c r="E329" s="29" t="s">
        <v>10081</v>
      </c>
      <c r="F329" s="47" t="s">
        <v>850</v>
      </c>
      <c r="G329" s="47" t="s">
        <v>851</v>
      </c>
      <c r="H329" s="48">
        <v>43108</v>
      </c>
      <c r="I329" s="48">
        <v>44020</v>
      </c>
      <c r="J329" s="48" t="str">
        <f ca="1">IF(Ugovori_OPULJP[[#This Row],[DATUM ZAVRŠETKA OPERACIJE]]&lt;TODAY(),"završen","u provedbi")</f>
        <v>završen</v>
      </c>
      <c r="K329" s="25" t="s">
        <v>9</v>
      </c>
      <c r="L329" s="25" t="s">
        <v>9</v>
      </c>
      <c r="M329" s="17">
        <v>0.85</v>
      </c>
      <c r="N329" s="17">
        <v>0.15</v>
      </c>
      <c r="O329" s="11">
        <f>Ugovori_OPULJP[[#This Row],[Bespovratna sredstva - Ukupno (EU+Nac) HRK
= Ukupna ugovorena vrijednost bespovratnih sredstava]]*Ugovori_OPULJP[[#This Row],[EU STOPA SUFINANCIRANJA %
EU CO-FINANCING RATE %]]</f>
        <v>3570203.1839999999</v>
      </c>
      <c r="P329" s="11">
        <f>Ugovori_OPULJP[[#This Row],[Bespovratna sredstva - Ukupno (EU+Nac) HRK
= Ukupna ugovorena vrijednost bespovratnih sredstava]]*Ugovori_OPULJP[[#This Row],[STOPA NACIONALNOG SUFINANCIRANJA %]]</f>
        <v>630035.85600000003</v>
      </c>
      <c r="Q329" s="11">
        <v>4200239.04</v>
      </c>
      <c r="R329" s="11">
        <v>0</v>
      </c>
      <c r="S329" s="11">
        <v>0</v>
      </c>
      <c r="T329" s="4">
        <f>Ugovori_OPULJP[[#This Row],[Bespovratna sredstva - Ukupno (EU+Nac) HRK
= Ukupna ugovorena vrijednost bespovratnih sredstava]]+Ugovori_OPULJP[[#This Row],[Javni doprinos korisnika - HRK]]+Ugovori_OPULJP[[#This Row],[Privatni doprinos korisnika - HRK]]</f>
        <v>4200239.04</v>
      </c>
      <c r="U329" s="29" t="s">
        <v>8735</v>
      </c>
      <c r="V329" s="29" t="s">
        <v>24</v>
      </c>
      <c r="W329" s="30" t="s">
        <v>6109</v>
      </c>
      <c r="X329" s="30" t="s">
        <v>6219</v>
      </c>
    </row>
    <row r="330" spans="1:24" ht="102" x14ac:dyDescent="0.25">
      <c r="A330" s="45" t="s">
        <v>852</v>
      </c>
      <c r="B330" s="46" t="s">
        <v>8150</v>
      </c>
      <c r="C330" s="30" t="s">
        <v>7163</v>
      </c>
      <c r="D330" s="30" t="s">
        <v>5130</v>
      </c>
      <c r="E330" s="29" t="s">
        <v>10081</v>
      </c>
      <c r="F330" s="47" t="s">
        <v>853</v>
      </c>
      <c r="G330" s="47" t="s">
        <v>854</v>
      </c>
      <c r="H330" s="48">
        <v>43108</v>
      </c>
      <c r="I330" s="48">
        <v>44020</v>
      </c>
      <c r="J330" s="48" t="str">
        <f ca="1">IF(Ugovori_OPULJP[[#This Row],[DATUM ZAVRŠETKA OPERACIJE]]&lt;TODAY(),"završen","u provedbi")</f>
        <v>završen</v>
      </c>
      <c r="K330" s="25" t="s">
        <v>10</v>
      </c>
      <c r="L330" s="25" t="s">
        <v>10</v>
      </c>
      <c r="M330" s="17">
        <v>0.85</v>
      </c>
      <c r="N330" s="17">
        <v>0.15</v>
      </c>
      <c r="O330" s="11">
        <f>Ugovori_OPULJP[[#This Row],[Bespovratna sredstva - Ukupno (EU+Nac) HRK
= Ukupna ugovorena vrijednost bespovratnih sredstava]]*Ugovori_OPULJP[[#This Row],[EU STOPA SUFINANCIRANJA %
EU CO-FINANCING RATE %]]</f>
        <v>2879221.3454999998</v>
      </c>
      <c r="P330" s="11">
        <f>Ugovori_OPULJP[[#This Row],[Bespovratna sredstva - Ukupno (EU+Nac) HRK
= Ukupna ugovorena vrijednost bespovratnih sredstava]]*Ugovori_OPULJP[[#This Row],[STOPA NACIONALNOG SUFINANCIRANJA %]]</f>
        <v>508097.88449999999</v>
      </c>
      <c r="Q330" s="11">
        <v>3387319.23</v>
      </c>
      <c r="R330" s="11">
        <v>0</v>
      </c>
      <c r="S330" s="11">
        <v>0</v>
      </c>
      <c r="T330" s="4">
        <f>Ugovori_OPULJP[[#This Row],[Bespovratna sredstva - Ukupno (EU+Nac) HRK
= Ukupna ugovorena vrijednost bespovratnih sredstava]]+Ugovori_OPULJP[[#This Row],[Javni doprinos korisnika - HRK]]+Ugovori_OPULJP[[#This Row],[Privatni doprinos korisnika - HRK]]</f>
        <v>3387319.23</v>
      </c>
      <c r="U330" s="29" t="s">
        <v>8735</v>
      </c>
      <c r="V330" s="29" t="s">
        <v>24</v>
      </c>
      <c r="W330" s="30" t="s">
        <v>6110</v>
      </c>
      <c r="X330" s="30" t="s">
        <v>6219</v>
      </c>
    </row>
    <row r="331" spans="1:24" ht="114.75" x14ac:dyDescent="0.25">
      <c r="A331" s="45" t="s">
        <v>855</v>
      </c>
      <c r="B331" s="46" t="s">
        <v>8150</v>
      </c>
      <c r="C331" s="30" t="s">
        <v>7163</v>
      </c>
      <c r="D331" s="30" t="s">
        <v>5130</v>
      </c>
      <c r="E331" s="29" t="s">
        <v>10081</v>
      </c>
      <c r="F331" s="47" t="s">
        <v>856</v>
      </c>
      <c r="G331" s="47" t="s">
        <v>857</v>
      </c>
      <c r="H331" s="48">
        <v>43125</v>
      </c>
      <c r="I331" s="48">
        <v>43976</v>
      </c>
      <c r="J331" s="48" t="str">
        <f ca="1">IF(Ugovori_OPULJP[[#This Row],[DATUM ZAVRŠETKA OPERACIJE]]&lt;TODAY(),"završen","u provedbi")</f>
        <v>završen</v>
      </c>
      <c r="K331" s="25" t="s">
        <v>1</v>
      </c>
      <c r="L331" s="25" t="s">
        <v>1</v>
      </c>
      <c r="M331" s="17">
        <v>0.85</v>
      </c>
      <c r="N331" s="17">
        <v>0.15</v>
      </c>
      <c r="O331" s="11">
        <f>Ugovori_OPULJP[[#This Row],[Bespovratna sredstva - Ukupno (EU+Nac) HRK
= Ukupna ugovorena vrijednost bespovratnih sredstava]]*Ugovori_OPULJP[[#This Row],[EU STOPA SUFINANCIRANJA %
EU CO-FINANCING RATE %]]</f>
        <v>1638526.504</v>
      </c>
      <c r="P331" s="11">
        <f>Ugovori_OPULJP[[#This Row],[Bespovratna sredstva - Ukupno (EU+Nac) HRK
= Ukupna ugovorena vrijednost bespovratnih sredstava]]*Ugovori_OPULJP[[#This Row],[STOPA NACIONALNOG SUFINANCIRANJA %]]</f>
        <v>289151.73599999998</v>
      </c>
      <c r="Q331" s="11">
        <v>1927678.24</v>
      </c>
      <c r="R331" s="11">
        <v>0</v>
      </c>
      <c r="S331" s="11">
        <v>0</v>
      </c>
      <c r="T331" s="4">
        <f>Ugovori_OPULJP[[#This Row],[Bespovratna sredstva - Ukupno (EU+Nac) HRK
= Ukupna ugovorena vrijednost bespovratnih sredstava]]+Ugovori_OPULJP[[#This Row],[Javni doprinos korisnika - HRK]]+Ugovori_OPULJP[[#This Row],[Privatni doprinos korisnika - HRK]]</f>
        <v>1927678.24</v>
      </c>
      <c r="U331" s="29" t="s">
        <v>8735</v>
      </c>
      <c r="V331" s="29" t="s">
        <v>24</v>
      </c>
      <c r="W331" s="30" t="s">
        <v>6111</v>
      </c>
      <c r="X331" s="30" t="s">
        <v>6219</v>
      </c>
    </row>
    <row r="332" spans="1:24" ht="76.5" x14ac:dyDescent="0.25">
      <c r="A332" s="45" t="s">
        <v>858</v>
      </c>
      <c r="B332" s="46" t="s">
        <v>8150</v>
      </c>
      <c r="C332" s="30" t="s">
        <v>7163</v>
      </c>
      <c r="D332" s="30" t="s">
        <v>5130</v>
      </c>
      <c r="E332" s="29" t="s">
        <v>10081</v>
      </c>
      <c r="F332" s="47" t="s">
        <v>859</v>
      </c>
      <c r="G332" s="47" t="s">
        <v>860</v>
      </c>
      <c r="H332" s="48">
        <v>43108</v>
      </c>
      <c r="I332" s="48">
        <v>44020</v>
      </c>
      <c r="J332" s="48" t="str">
        <f ca="1">IF(Ugovori_OPULJP[[#This Row],[DATUM ZAVRŠETKA OPERACIJE]]&lt;TODAY(),"završen","u provedbi")</f>
        <v>završen</v>
      </c>
      <c r="K332" s="25" t="s">
        <v>1</v>
      </c>
      <c r="L332" s="25" t="s">
        <v>1</v>
      </c>
      <c r="M332" s="17">
        <v>0.85</v>
      </c>
      <c r="N332" s="17">
        <v>0.15</v>
      </c>
      <c r="O332" s="11">
        <f>Ugovori_OPULJP[[#This Row],[Bespovratna sredstva - Ukupno (EU+Nac) HRK
= Ukupna ugovorena vrijednost bespovratnih sredstava]]*Ugovori_OPULJP[[#This Row],[EU STOPA SUFINANCIRANJA %
EU CO-FINANCING RATE %]]</f>
        <v>2255447.9700000002</v>
      </c>
      <c r="P332" s="11">
        <f>Ugovori_OPULJP[[#This Row],[Bespovratna sredstva - Ukupno (EU+Nac) HRK
= Ukupna ugovorena vrijednost bespovratnih sredstava]]*Ugovori_OPULJP[[#This Row],[STOPA NACIONALNOG SUFINANCIRANJA %]]</f>
        <v>398020.23000000004</v>
      </c>
      <c r="Q332" s="11">
        <v>2653468.2000000002</v>
      </c>
      <c r="R332" s="11">
        <v>0</v>
      </c>
      <c r="S332" s="11">
        <v>0</v>
      </c>
      <c r="T332" s="4">
        <f>Ugovori_OPULJP[[#This Row],[Bespovratna sredstva - Ukupno (EU+Nac) HRK
= Ukupna ugovorena vrijednost bespovratnih sredstava]]+Ugovori_OPULJP[[#This Row],[Javni doprinos korisnika - HRK]]+Ugovori_OPULJP[[#This Row],[Privatni doprinos korisnika - HRK]]</f>
        <v>2653468.2000000002</v>
      </c>
      <c r="U332" s="29" t="s">
        <v>8735</v>
      </c>
      <c r="V332" s="29" t="s">
        <v>24</v>
      </c>
      <c r="W332" s="30" t="s">
        <v>6112</v>
      </c>
      <c r="X332" s="30" t="s">
        <v>6219</v>
      </c>
    </row>
    <row r="333" spans="1:24" ht="114.75" x14ac:dyDescent="0.25">
      <c r="A333" s="45" t="s">
        <v>861</v>
      </c>
      <c r="B333" s="46" t="s">
        <v>8150</v>
      </c>
      <c r="C333" s="30" t="s">
        <v>7163</v>
      </c>
      <c r="D333" s="30" t="s">
        <v>5130</v>
      </c>
      <c r="E333" s="29" t="s">
        <v>10081</v>
      </c>
      <c r="F333" s="47" t="s">
        <v>7407</v>
      </c>
      <c r="G333" s="47" t="s">
        <v>862</v>
      </c>
      <c r="H333" s="48">
        <v>43108</v>
      </c>
      <c r="I333" s="48">
        <v>44020</v>
      </c>
      <c r="J333" s="48" t="str">
        <f ca="1">IF(Ugovori_OPULJP[[#This Row],[DATUM ZAVRŠETKA OPERACIJE]]&lt;TODAY(),"završen","u provedbi")</f>
        <v>završen</v>
      </c>
      <c r="K333" s="25" t="s">
        <v>10</v>
      </c>
      <c r="L333" s="25" t="s">
        <v>10</v>
      </c>
      <c r="M333" s="17">
        <v>0.85</v>
      </c>
      <c r="N333" s="17">
        <v>0.15</v>
      </c>
      <c r="O333" s="11">
        <f>Ugovori_OPULJP[[#This Row],[Bespovratna sredstva - Ukupno (EU+Nac) HRK
= Ukupna ugovorena vrijednost bespovratnih sredstava]]*Ugovori_OPULJP[[#This Row],[EU STOPA SUFINANCIRANJA %
EU CO-FINANCING RATE %]]</f>
        <v>2009664.9364999998</v>
      </c>
      <c r="P333" s="11">
        <f>Ugovori_OPULJP[[#This Row],[Bespovratna sredstva - Ukupno (EU+Nac) HRK
= Ukupna ugovorena vrijednost bespovratnih sredstava]]*Ugovori_OPULJP[[#This Row],[STOPA NACIONALNOG SUFINANCIRANJA %]]</f>
        <v>354646.75349999999</v>
      </c>
      <c r="Q333" s="11">
        <v>2364311.69</v>
      </c>
      <c r="R333" s="11">
        <v>0</v>
      </c>
      <c r="S333" s="11">
        <v>0</v>
      </c>
      <c r="T333" s="4">
        <f>Ugovori_OPULJP[[#This Row],[Bespovratna sredstva - Ukupno (EU+Nac) HRK
= Ukupna ugovorena vrijednost bespovratnih sredstava]]+Ugovori_OPULJP[[#This Row],[Javni doprinos korisnika - HRK]]+Ugovori_OPULJP[[#This Row],[Privatni doprinos korisnika - HRK]]</f>
        <v>2364311.69</v>
      </c>
      <c r="U333" s="29" t="s">
        <v>8735</v>
      </c>
      <c r="V333" s="29" t="s">
        <v>24</v>
      </c>
      <c r="W333" s="30" t="s">
        <v>6113</v>
      </c>
      <c r="X333" s="30" t="s">
        <v>6219</v>
      </c>
    </row>
    <row r="334" spans="1:24" ht="63.75" x14ac:dyDescent="0.25">
      <c r="A334" s="45" t="s">
        <v>863</v>
      </c>
      <c r="B334" s="46" t="s">
        <v>8150</v>
      </c>
      <c r="C334" s="30" t="s">
        <v>7163</v>
      </c>
      <c r="D334" s="30" t="s">
        <v>5130</v>
      </c>
      <c r="E334" s="29" t="s">
        <v>10081</v>
      </c>
      <c r="F334" s="47" t="s">
        <v>864</v>
      </c>
      <c r="G334" s="47" t="s">
        <v>10541</v>
      </c>
      <c r="H334" s="48">
        <v>43119</v>
      </c>
      <c r="I334" s="48">
        <v>44031</v>
      </c>
      <c r="J334" s="48" t="str">
        <f ca="1">IF(Ugovori_OPULJP[[#This Row],[DATUM ZAVRŠETKA OPERACIJE]]&lt;TODAY(),"završen","u provedbi")</f>
        <v>završen</v>
      </c>
      <c r="K334" s="25" t="s">
        <v>15</v>
      </c>
      <c r="L334" s="25" t="s">
        <v>15</v>
      </c>
      <c r="M334" s="17">
        <v>0.85</v>
      </c>
      <c r="N334" s="17">
        <v>0.15</v>
      </c>
      <c r="O334" s="11">
        <f>Ugovori_OPULJP[[#This Row],[Bespovratna sredstva - Ukupno (EU+Nac) HRK
= Ukupna ugovorena vrijednost bespovratnih sredstava]]*Ugovori_OPULJP[[#This Row],[EU STOPA SUFINANCIRANJA %
EU CO-FINANCING RATE %]]</f>
        <v>1263699.76</v>
      </c>
      <c r="P334" s="11">
        <f>Ugovori_OPULJP[[#This Row],[Bespovratna sredstva - Ukupno (EU+Nac) HRK
= Ukupna ugovorena vrijednost bespovratnih sredstava]]*Ugovori_OPULJP[[#This Row],[STOPA NACIONALNOG SUFINANCIRANJA %]]</f>
        <v>223005.84</v>
      </c>
      <c r="Q334" s="11">
        <v>1486705.6</v>
      </c>
      <c r="R334" s="11">
        <v>0</v>
      </c>
      <c r="S334" s="11">
        <v>0</v>
      </c>
      <c r="T334" s="4">
        <f>Ugovori_OPULJP[[#This Row],[Bespovratna sredstva - Ukupno (EU+Nac) HRK
= Ukupna ugovorena vrijednost bespovratnih sredstava]]+Ugovori_OPULJP[[#This Row],[Javni doprinos korisnika - HRK]]+Ugovori_OPULJP[[#This Row],[Privatni doprinos korisnika - HRK]]</f>
        <v>1486705.6</v>
      </c>
      <c r="U334" s="29" t="s">
        <v>8735</v>
      </c>
      <c r="V334" s="29" t="s">
        <v>24</v>
      </c>
      <c r="W334" s="30" t="s">
        <v>6114</v>
      </c>
      <c r="X334" s="30" t="s">
        <v>6219</v>
      </c>
    </row>
    <row r="335" spans="1:24" ht="114.75" x14ac:dyDescent="0.25">
      <c r="A335" s="45" t="s">
        <v>865</v>
      </c>
      <c r="B335" s="46" t="s">
        <v>8150</v>
      </c>
      <c r="C335" s="30" t="s">
        <v>7163</v>
      </c>
      <c r="D335" s="30" t="s">
        <v>5130</v>
      </c>
      <c r="E335" s="29" t="s">
        <v>10081</v>
      </c>
      <c r="F335" s="47" t="s">
        <v>866</v>
      </c>
      <c r="G335" s="47" t="s">
        <v>867</v>
      </c>
      <c r="H335" s="48">
        <v>43108</v>
      </c>
      <c r="I335" s="48">
        <v>43898</v>
      </c>
      <c r="J335" s="48" t="str">
        <f ca="1">IF(Ugovori_OPULJP[[#This Row],[DATUM ZAVRŠETKA OPERACIJE]]&lt;TODAY(),"završen","u provedbi")</f>
        <v>završen</v>
      </c>
      <c r="K335" s="25" t="s">
        <v>15</v>
      </c>
      <c r="L335" s="25" t="s">
        <v>15</v>
      </c>
      <c r="M335" s="17">
        <v>0.85</v>
      </c>
      <c r="N335" s="17">
        <v>0.15</v>
      </c>
      <c r="O335" s="11">
        <f>Ugovori_OPULJP[[#This Row],[Bespovratna sredstva - Ukupno (EU+Nac) HRK
= Ukupna ugovorena vrijednost bespovratnih sredstava]]*Ugovori_OPULJP[[#This Row],[EU STOPA SUFINANCIRANJA %
EU CO-FINANCING RATE %]]</f>
        <v>1438043.43</v>
      </c>
      <c r="P335" s="11">
        <f>Ugovori_OPULJP[[#This Row],[Bespovratna sredstva - Ukupno (EU+Nac) HRK
= Ukupna ugovorena vrijednost bespovratnih sredstava]]*Ugovori_OPULJP[[#This Row],[STOPA NACIONALNOG SUFINANCIRANJA %]]</f>
        <v>253772.37</v>
      </c>
      <c r="Q335" s="11">
        <v>1691815.8</v>
      </c>
      <c r="R335" s="11">
        <v>0</v>
      </c>
      <c r="S335" s="11">
        <v>0</v>
      </c>
      <c r="T335" s="4">
        <f>Ugovori_OPULJP[[#This Row],[Bespovratna sredstva - Ukupno (EU+Nac) HRK
= Ukupna ugovorena vrijednost bespovratnih sredstava]]+Ugovori_OPULJP[[#This Row],[Javni doprinos korisnika - HRK]]+Ugovori_OPULJP[[#This Row],[Privatni doprinos korisnika - HRK]]</f>
        <v>1691815.8</v>
      </c>
      <c r="U335" s="29" t="s">
        <v>8735</v>
      </c>
      <c r="V335" s="29" t="s">
        <v>24</v>
      </c>
      <c r="W335" s="30" t="s">
        <v>6115</v>
      </c>
      <c r="X335" s="30" t="s">
        <v>6219</v>
      </c>
    </row>
    <row r="336" spans="1:24" ht="114.75" x14ac:dyDescent="0.25">
      <c r="A336" s="45" t="s">
        <v>868</v>
      </c>
      <c r="B336" s="46" t="s">
        <v>8150</v>
      </c>
      <c r="C336" s="30" t="s">
        <v>7163</v>
      </c>
      <c r="D336" s="30" t="s">
        <v>5130</v>
      </c>
      <c r="E336" s="29" t="s">
        <v>10081</v>
      </c>
      <c r="F336" s="47" t="s">
        <v>7406</v>
      </c>
      <c r="G336" s="47" t="s">
        <v>2370</v>
      </c>
      <c r="H336" s="48">
        <v>43125</v>
      </c>
      <c r="I336" s="48">
        <v>44037</v>
      </c>
      <c r="J336" s="48" t="str">
        <f ca="1">IF(Ugovori_OPULJP[[#This Row],[DATUM ZAVRŠETKA OPERACIJE]]&lt;TODAY(),"završen","u provedbi")</f>
        <v>završen</v>
      </c>
      <c r="K336" s="25" t="s">
        <v>1</v>
      </c>
      <c r="L336" s="25" t="s">
        <v>1</v>
      </c>
      <c r="M336" s="17">
        <v>0.85</v>
      </c>
      <c r="N336" s="17">
        <v>0.15</v>
      </c>
      <c r="O336" s="11">
        <f>Ugovori_OPULJP[[#This Row],[Bespovratna sredstva - Ukupno (EU+Nac) HRK
= Ukupna ugovorena vrijednost bespovratnih sredstava]]*Ugovori_OPULJP[[#This Row],[EU STOPA SUFINANCIRANJA %
EU CO-FINANCING RATE %]]</f>
        <v>2971634</v>
      </c>
      <c r="P336" s="11">
        <f>Ugovori_OPULJP[[#This Row],[Bespovratna sredstva - Ukupno (EU+Nac) HRK
= Ukupna ugovorena vrijednost bespovratnih sredstava]]*Ugovori_OPULJP[[#This Row],[STOPA NACIONALNOG SUFINANCIRANJA %]]</f>
        <v>524406</v>
      </c>
      <c r="Q336" s="11">
        <v>3496040</v>
      </c>
      <c r="R336" s="11">
        <v>0</v>
      </c>
      <c r="S336" s="11">
        <v>0</v>
      </c>
      <c r="T336" s="4">
        <f>Ugovori_OPULJP[[#This Row],[Bespovratna sredstva - Ukupno (EU+Nac) HRK
= Ukupna ugovorena vrijednost bespovratnih sredstava]]+Ugovori_OPULJP[[#This Row],[Javni doprinos korisnika - HRK]]+Ugovori_OPULJP[[#This Row],[Privatni doprinos korisnika - HRK]]</f>
        <v>3496040</v>
      </c>
      <c r="U336" s="29" t="s">
        <v>8735</v>
      </c>
      <c r="V336" s="29" t="s">
        <v>24</v>
      </c>
      <c r="W336" s="30" t="s">
        <v>6116</v>
      </c>
      <c r="X336" s="30" t="s">
        <v>6219</v>
      </c>
    </row>
    <row r="337" spans="1:24" ht="114.75" x14ac:dyDescent="0.25">
      <c r="A337" s="45" t="s">
        <v>869</v>
      </c>
      <c r="B337" s="46" t="s">
        <v>8150</v>
      </c>
      <c r="C337" s="30" t="s">
        <v>7163</v>
      </c>
      <c r="D337" s="30" t="s">
        <v>5130</v>
      </c>
      <c r="E337" s="29" t="s">
        <v>10081</v>
      </c>
      <c r="F337" s="47" t="s">
        <v>870</v>
      </c>
      <c r="G337" s="47" t="s">
        <v>871</v>
      </c>
      <c r="H337" s="48">
        <v>43175</v>
      </c>
      <c r="I337" s="48">
        <v>44090</v>
      </c>
      <c r="J337" s="48" t="str">
        <f ca="1">IF(Ugovori_OPULJP[[#This Row],[DATUM ZAVRŠETKA OPERACIJE]]&lt;TODAY(),"završen","u provedbi")</f>
        <v>završen</v>
      </c>
      <c r="K337" s="25" t="s">
        <v>0</v>
      </c>
      <c r="L337" s="25" t="s">
        <v>0</v>
      </c>
      <c r="M337" s="17">
        <v>0.85</v>
      </c>
      <c r="N337" s="17">
        <v>0.15</v>
      </c>
      <c r="O337" s="11">
        <f>Ugovori_OPULJP[[#This Row],[Bespovratna sredstva - Ukupno (EU+Nac) HRK
= Ukupna ugovorena vrijednost bespovratnih sredstava]]*Ugovori_OPULJP[[#This Row],[EU STOPA SUFINANCIRANJA %
EU CO-FINANCING RATE %]]</f>
        <v>1229198.328</v>
      </c>
      <c r="P337" s="11">
        <f>Ugovori_OPULJP[[#This Row],[Bespovratna sredstva - Ukupno (EU+Nac) HRK
= Ukupna ugovorena vrijednost bespovratnih sredstava]]*Ugovori_OPULJP[[#This Row],[STOPA NACIONALNOG SUFINANCIRANJA %]]</f>
        <v>216917.35199999998</v>
      </c>
      <c r="Q337" s="11">
        <v>1446115.68</v>
      </c>
      <c r="R337" s="11">
        <v>0</v>
      </c>
      <c r="S337" s="11">
        <v>0</v>
      </c>
      <c r="T337" s="4">
        <f>Ugovori_OPULJP[[#This Row],[Bespovratna sredstva - Ukupno (EU+Nac) HRK
= Ukupna ugovorena vrijednost bespovratnih sredstava]]+Ugovori_OPULJP[[#This Row],[Javni doprinos korisnika - HRK]]+Ugovori_OPULJP[[#This Row],[Privatni doprinos korisnika - HRK]]</f>
        <v>1446115.68</v>
      </c>
      <c r="U337" s="29" t="s">
        <v>8735</v>
      </c>
      <c r="V337" s="29" t="s">
        <v>24</v>
      </c>
      <c r="W337" s="30" t="s">
        <v>6117</v>
      </c>
      <c r="X337" s="30" t="s">
        <v>6219</v>
      </c>
    </row>
    <row r="338" spans="1:24" ht="114.75" x14ac:dyDescent="0.25">
      <c r="A338" s="45" t="s">
        <v>872</v>
      </c>
      <c r="B338" s="46" t="s">
        <v>8150</v>
      </c>
      <c r="C338" s="30" t="s">
        <v>7163</v>
      </c>
      <c r="D338" s="30" t="s">
        <v>5130</v>
      </c>
      <c r="E338" s="29" t="s">
        <v>10081</v>
      </c>
      <c r="F338" s="47" t="s">
        <v>873</v>
      </c>
      <c r="G338" s="47" t="s">
        <v>8408</v>
      </c>
      <c r="H338" s="48">
        <v>43108</v>
      </c>
      <c r="I338" s="48">
        <v>44020</v>
      </c>
      <c r="J338" s="48" t="str">
        <f ca="1">IF(Ugovori_OPULJP[[#This Row],[DATUM ZAVRŠETKA OPERACIJE]]&lt;TODAY(),"završen","u provedbi")</f>
        <v>završen</v>
      </c>
      <c r="K338" s="25" t="s">
        <v>13</v>
      </c>
      <c r="L338" s="25" t="s">
        <v>13</v>
      </c>
      <c r="M338" s="17">
        <v>0.85</v>
      </c>
      <c r="N338" s="17">
        <v>0.15</v>
      </c>
      <c r="O338" s="11">
        <f>Ugovori_OPULJP[[#This Row],[Bespovratna sredstva - Ukupno (EU+Nac) HRK
= Ukupna ugovorena vrijednost bespovratnih sredstava]]*Ugovori_OPULJP[[#This Row],[EU STOPA SUFINANCIRANJA %
EU CO-FINANCING RATE %]]</f>
        <v>3630119.3099999996</v>
      </c>
      <c r="P338" s="11">
        <f>Ugovori_OPULJP[[#This Row],[Bespovratna sredstva - Ukupno (EU+Nac) HRK
= Ukupna ugovorena vrijednost bespovratnih sredstava]]*Ugovori_OPULJP[[#This Row],[STOPA NACIONALNOG SUFINANCIRANJA %]]</f>
        <v>640609.28999999992</v>
      </c>
      <c r="Q338" s="11">
        <v>4270728.5999999996</v>
      </c>
      <c r="R338" s="11">
        <v>0</v>
      </c>
      <c r="S338" s="11">
        <v>0</v>
      </c>
      <c r="T338" s="4">
        <f>Ugovori_OPULJP[[#This Row],[Bespovratna sredstva - Ukupno (EU+Nac) HRK
= Ukupna ugovorena vrijednost bespovratnih sredstava]]+Ugovori_OPULJP[[#This Row],[Javni doprinos korisnika - HRK]]+Ugovori_OPULJP[[#This Row],[Privatni doprinos korisnika - HRK]]</f>
        <v>4270728.5999999996</v>
      </c>
      <c r="U338" s="29" t="s">
        <v>8735</v>
      </c>
      <c r="V338" s="29" t="s">
        <v>24</v>
      </c>
      <c r="W338" s="30" t="s">
        <v>6118</v>
      </c>
      <c r="X338" s="30" t="s">
        <v>6219</v>
      </c>
    </row>
    <row r="339" spans="1:24" ht="63.75" x14ac:dyDescent="0.25">
      <c r="A339" s="45" t="s">
        <v>874</v>
      </c>
      <c r="B339" s="46" t="s">
        <v>8150</v>
      </c>
      <c r="C339" s="30" t="s">
        <v>7163</v>
      </c>
      <c r="D339" s="30" t="s">
        <v>5130</v>
      </c>
      <c r="E339" s="29" t="s">
        <v>10081</v>
      </c>
      <c r="F339" s="47" t="s">
        <v>875</v>
      </c>
      <c r="G339" s="47" t="s">
        <v>876</v>
      </c>
      <c r="H339" s="48">
        <v>43119</v>
      </c>
      <c r="I339" s="48">
        <v>44001</v>
      </c>
      <c r="J339" s="48" t="str">
        <f ca="1">IF(Ugovori_OPULJP[[#This Row],[DATUM ZAVRŠETKA OPERACIJE]]&lt;TODAY(),"završen","u provedbi")</f>
        <v>završen</v>
      </c>
      <c r="K339" s="25" t="s">
        <v>9</v>
      </c>
      <c r="L339" s="25" t="s">
        <v>9</v>
      </c>
      <c r="M339" s="17">
        <v>0.85</v>
      </c>
      <c r="N339" s="17">
        <v>0.15</v>
      </c>
      <c r="O339" s="11">
        <f>Ugovori_OPULJP[[#This Row],[Bespovratna sredstva - Ukupno (EU+Nac) HRK
= Ukupna ugovorena vrijednost bespovratnih sredstava]]*Ugovori_OPULJP[[#This Row],[EU STOPA SUFINANCIRANJA %
EU CO-FINANCING RATE %]]</f>
        <v>1250506.6295</v>
      </c>
      <c r="P339" s="11">
        <f>Ugovori_OPULJP[[#This Row],[Bespovratna sredstva - Ukupno (EU+Nac) HRK
= Ukupna ugovorena vrijednost bespovratnih sredstava]]*Ugovori_OPULJP[[#This Row],[STOPA NACIONALNOG SUFINANCIRANJA %]]</f>
        <v>220677.64050000001</v>
      </c>
      <c r="Q339" s="11">
        <v>1471184.27</v>
      </c>
      <c r="R339" s="11">
        <v>0</v>
      </c>
      <c r="S339" s="11">
        <v>0</v>
      </c>
      <c r="T339" s="4">
        <f>Ugovori_OPULJP[[#This Row],[Bespovratna sredstva - Ukupno (EU+Nac) HRK
= Ukupna ugovorena vrijednost bespovratnih sredstava]]+Ugovori_OPULJP[[#This Row],[Javni doprinos korisnika - HRK]]+Ugovori_OPULJP[[#This Row],[Privatni doprinos korisnika - HRK]]</f>
        <v>1471184.27</v>
      </c>
      <c r="U339" s="29" t="s">
        <v>8735</v>
      </c>
      <c r="V339" s="29" t="s">
        <v>24</v>
      </c>
      <c r="W339" s="30" t="s">
        <v>6119</v>
      </c>
      <c r="X339" s="30" t="s">
        <v>6219</v>
      </c>
    </row>
    <row r="340" spans="1:24" ht="114.75" x14ac:dyDescent="0.25">
      <c r="A340" s="45" t="s">
        <v>877</v>
      </c>
      <c r="B340" s="46" t="s">
        <v>8150</v>
      </c>
      <c r="C340" s="30" t="s">
        <v>7163</v>
      </c>
      <c r="D340" s="30" t="s">
        <v>5130</v>
      </c>
      <c r="E340" s="29" t="s">
        <v>10081</v>
      </c>
      <c r="F340" s="47" t="s">
        <v>878</v>
      </c>
      <c r="G340" s="47" t="s">
        <v>879</v>
      </c>
      <c r="H340" s="48">
        <v>43175</v>
      </c>
      <c r="I340" s="48">
        <v>44090</v>
      </c>
      <c r="J340" s="48" t="str">
        <f ca="1">IF(Ugovori_OPULJP[[#This Row],[DATUM ZAVRŠETKA OPERACIJE]]&lt;TODAY(),"završen","u provedbi")</f>
        <v>završen</v>
      </c>
      <c r="K340" s="25" t="s">
        <v>13</v>
      </c>
      <c r="L340" s="25" t="s">
        <v>13</v>
      </c>
      <c r="M340" s="17">
        <v>0.85</v>
      </c>
      <c r="N340" s="17">
        <v>0.15</v>
      </c>
      <c r="O340" s="11">
        <f>Ugovori_OPULJP[[#This Row],[Bespovratna sredstva - Ukupno (EU+Nac) HRK
= Ukupna ugovorena vrijednost bespovratnih sredstava]]*Ugovori_OPULJP[[#This Row],[EU STOPA SUFINANCIRANJA %
EU CO-FINANCING RATE %]]</f>
        <v>4659167.1689999998</v>
      </c>
      <c r="P340" s="11">
        <f>Ugovori_OPULJP[[#This Row],[Bespovratna sredstva - Ukupno (EU+Nac) HRK
= Ukupna ugovorena vrijednost bespovratnih sredstava]]*Ugovori_OPULJP[[#This Row],[STOPA NACIONALNOG SUFINANCIRANJA %]]</f>
        <v>822205.9709999999</v>
      </c>
      <c r="Q340" s="11">
        <v>5481373.1399999997</v>
      </c>
      <c r="R340" s="11">
        <v>0</v>
      </c>
      <c r="S340" s="11">
        <v>0</v>
      </c>
      <c r="T340" s="4">
        <f>Ugovori_OPULJP[[#This Row],[Bespovratna sredstva - Ukupno (EU+Nac) HRK
= Ukupna ugovorena vrijednost bespovratnih sredstava]]+Ugovori_OPULJP[[#This Row],[Javni doprinos korisnika - HRK]]+Ugovori_OPULJP[[#This Row],[Privatni doprinos korisnika - HRK]]</f>
        <v>5481373.1399999997</v>
      </c>
      <c r="U340" s="29" t="s">
        <v>8735</v>
      </c>
      <c r="V340" s="29" t="s">
        <v>24</v>
      </c>
      <c r="W340" s="30" t="s">
        <v>6120</v>
      </c>
      <c r="X340" s="30" t="s">
        <v>6219</v>
      </c>
    </row>
    <row r="341" spans="1:24" ht="89.25" x14ac:dyDescent="0.25">
      <c r="A341" s="45" t="s">
        <v>880</v>
      </c>
      <c r="B341" s="46" t="s">
        <v>8150</v>
      </c>
      <c r="C341" s="30" t="s">
        <v>7163</v>
      </c>
      <c r="D341" s="30" t="s">
        <v>5130</v>
      </c>
      <c r="E341" s="29" t="s">
        <v>10081</v>
      </c>
      <c r="F341" s="47" t="s">
        <v>7408</v>
      </c>
      <c r="G341" s="47" t="s">
        <v>881</v>
      </c>
      <c r="H341" s="48">
        <v>43175</v>
      </c>
      <c r="I341" s="48">
        <v>44090</v>
      </c>
      <c r="J341" s="48" t="str">
        <f ca="1">IF(Ugovori_OPULJP[[#This Row],[DATUM ZAVRŠETKA OPERACIJE]]&lt;TODAY(),"završen","u provedbi")</f>
        <v>završen</v>
      </c>
      <c r="K341" s="25" t="s">
        <v>10</v>
      </c>
      <c r="L341" s="25" t="s">
        <v>10</v>
      </c>
      <c r="M341" s="17">
        <v>0.85</v>
      </c>
      <c r="N341" s="17">
        <v>0.15</v>
      </c>
      <c r="O341" s="11">
        <f>Ugovori_OPULJP[[#This Row],[Bespovratna sredstva - Ukupno (EU+Nac) HRK
= Ukupna ugovorena vrijednost bespovratnih sredstava]]*Ugovori_OPULJP[[#This Row],[EU STOPA SUFINANCIRANJA %
EU CO-FINANCING RATE %]]</f>
        <v>1903077.5204999999</v>
      </c>
      <c r="P341" s="11">
        <f>Ugovori_OPULJP[[#This Row],[Bespovratna sredstva - Ukupno (EU+Nac) HRK
= Ukupna ugovorena vrijednost bespovratnih sredstava]]*Ugovori_OPULJP[[#This Row],[STOPA NACIONALNOG SUFINANCIRANJA %]]</f>
        <v>335837.2095</v>
      </c>
      <c r="Q341" s="11">
        <v>2238914.73</v>
      </c>
      <c r="R341" s="11">
        <v>0</v>
      </c>
      <c r="S341" s="11">
        <v>0</v>
      </c>
      <c r="T341" s="4">
        <f>Ugovori_OPULJP[[#This Row],[Bespovratna sredstva - Ukupno (EU+Nac) HRK
= Ukupna ugovorena vrijednost bespovratnih sredstava]]+Ugovori_OPULJP[[#This Row],[Javni doprinos korisnika - HRK]]+Ugovori_OPULJP[[#This Row],[Privatni doprinos korisnika - HRK]]</f>
        <v>2238914.73</v>
      </c>
      <c r="U341" s="29" t="s">
        <v>8735</v>
      </c>
      <c r="V341" s="29" t="s">
        <v>24</v>
      </c>
      <c r="W341" s="30" t="s">
        <v>8439</v>
      </c>
      <c r="X341" s="30" t="s">
        <v>6219</v>
      </c>
    </row>
    <row r="342" spans="1:24" ht="51" x14ac:dyDescent="0.25">
      <c r="A342" s="45" t="s">
        <v>882</v>
      </c>
      <c r="B342" s="46" t="s">
        <v>8150</v>
      </c>
      <c r="C342" s="30" t="s">
        <v>7163</v>
      </c>
      <c r="D342" s="30" t="s">
        <v>5130</v>
      </c>
      <c r="E342" s="29" t="s">
        <v>10081</v>
      </c>
      <c r="F342" s="47" t="s">
        <v>883</v>
      </c>
      <c r="G342" s="47" t="s">
        <v>5246</v>
      </c>
      <c r="H342" s="48">
        <v>43097</v>
      </c>
      <c r="I342" s="48">
        <v>44010</v>
      </c>
      <c r="J342" s="48" t="str">
        <f ca="1">IF(Ugovori_OPULJP[[#This Row],[DATUM ZAVRŠETKA OPERACIJE]]&lt;TODAY(),"završen","u provedbi")</f>
        <v>završen</v>
      </c>
      <c r="K342" s="25" t="s">
        <v>10</v>
      </c>
      <c r="L342" s="25" t="s">
        <v>10</v>
      </c>
      <c r="M342" s="17">
        <v>0.85</v>
      </c>
      <c r="N342" s="17">
        <v>0.15</v>
      </c>
      <c r="O342" s="11">
        <f>Ugovori_OPULJP[[#This Row],[Bespovratna sredstva - Ukupno (EU+Nac) HRK
= Ukupna ugovorena vrijednost bespovratnih sredstava]]*Ugovori_OPULJP[[#This Row],[EU STOPA SUFINANCIRANJA %
EU CO-FINANCING RATE %]]</f>
        <v>2612016.0935</v>
      </c>
      <c r="P342" s="11">
        <f>Ugovori_OPULJP[[#This Row],[Bespovratna sredstva - Ukupno (EU+Nac) HRK
= Ukupna ugovorena vrijednost bespovratnih sredstava]]*Ugovori_OPULJP[[#This Row],[STOPA NACIONALNOG SUFINANCIRANJA %]]</f>
        <v>460944.01649999997</v>
      </c>
      <c r="Q342" s="11">
        <v>3072960.11</v>
      </c>
      <c r="R342" s="11">
        <v>0</v>
      </c>
      <c r="S342" s="11">
        <v>0</v>
      </c>
      <c r="T342" s="4">
        <f>Ugovori_OPULJP[[#This Row],[Bespovratna sredstva - Ukupno (EU+Nac) HRK
= Ukupna ugovorena vrijednost bespovratnih sredstava]]+Ugovori_OPULJP[[#This Row],[Javni doprinos korisnika - HRK]]+Ugovori_OPULJP[[#This Row],[Privatni doprinos korisnika - HRK]]</f>
        <v>3072960.11</v>
      </c>
      <c r="U342" s="29" t="s">
        <v>8735</v>
      </c>
      <c r="V342" s="29" t="s">
        <v>24</v>
      </c>
      <c r="W342" s="30" t="s">
        <v>6121</v>
      </c>
      <c r="X342" s="30" t="s">
        <v>6219</v>
      </c>
    </row>
    <row r="343" spans="1:24" ht="89.25" x14ac:dyDescent="0.25">
      <c r="A343" s="45" t="s">
        <v>884</v>
      </c>
      <c r="B343" s="46" t="s">
        <v>8150</v>
      </c>
      <c r="C343" s="30" t="s">
        <v>7163</v>
      </c>
      <c r="D343" s="30" t="s">
        <v>5130</v>
      </c>
      <c r="E343" s="29" t="s">
        <v>10081</v>
      </c>
      <c r="F343" s="47" t="s">
        <v>885</v>
      </c>
      <c r="G343" s="47" t="s">
        <v>886</v>
      </c>
      <c r="H343" s="48">
        <v>43108</v>
      </c>
      <c r="I343" s="48">
        <v>44020</v>
      </c>
      <c r="J343" s="48" t="str">
        <f ca="1">IF(Ugovori_OPULJP[[#This Row],[DATUM ZAVRŠETKA OPERACIJE]]&lt;TODAY(),"završen","u provedbi")</f>
        <v>završen</v>
      </c>
      <c r="K343" s="25" t="s">
        <v>10</v>
      </c>
      <c r="L343" s="25" t="s">
        <v>10</v>
      </c>
      <c r="M343" s="17">
        <v>0.85</v>
      </c>
      <c r="N343" s="17">
        <v>0.15</v>
      </c>
      <c r="O343" s="11">
        <f>Ugovori_OPULJP[[#This Row],[Bespovratna sredstva - Ukupno (EU+Nac) HRK
= Ukupna ugovorena vrijednost bespovratnih sredstava]]*Ugovori_OPULJP[[#This Row],[EU STOPA SUFINANCIRANJA %
EU CO-FINANCING RATE %]]</f>
        <v>4454392.1560000004</v>
      </c>
      <c r="P343" s="11">
        <f>Ugovori_OPULJP[[#This Row],[Bespovratna sredstva - Ukupno (EU+Nac) HRK
= Ukupna ugovorena vrijednost bespovratnih sredstava]]*Ugovori_OPULJP[[#This Row],[STOPA NACIONALNOG SUFINANCIRANJA %]]</f>
        <v>786069.20400000003</v>
      </c>
      <c r="Q343" s="11">
        <v>5240461.3600000003</v>
      </c>
      <c r="R343" s="11">
        <v>0</v>
      </c>
      <c r="S343" s="11">
        <v>0</v>
      </c>
      <c r="T343" s="4">
        <f>Ugovori_OPULJP[[#This Row],[Bespovratna sredstva - Ukupno (EU+Nac) HRK
= Ukupna ugovorena vrijednost bespovratnih sredstava]]+Ugovori_OPULJP[[#This Row],[Javni doprinos korisnika - HRK]]+Ugovori_OPULJP[[#This Row],[Privatni doprinos korisnika - HRK]]</f>
        <v>5240461.3600000003</v>
      </c>
      <c r="U343" s="29" t="s">
        <v>8735</v>
      </c>
      <c r="V343" s="29" t="s">
        <v>24</v>
      </c>
      <c r="W343" s="30" t="s">
        <v>8440</v>
      </c>
      <c r="X343" s="30" t="s">
        <v>6219</v>
      </c>
    </row>
    <row r="344" spans="1:24" ht="89.25" x14ac:dyDescent="0.25">
      <c r="A344" s="45" t="s">
        <v>887</v>
      </c>
      <c r="B344" s="46" t="s">
        <v>8150</v>
      </c>
      <c r="C344" s="30" t="s">
        <v>7163</v>
      </c>
      <c r="D344" s="30" t="s">
        <v>5130</v>
      </c>
      <c r="E344" s="29" t="s">
        <v>10081</v>
      </c>
      <c r="F344" s="47" t="s">
        <v>888</v>
      </c>
      <c r="G344" s="47" t="s">
        <v>889</v>
      </c>
      <c r="H344" s="48">
        <v>43125</v>
      </c>
      <c r="I344" s="48">
        <v>43976</v>
      </c>
      <c r="J344" s="48" t="str">
        <f ca="1">IF(Ugovori_OPULJP[[#This Row],[DATUM ZAVRŠETKA OPERACIJE]]&lt;TODAY(),"završen","u provedbi")</f>
        <v>završen</v>
      </c>
      <c r="K344" s="25" t="s">
        <v>10</v>
      </c>
      <c r="L344" s="25" t="s">
        <v>10</v>
      </c>
      <c r="M344" s="17">
        <v>0.85</v>
      </c>
      <c r="N344" s="17">
        <v>0.15</v>
      </c>
      <c r="O344" s="11">
        <f>Ugovori_OPULJP[[#This Row],[Bespovratna sredstva - Ukupno (EU+Nac) HRK
= Ukupna ugovorena vrijednost bespovratnih sredstava]]*Ugovori_OPULJP[[#This Row],[EU STOPA SUFINANCIRANJA %
EU CO-FINANCING RATE %]]</f>
        <v>1525712.872</v>
      </c>
      <c r="P344" s="11">
        <f>Ugovori_OPULJP[[#This Row],[Bespovratna sredstva - Ukupno (EU+Nac) HRK
= Ukupna ugovorena vrijednost bespovratnih sredstava]]*Ugovori_OPULJP[[#This Row],[STOPA NACIONALNOG SUFINANCIRANJA %]]</f>
        <v>269243.44799999997</v>
      </c>
      <c r="Q344" s="11">
        <v>1794956.32</v>
      </c>
      <c r="R344" s="11">
        <v>0</v>
      </c>
      <c r="S344" s="11">
        <v>0</v>
      </c>
      <c r="T344" s="4">
        <f>Ugovori_OPULJP[[#This Row],[Bespovratna sredstva - Ukupno (EU+Nac) HRK
= Ukupna ugovorena vrijednost bespovratnih sredstava]]+Ugovori_OPULJP[[#This Row],[Javni doprinos korisnika - HRK]]+Ugovori_OPULJP[[#This Row],[Privatni doprinos korisnika - HRK]]</f>
        <v>1794956.32</v>
      </c>
      <c r="U344" s="29" t="s">
        <v>8735</v>
      </c>
      <c r="V344" s="29" t="s">
        <v>24</v>
      </c>
      <c r="W344" s="30" t="s">
        <v>8441</v>
      </c>
      <c r="X344" s="30" t="s">
        <v>6219</v>
      </c>
    </row>
    <row r="345" spans="1:24" ht="114.75" x14ac:dyDescent="0.25">
      <c r="A345" s="45" t="s">
        <v>890</v>
      </c>
      <c r="B345" s="46" t="s">
        <v>8150</v>
      </c>
      <c r="C345" s="30" t="s">
        <v>7163</v>
      </c>
      <c r="D345" s="30" t="s">
        <v>5130</v>
      </c>
      <c r="E345" s="29" t="s">
        <v>10081</v>
      </c>
      <c r="F345" s="47" t="s">
        <v>891</v>
      </c>
      <c r="G345" s="47" t="s">
        <v>892</v>
      </c>
      <c r="H345" s="48">
        <v>43125</v>
      </c>
      <c r="I345" s="48">
        <v>44037</v>
      </c>
      <c r="J345" s="48" t="str">
        <f ca="1">IF(Ugovori_OPULJP[[#This Row],[DATUM ZAVRŠETKA OPERACIJE]]&lt;TODAY(),"završen","u provedbi")</f>
        <v>završen</v>
      </c>
      <c r="K345" s="25" t="s">
        <v>0</v>
      </c>
      <c r="L345" s="25" t="s">
        <v>0</v>
      </c>
      <c r="M345" s="17">
        <v>0.85</v>
      </c>
      <c r="N345" s="17">
        <v>0.15</v>
      </c>
      <c r="O345" s="11">
        <f>Ugovori_OPULJP[[#This Row],[Bespovratna sredstva - Ukupno (EU+Nac) HRK
= Ukupna ugovorena vrijednost bespovratnih sredstava]]*Ugovori_OPULJP[[#This Row],[EU STOPA SUFINANCIRANJA %
EU CO-FINANCING RATE %]]</f>
        <v>8458744.2469999995</v>
      </c>
      <c r="P345" s="11">
        <f>Ugovori_OPULJP[[#This Row],[Bespovratna sredstva - Ukupno (EU+Nac) HRK
= Ukupna ugovorena vrijednost bespovratnih sredstava]]*Ugovori_OPULJP[[#This Row],[STOPA NACIONALNOG SUFINANCIRANJA %]]</f>
        <v>1492719.5730000001</v>
      </c>
      <c r="Q345" s="11">
        <v>9951463.8200000003</v>
      </c>
      <c r="R345" s="11">
        <v>0</v>
      </c>
      <c r="S345" s="11">
        <v>0</v>
      </c>
      <c r="T345" s="4">
        <f>Ugovori_OPULJP[[#This Row],[Bespovratna sredstva - Ukupno (EU+Nac) HRK
= Ukupna ugovorena vrijednost bespovratnih sredstava]]+Ugovori_OPULJP[[#This Row],[Javni doprinos korisnika - HRK]]+Ugovori_OPULJP[[#This Row],[Privatni doprinos korisnika - HRK]]</f>
        <v>9951463.8200000003</v>
      </c>
      <c r="U345" s="29" t="s">
        <v>8735</v>
      </c>
      <c r="V345" s="29" t="s">
        <v>24</v>
      </c>
      <c r="W345" s="30" t="s">
        <v>6122</v>
      </c>
      <c r="X345" s="30" t="s">
        <v>6219</v>
      </c>
    </row>
    <row r="346" spans="1:24" ht="89.25" x14ac:dyDescent="0.25">
      <c r="A346" s="45" t="s">
        <v>893</v>
      </c>
      <c r="B346" s="46" t="s">
        <v>8150</v>
      </c>
      <c r="C346" s="30" t="s">
        <v>7163</v>
      </c>
      <c r="D346" s="30" t="s">
        <v>5130</v>
      </c>
      <c r="E346" s="29" t="s">
        <v>10081</v>
      </c>
      <c r="F346" s="47" t="s">
        <v>7443</v>
      </c>
      <c r="G346" s="47" t="s">
        <v>894</v>
      </c>
      <c r="H346" s="48">
        <v>43125</v>
      </c>
      <c r="I346" s="48">
        <v>44037</v>
      </c>
      <c r="J346" s="48" t="str">
        <f ca="1">IF(Ugovori_OPULJP[[#This Row],[DATUM ZAVRŠETKA OPERACIJE]]&lt;TODAY(),"završen","u provedbi")</f>
        <v>završen</v>
      </c>
      <c r="K346" s="25" t="s">
        <v>10</v>
      </c>
      <c r="L346" s="25" t="s">
        <v>10</v>
      </c>
      <c r="M346" s="17">
        <v>0.85</v>
      </c>
      <c r="N346" s="17">
        <v>0.15</v>
      </c>
      <c r="O346" s="11">
        <f>Ugovori_OPULJP[[#This Row],[Bespovratna sredstva - Ukupno (EU+Nac) HRK
= Ukupna ugovorena vrijednost bespovratnih sredstava]]*Ugovori_OPULJP[[#This Row],[EU STOPA SUFINANCIRANJA %
EU CO-FINANCING RATE %]]</f>
        <v>3316332.1879999996</v>
      </c>
      <c r="P346" s="11">
        <f>Ugovori_OPULJP[[#This Row],[Bespovratna sredstva - Ukupno (EU+Nac) HRK
= Ukupna ugovorena vrijednost bespovratnih sredstava]]*Ugovori_OPULJP[[#This Row],[STOPA NACIONALNOG SUFINANCIRANJA %]]</f>
        <v>585235.09199999995</v>
      </c>
      <c r="Q346" s="11">
        <v>3901567.28</v>
      </c>
      <c r="R346" s="11">
        <v>0</v>
      </c>
      <c r="S346" s="11">
        <v>0</v>
      </c>
      <c r="T346" s="4">
        <f>Ugovori_OPULJP[[#This Row],[Bespovratna sredstva - Ukupno (EU+Nac) HRK
= Ukupna ugovorena vrijednost bespovratnih sredstava]]+Ugovori_OPULJP[[#This Row],[Javni doprinos korisnika - HRK]]+Ugovori_OPULJP[[#This Row],[Privatni doprinos korisnika - HRK]]</f>
        <v>3901567.28</v>
      </c>
      <c r="U346" s="29" t="s">
        <v>8735</v>
      </c>
      <c r="V346" s="29" t="s">
        <v>24</v>
      </c>
      <c r="W346" s="30" t="s">
        <v>8442</v>
      </c>
      <c r="X346" s="30" t="s">
        <v>6219</v>
      </c>
    </row>
    <row r="347" spans="1:24" ht="102" x14ac:dyDescent="0.25">
      <c r="A347" s="45" t="s">
        <v>895</v>
      </c>
      <c r="B347" s="46" t="s">
        <v>8150</v>
      </c>
      <c r="C347" s="30" t="s">
        <v>7163</v>
      </c>
      <c r="D347" s="30" t="s">
        <v>5130</v>
      </c>
      <c r="E347" s="29" t="s">
        <v>10081</v>
      </c>
      <c r="F347" s="47" t="s">
        <v>896</v>
      </c>
      <c r="G347" s="47" t="s">
        <v>8486</v>
      </c>
      <c r="H347" s="48">
        <v>43175</v>
      </c>
      <c r="I347" s="48">
        <v>44090</v>
      </c>
      <c r="J347" s="48" t="str">
        <f ca="1">IF(Ugovori_OPULJP[[#This Row],[DATUM ZAVRŠETKA OPERACIJE]]&lt;TODAY(),"završen","u provedbi")</f>
        <v>završen</v>
      </c>
      <c r="K347" s="25" t="s">
        <v>1</v>
      </c>
      <c r="L347" s="25" t="s">
        <v>1</v>
      </c>
      <c r="M347" s="17">
        <v>0.85</v>
      </c>
      <c r="N347" s="17">
        <v>0.15</v>
      </c>
      <c r="O347" s="11">
        <f>Ugovori_OPULJP[[#This Row],[Bespovratna sredstva - Ukupno (EU+Nac) HRK
= Ukupna ugovorena vrijednost bespovratnih sredstava]]*Ugovori_OPULJP[[#This Row],[EU STOPA SUFINANCIRANJA %
EU CO-FINANCING RATE %]]</f>
        <v>7038305.6770000001</v>
      </c>
      <c r="P347" s="11">
        <f>Ugovori_OPULJP[[#This Row],[Bespovratna sredstva - Ukupno (EU+Nac) HRK
= Ukupna ugovorena vrijednost bespovratnih sredstava]]*Ugovori_OPULJP[[#This Row],[STOPA NACIONALNOG SUFINANCIRANJA %]]</f>
        <v>1242053.943</v>
      </c>
      <c r="Q347" s="11">
        <v>8280359.6200000001</v>
      </c>
      <c r="R347" s="11">
        <v>0</v>
      </c>
      <c r="S347" s="11">
        <v>0</v>
      </c>
      <c r="T347" s="4">
        <f>Ugovori_OPULJP[[#This Row],[Bespovratna sredstva - Ukupno (EU+Nac) HRK
= Ukupna ugovorena vrijednost bespovratnih sredstava]]+Ugovori_OPULJP[[#This Row],[Javni doprinos korisnika - HRK]]+Ugovori_OPULJP[[#This Row],[Privatni doprinos korisnika - HRK]]</f>
        <v>8280359.6200000001</v>
      </c>
      <c r="U347" s="29" t="s">
        <v>8735</v>
      </c>
      <c r="V347" s="29" t="s">
        <v>24</v>
      </c>
      <c r="W347" s="30" t="s">
        <v>6123</v>
      </c>
      <c r="X347" s="30" t="s">
        <v>6219</v>
      </c>
    </row>
    <row r="348" spans="1:24" ht="102" x14ac:dyDescent="0.25">
      <c r="A348" s="45" t="s">
        <v>897</v>
      </c>
      <c r="B348" s="46" t="s">
        <v>8150</v>
      </c>
      <c r="C348" s="30" t="s">
        <v>7163</v>
      </c>
      <c r="D348" s="30" t="s">
        <v>5130</v>
      </c>
      <c r="E348" s="29" t="s">
        <v>10081</v>
      </c>
      <c r="F348" s="47" t="s">
        <v>898</v>
      </c>
      <c r="G348" s="47" t="s">
        <v>8501</v>
      </c>
      <c r="H348" s="48">
        <v>43175</v>
      </c>
      <c r="I348" s="48">
        <v>44090</v>
      </c>
      <c r="J348" s="48" t="str">
        <f ca="1">IF(Ugovori_OPULJP[[#This Row],[DATUM ZAVRŠETKA OPERACIJE]]&lt;TODAY(),"završen","u provedbi")</f>
        <v>završen</v>
      </c>
      <c r="K348" s="25" t="s">
        <v>1</v>
      </c>
      <c r="L348" s="25" t="s">
        <v>1</v>
      </c>
      <c r="M348" s="17">
        <v>0.85</v>
      </c>
      <c r="N348" s="17">
        <v>0.15</v>
      </c>
      <c r="O348" s="11">
        <f>Ugovori_OPULJP[[#This Row],[Bespovratna sredstva - Ukupno (EU+Nac) HRK
= Ukupna ugovorena vrijednost bespovratnih sredstava]]*Ugovori_OPULJP[[#This Row],[EU STOPA SUFINANCIRANJA %
EU CO-FINANCING RATE %]]</f>
        <v>7123735.9044999992</v>
      </c>
      <c r="P348" s="11">
        <f>Ugovori_OPULJP[[#This Row],[Bespovratna sredstva - Ukupno (EU+Nac) HRK
= Ukupna ugovorena vrijednost bespovratnih sredstava]]*Ugovori_OPULJP[[#This Row],[STOPA NACIONALNOG SUFINANCIRANJA %]]</f>
        <v>1257129.8654999998</v>
      </c>
      <c r="Q348" s="11">
        <v>8380865.7699999996</v>
      </c>
      <c r="R348" s="11">
        <v>0</v>
      </c>
      <c r="S348" s="11">
        <v>0</v>
      </c>
      <c r="T348" s="4">
        <f>Ugovori_OPULJP[[#This Row],[Bespovratna sredstva - Ukupno (EU+Nac) HRK
= Ukupna ugovorena vrijednost bespovratnih sredstava]]+Ugovori_OPULJP[[#This Row],[Javni doprinos korisnika - HRK]]+Ugovori_OPULJP[[#This Row],[Privatni doprinos korisnika - HRK]]</f>
        <v>8380865.7699999996</v>
      </c>
      <c r="U348" s="29" t="s">
        <v>8735</v>
      </c>
      <c r="V348" s="29" t="s">
        <v>24</v>
      </c>
      <c r="W348" s="30" t="s">
        <v>6124</v>
      </c>
      <c r="X348" s="30" t="s">
        <v>6219</v>
      </c>
    </row>
    <row r="349" spans="1:24" ht="102" x14ac:dyDescent="0.25">
      <c r="A349" s="45" t="s">
        <v>899</v>
      </c>
      <c r="B349" s="46" t="s">
        <v>8150</v>
      </c>
      <c r="C349" s="30" t="s">
        <v>7163</v>
      </c>
      <c r="D349" s="30" t="s">
        <v>5130</v>
      </c>
      <c r="E349" s="29" t="s">
        <v>10081</v>
      </c>
      <c r="F349" s="47" t="s">
        <v>900</v>
      </c>
      <c r="G349" s="47" t="s">
        <v>901</v>
      </c>
      <c r="H349" s="48">
        <v>43125</v>
      </c>
      <c r="I349" s="48">
        <v>44037</v>
      </c>
      <c r="J349" s="48" t="str">
        <f ca="1">IF(Ugovori_OPULJP[[#This Row],[DATUM ZAVRŠETKA OPERACIJE]]&lt;TODAY(),"završen","u provedbi")</f>
        <v>završen</v>
      </c>
      <c r="K349" s="25" t="s">
        <v>19</v>
      </c>
      <c r="L349" s="25" t="s">
        <v>19</v>
      </c>
      <c r="M349" s="17">
        <v>0.85</v>
      </c>
      <c r="N349" s="17">
        <v>0.15</v>
      </c>
      <c r="O349" s="11">
        <f>Ugovori_OPULJP[[#This Row],[Bespovratna sredstva - Ukupno (EU+Nac) HRK
= Ukupna ugovorena vrijednost bespovratnih sredstava]]*Ugovori_OPULJP[[#This Row],[EU STOPA SUFINANCIRANJA %
EU CO-FINANCING RATE %]]</f>
        <v>780259.55700000003</v>
      </c>
      <c r="P349" s="11">
        <f>Ugovori_OPULJP[[#This Row],[Bespovratna sredstva - Ukupno (EU+Nac) HRK
= Ukupna ugovorena vrijednost bespovratnih sredstava]]*Ugovori_OPULJP[[#This Row],[STOPA NACIONALNOG SUFINANCIRANJA %]]</f>
        <v>137692.86300000001</v>
      </c>
      <c r="Q349" s="11">
        <v>917952.42</v>
      </c>
      <c r="R349" s="11">
        <v>0</v>
      </c>
      <c r="S349" s="11">
        <v>0</v>
      </c>
      <c r="T349" s="4">
        <f>Ugovori_OPULJP[[#This Row],[Bespovratna sredstva - Ukupno (EU+Nac) HRK
= Ukupna ugovorena vrijednost bespovratnih sredstava]]+Ugovori_OPULJP[[#This Row],[Javni doprinos korisnika - HRK]]+Ugovori_OPULJP[[#This Row],[Privatni doprinos korisnika - HRK]]</f>
        <v>917952.42</v>
      </c>
      <c r="U349" s="29" t="s">
        <v>8735</v>
      </c>
      <c r="V349" s="29" t="s">
        <v>24</v>
      </c>
      <c r="W349" s="30" t="s">
        <v>6125</v>
      </c>
      <c r="X349" s="30" t="s">
        <v>6219</v>
      </c>
    </row>
    <row r="350" spans="1:24" ht="89.25" x14ac:dyDescent="0.25">
      <c r="A350" s="45" t="s">
        <v>902</v>
      </c>
      <c r="B350" s="46" t="s">
        <v>8150</v>
      </c>
      <c r="C350" s="30" t="s">
        <v>7163</v>
      </c>
      <c r="D350" s="30" t="s">
        <v>5130</v>
      </c>
      <c r="E350" s="29" t="s">
        <v>10081</v>
      </c>
      <c r="F350" s="47" t="s">
        <v>903</v>
      </c>
      <c r="G350" s="47" t="s">
        <v>904</v>
      </c>
      <c r="H350" s="48">
        <v>43125</v>
      </c>
      <c r="I350" s="48">
        <v>44037</v>
      </c>
      <c r="J350" s="48" t="str">
        <f ca="1">IF(Ugovori_OPULJP[[#This Row],[DATUM ZAVRŠETKA OPERACIJE]]&lt;TODAY(),"završen","u provedbi")</f>
        <v>završen</v>
      </c>
      <c r="K350" s="25" t="s">
        <v>10</v>
      </c>
      <c r="L350" s="25" t="s">
        <v>10</v>
      </c>
      <c r="M350" s="17">
        <v>0.85</v>
      </c>
      <c r="N350" s="17">
        <v>0.15</v>
      </c>
      <c r="O350" s="11">
        <f>Ugovori_OPULJP[[#This Row],[Bespovratna sredstva - Ukupno (EU+Nac) HRK
= Ukupna ugovorena vrijednost bespovratnih sredstava]]*Ugovori_OPULJP[[#This Row],[EU STOPA SUFINANCIRANJA %
EU CO-FINANCING RATE %]]</f>
        <v>3595182.9499999997</v>
      </c>
      <c r="P350" s="11">
        <f>Ugovori_OPULJP[[#This Row],[Bespovratna sredstva - Ukupno (EU+Nac) HRK
= Ukupna ugovorena vrijednost bespovratnih sredstava]]*Ugovori_OPULJP[[#This Row],[STOPA NACIONALNOG SUFINANCIRANJA %]]</f>
        <v>634444.04999999993</v>
      </c>
      <c r="Q350" s="11">
        <v>4229627</v>
      </c>
      <c r="R350" s="11">
        <v>0</v>
      </c>
      <c r="S350" s="11">
        <v>0</v>
      </c>
      <c r="T350" s="4">
        <f>Ugovori_OPULJP[[#This Row],[Bespovratna sredstva - Ukupno (EU+Nac) HRK
= Ukupna ugovorena vrijednost bespovratnih sredstava]]+Ugovori_OPULJP[[#This Row],[Javni doprinos korisnika - HRK]]+Ugovori_OPULJP[[#This Row],[Privatni doprinos korisnika - HRK]]</f>
        <v>4229627</v>
      </c>
      <c r="U350" s="29" t="s">
        <v>8735</v>
      </c>
      <c r="V350" s="29" t="s">
        <v>24</v>
      </c>
      <c r="W350" s="30" t="s">
        <v>6126</v>
      </c>
      <c r="X350" s="30" t="s">
        <v>6219</v>
      </c>
    </row>
    <row r="351" spans="1:24" ht="63.75" x14ac:dyDescent="0.25">
      <c r="A351" s="45" t="s">
        <v>905</v>
      </c>
      <c r="B351" s="46" t="s">
        <v>8150</v>
      </c>
      <c r="C351" s="30" t="s">
        <v>7163</v>
      </c>
      <c r="D351" s="30" t="s">
        <v>5130</v>
      </c>
      <c r="E351" s="29" t="s">
        <v>10081</v>
      </c>
      <c r="F351" s="47" t="s">
        <v>906</v>
      </c>
      <c r="G351" s="47" t="s">
        <v>8487</v>
      </c>
      <c r="H351" s="48">
        <v>43175</v>
      </c>
      <c r="I351" s="48">
        <v>44090</v>
      </c>
      <c r="J351" s="48" t="str">
        <f ca="1">IF(Ugovori_OPULJP[[#This Row],[DATUM ZAVRŠETKA OPERACIJE]]&lt;TODAY(),"završen","u provedbi")</f>
        <v>završen</v>
      </c>
      <c r="K351" s="25" t="s">
        <v>16</v>
      </c>
      <c r="L351" s="25" t="s">
        <v>16</v>
      </c>
      <c r="M351" s="17">
        <v>0.85</v>
      </c>
      <c r="N351" s="17">
        <v>0.15</v>
      </c>
      <c r="O351" s="11">
        <f>Ugovori_OPULJP[[#This Row],[Bespovratna sredstva - Ukupno (EU+Nac) HRK
= Ukupna ugovorena vrijednost bespovratnih sredstava]]*Ugovori_OPULJP[[#This Row],[EU STOPA SUFINANCIRANJA %
EU CO-FINANCING RATE %]]</f>
        <v>2676225</v>
      </c>
      <c r="P351" s="11">
        <f>Ugovori_OPULJP[[#This Row],[Bespovratna sredstva - Ukupno (EU+Nac) HRK
= Ukupna ugovorena vrijednost bespovratnih sredstava]]*Ugovori_OPULJP[[#This Row],[STOPA NACIONALNOG SUFINANCIRANJA %]]</f>
        <v>472275</v>
      </c>
      <c r="Q351" s="11">
        <v>3148500</v>
      </c>
      <c r="R351" s="11">
        <v>0</v>
      </c>
      <c r="S351" s="11">
        <v>0</v>
      </c>
      <c r="T351" s="4">
        <f>Ugovori_OPULJP[[#This Row],[Bespovratna sredstva - Ukupno (EU+Nac) HRK
= Ukupna ugovorena vrijednost bespovratnih sredstava]]+Ugovori_OPULJP[[#This Row],[Javni doprinos korisnika - HRK]]+Ugovori_OPULJP[[#This Row],[Privatni doprinos korisnika - HRK]]</f>
        <v>3148500</v>
      </c>
      <c r="U351" s="29" t="s">
        <v>8735</v>
      </c>
      <c r="V351" s="29" t="s">
        <v>24</v>
      </c>
      <c r="W351" s="30" t="s">
        <v>6127</v>
      </c>
      <c r="X351" s="30" t="s">
        <v>6219</v>
      </c>
    </row>
    <row r="352" spans="1:24" ht="114.75" x14ac:dyDescent="0.25">
      <c r="A352" s="45" t="s">
        <v>907</v>
      </c>
      <c r="B352" s="46" t="s">
        <v>8150</v>
      </c>
      <c r="C352" s="30" t="s">
        <v>7163</v>
      </c>
      <c r="D352" s="30" t="s">
        <v>5130</v>
      </c>
      <c r="E352" s="29" t="s">
        <v>10081</v>
      </c>
      <c r="F352" s="47" t="s">
        <v>762</v>
      </c>
      <c r="G352" s="47" t="s">
        <v>908</v>
      </c>
      <c r="H352" s="48">
        <v>43125</v>
      </c>
      <c r="I352" s="48">
        <v>44037</v>
      </c>
      <c r="J352" s="48" t="str">
        <f ca="1">IF(Ugovori_OPULJP[[#This Row],[DATUM ZAVRŠETKA OPERACIJE]]&lt;TODAY(),"završen","u provedbi")</f>
        <v>završen</v>
      </c>
      <c r="K352" s="25" t="s">
        <v>0</v>
      </c>
      <c r="L352" s="25" t="s">
        <v>0</v>
      </c>
      <c r="M352" s="17">
        <v>0.85</v>
      </c>
      <c r="N352" s="17">
        <v>0.15</v>
      </c>
      <c r="O352" s="11">
        <f>Ugovori_OPULJP[[#This Row],[Bespovratna sredstva - Ukupno (EU+Nac) HRK
= Ukupna ugovorena vrijednost bespovratnih sredstava]]*Ugovori_OPULJP[[#This Row],[EU STOPA SUFINANCIRANJA %
EU CO-FINANCING RATE %]]</f>
        <v>2130633.4939999999</v>
      </c>
      <c r="P352" s="11">
        <f>Ugovori_OPULJP[[#This Row],[Bespovratna sredstva - Ukupno (EU+Nac) HRK
= Ukupna ugovorena vrijednost bespovratnih sredstava]]*Ugovori_OPULJP[[#This Row],[STOPA NACIONALNOG SUFINANCIRANJA %]]</f>
        <v>375994.14600000001</v>
      </c>
      <c r="Q352" s="11">
        <v>2506627.64</v>
      </c>
      <c r="R352" s="11">
        <v>0</v>
      </c>
      <c r="S352" s="11">
        <v>0</v>
      </c>
      <c r="T352" s="4">
        <f>Ugovori_OPULJP[[#This Row],[Bespovratna sredstva - Ukupno (EU+Nac) HRK
= Ukupna ugovorena vrijednost bespovratnih sredstava]]+Ugovori_OPULJP[[#This Row],[Javni doprinos korisnika - HRK]]+Ugovori_OPULJP[[#This Row],[Privatni doprinos korisnika - HRK]]</f>
        <v>2506627.64</v>
      </c>
      <c r="U352" s="29" t="s">
        <v>8735</v>
      </c>
      <c r="V352" s="29" t="s">
        <v>24</v>
      </c>
      <c r="W352" s="30" t="s">
        <v>6128</v>
      </c>
      <c r="X352" s="30" t="s">
        <v>6219</v>
      </c>
    </row>
    <row r="353" spans="1:24" ht="89.25" x14ac:dyDescent="0.25">
      <c r="A353" s="45" t="s">
        <v>909</v>
      </c>
      <c r="B353" s="46" t="s">
        <v>8150</v>
      </c>
      <c r="C353" s="30" t="s">
        <v>7163</v>
      </c>
      <c r="D353" s="30" t="s">
        <v>5130</v>
      </c>
      <c r="E353" s="29" t="s">
        <v>10081</v>
      </c>
      <c r="F353" s="47" t="s">
        <v>910</v>
      </c>
      <c r="G353" s="47" t="s">
        <v>8397</v>
      </c>
      <c r="H353" s="48">
        <v>43125</v>
      </c>
      <c r="I353" s="48">
        <v>44037</v>
      </c>
      <c r="J353" s="48" t="str">
        <f ca="1">IF(Ugovori_OPULJP[[#This Row],[DATUM ZAVRŠETKA OPERACIJE]]&lt;TODAY(),"završen","u provedbi")</f>
        <v>završen</v>
      </c>
      <c r="K353" s="25" t="s">
        <v>1</v>
      </c>
      <c r="L353" s="25" t="s">
        <v>1</v>
      </c>
      <c r="M353" s="17">
        <v>0.85</v>
      </c>
      <c r="N353" s="17">
        <v>0.15</v>
      </c>
      <c r="O353" s="11">
        <f>Ugovori_OPULJP[[#This Row],[Bespovratna sredstva - Ukupno (EU+Nac) HRK
= Ukupna ugovorena vrijednost bespovratnih sredstava]]*Ugovori_OPULJP[[#This Row],[EU STOPA SUFINANCIRANJA %
EU CO-FINANCING RATE %]]</f>
        <v>5887998.0164999999</v>
      </c>
      <c r="P353" s="11">
        <f>Ugovori_OPULJP[[#This Row],[Bespovratna sredstva - Ukupno (EU+Nac) HRK
= Ukupna ugovorena vrijednost bespovratnih sredstava]]*Ugovori_OPULJP[[#This Row],[STOPA NACIONALNOG SUFINANCIRANJA %]]</f>
        <v>1039058.4735</v>
      </c>
      <c r="Q353" s="11">
        <v>6927056.4900000002</v>
      </c>
      <c r="R353" s="11">
        <v>0</v>
      </c>
      <c r="S353" s="11">
        <v>0</v>
      </c>
      <c r="T353" s="4">
        <f>Ugovori_OPULJP[[#This Row],[Bespovratna sredstva - Ukupno (EU+Nac) HRK
= Ukupna ugovorena vrijednost bespovratnih sredstava]]+Ugovori_OPULJP[[#This Row],[Javni doprinos korisnika - HRK]]+Ugovori_OPULJP[[#This Row],[Privatni doprinos korisnika - HRK]]</f>
        <v>6927056.4900000002</v>
      </c>
      <c r="U353" s="29" t="s">
        <v>8735</v>
      </c>
      <c r="V353" s="29" t="s">
        <v>24</v>
      </c>
      <c r="W353" s="30" t="s">
        <v>6129</v>
      </c>
      <c r="X353" s="30" t="s">
        <v>6219</v>
      </c>
    </row>
    <row r="354" spans="1:24" ht="127.5" x14ac:dyDescent="0.25">
      <c r="A354" s="45" t="s">
        <v>911</v>
      </c>
      <c r="B354" s="46" t="s">
        <v>8150</v>
      </c>
      <c r="C354" s="30" t="s">
        <v>7163</v>
      </c>
      <c r="D354" s="30" t="s">
        <v>5130</v>
      </c>
      <c r="E354" s="29" t="s">
        <v>10081</v>
      </c>
      <c r="F354" s="47" t="s">
        <v>912</v>
      </c>
      <c r="G354" s="47" t="s">
        <v>913</v>
      </c>
      <c r="H354" s="48">
        <v>43119</v>
      </c>
      <c r="I354" s="48">
        <v>44031</v>
      </c>
      <c r="J354" s="48" t="str">
        <f ca="1">IF(Ugovori_OPULJP[[#This Row],[DATUM ZAVRŠETKA OPERACIJE]]&lt;TODAY(),"završen","u provedbi")</f>
        <v>završen</v>
      </c>
      <c r="K354" s="25" t="s">
        <v>7</v>
      </c>
      <c r="L354" s="25" t="s">
        <v>7</v>
      </c>
      <c r="M354" s="17">
        <v>0.85</v>
      </c>
      <c r="N354" s="17">
        <v>0.15</v>
      </c>
      <c r="O354" s="11">
        <f>Ugovori_OPULJP[[#This Row],[Bespovratna sredstva - Ukupno (EU+Nac) HRK
= Ukupna ugovorena vrijednost bespovratnih sredstava]]*Ugovori_OPULJP[[#This Row],[EU STOPA SUFINANCIRANJA %
EU CO-FINANCING RATE %]]</f>
        <v>7948512.4349999996</v>
      </c>
      <c r="P354" s="11">
        <f>Ugovori_OPULJP[[#This Row],[Bespovratna sredstva - Ukupno (EU+Nac) HRK
= Ukupna ugovorena vrijednost bespovratnih sredstava]]*Ugovori_OPULJP[[#This Row],[STOPA NACIONALNOG SUFINANCIRANJA %]]</f>
        <v>1402678.6649999998</v>
      </c>
      <c r="Q354" s="11">
        <v>9351191.0999999996</v>
      </c>
      <c r="R354" s="11">
        <v>0</v>
      </c>
      <c r="S354" s="11">
        <v>0</v>
      </c>
      <c r="T354" s="4">
        <f>Ugovori_OPULJP[[#This Row],[Bespovratna sredstva - Ukupno (EU+Nac) HRK
= Ukupna ugovorena vrijednost bespovratnih sredstava]]+Ugovori_OPULJP[[#This Row],[Javni doprinos korisnika - HRK]]+Ugovori_OPULJP[[#This Row],[Privatni doprinos korisnika - HRK]]</f>
        <v>9351191.0999999996</v>
      </c>
      <c r="U354" s="29" t="s">
        <v>8735</v>
      </c>
      <c r="V354" s="29" t="s">
        <v>24</v>
      </c>
      <c r="W354" s="30" t="s">
        <v>6130</v>
      </c>
      <c r="X354" s="30" t="s">
        <v>6219</v>
      </c>
    </row>
    <row r="355" spans="1:24" ht="102" x14ac:dyDescent="0.25">
      <c r="A355" s="45" t="s">
        <v>914</v>
      </c>
      <c r="B355" s="46" t="s">
        <v>8150</v>
      </c>
      <c r="C355" s="30" t="s">
        <v>7163</v>
      </c>
      <c r="D355" s="30" t="s">
        <v>5130</v>
      </c>
      <c r="E355" s="29" t="s">
        <v>10081</v>
      </c>
      <c r="F355" s="47" t="s">
        <v>915</v>
      </c>
      <c r="G355" s="47" t="s">
        <v>916</v>
      </c>
      <c r="H355" s="48">
        <v>43125</v>
      </c>
      <c r="I355" s="48">
        <v>44037</v>
      </c>
      <c r="J355" s="48" t="str">
        <f ca="1">IF(Ugovori_OPULJP[[#This Row],[DATUM ZAVRŠETKA OPERACIJE]]&lt;TODAY(),"završen","u provedbi")</f>
        <v>završen</v>
      </c>
      <c r="K355" s="25" t="s">
        <v>18</v>
      </c>
      <c r="L355" s="25" t="s">
        <v>18</v>
      </c>
      <c r="M355" s="17">
        <v>0.85</v>
      </c>
      <c r="N355" s="17">
        <v>0.15</v>
      </c>
      <c r="O355" s="11">
        <f>Ugovori_OPULJP[[#This Row],[Bespovratna sredstva - Ukupno (EU+Nac) HRK
= Ukupna ugovorena vrijednost bespovratnih sredstava]]*Ugovori_OPULJP[[#This Row],[EU STOPA SUFINANCIRANJA %
EU CO-FINANCING RATE %]]</f>
        <v>3543905</v>
      </c>
      <c r="P355" s="11">
        <f>Ugovori_OPULJP[[#This Row],[Bespovratna sredstva - Ukupno (EU+Nac) HRK
= Ukupna ugovorena vrijednost bespovratnih sredstava]]*Ugovori_OPULJP[[#This Row],[STOPA NACIONALNOG SUFINANCIRANJA %]]</f>
        <v>625395</v>
      </c>
      <c r="Q355" s="11">
        <v>4169300</v>
      </c>
      <c r="R355" s="11">
        <v>0</v>
      </c>
      <c r="S355" s="11">
        <v>0</v>
      </c>
      <c r="T355" s="4">
        <f>Ugovori_OPULJP[[#This Row],[Bespovratna sredstva - Ukupno (EU+Nac) HRK
= Ukupna ugovorena vrijednost bespovratnih sredstava]]+Ugovori_OPULJP[[#This Row],[Javni doprinos korisnika - HRK]]+Ugovori_OPULJP[[#This Row],[Privatni doprinos korisnika - HRK]]</f>
        <v>4169300</v>
      </c>
      <c r="U355" s="29" t="s">
        <v>8735</v>
      </c>
      <c r="V355" s="29" t="s">
        <v>24</v>
      </c>
      <c r="W355" s="30" t="s">
        <v>6131</v>
      </c>
      <c r="X355" s="30" t="s">
        <v>6219</v>
      </c>
    </row>
    <row r="356" spans="1:24" ht="114.75" x14ac:dyDescent="0.25">
      <c r="A356" s="45" t="s">
        <v>917</v>
      </c>
      <c r="B356" s="46" t="s">
        <v>8150</v>
      </c>
      <c r="C356" s="30" t="s">
        <v>7163</v>
      </c>
      <c r="D356" s="30" t="s">
        <v>5130</v>
      </c>
      <c r="E356" s="29" t="s">
        <v>10081</v>
      </c>
      <c r="F356" s="47" t="s">
        <v>918</v>
      </c>
      <c r="G356" s="47" t="s">
        <v>919</v>
      </c>
      <c r="H356" s="48">
        <v>43125</v>
      </c>
      <c r="I356" s="48">
        <v>44037</v>
      </c>
      <c r="J356" s="48" t="str">
        <f ca="1">IF(Ugovori_OPULJP[[#This Row],[DATUM ZAVRŠETKA OPERACIJE]]&lt;TODAY(),"završen","u provedbi")</f>
        <v>završen</v>
      </c>
      <c r="K356" s="25" t="s">
        <v>0</v>
      </c>
      <c r="L356" s="25" t="s">
        <v>0</v>
      </c>
      <c r="M356" s="17">
        <v>0.85</v>
      </c>
      <c r="N356" s="17">
        <v>0.15</v>
      </c>
      <c r="O356" s="11">
        <f>Ugovori_OPULJP[[#This Row],[Bespovratna sredstva - Ukupno (EU+Nac) HRK
= Ukupna ugovorena vrijednost bespovratnih sredstava]]*Ugovori_OPULJP[[#This Row],[EU STOPA SUFINANCIRANJA %
EU CO-FINANCING RATE %]]</f>
        <v>4272700.2955</v>
      </c>
      <c r="P356" s="11">
        <f>Ugovori_OPULJP[[#This Row],[Bespovratna sredstva - Ukupno (EU+Nac) HRK
= Ukupna ugovorena vrijednost bespovratnih sredstava]]*Ugovori_OPULJP[[#This Row],[STOPA NACIONALNOG SUFINANCIRANJA %]]</f>
        <v>754005.93450000009</v>
      </c>
      <c r="Q356" s="11">
        <v>5026706.2300000004</v>
      </c>
      <c r="R356" s="11">
        <v>0</v>
      </c>
      <c r="S356" s="11">
        <v>0</v>
      </c>
      <c r="T356" s="4">
        <f>Ugovori_OPULJP[[#This Row],[Bespovratna sredstva - Ukupno (EU+Nac) HRK
= Ukupna ugovorena vrijednost bespovratnih sredstava]]+Ugovori_OPULJP[[#This Row],[Javni doprinos korisnika - HRK]]+Ugovori_OPULJP[[#This Row],[Privatni doprinos korisnika - HRK]]</f>
        <v>5026706.2300000004</v>
      </c>
      <c r="U356" s="29" t="s">
        <v>8735</v>
      </c>
      <c r="V356" s="29" t="s">
        <v>24</v>
      </c>
      <c r="W356" s="30" t="s">
        <v>6132</v>
      </c>
      <c r="X356" s="30" t="s">
        <v>6219</v>
      </c>
    </row>
    <row r="357" spans="1:24" ht="114.75" x14ac:dyDescent="0.25">
      <c r="A357" s="45" t="s">
        <v>920</v>
      </c>
      <c r="B357" s="46" t="s">
        <v>8150</v>
      </c>
      <c r="C357" s="30" t="s">
        <v>7163</v>
      </c>
      <c r="D357" s="30" t="s">
        <v>5130</v>
      </c>
      <c r="E357" s="29" t="s">
        <v>10081</v>
      </c>
      <c r="F357" s="47" t="s">
        <v>921</v>
      </c>
      <c r="G357" s="47" t="s">
        <v>922</v>
      </c>
      <c r="H357" s="48">
        <v>43175</v>
      </c>
      <c r="I357" s="48">
        <v>44090</v>
      </c>
      <c r="J357" s="48" t="str">
        <f ca="1">IF(Ugovori_OPULJP[[#This Row],[DATUM ZAVRŠETKA OPERACIJE]]&lt;TODAY(),"završen","u provedbi")</f>
        <v>završen</v>
      </c>
      <c r="K357" s="25" t="s">
        <v>1</v>
      </c>
      <c r="L357" s="25" t="s">
        <v>1</v>
      </c>
      <c r="M357" s="17">
        <v>0.85</v>
      </c>
      <c r="N357" s="17">
        <v>0.15</v>
      </c>
      <c r="O357" s="11">
        <f>Ugovori_OPULJP[[#This Row],[Bespovratna sredstva - Ukupno (EU+Nac) HRK
= Ukupna ugovorena vrijednost bespovratnih sredstava]]*Ugovori_OPULJP[[#This Row],[EU STOPA SUFINANCIRANJA %
EU CO-FINANCING RATE %]]</f>
        <v>2024905.19</v>
      </c>
      <c r="P357" s="11">
        <f>Ugovori_OPULJP[[#This Row],[Bespovratna sredstva - Ukupno (EU+Nac) HRK
= Ukupna ugovorena vrijednost bespovratnih sredstava]]*Ugovori_OPULJP[[#This Row],[STOPA NACIONALNOG SUFINANCIRANJA %]]</f>
        <v>357336.20999999996</v>
      </c>
      <c r="Q357" s="11">
        <v>2382241.4</v>
      </c>
      <c r="R357" s="11">
        <v>0</v>
      </c>
      <c r="S357" s="11">
        <v>0</v>
      </c>
      <c r="T357" s="4">
        <f>Ugovori_OPULJP[[#This Row],[Bespovratna sredstva - Ukupno (EU+Nac) HRK
= Ukupna ugovorena vrijednost bespovratnih sredstava]]+Ugovori_OPULJP[[#This Row],[Javni doprinos korisnika - HRK]]+Ugovori_OPULJP[[#This Row],[Privatni doprinos korisnika - HRK]]</f>
        <v>2382241.4</v>
      </c>
      <c r="U357" s="29" t="s">
        <v>8735</v>
      </c>
      <c r="V357" s="29" t="s">
        <v>24</v>
      </c>
      <c r="W357" s="30" t="s">
        <v>6133</v>
      </c>
      <c r="X357" s="30" t="s">
        <v>6219</v>
      </c>
    </row>
    <row r="358" spans="1:24" ht="102" x14ac:dyDescent="0.25">
      <c r="A358" s="45" t="s">
        <v>923</v>
      </c>
      <c r="B358" s="46" t="s">
        <v>8150</v>
      </c>
      <c r="C358" s="30" t="s">
        <v>7163</v>
      </c>
      <c r="D358" s="30" t="s">
        <v>5130</v>
      </c>
      <c r="E358" s="29" t="s">
        <v>10081</v>
      </c>
      <c r="F358" s="47" t="s">
        <v>7409</v>
      </c>
      <c r="G358" s="47" t="s">
        <v>924</v>
      </c>
      <c r="H358" s="48">
        <v>43125</v>
      </c>
      <c r="I358" s="48">
        <v>44037</v>
      </c>
      <c r="J358" s="48" t="str">
        <f ca="1">IF(Ugovori_OPULJP[[#This Row],[DATUM ZAVRŠETKA OPERACIJE]]&lt;TODAY(),"završen","u provedbi")</f>
        <v>završen</v>
      </c>
      <c r="K358" s="25" t="s">
        <v>10</v>
      </c>
      <c r="L358" s="25" t="s">
        <v>10</v>
      </c>
      <c r="M358" s="17">
        <v>0.85</v>
      </c>
      <c r="N358" s="17">
        <v>0.15</v>
      </c>
      <c r="O358" s="11">
        <f>Ugovori_OPULJP[[#This Row],[Bespovratna sredstva - Ukupno (EU+Nac) HRK
= Ukupna ugovorena vrijednost bespovratnih sredstava]]*Ugovori_OPULJP[[#This Row],[EU STOPA SUFINANCIRANJA %
EU CO-FINANCING RATE %]]</f>
        <v>1569135.564</v>
      </c>
      <c r="P358" s="11">
        <f>Ugovori_OPULJP[[#This Row],[Bespovratna sredstva - Ukupno (EU+Nac) HRK
= Ukupna ugovorena vrijednost bespovratnih sredstava]]*Ugovori_OPULJP[[#This Row],[STOPA NACIONALNOG SUFINANCIRANJA %]]</f>
        <v>276906.27600000001</v>
      </c>
      <c r="Q358" s="11">
        <v>1846041.84</v>
      </c>
      <c r="R358" s="11">
        <v>0</v>
      </c>
      <c r="S358" s="11">
        <v>0</v>
      </c>
      <c r="T358" s="4">
        <f>Ugovori_OPULJP[[#This Row],[Bespovratna sredstva - Ukupno (EU+Nac) HRK
= Ukupna ugovorena vrijednost bespovratnih sredstava]]+Ugovori_OPULJP[[#This Row],[Javni doprinos korisnika - HRK]]+Ugovori_OPULJP[[#This Row],[Privatni doprinos korisnika - HRK]]</f>
        <v>1846041.84</v>
      </c>
      <c r="U358" s="29" t="s">
        <v>8735</v>
      </c>
      <c r="V358" s="29" t="s">
        <v>24</v>
      </c>
      <c r="W358" s="30" t="s">
        <v>6134</v>
      </c>
      <c r="X358" s="30" t="s">
        <v>6219</v>
      </c>
    </row>
    <row r="359" spans="1:24" ht="63.75" x14ac:dyDescent="0.25">
      <c r="A359" s="45" t="s">
        <v>925</v>
      </c>
      <c r="B359" s="46" t="s">
        <v>8150</v>
      </c>
      <c r="C359" s="30" t="s">
        <v>7163</v>
      </c>
      <c r="D359" s="30" t="s">
        <v>5130</v>
      </c>
      <c r="E359" s="29" t="s">
        <v>10081</v>
      </c>
      <c r="F359" s="47" t="s">
        <v>926</v>
      </c>
      <c r="G359" s="47" t="s">
        <v>927</v>
      </c>
      <c r="H359" s="48">
        <v>43175</v>
      </c>
      <c r="I359" s="48">
        <v>44090</v>
      </c>
      <c r="J359" s="48" t="str">
        <f ca="1">IF(Ugovori_OPULJP[[#This Row],[DATUM ZAVRŠETKA OPERACIJE]]&lt;TODAY(),"završen","u provedbi")</f>
        <v>završen</v>
      </c>
      <c r="K359" s="25" t="s">
        <v>0</v>
      </c>
      <c r="L359" s="25" t="s">
        <v>0</v>
      </c>
      <c r="M359" s="17">
        <v>0.85</v>
      </c>
      <c r="N359" s="17">
        <v>0.15</v>
      </c>
      <c r="O359" s="11">
        <f>Ugovori_OPULJP[[#This Row],[Bespovratna sredstva - Ukupno (EU+Nac) HRK
= Ukupna ugovorena vrijednost bespovratnih sredstava]]*Ugovori_OPULJP[[#This Row],[EU STOPA SUFINANCIRANJA %
EU CO-FINANCING RATE %]]</f>
        <v>8492087.0694999993</v>
      </c>
      <c r="P359" s="11">
        <f>Ugovori_OPULJP[[#This Row],[Bespovratna sredstva - Ukupno (EU+Nac) HRK
= Ukupna ugovorena vrijednost bespovratnih sredstava]]*Ugovori_OPULJP[[#This Row],[STOPA NACIONALNOG SUFINANCIRANJA %]]</f>
        <v>1498603.6004999999</v>
      </c>
      <c r="Q359" s="11">
        <v>9990690.6699999999</v>
      </c>
      <c r="R359" s="11">
        <v>332639.83000000007</v>
      </c>
      <c r="S359" s="11">
        <v>0</v>
      </c>
      <c r="T359" s="4">
        <f>Ugovori_OPULJP[[#This Row],[Bespovratna sredstva - Ukupno (EU+Nac) HRK
= Ukupna ugovorena vrijednost bespovratnih sredstava]]+Ugovori_OPULJP[[#This Row],[Javni doprinos korisnika - HRK]]+Ugovori_OPULJP[[#This Row],[Privatni doprinos korisnika - HRK]]</f>
        <v>10323330.5</v>
      </c>
      <c r="U359" s="29" t="s">
        <v>8735</v>
      </c>
      <c r="V359" s="29" t="s">
        <v>24</v>
      </c>
      <c r="W359" s="30" t="s">
        <v>6135</v>
      </c>
      <c r="X359" s="30" t="s">
        <v>6219</v>
      </c>
    </row>
    <row r="360" spans="1:24" ht="102" x14ac:dyDescent="0.25">
      <c r="A360" s="45" t="s">
        <v>928</v>
      </c>
      <c r="B360" s="46" t="s">
        <v>8150</v>
      </c>
      <c r="C360" s="30" t="s">
        <v>7163</v>
      </c>
      <c r="D360" s="30" t="s">
        <v>5130</v>
      </c>
      <c r="E360" s="29" t="s">
        <v>10081</v>
      </c>
      <c r="F360" s="47" t="s">
        <v>929</v>
      </c>
      <c r="G360" s="47" t="s">
        <v>8488</v>
      </c>
      <c r="H360" s="48">
        <v>43168</v>
      </c>
      <c r="I360" s="48">
        <v>44083</v>
      </c>
      <c r="J360" s="48" t="str">
        <f ca="1">IF(Ugovori_OPULJP[[#This Row],[DATUM ZAVRŠETKA OPERACIJE]]&lt;TODAY(),"završen","u provedbi")</f>
        <v>završen</v>
      </c>
      <c r="K360" s="25" t="s">
        <v>15</v>
      </c>
      <c r="L360" s="25" t="s">
        <v>15</v>
      </c>
      <c r="M360" s="17">
        <v>0.85</v>
      </c>
      <c r="N360" s="17">
        <v>0.15</v>
      </c>
      <c r="O360" s="11">
        <f>Ugovori_OPULJP[[#This Row],[Bespovratna sredstva - Ukupno (EU+Nac) HRK
= Ukupna ugovorena vrijednost bespovratnih sredstava]]*Ugovori_OPULJP[[#This Row],[EU STOPA SUFINANCIRANJA %
EU CO-FINANCING RATE %]]</f>
        <v>6736419.3540000003</v>
      </c>
      <c r="P360" s="11">
        <f>Ugovori_OPULJP[[#This Row],[Bespovratna sredstva - Ukupno (EU+Nac) HRK
= Ukupna ugovorena vrijednost bespovratnih sredstava]]*Ugovori_OPULJP[[#This Row],[STOPA NACIONALNOG SUFINANCIRANJA %]]</f>
        <v>1188779.8859999999</v>
      </c>
      <c r="Q360" s="11">
        <v>7925199.2400000002</v>
      </c>
      <c r="R360" s="11">
        <v>0</v>
      </c>
      <c r="S360" s="11">
        <v>0</v>
      </c>
      <c r="T360" s="4">
        <f>Ugovori_OPULJP[[#This Row],[Bespovratna sredstva - Ukupno (EU+Nac) HRK
= Ukupna ugovorena vrijednost bespovratnih sredstava]]+Ugovori_OPULJP[[#This Row],[Javni doprinos korisnika - HRK]]+Ugovori_OPULJP[[#This Row],[Privatni doprinos korisnika - HRK]]</f>
        <v>7925199.2400000002</v>
      </c>
      <c r="U360" s="29" t="s">
        <v>8735</v>
      </c>
      <c r="V360" s="29" t="s">
        <v>24</v>
      </c>
      <c r="W360" s="30" t="s">
        <v>6136</v>
      </c>
      <c r="X360" s="30" t="s">
        <v>6219</v>
      </c>
    </row>
    <row r="361" spans="1:24" ht="63.75" x14ac:dyDescent="0.25">
      <c r="A361" s="45" t="s">
        <v>930</v>
      </c>
      <c r="B361" s="46" t="s">
        <v>8150</v>
      </c>
      <c r="C361" s="30" t="s">
        <v>7163</v>
      </c>
      <c r="D361" s="30" t="s">
        <v>5130</v>
      </c>
      <c r="E361" s="29" t="s">
        <v>10081</v>
      </c>
      <c r="F361" s="47" t="s">
        <v>931</v>
      </c>
      <c r="G361" s="7" t="s">
        <v>348</v>
      </c>
      <c r="H361" s="48">
        <v>43168</v>
      </c>
      <c r="I361" s="48">
        <v>44083</v>
      </c>
      <c r="J361" s="48" t="str">
        <f ca="1">IF(Ugovori_OPULJP[[#This Row],[DATUM ZAVRŠETKA OPERACIJE]]&lt;TODAY(),"završen","u provedbi")</f>
        <v>završen</v>
      </c>
      <c r="K361" s="25" t="s">
        <v>15</v>
      </c>
      <c r="L361" s="25" t="s">
        <v>15</v>
      </c>
      <c r="M361" s="17">
        <v>0.85</v>
      </c>
      <c r="N361" s="17">
        <v>0.15</v>
      </c>
      <c r="O361" s="11">
        <f>Ugovori_OPULJP[[#This Row],[Bespovratna sredstva - Ukupno (EU+Nac) HRK
= Ukupna ugovorena vrijednost bespovratnih sredstava]]*Ugovori_OPULJP[[#This Row],[EU STOPA SUFINANCIRANJA %
EU CO-FINANCING RATE %]]</f>
        <v>5819577.0029999996</v>
      </c>
      <c r="P361" s="11">
        <f>Ugovori_OPULJP[[#This Row],[Bespovratna sredstva - Ukupno (EU+Nac) HRK
= Ukupna ugovorena vrijednost bespovratnih sredstava]]*Ugovori_OPULJP[[#This Row],[STOPA NACIONALNOG SUFINANCIRANJA %]]</f>
        <v>1026984.1769999999</v>
      </c>
      <c r="Q361" s="11">
        <v>6846561.1799999997</v>
      </c>
      <c r="R361" s="11">
        <v>0</v>
      </c>
      <c r="S361" s="11">
        <v>0</v>
      </c>
      <c r="T361" s="4">
        <f>Ugovori_OPULJP[[#This Row],[Bespovratna sredstva - Ukupno (EU+Nac) HRK
= Ukupna ugovorena vrijednost bespovratnih sredstava]]+Ugovori_OPULJP[[#This Row],[Javni doprinos korisnika - HRK]]+Ugovori_OPULJP[[#This Row],[Privatni doprinos korisnika - HRK]]</f>
        <v>6846561.1799999997</v>
      </c>
      <c r="U361" s="29" t="s">
        <v>8735</v>
      </c>
      <c r="V361" s="29" t="s">
        <v>24</v>
      </c>
      <c r="W361" s="30" t="s">
        <v>6137</v>
      </c>
      <c r="X361" s="30" t="s">
        <v>6219</v>
      </c>
    </row>
    <row r="362" spans="1:24" ht="89.25" x14ac:dyDescent="0.25">
      <c r="A362" s="45" t="s">
        <v>932</v>
      </c>
      <c r="B362" s="46" t="s">
        <v>8150</v>
      </c>
      <c r="C362" s="30" t="s">
        <v>7163</v>
      </c>
      <c r="D362" s="30" t="s">
        <v>5130</v>
      </c>
      <c r="E362" s="29" t="s">
        <v>10081</v>
      </c>
      <c r="F362" s="47" t="s">
        <v>933</v>
      </c>
      <c r="G362" s="47" t="s">
        <v>934</v>
      </c>
      <c r="H362" s="48">
        <v>43175</v>
      </c>
      <c r="I362" s="48">
        <v>44028</v>
      </c>
      <c r="J362" s="48" t="str">
        <f ca="1">IF(Ugovori_OPULJP[[#This Row],[DATUM ZAVRŠETKA OPERACIJE]]&lt;TODAY(),"završen","u provedbi")</f>
        <v>završen</v>
      </c>
      <c r="K362" s="25" t="s">
        <v>10</v>
      </c>
      <c r="L362" s="25" t="s">
        <v>10</v>
      </c>
      <c r="M362" s="17">
        <v>0.85</v>
      </c>
      <c r="N362" s="17">
        <v>0.15</v>
      </c>
      <c r="O362" s="11">
        <f>Ugovori_OPULJP[[#This Row],[Bespovratna sredstva - Ukupno (EU+Nac) HRK
= Ukupna ugovorena vrijednost bespovratnih sredstava]]*Ugovori_OPULJP[[#This Row],[EU STOPA SUFINANCIRANJA %
EU CO-FINANCING RATE %]]</f>
        <v>1721407.0459999999</v>
      </c>
      <c r="P362" s="11">
        <f>Ugovori_OPULJP[[#This Row],[Bespovratna sredstva - Ukupno (EU+Nac) HRK
= Ukupna ugovorena vrijednost bespovratnih sredstava]]*Ugovori_OPULJP[[#This Row],[STOPA NACIONALNOG SUFINANCIRANJA %]]</f>
        <v>303777.71399999998</v>
      </c>
      <c r="Q362" s="11">
        <v>2025184.76</v>
      </c>
      <c r="R362" s="11">
        <v>0</v>
      </c>
      <c r="S362" s="11">
        <v>0</v>
      </c>
      <c r="T362" s="4">
        <f>Ugovori_OPULJP[[#This Row],[Bespovratna sredstva - Ukupno (EU+Nac) HRK
= Ukupna ugovorena vrijednost bespovratnih sredstava]]+Ugovori_OPULJP[[#This Row],[Javni doprinos korisnika - HRK]]+Ugovori_OPULJP[[#This Row],[Privatni doprinos korisnika - HRK]]</f>
        <v>2025184.76</v>
      </c>
      <c r="U362" s="29" t="s">
        <v>8735</v>
      </c>
      <c r="V362" s="29" t="s">
        <v>24</v>
      </c>
      <c r="W362" s="30" t="s">
        <v>8443</v>
      </c>
      <c r="X362" s="30" t="s">
        <v>6219</v>
      </c>
    </row>
    <row r="363" spans="1:24" ht="76.5" x14ac:dyDescent="0.25">
      <c r="A363" s="45" t="s">
        <v>935</v>
      </c>
      <c r="B363" s="46" t="s">
        <v>8150</v>
      </c>
      <c r="C363" s="30" t="s">
        <v>7163</v>
      </c>
      <c r="D363" s="30" t="s">
        <v>5130</v>
      </c>
      <c r="E363" s="29" t="s">
        <v>10081</v>
      </c>
      <c r="F363" s="47" t="s">
        <v>936</v>
      </c>
      <c r="G363" s="47" t="s">
        <v>8398</v>
      </c>
      <c r="H363" s="48">
        <v>43119</v>
      </c>
      <c r="I363" s="48">
        <v>44031</v>
      </c>
      <c r="J363" s="48" t="str">
        <f ca="1">IF(Ugovori_OPULJP[[#This Row],[DATUM ZAVRŠETKA OPERACIJE]]&lt;TODAY(),"završen","u provedbi")</f>
        <v>završen</v>
      </c>
      <c r="K363" s="25" t="s">
        <v>16</v>
      </c>
      <c r="L363" s="25" t="s">
        <v>16</v>
      </c>
      <c r="M363" s="17">
        <v>0.85</v>
      </c>
      <c r="N363" s="17">
        <v>0.15</v>
      </c>
      <c r="O363" s="11">
        <f>Ugovori_OPULJP[[#This Row],[Bespovratna sredstva - Ukupno (EU+Nac) HRK
= Ukupna ugovorena vrijednost bespovratnih sredstava]]*Ugovori_OPULJP[[#This Row],[EU STOPA SUFINANCIRANJA %
EU CO-FINANCING RATE %]]</f>
        <v>1800594.5930000001</v>
      </c>
      <c r="P363" s="11">
        <f>Ugovori_OPULJP[[#This Row],[Bespovratna sredstva - Ukupno (EU+Nac) HRK
= Ukupna ugovorena vrijednost bespovratnih sredstava]]*Ugovori_OPULJP[[#This Row],[STOPA NACIONALNOG SUFINANCIRANJA %]]</f>
        <v>317751.98700000002</v>
      </c>
      <c r="Q363" s="11">
        <v>2118346.58</v>
      </c>
      <c r="R363" s="11">
        <v>0</v>
      </c>
      <c r="S363" s="11">
        <v>0</v>
      </c>
      <c r="T363" s="4">
        <f>Ugovori_OPULJP[[#This Row],[Bespovratna sredstva - Ukupno (EU+Nac) HRK
= Ukupna ugovorena vrijednost bespovratnih sredstava]]+Ugovori_OPULJP[[#This Row],[Javni doprinos korisnika - HRK]]+Ugovori_OPULJP[[#This Row],[Privatni doprinos korisnika - HRK]]</f>
        <v>2118346.58</v>
      </c>
      <c r="U363" s="29" t="s">
        <v>8735</v>
      </c>
      <c r="V363" s="29" t="s">
        <v>24</v>
      </c>
      <c r="W363" s="30" t="s">
        <v>6138</v>
      </c>
      <c r="X363" s="30" t="s">
        <v>6219</v>
      </c>
    </row>
    <row r="364" spans="1:24" ht="89.25" x14ac:dyDescent="0.25">
      <c r="A364" s="45" t="s">
        <v>937</v>
      </c>
      <c r="B364" s="46" t="s">
        <v>8150</v>
      </c>
      <c r="C364" s="30" t="s">
        <v>7163</v>
      </c>
      <c r="D364" s="30" t="s">
        <v>5130</v>
      </c>
      <c r="E364" s="29" t="s">
        <v>10081</v>
      </c>
      <c r="F364" s="47" t="s">
        <v>938</v>
      </c>
      <c r="G364" s="47" t="s">
        <v>939</v>
      </c>
      <c r="H364" s="48">
        <v>43175</v>
      </c>
      <c r="I364" s="48">
        <v>44090</v>
      </c>
      <c r="J364" s="48" t="str">
        <f ca="1">IF(Ugovori_OPULJP[[#This Row],[DATUM ZAVRŠETKA OPERACIJE]]&lt;TODAY(),"završen","u provedbi")</f>
        <v>završen</v>
      </c>
      <c r="K364" s="25" t="s">
        <v>10</v>
      </c>
      <c r="L364" s="25" t="s">
        <v>10</v>
      </c>
      <c r="M364" s="17">
        <v>0.85</v>
      </c>
      <c r="N364" s="17">
        <v>0.15</v>
      </c>
      <c r="O364" s="11">
        <f>Ugovori_OPULJP[[#This Row],[Bespovratna sredstva - Ukupno (EU+Nac) HRK
= Ukupna ugovorena vrijednost bespovratnih sredstava]]*Ugovori_OPULJP[[#This Row],[EU STOPA SUFINANCIRANJA %
EU CO-FINANCING RATE %]]</f>
        <v>2186254.5700000003</v>
      </c>
      <c r="P364" s="11">
        <f>Ugovori_OPULJP[[#This Row],[Bespovratna sredstva - Ukupno (EU+Nac) HRK
= Ukupna ugovorena vrijednost bespovratnih sredstava]]*Ugovori_OPULJP[[#This Row],[STOPA NACIONALNOG SUFINANCIRANJA %]]</f>
        <v>385809.63</v>
      </c>
      <c r="Q364" s="11">
        <v>2572064.2000000002</v>
      </c>
      <c r="R364" s="11">
        <v>0</v>
      </c>
      <c r="S364" s="11">
        <v>0</v>
      </c>
      <c r="T364" s="4">
        <f>Ugovori_OPULJP[[#This Row],[Bespovratna sredstva - Ukupno (EU+Nac) HRK
= Ukupna ugovorena vrijednost bespovratnih sredstava]]+Ugovori_OPULJP[[#This Row],[Javni doprinos korisnika - HRK]]+Ugovori_OPULJP[[#This Row],[Privatni doprinos korisnika - HRK]]</f>
        <v>2572064.2000000002</v>
      </c>
      <c r="U364" s="29" t="s">
        <v>8735</v>
      </c>
      <c r="V364" s="29" t="s">
        <v>24</v>
      </c>
      <c r="W364" s="30" t="s">
        <v>6139</v>
      </c>
      <c r="X364" s="30" t="s">
        <v>6219</v>
      </c>
    </row>
    <row r="365" spans="1:24" ht="89.25" x14ac:dyDescent="0.25">
      <c r="A365" s="45" t="s">
        <v>940</v>
      </c>
      <c r="B365" s="46" t="s">
        <v>8150</v>
      </c>
      <c r="C365" s="30" t="s">
        <v>7163</v>
      </c>
      <c r="D365" s="30" t="s">
        <v>5130</v>
      </c>
      <c r="E365" s="29" t="s">
        <v>10081</v>
      </c>
      <c r="F365" s="47" t="s">
        <v>941</v>
      </c>
      <c r="G365" s="47" t="s">
        <v>942</v>
      </c>
      <c r="H365" s="48">
        <v>43250</v>
      </c>
      <c r="I365" s="48">
        <v>44165</v>
      </c>
      <c r="J365" s="48" t="str">
        <f ca="1">IF(Ugovori_OPULJP[[#This Row],[DATUM ZAVRŠETKA OPERACIJE]]&lt;TODAY(),"završen","u provedbi")</f>
        <v>završen</v>
      </c>
      <c r="K365" s="25" t="s">
        <v>10</v>
      </c>
      <c r="L365" s="25" t="s">
        <v>10</v>
      </c>
      <c r="M365" s="17">
        <v>0.85</v>
      </c>
      <c r="N365" s="17">
        <v>0.15</v>
      </c>
      <c r="O365" s="11">
        <f>Ugovori_OPULJP[[#This Row],[Bespovratna sredstva - Ukupno (EU+Nac) HRK
= Ukupna ugovorena vrijednost bespovratnih sredstava]]*Ugovori_OPULJP[[#This Row],[EU STOPA SUFINANCIRANJA %
EU CO-FINANCING RATE %]]</f>
        <v>1757139.38</v>
      </c>
      <c r="P365" s="11">
        <f>Ugovori_OPULJP[[#This Row],[Bespovratna sredstva - Ukupno (EU+Nac) HRK
= Ukupna ugovorena vrijednost bespovratnih sredstava]]*Ugovori_OPULJP[[#This Row],[STOPA NACIONALNOG SUFINANCIRANJA %]]</f>
        <v>310083.42</v>
      </c>
      <c r="Q365" s="11">
        <v>2067222.8</v>
      </c>
      <c r="R365" s="11">
        <v>0</v>
      </c>
      <c r="S365" s="11">
        <v>0</v>
      </c>
      <c r="T365" s="4">
        <f>Ugovori_OPULJP[[#This Row],[Bespovratna sredstva - Ukupno (EU+Nac) HRK
= Ukupna ugovorena vrijednost bespovratnih sredstava]]+Ugovori_OPULJP[[#This Row],[Javni doprinos korisnika - HRK]]+Ugovori_OPULJP[[#This Row],[Privatni doprinos korisnika - HRK]]</f>
        <v>2067222.8</v>
      </c>
      <c r="U365" s="29" t="s">
        <v>8735</v>
      </c>
      <c r="V365" s="29" t="s">
        <v>24</v>
      </c>
      <c r="W365" s="30" t="s">
        <v>6140</v>
      </c>
      <c r="X365" s="30" t="s">
        <v>6219</v>
      </c>
    </row>
    <row r="366" spans="1:24" ht="102" x14ac:dyDescent="0.25">
      <c r="A366" s="45" t="s">
        <v>943</v>
      </c>
      <c r="B366" s="46" t="s">
        <v>8150</v>
      </c>
      <c r="C366" s="30" t="s">
        <v>7163</v>
      </c>
      <c r="D366" s="30" t="s">
        <v>5130</v>
      </c>
      <c r="E366" s="29" t="s">
        <v>10081</v>
      </c>
      <c r="F366" s="47" t="s">
        <v>7410</v>
      </c>
      <c r="G366" s="47" t="s">
        <v>944</v>
      </c>
      <c r="H366" s="48">
        <v>43250</v>
      </c>
      <c r="I366" s="48">
        <v>44165</v>
      </c>
      <c r="J366" s="48" t="str">
        <f ca="1">IF(Ugovori_OPULJP[[#This Row],[DATUM ZAVRŠETKA OPERACIJE]]&lt;TODAY(),"završen","u provedbi")</f>
        <v>završen</v>
      </c>
      <c r="K366" s="25" t="s">
        <v>0</v>
      </c>
      <c r="L366" s="25" t="s">
        <v>0</v>
      </c>
      <c r="M366" s="17">
        <v>0.85</v>
      </c>
      <c r="N366" s="17">
        <v>0.15</v>
      </c>
      <c r="O366" s="11">
        <f>Ugovori_OPULJP[[#This Row],[Bespovratna sredstva - Ukupno (EU+Nac) HRK
= Ukupna ugovorena vrijednost bespovratnih sredstava]]*Ugovori_OPULJP[[#This Row],[EU STOPA SUFINANCIRANJA %
EU CO-FINANCING RATE %]]</f>
        <v>3344346.5304999999</v>
      </c>
      <c r="P366" s="11">
        <f>Ugovori_OPULJP[[#This Row],[Bespovratna sredstva - Ukupno (EU+Nac) HRK
= Ukupna ugovorena vrijednost bespovratnih sredstava]]*Ugovori_OPULJP[[#This Row],[STOPA NACIONALNOG SUFINANCIRANJA %]]</f>
        <v>590178.79949999996</v>
      </c>
      <c r="Q366" s="11">
        <v>3934525.33</v>
      </c>
      <c r="R366" s="11">
        <v>0</v>
      </c>
      <c r="S366" s="11">
        <v>0</v>
      </c>
      <c r="T366" s="4">
        <f>Ugovori_OPULJP[[#This Row],[Bespovratna sredstva - Ukupno (EU+Nac) HRK
= Ukupna ugovorena vrijednost bespovratnih sredstava]]+Ugovori_OPULJP[[#This Row],[Javni doprinos korisnika - HRK]]+Ugovori_OPULJP[[#This Row],[Privatni doprinos korisnika - HRK]]</f>
        <v>3934525.33</v>
      </c>
      <c r="U366" s="29" t="s">
        <v>8735</v>
      </c>
      <c r="V366" s="29" t="s">
        <v>24</v>
      </c>
      <c r="W366" s="30" t="s">
        <v>6141</v>
      </c>
      <c r="X366" s="30" t="s">
        <v>6219</v>
      </c>
    </row>
    <row r="367" spans="1:24" ht="102" x14ac:dyDescent="0.25">
      <c r="A367" s="45" t="s">
        <v>945</v>
      </c>
      <c r="B367" s="46" t="s">
        <v>8150</v>
      </c>
      <c r="C367" s="30" t="s">
        <v>7163</v>
      </c>
      <c r="D367" s="30" t="s">
        <v>5130</v>
      </c>
      <c r="E367" s="29" t="s">
        <v>10081</v>
      </c>
      <c r="F367" s="47" t="s">
        <v>7411</v>
      </c>
      <c r="G367" s="47" t="s">
        <v>946</v>
      </c>
      <c r="H367" s="48">
        <v>43250</v>
      </c>
      <c r="I367" s="48">
        <v>44165</v>
      </c>
      <c r="J367" s="48" t="str">
        <f ca="1">IF(Ugovori_OPULJP[[#This Row],[DATUM ZAVRŠETKA OPERACIJE]]&lt;TODAY(),"završen","u provedbi")</f>
        <v>završen</v>
      </c>
      <c r="K367" s="25" t="s">
        <v>13</v>
      </c>
      <c r="L367" s="25" t="s">
        <v>13</v>
      </c>
      <c r="M367" s="17">
        <v>0.85</v>
      </c>
      <c r="N367" s="17">
        <v>0.15</v>
      </c>
      <c r="O367" s="11">
        <f>Ugovori_OPULJP[[#This Row],[Bespovratna sredstva - Ukupno (EU+Nac) HRK
= Ukupna ugovorena vrijednost bespovratnih sredstava]]*Ugovori_OPULJP[[#This Row],[EU STOPA SUFINANCIRANJA %
EU CO-FINANCING RATE %]]</f>
        <v>3324460.7549999999</v>
      </c>
      <c r="P367" s="11">
        <f>Ugovori_OPULJP[[#This Row],[Bespovratna sredstva - Ukupno (EU+Nac) HRK
= Ukupna ugovorena vrijednost bespovratnih sredstava]]*Ugovori_OPULJP[[#This Row],[STOPA NACIONALNOG SUFINANCIRANJA %]]</f>
        <v>586669.54499999993</v>
      </c>
      <c r="Q367" s="11">
        <v>3911130.3</v>
      </c>
      <c r="R367" s="11">
        <v>0</v>
      </c>
      <c r="S367" s="11">
        <v>0</v>
      </c>
      <c r="T367" s="4">
        <f>Ugovori_OPULJP[[#This Row],[Bespovratna sredstva - Ukupno (EU+Nac) HRK
= Ukupna ugovorena vrijednost bespovratnih sredstava]]+Ugovori_OPULJP[[#This Row],[Javni doprinos korisnika - HRK]]+Ugovori_OPULJP[[#This Row],[Privatni doprinos korisnika - HRK]]</f>
        <v>3911130.3</v>
      </c>
      <c r="U367" s="29" t="s">
        <v>8735</v>
      </c>
      <c r="V367" s="29" t="s">
        <v>24</v>
      </c>
      <c r="W367" s="30" t="s">
        <v>6142</v>
      </c>
      <c r="X367" s="30" t="s">
        <v>6219</v>
      </c>
    </row>
    <row r="368" spans="1:24" ht="102" x14ac:dyDescent="0.25">
      <c r="A368" s="45" t="s">
        <v>947</v>
      </c>
      <c r="B368" s="46" t="s">
        <v>8150</v>
      </c>
      <c r="C368" s="30" t="s">
        <v>7163</v>
      </c>
      <c r="D368" s="30" t="s">
        <v>5130</v>
      </c>
      <c r="E368" s="29" t="s">
        <v>10081</v>
      </c>
      <c r="F368" s="47" t="s">
        <v>948</v>
      </c>
      <c r="G368" s="47" t="s">
        <v>949</v>
      </c>
      <c r="H368" s="48">
        <v>43250</v>
      </c>
      <c r="I368" s="48">
        <v>44165</v>
      </c>
      <c r="J368" s="48" t="str">
        <f ca="1">IF(Ugovori_OPULJP[[#This Row],[DATUM ZAVRŠETKA OPERACIJE]]&lt;TODAY(),"završen","u provedbi")</f>
        <v>završen</v>
      </c>
      <c r="K368" s="25" t="s">
        <v>9</v>
      </c>
      <c r="L368" s="25" t="s">
        <v>9</v>
      </c>
      <c r="M368" s="17">
        <v>0.85</v>
      </c>
      <c r="N368" s="17">
        <v>0.15</v>
      </c>
      <c r="O368" s="11">
        <f>Ugovori_OPULJP[[#This Row],[Bespovratna sredstva - Ukupno (EU+Nac) HRK
= Ukupna ugovorena vrijednost bespovratnih sredstava]]*Ugovori_OPULJP[[#This Row],[EU STOPA SUFINANCIRANJA %
EU CO-FINANCING RATE %]]</f>
        <v>1388086.6945</v>
      </c>
      <c r="P368" s="11">
        <f>Ugovori_OPULJP[[#This Row],[Bespovratna sredstva - Ukupno (EU+Nac) HRK
= Ukupna ugovorena vrijednost bespovratnih sredstava]]*Ugovori_OPULJP[[#This Row],[STOPA NACIONALNOG SUFINANCIRANJA %]]</f>
        <v>244956.47549999997</v>
      </c>
      <c r="Q368" s="11">
        <v>1633043.17</v>
      </c>
      <c r="R368" s="11">
        <v>0</v>
      </c>
      <c r="S368" s="11">
        <v>0</v>
      </c>
      <c r="T368" s="4">
        <f>Ugovori_OPULJP[[#This Row],[Bespovratna sredstva - Ukupno (EU+Nac) HRK
= Ukupna ugovorena vrijednost bespovratnih sredstava]]+Ugovori_OPULJP[[#This Row],[Javni doprinos korisnika - HRK]]+Ugovori_OPULJP[[#This Row],[Privatni doprinos korisnika - HRK]]</f>
        <v>1633043.17</v>
      </c>
      <c r="U368" s="29" t="s">
        <v>8735</v>
      </c>
      <c r="V368" s="29" t="s">
        <v>24</v>
      </c>
      <c r="W368" s="30" t="s">
        <v>6143</v>
      </c>
      <c r="X368" s="30" t="s">
        <v>6219</v>
      </c>
    </row>
    <row r="369" spans="1:24" ht="114.75" x14ac:dyDescent="0.25">
      <c r="A369" s="45" t="s">
        <v>950</v>
      </c>
      <c r="B369" s="46" t="s">
        <v>8150</v>
      </c>
      <c r="C369" s="30" t="s">
        <v>7163</v>
      </c>
      <c r="D369" s="30" t="s">
        <v>5130</v>
      </c>
      <c r="E369" s="29" t="s">
        <v>10081</v>
      </c>
      <c r="F369" s="47" t="s">
        <v>951</v>
      </c>
      <c r="G369" s="47" t="s">
        <v>952</v>
      </c>
      <c r="H369" s="48">
        <v>43250</v>
      </c>
      <c r="I369" s="48">
        <v>44165</v>
      </c>
      <c r="J369" s="48" t="str">
        <f ca="1">IF(Ugovori_OPULJP[[#This Row],[DATUM ZAVRŠETKA OPERACIJE]]&lt;TODAY(),"završen","u provedbi")</f>
        <v>završen</v>
      </c>
      <c r="K369" s="25" t="s">
        <v>1</v>
      </c>
      <c r="L369" s="25" t="s">
        <v>1</v>
      </c>
      <c r="M369" s="17">
        <v>0.85</v>
      </c>
      <c r="N369" s="17">
        <v>0.15</v>
      </c>
      <c r="O369" s="11">
        <f>Ugovori_OPULJP[[#This Row],[Bespovratna sredstva - Ukupno (EU+Nac) HRK
= Ukupna ugovorena vrijednost bespovratnih sredstava]]*Ugovori_OPULJP[[#This Row],[EU STOPA SUFINANCIRANJA %
EU CO-FINANCING RATE %]]</f>
        <v>4213497.9060000004</v>
      </c>
      <c r="P369" s="11">
        <f>Ugovori_OPULJP[[#This Row],[Bespovratna sredstva - Ukupno (EU+Nac) HRK
= Ukupna ugovorena vrijednost bespovratnih sredstava]]*Ugovori_OPULJP[[#This Row],[STOPA NACIONALNOG SUFINANCIRANJA %]]</f>
        <v>743558.45400000003</v>
      </c>
      <c r="Q369" s="11">
        <v>4957056.3600000003</v>
      </c>
      <c r="R369" s="11">
        <v>0</v>
      </c>
      <c r="S369" s="11">
        <v>0</v>
      </c>
      <c r="T369" s="4">
        <f>Ugovori_OPULJP[[#This Row],[Bespovratna sredstva - Ukupno (EU+Nac) HRK
= Ukupna ugovorena vrijednost bespovratnih sredstava]]+Ugovori_OPULJP[[#This Row],[Javni doprinos korisnika - HRK]]+Ugovori_OPULJP[[#This Row],[Privatni doprinos korisnika - HRK]]</f>
        <v>4957056.3600000003</v>
      </c>
      <c r="U369" s="29" t="s">
        <v>8735</v>
      </c>
      <c r="V369" s="29" t="s">
        <v>24</v>
      </c>
      <c r="W369" s="30" t="s">
        <v>6144</v>
      </c>
      <c r="X369" s="30" t="s">
        <v>6219</v>
      </c>
    </row>
    <row r="370" spans="1:24" ht="102" x14ac:dyDescent="0.25">
      <c r="A370" s="45" t="s">
        <v>953</v>
      </c>
      <c r="B370" s="46" t="s">
        <v>8150</v>
      </c>
      <c r="C370" s="30" t="s">
        <v>7163</v>
      </c>
      <c r="D370" s="30" t="s">
        <v>5130</v>
      </c>
      <c r="E370" s="29" t="s">
        <v>10081</v>
      </c>
      <c r="F370" s="47" t="s">
        <v>954</v>
      </c>
      <c r="G370" s="47" t="s">
        <v>955</v>
      </c>
      <c r="H370" s="48">
        <v>43250</v>
      </c>
      <c r="I370" s="48">
        <v>44165</v>
      </c>
      <c r="J370" s="48" t="str">
        <f ca="1">IF(Ugovori_OPULJP[[#This Row],[DATUM ZAVRŠETKA OPERACIJE]]&lt;TODAY(),"završen","u provedbi")</f>
        <v>završen</v>
      </c>
      <c r="K370" s="25" t="s">
        <v>15</v>
      </c>
      <c r="L370" s="25" t="s">
        <v>15</v>
      </c>
      <c r="M370" s="17">
        <v>0.85</v>
      </c>
      <c r="N370" s="17">
        <v>0.15</v>
      </c>
      <c r="O370" s="11">
        <f>Ugovori_OPULJP[[#This Row],[Bespovratna sredstva - Ukupno (EU+Nac) HRK
= Ukupna ugovorena vrijednost bespovratnih sredstava]]*Ugovori_OPULJP[[#This Row],[EU STOPA SUFINANCIRANJA %
EU CO-FINANCING RATE %]]</f>
        <v>2753376.1934999996</v>
      </c>
      <c r="P370" s="11">
        <f>Ugovori_OPULJP[[#This Row],[Bespovratna sredstva - Ukupno (EU+Nac) HRK
= Ukupna ugovorena vrijednost bespovratnih sredstava]]*Ugovori_OPULJP[[#This Row],[STOPA NACIONALNOG SUFINANCIRANJA %]]</f>
        <v>485889.91649999993</v>
      </c>
      <c r="Q370" s="11">
        <v>3239266.11</v>
      </c>
      <c r="R370" s="11">
        <v>0</v>
      </c>
      <c r="S370" s="11">
        <v>0</v>
      </c>
      <c r="T370" s="4">
        <f>Ugovori_OPULJP[[#This Row],[Bespovratna sredstva - Ukupno (EU+Nac) HRK
= Ukupna ugovorena vrijednost bespovratnih sredstava]]+Ugovori_OPULJP[[#This Row],[Javni doprinos korisnika - HRK]]+Ugovori_OPULJP[[#This Row],[Privatni doprinos korisnika - HRK]]</f>
        <v>3239266.11</v>
      </c>
      <c r="U370" s="29" t="s">
        <v>8735</v>
      </c>
      <c r="V370" s="29" t="s">
        <v>24</v>
      </c>
      <c r="W370" s="30" t="s">
        <v>6145</v>
      </c>
      <c r="X370" s="30" t="s">
        <v>6219</v>
      </c>
    </row>
    <row r="371" spans="1:24" ht="89.25" x14ac:dyDescent="0.25">
      <c r="A371" s="45" t="s">
        <v>956</v>
      </c>
      <c r="B371" s="46" t="s">
        <v>8150</v>
      </c>
      <c r="C371" s="30" t="s">
        <v>7163</v>
      </c>
      <c r="D371" s="30" t="s">
        <v>5130</v>
      </c>
      <c r="E371" s="29" t="s">
        <v>10081</v>
      </c>
      <c r="F371" s="47" t="s">
        <v>957</v>
      </c>
      <c r="G371" s="47" t="s">
        <v>8399</v>
      </c>
      <c r="H371" s="48">
        <v>43250</v>
      </c>
      <c r="I371" s="48">
        <v>44165</v>
      </c>
      <c r="J371" s="48" t="str">
        <f ca="1">IF(Ugovori_OPULJP[[#This Row],[DATUM ZAVRŠETKA OPERACIJE]]&lt;TODAY(),"završen","u provedbi")</f>
        <v>završen</v>
      </c>
      <c r="K371" s="25" t="s">
        <v>15</v>
      </c>
      <c r="L371" s="25" t="s">
        <v>15</v>
      </c>
      <c r="M371" s="17">
        <v>0.85</v>
      </c>
      <c r="N371" s="17">
        <v>0.15</v>
      </c>
      <c r="O371" s="11">
        <f>Ugovori_OPULJP[[#This Row],[Bespovratna sredstva - Ukupno (EU+Nac) HRK
= Ukupna ugovorena vrijednost bespovratnih sredstava]]*Ugovori_OPULJP[[#This Row],[EU STOPA SUFINANCIRANJA %
EU CO-FINANCING RATE %]]</f>
        <v>1488958.0899999999</v>
      </c>
      <c r="P371" s="11">
        <f>Ugovori_OPULJP[[#This Row],[Bespovratna sredstva - Ukupno (EU+Nac) HRK
= Ukupna ugovorena vrijednost bespovratnih sredstava]]*Ugovori_OPULJP[[#This Row],[STOPA NACIONALNOG SUFINANCIRANJA %]]</f>
        <v>262757.31</v>
      </c>
      <c r="Q371" s="11">
        <v>1751715.4</v>
      </c>
      <c r="R371" s="11">
        <v>0</v>
      </c>
      <c r="S371" s="11">
        <v>0</v>
      </c>
      <c r="T371" s="4">
        <f>Ugovori_OPULJP[[#This Row],[Bespovratna sredstva - Ukupno (EU+Nac) HRK
= Ukupna ugovorena vrijednost bespovratnih sredstava]]+Ugovori_OPULJP[[#This Row],[Javni doprinos korisnika - HRK]]+Ugovori_OPULJP[[#This Row],[Privatni doprinos korisnika - HRK]]</f>
        <v>1751715.4</v>
      </c>
      <c r="U371" s="29" t="s">
        <v>8735</v>
      </c>
      <c r="V371" s="29" t="s">
        <v>24</v>
      </c>
      <c r="W371" s="30" t="s">
        <v>8444</v>
      </c>
      <c r="X371" s="30" t="s">
        <v>6219</v>
      </c>
    </row>
    <row r="372" spans="1:24" ht="89.25" x14ac:dyDescent="0.25">
      <c r="A372" s="45" t="s">
        <v>958</v>
      </c>
      <c r="B372" s="46" t="s">
        <v>8150</v>
      </c>
      <c r="C372" s="30" t="s">
        <v>7163</v>
      </c>
      <c r="D372" s="30" t="s">
        <v>5130</v>
      </c>
      <c r="E372" s="29" t="s">
        <v>10081</v>
      </c>
      <c r="F372" s="47" t="s">
        <v>7412</v>
      </c>
      <c r="G372" s="47" t="s">
        <v>959</v>
      </c>
      <c r="H372" s="48">
        <v>43250</v>
      </c>
      <c r="I372" s="48">
        <v>44165</v>
      </c>
      <c r="J372" s="48" t="str">
        <f ca="1">IF(Ugovori_OPULJP[[#This Row],[DATUM ZAVRŠETKA OPERACIJE]]&lt;TODAY(),"završen","u provedbi")</f>
        <v>završen</v>
      </c>
      <c r="K372" s="25" t="s">
        <v>10</v>
      </c>
      <c r="L372" s="25" t="s">
        <v>10</v>
      </c>
      <c r="M372" s="17">
        <v>0.85</v>
      </c>
      <c r="N372" s="17">
        <v>0.15</v>
      </c>
      <c r="O372" s="11">
        <f>Ugovori_OPULJP[[#This Row],[Bespovratna sredstva - Ukupno (EU+Nac) HRK
= Ukupna ugovorena vrijednost bespovratnih sredstava]]*Ugovori_OPULJP[[#This Row],[EU STOPA SUFINANCIRANJA %
EU CO-FINANCING RATE %]]</f>
        <v>3488114.9950000001</v>
      </c>
      <c r="P372" s="11">
        <f>Ugovori_OPULJP[[#This Row],[Bespovratna sredstva - Ukupno (EU+Nac) HRK
= Ukupna ugovorena vrijednost bespovratnih sredstava]]*Ugovori_OPULJP[[#This Row],[STOPA NACIONALNOG SUFINANCIRANJA %]]</f>
        <v>615549.70499999996</v>
      </c>
      <c r="Q372" s="11">
        <v>4103664.7</v>
      </c>
      <c r="R372" s="11">
        <v>0</v>
      </c>
      <c r="S372" s="11">
        <v>0</v>
      </c>
      <c r="T372" s="4">
        <f>Ugovori_OPULJP[[#This Row],[Bespovratna sredstva - Ukupno (EU+Nac) HRK
= Ukupna ugovorena vrijednost bespovratnih sredstava]]+Ugovori_OPULJP[[#This Row],[Javni doprinos korisnika - HRK]]+Ugovori_OPULJP[[#This Row],[Privatni doprinos korisnika - HRK]]</f>
        <v>4103664.7</v>
      </c>
      <c r="U372" s="29" t="s">
        <v>8735</v>
      </c>
      <c r="V372" s="29" t="s">
        <v>24</v>
      </c>
      <c r="W372" s="30" t="s">
        <v>8445</v>
      </c>
      <c r="X372" s="30" t="s">
        <v>6219</v>
      </c>
    </row>
    <row r="373" spans="1:24" ht="76.5" x14ac:dyDescent="0.25">
      <c r="A373" s="45" t="s">
        <v>960</v>
      </c>
      <c r="B373" s="46" t="s">
        <v>8150</v>
      </c>
      <c r="C373" s="30" t="s">
        <v>7163</v>
      </c>
      <c r="D373" s="30" t="s">
        <v>5130</v>
      </c>
      <c r="E373" s="29" t="s">
        <v>10081</v>
      </c>
      <c r="F373" s="47" t="s">
        <v>961</v>
      </c>
      <c r="G373" s="47" t="s">
        <v>962</v>
      </c>
      <c r="H373" s="48">
        <v>43250</v>
      </c>
      <c r="I373" s="48">
        <v>44073</v>
      </c>
      <c r="J373" s="48" t="str">
        <f ca="1">IF(Ugovori_OPULJP[[#This Row],[DATUM ZAVRŠETKA OPERACIJE]]&lt;TODAY(),"završen","u provedbi")</f>
        <v>završen</v>
      </c>
      <c r="K373" s="25" t="s">
        <v>13</v>
      </c>
      <c r="L373" s="25" t="s">
        <v>13</v>
      </c>
      <c r="M373" s="17">
        <v>0.85</v>
      </c>
      <c r="N373" s="17">
        <v>0.15</v>
      </c>
      <c r="O373" s="11">
        <f>Ugovori_OPULJP[[#This Row],[Bespovratna sredstva - Ukupno (EU+Nac) HRK
= Ukupna ugovorena vrijednost bespovratnih sredstava]]*Ugovori_OPULJP[[#This Row],[EU STOPA SUFINANCIRANJA %
EU CO-FINANCING RATE %]]</f>
        <v>1606328.3</v>
      </c>
      <c r="P373" s="11">
        <f>Ugovori_OPULJP[[#This Row],[Bespovratna sredstva - Ukupno (EU+Nac) HRK
= Ukupna ugovorena vrijednost bespovratnih sredstava]]*Ugovori_OPULJP[[#This Row],[STOPA NACIONALNOG SUFINANCIRANJA %]]</f>
        <v>283469.7</v>
      </c>
      <c r="Q373" s="11">
        <v>1889798</v>
      </c>
      <c r="R373" s="11">
        <v>0</v>
      </c>
      <c r="S373" s="11">
        <v>0</v>
      </c>
      <c r="T373" s="4">
        <f>Ugovori_OPULJP[[#This Row],[Bespovratna sredstva - Ukupno (EU+Nac) HRK
= Ukupna ugovorena vrijednost bespovratnih sredstava]]+Ugovori_OPULJP[[#This Row],[Javni doprinos korisnika - HRK]]+Ugovori_OPULJP[[#This Row],[Privatni doprinos korisnika - HRK]]</f>
        <v>1889798</v>
      </c>
      <c r="U373" s="29" t="s">
        <v>8735</v>
      </c>
      <c r="V373" s="29" t="s">
        <v>24</v>
      </c>
      <c r="W373" s="30" t="s">
        <v>6146</v>
      </c>
      <c r="X373" s="30" t="s">
        <v>6219</v>
      </c>
    </row>
    <row r="374" spans="1:24" ht="89.25" x14ac:dyDescent="0.25">
      <c r="A374" s="45" t="s">
        <v>963</v>
      </c>
      <c r="B374" s="46" t="s">
        <v>8150</v>
      </c>
      <c r="C374" s="30" t="s">
        <v>7163</v>
      </c>
      <c r="D374" s="30" t="s">
        <v>5130</v>
      </c>
      <c r="E374" s="29" t="s">
        <v>10081</v>
      </c>
      <c r="F374" s="47" t="s">
        <v>964</v>
      </c>
      <c r="G374" s="47" t="s">
        <v>965</v>
      </c>
      <c r="H374" s="48">
        <v>43250</v>
      </c>
      <c r="I374" s="48">
        <v>44165</v>
      </c>
      <c r="J374" s="48" t="str">
        <f ca="1">IF(Ugovori_OPULJP[[#This Row],[DATUM ZAVRŠETKA OPERACIJE]]&lt;TODAY(),"završen","u provedbi")</f>
        <v>završen</v>
      </c>
      <c r="K374" s="25" t="s">
        <v>15</v>
      </c>
      <c r="L374" s="25" t="s">
        <v>15</v>
      </c>
      <c r="M374" s="17">
        <v>0.85</v>
      </c>
      <c r="N374" s="17">
        <v>0.15</v>
      </c>
      <c r="O374" s="11">
        <f>Ugovori_OPULJP[[#This Row],[Bespovratna sredstva - Ukupno (EU+Nac) HRK
= Ukupna ugovorena vrijednost bespovratnih sredstava]]*Ugovori_OPULJP[[#This Row],[EU STOPA SUFINANCIRANJA %
EU CO-FINANCING RATE %]]</f>
        <v>3488825.6799999997</v>
      </c>
      <c r="P374" s="11">
        <f>Ugovori_OPULJP[[#This Row],[Bespovratna sredstva - Ukupno (EU+Nac) HRK
= Ukupna ugovorena vrijednost bespovratnih sredstava]]*Ugovori_OPULJP[[#This Row],[STOPA NACIONALNOG SUFINANCIRANJA %]]</f>
        <v>615675.12</v>
      </c>
      <c r="Q374" s="11">
        <v>4104500.8</v>
      </c>
      <c r="R374" s="11">
        <v>0</v>
      </c>
      <c r="S374" s="11">
        <v>0</v>
      </c>
      <c r="T374" s="4">
        <f>Ugovori_OPULJP[[#This Row],[Bespovratna sredstva - Ukupno (EU+Nac) HRK
= Ukupna ugovorena vrijednost bespovratnih sredstava]]+Ugovori_OPULJP[[#This Row],[Javni doprinos korisnika - HRK]]+Ugovori_OPULJP[[#This Row],[Privatni doprinos korisnika - HRK]]</f>
        <v>4104500.8</v>
      </c>
      <c r="U374" s="29" t="s">
        <v>8735</v>
      </c>
      <c r="V374" s="29" t="s">
        <v>24</v>
      </c>
      <c r="W374" s="30" t="s">
        <v>8446</v>
      </c>
      <c r="X374" s="30" t="s">
        <v>6219</v>
      </c>
    </row>
    <row r="375" spans="1:24" ht="102" x14ac:dyDescent="0.25">
      <c r="A375" s="45" t="s">
        <v>966</v>
      </c>
      <c r="B375" s="46" t="s">
        <v>8150</v>
      </c>
      <c r="C375" s="30" t="s">
        <v>7163</v>
      </c>
      <c r="D375" s="30" t="s">
        <v>5130</v>
      </c>
      <c r="E375" s="29" t="s">
        <v>10081</v>
      </c>
      <c r="F375" s="47" t="s">
        <v>967</v>
      </c>
      <c r="G375" s="47" t="s">
        <v>968</v>
      </c>
      <c r="H375" s="48">
        <v>43250</v>
      </c>
      <c r="I375" s="48">
        <v>44165</v>
      </c>
      <c r="J375" s="48" t="str">
        <f ca="1">IF(Ugovori_OPULJP[[#This Row],[DATUM ZAVRŠETKA OPERACIJE]]&lt;TODAY(),"završen","u provedbi")</f>
        <v>završen</v>
      </c>
      <c r="K375" s="25" t="s">
        <v>17</v>
      </c>
      <c r="L375" s="25" t="s">
        <v>17</v>
      </c>
      <c r="M375" s="17">
        <v>0.85</v>
      </c>
      <c r="N375" s="17">
        <v>0.15</v>
      </c>
      <c r="O375" s="11">
        <f>Ugovori_OPULJP[[#This Row],[Bespovratna sredstva - Ukupno (EU+Nac) HRK
= Ukupna ugovorena vrijednost bespovratnih sredstava]]*Ugovori_OPULJP[[#This Row],[EU STOPA SUFINANCIRANJA %
EU CO-FINANCING RATE %]]</f>
        <v>1174529.8130000001</v>
      </c>
      <c r="P375" s="11">
        <f>Ugovori_OPULJP[[#This Row],[Bespovratna sredstva - Ukupno (EU+Nac) HRK
= Ukupna ugovorena vrijednost bespovratnih sredstava]]*Ugovori_OPULJP[[#This Row],[STOPA NACIONALNOG SUFINANCIRANJA %]]</f>
        <v>207269.967</v>
      </c>
      <c r="Q375" s="11">
        <v>1381799.78</v>
      </c>
      <c r="R375" s="11">
        <v>0</v>
      </c>
      <c r="S375" s="11">
        <v>0</v>
      </c>
      <c r="T375" s="4">
        <f>Ugovori_OPULJP[[#This Row],[Bespovratna sredstva - Ukupno (EU+Nac) HRK
= Ukupna ugovorena vrijednost bespovratnih sredstava]]+Ugovori_OPULJP[[#This Row],[Javni doprinos korisnika - HRK]]+Ugovori_OPULJP[[#This Row],[Privatni doprinos korisnika - HRK]]</f>
        <v>1381799.78</v>
      </c>
      <c r="U375" s="29" t="s">
        <v>8735</v>
      </c>
      <c r="V375" s="29" t="s">
        <v>24</v>
      </c>
      <c r="W375" s="30" t="s">
        <v>6147</v>
      </c>
      <c r="X375" s="30" t="s">
        <v>6219</v>
      </c>
    </row>
    <row r="376" spans="1:24" ht="114.75" x14ac:dyDescent="0.25">
      <c r="A376" s="45" t="s">
        <v>969</v>
      </c>
      <c r="B376" s="46" t="s">
        <v>8150</v>
      </c>
      <c r="C376" s="30" t="s">
        <v>7163</v>
      </c>
      <c r="D376" s="30" t="s">
        <v>5130</v>
      </c>
      <c r="E376" s="29" t="s">
        <v>10081</v>
      </c>
      <c r="F376" s="47" t="s">
        <v>970</v>
      </c>
      <c r="G376" s="47" t="s">
        <v>971</v>
      </c>
      <c r="H376" s="48">
        <v>43250</v>
      </c>
      <c r="I376" s="48">
        <v>44165</v>
      </c>
      <c r="J376" s="48" t="str">
        <f ca="1">IF(Ugovori_OPULJP[[#This Row],[DATUM ZAVRŠETKA OPERACIJE]]&lt;TODAY(),"završen","u provedbi")</f>
        <v>završen</v>
      </c>
      <c r="K376" s="25" t="s">
        <v>10</v>
      </c>
      <c r="L376" s="25" t="s">
        <v>10</v>
      </c>
      <c r="M376" s="17">
        <v>0.85</v>
      </c>
      <c r="N376" s="17">
        <v>0.15</v>
      </c>
      <c r="O376" s="11">
        <f>Ugovori_OPULJP[[#This Row],[Bespovratna sredstva - Ukupno (EU+Nac) HRK
= Ukupna ugovorena vrijednost bespovratnih sredstava]]*Ugovori_OPULJP[[#This Row],[EU STOPA SUFINANCIRANJA %
EU CO-FINANCING RATE %]]</f>
        <v>2730040.4040000001</v>
      </c>
      <c r="P376" s="11">
        <f>Ugovori_OPULJP[[#This Row],[Bespovratna sredstva - Ukupno (EU+Nac) HRK
= Ukupna ugovorena vrijednost bespovratnih sredstava]]*Ugovori_OPULJP[[#This Row],[STOPA NACIONALNOG SUFINANCIRANJA %]]</f>
        <v>481771.83600000001</v>
      </c>
      <c r="Q376" s="11">
        <v>3211812.24</v>
      </c>
      <c r="R376" s="11">
        <v>0</v>
      </c>
      <c r="S376" s="11">
        <v>0</v>
      </c>
      <c r="T376" s="4">
        <f>Ugovori_OPULJP[[#This Row],[Bespovratna sredstva - Ukupno (EU+Nac) HRK
= Ukupna ugovorena vrijednost bespovratnih sredstava]]+Ugovori_OPULJP[[#This Row],[Javni doprinos korisnika - HRK]]+Ugovori_OPULJP[[#This Row],[Privatni doprinos korisnika - HRK]]</f>
        <v>3211812.24</v>
      </c>
      <c r="U376" s="29" t="s">
        <v>8735</v>
      </c>
      <c r="V376" s="29" t="s">
        <v>24</v>
      </c>
      <c r="W376" s="30" t="s">
        <v>6148</v>
      </c>
      <c r="X376" s="30" t="s">
        <v>6219</v>
      </c>
    </row>
    <row r="377" spans="1:24" ht="89.25" x14ac:dyDescent="0.25">
      <c r="A377" s="45" t="s">
        <v>972</v>
      </c>
      <c r="B377" s="46" t="s">
        <v>8150</v>
      </c>
      <c r="C377" s="30" t="s">
        <v>7163</v>
      </c>
      <c r="D377" s="30" t="s">
        <v>5130</v>
      </c>
      <c r="E377" s="29" t="s">
        <v>10081</v>
      </c>
      <c r="F377" s="47" t="s">
        <v>973</v>
      </c>
      <c r="G377" s="47" t="s">
        <v>974</v>
      </c>
      <c r="H377" s="48">
        <v>43250</v>
      </c>
      <c r="I377" s="48">
        <v>44165</v>
      </c>
      <c r="J377" s="48" t="str">
        <f ca="1">IF(Ugovori_OPULJP[[#This Row],[DATUM ZAVRŠETKA OPERACIJE]]&lt;TODAY(),"završen","u provedbi")</f>
        <v>završen</v>
      </c>
      <c r="K377" s="25" t="s">
        <v>15</v>
      </c>
      <c r="L377" s="25" t="s">
        <v>15</v>
      </c>
      <c r="M377" s="17">
        <v>0.85</v>
      </c>
      <c r="N377" s="17">
        <v>0.15</v>
      </c>
      <c r="O377" s="11">
        <f>Ugovori_OPULJP[[#This Row],[Bespovratna sredstva - Ukupno (EU+Nac) HRK
= Ukupna ugovorena vrijednost bespovratnih sredstava]]*Ugovori_OPULJP[[#This Row],[EU STOPA SUFINANCIRANJA %
EU CO-FINANCING RATE %]]</f>
        <v>2426871.4139999999</v>
      </c>
      <c r="P377" s="11">
        <f>Ugovori_OPULJP[[#This Row],[Bespovratna sredstva - Ukupno (EU+Nac) HRK
= Ukupna ugovorena vrijednost bespovratnih sredstava]]*Ugovori_OPULJP[[#This Row],[STOPA NACIONALNOG SUFINANCIRANJA %]]</f>
        <v>428271.42599999998</v>
      </c>
      <c r="Q377" s="11">
        <v>2855142.84</v>
      </c>
      <c r="R377" s="11">
        <v>0</v>
      </c>
      <c r="S377" s="11">
        <v>0</v>
      </c>
      <c r="T377" s="4">
        <f>Ugovori_OPULJP[[#This Row],[Bespovratna sredstva - Ukupno (EU+Nac) HRK
= Ukupna ugovorena vrijednost bespovratnih sredstava]]+Ugovori_OPULJP[[#This Row],[Javni doprinos korisnika - HRK]]+Ugovori_OPULJP[[#This Row],[Privatni doprinos korisnika - HRK]]</f>
        <v>2855142.84</v>
      </c>
      <c r="U377" s="29" t="s">
        <v>8735</v>
      </c>
      <c r="V377" s="29" t="s">
        <v>24</v>
      </c>
      <c r="W377" s="30" t="s">
        <v>6149</v>
      </c>
      <c r="X377" s="30" t="s">
        <v>6219</v>
      </c>
    </row>
    <row r="378" spans="1:24" ht="89.25" x14ac:dyDescent="0.25">
      <c r="A378" s="45" t="s">
        <v>975</v>
      </c>
      <c r="B378" s="46" t="s">
        <v>8150</v>
      </c>
      <c r="C378" s="30" t="s">
        <v>7163</v>
      </c>
      <c r="D378" s="30" t="s">
        <v>5130</v>
      </c>
      <c r="E378" s="29" t="s">
        <v>10081</v>
      </c>
      <c r="F378" s="47" t="s">
        <v>976</v>
      </c>
      <c r="G378" s="47" t="s">
        <v>977</v>
      </c>
      <c r="H378" s="48">
        <v>43265</v>
      </c>
      <c r="I378" s="48">
        <v>44088</v>
      </c>
      <c r="J378" s="48" t="str">
        <f ca="1">IF(Ugovori_OPULJP[[#This Row],[DATUM ZAVRŠETKA OPERACIJE]]&lt;TODAY(),"završen","u provedbi")</f>
        <v>završen</v>
      </c>
      <c r="K378" s="25" t="s">
        <v>1</v>
      </c>
      <c r="L378" s="25" t="s">
        <v>1</v>
      </c>
      <c r="M378" s="17">
        <v>0.85</v>
      </c>
      <c r="N378" s="17">
        <v>0.15</v>
      </c>
      <c r="O378" s="11">
        <f>Ugovori_OPULJP[[#This Row],[Bespovratna sredstva - Ukupno (EU+Nac) HRK
= Ukupna ugovorena vrijednost bespovratnih sredstava]]*Ugovori_OPULJP[[#This Row],[EU STOPA SUFINANCIRANJA %
EU CO-FINANCING RATE %]]</f>
        <v>1669116.0149999999</v>
      </c>
      <c r="P378" s="11">
        <f>Ugovori_OPULJP[[#This Row],[Bespovratna sredstva - Ukupno (EU+Nac) HRK
= Ukupna ugovorena vrijednost bespovratnih sredstava]]*Ugovori_OPULJP[[#This Row],[STOPA NACIONALNOG SUFINANCIRANJA %]]</f>
        <v>294549.88499999995</v>
      </c>
      <c r="Q378" s="11">
        <v>1963665.9</v>
      </c>
      <c r="R378" s="11">
        <v>0</v>
      </c>
      <c r="S378" s="11">
        <v>0</v>
      </c>
      <c r="T378" s="4">
        <f>Ugovori_OPULJP[[#This Row],[Bespovratna sredstva - Ukupno (EU+Nac) HRK
= Ukupna ugovorena vrijednost bespovratnih sredstava]]+Ugovori_OPULJP[[#This Row],[Javni doprinos korisnika - HRK]]+Ugovori_OPULJP[[#This Row],[Privatni doprinos korisnika - HRK]]</f>
        <v>1963665.9</v>
      </c>
      <c r="U378" s="29" t="s">
        <v>8735</v>
      </c>
      <c r="V378" s="29" t="s">
        <v>24</v>
      </c>
      <c r="W378" s="30" t="s">
        <v>6150</v>
      </c>
      <c r="X378" s="30" t="s">
        <v>6219</v>
      </c>
    </row>
    <row r="379" spans="1:24" ht="102" x14ac:dyDescent="0.25">
      <c r="A379" s="45" t="s">
        <v>978</v>
      </c>
      <c r="B379" s="46" t="s">
        <v>8150</v>
      </c>
      <c r="C379" s="30" t="s">
        <v>7163</v>
      </c>
      <c r="D379" s="30" t="s">
        <v>5130</v>
      </c>
      <c r="E379" s="29" t="s">
        <v>10081</v>
      </c>
      <c r="F379" s="47" t="s">
        <v>7413</v>
      </c>
      <c r="G379" s="47" t="s">
        <v>979</v>
      </c>
      <c r="H379" s="48">
        <v>43250</v>
      </c>
      <c r="I379" s="48">
        <v>44165</v>
      </c>
      <c r="J379" s="48" t="str">
        <f ca="1">IF(Ugovori_OPULJP[[#This Row],[DATUM ZAVRŠETKA OPERACIJE]]&lt;TODAY(),"završen","u provedbi")</f>
        <v>završen</v>
      </c>
      <c r="K379" s="25" t="s">
        <v>10</v>
      </c>
      <c r="L379" s="25" t="s">
        <v>10</v>
      </c>
      <c r="M379" s="17">
        <v>0.85</v>
      </c>
      <c r="N379" s="17">
        <v>0.15</v>
      </c>
      <c r="O379" s="11">
        <f>Ugovori_OPULJP[[#This Row],[Bespovratna sredstva - Ukupno (EU+Nac) HRK
= Ukupna ugovorena vrijednost bespovratnih sredstava]]*Ugovori_OPULJP[[#This Row],[EU STOPA SUFINANCIRANJA %
EU CO-FINANCING RATE %]]</f>
        <v>5034543.2</v>
      </c>
      <c r="P379" s="11">
        <f>Ugovori_OPULJP[[#This Row],[Bespovratna sredstva - Ukupno (EU+Nac) HRK
= Ukupna ugovorena vrijednost bespovratnih sredstava]]*Ugovori_OPULJP[[#This Row],[STOPA NACIONALNOG SUFINANCIRANJA %]]</f>
        <v>888448.79999999993</v>
      </c>
      <c r="Q379" s="11">
        <v>5922992</v>
      </c>
      <c r="R379" s="11">
        <v>0</v>
      </c>
      <c r="S379" s="11">
        <v>0</v>
      </c>
      <c r="T379" s="4">
        <f>Ugovori_OPULJP[[#This Row],[Bespovratna sredstva - Ukupno (EU+Nac) HRK
= Ukupna ugovorena vrijednost bespovratnih sredstava]]+Ugovori_OPULJP[[#This Row],[Javni doprinos korisnika - HRK]]+Ugovori_OPULJP[[#This Row],[Privatni doprinos korisnika - HRK]]</f>
        <v>5922992</v>
      </c>
      <c r="U379" s="29" t="s">
        <v>8735</v>
      </c>
      <c r="V379" s="29" t="s">
        <v>24</v>
      </c>
      <c r="W379" s="30" t="s">
        <v>6151</v>
      </c>
      <c r="X379" s="30" t="s">
        <v>6219</v>
      </c>
    </row>
    <row r="380" spans="1:24" ht="76.5" x14ac:dyDescent="0.25">
      <c r="A380" s="45" t="s">
        <v>980</v>
      </c>
      <c r="B380" s="46" t="s">
        <v>8150</v>
      </c>
      <c r="C380" s="30" t="s">
        <v>7163</v>
      </c>
      <c r="D380" s="30" t="s">
        <v>5130</v>
      </c>
      <c r="E380" s="29" t="s">
        <v>10081</v>
      </c>
      <c r="F380" s="47" t="s">
        <v>981</v>
      </c>
      <c r="G380" s="47" t="s">
        <v>982</v>
      </c>
      <c r="H380" s="48">
        <v>43250</v>
      </c>
      <c r="I380" s="48">
        <v>44165</v>
      </c>
      <c r="J380" s="48" t="str">
        <f ca="1">IF(Ugovori_OPULJP[[#This Row],[DATUM ZAVRŠETKA OPERACIJE]]&lt;TODAY(),"završen","u provedbi")</f>
        <v>završen</v>
      </c>
      <c r="K380" s="25" t="s">
        <v>8</v>
      </c>
      <c r="L380" s="25" t="s">
        <v>8</v>
      </c>
      <c r="M380" s="17">
        <v>0.85</v>
      </c>
      <c r="N380" s="17">
        <v>0.15</v>
      </c>
      <c r="O380" s="11">
        <f>Ugovori_OPULJP[[#This Row],[Bespovratna sredstva - Ukupno (EU+Nac) HRK
= Ukupna ugovorena vrijednost bespovratnih sredstava]]*Ugovori_OPULJP[[#This Row],[EU STOPA SUFINANCIRANJA %
EU CO-FINANCING RATE %]]</f>
        <v>1452403.5</v>
      </c>
      <c r="P380" s="11">
        <f>Ugovori_OPULJP[[#This Row],[Bespovratna sredstva - Ukupno (EU+Nac) HRK
= Ukupna ugovorena vrijednost bespovratnih sredstava]]*Ugovori_OPULJP[[#This Row],[STOPA NACIONALNOG SUFINANCIRANJA %]]</f>
        <v>256306.5</v>
      </c>
      <c r="Q380" s="11">
        <v>1708710</v>
      </c>
      <c r="R380" s="11">
        <v>0</v>
      </c>
      <c r="S380" s="11">
        <v>0</v>
      </c>
      <c r="T380" s="4">
        <f>Ugovori_OPULJP[[#This Row],[Bespovratna sredstva - Ukupno (EU+Nac) HRK
= Ukupna ugovorena vrijednost bespovratnih sredstava]]+Ugovori_OPULJP[[#This Row],[Javni doprinos korisnika - HRK]]+Ugovori_OPULJP[[#This Row],[Privatni doprinos korisnika - HRK]]</f>
        <v>1708710</v>
      </c>
      <c r="U380" s="29" t="s">
        <v>8735</v>
      </c>
      <c r="V380" s="29" t="s">
        <v>24</v>
      </c>
      <c r="W380" s="30" t="s">
        <v>6152</v>
      </c>
      <c r="X380" s="30" t="s">
        <v>6219</v>
      </c>
    </row>
    <row r="381" spans="1:24" ht="89.25" x14ac:dyDescent="0.25">
      <c r="A381" s="45" t="s">
        <v>983</v>
      </c>
      <c r="B381" s="46" t="s">
        <v>8150</v>
      </c>
      <c r="C381" s="30" t="s">
        <v>7163</v>
      </c>
      <c r="D381" s="30" t="s">
        <v>5130</v>
      </c>
      <c r="E381" s="29" t="s">
        <v>10081</v>
      </c>
      <c r="F381" s="47" t="s">
        <v>984</v>
      </c>
      <c r="G381" s="47" t="s">
        <v>985</v>
      </c>
      <c r="H381" s="48">
        <v>43250</v>
      </c>
      <c r="I381" s="48">
        <v>44165</v>
      </c>
      <c r="J381" s="48" t="str">
        <f ca="1">IF(Ugovori_OPULJP[[#This Row],[DATUM ZAVRŠETKA OPERACIJE]]&lt;TODAY(),"završen","u provedbi")</f>
        <v>završen</v>
      </c>
      <c r="K381" s="25" t="s">
        <v>10</v>
      </c>
      <c r="L381" s="25" t="s">
        <v>10</v>
      </c>
      <c r="M381" s="17">
        <v>0.85</v>
      </c>
      <c r="N381" s="17">
        <v>0.15</v>
      </c>
      <c r="O381" s="11">
        <f>Ugovori_OPULJP[[#This Row],[Bespovratna sredstva - Ukupno (EU+Nac) HRK
= Ukupna ugovorena vrijednost bespovratnih sredstava]]*Ugovori_OPULJP[[#This Row],[EU STOPA SUFINANCIRANJA %
EU CO-FINANCING RATE %]]</f>
        <v>8294183.7199999988</v>
      </c>
      <c r="P381" s="11">
        <f>Ugovori_OPULJP[[#This Row],[Bespovratna sredstva - Ukupno (EU+Nac) HRK
= Ukupna ugovorena vrijednost bespovratnih sredstava]]*Ugovori_OPULJP[[#This Row],[STOPA NACIONALNOG SUFINANCIRANJA %]]</f>
        <v>1463679.4799999997</v>
      </c>
      <c r="Q381" s="11">
        <v>9757863.1999999993</v>
      </c>
      <c r="R381" s="11">
        <v>0</v>
      </c>
      <c r="S381" s="11">
        <v>0</v>
      </c>
      <c r="T381" s="4">
        <f>Ugovori_OPULJP[[#This Row],[Bespovratna sredstva - Ukupno (EU+Nac) HRK
= Ukupna ugovorena vrijednost bespovratnih sredstava]]+Ugovori_OPULJP[[#This Row],[Javni doprinos korisnika - HRK]]+Ugovori_OPULJP[[#This Row],[Privatni doprinos korisnika - HRK]]</f>
        <v>9757863.1999999993</v>
      </c>
      <c r="U381" s="29" t="s">
        <v>8735</v>
      </c>
      <c r="V381" s="29" t="s">
        <v>24</v>
      </c>
      <c r="W381" s="30" t="s">
        <v>6153</v>
      </c>
      <c r="X381" s="30" t="s">
        <v>6219</v>
      </c>
    </row>
    <row r="382" spans="1:24" ht="102" x14ac:dyDescent="0.25">
      <c r="A382" s="45" t="s">
        <v>986</v>
      </c>
      <c r="B382" s="46" t="s">
        <v>8150</v>
      </c>
      <c r="C382" s="30" t="s">
        <v>7163</v>
      </c>
      <c r="D382" s="30" t="s">
        <v>5130</v>
      </c>
      <c r="E382" s="29" t="s">
        <v>10081</v>
      </c>
      <c r="F382" s="47" t="s">
        <v>987</v>
      </c>
      <c r="G382" s="47" t="s">
        <v>988</v>
      </c>
      <c r="H382" s="48">
        <v>43284</v>
      </c>
      <c r="I382" s="48">
        <v>44199</v>
      </c>
      <c r="J382" s="48" t="str">
        <f ca="1">IF(Ugovori_OPULJP[[#This Row],[DATUM ZAVRŠETKA OPERACIJE]]&lt;TODAY(),"završen","u provedbi")</f>
        <v>završen</v>
      </c>
      <c r="K382" s="25" t="s">
        <v>10</v>
      </c>
      <c r="L382" s="25" t="s">
        <v>10</v>
      </c>
      <c r="M382" s="17">
        <v>0.85</v>
      </c>
      <c r="N382" s="17">
        <v>0.15</v>
      </c>
      <c r="O382" s="11">
        <f>Ugovori_OPULJP[[#This Row],[Bespovratna sredstva - Ukupno (EU+Nac) HRK
= Ukupna ugovorena vrijednost bespovratnih sredstava]]*Ugovori_OPULJP[[#This Row],[EU STOPA SUFINANCIRANJA %
EU CO-FINANCING RATE %]]</f>
        <v>2159791.3075000001</v>
      </c>
      <c r="P382" s="11">
        <f>Ugovori_OPULJP[[#This Row],[Bespovratna sredstva - Ukupno (EU+Nac) HRK
= Ukupna ugovorena vrijednost bespovratnih sredstava]]*Ugovori_OPULJP[[#This Row],[STOPA NACIONALNOG SUFINANCIRANJA %]]</f>
        <v>381139.64250000002</v>
      </c>
      <c r="Q382" s="11">
        <v>2540930.9500000002</v>
      </c>
      <c r="R382" s="11">
        <v>0</v>
      </c>
      <c r="S382" s="11">
        <v>0</v>
      </c>
      <c r="T382" s="4">
        <f>Ugovori_OPULJP[[#This Row],[Bespovratna sredstva - Ukupno (EU+Nac) HRK
= Ukupna ugovorena vrijednost bespovratnih sredstava]]+Ugovori_OPULJP[[#This Row],[Javni doprinos korisnika - HRK]]+Ugovori_OPULJP[[#This Row],[Privatni doprinos korisnika - HRK]]</f>
        <v>2540930.9500000002</v>
      </c>
      <c r="U382" s="29" t="s">
        <v>8735</v>
      </c>
      <c r="V382" s="29" t="s">
        <v>24</v>
      </c>
      <c r="W382" s="30" t="s">
        <v>6154</v>
      </c>
      <c r="X382" s="30" t="s">
        <v>6219</v>
      </c>
    </row>
    <row r="383" spans="1:24" ht="89.25" x14ac:dyDescent="0.25">
      <c r="A383" s="45" t="s">
        <v>989</v>
      </c>
      <c r="B383" s="46" t="s">
        <v>8150</v>
      </c>
      <c r="C383" s="30" t="s">
        <v>7163</v>
      </c>
      <c r="D383" s="30" t="s">
        <v>5130</v>
      </c>
      <c r="E383" s="29" t="s">
        <v>10081</v>
      </c>
      <c r="F383" s="47" t="s">
        <v>990</v>
      </c>
      <c r="G383" s="47" t="s">
        <v>991</v>
      </c>
      <c r="H383" s="48">
        <v>43266</v>
      </c>
      <c r="I383" s="48">
        <v>44180</v>
      </c>
      <c r="J383" s="48" t="str">
        <f ca="1">IF(Ugovori_OPULJP[[#This Row],[DATUM ZAVRŠETKA OPERACIJE]]&lt;TODAY(),"završen","u provedbi")</f>
        <v>završen</v>
      </c>
      <c r="K383" s="25" t="s">
        <v>10</v>
      </c>
      <c r="L383" s="25" t="s">
        <v>10</v>
      </c>
      <c r="M383" s="17">
        <v>0.85</v>
      </c>
      <c r="N383" s="17">
        <v>0.15</v>
      </c>
      <c r="O383" s="11">
        <f>Ugovori_OPULJP[[#This Row],[Bespovratna sredstva - Ukupno (EU+Nac) HRK
= Ukupna ugovorena vrijednost bespovratnih sredstava]]*Ugovori_OPULJP[[#This Row],[EU STOPA SUFINANCIRANJA %
EU CO-FINANCING RATE %]]</f>
        <v>4074421.4584999997</v>
      </c>
      <c r="P383" s="11">
        <f>Ugovori_OPULJP[[#This Row],[Bespovratna sredstva - Ukupno (EU+Nac) HRK
= Ukupna ugovorena vrijednost bespovratnih sredstava]]*Ugovori_OPULJP[[#This Row],[STOPA NACIONALNOG SUFINANCIRANJA %]]</f>
        <v>719015.55149999994</v>
      </c>
      <c r="Q383" s="11">
        <v>4793437.01</v>
      </c>
      <c r="R383" s="11">
        <v>0</v>
      </c>
      <c r="S383" s="11">
        <v>0</v>
      </c>
      <c r="T383" s="4">
        <f>Ugovori_OPULJP[[#This Row],[Bespovratna sredstva - Ukupno (EU+Nac) HRK
= Ukupna ugovorena vrijednost bespovratnih sredstava]]+Ugovori_OPULJP[[#This Row],[Javni doprinos korisnika - HRK]]+Ugovori_OPULJP[[#This Row],[Privatni doprinos korisnika - HRK]]</f>
        <v>4793437.01</v>
      </c>
      <c r="U383" s="29" t="s">
        <v>8735</v>
      </c>
      <c r="V383" s="29" t="s">
        <v>24</v>
      </c>
      <c r="W383" s="30" t="s">
        <v>6155</v>
      </c>
      <c r="X383" s="30" t="s">
        <v>6219</v>
      </c>
    </row>
    <row r="384" spans="1:24" ht="102" x14ac:dyDescent="0.25">
      <c r="A384" s="45" t="s">
        <v>992</v>
      </c>
      <c r="B384" s="46" t="s">
        <v>8150</v>
      </c>
      <c r="C384" s="30" t="s">
        <v>7163</v>
      </c>
      <c r="D384" s="30" t="s">
        <v>5130</v>
      </c>
      <c r="E384" s="29" t="s">
        <v>10081</v>
      </c>
      <c r="F384" s="47" t="s">
        <v>993</v>
      </c>
      <c r="G384" s="47" t="s">
        <v>994</v>
      </c>
      <c r="H384" s="48">
        <v>43250</v>
      </c>
      <c r="I384" s="48">
        <v>44165</v>
      </c>
      <c r="J384" s="48" t="str">
        <f ca="1">IF(Ugovori_OPULJP[[#This Row],[DATUM ZAVRŠETKA OPERACIJE]]&lt;TODAY(),"završen","u provedbi")</f>
        <v>završen</v>
      </c>
      <c r="K384" s="25" t="s">
        <v>17</v>
      </c>
      <c r="L384" s="25" t="s">
        <v>17</v>
      </c>
      <c r="M384" s="17">
        <v>0.85</v>
      </c>
      <c r="N384" s="17">
        <v>0.15</v>
      </c>
      <c r="O384" s="11">
        <f>Ugovori_OPULJP[[#This Row],[Bespovratna sredstva - Ukupno (EU+Nac) HRK
= Ukupna ugovorena vrijednost bespovratnih sredstava]]*Ugovori_OPULJP[[#This Row],[EU STOPA SUFINANCIRANJA %
EU CO-FINANCING RATE %]]</f>
        <v>1834287.6069999998</v>
      </c>
      <c r="P384" s="11">
        <f>Ugovori_OPULJP[[#This Row],[Bespovratna sredstva - Ukupno (EU+Nac) HRK
= Ukupna ugovorena vrijednost bespovratnih sredstava]]*Ugovori_OPULJP[[#This Row],[STOPA NACIONALNOG SUFINANCIRANJA %]]</f>
        <v>323697.81299999997</v>
      </c>
      <c r="Q384" s="11">
        <v>2157985.42</v>
      </c>
      <c r="R384" s="11">
        <v>0</v>
      </c>
      <c r="S384" s="11">
        <v>0</v>
      </c>
      <c r="T384" s="4">
        <f>Ugovori_OPULJP[[#This Row],[Bespovratna sredstva - Ukupno (EU+Nac) HRK
= Ukupna ugovorena vrijednost bespovratnih sredstava]]+Ugovori_OPULJP[[#This Row],[Javni doprinos korisnika - HRK]]+Ugovori_OPULJP[[#This Row],[Privatni doprinos korisnika - HRK]]</f>
        <v>2157985.42</v>
      </c>
      <c r="U384" s="29" t="s">
        <v>8735</v>
      </c>
      <c r="V384" s="29" t="s">
        <v>24</v>
      </c>
      <c r="W384" s="30" t="s">
        <v>6156</v>
      </c>
      <c r="X384" s="30" t="s">
        <v>6219</v>
      </c>
    </row>
    <row r="385" spans="1:24" ht="89.25" x14ac:dyDescent="0.25">
      <c r="A385" s="45" t="s">
        <v>995</v>
      </c>
      <c r="B385" s="46" t="s">
        <v>8150</v>
      </c>
      <c r="C385" s="30" t="s">
        <v>7163</v>
      </c>
      <c r="D385" s="30" t="s">
        <v>5130</v>
      </c>
      <c r="E385" s="29" t="s">
        <v>10081</v>
      </c>
      <c r="F385" s="47" t="s">
        <v>7414</v>
      </c>
      <c r="G385" s="47" t="s">
        <v>996</v>
      </c>
      <c r="H385" s="48">
        <v>43250</v>
      </c>
      <c r="I385" s="48">
        <v>44165</v>
      </c>
      <c r="J385" s="48" t="str">
        <f ca="1">IF(Ugovori_OPULJP[[#This Row],[DATUM ZAVRŠETKA OPERACIJE]]&lt;TODAY(),"završen","u provedbi")</f>
        <v>završen</v>
      </c>
      <c r="K385" s="25" t="s">
        <v>10</v>
      </c>
      <c r="L385" s="25" t="s">
        <v>10</v>
      </c>
      <c r="M385" s="17">
        <v>0.85</v>
      </c>
      <c r="N385" s="17">
        <v>0.15</v>
      </c>
      <c r="O385" s="11">
        <f>Ugovori_OPULJP[[#This Row],[Bespovratna sredstva - Ukupno (EU+Nac) HRK
= Ukupna ugovorena vrijednost bespovratnih sredstava]]*Ugovori_OPULJP[[#This Row],[EU STOPA SUFINANCIRANJA %
EU CO-FINANCING RATE %]]</f>
        <v>2710408.3280000002</v>
      </c>
      <c r="P385" s="11">
        <f>Ugovori_OPULJP[[#This Row],[Bespovratna sredstva - Ukupno (EU+Nac) HRK
= Ukupna ugovorena vrijednost bespovratnih sredstava]]*Ugovori_OPULJP[[#This Row],[STOPA NACIONALNOG SUFINANCIRANJA %]]</f>
        <v>478307.35200000001</v>
      </c>
      <c r="Q385" s="11">
        <v>3188715.68</v>
      </c>
      <c r="R385" s="11">
        <v>0</v>
      </c>
      <c r="S385" s="11">
        <v>0</v>
      </c>
      <c r="T385" s="4">
        <f>Ugovori_OPULJP[[#This Row],[Bespovratna sredstva - Ukupno (EU+Nac) HRK
= Ukupna ugovorena vrijednost bespovratnih sredstava]]+Ugovori_OPULJP[[#This Row],[Javni doprinos korisnika - HRK]]+Ugovori_OPULJP[[#This Row],[Privatni doprinos korisnika - HRK]]</f>
        <v>3188715.68</v>
      </c>
      <c r="U385" s="29" t="s">
        <v>8735</v>
      </c>
      <c r="V385" s="29" t="s">
        <v>24</v>
      </c>
      <c r="W385" s="30" t="s">
        <v>6157</v>
      </c>
      <c r="X385" s="30" t="s">
        <v>6219</v>
      </c>
    </row>
    <row r="386" spans="1:24" ht="102" x14ac:dyDescent="0.25">
      <c r="A386" s="45" t="s">
        <v>997</v>
      </c>
      <c r="B386" s="46" t="s">
        <v>8150</v>
      </c>
      <c r="C386" s="30" t="s">
        <v>7163</v>
      </c>
      <c r="D386" s="30" t="s">
        <v>5130</v>
      </c>
      <c r="E386" s="29" t="s">
        <v>10081</v>
      </c>
      <c r="F386" s="47" t="s">
        <v>7415</v>
      </c>
      <c r="G386" s="47" t="s">
        <v>998</v>
      </c>
      <c r="H386" s="48">
        <v>43250</v>
      </c>
      <c r="I386" s="48">
        <v>44165</v>
      </c>
      <c r="J386" s="48" t="str">
        <f ca="1">IF(Ugovori_OPULJP[[#This Row],[DATUM ZAVRŠETKA OPERACIJE]]&lt;TODAY(),"završen","u provedbi")</f>
        <v>završen</v>
      </c>
      <c r="K386" s="25" t="s">
        <v>10</v>
      </c>
      <c r="L386" s="25" t="s">
        <v>10</v>
      </c>
      <c r="M386" s="17">
        <v>0.85</v>
      </c>
      <c r="N386" s="17">
        <v>0.15</v>
      </c>
      <c r="O386" s="11">
        <f>Ugovori_OPULJP[[#This Row],[Bespovratna sredstva - Ukupno (EU+Nac) HRK
= Ukupna ugovorena vrijednost bespovratnih sredstava]]*Ugovori_OPULJP[[#This Row],[EU STOPA SUFINANCIRANJA %
EU CO-FINANCING RATE %]]</f>
        <v>1371772.5</v>
      </c>
      <c r="P386" s="11">
        <f>Ugovori_OPULJP[[#This Row],[Bespovratna sredstva - Ukupno (EU+Nac) HRK
= Ukupna ugovorena vrijednost bespovratnih sredstava]]*Ugovori_OPULJP[[#This Row],[STOPA NACIONALNOG SUFINANCIRANJA %]]</f>
        <v>242077.5</v>
      </c>
      <c r="Q386" s="11">
        <v>1613850</v>
      </c>
      <c r="R386" s="11">
        <v>0</v>
      </c>
      <c r="S386" s="11">
        <v>0</v>
      </c>
      <c r="T386" s="4">
        <f>Ugovori_OPULJP[[#This Row],[Bespovratna sredstva - Ukupno (EU+Nac) HRK
= Ukupna ugovorena vrijednost bespovratnih sredstava]]+Ugovori_OPULJP[[#This Row],[Javni doprinos korisnika - HRK]]+Ugovori_OPULJP[[#This Row],[Privatni doprinos korisnika - HRK]]</f>
        <v>1613850</v>
      </c>
      <c r="U386" s="29" t="s">
        <v>8735</v>
      </c>
      <c r="V386" s="29" t="s">
        <v>24</v>
      </c>
      <c r="W386" s="30" t="s">
        <v>6158</v>
      </c>
      <c r="X386" s="30" t="s">
        <v>6219</v>
      </c>
    </row>
    <row r="387" spans="1:24" ht="102" x14ac:dyDescent="0.25">
      <c r="A387" s="45" t="s">
        <v>999</v>
      </c>
      <c r="B387" s="46" t="s">
        <v>8150</v>
      </c>
      <c r="C387" s="30" t="s">
        <v>7163</v>
      </c>
      <c r="D387" s="30" t="s">
        <v>5130</v>
      </c>
      <c r="E387" s="29" t="s">
        <v>10081</v>
      </c>
      <c r="F387" s="47" t="s">
        <v>1000</v>
      </c>
      <c r="G387" s="47" t="s">
        <v>1001</v>
      </c>
      <c r="H387" s="48">
        <v>43250</v>
      </c>
      <c r="I387" s="48">
        <v>44165</v>
      </c>
      <c r="J387" s="48" t="str">
        <f ca="1">IF(Ugovori_OPULJP[[#This Row],[DATUM ZAVRŠETKA OPERACIJE]]&lt;TODAY(),"završen","u provedbi")</f>
        <v>završen</v>
      </c>
      <c r="K387" s="25" t="s">
        <v>7</v>
      </c>
      <c r="L387" s="25" t="s">
        <v>7</v>
      </c>
      <c r="M387" s="17">
        <v>0.85</v>
      </c>
      <c r="N387" s="17">
        <v>0.15</v>
      </c>
      <c r="O387" s="11">
        <f>Ugovori_OPULJP[[#This Row],[Bespovratna sredstva - Ukupno (EU+Nac) HRK
= Ukupna ugovorena vrijednost bespovratnih sredstava]]*Ugovori_OPULJP[[#This Row],[EU STOPA SUFINANCIRANJA %
EU CO-FINANCING RATE %]]</f>
        <v>8493382.8859999999</v>
      </c>
      <c r="P387" s="11">
        <f>Ugovori_OPULJP[[#This Row],[Bespovratna sredstva - Ukupno (EU+Nac) HRK
= Ukupna ugovorena vrijednost bespovratnih sredstava]]*Ugovori_OPULJP[[#This Row],[STOPA NACIONALNOG SUFINANCIRANJA %]]</f>
        <v>1498832.274</v>
      </c>
      <c r="Q387" s="11">
        <v>9992215.1600000001</v>
      </c>
      <c r="R387" s="11">
        <v>0</v>
      </c>
      <c r="S387" s="11">
        <v>0</v>
      </c>
      <c r="T387" s="4">
        <f>Ugovori_OPULJP[[#This Row],[Bespovratna sredstva - Ukupno (EU+Nac) HRK
= Ukupna ugovorena vrijednost bespovratnih sredstava]]+Ugovori_OPULJP[[#This Row],[Javni doprinos korisnika - HRK]]+Ugovori_OPULJP[[#This Row],[Privatni doprinos korisnika - HRK]]</f>
        <v>9992215.1600000001</v>
      </c>
      <c r="U387" s="29" t="s">
        <v>8735</v>
      </c>
      <c r="V387" s="29" t="s">
        <v>24</v>
      </c>
      <c r="W387" s="30" t="s">
        <v>6159</v>
      </c>
      <c r="X387" s="30" t="s">
        <v>6219</v>
      </c>
    </row>
    <row r="388" spans="1:24" ht="76.5" x14ac:dyDescent="0.25">
      <c r="A388" s="45" t="s">
        <v>1002</v>
      </c>
      <c r="B388" s="46" t="s">
        <v>8150</v>
      </c>
      <c r="C388" s="30" t="s">
        <v>7163</v>
      </c>
      <c r="D388" s="30" t="s">
        <v>5130</v>
      </c>
      <c r="E388" s="29" t="s">
        <v>10081</v>
      </c>
      <c r="F388" s="47" t="s">
        <v>1003</v>
      </c>
      <c r="G388" s="47" t="s">
        <v>8405</v>
      </c>
      <c r="H388" s="48">
        <v>43250</v>
      </c>
      <c r="I388" s="48">
        <v>44165</v>
      </c>
      <c r="J388" s="48" t="str">
        <f ca="1">IF(Ugovori_OPULJP[[#This Row],[DATUM ZAVRŠETKA OPERACIJE]]&lt;TODAY(),"završen","u provedbi")</f>
        <v>završen</v>
      </c>
      <c r="K388" s="25" t="s">
        <v>5</v>
      </c>
      <c r="L388" s="25" t="s">
        <v>5</v>
      </c>
      <c r="M388" s="17">
        <v>0.85</v>
      </c>
      <c r="N388" s="17">
        <v>0.15</v>
      </c>
      <c r="O388" s="11">
        <f>Ugovori_OPULJP[[#This Row],[Bespovratna sredstva - Ukupno (EU+Nac) HRK
= Ukupna ugovorena vrijednost bespovratnih sredstava]]*Ugovori_OPULJP[[#This Row],[EU STOPA SUFINANCIRANJA %
EU CO-FINANCING RATE %]]</f>
        <v>6756788.2949999999</v>
      </c>
      <c r="P388" s="11">
        <f>Ugovori_OPULJP[[#This Row],[Bespovratna sredstva - Ukupno (EU+Nac) HRK
= Ukupna ugovorena vrijednost bespovratnih sredstava]]*Ugovori_OPULJP[[#This Row],[STOPA NACIONALNOG SUFINANCIRANJA %]]</f>
        <v>1192374.405</v>
      </c>
      <c r="Q388" s="11">
        <v>7949162.7000000002</v>
      </c>
      <c r="R388" s="11">
        <v>0</v>
      </c>
      <c r="S388" s="11">
        <v>0</v>
      </c>
      <c r="T388" s="4">
        <f>Ugovori_OPULJP[[#This Row],[Bespovratna sredstva - Ukupno (EU+Nac) HRK
= Ukupna ugovorena vrijednost bespovratnih sredstava]]+Ugovori_OPULJP[[#This Row],[Javni doprinos korisnika - HRK]]+Ugovori_OPULJP[[#This Row],[Privatni doprinos korisnika - HRK]]</f>
        <v>7949162.7000000002</v>
      </c>
      <c r="U388" s="29" t="s">
        <v>8735</v>
      </c>
      <c r="V388" s="29" t="s">
        <v>24</v>
      </c>
      <c r="W388" s="30" t="s">
        <v>6160</v>
      </c>
      <c r="X388" s="30" t="s">
        <v>6219</v>
      </c>
    </row>
    <row r="389" spans="1:24" ht="76.5" x14ac:dyDescent="0.25">
      <c r="A389" s="45" t="s">
        <v>1004</v>
      </c>
      <c r="B389" s="46" t="s">
        <v>8150</v>
      </c>
      <c r="C389" s="30" t="s">
        <v>7163</v>
      </c>
      <c r="D389" s="30" t="s">
        <v>5130</v>
      </c>
      <c r="E389" s="29" t="s">
        <v>10081</v>
      </c>
      <c r="F389" s="47" t="s">
        <v>1005</v>
      </c>
      <c r="G389" s="47" t="s">
        <v>10588</v>
      </c>
      <c r="H389" s="48">
        <v>43250</v>
      </c>
      <c r="I389" s="48">
        <v>44165</v>
      </c>
      <c r="J389" s="48" t="str">
        <f ca="1">IF(Ugovori_OPULJP[[#This Row],[DATUM ZAVRŠETKA OPERACIJE]]&lt;TODAY(),"završen","u provedbi")</f>
        <v>završen</v>
      </c>
      <c r="K389" s="25" t="s">
        <v>18</v>
      </c>
      <c r="L389" s="25" t="s">
        <v>18</v>
      </c>
      <c r="M389" s="17">
        <v>0.85</v>
      </c>
      <c r="N389" s="17">
        <v>0.15</v>
      </c>
      <c r="O389" s="11">
        <f>Ugovori_OPULJP[[#This Row],[Bespovratna sredstva - Ukupno (EU+Nac) HRK
= Ukupna ugovorena vrijednost bespovratnih sredstava]]*Ugovori_OPULJP[[#This Row],[EU STOPA SUFINANCIRANJA %
EU CO-FINANCING RATE %]]</f>
        <v>3448142.6399999997</v>
      </c>
      <c r="P389" s="11">
        <f>Ugovori_OPULJP[[#This Row],[Bespovratna sredstva - Ukupno (EU+Nac) HRK
= Ukupna ugovorena vrijednost bespovratnih sredstava]]*Ugovori_OPULJP[[#This Row],[STOPA NACIONALNOG SUFINANCIRANJA %]]</f>
        <v>608495.76</v>
      </c>
      <c r="Q389" s="11">
        <v>4056638.4</v>
      </c>
      <c r="R389" s="11">
        <v>0</v>
      </c>
      <c r="S389" s="11">
        <v>0</v>
      </c>
      <c r="T389" s="4">
        <f>Ugovori_OPULJP[[#This Row],[Bespovratna sredstva - Ukupno (EU+Nac) HRK
= Ukupna ugovorena vrijednost bespovratnih sredstava]]+Ugovori_OPULJP[[#This Row],[Javni doprinos korisnika - HRK]]+Ugovori_OPULJP[[#This Row],[Privatni doprinos korisnika - HRK]]</f>
        <v>4056638.4</v>
      </c>
      <c r="U389" s="29" t="s">
        <v>8735</v>
      </c>
      <c r="V389" s="29" t="s">
        <v>24</v>
      </c>
      <c r="W389" s="30" t="s">
        <v>6161</v>
      </c>
      <c r="X389" s="30" t="s">
        <v>6219</v>
      </c>
    </row>
    <row r="390" spans="1:24" ht="114.75" x14ac:dyDescent="0.25">
      <c r="A390" s="45" t="s">
        <v>1006</v>
      </c>
      <c r="B390" s="46" t="s">
        <v>8150</v>
      </c>
      <c r="C390" s="30" t="s">
        <v>7163</v>
      </c>
      <c r="D390" s="30" t="s">
        <v>5130</v>
      </c>
      <c r="E390" s="29" t="s">
        <v>10081</v>
      </c>
      <c r="F390" s="47" t="s">
        <v>7416</v>
      </c>
      <c r="G390" s="47" t="s">
        <v>1007</v>
      </c>
      <c r="H390" s="48">
        <v>43250</v>
      </c>
      <c r="I390" s="48">
        <v>44165</v>
      </c>
      <c r="J390" s="48" t="str">
        <f ca="1">IF(Ugovori_OPULJP[[#This Row],[DATUM ZAVRŠETKA OPERACIJE]]&lt;TODAY(),"završen","u provedbi")</f>
        <v>završen</v>
      </c>
      <c r="K390" s="25" t="s">
        <v>17</v>
      </c>
      <c r="L390" s="25" t="s">
        <v>17</v>
      </c>
      <c r="M390" s="17">
        <v>0.85</v>
      </c>
      <c r="N390" s="17">
        <v>0.15</v>
      </c>
      <c r="O390" s="11">
        <f>Ugovori_OPULJP[[#This Row],[Bespovratna sredstva - Ukupno (EU+Nac) HRK
= Ukupna ugovorena vrijednost bespovratnih sredstava]]*Ugovori_OPULJP[[#This Row],[EU STOPA SUFINANCIRANJA %
EU CO-FINANCING RATE %]]</f>
        <v>1311942.8359999999</v>
      </c>
      <c r="P390" s="11">
        <f>Ugovori_OPULJP[[#This Row],[Bespovratna sredstva - Ukupno (EU+Nac) HRK
= Ukupna ugovorena vrijednost bespovratnih sredstava]]*Ugovori_OPULJP[[#This Row],[STOPA NACIONALNOG SUFINANCIRANJA %]]</f>
        <v>231519.32399999999</v>
      </c>
      <c r="Q390" s="11">
        <v>1543462.16</v>
      </c>
      <c r="R390" s="11">
        <v>0</v>
      </c>
      <c r="S390" s="11">
        <v>0</v>
      </c>
      <c r="T390" s="4">
        <f>Ugovori_OPULJP[[#This Row],[Bespovratna sredstva - Ukupno (EU+Nac) HRK
= Ukupna ugovorena vrijednost bespovratnih sredstava]]+Ugovori_OPULJP[[#This Row],[Javni doprinos korisnika - HRK]]+Ugovori_OPULJP[[#This Row],[Privatni doprinos korisnika - HRK]]</f>
        <v>1543462.16</v>
      </c>
      <c r="U390" s="29" t="s">
        <v>8735</v>
      </c>
      <c r="V390" s="29" t="s">
        <v>24</v>
      </c>
      <c r="W390" s="30" t="s">
        <v>6162</v>
      </c>
      <c r="X390" s="30" t="s">
        <v>6219</v>
      </c>
    </row>
    <row r="391" spans="1:24" ht="76.5" x14ac:dyDescent="0.25">
      <c r="A391" s="45" t="s">
        <v>1008</v>
      </c>
      <c r="B391" s="46" t="s">
        <v>8150</v>
      </c>
      <c r="C391" s="30" t="s">
        <v>7163</v>
      </c>
      <c r="D391" s="30" t="s">
        <v>5130</v>
      </c>
      <c r="E391" s="29" t="s">
        <v>10081</v>
      </c>
      <c r="F391" s="47" t="s">
        <v>7417</v>
      </c>
      <c r="G391" s="47" t="s">
        <v>1009</v>
      </c>
      <c r="H391" s="48">
        <v>43250</v>
      </c>
      <c r="I391" s="48">
        <v>44165</v>
      </c>
      <c r="J391" s="48" t="str">
        <f ca="1">IF(Ugovori_OPULJP[[#This Row],[DATUM ZAVRŠETKA OPERACIJE]]&lt;TODAY(),"završen","u provedbi")</f>
        <v>završen</v>
      </c>
      <c r="K391" s="25" t="s">
        <v>6</v>
      </c>
      <c r="L391" s="25" t="s">
        <v>6</v>
      </c>
      <c r="M391" s="17">
        <v>0.85</v>
      </c>
      <c r="N391" s="17">
        <v>0.15</v>
      </c>
      <c r="O391" s="11">
        <f>Ugovori_OPULJP[[#This Row],[Bespovratna sredstva - Ukupno (EU+Nac) HRK
= Ukupna ugovorena vrijednost bespovratnih sredstava]]*Ugovori_OPULJP[[#This Row],[EU STOPA SUFINANCIRANJA %
EU CO-FINANCING RATE %]]</f>
        <v>4231849.2955</v>
      </c>
      <c r="P391" s="11">
        <f>Ugovori_OPULJP[[#This Row],[Bespovratna sredstva - Ukupno (EU+Nac) HRK
= Ukupna ugovorena vrijednost bespovratnih sredstava]]*Ugovori_OPULJP[[#This Row],[STOPA NACIONALNOG SUFINANCIRANJA %]]</f>
        <v>746796.93450000009</v>
      </c>
      <c r="Q391" s="11">
        <v>4978646.2300000004</v>
      </c>
      <c r="R391" s="11">
        <v>0</v>
      </c>
      <c r="S391" s="11">
        <v>0</v>
      </c>
      <c r="T391" s="4">
        <f>Ugovori_OPULJP[[#This Row],[Bespovratna sredstva - Ukupno (EU+Nac) HRK
= Ukupna ugovorena vrijednost bespovratnih sredstava]]+Ugovori_OPULJP[[#This Row],[Javni doprinos korisnika - HRK]]+Ugovori_OPULJP[[#This Row],[Privatni doprinos korisnika - HRK]]</f>
        <v>4978646.2300000004</v>
      </c>
      <c r="U391" s="29" t="s">
        <v>8735</v>
      </c>
      <c r="V391" s="29" t="s">
        <v>24</v>
      </c>
      <c r="W391" s="30" t="s">
        <v>6163</v>
      </c>
      <c r="X391" s="30" t="s">
        <v>6219</v>
      </c>
    </row>
    <row r="392" spans="1:24" ht="114.75" x14ac:dyDescent="0.25">
      <c r="A392" s="45" t="s">
        <v>1010</v>
      </c>
      <c r="B392" s="46" t="s">
        <v>8150</v>
      </c>
      <c r="C392" s="30" t="s">
        <v>7163</v>
      </c>
      <c r="D392" s="30" t="s">
        <v>5130</v>
      </c>
      <c r="E392" s="29" t="s">
        <v>10081</v>
      </c>
      <c r="F392" s="47" t="s">
        <v>1011</v>
      </c>
      <c r="G392" s="47" t="s">
        <v>1012</v>
      </c>
      <c r="H392" s="48">
        <v>43250</v>
      </c>
      <c r="I392" s="48">
        <v>44165</v>
      </c>
      <c r="J392" s="48" t="str">
        <f ca="1">IF(Ugovori_OPULJP[[#This Row],[DATUM ZAVRŠETKA OPERACIJE]]&lt;TODAY(),"završen","u provedbi")</f>
        <v>završen</v>
      </c>
      <c r="K392" s="25" t="s">
        <v>12</v>
      </c>
      <c r="L392" s="25" t="s">
        <v>12</v>
      </c>
      <c r="M392" s="17">
        <v>0.85</v>
      </c>
      <c r="N392" s="17">
        <v>0.15</v>
      </c>
      <c r="O392" s="11">
        <f>Ugovori_OPULJP[[#This Row],[Bespovratna sredstva - Ukupno (EU+Nac) HRK
= Ukupna ugovorena vrijednost bespovratnih sredstava]]*Ugovori_OPULJP[[#This Row],[EU STOPA SUFINANCIRANJA %
EU CO-FINANCING RATE %]]</f>
        <v>905750.27600000007</v>
      </c>
      <c r="P392" s="11">
        <f>Ugovori_OPULJP[[#This Row],[Bespovratna sredstva - Ukupno (EU+Nac) HRK
= Ukupna ugovorena vrijednost bespovratnih sredstava]]*Ugovori_OPULJP[[#This Row],[STOPA NACIONALNOG SUFINANCIRANJA %]]</f>
        <v>159838.28400000001</v>
      </c>
      <c r="Q392" s="11">
        <v>1065588.56</v>
      </c>
      <c r="R392" s="11">
        <v>0</v>
      </c>
      <c r="S392" s="11">
        <v>0</v>
      </c>
      <c r="T392" s="4">
        <f>Ugovori_OPULJP[[#This Row],[Bespovratna sredstva - Ukupno (EU+Nac) HRK
= Ukupna ugovorena vrijednost bespovratnih sredstava]]+Ugovori_OPULJP[[#This Row],[Javni doprinos korisnika - HRK]]+Ugovori_OPULJP[[#This Row],[Privatni doprinos korisnika - HRK]]</f>
        <v>1065588.56</v>
      </c>
      <c r="U392" s="29" t="s">
        <v>8735</v>
      </c>
      <c r="V392" s="29" t="s">
        <v>24</v>
      </c>
      <c r="W392" s="30" t="s">
        <v>6164</v>
      </c>
      <c r="X392" s="30" t="s">
        <v>6219</v>
      </c>
    </row>
    <row r="393" spans="1:24" ht="89.25" x14ac:dyDescent="0.25">
      <c r="A393" s="45" t="s">
        <v>1013</v>
      </c>
      <c r="B393" s="46" t="s">
        <v>8150</v>
      </c>
      <c r="C393" s="30" t="s">
        <v>7163</v>
      </c>
      <c r="D393" s="30" t="s">
        <v>5130</v>
      </c>
      <c r="E393" s="29" t="s">
        <v>10081</v>
      </c>
      <c r="F393" s="47" t="s">
        <v>1014</v>
      </c>
      <c r="G393" s="47" t="s">
        <v>8400</v>
      </c>
      <c r="H393" s="48">
        <v>43250</v>
      </c>
      <c r="I393" s="48">
        <v>44165</v>
      </c>
      <c r="J393" s="48" t="str">
        <f ca="1">IF(Ugovori_OPULJP[[#This Row],[DATUM ZAVRŠETKA OPERACIJE]]&lt;TODAY(),"završen","u provedbi")</f>
        <v>završen</v>
      </c>
      <c r="K393" s="25" t="s">
        <v>13</v>
      </c>
      <c r="L393" s="25" t="s">
        <v>13</v>
      </c>
      <c r="M393" s="17">
        <v>0.85</v>
      </c>
      <c r="N393" s="17">
        <v>0.15</v>
      </c>
      <c r="O393" s="11">
        <f>Ugovori_OPULJP[[#This Row],[Bespovratna sredstva - Ukupno (EU+Nac) HRK
= Ukupna ugovorena vrijednost bespovratnih sredstava]]*Ugovori_OPULJP[[#This Row],[EU STOPA SUFINANCIRANJA %
EU CO-FINANCING RATE %]]</f>
        <v>1282161.25</v>
      </c>
      <c r="P393" s="11">
        <f>Ugovori_OPULJP[[#This Row],[Bespovratna sredstva - Ukupno (EU+Nac) HRK
= Ukupna ugovorena vrijednost bespovratnih sredstava]]*Ugovori_OPULJP[[#This Row],[STOPA NACIONALNOG SUFINANCIRANJA %]]</f>
        <v>226263.75</v>
      </c>
      <c r="Q393" s="11">
        <v>1508425</v>
      </c>
      <c r="R393" s="11">
        <v>0</v>
      </c>
      <c r="S393" s="11">
        <v>0</v>
      </c>
      <c r="T393" s="4">
        <f>Ugovori_OPULJP[[#This Row],[Bespovratna sredstva - Ukupno (EU+Nac) HRK
= Ukupna ugovorena vrijednost bespovratnih sredstava]]+Ugovori_OPULJP[[#This Row],[Javni doprinos korisnika - HRK]]+Ugovori_OPULJP[[#This Row],[Privatni doprinos korisnika - HRK]]</f>
        <v>1508425</v>
      </c>
      <c r="U393" s="29" t="s">
        <v>8735</v>
      </c>
      <c r="V393" s="29" t="s">
        <v>24</v>
      </c>
      <c r="W393" s="30" t="s">
        <v>6165</v>
      </c>
      <c r="X393" s="30" t="s">
        <v>6219</v>
      </c>
    </row>
    <row r="394" spans="1:24" ht="114.75" x14ac:dyDescent="0.25">
      <c r="A394" s="45" t="s">
        <v>1015</v>
      </c>
      <c r="B394" s="46" t="s">
        <v>8150</v>
      </c>
      <c r="C394" s="30" t="s">
        <v>7163</v>
      </c>
      <c r="D394" s="30" t="s">
        <v>5130</v>
      </c>
      <c r="E394" s="29" t="s">
        <v>10081</v>
      </c>
      <c r="F394" s="47" t="s">
        <v>7418</v>
      </c>
      <c r="G394" s="47" t="s">
        <v>1016</v>
      </c>
      <c r="H394" s="48">
        <v>43266</v>
      </c>
      <c r="I394" s="48">
        <v>44180</v>
      </c>
      <c r="J394" s="48" t="str">
        <f ca="1">IF(Ugovori_OPULJP[[#This Row],[DATUM ZAVRŠETKA OPERACIJE]]&lt;TODAY(),"završen","u provedbi")</f>
        <v>završen</v>
      </c>
      <c r="K394" s="25" t="s">
        <v>10</v>
      </c>
      <c r="L394" s="25" t="s">
        <v>10</v>
      </c>
      <c r="M394" s="17">
        <v>0.85</v>
      </c>
      <c r="N394" s="17">
        <v>0.15</v>
      </c>
      <c r="O394" s="11">
        <f>Ugovori_OPULJP[[#This Row],[Bespovratna sredstva - Ukupno (EU+Nac) HRK
= Ukupna ugovorena vrijednost bespovratnih sredstava]]*Ugovori_OPULJP[[#This Row],[EU STOPA SUFINANCIRANJA %
EU CO-FINANCING RATE %]]</f>
        <v>1392094.5464999999</v>
      </c>
      <c r="P394" s="11">
        <f>Ugovori_OPULJP[[#This Row],[Bespovratna sredstva - Ukupno (EU+Nac) HRK
= Ukupna ugovorena vrijednost bespovratnih sredstava]]*Ugovori_OPULJP[[#This Row],[STOPA NACIONALNOG SUFINANCIRANJA %]]</f>
        <v>245663.74349999998</v>
      </c>
      <c r="Q394" s="11">
        <v>1637758.29</v>
      </c>
      <c r="R394" s="11">
        <v>0</v>
      </c>
      <c r="S394" s="11">
        <v>0</v>
      </c>
      <c r="T394" s="4">
        <f>Ugovori_OPULJP[[#This Row],[Bespovratna sredstva - Ukupno (EU+Nac) HRK
= Ukupna ugovorena vrijednost bespovratnih sredstava]]+Ugovori_OPULJP[[#This Row],[Javni doprinos korisnika - HRK]]+Ugovori_OPULJP[[#This Row],[Privatni doprinos korisnika - HRK]]</f>
        <v>1637758.29</v>
      </c>
      <c r="U394" s="29" t="s">
        <v>8735</v>
      </c>
      <c r="V394" s="29" t="s">
        <v>24</v>
      </c>
      <c r="W394" s="30" t="s">
        <v>6166</v>
      </c>
      <c r="X394" s="30" t="s">
        <v>6219</v>
      </c>
    </row>
    <row r="395" spans="1:24" ht="114.75" x14ac:dyDescent="0.25">
      <c r="A395" s="45" t="s">
        <v>1017</v>
      </c>
      <c r="B395" s="46" t="s">
        <v>8150</v>
      </c>
      <c r="C395" s="30" t="s">
        <v>7163</v>
      </c>
      <c r="D395" s="30" t="s">
        <v>5130</v>
      </c>
      <c r="E395" s="29" t="s">
        <v>10081</v>
      </c>
      <c r="F395" s="47" t="s">
        <v>1018</v>
      </c>
      <c r="G395" s="47" t="s">
        <v>1019</v>
      </c>
      <c r="H395" s="48">
        <v>43250</v>
      </c>
      <c r="I395" s="48">
        <v>44165</v>
      </c>
      <c r="J395" s="48" t="str">
        <f ca="1">IF(Ugovori_OPULJP[[#This Row],[DATUM ZAVRŠETKA OPERACIJE]]&lt;TODAY(),"završen","u provedbi")</f>
        <v>završen</v>
      </c>
      <c r="K395" s="25" t="s">
        <v>10</v>
      </c>
      <c r="L395" s="25" t="s">
        <v>10</v>
      </c>
      <c r="M395" s="17">
        <v>0.85</v>
      </c>
      <c r="N395" s="17">
        <v>0.15</v>
      </c>
      <c r="O395" s="11">
        <f>Ugovori_OPULJP[[#This Row],[Bespovratna sredstva - Ukupno (EU+Nac) HRK
= Ukupna ugovorena vrijednost bespovratnih sredstava]]*Ugovori_OPULJP[[#This Row],[EU STOPA SUFINANCIRANJA %
EU CO-FINANCING RATE %]]</f>
        <v>1171488.1135</v>
      </c>
      <c r="P395" s="11">
        <f>Ugovori_OPULJP[[#This Row],[Bespovratna sredstva - Ukupno (EU+Nac) HRK
= Ukupna ugovorena vrijednost bespovratnih sredstava]]*Ugovori_OPULJP[[#This Row],[STOPA NACIONALNOG SUFINANCIRANJA %]]</f>
        <v>206733.19649999999</v>
      </c>
      <c r="Q395" s="11">
        <v>1378221.31</v>
      </c>
      <c r="R395" s="11">
        <v>0</v>
      </c>
      <c r="S395" s="11">
        <v>0</v>
      </c>
      <c r="T395" s="4">
        <f>Ugovori_OPULJP[[#This Row],[Bespovratna sredstva - Ukupno (EU+Nac) HRK
= Ukupna ugovorena vrijednost bespovratnih sredstava]]+Ugovori_OPULJP[[#This Row],[Javni doprinos korisnika - HRK]]+Ugovori_OPULJP[[#This Row],[Privatni doprinos korisnika - HRK]]</f>
        <v>1378221.31</v>
      </c>
      <c r="U395" s="29" t="s">
        <v>8735</v>
      </c>
      <c r="V395" s="29" t="s">
        <v>24</v>
      </c>
      <c r="W395" s="30" t="s">
        <v>6167</v>
      </c>
      <c r="X395" s="30" t="s">
        <v>6219</v>
      </c>
    </row>
    <row r="396" spans="1:24" ht="114.75" x14ac:dyDescent="0.25">
      <c r="A396" s="45" t="s">
        <v>1020</v>
      </c>
      <c r="B396" s="46" t="s">
        <v>8150</v>
      </c>
      <c r="C396" s="30" t="s">
        <v>7163</v>
      </c>
      <c r="D396" s="30" t="s">
        <v>5130</v>
      </c>
      <c r="E396" s="29" t="s">
        <v>10081</v>
      </c>
      <c r="F396" s="47" t="s">
        <v>1021</v>
      </c>
      <c r="G396" s="47" t="s">
        <v>8409</v>
      </c>
      <c r="H396" s="48">
        <v>43250</v>
      </c>
      <c r="I396" s="48">
        <v>44165</v>
      </c>
      <c r="J396" s="48" t="str">
        <f ca="1">IF(Ugovori_OPULJP[[#This Row],[DATUM ZAVRŠETKA OPERACIJE]]&lt;TODAY(),"završen","u provedbi")</f>
        <v>završen</v>
      </c>
      <c r="K396" s="25" t="s">
        <v>10</v>
      </c>
      <c r="L396" s="25" t="s">
        <v>10</v>
      </c>
      <c r="M396" s="17">
        <v>0.85</v>
      </c>
      <c r="N396" s="17">
        <v>0.15</v>
      </c>
      <c r="O396" s="11">
        <f>Ugovori_OPULJP[[#This Row],[Bespovratna sredstva - Ukupno (EU+Nac) HRK
= Ukupna ugovorena vrijednost bespovratnih sredstava]]*Ugovori_OPULJP[[#This Row],[EU STOPA SUFINANCIRANJA %
EU CO-FINANCING RATE %]]</f>
        <v>4827341.42</v>
      </c>
      <c r="P396" s="11">
        <f>Ugovori_OPULJP[[#This Row],[Bespovratna sredstva - Ukupno (EU+Nac) HRK
= Ukupna ugovorena vrijednost bespovratnih sredstava]]*Ugovori_OPULJP[[#This Row],[STOPA NACIONALNOG SUFINANCIRANJA %]]</f>
        <v>851883.78</v>
      </c>
      <c r="Q396" s="11">
        <v>5679225.2000000002</v>
      </c>
      <c r="R396" s="11">
        <v>0</v>
      </c>
      <c r="S396" s="11">
        <v>0</v>
      </c>
      <c r="T396" s="4">
        <f>Ugovori_OPULJP[[#This Row],[Bespovratna sredstva - Ukupno (EU+Nac) HRK
= Ukupna ugovorena vrijednost bespovratnih sredstava]]+Ugovori_OPULJP[[#This Row],[Javni doprinos korisnika - HRK]]+Ugovori_OPULJP[[#This Row],[Privatni doprinos korisnika - HRK]]</f>
        <v>5679225.2000000002</v>
      </c>
      <c r="U396" s="29" t="s">
        <v>8735</v>
      </c>
      <c r="V396" s="29" t="s">
        <v>24</v>
      </c>
      <c r="W396" s="30" t="s">
        <v>6168</v>
      </c>
      <c r="X396" s="30" t="s">
        <v>6219</v>
      </c>
    </row>
    <row r="397" spans="1:24" ht="114.75" x14ac:dyDescent="0.25">
      <c r="A397" s="45" t="s">
        <v>1022</v>
      </c>
      <c r="B397" s="46" t="s">
        <v>8150</v>
      </c>
      <c r="C397" s="30" t="s">
        <v>7163</v>
      </c>
      <c r="D397" s="30" t="s">
        <v>5130</v>
      </c>
      <c r="E397" s="29" t="s">
        <v>10081</v>
      </c>
      <c r="F397" s="47" t="s">
        <v>7419</v>
      </c>
      <c r="G397" s="47" t="s">
        <v>1023</v>
      </c>
      <c r="H397" s="48">
        <v>43266</v>
      </c>
      <c r="I397" s="48">
        <v>44104</v>
      </c>
      <c r="J397" s="48" t="str">
        <f ca="1">IF(Ugovori_OPULJP[[#This Row],[DATUM ZAVRŠETKA OPERACIJE]]&lt;TODAY(),"završen","u provedbi")</f>
        <v>završen</v>
      </c>
      <c r="K397" s="25" t="s">
        <v>13</v>
      </c>
      <c r="L397" s="25" t="s">
        <v>13</v>
      </c>
      <c r="M397" s="17">
        <v>0.85</v>
      </c>
      <c r="N397" s="17">
        <v>0.15</v>
      </c>
      <c r="O397" s="11">
        <f>Ugovori_OPULJP[[#This Row],[Bespovratna sredstva - Ukupno (EU+Nac) HRK
= Ukupna ugovorena vrijednost bespovratnih sredstava]]*Ugovori_OPULJP[[#This Row],[EU STOPA SUFINANCIRANJA %
EU CO-FINANCING RATE %]]</f>
        <v>1713214.6864999998</v>
      </c>
      <c r="P397" s="11">
        <f>Ugovori_OPULJP[[#This Row],[Bespovratna sredstva - Ukupno (EU+Nac) HRK
= Ukupna ugovorena vrijednost bespovratnih sredstava]]*Ugovori_OPULJP[[#This Row],[STOPA NACIONALNOG SUFINANCIRANJA %]]</f>
        <v>302332.00349999999</v>
      </c>
      <c r="Q397" s="11">
        <v>2015546.69</v>
      </c>
      <c r="R397" s="11">
        <v>0</v>
      </c>
      <c r="S397" s="11">
        <v>0</v>
      </c>
      <c r="T397" s="4">
        <f>Ugovori_OPULJP[[#This Row],[Bespovratna sredstva - Ukupno (EU+Nac) HRK
= Ukupna ugovorena vrijednost bespovratnih sredstava]]+Ugovori_OPULJP[[#This Row],[Javni doprinos korisnika - HRK]]+Ugovori_OPULJP[[#This Row],[Privatni doprinos korisnika - HRK]]</f>
        <v>2015546.69</v>
      </c>
      <c r="U397" s="29" t="s">
        <v>8735</v>
      </c>
      <c r="V397" s="29" t="s">
        <v>24</v>
      </c>
      <c r="W397" s="30" t="s">
        <v>6169</v>
      </c>
      <c r="X397" s="30" t="s">
        <v>6219</v>
      </c>
    </row>
    <row r="398" spans="1:24" ht="114.75" x14ac:dyDescent="0.25">
      <c r="A398" s="45" t="s">
        <v>1024</v>
      </c>
      <c r="B398" s="46" t="s">
        <v>8150</v>
      </c>
      <c r="C398" s="30" t="s">
        <v>7163</v>
      </c>
      <c r="D398" s="30" t="s">
        <v>5130</v>
      </c>
      <c r="E398" s="29" t="s">
        <v>10081</v>
      </c>
      <c r="F398" s="47" t="s">
        <v>1025</v>
      </c>
      <c r="G398" s="47" t="s">
        <v>1026</v>
      </c>
      <c r="H398" s="48">
        <v>43411</v>
      </c>
      <c r="I398" s="48">
        <v>44323</v>
      </c>
      <c r="J398" s="48" t="str">
        <f ca="1">IF(Ugovori_OPULJP[[#This Row],[DATUM ZAVRŠETKA OPERACIJE]]&lt;TODAY(),"završen","u provedbi")</f>
        <v>završen</v>
      </c>
      <c r="K398" s="25" t="s">
        <v>3</v>
      </c>
      <c r="L398" s="25" t="s">
        <v>3</v>
      </c>
      <c r="M398" s="17">
        <v>0.85</v>
      </c>
      <c r="N398" s="17">
        <v>0.15</v>
      </c>
      <c r="O398" s="11">
        <f>Ugovori_OPULJP[[#This Row],[Bespovratna sredstva - Ukupno (EU+Nac) HRK
= Ukupna ugovorena vrijednost bespovratnih sredstava]]*Ugovori_OPULJP[[#This Row],[EU STOPA SUFINANCIRANJA %
EU CO-FINANCING RATE %]]</f>
        <v>7665776.8839999987</v>
      </c>
      <c r="P398" s="11">
        <f>Ugovori_OPULJP[[#This Row],[Bespovratna sredstva - Ukupno (EU+Nac) HRK
= Ukupna ugovorena vrijednost bespovratnih sredstava]]*Ugovori_OPULJP[[#This Row],[STOPA NACIONALNOG SUFINANCIRANJA %]]</f>
        <v>1352784.1559999997</v>
      </c>
      <c r="Q398" s="11">
        <v>9018561.0399999991</v>
      </c>
      <c r="R398" s="11">
        <v>0</v>
      </c>
      <c r="S398" s="11">
        <v>0</v>
      </c>
      <c r="T398" s="4">
        <f>Ugovori_OPULJP[[#This Row],[Bespovratna sredstva - Ukupno (EU+Nac) HRK
= Ukupna ugovorena vrijednost bespovratnih sredstava]]+Ugovori_OPULJP[[#This Row],[Javni doprinos korisnika - HRK]]+Ugovori_OPULJP[[#This Row],[Privatni doprinos korisnika - HRK]]</f>
        <v>9018561.0399999991</v>
      </c>
      <c r="U398" s="29" t="s">
        <v>8735</v>
      </c>
      <c r="V398" s="29" t="s">
        <v>24</v>
      </c>
      <c r="W398" s="30" t="s">
        <v>6170</v>
      </c>
      <c r="X398" s="30" t="s">
        <v>6219</v>
      </c>
    </row>
    <row r="399" spans="1:24" ht="114.75" x14ac:dyDescent="0.25">
      <c r="A399" s="45" t="s">
        <v>1027</v>
      </c>
      <c r="B399" s="46" t="s">
        <v>8150</v>
      </c>
      <c r="C399" s="30" t="s">
        <v>7163</v>
      </c>
      <c r="D399" s="30" t="s">
        <v>5130</v>
      </c>
      <c r="E399" s="29" t="s">
        <v>10081</v>
      </c>
      <c r="F399" s="47" t="s">
        <v>1028</v>
      </c>
      <c r="G399" s="47" t="s">
        <v>1029</v>
      </c>
      <c r="H399" s="48">
        <v>43266</v>
      </c>
      <c r="I399" s="48">
        <v>44180</v>
      </c>
      <c r="J399" s="48" t="str">
        <f ca="1">IF(Ugovori_OPULJP[[#This Row],[DATUM ZAVRŠETKA OPERACIJE]]&lt;TODAY(),"završen","u provedbi")</f>
        <v>završen</v>
      </c>
      <c r="K399" s="25" t="s">
        <v>19</v>
      </c>
      <c r="L399" s="25" t="s">
        <v>19</v>
      </c>
      <c r="M399" s="17">
        <v>0.85</v>
      </c>
      <c r="N399" s="17">
        <v>0.15</v>
      </c>
      <c r="O399" s="11">
        <f>Ugovori_OPULJP[[#This Row],[Bespovratna sredstva - Ukupno (EU+Nac) HRK
= Ukupna ugovorena vrijednost bespovratnih sredstava]]*Ugovori_OPULJP[[#This Row],[EU STOPA SUFINANCIRANJA %
EU CO-FINANCING RATE %]]</f>
        <v>4362098.8499999996</v>
      </c>
      <c r="P399" s="11">
        <f>Ugovori_OPULJP[[#This Row],[Bespovratna sredstva - Ukupno (EU+Nac) HRK
= Ukupna ugovorena vrijednost bespovratnih sredstava]]*Ugovori_OPULJP[[#This Row],[STOPA NACIONALNOG SUFINANCIRANJA %]]</f>
        <v>769782.15</v>
      </c>
      <c r="Q399" s="11">
        <v>5131881</v>
      </c>
      <c r="R399" s="11">
        <v>0</v>
      </c>
      <c r="S399" s="11">
        <v>0</v>
      </c>
      <c r="T399" s="4">
        <f>Ugovori_OPULJP[[#This Row],[Bespovratna sredstva - Ukupno (EU+Nac) HRK
= Ukupna ugovorena vrijednost bespovratnih sredstava]]+Ugovori_OPULJP[[#This Row],[Javni doprinos korisnika - HRK]]+Ugovori_OPULJP[[#This Row],[Privatni doprinos korisnika - HRK]]</f>
        <v>5131881</v>
      </c>
      <c r="U399" s="29" t="s">
        <v>8735</v>
      </c>
      <c r="V399" s="29" t="s">
        <v>24</v>
      </c>
      <c r="W399" s="30" t="s">
        <v>6171</v>
      </c>
      <c r="X399" s="30" t="s">
        <v>6219</v>
      </c>
    </row>
    <row r="400" spans="1:24" ht="89.25" x14ac:dyDescent="0.25">
      <c r="A400" s="45" t="s">
        <v>1030</v>
      </c>
      <c r="B400" s="46" t="s">
        <v>8150</v>
      </c>
      <c r="C400" s="30" t="s">
        <v>7163</v>
      </c>
      <c r="D400" s="30" t="s">
        <v>5130</v>
      </c>
      <c r="E400" s="29" t="s">
        <v>10081</v>
      </c>
      <c r="F400" s="47" t="s">
        <v>1031</v>
      </c>
      <c r="G400" s="47" t="s">
        <v>3382</v>
      </c>
      <c r="H400" s="48">
        <v>43250</v>
      </c>
      <c r="I400" s="48">
        <v>44165</v>
      </c>
      <c r="J400" s="48" t="str">
        <f ca="1">IF(Ugovori_OPULJP[[#This Row],[DATUM ZAVRŠETKA OPERACIJE]]&lt;TODAY(),"završen","u provedbi")</f>
        <v>završen</v>
      </c>
      <c r="K400" s="25" t="s">
        <v>20</v>
      </c>
      <c r="L400" s="25" t="s">
        <v>20</v>
      </c>
      <c r="M400" s="17">
        <v>0.85</v>
      </c>
      <c r="N400" s="17">
        <v>0.15</v>
      </c>
      <c r="O400" s="11">
        <f>Ugovori_OPULJP[[#This Row],[Bespovratna sredstva - Ukupno (EU+Nac) HRK
= Ukupna ugovorena vrijednost bespovratnih sredstava]]*Ugovori_OPULJP[[#This Row],[EU STOPA SUFINANCIRANJA %
EU CO-FINANCING RATE %]]</f>
        <v>5554016.9939999999</v>
      </c>
      <c r="P400" s="11">
        <f>Ugovori_OPULJP[[#This Row],[Bespovratna sredstva - Ukupno (EU+Nac) HRK
= Ukupna ugovorena vrijednost bespovratnih sredstava]]*Ugovori_OPULJP[[#This Row],[STOPA NACIONALNOG SUFINANCIRANJA %]]</f>
        <v>980120.64599999995</v>
      </c>
      <c r="Q400" s="11">
        <v>6534137.6399999997</v>
      </c>
      <c r="R400" s="11">
        <v>0</v>
      </c>
      <c r="S400" s="11">
        <v>0</v>
      </c>
      <c r="T400" s="4">
        <f>Ugovori_OPULJP[[#This Row],[Bespovratna sredstva - Ukupno (EU+Nac) HRK
= Ukupna ugovorena vrijednost bespovratnih sredstava]]+Ugovori_OPULJP[[#This Row],[Javni doprinos korisnika - HRK]]+Ugovori_OPULJP[[#This Row],[Privatni doprinos korisnika - HRK]]</f>
        <v>6534137.6399999997</v>
      </c>
      <c r="U400" s="29" t="s">
        <v>8735</v>
      </c>
      <c r="V400" s="29" t="s">
        <v>24</v>
      </c>
      <c r="W400" s="30" t="s">
        <v>6172</v>
      </c>
      <c r="X400" s="30" t="s">
        <v>6219</v>
      </c>
    </row>
    <row r="401" spans="1:24" ht="114.75" x14ac:dyDescent="0.25">
      <c r="A401" s="45" t="s">
        <v>1032</v>
      </c>
      <c r="B401" s="46" t="s">
        <v>8150</v>
      </c>
      <c r="C401" s="30" t="s">
        <v>7163</v>
      </c>
      <c r="D401" s="30" t="s">
        <v>5130</v>
      </c>
      <c r="E401" s="29" t="s">
        <v>10081</v>
      </c>
      <c r="F401" s="47" t="s">
        <v>1033</v>
      </c>
      <c r="G401" s="47" t="s">
        <v>1034</v>
      </c>
      <c r="H401" s="48">
        <v>43250</v>
      </c>
      <c r="I401" s="48">
        <v>44165</v>
      </c>
      <c r="J401" s="48" t="str">
        <f ca="1">IF(Ugovori_OPULJP[[#This Row],[DATUM ZAVRŠETKA OPERACIJE]]&lt;TODAY(),"završen","u provedbi")</f>
        <v>završen</v>
      </c>
      <c r="K401" s="25" t="s">
        <v>13</v>
      </c>
      <c r="L401" s="25" t="s">
        <v>3</v>
      </c>
      <c r="M401" s="17">
        <v>0.85</v>
      </c>
      <c r="N401" s="17">
        <v>0.15</v>
      </c>
      <c r="O401" s="11">
        <f>Ugovori_OPULJP[[#This Row],[Bespovratna sredstva - Ukupno (EU+Nac) HRK
= Ukupna ugovorena vrijednost bespovratnih sredstava]]*Ugovori_OPULJP[[#This Row],[EU STOPA SUFINANCIRANJA %
EU CO-FINANCING RATE %]]</f>
        <v>2926791.7059999998</v>
      </c>
      <c r="P401" s="11">
        <f>Ugovori_OPULJP[[#This Row],[Bespovratna sredstva - Ukupno (EU+Nac) HRK
= Ukupna ugovorena vrijednost bespovratnih sredstava]]*Ugovori_OPULJP[[#This Row],[STOPA NACIONALNOG SUFINANCIRANJA %]]</f>
        <v>516492.65399999998</v>
      </c>
      <c r="Q401" s="11">
        <v>3443284.36</v>
      </c>
      <c r="R401" s="11">
        <v>0</v>
      </c>
      <c r="S401" s="11">
        <v>0</v>
      </c>
      <c r="T401" s="4">
        <f>Ugovori_OPULJP[[#This Row],[Bespovratna sredstva - Ukupno (EU+Nac) HRK
= Ukupna ugovorena vrijednost bespovratnih sredstava]]+Ugovori_OPULJP[[#This Row],[Javni doprinos korisnika - HRK]]+Ugovori_OPULJP[[#This Row],[Privatni doprinos korisnika - HRK]]</f>
        <v>3443284.36</v>
      </c>
      <c r="U401" s="29" t="s">
        <v>8735</v>
      </c>
      <c r="V401" s="29" t="s">
        <v>24</v>
      </c>
      <c r="W401" s="30" t="s">
        <v>6173</v>
      </c>
      <c r="X401" s="30" t="s">
        <v>6219</v>
      </c>
    </row>
    <row r="402" spans="1:24" ht="63.75" x14ac:dyDescent="0.25">
      <c r="A402" s="45" t="s">
        <v>1035</v>
      </c>
      <c r="B402" s="46" t="s">
        <v>8150</v>
      </c>
      <c r="C402" s="30" t="s">
        <v>7163</v>
      </c>
      <c r="D402" s="30" t="s">
        <v>5130</v>
      </c>
      <c r="E402" s="29" t="s">
        <v>10081</v>
      </c>
      <c r="F402" s="47" t="s">
        <v>1036</v>
      </c>
      <c r="G402" s="47" t="s">
        <v>1037</v>
      </c>
      <c r="H402" s="48">
        <v>43266</v>
      </c>
      <c r="I402" s="48">
        <v>44180</v>
      </c>
      <c r="J402" s="48" t="str">
        <f ca="1">IF(Ugovori_OPULJP[[#This Row],[DATUM ZAVRŠETKA OPERACIJE]]&lt;TODAY(),"završen","u provedbi")</f>
        <v>završen</v>
      </c>
      <c r="K402" s="25" t="s">
        <v>1</v>
      </c>
      <c r="L402" s="25" t="s">
        <v>1</v>
      </c>
      <c r="M402" s="17">
        <v>0.85</v>
      </c>
      <c r="N402" s="17">
        <v>0.15</v>
      </c>
      <c r="O402" s="11">
        <f>Ugovori_OPULJP[[#This Row],[Bespovratna sredstva - Ukupno (EU+Nac) HRK
= Ukupna ugovorena vrijednost bespovratnih sredstava]]*Ugovori_OPULJP[[#This Row],[EU STOPA SUFINANCIRANJA %
EU CO-FINANCING RATE %]]</f>
        <v>1590112</v>
      </c>
      <c r="P402" s="11">
        <f>Ugovori_OPULJP[[#This Row],[Bespovratna sredstva - Ukupno (EU+Nac) HRK
= Ukupna ugovorena vrijednost bespovratnih sredstava]]*Ugovori_OPULJP[[#This Row],[STOPA NACIONALNOG SUFINANCIRANJA %]]</f>
        <v>280608</v>
      </c>
      <c r="Q402" s="11">
        <v>1870720</v>
      </c>
      <c r="R402" s="11">
        <v>0</v>
      </c>
      <c r="S402" s="11">
        <v>0</v>
      </c>
      <c r="T402" s="4">
        <f>Ugovori_OPULJP[[#This Row],[Bespovratna sredstva - Ukupno (EU+Nac) HRK
= Ukupna ugovorena vrijednost bespovratnih sredstava]]+Ugovori_OPULJP[[#This Row],[Javni doprinos korisnika - HRK]]+Ugovori_OPULJP[[#This Row],[Privatni doprinos korisnika - HRK]]</f>
        <v>1870720</v>
      </c>
      <c r="U402" s="29" t="s">
        <v>8735</v>
      </c>
      <c r="V402" s="29" t="s">
        <v>24</v>
      </c>
      <c r="W402" s="30" t="s">
        <v>6174</v>
      </c>
      <c r="X402" s="30" t="s">
        <v>6219</v>
      </c>
    </row>
    <row r="403" spans="1:24" ht="89.25" x14ac:dyDescent="0.25">
      <c r="A403" s="45" t="s">
        <v>1038</v>
      </c>
      <c r="B403" s="46" t="s">
        <v>8150</v>
      </c>
      <c r="C403" s="30" t="s">
        <v>7163</v>
      </c>
      <c r="D403" s="30" t="s">
        <v>5130</v>
      </c>
      <c r="E403" s="29" t="s">
        <v>10081</v>
      </c>
      <c r="F403" s="47" t="s">
        <v>1039</v>
      </c>
      <c r="G403" s="47" t="s">
        <v>1040</v>
      </c>
      <c r="H403" s="48">
        <v>43287</v>
      </c>
      <c r="I403" s="48">
        <v>44202</v>
      </c>
      <c r="J403" s="48" t="str">
        <f ca="1">IF(Ugovori_OPULJP[[#This Row],[DATUM ZAVRŠETKA OPERACIJE]]&lt;TODAY(),"završen","u provedbi")</f>
        <v>završen</v>
      </c>
      <c r="K403" s="25" t="s">
        <v>17</v>
      </c>
      <c r="L403" s="25" t="s">
        <v>17</v>
      </c>
      <c r="M403" s="17">
        <v>0.85</v>
      </c>
      <c r="N403" s="17">
        <v>0.15</v>
      </c>
      <c r="O403" s="11">
        <f>Ugovori_OPULJP[[#This Row],[Bespovratna sredstva - Ukupno (EU+Nac) HRK
= Ukupna ugovorena vrijednost bespovratnih sredstava]]*Ugovori_OPULJP[[#This Row],[EU STOPA SUFINANCIRANJA %
EU CO-FINANCING RATE %]]</f>
        <v>1734218.4754999999</v>
      </c>
      <c r="P403" s="11">
        <f>Ugovori_OPULJP[[#This Row],[Bespovratna sredstva - Ukupno (EU+Nac) HRK
= Ukupna ugovorena vrijednost bespovratnih sredstava]]*Ugovori_OPULJP[[#This Row],[STOPA NACIONALNOG SUFINANCIRANJA %]]</f>
        <v>306038.55449999997</v>
      </c>
      <c r="Q403" s="11">
        <v>2040257.03</v>
      </c>
      <c r="R403" s="11">
        <v>0</v>
      </c>
      <c r="S403" s="11">
        <v>0</v>
      </c>
      <c r="T403" s="4">
        <f>Ugovori_OPULJP[[#This Row],[Bespovratna sredstva - Ukupno (EU+Nac) HRK
= Ukupna ugovorena vrijednost bespovratnih sredstava]]+Ugovori_OPULJP[[#This Row],[Javni doprinos korisnika - HRK]]+Ugovori_OPULJP[[#This Row],[Privatni doprinos korisnika - HRK]]</f>
        <v>2040257.03</v>
      </c>
      <c r="U403" s="29" t="s">
        <v>8735</v>
      </c>
      <c r="V403" s="29" t="s">
        <v>24</v>
      </c>
      <c r="W403" s="30" t="s">
        <v>6175</v>
      </c>
      <c r="X403" s="30" t="s">
        <v>6219</v>
      </c>
    </row>
    <row r="404" spans="1:24" ht="114.75" x14ac:dyDescent="0.25">
      <c r="A404" s="45" t="s">
        <v>1041</v>
      </c>
      <c r="B404" s="46" t="s">
        <v>8150</v>
      </c>
      <c r="C404" s="30" t="s">
        <v>7163</v>
      </c>
      <c r="D404" s="30" t="s">
        <v>5130</v>
      </c>
      <c r="E404" s="29" t="s">
        <v>10081</v>
      </c>
      <c r="F404" s="47" t="s">
        <v>1042</v>
      </c>
      <c r="G404" s="47" t="s">
        <v>1043</v>
      </c>
      <c r="H404" s="48">
        <v>43250</v>
      </c>
      <c r="I404" s="48">
        <v>44165</v>
      </c>
      <c r="J404" s="48" t="str">
        <f ca="1">IF(Ugovori_OPULJP[[#This Row],[DATUM ZAVRŠETKA OPERACIJE]]&lt;TODAY(),"završen","u provedbi")</f>
        <v>završen</v>
      </c>
      <c r="K404" s="25" t="s">
        <v>8</v>
      </c>
      <c r="L404" s="25" t="s">
        <v>8</v>
      </c>
      <c r="M404" s="17">
        <v>0.85</v>
      </c>
      <c r="N404" s="17">
        <v>0.15</v>
      </c>
      <c r="O404" s="11">
        <f>Ugovori_OPULJP[[#This Row],[Bespovratna sredstva - Ukupno (EU+Nac) HRK
= Ukupna ugovorena vrijednost bespovratnih sredstava]]*Ugovori_OPULJP[[#This Row],[EU STOPA SUFINANCIRANJA %
EU CO-FINANCING RATE %]]</f>
        <v>2795182.5</v>
      </c>
      <c r="P404" s="11">
        <f>Ugovori_OPULJP[[#This Row],[Bespovratna sredstva - Ukupno (EU+Nac) HRK
= Ukupna ugovorena vrijednost bespovratnih sredstava]]*Ugovori_OPULJP[[#This Row],[STOPA NACIONALNOG SUFINANCIRANJA %]]</f>
        <v>493267.5</v>
      </c>
      <c r="Q404" s="11">
        <v>3288450</v>
      </c>
      <c r="R404" s="11">
        <v>0</v>
      </c>
      <c r="S404" s="11">
        <v>0</v>
      </c>
      <c r="T404" s="4">
        <f>Ugovori_OPULJP[[#This Row],[Bespovratna sredstva - Ukupno (EU+Nac) HRK
= Ukupna ugovorena vrijednost bespovratnih sredstava]]+Ugovori_OPULJP[[#This Row],[Javni doprinos korisnika - HRK]]+Ugovori_OPULJP[[#This Row],[Privatni doprinos korisnika - HRK]]</f>
        <v>3288450</v>
      </c>
      <c r="U404" s="29" t="s">
        <v>8735</v>
      </c>
      <c r="V404" s="29" t="s">
        <v>24</v>
      </c>
      <c r="W404" s="30" t="s">
        <v>6176</v>
      </c>
      <c r="X404" s="30" t="s">
        <v>6219</v>
      </c>
    </row>
    <row r="405" spans="1:24" ht="89.25" x14ac:dyDescent="0.25">
      <c r="A405" s="45" t="s">
        <v>1044</v>
      </c>
      <c r="B405" s="46" t="s">
        <v>8150</v>
      </c>
      <c r="C405" s="30" t="s">
        <v>7163</v>
      </c>
      <c r="D405" s="30" t="s">
        <v>5130</v>
      </c>
      <c r="E405" s="29" t="s">
        <v>10081</v>
      </c>
      <c r="F405" s="47" t="s">
        <v>1045</v>
      </c>
      <c r="G405" s="47" t="s">
        <v>1046</v>
      </c>
      <c r="H405" s="48">
        <v>43287</v>
      </c>
      <c r="I405" s="48">
        <v>44202</v>
      </c>
      <c r="J405" s="48" t="str">
        <f ca="1">IF(Ugovori_OPULJP[[#This Row],[DATUM ZAVRŠETKA OPERACIJE]]&lt;TODAY(),"završen","u provedbi")</f>
        <v>završen</v>
      </c>
      <c r="K405" s="25" t="s">
        <v>0</v>
      </c>
      <c r="L405" s="25" t="s">
        <v>0</v>
      </c>
      <c r="M405" s="17">
        <v>0.85</v>
      </c>
      <c r="N405" s="17">
        <v>0.15</v>
      </c>
      <c r="O405" s="11">
        <f>Ugovori_OPULJP[[#This Row],[Bespovratna sredstva - Ukupno (EU+Nac) HRK
= Ukupna ugovorena vrijednost bespovratnih sredstava]]*Ugovori_OPULJP[[#This Row],[EU STOPA SUFINANCIRANJA %
EU CO-FINANCING RATE %]]</f>
        <v>1072163.7604999999</v>
      </c>
      <c r="P405" s="11">
        <f>Ugovori_OPULJP[[#This Row],[Bespovratna sredstva - Ukupno (EU+Nac) HRK
= Ukupna ugovorena vrijednost bespovratnih sredstava]]*Ugovori_OPULJP[[#This Row],[STOPA NACIONALNOG SUFINANCIRANJA %]]</f>
        <v>189205.36949999997</v>
      </c>
      <c r="Q405" s="11">
        <v>1261369.1299999999</v>
      </c>
      <c r="R405" s="11">
        <v>0</v>
      </c>
      <c r="S405" s="11">
        <v>0</v>
      </c>
      <c r="T405" s="4">
        <f>Ugovori_OPULJP[[#This Row],[Bespovratna sredstva - Ukupno (EU+Nac) HRK
= Ukupna ugovorena vrijednost bespovratnih sredstava]]+Ugovori_OPULJP[[#This Row],[Javni doprinos korisnika - HRK]]+Ugovori_OPULJP[[#This Row],[Privatni doprinos korisnika - HRK]]</f>
        <v>1261369.1299999999</v>
      </c>
      <c r="U405" s="29" t="s">
        <v>8735</v>
      </c>
      <c r="V405" s="29" t="s">
        <v>24</v>
      </c>
      <c r="W405" s="30" t="s">
        <v>6177</v>
      </c>
      <c r="X405" s="30" t="s">
        <v>6219</v>
      </c>
    </row>
    <row r="406" spans="1:24" ht="89.25" x14ac:dyDescent="0.25">
      <c r="A406" s="45" t="s">
        <v>1047</v>
      </c>
      <c r="B406" s="46" t="s">
        <v>8150</v>
      </c>
      <c r="C406" s="30" t="s">
        <v>7163</v>
      </c>
      <c r="D406" s="30" t="s">
        <v>5130</v>
      </c>
      <c r="E406" s="29" t="s">
        <v>10081</v>
      </c>
      <c r="F406" s="47" t="s">
        <v>1048</v>
      </c>
      <c r="G406" s="47" t="s">
        <v>1049</v>
      </c>
      <c r="H406" s="48">
        <v>43287</v>
      </c>
      <c r="I406" s="48">
        <v>44202</v>
      </c>
      <c r="J406" s="48" t="str">
        <f ca="1">IF(Ugovori_OPULJP[[#This Row],[DATUM ZAVRŠETKA OPERACIJE]]&lt;TODAY(),"završen","u provedbi")</f>
        <v>završen</v>
      </c>
      <c r="K406" s="25" t="s">
        <v>17</v>
      </c>
      <c r="L406" s="25" t="s">
        <v>17</v>
      </c>
      <c r="M406" s="17">
        <v>0.85</v>
      </c>
      <c r="N406" s="17">
        <v>0.15</v>
      </c>
      <c r="O406" s="11">
        <f>Ugovori_OPULJP[[#This Row],[Bespovratna sredstva - Ukupno (EU+Nac) HRK
= Ukupna ugovorena vrijednost bespovratnih sredstava]]*Ugovori_OPULJP[[#This Row],[EU STOPA SUFINANCIRANJA %
EU CO-FINANCING RATE %]]</f>
        <v>2169138.0350000001</v>
      </c>
      <c r="P406" s="11">
        <f>Ugovori_OPULJP[[#This Row],[Bespovratna sredstva - Ukupno (EU+Nac) HRK
= Ukupna ugovorena vrijednost bespovratnih sredstava]]*Ugovori_OPULJP[[#This Row],[STOPA NACIONALNOG SUFINANCIRANJA %]]</f>
        <v>382789.065</v>
      </c>
      <c r="Q406" s="11">
        <v>2551927.1</v>
      </c>
      <c r="R406" s="11">
        <v>0</v>
      </c>
      <c r="S406" s="11">
        <v>0</v>
      </c>
      <c r="T406" s="4">
        <f>Ugovori_OPULJP[[#This Row],[Bespovratna sredstva - Ukupno (EU+Nac) HRK
= Ukupna ugovorena vrijednost bespovratnih sredstava]]+Ugovori_OPULJP[[#This Row],[Javni doprinos korisnika - HRK]]+Ugovori_OPULJP[[#This Row],[Privatni doprinos korisnika - HRK]]</f>
        <v>2551927.1</v>
      </c>
      <c r="U406" s="29" t="s">
        <v>8735</v>
      </c>
      <c r="V406" s="29" t="s">
        <v>24</v>
      </c>
      <c r="W406" s="30" t="s">
        <v>6178</v>
      </c>
      <c r="X406" s="30" t="s">
        <v>6219</v>
      </c>
    </row>
    <row r="407" spans="1:24" ht="114.75" x14ac:dyDescent="0.25">
      <c r="A407" s="45" t="s">
        <v>1050</v>
      </c>
      <c r="B407" s="46" t="s">
        <v>8150</v>
      </c>
      <c r="C407" s="30" t="s">
        <v>7163</v>
      </c>
      <c r="D407" s="30" t="s">
        <v>5130</v>
      </c>
      <c r="E407" s="29" t="s">
        <v>10081</v>
      </c>
      <c r="F407" s="47" t="s">
        <v>1051</v>
      </c>
      <c r="G407" s="47" t="s">
        <v>1052</v>
      </c>
      <c r="H407" s="48">
        <v>43266</v>
      </c>
      <c r="I407" s="48">
        <v>44180</v>
      </c>
      <c r="J407" s="48" t="str">
        <f ca="1">IF(Ugovori_OPULJP[[#This Row],[DATUM ZAVRŠETKA OPERACIJE]]&lt;TODAY(),"završen","u provedbi")</f>
        <v>završen</v>
      </c>
      <c r="K407" s="25" t="s">
        <v>12</v>
      </c>
      <c r="L407" s="25" t="s">
        <v>12</v>
      </c>
      <c r="M407" s="17">
        <v>0.85</v>
      </c>
      <c r="N407" s="17">
        <v>0.15</v>
      </c>
      <c r="O407" s="11">
        <f>Ugovori_OPULJP[[#This Row],[Bespovratna sredstva - Ukupno (EU+Nac) HRK
= Ukupna ugovorena vrijednost bespovratnih sredstava]]*Ugovori_OPULJP[[#This Row],[EU STOPA SUFINANCIRANJA %
EU CO-FINANCING RATE %]]</f>
        <v>1702791.7314999998</v>
      </c>
      <c r="P407" s="11">
        <f>Ugovori_OPULJP[[#This Row],[Bespovratna sredstva - Ukupno (EU+Nac) HRK
= Ukupna ugovorena vrijednost bespovratnih sredstava]]*Ugovori_OPULJP[[#This Row],[STOPA NACIONALNOG SUFINANCIRANJA %]]</f>
        <v>300492.65849999996</v>
      </c>
      <c r="Q407" s="11">
        <v>2003284.39</v>
      </c>
      <c r="R407" s="11">
        <v>0</v>
      </c>
      <c r="S407" s="11">
        <v>0</v>
      </c>
      <c r="T407" s="4">
        <f>Ugovori_OPULJP[[#This Row],[Bespovratna sredstva - Ukupno (EU+Nac) HRK
= Ukupna ugovorena vrijednost bespovratnih sredstava]]+Ugovori_OPULJP[[#This Row],[Javni doprinos korisnika - HRK]]+Ugovori_OPULJP[[#This Row],[Privatni doprinos korisnika - HRK]]</f>
        <v>2003284.39</v>
      </c>
      <c r="U407" s="29" t="s">
        <v>8735</v>
      </c>
      <c r="V407" s="29" t="s">
        <v>24</v>
      </c>
      <c r="W407" s="30" t="s">
        <v>6179</v>
      </c>
      <c r="X407" s="30" t="s">
        <v>6219</v>
      </c>
    </row>
    <row r="408" spans="1:24" ht="89.25" x14ac:dyDescent="0.25">
      <c r="A408" s="45" t="s">
        <v>1053</v>
      </c>
      <c r="B408" s="46" t="s">
        <v>8150</v>
      </c>
      <c r="C408" s="30" t="s">
        <v>7163</v>
      </c>
      <c r="D408" s="30" t="s">
        <v>5130</v>
      </c>
      <c r="E408" s="29" t="s">
        <v>10081</v>
      </c>
      <c r="F408" s="47" t="s">
        <v>1054</v>
      </c>
      <c r="G408" s="47" t="s">
        <v>8403</v>
      </c>
      <c r="H408" s="48">
        <v>43287</v>
      </c>
      <c r="I408" s="48">
        <v>44202</v>
      </c>
      <c r="J408" s="48" t="str">
        <f ca="1">IF(Ugovori_OPULJP[[#This Row],[DATUM ZAVRŠETKA OPERACIJE]]&lt;TODAY(),"završen","u provedbi")</f>
        <v>završen</v>
      </c>
      <c r="K408" s="25" t="s">
        <v>16</v>
      </c>
      <c r="L408" s="25" t="s">
        <v>16</v>
      </c>
      <c r="M408" s="17">
        <v>0.85</v>
      </c>
      <c r="N408" s="17">
        <v>0.15</v>
      </c>
      <c r="O408" s="11">
        <f>Ugovori_OPULJP[[#This Row],[Bespovratna sredstva - Ukupno (EU+Nac) HRK
= Ukupna ugovorena vrijednost bespovratnih sredstava]]*Ugovori_OPULJP[[#This Row],[EU STOPA SUFINANCIRANJA %
EU CO-FINANCING RATE %]]</f>
        <v>3858257.6779999998</v>
      </c>
      <c r="P408" s="11">
        <f>Ugovori_OPULJP[[#This Row],[Bespovratna sredstva - Ukupno (EU+Nac) HRK
= Ukupna ugovorena vrijednost bespovratnih sredstava]]*Ugovori_OPULJP[[#This Row],[STOPA NACIONALNOG SUFINANCIRANJA %]]</f>
        <v>680869.00199999998</v>
      </c>
      <c r="Q408" s="11">
        <v>4539126.68</v>
      </c>
      <c r="R408" s="11">
        <v>0</v>
      </c>
      <c r="S408" s="11">
        <v>0</v>
      </c>
      <c r="T408" s="4">
        <f>Ugovori_OPULJP[[#This Row],[Bespovratna sredstva - Ukupno (EU+Nac) HRK
= Ukupna ugovorena vrijednost bespovratnih sredstava]]+Ugovori_OPULJP[[#This Row],[Javni doprinos korisnika - HRK]]+Ugovori_OPULJP[[#This Row],[Privatni doprinos korisnika - HRK]]</f>
        <v>4539126.68</v>
      </c>
      <c r="U408" s="29" t="s">
        <v>8735</v>
      </c>
      <c r="V408" s="29" t="s">
        <v>24</v>
      </c>
      <c r="W408" s="30" t="s">
        <v>6180</v>
      </c>
      <c r="X408" s="30" t="s">
        <v>6219</v>
      </c>
    </row>
    <row r="409" spans="1:24" ht="102" x14ac:dyDescent="0.25">
      <c r="A409" s="45" t="s">
        <v>1055</v>
      </c>
      <c r="B409" s="46" t="s">
        <v>8150</v>
      </c>
      <c r="C409" s="30" t="s">
        <v>7163</v>
      </c>
      <c r="D409" s="30" t="s">
        <v>5130</v>
      </c>
      <c r="E409" s="29" t="s">
        <v>10081</v>
      </c>
      <c r="F409" s="47" t="s">
        <v>1056</v>
      </c>
      <c r="G409" s="47" t="s">
        <v>1057</v>
      </c>
      <c r="H409" s="48">
        <v>43311</v>
      </c>
      <c r="I409" s="48">
        <v>44226</v>
      </c>
      <c r="J409" s="48" t="str">
        <f ca="1">IF(Ugovori_OPULJP[[#This Row],[DATUM ZAVRŠETKA OPERACIJE]]&lt;TODAY(),"završen","u provedbi")</f>
        <v>završen</v>
      </c>
      <c r="K409" s="25" t="s">
        <v>6</v>
      </c>
      <c r="L409" s="25" t="s">
        <v>6</v>
      </c>
      <c r="M409" s="17">
        <v>0.85</v>
      </c>
      <c r="N409" s="17">
        <v>0.15</v>
      </c>
      <c r="O409" s="11">
        <f>Ugovori_OPULJP[[#This Row],[Bespovratna sredstva - Ukupno (EU+Nac) HRK
= Ukupna ugovorena vrijednost bespovratnih sredstava]]*Ugovori_OPULJP[[#This Row],[EU STOPA SUFINANCIRANJA %
EU CO-FINANCING RATE %]]</f>
        <v>1972026.8770000001</v>
      </c>
      <c r="P409" s="11">
        <f>Ugovori_OPULJP[[#This Row],[Bespovratna sredstva - Ukupno (EU+Nac) HRK
= Ukupna ugovorena vrijednost bespovratnih sredstava]]*Ugovori_OPULJP[[#This Row],[STOPA NACIONALNOG SUFINANCIRANJA %]]</f>
        <v>348004.74300000002</v>
      </c>
      <c r="Q409" s="11">
        <v>2320031.62</v>
      </c>
      <c r="R409" s="11">
        <v>0</v>
      </c>
      <c r="S409" s="11">
        <v>0</v>
      </c>
      <c r="T409" s="4">
        <f>Ugovori_OPULJP[[#This Row],[Bespovratna sredstva - Ukupno (EU+Nac) HRK
= Ukupna ugovorena vrijednost bespovratnih sredstava]]+Ugovori_OPULJP[[#This Row],[Javni doprinos korisnika - HRK]]+Ugovori_OPULJP[[#This Row],[Privatni doprinos korisnika - HRK]]</f>
        <v>2320031.62</v>
      </c>
      <c r="U409" s="29" t="s">
        <v>8735</v>
      </c>
      <c r="V409" s="29" t="s">
        <v>24</v>
      </c>
      <c r="W409" s="30" t="s">
        <v>6181</v>
      </c>
      <c r="X409" s="30" t="s">
        <v>6219</v>
      </c>
    </row>
    <row r="410" spans="1:24" ht="114.75" x14ac:dyDescent="0.25">
      <c r="A410" s="45" t="s">
        <v>1058</v>
      </c>
      <c r="B410" s="46" t="s">
        <v>8150</v>
      </c>
      <c r="C410" s="30" t="s">
        <v>7163</v>
      </c>
      <c r="D410" s="30" t="s">
        <v>5130</v>
      </c>
      <c r="E410" s="29" t="s">
        <v>10081</v>
      </c>
      <c r="F410" s="47" t="s">
        <v>1059</v>
      </c>
      <c r="G410" s="47" t="s">
        <v>1060</v>
      </c>
      <c r="H410" s="48">
        <v>43250</v>
      </c>
      <c r="I410" s="48">
        <v>44165</v>
      </c>
      <c r="J410" s="48" t="str">
        <f ca="1">IF(Ugovori_OPULJP[[#This Row],[DATUM ZAVRŠETKA OPERACIJE]]&lt;TODAY(),"završen","u provedbi")</f>
        <v>završen</v>
      </c>
      <c r="K410" s="25" t="s">
        <v>8</v>
      </c>
      <c r="L410" s="25" t="s">
        <v>8</v>
      </c>
      <c r="M410" s="17">
        <v>0.85</v>
      </c>
      <c r="N410" s="17">
        <v>0.15</v>
      </c>
      <c r="O410" s="11">
        <f>Ugovori_OPULJP[[#This Row],[Bespovratna sredstva - Ukupno (EU+Nac) HRK
= Ukupna ugovorena vrijednost bespovratnih sredstava]]*Ugovori_OPULJP[[#This Row],[EU STOPA SUFINANCIRANJA %
EU CO-FINANCING RATE %]]</f>
        <v>843490.26650000003</v>
      </c>
      <c r="P410" s="11">
        <f>Ugovori_OPULJP[[#This Row],[Bespovratna sredstva - Ukupno (EU+Nac) HRK
= Ukupna ugovorena vrijednost bespovratnih sredstava]]*Ugovori_OPULJP[[#This Row],[STOPA NACIONALNOG SUFINANCIRANJA %]]</f>
        <v>148851.22349999999</v>
      </c>
      <c r="Q410" s="11">
        <v>992341.49</v>
      </c>
      <c r="R410" s="11">
        <v>0</v>
      </c>
      <c r="S410" s="11">
        <v>0</v>
      </c>
      <c r="T410" s="4">
        <f>Ugovori_OPULJP[[#This Row],[Bespovratna sredstva - Ukupno (EU+Nac) HRK
= Ukupna ugovorena vrijednost bespovratnih sredstava]]+Ugovori_OPULJP[[#This Row],[Javni doprinos korisnika - HRK]]+Ugovori_OPULJP[[#This Row],[Privatni doprinos korisnika - HRK]]</f>
        <v>992341.49</v>
      </c>
      <c r="U410" s="29" t="s">
        <v>8735</v>
      </c>
      <c r="V410" s="29" t="s">
        <v>24</v>
      </c>
      <c r="W410" s="30" t="s">
        <v>6182</v>
      </c>
      <c r="X410" s="30" t="s">
        <v>6219</v>
      </c>
    </row>
    <row r="411" spans="1:24" ht="102" x14ac:dyDescent="0.25">
      <c r="A411" s="45" t="s">
        <v>1061</v>
      </c>
      <c r="B411" s="46" t="s">
        <v>8150</v>
      </c>
      <c r="C411" s="30" t="s">
        <v>7163</v>
      </c>
      <c r="D411" s="30" t="s">
        <v>5130</v>
      </c>
      <c r="E411" s="29" t="s">
        <v>10081</v>
      </c>
      <c r="F411" s="47" t="s">
        <v>1062</v>
      </c>
      <c r="G411" s="47" t="s">
        <v>1063</v>
      </c>
      <c r="H411" s="48">
        <v>43266</v>
      </c>
      <c r="I411" s="48">
        <v>44180</v>
      </c>
      <c r="J411" s="48" t="str">
        <f ca="1">IF(Ugovori_OPULJP[[#This Row],[DATUM ZAVRŠETKA OPERACIJE]]&lt;TODAY(),"završen","u provedbi")</f>
        <v>završen</v>
      </c>
      <c r="K411" s="25" t="s">
        <v>14</v>
      </c>
      <c r="L411" s="25" t="s">
        <v>14</v>
      </c>
      <c r="M411" s="17">
        <v>0.85</v>
      </c>
      <c r="N411" s="17">
        <v>0.15</v>
      </c>
      <c r="O411" s="11">
        <f>Ugovori_OPULJP[[#This Row],[Bespovratna sredstva - Ukupno (EU+Nac) HRK
= Ukupna ugovorena vrijednost bespovratnih sredstava]]*Ugovori_OPULJP[[#This Row],[EU STOPA SUFINANCIRANJA %
EU CO-FINANCING RATE %]]</f>
        <v>1666362.5419999999</v>
      </c>
      <c r="P411" s="11">
        <f>Ugovori_OPULJP[[#This Row],[Bespovratna sredstva - Ukupno (EU+Nac) HRK
= Ukupna ugovorena vrijednost bespovratnih sredstava]]*Ugovori_OPULJP[[#This Row],[STOPA NACIONALNOG SUFINANCIRANJA %]]</f>
        <v>294063.978</v>
      </c>
      <c r="Q411" s="11">
        <v>1960426.52</v>
      </c>
      <c r="R411" s="11">
        <v>0</v>
      </c>
      <c r="S411" s="11">
        <v>0</v>
      </c>
      <c r="T411" s="4">
        <f>Ugovori_OPULJP[[#This Row],[Bespovratna sredstva - Ukupno (EU+Nac) HRK
= Ukupna ugovorena vrijednost bespovratnih sredstava]]+Ugovori_OPULJP[[#This Row],[Javni doprinos korisnika - HRK]]+Ugovori_OPULJP[[#This Row],[Privatni doprinos korisnika - HRK]]</f>
        <v>1960426.52</v>
      </c>
      <c r="U411" s="29" t="s">
        <v>8735</v>
      </c>
      <c r="V411" s="29" t="s">
        <v>24</v>
      </c>
      <c r="W411" s="30" t="s">
        <v>6183</v>
      </c>
      <c r="X411" s="30" t="s">
        <v>6219</v>
      </c>
    </row>
    <row r="412" spans="1:24" ht="102" x14ac:dyDescent="0.25">
      <c r="A412" s="45" t="s">
        <v>1064</v>
      </c>
      <c r="B412" s="46" t="s">
        <v>8150</v>
      </c>
      <c r="C412" s="30" t="s">
        <v>7163</v>
      </c>
      <c r="D412" s="30" t="s">
        <v>5130</v>
      </c>
      <c r="E412" s="29" t="s">
        <v>10081</v>
      </c>
      <c r="F412" s="47" t="s">
        <v>7420</v>
      </c>
      <c r="G412" s="47" t="s">
        <v>1065</v>
      </c>
      <c r="H412" s="48">
        <v>43287</v>
      </c>
      <c r="I412" s="48">
        <v>44202</v>
      </c>
      <c r="J412" s="48" t="str">
        <f ca="1">IF(Ugovori_OPULJP[[#This Row],[DATUM ZAVRŠETKA OPERACIJE]]&lt;TODAY(),"završen","u provedbi")</f>
        <v>završen</v>
      </c>
      <c r="K412" s="25" t="s">
        <v>17</v>
      </c>
      <c r="L412" s="25" t="s">
        <v>17</v>
      </c>
      <c r="M412" s="17">
        <v>0.85</v>
      </c>
      <c r="N412" s="17">
        <v>0.15</v>
      </c>
      <c r="O412" s="11">
        <f>Ugovori_OPULJP[[#This Row],[Bespovratna sredstva - Ukupno (EU+Nac) HRK
= Ukupna ugovorena vrijednost bespovratnih sredstava]]*Ugovori_OPULJP[[#This Row],[EU STOPA SUFINANCIRANJA %
EU CO-FINANCING RATE %]]</f>
        <v>2346950.0109999999</v>
      </c>
      <c r="P412" s="11">
        <f>Ugovori_OPULJP[[#This Row],[Bespovratna sredstva - Ukupno (EU+Nac) HRK
= Ukupna ugovorena vrijednost bespovratnih sredstava]]*Ugovori_OPULJP[[#This Row],[STOPA NACIONALNOG SUFINANCIRANJA %]]</f>
        <v>414167.64900000003</v>
      </c>
      <c r="Q412" s="11">
        <v>2761117.66</v>
      </c>
      <c r="R412" s="11">
        <v>0</v>
      </c>
      <c r="S412" s="11">
        <v>0</v>
      </c>
      <c r="T412" s="4">
        <f>Ugovori_OPULJP[[#This Row],[Bespovratna sredstva - Ukupno (EU+Nac) HRK
= Ukupna ugovorena vrijednost bespovratnih sredstava]]+Ugovori_OPULJP[[#This Row],[Javni doprinos korisnika - HRK]]+Ugovori_OPULJP[[#This Row],[Privatni doprinos korisnika - HRK]]</f>
        <v>2761117.66</v>
      </c>
      <c r="U412" s="29" t="s">
        <v>8735</v>
      </c>
      <c r="V412" s="29" t="s">
        <v>24</v>
      </c>
      <c r="W412" s="30" t="s">
        <v>6184</v>
      </c>
      <c r="X412" s="30" t="s">
        <v>6219</v>
      </c>
    </row>
    <row r="413" spans="1:24" ht="114.75" x14ac:dyDescent="0.25">
      <c r="A413" s="45" t="s">
        <v>1066</v>
      </c>
      <c r="B413" s="46" t="s">
        <v>8150</v>
      </c>
      <c r="C413" s="30" t="s">
        <v>7163</v>
      </c>
      <c r="D413" s="30" t="s">
        <v>5130</v>
      </c>
      <c r="E413" s="29" t="s">
        <v>10081</v>
      </c>
      <c r="F413" s="47" t="s">
        <v>1067</v>
      </c>
      <c r="G413" s="47" t="s">
        <v>1068</v>
      </c>
      <c r="H413" s="48">
        <v>43250</v>
      </c>
      <c r="I413" s="48">
        <v>44165</v>
      </c>
      <c r="J413" s="48" t="str">
        <f ca="1">IF(Ugovori_OPULJP[[#This Row],[DATUM ZAVRŠETKA OPERACIJE]]&lt;TODAY(),"završen","u provedbi")</f>
        <v>završen</v>
      </c>
      <c r="K413" s="25" t="s">
        <v>0</v>
      </c>
      <c r="L413" s="25" t="s">
        <v>0</v>
      </c>
      <c r="M413" s="17">
        <v>0.85</v>
      </c>
      <c r="N413" s="17">
        <v>0.15</v>
      </c>
      <c r="O413" s="11">
        <f>Ugovori_OPULJP[[#This Row],[Bespovratna sredstva - Ukupno (EU+Nac) HRK
= Ukupna ugovorena vrijednost bespovratnih sredstava]]*Ugovori_OPULJP[[#This Row],[EU STOPA SUFINANCIRANJA %
EU CO-FINANCING RATE %]]</f>
        <v>1293502.2560000001</v>
      </c>
      <c r="P413" s="11">
        <f>Ugovori_OPULJP[[#This Row],[Bespovratna sredstva - Ukupno (EU+Nac) HRK
= Ukupna ugovorena vrijednost bespovratnih sredstava]]*Ugovori_OPULJP[[#This Row],[STOPA NACIONALNOG SUFINANCIRANJA %]]</f>
        <v>228265.10400000002</v>
      </c>
      <c r="Q413" s="11">
        <v>1521767.36</v>
      </c>
      <c r="R413" s="11">
        <v>0</v>
      </c>
      <c r="S413" s="11">
        <v>0</v>
      </c>
      <c r="T413" s="4">
        <f>Ugovori_OPULJP[[#This Row],[Bespovratna sredstva - Ukupno (EU+Nac) HRK
= Ukupna ugovorena vrijednost bespovratnih sredstava]]+Ugovori_OPULJP[[#This Row],[Javni doprinos korisnika - HRK]]+Ugovori_OPULJP[[#This Row],[Privatni doprinos korisnika - HRK]]</f>
        <v>1521767.36</v>
      </c>
      <c r="U413" s="29" t="s">
        <v>8735</v>
      </c>
      <c r="V413" s="29" t="s">
        <v>24</v>
      </c>
      <c r="W413" s="30" t="s">
        <v>6185</v>
      </c>
      <c r="X413" s="30" t="s">
        <v>6219</v>
      </c>
    </row>
    <row r="414" spans="1:24" ht="89.25" x14ac:dyDescent="0.25">
      <c r="A414" s="45" t="s">
        <v>1069</v>
      </c>
      <c r="B414" s="46" t="s">
        <v>8150</v>
      </c>
      <c r="C414" s="30" t="s">
        <v>7163</v>
      </c>
      <c r="D414" s="30" t="s">
        <v>5130</v>
      </c>
      <c r="E414" s="29" t="s">
        <v>10081</v>
      </c>
      <c r="F414" s="47" t="s">
        <v>1070</v>
      </c>
      <c r="G414" s="47" t="s">
        <v>1071</v>
      </c>
      <c r="H414" s="48">
        <v>43266</v>
      </c>
      <c r="I414" s="48">
        <v>44180</v>
      </c>
      <c r="J414" s="48" t="str">
        <f ca="1">IF(Ugovori_OPULJP[[#This Row],[DATUM ZAVRŠETKA OPERACIJE]]&lt;TODAY(),"završen","u provedbi")</f>
        <v>završen</v>
      </c>
      <c r="K414" s="25" t="s">
        <v>0</v>
      </c>
      <c r="L414" s="25" t="s">
        <v>0</v>
      </c>
      <c r="M414" s="17">
        <v>0.85</v>
      </c>
      <c r="N414" s="17">
        <v>0.15</v>
      </c>
      <c r="O414" s="11">
        <f>Ugovori_OPULJP[[#This Row],[Bespovratna sredstva - Ukupno (EU+Nac) HRK
= Ukupna ugovorena vrijednost bespovratnih sredstava]]*Ugovori_OPULJP[[#This Row],[EU STOPA SUFINANCIRANJA %
EU CO-FINANCING RATE %]]</f>
        <v>3543371.625</v>
      </c>
      <c r="P414" s="11">
        <f>Ugovori_OPULJP[[#This Row],[Bespovratna sredstva - Ukupno (EU+Nac) HRK
= Ukupna ugovorena vrijednost bespovratnih sredstava]]*Ugovori_OPULJP[[#This Row],[STOPA NACIONALNOG SUFINANCIRANJA %]]</f>
        <v>625300.875</v>
      </c>
      <c r="Q414" s="11">
        <v>4168672.5</v>
      </c>
      <c r="R414" s="11">
        <v>0</v>
      </c>
      <c r="S414" s="11">
        <v>0</v>
      </c>
      <c r="T414" s="4">
        <f>Ugovori_OPULJP[[#This Row],[Bespovratna sredstva - Ukupno (EU+Nac) HRK
= Ukupna ugovorena vrijednost bespovratnih sredstava]]+Ugovori_OPULJP[[#This Row],[Javni doprinos korisnika - HRK]]+Ugovori_OPULJP[[#This Row],[Privatni doprinos korisnika - HRK]]</f>
        <v>4168672.5</v>
      </c>
      <c r="U414" s="29" t="s">
        <v>8735</v>
      </c>
      <c r="V414" s="29" t="s">
        <v>24</v>
      </c>
      <c r="W414" s="30" t="s">
        <v>6186</v>
      </c>
      <c r="X414" s="30" t="s">
        <v>6219</v>
      </c>
    </row>
    <row r="415" spans="1:24" ht="114.75" x14ac:dyDescent="0.25">
      <c r="A415" s="45" t="s">
        <v>1072</v>
      </c>
      <c r="B415" s="46" t="s">
        <v>8150</v>
      </c>
      <c r="C415" s="30" t="s">
        <v>7163</v>
      </c>
      <c r="D415" s="30" t="s">
        <v>5130</v>
      </c>
      <c r="E415" s="29" t="s">
        <v>10081</v>
      </c>
      <c r="F415" s="47" t="s">
        <v>1073</v>
      </c>
      <c r="G415" s="47" t="s">
        <v>8393</v>
      </c>
      <c r="H415" s="48">
        <v>43287</v>
      </c>
      <c r="I415" s="48">
        <v>44202</v>
      </c>
      <c r="J415" s="48" t="str">
        <f ca="1">IF(Ugovori_OPULJP[[#This Row],[DATUM ZAVRŠETKA OPERACIJE]]&lt;TODAY(),"završen","u provedbi")</f>
        <v>završen</v>
      </c>
      <c r="K415" s="25" t="s">
        <v>9</v>
      </c>
      <c r="L415" s="25" t="s">
        <v>9</v>
      </c>
      <c r="M415" s="17">
        <v>0.85</v>
      </c>
      <c r="N415" s="17">
        <v>0.15</v>
      </c>
      <c r="O415" s="11">
        <f>Ugovori_OPULJP[[#This Row],[Bespovratna sredstva - Ukupno (EU+Nac) HRK
= Ukupna ugovorena vrijednost bespovratnih sredstava]]*Ugovori_OPULJP[[#This Row],[EU STOPA SUFINANCIRANJA %
EU CO-FINANCING RATE %]]</f>
        <v>1318348.2319999998</v>
      </c>
      <c r="P415" s="11">
        <f>Ugovori_OPULJP[[#This Row],[Bespovratna sredstva - Ukupno (EU+Nac) HRK
= Ukupna ugovorena vrijednost bespovratnih sredstava]]*Ugovori_OPULJP[[#This Row],[STOPA NACIONALNOG SUFINANCIRANJA %]]</f>
        <v>232649.68799999999</v>
      </c>
      <c r="Q415" s="11">
        <v>1550997.92</v>
      </c>
      <c r="R415" s="11">
        <v>0</v>
      </c>
      <c r="S415" s="11">
        <v>0</v>
      </c>
      <c r="T415" s="4">
        <f>Ugovori_OPULJP[[#This Row],[Bespovratna sredstva - Ukupno (EU+Nac) HRK
= Ukupna ugovorena vrijednost bespovratnih sredstava]]+Ugovori_OPULJP[[#This Row],[Javni doprinos korisnika - HRK]]+Ugovori_OPULJP[[#This Row],[Privatni doprinos korisnika - HRK]]</f>
        <v>1550997.92</v>
      </c>
      <c r="U415" s="29" t="s">
        <v>8735</v>
      </c>
      <c r="V415" s="29" t="s">
        <v>24</v>
      </c>
      <c r="W415" s="30" t="s">
        <v>6187</v>
      </c>
      <c r="X415" s="30" t="s">
        <v>6219</v>
      </c>
    </row>
    <row r="416" spans="1:24" ht="102" x14ac:dyDescent="0.25">
      <c r="A416" s="45" t="s">
        <v>1074</v>
      </c>
      <c r="B416" s="46" t="s">
        <v>8150</v>
      </c>
      <c r="C416" s="30" t="s">
        <v>7163</v>
      </c>
      <c r="D416" s="30" t="s">
        <v>5130</v>
      </c>
      <c r="E416" s="29" t="s">
        <v>10081</v>
      </c>
      <c r="F416" s="47" t="s">
        <v>1075</v>
      </c>
      <c r="G416" s="47" t="s">
        <v>8402</v>
      </c>
      <c r="H416" s="48">
        <v>43250</v>
      </c>
      <c r="I416" s="48">
        <v>44165</v>
      </c>
      <c r="J416" s="48" t="str">
        <f ca="1">IF(Ugovori_OPULJP[[#This Row],[DATUM ZAVRŠETKA OPERACIJE]]&lt;TODAY(),"završen","u provedbi")</f>
        <v>završen</v>
      </c>
      <c r="K416" s="25" t="s">
        <v>20</v>
      </c>
      <c r="L416" s="25" t="s">
        <v>20</v>
      </c>
      <c r="M416" s="17">
        <v>0.85</v>
      </c>
      <c r="N416" s="17">
        <v>0.15</v>
      </c>
      <c r="O416" s="11">
        <f>Ugovori_OPULJP[[#This Row],[Bespovratna sredstva - Ukupno (EU+Nac) HRK
= Ukupna ugovorena vrijednost bespovratnih sredstava]]*Ugovori_OPULJP[[#This Row],[EU STOPA SUFINANCIRANJA %
EU CO-FINANCING RATE %]]</f>
        <v>3456882.085</v>
      </c>
      <c r="P416" s="11">
        <f>Ugovori_OPULJP[[#This Row],[Bespovratna sredstva - Ukupno (EU+Nac) HRK
= Ukupna ugovorena vrijednost bespovratnih sredstava]]*Ugovori_OPULJP[[#This Row],[STOPA NACIONALNOG SUFINANCIRANJA %]]</f>
        <v>610038.01500000001</v>
      </c>
      <c r="Q416" s="11">
        <v>4066920.1</v>
      </c>
      <c r="R416" s="11">
        <v>0</v>
      </c>
      <c r="S416" s="11">
        <v>0</v>
      </c>
      <c r="T416" s="4">
        <f>Ugovori_OPULJP[[#This Row],[Bespovratna sredstva - Ukupno (EU+Nac) HRK
= Ukupna ugovorena vrijednost bespovratnih sredstava]]+Ugovori_OPULJP[[#This Row],[Javni doprinos korisnika - HRK]]+Ugovori_OPULJP[[#This Row],[Privatni doprinos korisnika - HRK]]</f>
        <v>4066920.1</v>
      </c>
      <c r="U416" s="29" t="s">
        <v>8735</v>
      </c>
      <c r="V416" s="29" t="s">
        <v>24</v>
      </c>
      <c r="W416" s="30" t="s">
        <v>6188</v>
      </c>
      <c r="X416" s="30" t="s">
        <v>6219</v>
      </c>
    </row>
    <row r="417" spans="1:24" ht="114.75" x14ac:dyDescent="0.25">
      <c r="A417" s="45" t="s">
        <v>1076</v>
      </c>
      <c r="B417" s="46" t="s">
        <v>8150</v>
      </c>
      <c r="C417" s="30" t="s">
        <v>7163</v>
      </c>
      <c r="D417" s="30" t="s">
        <v>5130</v>
      </c>
      <c r="E417" s="29" t="s">
        <v>10081</v>
      </c>
      <c r="F417" s="47" t="s">
        <v>1077</v>
      </c>
      <c r="G417" s="47" t="s">
        <v>376</v>
      </c>
      <c r="H417" s="48">
        <v>43266</v>
      </c>
      <c r="I417" s="48">
        <v>44180</v>
      </c>
      <c r="J417" s="48" t="str">
        <f ca="1">IF(Ugovori_OPULJP[[#This Row],[DATUM ZAVRŠETKA OPERACIJE]]&lt;TODAY(),"završen","u provedbi")</f>
        <v>završen</v>
      </c>
      <c r="K417" s="25" t="s">
        <v>13</v>
      </c>
      <c r="L417" s="25" t="s">
        <v>13</v>
      </c>
      <c r="M417" s="17">
        <v>0.85</v>
      </c>
      <c r="N417" s="17">
        <v>0.15</v>
      </c>
      <c r="O417" s="11">
        <f>Ugovori_OPULJP[[#This Row],[Bespovratna sredstva - Ukupno (EU+Nac) HRK
= Ukupna ugovorena vrijednost bespovratnih sredstava]]*Ugovori_OPULJP[[#This Row],[EU STOPA SUFINANCIRANJA %
EU CO-FINANCING RATE %]]</f>
        <v>1626235.9375</v>
      </c>
      <c r="P417" s="11">
        <f>Ugovori_OPULJP[[#This Row],[Bespovratna sredstva - Ukupno (EU+Nac) HRK
= Ukupna ugovorena vrijednost bespovratnih sredstava]]*Ugovori_OPULJP[[#This Row],[STOPA NACIONALNOG SUFINANCIRANJA %]]</f>
        <v>286982.8125</v>
      </c>
      <c r="Q417" s="11">
        <v>1913218.75</v>
      </c>
      <c r="R417" s="11">
        <v>0</v>
      </c>
      <c r="S417" s="11">
        <v>0</v>
      </c>
      <c r="T417" s="4">
        <f>Ugovori_OPULJP[[#This Row],[Bespovratna sredstva - Ukupno (EU+Nac) HRK
= Ukupna ugovorena vrijednost bespovratnih sredstava]]+Ugovori_OPULJP[[#This Row],[Javni doprinos korisnika - HRK]]+Ugovori_OPULJP[[#This Row],[Privatni doprinos korisnika - HRK]]</f>
        <v>1913218.75</v>
      </c>
      <c r="U417" s="29" t="s">
        <v>8735</v>
      </c>
      <c r="V417" s="29" t="s">
        <v>24</v>
      </c>
      <c r="W417" s="30" t="s">
        <v>6189</v>
      </c>
      <c r="X417" s="30" t="s">
        <v>6219</v>
      </c>
    </row>
    <row r="418" spans="1:24" ht="114.75" x14ac:dyDescent="0.25">
      <c r="A418" s="45" t="s">
        <v>1078</v>
      </c>
      <c r="B418" s="46" t="s">
        <v>8150</v>
      </c>
      <c r="C418" s="30" t="s">
        <v>7163</v>
      </c>
      <c r="D418" s="30" t="s">
        <v>5130</v>
      </c>
      <c r="E418" s="29" t="s">
        <v>10081</v>
      </c>
      <c r="F418" s="47" t="s">
        <v>1079</v>
      </c>
      <c r="G418" s="47" t="s">
        <v>1080</v>
      </c>
      <c r="H418" s="48">
        <v>43266</v>
      </c>
      <c r="I418" s="48">
        <v>44180</v>
      </c>
      <c r="J418" s="48" t="str">
        <f ca="1">IF(Ugovori_OPULJP[[#This Row],[DATUM ZAVRŠETKA OPERACIJE]]&lt;TODAY(),"završen","u provedbi")</f>
        <v>završen</v>
      </c>
      <c r="K418" s="25" t="s">
        <v>6</v>
      </c>
      <c r="L418" s="25" t="s">
        <v>6</v>
      </c>
      <c r="M418" s="17">
        <v>0.85</v>
      </c>
      <c r="N418" s="17">
        <v>0.15</v>
      </c>
      <c r="O418" s="11">
        <f>Ugovori_OPULJP[[#This Row],[Bespovratna sredstva - Ukupno (EU+Nac) HRK
= Ukupna ugovorena vrijednost bespovratnih sredstava]]*Ugovori_OPULJP[[#This Row],[EU STOPA SUFINANCIRANJA %
EU CO-FINANCING RATE %]]</f>
        <v>5014907.01</v>
      </c>
      <c r="P418" s="11">
        <f>Ugovori_OPULJP[[#This Row],[Bespovratna sredstva - Ukupno (EU+Nac) HRK
= Ukupna ugovorena vrijednost bespovratnih sredstava]]*Ugovori_OPULJP[[#This Row],[STOPA NACIONALNOG SUFINANCIRANJA %]]</f>
        <v>884983.59</v>
      </c>
      <c r="Q418" s="11">
        <v>5899890.5999999996</v>
      </c>
      <c r="R418" s="11">
        <v>0</v>
      </c>
      <c r="S418" s="11">
        <v>0</v>
      </c>
      <c r="T418" s="4">
        <f>Ugovori_OPULJP[[#This Row],[Bespovratna sredstva - Ukupno (EU+Nac) HRK
= Ukupna ugovorena vrijednost bespovratnih sredstava]]+Ugovori_OPULJP[[#This Row],[Javni doprinos korisnika - HRK]]+Ugovori_OPULJP[[#This Row],[Privatni doprinos korisnika - HRK]]</f>
        <v>5899890.5999999996</v>
      </c>
      <c r="U418" s="29" t="s">
        <v>8735</v>
      </c>
      <c r="V418" s="29" t="s">
        <v>24</v>
      </c>
      <c r="W418" s="30" t="s">
        <v>6190</v>
      </c>
      <c r="X418" s="30" t="s">
        <v>6219</v>
      </c>
    </row>
    <row r="419" spans="1:24" ht="89.25" x14ac:dyDescent="0.25">
      <c r="A419" s="45" t="s">
        <v>1081</v>
      </c>
      <c r="B419" s="46" t="s">
        <v>8150</v>
      </c>
      <c r="C419" s="30" t="s">
        <v>7163</v>
      </c>
      <c r="D419" s="30" t="s">
        <v>5130</v>
      </c>
      <c r="E419" s="29" t="s">
        <v>10081</v>
      </c>
      <c r="F419" s="47" t="s">
        <v>1082</v>
      </c>
      <c r="G419" s="47" t="s">
        <v>1083</v>
      </c>
      <c r="H419" s="48">
        <v>43250</v>
      </c>
      <c r="I419" s="48">
        <v>44165</v>
      </c>
      <c r="J419" s="48" t="str">
        <f ca="1">IF(Ugovori_OPULJP[[#This Row],[DATUM ZAVRŠETKA OPERACIJE]]&lt;TODAY(),"završen","u provedbi")</f>
        <v>završen</v>
      </c>
      <c r="K419" s="25" t="s">
        <v>14</v>
      </c>
      <c r="L419" s="25" t="s">
        <v>14</v>
      </c>
      <c r="M419" s="17">
        <v>0.85</v>
      </c>
      <c r="N419" s="17">
        <v>0.15</v>
      </c>
      <c r="O419" s="11">
        <f>Ugovori_OPULJP[[#This Row],[Bespovratna sredstva - Ukupno (EU+Nac) HRK
= Ukupna ugovorena vrijednost bespovratnih sredstava]]*Ugovori_OPULJP[[#This Row],[EU STOPA SUFINANCIRANJA %
EU CO-FINANCING RATE %]]</f>
        <v>1982075.05</v>
      </c>
      <c r="P419" s="11">
        <f>Ugovori_OPULJP[[#This Row],[Bespovratna sredstva - Ukupno (EU+Nac) HRK
= Ukupna ugovorena vrijednost bespovratnih sredstava]]*Ugovori_OPULJP[[#This Row],[STOPA NACIONALNOG SUFINANCIRANJA %]]</f>
        <v>349777.95</v>
      </c>
      <c r="Q419" s="11">
        <v>2331853</v>
      </c>
      <c r="R419" s="11">
        <v>0</v>
      </c>
      <c r="S419" s="11">
        <v>0</v>
      </c>
      <c r="T419" s="4">
        <f>Ugovori_OPULJP[[#This Row],[Bespovratna sredstva - Ukupno (EU+Nac) HRK
= Ukupna ugovorena vrijednost bespovratnih sredstava]]+Ugovori_OPULJP[[#This Row],[Javni doprinos korisnika - HRK]]+Ugovori_OPULJP[[#This Row],[Privatni doprinos korisnika - HRK]]</f>
        <v>2331853</v>
      </c>
      <c r="U419" s="29" t="s">
        <v>8735</v>
      </c>
      <c r="V419" s="29" t="s">
        <v>24</v>
      </c>
      <c r="W419" s="30" t="s">
        <v>6191</v>
      </c>
      <c r="X419" s="30" t="s">
        <v>6219</v>
      </c>
    </row>
    <row r="420" spans="1:24" ht="89.25" x14ac:dyDescent="0.25">
      <c r="A420" s="45" t="s">
        <v>1084</v>
      </c>
      <c r="B420" s="46" t="s">
        <v>8150</v>
      </c>
      <c r="C420" s="30" t="s">
        <v>7163</v>
      </c>
      <c r="D420" s="30" t="s">
        <v>5130</v>
      </c>
      <c r="E420" s="29" t="s">
        <v>10081</v>
      </c>
      <c r="F420" s="47" t="s">
        <v>1085</v>
      </c>
      <c r="G420" s="47" t="s">
        <v>1086</v>
      </c>
      <c r="H420" s="48">
        <v>43448</v>
      </c>
      <c r="I420" s="48">
        <v>44361</v>
      </c>
      <c r="J420" s="48" t="str">
        <f ca="1">IF(Ugovori_OPULJP[[#This Row],[DATUM ZAVRŠETKA OPERACIJE]]&lt;TODAY(),"završen","u provedbi")</f>
        <v>završen</v>
      </c>
      <c r="K420" s="25" t="s">
        <v>10</v>
      </c>
      <c r="L420" s="25" t="s">
        <v>10</v>
      </c>
      <c r="M420" s="17">
        <v>0.85</v>
      </c>
      <c r="N420" s="17">
        <v>0.15</v>
      </c>
      <c r="O420" s="11">
        <f>Ugovori_OPULJP[[#This Row],[Bespovratna sredstva - Ukupno (EU+Nac) HRK
= Ukupna ugovorena vrijednost bespovratnih sredstava]]*Ugovori_OPULJP[[#This Row],[EU STOPA SUFINANCIRANJA %
EU CO-FINANCING RATE %]]</f>
        <v>1874412.7749999999</v>
      </c>
      <c r="P420" s="11">
        <f>Ugovori_OPULJP[[#This Row],[Bespovratna sredstva - Ukupno (EU+Nac) HRK
= Ukupna ugovorena vrijednost bespovratnih sredstava]]*Ugovori_OPULJP[[#This Row],[STOPA NACIONALNOG SUFINANCIRANJA %]]</f>
        <v>330778.72499999998</v>
      </c>
      <c r="Q420" s="11">
        <v>2205191.5</v>
      </c>
      <c r="R420" s="11">
        <v>0</v>
      </c>
      <c r="S420" s="11">
        <v>0</v>
      </c>
      <c r="T420" s="4">
        <f>Ugovori_OPULJP[[#This Row],[Bespovratna sredstva - Ukupno (EU+Nac) HRK
= Ukupna ugovorena vrijednost bespovratnih sredstava]]+Ugovori_OPULJP[[#This Row],[Javni doprinos korisnika - HRK]]+Ugovori_OPULJP[[#This Row],[Privatni doprinos korisnika - HRK]]</f>
        <v>2205191.5</v>
      </c>
      <c r="U420" s="29" t="s">
        <v>8735</v>
      </c>
      <c r="V420" s="29" t="s">
        <v>24</v>
      </c>
      <c r="W420" s="30" t="s">
        <v>6192</v>
      </c>
      <c r="X420" s="30" t="s">
        <v>6219</v>
      </c>
    </row>
    <row r="421" spans="1:24" ht="76.5" x14ac:dyDescent="0.25">
      <c r="A421" s="45" t="s">
        <v>1087</v>
      </c>
      <c r="B421" s="46" t="s">
        <v>8150</v>
      </c>
      <c r="C421" s="30" t="s">
        <v>7163</v>
      </c>
      <c r="D421" s="30" t="s">
        <v>5130</v>
      </c>
      <c r="E421" s="29" t="s">
        <v>10081</v>
      </c>
      <c r="F421" s="47" t="s">
        <v>1088</v>
      </c>
      <c r="G421" s="47" t="s">
        <v>1089</v>
      </c>
      <c r="H421" s="48">
        <v>43448</v>
      </c>
      <c r="I421" s="48">
        <v>44361</v>
      </c>
      <c r="J421" s="48" t="str">
        <f ca="1">IF(Ugovori_OPULJP[[#This Row],[DATUM ZAVRŠETKA OPERACIJE]]&lt;TODAY(),"završen","u provedbi")</f>
        <v>završen</v>
      </c>
      <c r="K421" s="25" t="s">
        <v>16</v>
      </c>
      <c r="L421" s="25" t="s">
        <v>16</v>
      </c>
      <c r="M421" s="17">
        <v>0.85</v>
      </c>
      <c r="N421" s="17">
        <v>0.15</v>
      </c>
      <c r="O421" s="11">
        <f>Ugovori_OPULJP[[#This Row],[Bespovratna sredstva - Ukupno (EU+Nac) HRK
= Ukupna ugovorena vrijednost bespovratnih sredstava]]*Ugovori_OPULJP[[#This Row],[EU STOPA SUFINANCIRANJA %
EU CO-FINANCING RATE %]]</f>
        <v>1245758.1979999999</v>
      </c>
      <c r="P421" s="11">
        <f>Ugovori_OPULJP[[#This Row],[Bespovratna sredstva - Ukupno (EU+Nac) HRK
= Ukupna ugovorena vrijednost bespovratnih sredstava]]*Ugovori_OPULJP[[#This Row],[STOPA NACIONALNOG SUFINANCIRANJA %]]</f>
        <v>219839.68199999997</v>
      </c>
      <c r="Q421" s="11">
        <v>1465597.88</v>
      </c>
      <c r="R421" s="11">
        <v>0</v>
      </c>
      <c r="S421" s="11">
        <v>0</v>
      </c>
      <c r="T421" s="4">
        <f>Ugovori_OPULJP[[#This Row],[Bespovratna sredstva - Ukupno (EU+Nac) HRK
= Ukupna ugovorena vrijednost bespovratnih sredstava]]+Ugovori_OPULJP[[#This Row],[Javni doprinos korisnika - HRK]]+Ugovori_OPULJP[[#This Row],[Privatni doprinos korisnika - HRK]]</f>
        <v>1465597.88</v>
      </c>
      <c r="U421" s="29" t="s">
        <v>8735</v>
      </c>
      <c r="V421" s="29" t="s">
        <v>24</v>
      </c>
      <c r="W421" s="30" t="s">
        <v>6193</v>
      </c>
      <c r="X421" s="30" t="s">
        <v>6219</v>
      </c>
    </row>
    <row r="422" spans="1:24" ht="76.5" x14ac:dyDescent="0.25">
      <c r="A422" s="45" t="s">
        <v>1090</v>
      </c>
      <c r="B422" s="46" t="s">
        <v>8150</v>
      </c>
      <c r="C422" s="30" t="s">
        <v>7163</v>
      </c>
      <c r="D422" s="30" t="s">
        <v>5130</v>
      </c>
      <c r="E422" s="29" t="s">
        <v>10081</v>
      </c>
      <c r="F422" s="47" t="s">
        <v>1091</v>
      </c>
      <c r="G422" s="47" t="s">
        <v>1092</v>
      </c>
      <c r="H422" s="48">
        <v>43518</v>
      </c>
      <c r="I422" s="48">
        <v>44430</v>
      </c>
      <c r="J422" s="48" t="str">
        <f ca="1">IF(Ugovori_OPULJP[[#This Row],[DATUM ZAVRŠETKA OPERACIJE]]&lt;TODAY(),"završen","u provedbi")</f>
        <v>završen</v>
      </c>
      <c r="K422" s="25" t="s">
        <v>15</v>
      </c>
      <c r="L422" s="25" t="s">
        <v>15</v>
      </c>
      <c r="M422" s="17">
        <v>0.85</v>
      </c>
      <c r="N422" s="17">
        <v>0.15</v>
      </c>
      <c r="O422" s="11">
        <f>Ugovori_OPULJP[[#This Row],[Bespovratna sredstva - Ukupno (EU+Nac) HRK
= Ukupna ugovorena vrijednost bespovratnih sredstava]]*Ugovori_OPULJP[[#This Row],[EU STOPA SUFINANCIRANJA %
EU CO-FINANCING RATE %]]</f>
        <v>1266899.466</v>
      </c>
      <c r="P422" s="11">
        <f>Ugovori_OPULJP[[#This Row],[Bespovratna sredstva - Ukupno (EU+Nac) HRK
= Ukupna ugovorena vrijednost bespovratnih sredstava]]*Ugovori_OPULJP[[#This Row],[STOPA NACIONALNOG SUFINANCIRANJA %]]</f>
        <v>223570.49399999998</v>
      </c>
      <c r="Q422" s="11">
        <v>1490469.96</v>
      </c>
      <c r="R422" s="11">
        <v>0</v>
      </c>
      <c r="S422" s="11">
        <v>0</v>
      </c>
      <c r="T422" s="4">
        <f>Ugovori_OPULJP[[#This Row],[Bespovratna sredstva - Ukupno (EU+Nac) HRK
= Ukupna ugovorena vrijednost bespovratnih sredstava]]+Ugovori_OPULJP[[#This Row],[Javni doprinos korisnika - HRK]]+Ugovori_OPULJP[[#This Row],[Privatni doprinos korisnika - HRK]]</f>
        <v>1490469.96</v>
      </c>
      <c r="U422" s="29" t="s">
        <v>8735</v>
      </c>
      <c r="V422" s="29" t="s">
        <v>24</v>
      </c>
      <c r="W422" s="30" t="s">
        <v>7711</v>
      </c>
      <c r="X422" s="30" t="s">
        <v>6219</v>
      </c>
    </row>
    <row r="423" spans="1:24" ht="114.75" x14ac:dyDescent="0.25">
      <c r="A423" s="45" t="s">
        <v>1093</v>
      </c>
      <c r="B423" s="46" t="s">
        <v>8150</v>
      </c>
      <c r="C423" s="30" t="s">
        <v>7163</v>
      </c>
      <c r="D423" s="30" t="s">
        <v>5130</v>
      </c>
      <c r="E423" s="29" t="s">
        <v>10081</v>
      </c>
      <c r="F423" s="47" t="s">
        <v>1094</v>
      </c>
      <c r="G423" s="47" t="s">
        <v>1095</v>
      </c>
      <c r="H423" s="48">
        <v>43409</v>
      </c>
      <c r="I423" s="48">
        <v>44321</v>
      </c>
      <c r="J423" s="48" t="str">
        <f ca="1">IF(Ugovori_OPULJP[[#This Row],[DATUM ZAVRŠETKA OPERACIJE]]&lt;TODAY(),"završen","u provedbi")</f>
        <v>završen</v>
      </c>
      <c r="K423" s="25" t="s">
        <v>15</v>
      </c>
      <c r="L423" s="25" t="s">
        <v>15</v>
      </c>
      <c r="M423" s="17">
        <v>0.85</v>
      </c>
      <c r="N423" s="17">
        <v>0.15</v>
      </c>
      <c r="O423" s="11">
        <f>Ugovori_OPULJP[[#This Row],[Bespovratna sredstva - Ukupno (EU+Nac) HRK
= Ukupna ugovorena vrijednost bespovratnih sredstava]]*Ugovori_OPULJP[[#This Row],[EU STOPA SUFINANCIRANJA %
EU CO-FINANCING RATE %]]</f>
        <v>1734187</v>
      </c>
      <c r="P423" s="11">
        <f>Ugovori_OPULJP[[#This Row],[Bespovratna sredstva - Ukupno (EU+Nac) HRK
= Ukupna ugovorena vrijednost bespovratnih sredstava]]*Ugovori_OPULJP[[#This Row],[STOPA NACIONALNOG SUFINANCIRANJA %]]</f>
        <v>306033</v>
      </c>
      <c r="Q423" s="11">
        <v>2040220</v>
      </c>
      <c r="R423" s="11">
        <v>0</v>
      </c>
      <c r="S423" s="11">
        <v>0</v>
      </c>
      <c r="T423" s="4">
        <f>Ugovori_OPULJP[[#This Row],[Bespovratna sredstva - Ukupno (EU+Nac) HRK
= Ukupna ugovorena vrijednost bespovratnih sredstava]]+Ugovori_OPULJP[[#This Row],[Javni doprinos korisnika - HRK]]+Ugovori_OPULJP[[#This Row],[Privatni doprinos korisnika - HRK]]</f>
        <v>2040220</v>
      </c>
      <c r="U423" s="29" t="s">
        <v>8735</v>
      </c>
      <c r="V423" s="29" t="s">
        <v>24</v>
      </c>
      <c r="W423" s="30" t="s">
        <v>6194</v>
      </c>
      <c r="X423" s="30" t="s">
        <v>6219</v>
      </c>
    </row>
    <row r="424" spans="1:24" ht="102" x14ac:dyDescent="0.25">
      <c r="A424" s="45" t="s">
        <v>1096</v>
      </c>
      <c r="B424" s="46" t="s">
        <v>8150</v>
      </c>
      <c r="C424" s="30" t="s">
        <v>7163</v>
      </c>
      <c r="D424" s="30" t="s">
        <v>5130</v>
      </c>
      <c r="E424" s="29" t="s">
        <v>10081</v>
      </c>
      <c r="F424" s="47" t="s">
        <v>1097</v>
      </c>
      <c r="G424" s="47" t="s">
        <v>1098</v>
      </c>
      <c r="H424" s="48">
        <v>43448</v>
      </c>
      <c r="I424" s="48">
        <v>44361</v>
      </c>
      <c r="J424" s="48" t="str">
        <f ca="1">IF(Ugovori_OPULJP[[#This Row],[DATUM ZAVRŠETKA OPERACIJE]]&lt;TODAY(),"završen","u provedbi")</f>
        <v>završen</v>
      </c>
      <c r="K424" s="25" t="s">
        <v>17</v>
      </c>
      <c r="L424" s="25" t="s">
        <v>17</v>
      </c>
      <c r="M424" s="17">
        <v>0.85</v>
      </c>
      <c r="N424" s="17">
        <v>0.15</v>
      </c>
      <c r="O424" s="11">
        <f>Ugovori_OPULJP[[#This Row],[Bespovratna sredstva - Ukupno (EU+Nac) HRK
= Ukupna ugovorena vrijednost bespovratnih sredstava]]*Ugovori_OPULJP[[#This Row],[EU STOPA SUFINANCIRANJA %
EU CO-FINANCING RATE %]]</f>
        <v>1502624.3645000001</v>
      </c>
      <c r="P424" s="11">
        <f>Ugovori_OPULJP[[#This Row],[Bespovratna sredstva - Ukupno (EU+Nac) HRK
= Ukupna ugovorena vrijednost bespovratnih sredstava]]*Ugovori_OPULJP[[#This Row],[STOPA NACIONALNOG SUFINANCIRANJA %]]</f>
        <v>265169.00550000003</v>
      </c>
      <c r="Q424" s="11">
        <v>1767793.37</v>
      </c>
      <c r="R424" s="11">
        <v>0</v>
      </c>
      <c r="S424" s="11">
        <v>0</v>
      </c>
      <c r="T424" s="4">
        <f>Ugovori_OPULJP[[#This Row],[Bespovratna sredstva - Ukupno (EU+Nac) HRK
= Ukupna ugovorena vrijednost bespovratnih sredstava]]+Ugovori_OPULJP[[#This Row],[Javni doprinos korisnika - HRK]]+Ugovori_OPULJP[[#This Row],[Privatni doprinos korisnika - HRK]]</f>
        <v>1767793.37</v>
      </c>
      <c r="U424" s="29" t="s">
        <v>8735</v>
      </c>
      <c r="V424" s="29" t="s">
        <v>24</v>
      </c>
      <c r="W424" s="30" t="s">
        <v>6195</v>
      </c>
      <c r="X424" s="30" t="s">
        <v>6219</v>
      </c>
    </row>
    <row r="425" spans="1:24" ht="89.25" x14ac:dyDescent="0.25">
      <c r="A425" s="45" t="s">
        <v>1099</v>
      </c>
      <c r="B425" s="46" t="s">
        <v>8150</v>
      </c>
      <c r="C425" s="30" t="s">
        <v>7163</v>
      </c>
      <c r="D425" s="30" t="s">
        <v>5130</v>
      </c>
      <c r="E425" s="29" t="s">
        <v>10081</v>
      </c>
      <c r="F425" s="47" t="s">
        <v>1100</v>
      </c>
      <c r="G425" s="47" t="s">
        <v>1101</v>
      </c>
      <c r="H425" s="48">
        <v>43250</v>
      </c>
      <c r="I425" s="48">
        <v>44165</v>
      </c>
      <c r="J425" s="48" t="str">
        <f ca="1">IF(Ugovori_OPULJP[[#This Row],[DATUM ZAVRŠETKA OPERACIJE]]&lt;TODAY(),"završen","u provedbi")</f>
        <v>završen</v>
      </c>
      <c r="K425" s="25" t="s">
        <v>6</v>
      </c>
      <c r="L425" s="25" t="s">
        <v>6</v>
      </c>
      <c r="M425" s="17">
        <v>0.85</v>
      </c>
      <c r="N425" s="17">
        <v>0.15</v>
      </c>
      <c r="O425" s="11">
        <f>Ugovori_OPULJP[[#This Row],[Bespovratna sredstva - Ukupno (EU+Nac) HRK
= Ukupna ugovorena vrijednost bespovratnih sredstava]]*Ugovori_OPULJP[[#This Row],[EU STOPA SUFINANCIRANJA %
EU CO-FINANCING RATE %]]</f>
        <v>1135893.9044999999</v>
      </c>
      <c r="P425" s="11">
        <f>Ugovori_OPULJP[[#This Row],[Bespovratna sredstva - Ukupno (EU+Nac) HRK
= Ukupna ugovorena vrijednost bespovratnih sredstava]]*Ugovori_OPULJP[[#This Row],[STOPA NACIONALNOG SUFINANCIRANJA %]]</f>
        <v>200451.86549999999</v>
      </c>
      <c r="Q425" s="11">
        <v>1336345.77</v>
      </c>
      <c r="R425" s="11">
        <v>0</v>
      </c>
      <c r="S425" s="11">
        <v>0</v>
      </c>
      <c r="T425" s="4">
        <f>Ugovori_OPULJP[[#This Row],[Bespovratna sredstva - Ukupno (EU+Nac) HRK
= Ukupna ugovorena vrijednost bespovratnih sredstava]]+Ugovori_OPULJP[[#This Row],[Javni doprinos korisnika - HRK]]+Ugovori_OPULJP[[#This Row],[Privatni doprinos korisnika - HRK]]</f>
        <v>1336345.77</v>
      </c>
      <c r="U425" s="29" t="s">
        <v>8735</v>
      </c>
      <c r="V425" s="29" t="s">
        <v>24</v>
      </c>
      <c r="W425" s="30" t="s">
        <v>6196</v>
      </c>
      <c r="X425" s="30" t="s">
        <v>6219</v>
      </c>
    </row>
    <row r="426" spans="1:24" ht="114.75" x14ac:dyDescent="0.25">
      <c r="A426" s="45" t="s">
        <v>1102</v>
      </c>
      <c r="B426" s="46" t="s">
        <v>8150</v>
      </c>
      <c r="C426" s="30" t="s">
        <v>7163</v>
      </c>
      <c r="D426" s="30" t="s">
        <v>5130</v>
      </c>
      <c r="E426" s="29" t="s">
        <v>10081</v>
      </c>
      <c r="F426" s="47" t="s">
        <v>1103</v>
      </c>
      <c r="G426" s="47" t="s">
        <v>8394</v>
      </c>
      <c r="H426" s="48">
        <v>43301</v>
      </c>
      <c r="I426" s="48">
        <v>44216</v>
      </c>
      <c r="J426" s="48" t="str">
        <f ca="1">IF(Ugovori_OPULJP[[#This Row],[DATUM ZAVRŠETKA OPERACIJE]]&lt;TODAY(),"završen","u provedbi")</f>
        <v>završen</v>
      </c>
      <c r="K426" s="25" t="s">
        <v>10</v>
      </c>
      <c r="L426" s="25" t="s">
        <v>10</v>
      </c>
      <c r="M426" s="17">
        <v>0.85</v>
      </c>
      <c r="N426" s="17">
        <v>0.15</v>
      </c>
      <c r="O426" s="11">
        <f>Ugovori_OPULJP[[#This Row],[Bespovratna sredstva - Ukupno (EU+Nac) HRK
= Ukupna ugovorena vrijednost bespovratnih sredstava]]*Ugovori_OPULJP[[#This Row],[EU STOPA SUFINANCIRANJA %
EU CO-FINANCING RATE %]]</f>
        <v>1887856.1540000001</v>
      </c>
      <c r="P426" s="11">
        <f>Ugovori_OPULJP[[#This Row],[Bespovratna sredstva - Ukupno (EU+Nac) HRK
= Ukupna ugovorena vrijednost bespovratnih sredstava]]*Ugovori_OPULJP[[#This Row],[STOPA NACIONALNOG SUFINANCIRANJA %]]</f>
        <v>333151.08600000001</v>
      </c>
      <c r="Q426" s="11">
        <v>2221007.2400000002</v>
      </c>
      <c r="R426" s="11">
        <v>0</v>
      </c>
      <c r="S426" s="11">
        <v>0</v>
      </c>
      <c r="T426" s="4">
        <f>Ugovori_OPULJP[[#This Row],[Bespovratna sredstva - Ukupno (EU+Nac) HRK
= Ukupna ugovorena vrijednost bespovratnih sredstava]]+Ugovori_OPULJP[[#This Row],[Javni doprinos korisnika - HRK]]+Ugovori_OPULJP[[#This Row],[Privatni doprinos korisnika - HRK]]</f>
        <v>2221007.2400000002</v>
      </c>
      <c r="U426" s="29" t="s">
        <v>8735</v>
      </c>
      <c r="V426" s="29" t="s">
        <v>24</v>
      </c>
      <c r="W426" s="30" t="s">
        <v>6197</v>
      </c>
      <c r="X426" s="30" t="s">
        <v>6219</v>
      </c>
    </row>
    <row r="427" spans="1:24" ht="51" x14ac:dyDescent="0.25">
      <c r="A427" s="45" t="s">
        <v>1104</v>
      </c>
      <c r="B427" s="46" t="s">
        <v>8150</v>
      </c>
      <c r="C427" s="30" t="s">
        <v>7163</v>
      </c>
      <c r="D427" s="30" t="s">
        <v>5130</v>
      </c>
      <c r="E427" s="29" t="s">
        <v>10081</v>
      </c>
      <c r="F427" s="47" t="s">
        <v>1105</v>
      </c>
      <c r="G427" s="47" t="s">
        <v>1106</v>
      </c>
      <c r="H427" s="48">
        <v>43448</v>
      </c>
      <c r="I427" s="48">
        <v>44361</v>
      </c>
      <c r="J427" s="48" t="str">
        <f ca="1">IF(Ugovori_OPULJP[[#This Row],[DATUM ZAVRŠETKA OPERACIJE]]&lt;TODAY(),"završen","u provedbi")</f>
        <v>završen</v>
      </c>
      <c r="K427" s="25" t="s">
        <v>13</v>
      </c>
      <c r="L427" s="25" t="s">
        <v>13</v>
      </c>
      <c r="M427" s="17">
        <v>0.85</v>
      </c>
      <c r="N427" s="17">
        <v>0.15</v>
      </c>
      <c r="O427" s="11">
        <f>Ugovori_OPULJP[[#This Row],[Bespovratna sredstva - Ukupno (EU+Nac) HRK
= Ukupna ugovorena vrijednost bespovratnih sredstava]]*Ugovori_OPULJP[[#This Row],[EU STOPA SUFINANCIRANJA %
EU CO-FINANCING RATE %]]</f>
        <v>774711.25</v>
      </c>
      <c r="P427" s="11">
        <f>Ugovori_OPULJP[[#This Row],[Bespovratna sredstva - Ukupno (EU+Nac) HRK
= Ukupna ugovorena vrijednost bespovratnih sredstava]]*Ugovori_OPULJP[[#This Row],[STOPA NACIONALNOG SUFINANCIRANJA %]]</f>
        <v>136713.75</v>
      </c>
      <c r="Q427" s="11">
        <v>911425</v>
      </c>
      <c r="R427" s="11">
        <v>0</v>
      </c>
      <c r="S427" s="11">
        <v>0</v>
      </c>
      <c r="T427" s="4">
        <f>Ugovori_OPULJP[[#This Row],[Bespovratna sredstva - Ukupno (EU+Nac) HRK
= Ukupna ugovorena vrijednost bespovratnih sredstava]]+Ugovori_OPULJP[[#This Row],[Javni doprinos korisnika - HRK]]+Ugovori_OPULJP[[#This Row],[Privatni doprinos korisnika - HRK]]</f>
        <v>911425</v>
      </c>
      <c r="U427" s="29" t="s">
        <v>8735</v>
      </c>
      <c r="V427" s="29" t="s">
        <v>24</v>
      </c>
      <c r="W427" s="30" t="s">
        <v>6198</v>
      </c>
      <c r="X427" s="30" t="s">
        <v>6219</v>
      </c>
    </row>
    <row r="428" spans="1:24" ht="89.25" x14ac:dyDescent="0.25">
      <c r="A428" s="45" t="s">
        <v>1107</v>
      </c>
      <c r="B428" s="46" t="s">
        <v>8150</v>
      </c>
      <c r="C428" s="30" t="s">
        <v>7163</v>
      </c>
      <c r="D428" s="30" t="s">
        <v>5130</v>
      </c>
      <c r="E428" s="29" t="s">
        <v>10081</v>
      </c>
      <c r="F428" s="47" t="s">
        <v>1108</v>
      </c>
      <c r="G428" s="47" t="s">
        <v>1109</v>
      </c>
      <c r="H428" s="48">
        <v>43287</v>
      </c>
      <c r="I428" s="48">
        <v>44202</v>
      </c>
      <c r="J428" s="48" t="str">
        <f ca="1">IF(Ugovori_OPULJP[[#This Row],[DATUM ZAVRŠETKA OPERACIJE]]&lt;TODAY(),"završen","u provedbi")</f>
        <v>završen</v>
      </c>
      <c r="K428" s="25" t="s">
        <v>12</v>
      </c>
      <c r="L428" s="25" t="s">
        <v>12</v>
      </c>
      <c r="M428" s="17">
        <v>0.85</v>
      </c>
      <c r="N428" s="17">
        <v>0.15</v>
      </c>
      <c r="O428" s="11">
        <f>Ugovori_OPULJP[[#This Row],[Bespovratna sredstva - Ukupno (EU+Nac) HRK
= Ukupna ugovorena vrijednost bespovratnih sredstava]]*Ugovori_OPULJP[[#This Row],[EU STOPA SUFINANCIRANJA %
EU CO-FINANCING RATE %]]</f>
        <v>1774153.524</v>
      </c>
      <c r="P428" s="11">
        <f>Ugovori_OPULJP[[#This Row],[Bespovratna sredstva - Ukupno (EU+Nac) HRK
= Ukupna ugovorena vrijednost bespovratnih sredstava]]*Ugovori_OPULJP[[#This Row],[STOPA NACIONALNOG SUFINANCIRANJA %]]</f>
        <v>313085.91599999997</v>
      </c>
      <c r="Q428" s="11">
        <v>2087239.44</v>
      </c>
      <c r="R428" s="11">
        <v>0</v>
      </c>
      <c r="S428" s="11">
        <v>0</v>
      </c>
      <c r="T428" s="4">
        <f>Ugovori_OPULJP[[#This Row],[Bespovratna sredstva - Ukupno (EU+Nac) HRK
= Ukupna ugovorena vrijednost bespovratnih sredstava]]+Ugovori_OPULJP[[#This Row],[Javni doprinos korisnika - HRK]]+Ugovori_OPULJP[[#This Row],[Privatni doprinos korisnika - HRK]]</f>
        <v>2087239.44</v>
      </c>
      <c r="U428" s="29" t="s">
        <v>8735</v>
      </c>
      <c r="V428" s="29" t="s">
        <v>24</v>
      </c>
      <c r="W428" s="30" t="s">
        <v>6199</v>
      </c>
      <c r="X428" s="30" t="s">
        <v>6219</v>
      </c>
    </row>
    <row r="429" spans="1:24" ht="114.75" x14ac:dyDescent="0.25">
      <c r="A429" s="45" t="s">
        <v>1110</v>
      </c>
      <c r="B429" s="46" t="s">
        <v>8150</v>
      </c>
      <c r="C429" s="30" t="s">
        <v>7163</v>
      </c>
      <c r="D429" s="30" t="s">
        <v>5130</v>
      </c>
      <c r="E429" s="29" t="s">
        <v>10081</v>
      </c>
      <c r="F429" s="47" t="s">
        <v>1111</v>
      </c>
      <c r="G429" s="47" t="s">
        <v>1112</v>
      </c>
      <c r="H429" s="48">
        <v>43311</v>
      </c>
      <c r="I429" s="48">
        <v>44226</v>
      </c>
      <c r="J429" s="48" t="str">
        <f ca="1">IF(Ugovori_OPULJP[[#This Row],[DATUM ZAVRŠETKA OPERACIJE]]&lt;TODAY(),"završen","u provedbi")</f>
        <v>završen</v>
      </c>
      <c r="K429" s="25" t="s">
        <v>5</v>
      </c>
      <c r="L429" s="25" t="s">
        <v>5</v>
      </c>
      <c r="M429" s="17">
        <v>0.85</v>
      </c>
      <c r="N429" s="17">
        <v>0.15</v>
      </c>
      <c r="O429" s="11">
        <f>Ugovori_OPULJP[[#This Row],[Bespovratna sredstva - Ukupno (EU+Nac) HRK
= Ukupna ugovorena vrijednost bespovratnih sredstava]]*Ugovori_OPULJP[[#This Row],[EU STOPA SUFINANCIRANJA %
EU CO-FINANCING RATE %]]</f>
        <v>2764157.5</v>
      </c>
      <c r="P429" s="11">
        <f>Ugovori_OPULJP[[#This Row],[Bespovratna sredstva - Ukupno (EU+Nac) HRK
= Ukupna ugovorena vrijednost bespovratnih sredstava]]*Ugovori_OPULJP[[#This Row],[STOPA NACIONALNOG SUFINANCIRANJA %]]</f>
        <v>487792.5</v>
      </c>
      <c r="Q429" s="11">
        <v>3251950</v>
      </c>
      <c r="R429" s="11">
        <v>0</v>
      </c>
      <c r="S429" s="11">
        <v>0</v>
      </c>
      <c r="T429" s="4">
        <f>Ugovori_OPULJP[[#This Row],[Bespovratna sredstva - Ukupno (EU+Nac) HRK
= Ukupna ugovorena vrijednost bespovratnih sredstava]]+Ugovori_OPULJP[[#This Row],[Javni doprinos korisnika - HRK]]+Ugovori_OPULJP[[#This Row],[Privatni doprinos korisnika - HRK]]</f>
        <v>3251950</v>
      </c>
      <c r="U429" s="29" t="s">
        <v>8735</v>
      </c>
      <c r="V429" s="29" t="s">
        <v>24</v>
      </c>
      <c r="W429" s="30" t="s">
        <v>6200</v>
      </c>
      <c r="X429" s="30" t="s">
        <v>6219</v>
      </c>
    </row>
    <row r="430" spans="1:24" ht="102" x14ac:dyDescent="0.25">
      <c r="A430" s="45" t="s">
        <v>1113</v>
      </c>
      <c r="B430" s="46" t="s">
        <v>8150</v>
      </c>
      <c r="C430" s="30" t="s">
        <v>7163</v>
      </c>
      <c r="D430" s="30" t="s">
        <v>5130</v>
      </c>
      <c r="E430" s="29" t="s">
        <v>10081</v>
      </c>
      <c r="F430" s="47" t="s">
        <v>1114</v>
      </c>
      <c r="G430" s="47" t="s">
        <v>1115</v>
      </c>
      <c r="H430" s="48">
        <v>43448</v>
      </c>
      <c r="I430" s="48">
        <v>44361</v>
      </c>
      <c r="J430" s="48" t="str">
        <f ca="1">IF(Ugovori_OPULJP[[#This Row],[DATUM ZAVRŠETKA OPERACIJE]]&lt;TODAY(),"završen","u provedbi")</f>
        <v>završen</v>
      </c>
      <c r="K430" s="25" t="s">
        <v>5</v>
      </c>
      <c r="L430" s="25" t="s">
        <v>5</v>
      </c>
      <c r="M430" s="17">
        <v>0.85</v>
      </c>
      <c r="N430" s="17">
        <v>0.15</v>
      </c>
      <c r="O430" s="11">
        <f>Ugovori_OPULJP[[#This Row],[Bespovratna sredstva - Ukupno (EU+Nac) HRK
= Ukupna ugovorena vrijednost bespovratnih sredstava]]*Ugovori_OPULJP[[#This Row],[EU STOPA SUFINANCIRANJA %
EU CO-FINANCING RATE %]]</f>
        <v>1402621.72</v>
      </c>
      <c r="P430" s="11">
        <f>Ugovori_OPULJP[[#This Row],[Bespovratna sredstva - Ukupno (EU+Nac) HRK
= Ukupna ugovorena vrijednost bespovratnih sredstava]]*Ugovori_OPULJP[[#This Row],[STOPA NACIONALNOG SUFINANCIRANJA %]]</f>
        <v>247521.47999999998</v>
      </c>
      <c r="Q430" s="11">
        <v>1650143.2</v>
      </c>
      <c r="R430" s="11">
        <v>0</v>
      </c>
      <c r="S430" s="11">
        <v>0</v>
      </c>
      <c r="T430" s="4">
        <f>Ugovori_OPULJP[[#This Row],[Bespovratna sredstva - Ukupno (EU+Nac) HRK
= Ukupna ugovorena vrijednost bespovratnih sredstava]]+Ugovori_OPULJP[[#This Row],[Javni doprinos korisnika - HRK]]+Ugovori_OPULJP[[#This Row],[Privatni doprinos korisnika - HRK]]</f>
        <v>1650143.2</v>
      </c>
      <c r="U430" s="29" t="s">
        <v>8735</v>
      </c>
      <c r="V430" s="29" t="s">
        <v>24</v>
      </c>
      <c r="W430" s="30" t="s">
        <v>6201</v>
      </c>
      <c r="X430" s="30" t="s">
        <v>6219</v>
      </c>
    </row>
    <row r="431" spans="1:24" ht="102" x14ac:dyDescent="0.25">
      <c r="A431" s="45" t="s">
        <v>1116</v>
      </c>
      <c r="B431" s="46" t="s">
        <v>8150</v>
      </c>
      <c r="C431" s="30" t="s">
        <v>7163</v>
      </c>
      <c r="D431" s="30" t="s">
        <v>5130</v>
      </c>
      <c r="E431" s="29" t="s">
        <v>10081</v>
      </c>
      <c r="F431" s="47" t="s">
        <v>1117</v>
      </c>
      <c r="G431" s="47" t="s">
        <v>1118</v>
      </c>
      <c r="H431" s="48">
        <v>43301</v>
      </c>
      <c r="I431" s="48">
        <v>44216</v>
      </c>
      <c r="J431" s="48" t="str">
        <f ca="1">IF(Ugovori_OPULJP[[#This Row],[DATUM ZAVRŠETKA OPERACIJE]]&lt;TODAY(),"završen","u provedbi")</f>
        <v>završen</v>
      </c>
      <c r="K431" s="25" t="s">
        <v>1</v>
      </c>
      <c r="L431" s="25" t="s">
        <v>1</v>
      </c>
      <c r="M431" s="17">
        <v>0.85</v>
      </c>
      <c r="N431" s="17">
        <v>0.15</v>
      </c>
      <c r="O431" s="11">
        <f>Ugovori_OPULJP[[#This Row],[Bespovratna sredstva - Ukupno (EU+Nac) HRK
= Ukupna ugovorena vrijednost bespovratnih sredstava]]*Ugovori_OPULJP[[#This Row],[EU STOPA SUFINANCIRANJA %
EU CO-FINANCING RATE %]]</f>
        <v>8455627.959999999</v>
      </c>
      <c r="P431" s="11">
        <f>Ugovori_OPULJP[[#This Row],[Bespovratna sredstva - Ukupno (EU+Nac) HRK
= Ukupna ugovorena vrijednost bespovratnih sredstava]]*Ugovori_OPULJP[[#This Row],[STOPA NACIONALNOG SUFINANCIRANJA %]]</f>
        <v>1492169.64</v>
      </c>
      <c r="Q431" s="11">
        <v>9947797.5999999996</v>
      </c>
      <c r="R431" s="11">
        <v>0</v>
      </c>
      <c r="S431" s="11">
        <v>0</v>
      </c>
      <c r="T431" s="4">
        <f>Ugovori_OPULJP[[#This Row],[Bespovratna sredstva - Ukupno (EU+Nac) HRK
= Ukupna ugovorena vrijednost bespovratnih sredstava]]+Ugovori_OPULJP[[#This Row],[Javni doprinos korisnika - HRK]]+Ugovori_OPULJP[[#This Row],[Privatni doprinos korisnika - HRK]]</f>
        <v>9947797.5999999996</v>
      </c>
      <c r="U431" s="29" t="s">
        <v>8735</v>
      </c>
      <c r="V431" s="29" t="s">
        <v>24</v>
      </c>
      <c r="W431" s="30" t="s">
        <v>6202</v>
      </c>
      <c r="X431" s="30" t="s">
        <v>6219</v>
      </c>
    </row>
    <row r="432" spans="1:24" ht="114.75" x14ac:dyDescent="0.25">
      <c r="A432" s="45" t="s">
        <v>1119</v>
      </c>
      <c r="B432" s="46" t="s">
        <v>8150</v>
      </c>
      <c r="C432" s="30" t="s">
        <v>7163</v>
      </c>
      <c r="D432" s="30" t="s">
        <v>5130</v>
      </c>
      <c r="E432" s="29" t="s">
        <v>10081</v>
      </c>
      <c r="F432" s="47" t="s">
        <v>1120</v>
      </c>
      <c r="G432" s="47" t="s">
        <v>421</v>
      </c>
      <c r="H432" s="48">
        <v>43518</v>
      </c>
      <c r="I432" s="48">
        <v>44430</v>
      </c>
      <c r="J432" s="48" t="str">
        <f ca="1">IF(Ugovori_OPULJP[[#This Row],[DATUM ZAVRŠETKA OPERACIJE]]&lt;TODAY(),"završen","u provedbi")</f>
        <v>završen</v>
      </c>
      <c r="K432" s="25" t="s">
        <v>19</v>
      </c>
      <c r="L432" s="25" t="s">
        <v>19</v>
      </c>
      <c r="M432" s="17">
        <v>0.85</v>
      </c>
      <c r="N432" s="17">
        <v>0.15</v>
      </c>
      <c r="O432" s="11">
        <f>Ugovori_OPULJP[[#This Row],[Bespovratna sredstva - Ukupno (EU+Nac) HRK
= Ukupna ugovorena vrijednost bespovratnih sredstava]]*Ugovori_OPULJP[[#This Row],[EU STOPA SUFINANCIRANJA %
EU CO-FINANCING RATE %]]</f>
        <v>3624942.0109999999</v>
      </c>
      <c r="P432" s="11">
        <f>Ugovori_OPULJP[[#This Row],[Bespovratna sredstva - Ukupno (EU+Nac) HRK
= Ukupna ugovorena vrijednost bespovratnih sredstava]]*Ugovori_OPULJP[[#This Row],[STOPA NACIONALNOG SUFINANCIRANJA %]]</f>
        <v>639695.64899999998</v>
      </c>
      <c r="Q432" s="11">
        <v>4264637.66</v>
      </c>
      <c r="R432" s="11">
        <v>0</v>
      </c>
      <c r="S432" s="11">
        <v>0</v>
      </c>
      <c r="T432" s="4">
        <f>Ugovori_OPULJP[[#This Row],[Bespovratna sredstva - Ukupno (EU+Nac) HRK
= Ukupna ugovorena vrijednost bespovratnih sredstava]]+Ugovori_OPULJP[[#This Row],[Javni doprinos korisnika - HRK]]+Ugovori_OPULJP[[#This Row],[Privatni doprinos korisnika - HRK]]</f>
        <v>4264637.66</v>
      </c>
      <c r="U432" s="29" t="s">
        <v>8735</v>
      </c>
      <c r="V432" s="29" t="s">
        <v>24</v>
      </c>
      <c r="W432" s="30" t="s">
        <v>7702</v>
      </c>
      <c r="X432" s="30" t="s">
        <v>6219</v>
      </c>
    </row>
    <row r="433" spans="1:24" ht="51" x14ac:dyDescent="0.25">
      <c r="A433" s="45" t="s">
        <v>1121</v>
      </c>
      <c r="B433" s="46" t="s">
        <v>8150</v>
      </c>
      <c r="C433" s="30" t="s">
        <v>7163</v>
      </c>
      <c r="D433" s="30" t="s">
        <v>5130</v>
      </c>
      <c r="E433" s="29" t="s">
        <v>10081</v>
      </c>
      <c r="F433" s="47" t="s">
        <v>1122</v>
      </c>
      <c r="G433" s="47" t="s">
        <v>1123</v>
      </c>
      <c r="H433" s="48">
        <v>43525</v>
      </c>
      <c r="I433" s="48">
        <v>44440</v>
      </c>
      <c r="J433" s="48" t="str">
        <f ca="1">IF(Ugovori_OPULJP[[#This Row],[DATUM ZAVRŠETKA OPERACIJE]]&lt;TODAY(),"završen","u provedbi")</f>
        <v>završen</v>
      </c>
      <c r="K433" s="25" t="s">
        <v>5</v>
      </c>
      <c r="L433" s="25" t="s">
        <v>5</v>
      </c>
      <c r="M433" s="17">
        <v>0.85</v>
      </c>
      <c r="N433" s="17">
        <v>0.15</v>
      </c>
      <c r="O433" s="11">
        <f>Ugovori_OPULJP[[#This Row],[Bespovratna sredstva - Ukupno (EU+Nac) HRK
= Ukupna ugovorena vrijednost bespovratnih sredstava]]*Ugovori_OPULJP[[#This Row],[EU STOPA SUFINANCIRANJA %
EU CO-FINANCING RATE %]]</f>
        <v>1970219.25</v>
      </c>
      <c r="P433" s="11">
        <f>Ugovori_OPULJP[[#This Row],[Bespovratna sredstva - Ukupno (EU+Nac) HRK
= Ukupna ugovorena vrijednost bespovratnih sredstava]]*Ugovori_OPULJP[[#This Row],[STOPA NACIONALNOG SUFINANCIRANJA %]]</f>
        <v>347685.75</v>
      </c>
      <c r="Q433" s="11">
        <v>2317905</v>
      </c>
      <c r="R433" s="11">
        <v>0</v>
      </c>
      <c r="S433" s="11">
        <v>0</v>
      </c>
      <c r="T433" s="4">
        <f>Ugovori_OPULJP[[#This Row],[Bespovratna sredstva - Ukupno (EU+Nac) HRK
= Ukupna ugovorena vrijednost bespovratnih sredstava]]+Ugovori_OPULJP[[#This Row],[Javni doprinos korisnika - HRK]]+Ugovori_OPULJP[[#This Row],[Privatni doprinos korisnika - HRK]]</f>
        <v>2317905</v>
      </c>
      <c r="U433" s="29" t="s">
        <v>8735</v>
      </c>
      <c r="V433" s="29" t="s">
        <v>24</v>
      </c>
      <c r="W433" s="30" t="s">
        <v>7703</v>
      </c>
      <c r="X433" s="30" t="s">
        <v>6219</v>
      </c>
    </row>
    <row r="434" spans="1:24" ht="63.75" x14ac:dyDescent="0.25">
      <c r="A434" s="45" t="s">
        <v>1124</v>
      </c>
      <c r="B434" s="46" t="s">
        <v>8150</v>
      </c>
      <c r="C434" s="30" t="s">
        <v>7163</v>
      </c>
      <c r="D434" s="30" t="s">
        <v>5130</v>
      </c>
      <c r="E434" s="29" t="s">
        <v>10081</v>
      </c>
      <c r="F434" s="47" t="s">
        <v>1125</v>
      </c>
      <c r="G434" s="47" t="s">
        <v>358</v>
      </c>
      <c r="H434" s="48">
        <v>43467</v>
      </c>
      <c r="I434" s="48">
        <v>44379</v>
      </c>
      <c r="J434" s="48" t="str">
        <f ca="1">IF(Ugovori_OPULJP[[#This Row],[DATUM ZAVRŠETKA OPERACIJE]]&lt;TODAY(),"završen","u provedbi")</f>
        <v>završen</v>
      </c>
      <c r="K434" s="25" t="s">
        <v>2</v>
      </c>
      <c r="L434" s="25" t="s">
        <v>2</v>
      </c>
      <c r="M434" s="17">
        <v>0.85</v>
      </c>
      <c r="N434" s="17">
        <v>0.15</v>
      </c>
      <c r="O434" s="11">
        <f>Ugovori_OPULJP[[#This Row],[Bespovratna sredstva - Ukupno (EU+Nac) HRK
= Ukupna ugovorena vrijednost bespovratnih sredstava]]*Ugovori_OPULJP[[#This Row],[EU STOPA SUFINANCIRANJA %
EU CO-FINANCING RATE %]]</f>
        <v>4530483</v>
      </c>
      <c r="P434" s="11">
        <f>Ugovori_OPULJP[[#This Row],[Bespovratna sredstva - Ukupno (EU+Nac) HRK
= Ukupna ugovorena vrijednost bespovratnih sredstava]]*Ugovori_OPULJP[[#This Row],[STOPA NACIONALNOG SUFINANCIRANJA %]]</f>
        <v>799497</v>
      </c>
      <c r="Q434" s="11">
        <v>5329980</v>
      </c>
      <c r="R434" s="11">
        <v>0</v>
      </c>
      <c r="S434" s="11">
        <v>0</v>
      </c>
      <c r="T434" s="4">
        <f>Ugovori_OPULJP[[#This Row],[Bespovratna sredstva - Ukupno (EU+Nac) HRK
= Ukupna ugovorena vrijednost bespovratnih sredstava]]+Ugovori_OPULJP[[#This Row],[Javni doprinos korisnika - HRK]]+Ugovori_OPULJP[[#This Row],[Privatni doprinos korisnika - HRK]]</f>
        <v>5329980</v>
      </c>
      <c r="U434" s="29" t="s">
        <v>8735</v>
      </c>
      <c r="V434" s="29" t="s">
        <v>24</v>
      </c>
      <c r="W434" s="30" t="s">
        <v>6203</v>
      </c>
      <c r="X434" s="30" t="s">
        <v>6219</v>
      </c>
    </row>
    <row r="435" spans="1:24" ht="114.75" x14ac:dyDescent="0.25">
      <c r="A435" s="45" t="s">
        <v>1126</v>
      </c>
      <c r="B435" s="46" t="s">
        <v>8150</v>
      </c>
      <c r="C435" s="30" t="s">
        <v>7163</v>
      </c>
      <c r="D435" s="30" t="s">
        <v>5130</v>
      </c>
      <c r="E435" s="29" t="s">
        <v>10081</v>
      </c>
      <c r="F435" s="47" t="s">
        <v>1127</v>
      </c>
      <c r="G435" s="47" t="s">
        <v>361</v>
      </c>
      <c r="H435" s="48">
        <v>43370</v>
      </c>
      <c r="I435" s="48">
        <v>44282</v>
      </c>
      <c r="J435" s="48" t="str">
        <f ca="1">IF(Ugovori_OPULJP[[#This Row],[DATUM ZAVRŠETKA OPERACIJE]]&lt;TODAY(),"završen","u provedbi")</f>
        <v>završen</v>
      </c>
      <c r="K435" s="25" t="s">
        <v>2</v>
      </c>
      <c r="L435" s="25" t="s">
        <v>2</v>
      </c>
      <c r="M435" s="17">
        <v>0.85</v>
      </c>
      <c r="N435" s="17">
        <v>0.15</v>
      </c>
      <c r="O435" s="11">
        <f>Ugovori_OPULJP[[#This Row],[Bespovratna sredstva - Ukupno (EU+Nac) HRK
= Ukupna ugovorena vrijednost bespovratnih sredstava]]*Ugovori_OPULJP[[#This Row],[EU STOPA SUFINANCIRANJA %
EU CO-FINANCING RATE %]]</f>
        <v>3457517.3495</v>
      </c>
      <c r="P435" s="11">
        <f>Ugovori_OPULJP[[#This Row],[Bespovratna sredstva - Ukupno (EU+Nac) HRK
= Ukupna ugovorena vrijednost bespovratnih sredstava]]*Ugovori_OPULJP[[#This Row],[STOPA NACIONALNOG SUFINANCIRANJA %]]</f>
        <v>610150.12049999996</v>
      </c>
      <c r="Q435" s="11">
        <v>4067667.47</v>
      </c>
      <c r="R435" s="11">
        <v>0</v>
      </c>
      <c r="S435" s="11">
        <v>0</v>
      </c>
      <c r="T435" s="4">
        <f>Ugovori_OPULJP[[#This Row],[Bespovratna sredstva - Ukupno (EU+Nac) HRK
= Ukupna ugovorena vrijednost bespovratnih sredstava]]+Ugovori_OPULJP[[#This Row],[Javni doprinos korisnika - HRK]]+Ugovori_OPULJP[[#This Row],[Privatni doprinos korisnika - HRK]]</f>
        <v>4067667.47</v>
      </c>
      <c r="U435" s="29" t="s">
        <v>8735</v>
      </c>
      <c r="V435" s="29" t="s">
        <v>24</v>
      </c>
      <c r="W435" s="30" t="s">
        <v>6204</v>
      </c>
      <c r="X435" s="30" t="s">
        <v>6219</v>
      </c>
    </row>
    <row r="436" spans="1:24" ht="114.75" x14ac:dyDescent="0.25">
      <c r="A436" s="45" t="s">
        <v>1128</v>
      </c>
      <c r="B436" s="46" t="s">
        <v>8150</v>
      </c>
      <c r="C436" s="30" t="s">
        <v>7163</v>
      </c>
      <c r="D436" s="30" t="s">
        <v>5130</v>
      </c>
      <c r="E436" s="29" t="s">
        <v>10081</v>
      </c>
      <c r="F436" s="47" t="s">
        <v>1129</v>
      </c>
      <c r="G436" s="47" t="s">
        <v>1130</v>
      </c>
      <c r="H436" s="48">
        <v>43343</v>
      </c>
      <c r="I436" s="48">
        <v>44255</v>
      </c>
      <c r="J436" s="48" t="str">
        <f ca="1">IF(Ugovori_OPULJP[[#This Row],[DATUM ZAVRŠETKA OPERACIJE]]&lt;TODAY(),"završen","u provedbi")</f>
        <v>završen</v>
      </c>
      <c r="K436" s="25" t="s">
        <v>13</v>
      </c>
      <c r="L436" s="25" t="s">
        <v>13</v>
      </c>
      <c r="M436" s="17">
        <v>0.85</v>
      </c>
      <c r="N436" s="17">
        <v>0.15</v>
      </c>
      <c r="O436" s="11">
        <f>Ugovori_OPULJP[[#This Row],[Bespovratna sredstva - Ukupno (EU+Nac) HRK
= Ukupna ugovorena vrijednost bespovratnih sredstava]]*Ugovori_OPULJP[[#This Row],[EU STOPA SUFINANCIRANJA %
EU CO-FINANCING RATE %]]</f>
        <v>1389644.1324999998</v>
      </c>
      <c r="P436" s="11">
        <f>Ugovori_OPULJP[[#This Row],[Bespovratna sredstva - Ukupno (EU+Nac) HRK
= Ukupna ugovorena vrijednost bespovratnih sredstava]]*Ugovori_OPULJP[[#This Row],[STOPA NACIONALNOG SUFINANCIRANJA %]]</f>
        <v>245231.31749999998</v>
      </c>
      <c r="Q436" s="11">
        <v>1634875.45</v>
      </c>
      <c r="R436" s="11">
        <v>0</v>
      </c>
      <c r="S436" s="11">
        <v>0</v>
      </c>
      <c r="T436" s="4">
        <f>Ugovori_OPULJP[[#This Row],[Bespovratna sredstva - Ukupno (EU+Nac) HRK
= Ukupna ugovorena vrijednost bespovratnih sredstava]]+Ugovori_OPULJP[[#This Row],[Javni doprinos korisnika - HRK]]+Ugovori_OPULJP[[#This Row],[Privatni doprinos korisnika - HRK]]</f>
        <v>1634875.45</v>
      </c>
      <c r="U436" s="29" t="s">
        <v>8735</v>
      </c>
      <c r="V436" s="29" t="s">
        <v>24</v>
      </c>
      <c r="W436" s="30" t="s">
        <v>6205</v>
      </c>
      <c r="X436" s="30" t="s">
        <v>6219</v>
      </c>
    </row>
    <row r="437" spans="1:24" ht="89.25" x14ac:dyDescent="0.25">
      <c r="A437" s="45" t="s">
        <v>1131</v>
      </c>
      <c r="B437" s="46" t="s">
        <v>8150</v>
      </c>
      <c r="C437" s="30" t="s">
        <v>7163</v>
      </c>
      <c r="D437" s="30" t="s">
        <v>5130</v>
      </c>
      <c r="E437" s="29" t="s">
        <v>10081</v>
      </c>
      <c r="F437" s="47" t="s">
        <v>1132</v>
      </c>
      <c r="G437" s="47" t="s">
        <v>1133</v>
      </c>
      <c r="H437" s="48">
        <v>43409</v>
      </c>
      <c r="I437" s="48">
        <v>44321</v>
      </c>
      <c r="J437" s="48" t="str">
        <f ca="1">IF(Ugovori_OPULJP[[#This Row],[DATUM ZAVRŠETKA OPERACIJE]]&lt;TODAY(),"završen","u provedbi")</f>
        <v>završen</v>
      </c>
      <c r="K437" s="25" t="s">
        <v>5</v>
      </c>
      <c r="L437" s="25" t="s">
        <v>5</v>
      </c>
      <c r="M437" s="17">
        <v>0.85</v>
      </c>
      <c r="N437" s="17">
        <v>0.15</v>
      </c>
      <c r="O437" s="11">
        <f>Ugovori_OPULJP[[#This Row],[Bespovratna sredstva - Ukupno (EU+Nac) HRK
= Ukupna ugovorena vrijednost bespovratnih sredstava]]*Ugovori_OPULJP[[#This Row],[EU STOPA SUFINANCIRANJA %
EU CO-FINANCING RATE %]]</f>
        <v>3795858.6</v>
      </c>
      <c r="P437" s="11">
        <f>Ugovori_OPULJP[[#This Row],[Bespovratna sredstva - Ukupno (EU+Nac) HRK
= Ukupna ugovorena vrijednost bespovratnih sredstava]]*Ugovori_OPULJP[[#This Row],[STOPA NACIONALNOG SUFINANCIRANJA %]]</f>
        <v>669857.4</v>
      </c>
      <c r="Q437" s="11">
        <v>4465716</v>
      </c>
      <c r="R437" s="11">
        <v>0</v>
      </c>
      <c r="S437" s="11">
        <v>0</v>
      </c>
      <c r="T437" s="4">
        <f>Ugovori_OPULJP[[#This Row],[Bespovratna sredstva - Ukupno (EU+Nac) HRK
= Ukupna ugovorena vrijednost bespovratnih sredstava]]+Ugovori_OPULJP[[#This Row],[Javni doprinos korisnika - HRK]]+Ugovori_OPULJP[[#This Row],[Privatni doprinos korisnika - HRK]]</f>
        <v>4465716</v>
      </c>
      <c r="U437" s="29" t="s">
        <v>8735</v>
      </c>
      <c r="V437" s="29" t="s">
        <v>24</v>
      </c>
      <c r="W437" s="30" t="s">
        <v>7712</v>
      </c>
      <c r="X437" s="30" t="s">
        <v>6219</v>
      </c>
    </row>
    <row r="438" spans="1:24" ht="76.5" x14ac:dyDescent="0.25">
      <c r="A438" s="45" t="s">
        <v>1134</v>
      </c>
      <c r="B438" s="46" t="s">
        <v>8150</v>
      </c>
      <c r="C438" s="30" t="s">
        <v>7163</v>
      </c>
      <c r="D438" s="30" t="s">
        <v>5130</v>
      </c>
      <c r="E438" s="29" t="s">
        <v>10081</v>
      </c>
      <c r="F438" s="47" t="s">
        <v>1135</v>
      </c>
      <c r="G438" s="47" t="s">
        <v>1136</v>
      </c>
      <c r="H438" s="48">
        <v>43311</v>
      </c>
      <c r="I438" s="48">
        <v>44226</v>
      </c>
      <c r="J438" s="48" t="str">
        <f ca="1">IF(Ugovori_OPULJP[[#This Row],[DATUM ZAVRŠETKA OPERACIJE]]&lt;TODAY(),"završen","u provedbi")</f>
        <v>završen</v>
      </c>
      <c r="K438" s="25" t="s">
        <v>13</v>
      </c>
      <c r="L438" s="25" t="s">
        <v>13</v>
      </c>
      <c r="M438" s="17">
        <v>0.85</v>
      </c>
      <c r="N438" s="17">
        <v>0.15</v>
      </c>
      <c r="O438" s="11">
        <f>Ugovori_OPULJP[[#This Row],[Bespovratna sredstva - Ukupno (EU+Nac) HRK
= Ukupna ugovorena vrijednost bespovratnih sredstava]]*Ugovori_OPULJP[[#This Row],[EU STOPA SUFINANCIRANJA %
EU CO-FINANCING RATE %]]</f>
        <v>3534016.406</v>
      </c>
      <c r="P438" s="11">
        <f>Ugovori_OPULJP[[#This Row],[Bespovratna sredstva - Ukupno (EU+Nac) HRK
= Ukupna ugovorena vrijednost bespovratnih sredstava]]*Ugovori_OPULJP[[#This Row],[STOPA NACIONALNOG SUFINANCIRANJA %]]</f>
        <v>623649.95399999991</v>
      </c>
      <c r="Q438" s="11">
        <v>4157666.36</v>
      </c>
      <c r="R438" s="11">
        <v>0</v>
      </c>
      <c r="S438" s="11">
        <v>0</v>
      </c>
      <c r="T438" s="4">
        <f>Ugovori_OPULJP[[#This Row],[Bespovratna sredstva - Ukupno (EU+Nac) HRK
= Ukupna ugovorena vrijednost bespovratnih sredstava]]+Ugovori_OPULJP[[#This Row],[Javni doprinos korisnika - HRK]]+Ugovori_OPULJP[[#This Row],[Privatni doprinos korisnika - HRK]]</f>
        <v>4157666.36</v>
      </c>
      <c r="U438" s="29" t="s">
        <v>8735</v>
      </c>
      <c r="V438" s="29" t="s">
        <v>24</v>
      </c>
      <c r="W438" s="30" t="s">
        <v>6206</v>
      </c>
      <c r="X438" s="30" t="s">
        <v>6219</v>
      </c>
    </row>
    <row r="439" spans="1:24" ht="102" x14ac:dyDescent="0.25">
      <c r="A439" s="45" t="s">
        <v>1137</v>
      </c>
      <c r="B439" s="46" t="s">
        <v>8150</v>
      </c>
      <c r="C439" s="30" t="s">
        <v>7163</v>
      </c>
      <c r="D439" s="30" t="s">
        <v>5130</v>
      </c>
      <c r="E439" s="29" t="s">
        <v>10081</v>
      </c>
      <c r="F439" s="47" t="s">
        <v>1138</v>
      </c>
      <c r="G439" s="47" t="s">
        <v>1139</v>
      </c>
      <c r="H439" s="48">
        <v>43370</v>
      </c>
      <c r="I439" s="48">
        <v>44282</v>
      </c>
      <c r="J439" s="48" t="str">
        <f ca="1">IF(Ugovori_OPULJP[[#This Row],[DATUM ZAVRŠETKA OPERACIJE]]&lt;TODAY(),"završen","u provedbi")</f>
        <v>završen</v>
      </c>
      <c r="K439" s="25" t="s">
        <v>13</v>
      </c>
      <c r="L439" s="25" t="s">
        <v>13</v>
      </c>
      <c r="M439" s="17">
        <v>0.85</v>
      </c>
      <c r="N439" s="17">
        <v>0.15</v>
      </c>
      <c r="O439" s="11">
        <f>Ugovori_OPULJP[[#This Row],[Bespovratna sredstva - Ukupno (EU+Nac) HRK
= Ukupna ugovorena vrijednost bespovratnih sredstava]]*Ugovori_OPULJP[[#This Row],[EU STOPA SUFINANCIRANJA %
EU CO-FINANCING RATE %]]</f>
        <v>3950202.8494999995</v>
      </c>
      <c r="P439" s="11">
        <f>Ugovori_OPULJP[[#This Row],[Bespovratna sredstva - Ukupno (EU+Nac) HRK
= Ukupna ugovorena vrijednost bespovratnih sredstava]]*Ugovori_OPULJP[[#This Row],[STOPA NACIONALNOG SUFINANCIRANJA %]]</f>
        <v>697094.62049999996</v>
      </c>
      <c r="Q439" s="11">
        <v>4647297.47</v>
      </c>
      <c r="R439" s="11">
        <v>0</v>
      </c>
      <c r="S439" s="11">
        <v>0</v>
      </c>
      <c r="T439" s="4">
        <f>Ugovori_OPULJP[[#This Row],[Bespovratna sredstva - Ukupno (EU+Nac) HRK
= Ukupna ugovorena vrijednost bespovratnih sredstava]]+Ugovori_OPULJP[[#This Row],[Javni doprinos korisnika - HRK]]+Ugovori_OPULJP[[#This Row],[Privatni doprinos korisnika - HRK]]</f>
        <v>4647297.47</v>
      </c>
      <c r="U439" s="29" t="s">
        <v>8735</v>
      </c>
      <c r="V439" s="29" t="s">
        <v>24</v>
      </c>
      <c r="W439" s="30" t="s">
        <v>6207</v>
      </c>
      <c r="X439" s="30" t="s">
        <v>6219</v>
      </c>
    </row>
    <row r="440" spans="1:24" ht="89.25" x14ac:dyDescent="0.25">
      <c r="A440" s="45" t="s">
        <v>1140</v>
      </c>
      <c r="B440" s="46" t="s">
        <v>8150</v>
      </c>
      <c r="C440" s="30" t="s">
        <v>7163</v>
      </c>
      <c r="D440" s="30" t="s">
        <v>5130</v>
      </c>
      <c r="E440" s="29" t="s">
        <v>10081</v>
      </c>
      <c r="F440" s="47" t="s">
        <v>1141</v>
      </c>
      <c r="G440" s="47" t="s">
        <v>1142</v>
      </c>
      <c r="H440" s="48">
        <v>43307</v>
      </c>
      <c r="I440" s="48">
        <v>44222</v>
      </c>
      <c r="J440" s="48" t="str">
        <f ca="1">IF(Ugovori_OPULJP[[#This Row],[DATUM ZAVRŠETKA OPERACIJE]]&lt;TODAY(),"završen","u provedbi")</f>
        <v>završen</v>
      </c>
      <c r="K440" s="25" t="s">
        <v>7</v>
      </c>
      <c r="L440" s="25" t="s">
        <v>7</v>
      </c>
      <c r="M440" s="17">
        <v>0.85</v>
      </c>
      <c r="N440" s="17">
        <v>0.15</v>
      </c>
      <c r="O440" s="11">
        <f>Ugovori_OPULJP[[#This Row],[Bespovratna sredstva - Ukupno (EU+Nac) HRK
= Ukupna ugovorena vrijednost bespovratnih sredstava]]*Ugovori_OPULJP[[#This Row],[EU STOPA SUFINANCIRANJA %
EU CO-FINANCING RATE %]]</f>
        <v>3279672.3934999998</v>
      </c>
      <c r="P440" s="11">
        <f>Ugovori_OPULJP[[#This Row],[Bespovratna sredstva - Ukupno (EU+Nac) HRK
= Ukupna ugovorena vrijednost bespovratnih sredstava]]*Ugovori_OPULJP[[#This Row],[STOPA NACIONALNOG SUFINANCIRANJA %]]</f>
        <v>578765.71649999998</v>
      </c>
      <c r="Q440" s="11">
        <v>3858438.11</v>
      </c>
      <c r="R440" s="11">
        <v>0</v>
      </c>
      <c r="S440" s="11">
        <v>0</v>
      </c>
      <c r="T440" s="4">
        <f>Ugovori_OPULJP[[#This Row],[Bespovratna sredstva - Ukupno (EU+Nac) HRK
= Ukupna ugovorena vrijednost bespovratnih sredstava]]+Ugovori_OPULJP[[#This Row],[Javni doprinos korisnika - HRK]]+Ugovori_OPULJP[[#This Row],[Privatni doprinos korisnika - HRK]]</f>
        <v>3858438.11</v>
      </c>
      <c r="U440" s="29" t="s">
        <v>8735</v>
      </c>
      <c r="V440" s="29" t="s">
        <v>24</v>
      </c>
      <c r="W440" s="30" t="s">
        <v>6208</v>
      </c>
      <c r="X440" s="30" t="s">
        <v>6219</v>
      </c>
    </row>
    <row r="441" spans="1:24" ht="114.75" x14ac:dyDescent="0.25">
      <c r="A441" s="45" t="s">
        <v>1143</v>
      </c>
      <c r="B441" s="46" t="s">
        <v>8150</v>
      </c>
      <c r="C441" s="30" t="s">
        <v>7163</v>
      </c>
      <c r="D441" s="30" t="s">
        <v>5130</v>
      </c>
      <c r="E441" s="29" t="s">
        <v>10081</v>
      </c>
      <c r="F441" s="47" t="s">
        <v>1144</v>
      </c>
      <c r="G441" s="47" t="s">
        <v>8490</v>
      </c>
      <c r="H441" s="48">
        <v>43518</v>
      </c>
      <c r="I441" s="48">
        <v>44430</v>
      </c>
      <c r="J441" s="48" t="str">
        <f ca="1">IF(Ugovori_OPULJP[[#This Row],[DATUM ZAVRŠETKA OPERACIJE]]&lt;TODAY(),"završen","u provedbi")</f>
        <v>završen</v>
      </c>
      <c r="K441" s="25" t="s">
        <v>13</v>
      </c>
      <c r="L441" s="25" t="s">
        <v>13</v>
      </c>
      <c r="M441" s="17">
        <v>0.85</v>
      </c>
      <c r="N441" s="17">
        <v>0.15</v>
      </c>
      <c r="O441" s="11">
        <f>Ugovori_OPULJP[[#This Row],[Bespovratna sredstva - Ukupno (EU+Nac) HRK
= Ukupna ugovorena vrijednost bespovratnih sredstava]]*Ugovori_OPULJP[[#This Row],[EU STOPA SUFINANCIRANJA %
EU CO-FINANCING RATE %]]</f>
        <v>3729219.1354999999</v>
      </c>
      <c r="P441" s="11">
        <f>Ugovori_OPULJP[[#This Row],[Bespovratna sredstva - Ukupno (EU+Nac) HRK
= Ukupna ugovorena vrijednost bespovratnih sredstava]]*Ugovori_OPULJP[[#This Row],[STOPA NACIONALNOG SUFINANCIRANJA %]]</f>
        <v>658097.49449999991</v>
      </c>
      <c r="Q441" s="11">
        <v>4387316.63</v>
      </c>
      <c r="R441" s="11">
        <v>0</v>
      </c>
      <c r="S441" s="11">
        <v>0</v>
      </c>
      <c r="T441" s="4">
        <f>Ugovori_OPULJP[[#This Row],[Bespovratna sredstva - Ukupno (EU+Nac) HRK
= Ukupna ugovorena vrijednost bespovratnih sredstava]]+Ugovori_OPULJP[[#This Row],[Javni doprinos korisnika - HRK]]+Ugovori_OPULJP[[#This Row],[Privatni doprinos korisnika - HRK]]</f>
        <v>4387316.63</v>
      </c>
      <c r="U441" s="29" t="s">
        <v>8735</v>
      </c>
      <c r="V441" s="29" t="s">
        <v>24</v>
      </c>
      <c r="W441" s="30" t="s">
        <v>6209</v>
      </c>
      <c r="X441" s="30" t="s">
        <v>6219</v>
      </c>
    </row>
    <row r="442" spans="1:24" ht="114.75" x14ac:dyDescent="0.25">
      <c r="A442" s="45" t="s">
        <v>1145</v>
      </c>
      <c r="B442" s="46" t="s">
        <v>8150</v>
      </c>
      <c r="C442" s="30" t="s">
        <v>7163</v>
      </c>
      <c r="D442" s="30" t="s">
        <v>5130</v>
      </c>
      <c r="E442" s="29" t="s">
        <v>10081</v>
      </c>
      <c r="F442" s="47" t="s">
        <v>7421</v>
      </c>
      <c r="G442" s="47" t="s">
        <v>1146</v>
      </c>
      <c r="H442" s="48">
        <v>43409</v>
      </c>
      <c r="I442" s="48">
        <v>44321</v>
      </c>
      <c r="J442" s="48" t="str">
        <f ca="1">IF(Ugovori_OPULJP[[#This Row],[DATUM ZAVRŠETKA OPERACIJE]]&lt;TODAY(),"završen","u provedbi")</f>
        <v>završen</v>
      </c>
      <c r="K442" s="25" t="s">
        <v>13</v>
      </c>
      <c r="L442" s="25" t="s">
        <v>13</v>
      </c>
      <c r="M442" s="17">
        <v>0.85</v>
      </c>
      <c r="N442" s="17">
        <v>0.15</v>
      </c>
      <c r="O442" s="11">
        <f>Ugovori_OPULJP[[#This Row],[Bespovratna sredstva - Ukupno (EU+Nac) HRK
= Ukupna ugovorena vrijednost bespovratnih sredstava]]*Ugovori_OPULJP[[#This Row],[EU STOPA SUFINANCIRANJA %
EU CO-FINANCING RATE %]]</f>
        <v>3595950.5</v>
      </c>
      <c r="P442" s="11">
        <f>Ugovori_OPULJP[[#This Row],[Bespovratna sredstva - Ukupno (EU+Nac) HRK
= Ukupna ugovorena vrijednost bespovratnih sredstava]]*Ugovori_OPULJP[[#This Row],[STOPA NACIONALNOG SUFINANCIRANJA %]]</f>
        <v>634579.5</v>
      </c>
      <c r="Q442" s="11">
        <v>4230530</v>
      </c>
      <c r="R442" s="11">
        <v>0</v>
      </c>
      <c r="S442" s="11">
        <v>0</v>
      </c>
      <c r="T442" s="4">
        <f>Ugovori_OPULJP[[#This Row],[Bespovratna sredstva - Ukupno (EU+Nac) HRK
= Ukupna ugovorena vrijednost bespovratnih sredstava]]+Ugovori_OPULJP[[#This Row],[Javni doprinos korisnika - HRK]]+Ugovori_OPULJP[[#This Row],[Privatni doprinos korisnika - HRK]]</f>
        <v>4230530</v>
      </c>
      <c r="U442" s="29" t="s">
        <v>8735</v>
      </c>
      <c r="V442" s="29" t="s">
        <v>24</v>
      </c>
      <c r="W442" s="30" t="s">
        <v>7704</v>
      </c>
      <c r="X442" s="30" t="s">
        <v>6219</v>
      </c>
    </row>
    <row r="443" spans="1:24" ht="89.25" x14ac:dyDescent="0.25">
      <c r="A443" s="45" t="s">
        <v>1147</v>
      </c>
      <c r="B443" s="46" t="s">
        <v>8150</v>
      </c>
      <c r="C443" s="30" t="s">
        <v>7163</v>
      </c>
      <c r="D443" s="30" t="s">
        <v>5130</v>
      </c>
      <c r="E443" s="29" t="s">
        <v>10081</v>
      </c>
      <c r="F443" s="47" t="s">
        <v>1148</v>
      </c>
      <c r="G443" s="47" t="s">
        <v>1149</v>
      </c>
      <c r="H443" s="48">
        <v>43634</v>
      </c>
      <c r="I443" s="48">
        <v>44548</v>
      </c>
      <c r="J443" s="48" t="str">
        <f ca="1">IF(Ugovori_OPULJP[[#This Row],[DATUM ZAVRŠETKA OPERACIJE]]&lt;TODAY(),"završen","u provedbi")</f>
        <v>završen</v>
      </c>
      <c r="K443" s="25" t="s">
        <v>1150</v>
      </c>
      <c r="L443" s="25" t="s">
        <v>3</v>
      </c>
      <c r="M443" s="17">
        <v>0.85</v>
      </c>
      <c r="N443" s="17">
        <v>0.15</v>
      </c>
      <c r="O443" s="11">
        <f>Ugovori_OPULJP[[#This Row],[Bespovratna sredstva - Ukupno (EU+Nac) HRK
= Ukupna ugovorena vrijednost bespovratnih sredstava]]*Ugovori_OPULJP[[#This Row],[EU STOPA SUFINANCIRANJA %
EU CO-FINANCING RATE %]]</f>
        <v>4391412.8</v>
      </c>
      <c r="P443" s="11">
        <f>Ugovori_OPULJP[[#This Row],[Bespovratna sredstva - Ukupno (EU+Nac) HRK
= Ukupna ugovorena vrijednost bespovratnih sredstava]]*Ugovori_OPULJP[[#This Row],[STOPA NACIONALNOG SUFINANCIRANJA %]]</f>
        <v>774955.2</v>
      </c>
      <c r="Q443" s="11">
        <v>5166368</v>
      </c>
      <c r="R443" s="11">
        <v>0</v>
      </c>
      <c r="S443" s="11">
        <v>0</v>
      </c>
      <c r="T443" s="4">
        <f>Ugovori_OPULJP[[#This Row],[Bespovratna sredstva - Ukupno (EU+Nac) HRK
= Ukupna ugovorena vrijednost bespovratnih sredstava]]+Ugovori_OPULJP[[#This Row],[Javni doprinos korisnika - HRK]]+Ugovori_OPULJP[[#This Row],[Privatni doprinos korisnika - HRK]]</f>
        <v>5166368</v>
      </c>
      <c r="U443" s="29" t="s">
        <v>8735</v>
      </c>
      <c r="V443" s="29" t="s">
        <v>24</v>
      </c>
      <c r="W443" s="30" t="s">
        <v>6210</v>
      </c>
      <c r="X443" s="30" t="s">
        <v>6219</v>
      </c>
    </row>
    <row r="444" spans="1:24" ht="102" x14ac:dyDescent="0.25">
      <c r="A444" s="45" t="s">
        <v>1151</v>
      </c>
      <c r="B444" s="46" t="s">
        <v>8150</v>
      </c>
      <c r="C444" s="30" t="s">
        <v>7163</v>
      </c>
      <c r="D444" s="30" t="s">
        <v>5130</v>
      </c>
      <c r="E444" s="29" t="s">
        <v>10081</v>
      </c>
      <c r="F444" s="47" t="s">
        <v>1152</v>
      </c>
      <c r="G444" s="47" t="s">
        <v>8412</v>
      </c>
      <c r="H444" s="48">
        <v>43448</v>
      </c>
      <c r="I444" s="48">
        <v>44361</v>
      </c>
      <c r="J444" s="48" t="str">
        <f ca="1">IF(Ugovori_OPULJP[[#This Row],[DATUM ZAVRŠETKA OPERACIJE]]&lt;TODAY(),"završen","u provedbi")</f>
        <v>završen</v>
      </c>
      <c r="K444" s="25" t="s">
        <v>5</v>
      </c>
      <c r="L444" s="25" t="s">
        <v>5</v>
      </c>
      <c r="M444" s="17">
        <v>0.85</v>
      </c>
      <c r="N444" s="17">
        <v>0.15</v>
      </c>
      <c r="O444" s="11">
        <f>Ugovori_OPULJP[[#This Row],[Bespovratna sredstva - Ukupno (EU+Nac) HRK
= Ukupna ugovorena vrijednost bespovratnih sredstava]]*Ugovori_OPULJP[[#This Row],[EU STOPA SUFINANCIRANJA %
EU CO-FINANCING RATE %]]</f>
        <v>2915876.6179999998</v>
      </c>
      <c r="P444" s="11">
        <f>Ugovori_OPULJP[[#This Row],[Bespovratna sredstva - Ukupno (EU+Nac) HRK
= Ukupna ugovorena vrijednost bespovratnih sredstava]]*Ugovori_OPULJP[[#This Row],[STOPA NACIONALNOG SUFINANCIRANJA %]]</f>
        <v>514566.462</v>
      </c>
      <c r="Q444" s="11">
        <v>3430443.08</v>
      </c>
      <c r="R444" s="11">
        <v>0</v>
      </c>
      <c r="S444" s="11">
        <v>0</v>
      </c>
      <c r="T444" s="4">
        <f>Ugovori_OPULJP[[#This Row],[Bespovratna sredstva - Ukupno (EU+Nac) HRK
= Ukupna ugovorena vrijednost bespovratnih sredstava]]+Ugovori_OPULJP[[#This Row],[Javni doprinos korisnika - HRK]]+Ugovori_OPULJP[[#This Row],[Privatni doprinos korisnika - HRK]]</f>
        <v>3430443.08</v>
      </c>
      <c r="U444" s="29" t="s">
        <v>8735</v>
      </c>
      <c r="V444" s="29" t="s">
        <v>24</v>
      </c>
      <c r="W444" s="30" t="s">
        <v>6211</v>
      </c>
      <c r="X444" s="30" t="s">
        <v>6219</v>
      </c>
    </row>
    <row r="445" spans="1:24" ht="102" x14ac:dyDescent="0.25">
      <c r="A445" s="45" t="s">
        <v>1153</v>
      </c>
      <c r="B445" s="46" t="s">
        <v>8150</v>
      </c>
      <c r="C445" s="30" t="s">
        <v>7163</v>
      </c>
      <c r="D445" s="30" t="s">
        <v>5130</v>
      </c>
      <c r="E445" s="29" t="s">
        <v>10081</v>
      </c>
      <c r="F445" s="47" t="s">
        <v>1154</v>
      </c>
      <c r="G445" s="47" t="s">
        <v>1155</v>
      </c>
      <c r="H445" s="48">
        <v>43313</v>
      </c>
      <c r="I445" s="48">
        <v>44166</v>
      </c>
      <c r="J445" s="48" t="str">
        <f ca="1">IF(Ugovori_OPULJP[[#This Row],[DATUM ZAVRŠETKA OPERACIJE]]&lt;TODAY(),"završen","u provedbi")</f>
        <v>završen</v>
      </c>
      <c r="K445" s="25" t="s">
        <v>5</v>
      </c>
      <c r="L445" s="25" t="s">
        <v>5</v>
      </c>
      <c r="M445" s="17">
        <v>0.85</v>
      </c>
      <c r="N445" s="17">
        <v>0.15</v>
      </c>
      <c r="O445" s="11">
        <f>Ugovori_OPULJP[[#This Row],[Bespovratna sredstva - Ukupno (EU+Nac) HRK
= Ukupna ugovorena vrijednost bespovratnih sredstava]]*Ugovori_OPULJP[[#This Row],[EU STOPA SUFINANCIRANJA %
EU CO-FINANCING RATE %]]</f>
        <v>1729193.811</v>
      </c>
      <c r="P445" s="11">
        <f>Ugovori_OPULJP[[#This Row],[Bespovratna sredstva - Ukupno (EU+Nac) HRK
= Ukupna ugovorena vrijednost bespovratnih sredstava]]*Ugovori_OPULJP[[#This Row],[STOPA NACIONALNOG SUFINANCIRANJA %]]</f>
        <v>305151.84899999999</v>
      </c>
      <c r="Q445" s="11">
        <v>2034345.66</v>
      </c>
      <c r="R445" s="11">
        <v>0</v>
      </c>
      <c r="S445" s="11">
        <v>0</v>
      </c>
      <c r="T445" s="4">
        <f>Ugovori_OPULJP[[#This Row],[Bespovratna sredstva - Ukupno (EU+Nac) HRK
= Ukupna ugovorena vrijednost bespovratnih sredstava]]+Ugovori_OPULJP[[#This Row],[Javni doprinos korisnika - HRK]]+Ugovori_OPULJP[[#This Row],[Privatni doprinos korisnika - HRK]]</f>
        <v>2034345.66</v>
      </c>
      <c r="U445" s="29" t="s">
        <v>8735</v>
      </c>
      <c r="V445" s="29" t="s">
        <v>24</v>
      </c>
      <c r="W445" s="30" t="s">
        <v>6212</v>
      </c>
      <c r="X445" s="30" t="s">
        <v>6219</v>
      </c>
    </row>
    <row r="446" spans="1:24" ht="102" x14ac:dyDescent="0.25">
      <c r="A446" s="45" t="s">
        <v>1156</v>
      </c>
      <c r="B446" s="46" t="s">
        <v>8150</v>
      </c>
      <c r="C446" s="30" t="s">
        <v>7163</v>
      </c>
      <c r="D446" s="30" t="s">
        <v>5130</v>
      </c>
      <c r="E446" s="29" t="s">
        <v>10081</v>
      </c>
      <c r="F446" s="47" t="s">
        <v>1157</v>
      </c>
      <c r="G446" s="7" t="s">
        <v>1158</v>
      </c>
      <c r="H446" s="48">
        <v>43525</v>
      </c>
      <c r="I446" s="48">
        <v>44440</v>
      </c>
      <c r="J446" s="48" t="str">
        <f ca="1">IF(Ugovori_OPULJP[[#This Row],[DATUM ZAVRŠETKA OPERACIJE]]&lt;TODAY(),"završen","u provedbi")</f>
        <v>završen</v>
      </c>
      <c r="K446" s="25" t="s">
        <v>1159</v>
      </c>
      <c r="L446" s="25" t="s">
        <v>20</v>
      </c>
      <c r="M446" s="17">
        <v>0.85</v>
      </c>
      <c r="N446" s="17">
        <v>0.15</v>
      </c>
      <c r="O446" s="11">
        <f>Ugovori_OPULJP[[#This Row],[Bespovratna sredstva - Ukupno (EU+Nac) HRK
= Ukupna ugovorena vrijednost bespovratnih sredstava]]*Ugovori_OPULJP[[#This Row],[EU STOPA SUFINANCIRANJA %
EU CO-FINANCING RATE %]]</f>
        <v>3187585</v>
      </c>
      <c r="P446" s="11">
        <f>Ugovori_OPULJP[[#This Row],[Bespovratna sredstva - Ukupno (EU+Nac) HRK
= Ukupna ugovorena vrijednost bespovratnih sredstava]]*Ugovori_OPULJP[[#This Row],[STOPA NACIONALNOG SUFINANCIRANJA %]]</f>
        <v>562515</v>
      </c>
      <c r="Q446" s="11">
        <v>3750100</v>
      </c>
      <c r="R446" s="11">
        <v>0</v>
      </c>
      <c r="S446" s="11">
        <v>0</v>
      </c>
      <c r="T446" s="4">
        <f>Ugovori_OPULJP[[#This Row],[Bespovratna sredstva - Ukupno (EU+Nac) HRK
= Ukupna ugovorena vrijednost bespovratnih sredstava]]+Ugovori_OPULJP[[#This Row],[Javni doprinos korisnika - HRK]]+Ugovori_OPULJP[[#This Row],[Privatni doprinos korisnika - HRK]]</f>
        <v>3750100</v>
      </c>
      <c r="U446" s="29" t="s">
        <v>8735</v>
      </c>
      <c r="V446" s="29" t="s">
        <v>24</v>
      </c>
      <c r="W446" s="30" t="s">
        <v>6213</v>
      </c>
      <c r="X446" s="30" t="s">
        <v>6219</v>
      </c>
    </row>
    <row r="447" spans="1:24" ht="89.25" x14ac:dyDescent="0.25">
      <c r="A447" s="45" t="s">
        <v>1160</v>
      </c>
      <c r="B447" s="46" t="s">
        <v>8150</v>
      </c>
      <c r="C447" s="30" t="s">
        <v>7163</v>
      </c>
      <c r="D447" s="30" t="s">
        <v>5130</v>
      </c>
      <c r="E447" s="29" t="s">
        <v>10081</v>
      </c>
      <c r="F447" s="47" t="s">
        <v>1161</v>
      </c>
      <c r="G447" s="47" t="s">
        <v>1162</v>
      </c>
      <c r="H447" s="48">
        <v>43634</v>
      </c>
      <c r="I447" s="48">
        <v>44548</v>
      </c>
      <c r="J447" s="48" t="str">
        <f ca="1">IF(Ugovori_OPULJP[[#This Row],[DATUM ZAVRŠETKA OPERACIJE]]&lt;TODAY(),"završen","u provedbi")</f>
        <v>završen</v>
      </c>
      <c r="K447" s="25" t="s">
        <v>13</v>
      </c>
      <c r="L447" s="25" t="s">
        <v>13</v>
      </c>
      <c r="M447" s="17">
        <v>0.85</v>
      </c>
      <c r="N447" s="17">
        <v>0.15</v>
      </c>
      <c r="O447" s="11">
        <f>Ugovori_OPULJP[[#This Row],[Bespovratna sredstva - Ukupno (EU+Nac) HRK
= Ukupna ugovorena vrijednost bespovratnih sredstava]]*Ugovori_OPULJP[[#This Row],[EU STOPA SUFINANCIRANJA %
EU CO-FINANCING RATE %]]</f>
        <v>1264124.08</v>
      </c>
      <c r="P447" s="11">
        <f>Ugovori_OPULJP[[#This Row],[Bespovratna sredstva - Ukupno (EU+Nac) HRK
= Ukupna ugovorena vrijednost bespovratnih sredstava]]*Ugovori_OPULJP[[#This Row],[STOPA NACIONALNOG SUFINANCIRANJA %]]</f>
        <v>223080.72</v>
      </c>
      <c r="Q447" s="11">
        <v>1487204.8</v>
      </c>
      <c r="R447" s="11">
        <v>0</v>
      </c>
      <c r="S447" s="11">
        <v>0</v>
      </c>
      <c r="T447" s="4">
        <f>Ugovori_OPULJP[[#This Row],[Bespovratna sredstva - Ukupno (EU+Nac) HRK
= Ukupna ugovorena vrijednost bespovratnih sredstava]]+Ugovori_OPULJP[[#This Row],[Javni doprinos korisnika - HRK]]+Ugovori_OPULJP[[#This Row],[Privatni doprinos korisnika - HRK]]</f>
        <v>1487204.8</v>
      </c>
      <c r="U447" s="29" t="s">
        <v>8735</v>
      </c>
      <c r="V447" s="29" t="s">
        <v>24</v>
      </c>
      <c r="W447" s="30" t="s">
        <v>6214</v>
      </c>
      <c r="X447" s="30" t="s">
        <v>6219</v>
      </c>
    </row>
    <row r="448" spans="1:24" ht="63.75" x14ac:dyDescent="0.25">
      <c r="A448" s="45" t="s">
        <v>1163</v>
      </c>
      <c r="B448" s="46" t="s">
        <v>8150</v>
      </c>
      <c r="C448" s="30" t="s">
        <v>7163</v>
      </c>
      <c r="D448" s="30" t="s">
        <v>5130</v>
      </c>
      <c r="E448" s="29" t="s">
        <v>10081</v>
      </c>
      <c r="F448" s="47" t="s">
        <v>1164</v>
      </c>
      <c r="G448" s="47" t="s">
        <v>1165</v>
      </c>
      <c r="H448" s="48">
        <v>43518</v>
      </c>
      <c r="I448" s="48">
        <v>44430</v>
      </c>
      <c r="J448" s="48" t="str">
        <f ca="1">IF(Ugovori_OPULJP[[#This Row],[DATUM ZAVRŠETKA OPERACIJE]]&lt;TODAY(),"završen","u provedbi")</f>
        <v>završen</v>
      </c>
      <c r="K448" s="25" t="s">
        <v>5</v>
      </c>
      <c r="L448" s="25" t="s">
        <v>5</v>
      </c>
      <c r="M448" s="17">
        <v>0.85</v>
      </c>
      <c r="N448" s="17">
        <v>0.15</v>
      </c>
      <c r="O448" s="11">
        <f>Ugovori_OPULJP[[#This Row],[Bespovratna sredstva - Ukupno (EU+Nac) HRK
= Ukupna ugovorena vrijednost bespovratnih sredstava]]*Ugovori_OPULJP[[#This Row],[EU STOPA SUFINANCIRANJA %
EU CO-FINANCING RATE %]]</f>
        <v>2270997.4620000003</v>
      </c>
      <c r="P448" s="11">
        <f>Ugovori_OPULJP[[#This Row],[Bespovratna sredstva - Ukupno (EU+Nac) HRK
= Ukupna ugovorena vrijednost bespovratnih sredstava]]*Ugovori_OPULJP[[#This Row],[STOPA NACIONALNOG SUFINANCIRANJA %]]</f>
        <v>400764.25800000003</v>
      </c>
      <c r="Q448" s="11">
        <v>2671761.7200000002</v>
      </c>
      <c r="R448" s="11">
        <v>0</v>
      </c>
      <c r="S448" s="11">
        <v>0</v>
      </c>
      <c r="T448" s="4">
        <f>Ugovori_OPULJP[[#This Row],[Bespovratna sredstva - Ukupno (EU+Nac) HRK
= Ukupna ugovorena vrijednost bespovratnih sredstava]]+Ugovori_OPULJP[[#This Row],[Javni doprinos korisnika - HRK]]+Ugovori_OPULJP[[#This Row],[Privatni doprinos korisnika - HRK]]</f>
        <v>2671761.7200000002</v>
      </c>
      <c r="U448" s="29" t="s">
        <v>8735</v>
      </c>
      <c r="V448" s="29" t="s">
        <v>24</v>
      </c>
      <c r="W448" s="30" t="s">
        <v>6215</v>
      </c>
      <c r="X448" s="30" t="s">
        <v>6219</v>
      </c>
    </row>
    <row r="449" spans="1:24" ht="102" x14ac:dyDescent="0.25">
      <c r="A449" s="45" t="s">
        <v>1166</v>
      </c>
      <c r="B449" s="46" t="s">
        <v>8150</v>
      </c>
      <c r="C449" s="30" t="s">
        <v>7163</v>
      </c>
      <c r="D449" s="30" t="s">
        <v>5130</v>
      </c>
      <c r="E449" s="29" t="s">
        <v>10081</v>
      </c>
      <c r="F449" s="47" t="s">
        <v>1167</v>
      </c>
      <c r="G449" s="47" t="s">
        <v>1168</v>
      </c>
      <c r="H449" s="48">
        <v>43518</v>
      </c>
      <c r="I449" s="48">
        <v>44430</v>
      </c>
      <c r="J449" s="48" t="str">
        <f ca="1">IF(Ugovori_OPULJP[[#This Row],[DATUM ZAVRŠETKA OPERACIJE]]&lt;TODAY(),"završen","u provedbi")</f>
        <v>završen</v>
      </c>
      <c r="K449" s="25" t="s">
        <v>9</v>
      </c>
      <c r="L449" s="25" t="s">
        <v>9</v>
      </c>
      <c r="M449" s="17">
        <v>0.85</v>
      </c>
      <c r="N449" s="17">
        <v>0.15</v>
      </c>
      <c r="O449" s="11">
        <f>Ugovori_OPULJP[[#This Row],[Bespovratna sredstva - Ukupno (EU+Nac) HRK
= Ukupna ugovorena vrijednost bespovratnih sredstava]]*Ugovori_OPULJP[[#This Row],[EU STOPA SUFINANCIRANJA %
EU CO-FINANCING RATE %]]</f>
        <v>1221897.0659999999</v>
      </c>
      <c r="P449" s="11">
        <f>Ugovori_OPULJP[[#This Row],[Bespovratna sredstva - Ukupno (EU+Nac) HRK
= Ukupna ugovorena vrijednost bespovratnih sredstava]]*Ugovori_OPULJP[[#This Row],[STOPA NACIONALNOG SUFINANCIRANJA %]]</f>
        <v>215628.894</v>
      </c>
      <c r="Q449" s="11">
        <v>1437525.96</v>
      </c>
      <c r="R449" s="11">
        <v>0</v>
      </c>
      <c r="S449" s="11">
        <v>0</v>
      </c>
      <c r="T449" s="4">
        <f>Ugovori_OPULJP[[#This Row],[Bespovratna sredstva - Ukupno (EU+Nac) HRK
= Ukupna ugovorena vrijednost bespovratnih sredstava]]+Ugovori_OPULJP[[#This Row],[Javni doprinos korisnika - HRK]]+Ugovori_OPULJP[[#This Row],[Privatni doprinos korisnika - HRK]]</f>
        <v>1437525.96</v>
      </c>
      <c r="U449" s="29" t="s">
        <v>8735</v>
      </c>
      <c r="V449" s="29" t="s">
        <v>24</v>
      </c>
      <c r="W449" s="30" t="s">
        <v>6216</v>
      </c>
      <c r="X449" s="30" t="s">
        <v>6219</v>
      </c>
    </row>
    <row r="450" spans="1:24" ht="140.25" x14ac:dyDescent="0.25">
      <c r="A450" s="45" t="s">
        <v>1169</v>
      </c>
      <c r="B450" s="46" t="s">
        <v>8150</v>
      </c>
      <c r="C450" s="30" t="s">
        <v>7163</v>
      </c>
      <c r="D450" s="30" t="s">
        <v>5130</v>
      </c>
      <c r="E450" s="29" t="s">
        <v>10081</v>
      </c>
      <c r="F450" s="47" t="s">
        <v>1170</v>
      </c>
      <c r="G450" s="47" t="s">
        <v>1171</v>
      </c>
      <c r="H450" s="48">
        <v>43409</v>
      </c>
      <c r="I450" s="48">
        <v>44321</v>
      </c>
      <c r="J450" s="48" t="str">
        <f ca="1">IF(Ugovori_OPULJP[[#This Row],[DATUM ZAVRŠETKA OPERACIJE]]&lt;TODAY(),"završen","u provedbi")</f>
        <v>završen</v>
      </c>
      <c r="K450" s="25" t="s">
        <v>8</v>
      </c>
      <c r="L450" s="25" t="s">
        <v>8</v>
      </c>
      <c r="M450" s="17">
        <v>0.85</v>
      </c>
      <c r="N450" s="17">
        <v>0.15</v>
      </c>
      <c r="O450" s="11">
        <f>Ugovori_OPULJP[[#This Row],[Bespovratna sredstva - Ukupno (EU+Nac) HRK
= Ukupna ugovorena vrijednost bespovratnih sredstava]]*Ugovori_OPULJP[[#This Row],[EU STOPA SUFINANCIRANJA %
EU CO-FINANCING RATE %]]</f>
        <v>1782166.78</v>
      </c>
      <c r="P450" s="11">
        <f>Ugovori_OPULJP[[#This Row],[Bespovratna sredstva - Ukupno (EU+Nac) HRK
= Ukupna ugovorena vrijednost bespovratnih sredstava]]*Ugovori_OPULJP[[#This Row],[STOPA NACIONALNOG SUFINANCIRANJA %]]</f>
        <v>314500.02</v>
      </c>
      <c r="Q450" s="11">
        <v>2096666.8</v>
      </c>
      <c r="R450" s="11">
        <v>0</v>
      </c>
      <c r="S450" s="11">
        <v>0</v>
      </c>
      <c r="T450" s="4">
        <f>Ugovori_OPULJP[[#This Row],[Bespovratna sredstva - Ukupno (EU+Nac) HRK
= Ukupna ugovorena vrijednost bespovratnih sredstava]]+Ugovori_OPULJP[[#This Row],[Javni doprinos korisnika - HRK]]+Ugovori_OPULJP[[#This Row],[Privatni doprinos korisnika - HRK]]</f>
        <v>2096666.8</v>
      </c>
      <c r="U450" s="29" t="s">
        <v>8735</v>
      </c>
      <c r="V450" s="29" t="s">
        <v>24</v>
      </c>
      <c r="W450" s="30" t="s">
        <v>6217</v>
      </c>
      <c r="X450" s="30" t="s">
        <v>6219</v>
      </c>
    </row>
    <row r="451" spans="1:24" ht="127.5" x14ac:dyDescent="0.25">
      <c r="A451" s="45" t="s">
        <v>1172</v>
      </c>
      <c r="B451" s="46" t="s">
        <v>8150</v>
      </c>
      <c r="C451" s="30" t="s">
        <v>7163</v>
      </c>
      <c r="D451" s="30" t="s">
        <v>5130</v>
      </c>
      <c r="E451" s="29" t="s">
        <v>10081</v>
      </c>
      <c r="F451" s="47" t="s">
        <v>1173</v>
      </c>
      <c r="G451" s="47" t="s">
        <v>1174</v>
      </c>
      <c r="H451" s="48">
        <v>43410</v>
      </c>
      <c r="I451" s="48">
        <v>44322</v>
      </c>
      <c r="J451" s="48" t="str">
        <f ca="1">IF(Ugovori_OPULJP[[#This Row],[DATUM ZAVRŠETKA OPERACIJE]]&lt;TODAY(),"završen","u provedbi")</f>
        <v>završen</v>
      </c>
      <c r="K451" s="25" t="s">
        <v>14</v>
      </c>
      <c r="L451" s="25" t="s">
        <v>14</v>
      </c>
      <c r="M451" s="17">
        <v>0.85</v>
      </c>
      <c r="N451" s="17">
        <v>0.15</v>
      </c>
      <c r="O451" s="11">
        <f>Ugovori_OPULJP[[#This Row],[Bespovratna sredstva - Ukupno (EU+Nac) HRK
= Ukupna ugovorena vrijednost bespovratnih sredstava]]*Ugovori_OPULJP[[#This Row],[EU STOPA SUFINANCIRANJA %
EU CO-FINANCING RATE %]]</f>
        <v>4213997.0515000001</v>
      </c>
      <c r="P451" s="11">
        <f>Ugovori_OPULJP[[#This Row],[Bespovratna sredstva - Ukupno (EU+Nac) HRK
= Ukupna ugovorena vrijednost bespovratnih sredstava]]*Ugovori_OPULJP[[#This Row],[STOPA NACIONALNOG SUFINANCIRANJA %]]</f>
        <v>743646.53849999991</v>
      </c>
      <c r="Q451" s="11">
        <v>4957643.59</v>
      </c>
      <c r="R451" s="11">
        <v>0</v>
      </c>
      <c r="S451" s="11">
        <v>0</v>
      </c>
      <c r="T451" s="4">
        <f>Ugovori_OPULJP[[#This Row],[Bespovratna sredstva - Ukupno (EU+Nac) HRK
= Ukupna ugovorena vrijednost bespovratnih sredstava]]+Ugovori_OPULJP[[#This Row],[Javni doprinos korisnika - HRK]]+Ugovori_OPULJP[[#This Row],[Privatni doprinos korisnika - HRK]]</f>
        <v>4957643.59</v>
      </c>
      <c r="U451" s="29" t="s">
        <v>8735</v>
      </c>
      <c r="V451" s="29" t="s">
        <v>24</v>
      </c>
      <c r="W451" s="30" t="s">
        <v>6218</v>
      </c>
      <c r="X451" s="30" t="s">
        <v>6219</v>
      </c>
    </row>
    <row r="452" spans="1:24" ht="114.75" x14ac:dyDescent="0.25">
      <c r="A452" s="45" t="s">
        <v>1175</v>
      </c>
      <c r="B452" s="46" t="s">
        <v>8150</v>
      </c>
      <c r="C452" s="30" t="s">
        <v>7163</v>
      </c>
      <c r="D452" s="30" t="s">
        <v>5130</v>
      </c>
      <c r="E452" s="29" t="s">
        <v>10081</v>
      </c>
      <c r="F452" s="47" t="s">
        <v>1176</v>
      </c>
      <c r="G452" s="47" t="s">
        <v>1177</v>
      </c>
      <c r="H452" s="48">
        <v>43525</v>
      </c>
      <c r="I452" s="48">
        <v>44440</v>
      </c>
      <c r="J452" s="48" t="str">
        <f ca="1">IF(Ugovori_OPULJP[[#This Row],[DATUM ZAVRŠETKA OPERACIJE]]&lt;TODAY(),"završen","u provedbi")</f>
        <v>završen</v>
      </c>
      <c r="K452" s="25" t="s">
        <v>20</v>
      </c>
      <c r="L452" s="25" t="s">
        <v>20</v>
      </c>
      <c r="M452" s="17">
        <v>0.85</v>
      </c>
      <c r="N452" s="17">
        <v>0.15</v>
      </c>
      <c r="O452" s="11">
        <f>Ugovori_OPULJP[[#This Row],[Bespovratna sredstva - Ukupno (EU+Nac) HRK
= Ukupna ugovorena vrijednost bespovratnih sredstava]]*Ugovori_OPULJP[[#This Row],[EU STOPA SUFINANCIRANJA %
EU CO-FINANCING RATE %]]</f>
        <v>2772525.2569999998</v>
      </c>
      <c r="P452" s="11">
        <f>Ugovori_OPULJP[[#This Row],[Bespovratna sredstva - Ukupno (EU+Nac) HRK
= Ukupna ugovorena vrijednost bespovratnih sredstava]]*Ugovori_OPULJP[[#This Row],[STOPA NACIONALNOG SUFINANCIRANJA %]]</f>
        <v>489269.16299999994</v>
      </c>
      <c r="Q452" s="11">
        <v>3261794.42</v>
      </c>
      <c r="R452" s="11">
        <v>0</v>
      </c>
      <c r="S452" s="11">
        <v>0</v>
      </c>
      <c r="T452" s="4">
        <f>Ugovori_OPULJP[[#This Row],[Bespovratna sredstva - Ukupno (EU+Nac) HRK
= Ukupna ugovorena vrijednost bespovratnih sredstava]]+Ugovori_OPULJP[[#This Row],[Javni doprinos korisnika - HRK]]+Ugovori_OPULJP[[#This Row],[Privatni doprinos korisnika - HRK]]</f>
        <v>3261794.42</v>
      </c>
      <c r="U452" s="29" t="s">
        <v>8735</v>
      </c>
      <c r="V452" s="29" t="s">
        <v>24</v>
      </c>
      <c r="W452" s="30" t="s">
        <v>7713</v>
      </c>
      <c r="X452" s="30" t="s">
        <v>6219</v>
      </c>
    </row>
    <row r="453" spans="1:24" ht="89.25" x14ac:dyDescent="0.25">
      <c r="A453" s="45" t="s">
        <v>1178</v>
      </c>
      <c r="B453" s="46" t="s">
        <v>8150</v>
      </c>
      <c r="C453" s="30" t="s">
        <v>7163</v>
      </c>
      <c r="D453" s="30" t="s">
        <v>5130</v>
      </c>
      <c r="E453" s="29" t="s">
        <v>10081</v>
      </c>
      <c r="F453" s="47" t="s">
        <v>1179</v>
      </c>
      <c r="G453" s="47" t="s">
        <v>8401</v>
      </c>
      <c r="H453" s="48">
        <v>43343</v>
      </c>
      <c r="I453" s="48">
        <v>44135</v>
      </c>
      <c r="J453" s="48" t="str">
        <f ca="1">IF(Ugovori_OPULJP[[#This Row],[DATUM ZAVRŠETKA OPERACIJE]]&lt;TODAY(),"završen","u provedbi")</f>
        <v>završen</v>
      </c>
      <c r="K453" s="25" t="s">
        <v>20</v>
      </c>
      <c r="L453" s="25" t="s">
        <v>20</v>
      </c>
      <c r="M453" s="17">
        <v>0.85</v>
      </c>
      <c r="N453" s="17">
        <v>0.15</v>
      </c>
      <c r="O453" s="11">
        <f>Ugovori_OPULJP[[#This Row],[Bespovratna sredstva - Ukupno (EU+Nac) HRK
= Ukupna ugovorena vrijednost bespovratnih sredstava]]*Ugovori_OPULJP[[#This Row],[EU STOPA SUFINANCIRANJA %
EU CO-FINANCING RATE %]]</f>
        <v>2138910.4879999999</v>
      </c>
      <c r="P453" s="11">
        <f>Ugovori_OPULJP[[#This Row],[Bespovratna sredstva - Ukupno (EU+Nac) HRK
= Ukupna ugovorena vrijednost bespovratnih sredstava]]*Ugovori_OPULJP[[#This Row],[STOPA NACIONALNOG SUFINANCIRANJA %]]</f>
        <v>377454.79199999996</v>
      </c>
      <c r="Q453" s="11">
        <v>2516365.2799999998</v>
      </c>
      <c r="R453" s="11">
        <v>0</v>
      </c>
      <c r="S453" s="11">
        <v>0</v>
      </c>
      <c r="T453" s="4">
        <f>Ugovori_OPULJP[[#This Row],[Bespovratna sredstva - Ukupno (EU+Nac) HRK
= Ukupna ugovorena vrijednost bespovratnih sredstava]]+Ugovori_OPULJP[[#This Row],[Javni doprinos korisnika - HRK]]+Ugovori_OPULJP[[#This Row],[Privatni doprinos korisnika - HRK]]</f>
        <v>2516365.2799999998</v>
      </c>
      <c r="U453" s="29" t="s">
        <v>8735</v>
      </c>
      <c r="V453" s="29" t="s">
        <v>24</v>
      </c>
      <c r="W453" s="30" t="s">
        <v>6221</v>
      </c>
      <c r="X453" s="30" t="s">
        <v>6219</v>
      </c>
    </row>
    <row r="454" spans="1:24" ht="63.75" x14ac:dyDescent="0.25">
      <c r="A454" s="45" t="s">
        <v>1180</v>
      </c>
      <c r="B454" s="46" t="s">
        <v>8150</v>
      </c>
      <c r="C454" s="30" t="s">
        <v>7163</v>
      </c>
      <c r="D454" s="30" t="s">
        <v>5130</v>
      </c>
      <c r="E454" s="29" t="s">
        <v>10081</v>
      </c>
      <c r="F454" s="47" t="s">
        <v>1181</v>
      </c>
      <c r="G454" s="47" t="s">
        <v>1182</v>
      </c>
      <c r="H454" s="48">
        <v>43341</v>
      </c>
      <c r="I454" s="48">
        <v>44255</v>
      </c>
      <c r="J454" s="48" t="str">
        <f ca="1">IF(Ugovori_OPULJP[[#This Row],[DATUM ZAVRŠETKA OPERACIJE]]&lt;TODAY(),"završen","u provedbi")</f>
        <v>završen</v>
      </c>
      <c r="K454" s="25" t="s">
        <v>14</v>
      </c>
      <c r="L454" s="25" t="s">
        <v>14</v>
      </c>
      <c r="M454" s="17">
        <v>0.85</v>
      </c>
      <c r="N454" s="17">
        <v>0.15</v>
      </c>
      <c r="O454" s="11">
        <f>Ugovori_OPULJP[[#This Row],[Bespovratna sredstva - Ukupno (EU+Nac) HRK
= Ukupna ugovorena vrijednost bespovratnih sredstava]]*Ugovori_OPULJP[[#This Row],[EU STOPA SUFINANCIRANJA %
EU CO-FINANCING RATE %]]</f>
        <v>5752927.0494999997</v>
      </c>
      <c r="P454" s="11">
        <f>Ugovori_OPULJP[[#This Row],[Bespovratna sredstva - Ukupno (EU+Nac) HRK
= Ukupna ugovorena vrijednost bespovratnih sredstava]]*Ugovori_OPULJP[[#This Row],[STOPA NACIONALNOG SUFINANCIRANJA %]]</f>
        <v>1015222.4204999999</v>
      </c>
      <c r="Q454" s="11">
        <v>6768149.4699999997</v>
      </c>
      <c r="R454" s="11">
        <v>0</v>
      </c>
      <c r="S454" s="11">
        <v>0</v>
      </c>
      <c r="T454" s="4">
        <f>Ugovori_OPULJP[[#This Row],[Bespovratna sredstva - Ukupno (EU+Nac) HRK
= Ukupna ugovorena vrijednost bespovratnih sredstava]]+Ugovori_OPULJP[[#This Row],[Javni doprinos korisnika - HRK]]+Ugovori_OPULJP[[#This Row],[Privatni doprinos korisnika - HRK]]</f>
        <v>6768149.4699999997</v>
      </c>
      <c r="U454" s="29" t="s">
        <v>8735</v>
      </c>
      <c r="V454" s="29" t="s">
        <v>24</v>
      </c>
      <c r="W454" s="30" t="s">
        <v>6222</v>
      </c>
      <c r="X454" s="30" t="s">
        <v>6219</v>
      </c>
    </row>
    <row r="455" spans="1:24" ht="89.25" x14ac:dyDescent="0.25">
      <c r="A455" s="45" t="s">
        <v>1183</v>
      </c>
      <c r="B455" s="46" t="s">
        <v>8150</v>
      </c>
      <c r="C455" s="30" t="s">
        <v>7163</v>
      </c>
      <c r="D455" s="30" t="s">
        <v>5130</v>
      </c>
      <c r="E455" s="29" t="s">
        <v>10081</v>
      </c>
      <c r="F455" s="47" t="s">
        <v>1184</v>
      </c>
      <c r="G455" s="47" t="s">
        <v>1185</v>
      </c>
      <c r="H455" s="48">
        <v>43410</v>
      </c>
      <c r="I455" s="48">
        <v>44322</v>
      </c>
      <c r="J455" s="48" t="str">
        <f ca="1">IF(Ugovori_OPULJP[[#This Row],[DATUM ZAVRŠETKA OPERACIJE]]&lt;TODAY(),"završen","u provedbi")</f>
        <v>završen</v>
      </c>
      <c r="K455" s="25" t="s">
        <v>14</v>
      </c>
      <c r="L455" s="25" t="s">
        <v>14</v>
      </c>
      <c r="M455" s="17">
        <v>0.85</v>
      </c>
      <c r="N455" s="17">
        <v>0.15</v>
      </c>
      <c r="O455" s="11">
        <f>Ugovori_OPULJP[[#This Row],[Bespovratna sredstva - Ukupno (EU+Nac) HRK
= Ukupna ugovorena vrijednost bespovratnih sredstava]]*Ugovori_OPULJP[[#This Row],[EU STOPA SUFINANCIRANJA %
EU CO-FINANCING RATE %]]</f>
        <v>3276256.0055</v>
      </c>
      <c r="P455" s="11">
        <f>Ugovori_OPULJP[[#This Row],[Bespovratna sredstva - Ukupno (EU+Nac) HRK
= Ukupna ugovorena vrijednost bespovratnih sredstava]]*Ugovori_OPULJP[[#This Row],[STOPA NACIONALNOG SUFINANCIRANJA %]]</f>
        <v>578162.82449999999</v>
      </c>
      <c r="Q455" s="11">
        <v>3854418.83</v>
      </c>
      <c r="R455" s="11">
        <v>0</v>
      </c>
      <c r="S455" s="11">
        <v>0</v>
      </c>
      <c r="T455" s="4">
        <f>Ugovori_OPULJP[[#This Row],[Bespovratna sredstva - Ukupno (EU+Nac) HRK
= Ukupna ugovorena vrijednost bespovratnih sredstava]]+Ugovori_OPULJP[[#This Row],[Javni doprinos korisnika - HRK]]+Ugovori_OPULJP[[#This Row],[Privatni doprinos korisnika - HRK]]</f>
        <v>3854418.83</v>
      </c>
      <c r="U455" s="29" t="s">
        <v>8735</v>
      </c>
      <c r="V455" s="29" t="s">
        <v>24</v>
      </c>
      <c r="W455" s="30" t="s">
        <v>6223</v>
      </c>
      <c r="X455" s="30" t="s">
        <v>6219</v>
      </c>
    </row>
    <row r="456" spans="1:24" ht="89.25" x14ac:dyDescent="0.25">
      <c r="A456" s="45" t="s">
        <v>1186</v>
      </c>
      <c r="B456" s="46" t="s">
        <v>8150</v>
      </c>
      <c r="C456" s="30" t="s">
        <v>7163</v>
      </c>
      <c r="D456" s="30" t="s">
        <v>5130</v>
      </c>
      <c r="E456" s="29" t="s">
        <v>10081</v>
      </c>
      <c r="F456" s="47" t="s">
        <v>1187</v>
      </c>
      <c r="G456" s="47" t="s">
        <v>613</v>
      </c>
      <c r="H456" s="48">
        <v>43448</v>
      </c>
      <c r="I456" s="48">
        <v>44361</v>
      </c>
      <c r="J456" s="48" t="str">
        <f ca="1">IF(Ugovori_OPULJP[[#This Row],[DATUM ZAVRŠETKA OPERACIJE]]&lt;TODAY(),"završen","u provedbi")</f>
        <v>završen</v>
      </c>
      <c r="K456" s="25" t="s">
        <v>17</v>
      </c>
      <c r="L456" s="25" t="s">
        <v>17</v>
      </c>
      <c r="M456" s="17">
        <v>0.85</v>
      </c>
      <c r="N456" s="17">
        <v>0.15</v>
      </c>
      <c r="O456" s="11">
        <f>Ugovori_OPULJP[[#This Row],[Bespovratna sredstva - Ukupno (EU+Nac) HRK
= Ukupna ugovorena vrijednost bespovratnih sredstava]]*Ugovori_OPULJP[[#This Row],[EU STOPA SUFINANCIRANJA %
EU CO-FINANCING RATE %]]</f>
        <v>2068156.4879999997</v>
      </c>
      <c r="P456" s="11">
        <f>Ugovori_OPULJP[[#This Row],[Bespovratna sredstva - Ukupno (EU+Nac) HRK
= Ukupna ugovorena vrijednost bespovratnih sredstava]]*Ugovori_OPULJP[[#This Row],[STOPA NACIONALNOG SUFINANCIRANJA %]]</f>
        <v>364968.79199999996</v>
      </c>
      <c r="Q456" s="11">
        <v>2433125.2799999998</v>
      </c>
      <c r="R456" s="11">
        <v>0</v>
      </c>
      <c r="S456" s="11">
        <v>0</v>
      </c>
      <c r="T456" s="4">
        <f>Ugovori_OPULJP[[#This Row],[Bespovratna sredstva - Ukupno (EU+Nac) HRK
= Ukupna ugovorena vrijednost bespovratnih sredstava]]+Ugovori_OPULJP[[#This Row],[Javni doprinos korisnika - HRK]]+Ugovori_OPULJP[[#This Row],[Privatni doprinos korisnika - HRK]]</f>
        <v>2433125.2799999998</v>
      </c>
      <c r="U456" s="29" t="s">
        <v>8735</v>
      </c>
      <c r="V456" s="29" t="s">
        <v>24</v>
      </c>
      <c r="W456" s="30" t="s">
        <v>6224</v>
      </c>
      <c r="X456" s="30" t="s">
        <v>6219</v>
      </c>
    </row>
    <row r="457" spans="1:24" ht="102" x14ac:dyDescent="0.25">
      <c r="A457" s="45" t="s">
        <v>1188</v>
      </c>
      <c r="B457" s="46" t="s">
        <v>8150</v>
      </c>
      <c r="C457" s="30" t="s">
        <v>7163</v>
      </c>
      <c r="D457" s="30" t="s">
        <v>5130</v>
      </c>
      <c r="E457" s="29" t="s">
        <v>10081</v>
      </c>
      <c r="F457" s="47" t="s">
        <v>1189</v>
      </c>
      <c r="G457" s="47" t="s">
        <v>1190</v>
      </c>
      <c r="H457" s="48">
        <v>43448</v>
      </c>
      <c r="I457" s="48">
        <v>44361</v>
      </c>
      <c r="J457" s="48" t="str">
        <f ca="1">IF(Ugovori_OPULJP[[#This Row],[DATUM ZAVRŠETKA OPERACIJE]]&lt;TODAY(),"završen","u provedbi")</f>
        <v>završen</v>
      </c>
      <c r="K457" s="25" t="s">
        <v>6</v>
      </c>
      <c r="L457" s="25" t="s">
        <v>6</v>
      </c>
      <c r="M457" s="17">
        <v>0.85</v>
      </c>
      <c r="N457" s="17">
        <v>0.15</v>
      </c>
      <c r="O457" s="11">
        <f>Ugovori_OPULJP[[#This Row],[Bespovratna sredstva - Ukupno (EU+Nac) HRK
= Ukupna ugovorena vrijednost bespovratnih sredstava]]*Ugovori_OPULJP[[#This Row],[EU STOPA SUFINANCIRANJA %
EU CO-FINANCING RATE %]]</f>
        <v>1538618.3540000001</v>
      </c>
      <c r="P457" s="11">
        <f>Ugovori_OPULJP[[#This Row],[Bespovratna sredstva - Ukupno (EU+Nac) HRK
= Ukupna ugovorena vrijednost bespovratnih sredstava]]*Ugovori_OPULJP[[#This Row],[STOPA NACIONALNOG SUFINANCIRANJA %]]</f>
        <v>271520.886</v>
      </c>
      <c r="Q457" s="11">
        <v>1810139.24</v>
      </c>
      <c r="R457" s="11">
        <v>0</v>
      </c>
      <c r="S457" s="11">
        <v>0</v>
      </c>
      <c r="T457" s="4">
        <f>Ugovori_OPULJP[[#This Row],[Bespovratna sredstva - Ukupno (EU+Nac) HRK
= Ukupna ugovorena vrijednost bespovratnih sredstava]]+Ugovori_OPULJP[[#This Row],[Javni doprinos korisnika - HRK]]+Ugovori_OPULJP[[#This Row],[Privatni doprinos korisnika - HRK]]</f>
        <v>1810139.24</v>
      </c>
      <c r="U457" s="29" t="s">
        <v>8735</v>
      </c>
      <c r="V457" s="29" t="s">
        <v>24</v>
      </c>
      <c r="W457" s="30" t="s">
        <v>6225</v>
      </c>
      <c r="X457" s="30" t="s">
        <v>6219</v>
      </c>
    </row>
    <row r="458" spans="1:24" ht="76.5" x14ac:dyDescent="0.25">
      <c r="A458" s="45" t="s">
        <v>1191</v>
      </c>
      <c r="B458" s="46" t="s">
        <v>8150</v>
      </c>
      <c r="C458" s="30" t="s">
        <v>7163</v>
      </c>
      <c r="D458" s="30" t="s">
        <v>5130</v>
      </c>
      <c r="E458" s="29" t="s">
        <v>10081</v>
      </c>
      <c r="F458" s="47" t="s">
        <v>1192</v>
      </c>
      <c r="G458" s="47" t="s">
        <v>1193</v>
      </c>
      <c r="H458" s="48">
        <v>43368</v>
      </c>
      <c r="I458" s="48">
        <v>44280</v>
      </c>
      <c r="J458" s="48" t="str">
        <f ca="1">IF(Ugovori_OPULJP[[#This Row],[DATUM ZAVRŠETKA OPERACIJE]]&lt;TODAY(),"završen","u provedbi")</f>
        <v>završen</v>
      </c>
      <c r="K458" s="25" t="s">
        <v>14</v>
      </c>
      <c r="L458" s="25" t="s">
        <v>14</v>
      </c>
      <c r="M458" s="17">
        <v>0.85</v>
      </c>
      <c r="N458" s="17">
        <v>0.15</v>
      </c>
      <c r="O458" s="11">
        <f>Ugovori_OPULJP[[#This Row],[Bespovratna sredstva - Ukupno (EU+Nac) HRK
= Ukupna ugovorena vrijednost bespovratnih sredstava]]*Ugovori_OPULJP[[#This Row],[EU STOPA SUFINANCIRANJA %
EU CO-FINANCING RATE %]]</f>
        <v>4055138.35</v>
      </c>
      <c r="P458" s="11">
        <f>Ugovori_OPULJP[[#This Row],[Bespovratna sredstva - Ukupno (EU+Nac) HRK
= Ukupna ugovorena vrijednost bespovratnih sredstava]]*Ugovori_OPULJP[[#This Row],[STOPA NACIONALNOG SUFINANCIRANJA %]]</f>
        <v>715612.65</v>
      </c>
      <c r="Q458" s="11">
        <v>4770751</v>
      </c>
      <c r="R458" s="11">
        <v>0</v>
      </c>
      <c r="S458" s="11">
        <v>0</v>
      </c>
      <c r="T458" s="4">
        <f>Ugovori_OPULJP[[#This Row],[Bespovratna sredstva - Ukupno (EU+Nac) HRK
= Ukupna ugovorena vrijednost bespovratnih sredstava]]+Ugovori_OPULJP[[#This Row],[Javni doprinos korisnika - HRK]]+Ugovori_OPULJP[[#This Row],[Privatni doprinos korisnika - HRK]]</f>
        <v>4770751</v>
      </c>
      <c r="U458" s="29" t="s">
        <v>8735</v>
      </c>
      <c r="V458" s="29" t="s">
        <v>24</v>
      </c>
      <c r="W458" s="30" t="s">
        <v>6226</v>
      </c>
      <c r="X458" s="30" t="s">
        <v>6219</v>
      </c>
    </row>
    <row r="459" spans="1:24" ht="76.5" x14ac:dyDescent="0.25">
      <c r="A459" s="45" t="s">
        <v>1194</v>
      </c>
      <c r="B459" s="46" t="s">
        <v>8150</v>
      </c>
      <c r="C459" s="30" t="s">
        <v>7163</v>
      </c>
      <c r="D459" s="30" t="s">
        <v>5130</v>
      </c>
      <c r="E459" s="29" t="s">
        <v>10081</v>
      </c>
      <c r="F459" s="47" t="s">
        <v>1195</v>
      </c>
      <c r="G459" s="47" t="s">
        <v>1196</v>
      </c>
      <c r="H459" s="48">
        <v>43311</v>
      </c>
      <c r="I459" s="48">
        <v>44226</v>
      </c>
      <c r="J459" s="48" t="str">
        <f ca="1">IF(Ugovori_OPULJP[[#This Row],[DATUM ZAVRŠETKA OPERACIJE]]&lt;TODAY(),"završen","u provedbi")</f>
        <v>završen</v>
      </c>
      <c r="K459" s="25" t="s">
        <v>12</v>
      </c>
      <c r="L459" s="25" t="s">
        <v>12</v>
      </c>
      <c r="M459" s="17">
        <v>0.85</v>
      </c>
      <c r="N459" s="17">
        <v>0.15</v>
      </c>
      <c r="O459" s="11">
        <f>Ugovori_OPULJP[[#This Row],[Bespovratna sredstva - Ukupno (EU+Nac) HRK
= Ukupna ugovorena vrijednost bespovratnih sredstava]]*Ugovori_OPULJP[[#This Row],[EU STOPA SUFINANCIRANJA %
EU CO-FINANCING RATE %]]</f>
        <v>1511374.2050000001</v>
      </c>
      <c r="P459" s="11">
        <f>Ugovori_OPULJP[[#This Row],[Bespovratna sredstva - Ukupno (EU+Nac) HRK
= Ukupna ugovorena vrijednost bespovratnih sredstava]]*Ugovori_OPULJP[[#This Row],[STOPA NACIONALNOG SUFINANCIRANJA %]]</f>
        <v>266713.09499999997</v>
      </c>
      <c r="Q459" s="11">
        <v>1778087.3</v>
      </c>
      <c r="R459" s="11">
        <v>0</v>
      </c>
      <c r="S459" s="11">
        <v>0</v>
      </c>
      <c r="T459" s="4">
        <f>Ugovori_OPULJP[[#This Row],[Bespovratna sredstva - Ukupno (EU+Nac) HRK
= Ukupna ugovorena vrijednost bespovratnih sredstava]]+Ugovori_OPULJP[[#This Row],[Javni doprinos korisnika - HRK]]+Ugovori_OPULJP[[#This Row],[Privatni doprinos korisnika - HRK]]</f>
        <v>1778087.3</v>
      </c>
      <c r="U459" s="29" t="s">
        <v>8735</v>
      </c>
      <c r="V459" s="29" t="s">
        <v>24</v>
      </c>
      <c r="W459" s="30" t="s">
        <v>6227</v>
      </c>
      <c r="X459" s="30" t="s">
        <v>6219</v>
      </c>
    </row>
    <row r="460" spans="1:24" ht="102" x14ac:dyDescent="0.25">
      <c r="A460" s="45" t="s">
        <v>1197</v>
      </c>
      <c r="B460" s="46" t="s">
        <v>8150</v>
      </c>
      <c r="C460" s="30" t="s">
        <v>7163</v>
      </c>
      <c r="D460" s="30" t="s">
        <v>5130</v>
      </c>
      <c r="E460" s="29" t="s">
        <v>10081</v>
      </c>
      <c r="F460" s="47" t="s">
        <v>1198</v>
      </c>
      <c r="G460" s="47" t="s">
        <v>1199</v>
      </c>
      <c r="H460" s="48">
        <v>43448</v>
      </c>
      <c r="I460" s="52">
        <v>44361</v>
      </c>
      <c r="J460" s="48" t="str">
        <f ca="1">IF(Ugovori_OPULJP[[#This Row],[DATUM ZAVRŠETKA OPERACIJE]]&lt;TODAY(),"završen","u provedbi")</f>
        <v>završen</v>
      </c>
      <c r="K460" s="25" t="s">
        <v>10</v>
      </c>
      <c r="L460" s="25" t="s">
        <v>10</v>
      </c>
      <c r="M460" s="17">
        <v>0.85</v>
      </c>
      <c r="N460" s="17">
        <v>0.15</v>
      </c>
      <c r="O460" s="11">
        <f>Ugovori_OPULJP[[#This Row],[Bespovratna sredstva - Ukupno (EU+Nac) HRK
= Ukupna ugovorena vrijednost bespovratnih sredstava]]*Ugovori_OPULJP[[#This Row],[EU STOPA SUFINANCIRANJA %
EU CO-FINANCING RATE %]]</f>
        <v>7331979.5550000006</v>
      </c>
      <c r="P460" s="11">
        <f>Ugovori_OPULJP[[#This Row],[Bespovratna sredstva - Ukupno (EU+Nac) HRK
= Ukupna ugovorena vrijednost bespovratnih sredstava]]*Ugovori_OPULJP[[#This Row],[STOPA NACIONALNOG SUFINANCIRANJA %]]</f>
        <v>1293878.7450000001</v>
      </c>
      <c r="Q460" s="11">
        <v>8625858.3000000007</v>
      </c>
      <c r="R460" s="11">
        <v>0</v>
      </c>
      <c r="S460" s="11">
        <v>0</v>
      </c>
      <c r="T460" s="4">
        <f>Ugovori_OPULJP[[#This Row],[Bespovratna sredstva - Ukupno (EU+Nac) HRK
= Ukupna ugovorena vrijednost bespovratnih sredstava]]+Ugovori_OPULJP[[#This Row],[Javni doprinos korisnika - HRK]]+Ugovori_OPULJP[[#This Row],[Privatni doprinos korisnika - HRK]]</f>
        <v>8625858.3000000007</v>
      </c>
      <c r="U460" s="29" t="s">
        <v>8735</v>
      </c>
      <c r="V460" s="29" t="s">
        <v>24</v>
      </c>
      <c r="W460" s="30" t="s">
        <v>6228</v>
      </c>
      <c r="X460" s="30" t="s">
        <v>6219</v>
      </c>
    </row>
    <row r="461" spans="1:24" ht="114.75" x14ac:dyDescent="0.25">
      <c r="A461" s="45" t="s">
        <v>1200</v>
      </c>
      <c r="B461" s="46" t="s">
        <v>8150</v>
      </c>
      <c r="C461" s="30" t="s">
        <v>7163</v>
      </c>
      <c r="D461" s="30" t="s">
        <v>5130</v>
      </c>
      <c r="E461" s="29" t="s">
        <v>10081</v>
      </c>
      <c r="F461" s="47" t="s">
        <v>1201</v>
      </c>
      <c r="G461" s="47" t="s">
        <v>1202</v>
      </c>
      <c r="H461" s="48">
        <v>43482</v>
      </c>
      <c r="I461" s="48">
        <v>44394</v>
      </c>
      <c r="J461" s="48" t="str">
        <f ca="1">IF(Ugovori_OPULJP[[#This Row],[DATUM ZAVRŠETKA OPERACIJE]]&lt;TODAY(),"završen","u provedbi")</f>
        <v>završen</v>
      </c>
      <c r="K461" s="25" t="s">
        <v>15</v>
      </c>
      <c r="L461" s="25" t="s">
        <v>15</v>
      </c>
      <c r="M461" s="17">
        <v>0.85</v>
      </c>
      <c r="N461" s="17">
        <v>0.15</v>
      </c>
      <c r="O461" s="11">
        <f>Ugovori_OPULJP[[#This Row],[Bespovratna sredstva - Ukupno (EU+Nac) HRK
= Ukupna ugovorena vrijednost bespovratnih sredstava]]*Ugovori_OPULJP[[#This Row],[EU STOPA SUFINANCIRANJA %
EU CO-FINANCING RATE %]]</f>
        <v>2464070.9499999997</v>
      </c>
      <c r="P461" s="11">
        <f>Ugovori_OPULJP[[#This Row],[Bespovratna sredstva - Ukupno (EU+Nac) HRK
= Ukupna ugovorena vrijednost bespovratnih sredstava]]*Ugovori_OPULJP[[#This Row],[STOPA NACIONALNOG SUFINANCIRANJA %]]</f>
        <v>434836.05</v>
      </c>
      <c r="Q461" s="11">
        <v>2898907</v>
      </c>
      <c r="R461" s="11">
        <v>0</v>
      </c>
      <c r="S461" s="11">
        <v>0</v>
      </c>
      <c r="T461" s="4">
        <f>Ugovori_OPULJP[[#This Row],[Bespovratna sredstva - Ukupno (EU+Nac) HRK
= Ukupna ugovorena vrijednost bespovratnih sredstava]]+Ugovori_OPULJP[[#This Row],[Javni doprinos korisnika - HRK]]+Ugovori_OPULJP[[#This Row],[Privatni doprinos korisnika - HRK]]</f>
        <v>2898907</v>
      </c>
      <c r="U461" s="29" t="s">
        <v>8735</v>
      </c>
      <c r="V461" s="29" t="s">
        <v>24</v>
      </c>
      <c r="W461" s="30" t="s">
        <v>6229</v>
      </c>
      <c r="X461" s="30" t="s">
        <v>6219</v>
      </c>
    </row>
    <row r="462" spans="1:24" ht="114.75" x14ac:dyDescent="0.25">
      <c r="A462" s="45" t="s">
        <v>1203</v>
      </c>
      <c r="B462" s="46" t="s">
        <v>8150</v>
      </c>
      <c r="C462" s="30" t="s">
        <v>7163</v>
      </c>
      <c r="D462" s="30" t="s">
        <v>5130</v>
      </c>
      <c r="E462" s="29" t="s">
        <v>10081</v>
      </c>
      <c r="F462" s="47" t="s">
        <v>1204</v>
      </c>
      <c r="G462" s="47" t="s">
        <v>1205</v>
      </c>
      <c r="H462" s="48">
        <v>43410</v>
      </c>
      <c r="I462" s="48">
        <v>44322</v>
      </c>
      <c r="J462" s="48" t="str">
        <f ca="1">IF(Ugovori_OPULJP[[#This Row],[DATUM ZAVRŠETKA OPERACIJE]]&lt;TODAY(),"završen","u provedbi")</f>
        <v>završen</v>
      </c>
      <c r="K462" s="25" t="s">
        <v>14</v>
      </c>
      <c r="L462" s="25" t="s">
        <v>14</v>
      </c>
      <c r="M462" s="17">
        <v>0.85</v>
      </c>
      <c r="N462" s="17">
        <v>0.15</v>
      </c>
      <c r="O462" s="11">
        <f>Ugovori_OPULJP[[#This Row],[Bespovratna sredstva - Ukupno (EU+Nac) HRK
= Ukupna ugovorena vrijednost bespovratnih sredstava]]*Ugovori_OPULJP[[#This Row],[EU STOPA SUFINANCIRANJA %
EU CO-FINANCING RATE %]]</f>
        <v>2835823.0825</v>
      </c>
      <c r="P462" s="11">
        <f>Ugovori_OPULJP[[#This Row],[Bespovratna sredstva - Ukupno (EU+Nac) HRK
= Ukupna ugovorena vrijednost bespovratnih sredstava]]*Ugovori_OPULJP[[#This Row],[STOPA NACIONALNOG SUFINANCIRANJA %]]</f>
        <v>500439.36749999999</v>
      </c>
      <c r="Q462" s="11">
        <v>3336262.45</v>
      </c>
      <c r="R462" s="11">
        <v>0</v>
      </c>
      <c r="S462" s="11">
        <v>0</v>
      </c>
      <c r="T462" s="4">
        <f>Ugovori_OPULJP[[#This Row],[Bespovratna sredstva - Ukupno (EU+Nac) HRK
= Ukupna ugovorena vrijednost bespovratnih sredstava]]+Ugovori_OPULJP[[#This Row],[Javni doprinos korisnika - HRK]]+Ugovori_OPULJP[[#This Row],[Privatni doprinos korisnika - HRK]]</f>
        <v>3336262.45</v>
      </c>
      <c r="U462" s="29" t="s">
        <v>8735</v>
      </c>
      <c r="V462" s="29" t="s">
        <v>24</v>
      </c>
      <c r="W462" s="30" t="s">
        <v>6230</v>
      </c>
      <c r="X462" s="30" t="s">
        <v>6219</v>
      </c>
    </row>
    <row r="463" spans="1:24" ht="102" x14ac:dyDescent="0.25">
      <c r="A463" s="45" t="s">
        <v>1206</v>
      </c>
      <c r="B463" s="46" t="s">
        <v>8150</v>
      </c>
      <c r="C463" s="30" t="s">
        <v>7163</v>
      </c>
      <c r="D463" s="30" t="s">
        <v>5130</v>
      </c>
      <c r="E463" s="29" t="s">
        <v>10081</v>
      </c>
      <c r="F463" s="47" t="s">
        <v>1207</v>
      </c>
      <c r="G463" s="47" t="s">
        <v>1208</v>
      </c>
      <c r="H463" s="48">
        <v>43634</v>
      </c>
      <c r="I463" s="48">
        <v>44548</v>
      </c>
      <c r="J463" s="48" t="str">
        <f ca="1">IF(Ugovori_OPULJP[[#This Row],[DATUM ZAVRŠETKA OPERACIJE]]&lt;TODAY(),"završen","u provedbi")</f>
        <v>završen</v>
      </c>
      <c r="K463" s="25" t="s">
        <v>17</v>
      </c>
      <c r="L463" s="25" t="s">
        <v>17</v>
      </c>
      <c r="M463" s="17">
        <v>0.85</v>
      </c>
      <c r="N463" s="17">
        <v>0.15</v>
      </c>
      <c r="O463" s="11">
        <f>Ugovori_OPULJP[[#This Row],[Bespovratna sredstva - Ukupno (EU+Nac) HRK
= Ukupna ugovorena vrijednost bespovratnih sredstava]]*Ugovori_OPULJP[[#This Row],[EU STOPA SUFINANCIRANJA %
EU CO-FINANCING RATE %]]</f>
        <v>3071809.1944999998</v>
      </c>
      <c r="P463" s="11">
        <f>Ugovori_OPULJP[[#This Row],[Bespovratna sredstva - Ukupno (EU+Nac) HRK
= Ukupna ugovorena vrijednost bespovratnih sredstava]]*Ugovori_OPULJP[[#This Row],[STOPA NACIONALNOG SUFINANCIRANJA %]]</f>
        <v>542083.97549999994</v>
      </c>
      <c r="Q463" s="11">
        <v>3613893.17</v>
      </c>
      <c r="R463" s="11">
        <v>0</v>
      </c>
      <c r="S463" s="11">
        <v>0</v>
      </c>
      <c r="T463" s="4">
        <f>Ugovori_OPULJP[[#This Row],[Bespovratna sredstva - Ukupno (EU+Nac) HRK
= Ukupna ugovorena vrijednost bespovratnih sredstava]]+Ugovori_OPULJP[[#This Row],[Javni doprinos korisnika - HRK]]+Ugovori_OPULJP[[#This Row],[Privatni doprinos korisnika - HRK]]</f>
        <v>3613893.17</v>
      </c>
      <c r="U463" s="29" t="s">
        <v>8735</v>
      </c>
      <c r="V463" s="29" t="s">
        <v>24</v>
      </c>
      <c r="W463" s="30" t="s">
        <v>6231</v>
      </c>
      <c r="X463" s="30" t="s">
        <v>6219</v>
      </c>
    </row>
    <row r="464" spans="1:24" ht="51" x14ac:dyDescent="0.25">
      <c r="A464" s="45" t="s">
        <v>1209</v>
      </c>
      <c r="B464" s="46" t="s">
        <v>8150</v>
      </c>
      <c r="C464" s="30" t="s">
        <v>7163</v>
      </c>
      <c r="D464" s="30" t="s">
        <v>5130</v>
      </c>
      <c r="E464" s="29" t="s">
        <v>10081</v>
      </c>
      <c r="F464" s="47" t="s">
        <v>1210</v>
      </c>
      <c r="G464" s="47" t="s">
        <v>1211</v>
      </c>
      <c r="H464" s="48">
        <v>43410</v>
      </c>
      <c r="I464" s="48">
        <v>44202</v>
      </c>
      <c r="J464" s="48" t="str">
        <f ca="1">IF(Ugovori_OPULJP[[#This Row],[DATUM ZAVRŠETKA OPERACIJE]]&lt;TODAY(),"završen","u provedbi")</f>
        <v>završen</v>
      </c>
      <c r="K464" s="25" t="s">
        <v>14</v>
      </c>
      <c r="L464" s="25" t="s">
        <v>14</v>
      </c>
      <c r="M464" s="17">
        <v>0.85</v>
      </c>
      <c r="N464" s="17">
        <v>0.15</v>
      </c>
      <c r="O464" s="11">
        <f>Ugovori_OPULJP[[#This Row],[Bespovratna sredstva - Ukupno (EU+Nac) HRK
= Ukupna ugovorena vrijednost bespovratnih sredstava]]*Ugovori_OPULJP[[#This Row],[EU STOPA SUFINANCIRANJA %
EU CO-FINANCING RATE %]]</f>
        <v>7656226.25</v>
      </c>
      <c r="P464" s="11">
        <f>Ugovori_OPULJP[[#This Row],[Bespovratna sredstva - Ukupno (EU+Nac) HRK
= Ukupna ugovorena vrijednost bespovratnih sredstava]]*Ugovori_OPULJP[[#This Row],[STOPA NACIONALNOG SUFINANCIRANJA %]]</f>
        <v>1351098.75</v>
      </c>
      <c r="Q464" s="11">
        <v>9007325</v>
      </c>
      <c r="R464" s="11">
        <v>0</v>
      </c>
      <c r="S464" s="11">
        <v>0</v>
      </c>
      <c r="T464" s="4">
        <f>Ugovori_OPULJP[[#This Row],[Bespovratna sredstva - Ukupno (EU+Nac) HRK
= Ukupna ugovorena vrijednost bespovratnih sredstava]]+Ugovori_OPULJP[[#This Row],[Javni doprinos korisnika - HRK]]+Ugovori_OPULJP[[#This Row],[Privatni doprinos korisnika - HRK]]</f>
        <v>9007325</v>
      </c>
      <c r="U464" s="29" t="s">
        <v>8735</v>
      </c>
      <c r="V464" s="29" t="s">
        <v>24</v>
      </c>
      <c r="W464" s="30" t="s">
        <v>6232</v>
      </c>
      <c r="X464" s="30" t="s">
        <v>6219</v>
      </c>
    </row>
    <row r="465" spans="1:24" ht="102" x14ac:dyDescent="0.25">
      <c r="A465" s="45" t="s">
        <v>1212</v>
      </c>
      <c r="B465" s="46" t="s">
        <v>8150</v>
      </c>
      <c r="C465" s="30" t="s">
        <v>7163</v>
      </c>
      <c r="D465" s="30" t="s">
        <v>5130</v>
      </c>
      <c r="E465" s="29" t="s">
        <v>10081</v>
      </c>
      <c r="F465" s="47" t="s">
        <v>1213</v>
      </c>
      <c r="G465" s="47" t="s">
        <v>1214</v>
      </c>
      <c r="H465" s="48">
        <v>43370</v>
      </c>
      <c r="I465" s="48">
        <v>44282</v>
      </c>
      <c r="J465" s="48" t="str">
        <f ca="1">IF(Ugovori_OPULJP[[#This Row],[DATUM ZAVRŠETKA OPERACIJE]]&lt;TODAY(),"završen","u provedbi")</f>
        <v>završen</v>
      </c>
      <c r="K465" s="25" t="s">
        <v>15</v>
      </c>
      <c r="L465" s="25" t="s">
        <v>15</v>
      </c>
      <c r="M465" s="17">
        <v>0.85</v>
      </c>
      <c r="N465" s="17">
        <v>0.15</v>
      </c>
      <c r="O465" s="11">
        <f>Ugovori_OPULJP[[#This Row],[Bespovratna sredstva - Ukupno (EU+Nac) HRK
= Ukupna ugovorena vrijednost bespovratnih sredstava]]*Ugovori_OPULJP[[#This Row],[EU STOPA SUFINANCIRANJA %
EU CO-FINANCING RATE %]]</f>
        <v>1662998.0719999999</v>
      </c>
      <c r="P465" s="11">
        <f>Ugovori_OPULJP[[#This Row],[Bespovratna sredstva - Ukupno (EU+Nac) HRK
= Ukupna ugovorena vrijednost bespovratnih sredstava]]*Ugovori_OPULJP[[#This Row],[STOPA NACIONALNOG SUFINANCIRANJA %]]</f>
        <v>293470.24800000002</v>
      </c>
      <c r="Q465" s="11">
        <v>1956468.32</v>
      </c>
      <c r="R465" s="11">
        <v>0</v>
      </c>
      <c r="S465" s="11">
        <v>0</v>
      </c>
      <c r="T465" s="4">
        <f>Ugovori_OPULJP[[#This Row],[Bespovratna sredstva - Ukupno (EU+Nac) HRK
= Ukupna ugovorena vrijednost bespovratnih sredstava]]+Ugovori_OPULJP[[#This Row],[Javni doprinos korisnika - HRK]]+Ugovori_OPULJP[[#This Row],[Privatni doprinos korisnika - HRK]]</f>
        <v>1956468.32</v>
      </c>
      <c r="U465" s="29" t="s">
        <v>8735</v>
      </c>
      <c r="V465" s="29" t="s">
        <v>24</v>
      </c>
      <c r="W465" s="30" t="s">
        <v>6233</v>
      </c>
      <c r="X465" s="30" t="s">
        <v>6219</v>
      </c>
    </row>
    <row r="466" spans="1:24" ht="89.25" x14ac:dyDescent="0.25">
      <c r="A466" s="45" t="s">
        <v>1215</v>
      </c>
      <c r="B466" s="46" t="s">
        <v>8150</v>
      </c>
      <c r="C466" s="30" t="s">
        <v>7163</v>
      </c>
      <c r="D466" s="30" t="s">
        <v>5130</v>
      </c>
      <c r="E466" s="29" t="s">
        <v>10081</v>
      </c>
      <c r="F466" s="47" t="s">
        <v>1216</v>
      </c>
      <c r="G466" s="47" t="s">
        <v>9707</v>
      </c>
      <c r="H466" s="48">
        <v>43409</v>
      </c>
      <c r="I466" s="48">
        <v>44321</v>
      </c>
      <c r="J466" s="48" t="str">
        <f ca="1">IF(Ugovori_OPULJP[[#This Row],[DATUM ZAVRŠETKA OPERACIJE]]&lt;TODAY(),"završen","u provedbi")</f>
        <v>završen</v>
      </c>
      <c r="K466" s="25" t="s">
        <v>15</v>
      </c>
      <c r="L466" s="25" t="s">
        <v>15</v>
      </c>
      <c r="M466" s="17">
        <v>0.85</v>
      </c>
      <c r="N466" s="17">
        <v>0.15</v>
      </c>
      <c r="O466" s="11">
        <f>Ugovori_OPULJP[[#This Row],[Bespovratna sredstva - Ukupno (EU+Nac) HRK
= Ukupna ugovorena vrijednost bespovratnih sredstava]]*Ugovori_OPULJP[[#This Row],[EU STOPA SUFINANCIRANJA %
EU CO-FINANCING RATE %]]</f>
        <v>1392008.2119999998</v>
      </c>
      <c r="P466" s="11">
        <f>Ugovori_OPULJP[[#This Row],[Bespovratna sredstva - Ukupno (EU+Nac) HRK
= Ukupna ugovorena vrijednost bespovratnih sredstava]]*Ugovori_OPULJP[[#This Row],[STOPA NACIONALNOG SUFINANCIRANJA %]]</f>
        <v>245648.50799999997</v>
      </c>
      <c r="Q466" s="11">
        <v>1637656.72</v>
      </c>
      <c r="R466" s="11">
        <v>0</v>
      </c>
      <c r="S466" s="11">
        <v>0</v>
      </c>
      <c r="T466" s="4">
        <f>Ugovori_OPULJP[[#This Row],[Bespovratna sredstva - Ukupno (EU+Nac) HRK
= Ukupna ugovorena vrijednost bespovratnih sredstava]]+Ugovori_OPULJP[[#This Row],[Javni doprinos korisnika - HRK]]+Ugovori_OPULJP[[#This Row],[Privatni doprinos korisnika - HRK]]</f>
        <v>1637656.72</v>
      </c>
      <c r="U466" s="29" t="s">
        <v>8735</v>
      </c>
      <c r="V466" s="29" t="s">
        <v>24</v>
      </c>
      <c r="W466" s="30" t="s">
        <v>8447</v>
      </c>
      <c r="X466" s="30" t="s">
        <v>6219</v>
      </c>
    </row>
    <row r="467" spans="1:24" ht="89.25" x14ac:dyDescent="0.25">
      <c r="A467" s="45" t="s">
        <v>1217</v>
      </c>
      <c r="B467" s="46" t="s">
        <v>8150</v>
      </c>
      <c r="C467" s="30" t="s">
        <v>7163</v>
      </c>
      <c r="D467" s="30" t="s">
        <v>5130</v>
      </c>
      <c r="E467" s="29" t="s">
        <v>10081</v>
      </c>
      <c r="F467" s="47" t="s">
        <v>1218</v>
      </c>
      <c r="G467" s="47" t="s">
        <v>1219</v>
      </c>
      <c r="H467" s="48">
        <v>43482</v>
      </c>
      <c r="I467" s="48">
        <v>44364</v>
      </c>
      <c r="J467" s="48" t="str">
        <f ca="1">IF(Ugovori_OPULJP[[#This Row],[DATUM ZAVRŠETKA OPERACIJE]]&lt;TODAY(),"završen","u provedbi")</f>
        <v>završen</v>
      </c>
      <c r="K467" s="25" t="s">
        <v>20</v>
      </c>
      <c r="L467" s="25" t="s">
        <v>20</v>
      </c>
      <c r="M467" s="17">
        <v>0.85</v>
      </c>
      <c r="N467" s="17">
        <v>0.15</v>
      </c>
      <c r="O467" s="11">
        <f>Ugovori_OPULJP[[#This Row],[Bespovratna sredstva - Ukupno (EU+Nac) HRK
= Ukupna ugovorena vrijednost bespovratnih sredstava]]*Ugovori_OPULJP[[#This Row],[EU STOPA SUFINANCIRANJA %
EU CO-FINANCING RATE %]]</f>
        <v>1759148.814</v>
      </c>
      <c r="P467" s="11">
        <f>Ugovori_OPULJP[[#This Row],[Bespovratna sredstva - Ukupno (EU+Nac) HRK
= Ukupna ugovorena vrijednost bespovratnih sredstava]]*Ugovori_OPULJP[[#This Row],[STOPA NACIONALNOG SUFINANCIRANJA %]]</f>
        <v>310438.02600000001</v>
      </c>
      <c r="Q467" s="11">
        <v>2069586.84</v>
      </c>
      <c r="R467" s="11">
        <v>0</v>
      </c>
      <c r="S467" s="11">
        <v>0</v>
      </c>
      <c r="T467" s="4">
        <f>Ugovori_OPULJP[[#This Row],[Bespovratna sredstva - Ukupno (EU+Nac) HRK
= Ukupna ugovorena vrijednost bespovratnih sredstava]]+Ugovori_OPULJP[[#This Row],[Javni doprinos korisnika - HRK]]+Ugovori_OPULJP[[#This Row],[Privatni doprinos korisnika - HRK]]</f>
        <v>2069586.84</v>
      </c>
      <c r="U467" s="29" t="s">
        <v>8735</v>
      </c>
      <c r="V467" s="29" t="s">
        <v>24</v>
      </c>
      <c r="W467" s="30" t="s">
        <v>6234</v>
      </c>
      <c r="X467" s="30" t="s">
        <v>6219</v>
      </c>
    </row>
    <row r="468" spans="1:24" ht="140.25" x14ac:dyDescent="0.25">
      <c r="A468" s="45" t="s">
        <v>1220</v>
      </c>
      <c r="B468" s="46" t="s">
        <v>8150</v>
      </c>
      <c r="C468" s="30" t="s">
        <v>7163</v>
      </c>
      <c r="D468" s="30" t="s">
        <v>5130</v>
      </c>
      <c r="E468" s="29" t="s">
        <v>10081</v>
      </c>
      <c r="F468" s="47" t="s">
        <v>4975</v>
      </c>
      <c r="G468" s="47" t="s">
        <v>2267</v>
      </c>
      <c r="H468" s="48">
        <v>43410</v>
      </c>
      <c r="I468" s="48">
        <v>44322</v>
      </c>
      <c r="J468" s="48" t="str">
        <f ca="1">IF(Ugovori_OPULJP[[#This Row],[DATUM ZAVRŠETKA OPERACIJE]]&lt;TODAY(),"završen","u provedbi")</f>
        <v>završen</v>
      </c>
      <c r="K468" s="25" t="s">
        <v>14</v>
      </c>
      <c r="L468" s="25" t="s">
        <v>14</v>
      </c>
      <c r="M468" s="17">
        <v>0.85</v>
      </c>
      <c r="N468" s="17">
        <v>0.15</v>
      </c>
      <c r="O468" s="11">
        <f>Ugovori_OPULJP[[#This Row],[Bespovratna sredstva - Ukupno (EU+Nac) HRK
= Ukupna ugovorena vrijednost bespovratnih sredstava]]*Ugovori_OPULJP[[#This Row],[EU STOPA SUFINANCIRANJA %
EU CO-FINANCING RATE %]]</f>
        <v>1787580.6850000001</v>
      </c>
      <c r="P468" s="11">
        <f>Ugovori_OPULJP[[#This Row],[Bespovratna sredstva - Ukupno (EU+Nac) HRK
= Ukupna ugovorena vrijednost bespovratnih sredstava]]*Ugovori_OPULJP[[#This Row],[STOPA NACIONALNOG SUFINANCIRANJA %]]</f>
        <v>315455.41499999998</v>
      </c>
      <c r="Q468" s="11">
        <v>2103036.1</v>
      </c>
      <c r="R468" s="11">
        <v>0</v>
      </c>
      <c r="S468" s="11">
        <v>0</v>
      </c>
      <c r="T468" s="4">
        <f>Ugovori_OPULJP[[#This Row],[Bespovratna sredstva - Ukupno (EU+Nac) HRK
= Ukupna ugovorena vrijednost bespovratnih sredstava]]+Ugovori_OPULJP[[#This Row],[Javni doprinos korisnika - HRK]]+Ugovori_OPULJP[[#This Row],[Privatni doprinos korisnika - HRK]]</f>
        <v>2103036.1</v>
      </c>
      <c r="U468" s="29" t="s">
        <v>8735</v>
      </c>
      <c r="V468" s="29" t="s">
        <v>24</v>
      </c>
      <c r="W468" s="30" t="s">
        <v>6235</v>
      </c>
      <c r="X468" s="30" t="s">
        <v>6219</v>
      </c>
    </row>
    <row r="469" spans="1:24" ht="102" x14ac:dyDescent="0.25">
      <c r="A469" s="45" t="s">
        <v>1221</v>
      </c>
      <c r="B469" s="46" t="s">
        <v>8150</v>
      </c>
      <c r="C469" s="30" t="s">
        <v>7163</v>
      </c>
      <c r="D469" s="30" t="s">
        <v>5130</v>
      </c>
      <c r="E469" s="29" t="s">
        <v>10081</v>
      </c>
      <c r="F469" s="47" t="s">
        <v>1222</v>
      </c>
      <c r="G469" s="47" t="s">
        <v>1223</v>
      </c>
      <c r="H469" s="48">
        <v>43315</v>
      </c>
      <c r="I469" s="48">
        <v>44230</v>
      </c>
      <c r="J469" s="48" t="str">
        <f ca="1">IF(Ugovori_OPULJP[[#This Row],[DATUM ZAVRŠETKA OPERACIJE]]&lt;TODAY(),"završen","u provedbi")</f>
        <v>završen</v>
      </c>
      <c r="K469" s="25" t="s">
        <v>14</v>
      </c>
      <c r="L469" s="25" t="s">
        <v>14</v>
      </c>
      <c r="M469" s="17">
        <v>0.85</v>
      </c>
      <c r="N469" s="17">
        <v>0.15</v>
      </c>
      <c r="O469" s="11">
        <f>Ugovori_OPULJP[[#This Row],[Bespovratna sredstva - Ukupno (EU+Nac) HRK
= Ukupna ugovorena vrijednost bespovratnih sredstava]]*Ugovori_OPULJP[[#This Row],[EU STOPA SUFINANCIRANJA %
EU CO-FINANCING RATE %]]</f>
        <v>2307078.5</v>
      </c>
      <c r="P469" s="11">
        <f>Ugovori_OPULJP[[#This Row],[Bespovratna sredstva - Ukupno (EU+Nac) HRK
= Ukupna ugovorena vrijednost bespovratnih sredstava]]*Ugovori_OPULJP[[#This Row],[STOPA NACIONALNOG SUFINANCIRANJA %]]</f>
        <v>407131.5</v>
      </c>
      <c r="Q469" s="11">
        <v>2714210</v>
      </c>
      <c r="R469" s="11">
        <v>0</v>
      </c>
      <c r="S469" s="11">
        <v>0</v>
      </c>
      <c r="T469" s="4">
        <f>Ugovori_OPULJP[[#This Row],[Bespovratna sredstva - Ukupno (EU+Nac) HRK
= Ukupna ugovorena vrijednost bespovratnih sredstava]]+Ugovori_OPULJP[[#This Row],[Javni doprinos korisnika - HRK]]+Ugovori_OPULJP[[#This Row],[Privatni doprinos korisnika - HRK]]</f>
        <v>2714210</v>
      </c>
      <c r="U469" s="29" t="s">
        <v>8735</v>
      </c>
      <c r="V469" s="29" t="s">
        <v>24</v>
      </c>
      <c r="W469" s="30" t="s">
        <v>6236</v>
      </c>
      <c r="X469" s="30" t="s">
        <v>6219</v>
      </c>
    </row>
    <row r="470" spans="1:24" ht="114.75" x14ac:dyDescent="0.25">
      <c r="A470" s="45" t="s">
        <v>1224</v>
      </c>
      <c r="B470" s="46" t="s">
        <v>8150</v>
      </c>
      <c r="C470" s="30" t="s">
        <v>7163</v>
      </c>
      <c r="D470" s="30" t="s">
        <v>5130</v>
      </c>
      <c r="E470" s="29" t="s">
        <v>10081</v>
      </c>
      <c r="F470" s="47" t="s">
        <v>1225</v>
      </c>
      <c r="G470" s="47" t="s">
        <v>284</v>
      </c>
      <c r="H470" s="48">
        <v>43637</v>
      </c>
      <c r="I470" s="48">
        <v>44551</v>
      </c>
      <c r="J470" s="48" t="str">
        <f ca="1">IF(Ugovori_OPULJP[[#This Row],[DATUM ZAVRŠETKA OPERACIJE]]&lt;TODAY(),"završen","u provedbi")</f>
        <v>završen</v>
      </c>
      <c r="K470" s="25" t="s">
        <v>14</v>
      </c>
      <c r="L470" s="25" t="s">
        <v>14</v>
      </c>
      <c r="M470" s="17">
        <v>0.85</v>
      </c>
      <c r="N470" s="17">
        <v>0.15</v>
      </c>
      <c r="O470" s="11">
        <f>Ugovori_OPULJP[[#This Row],[Bespovratna sredstva - Ukupno (EU+Nac) HRK
= Ukupna ugovorena vrijednost bespovratnih sredstava]]*Ugovori_OPULJP[[#This Row],[EU STOPA SUFINANCIRANJA %
EU CO-FINANCING RATE %]]</f>
        <v>1487500</v>
      </c>
      <c r="P470" s="11">
        <f>Ugovori_OPULJP[[#This Row],[Bespovratna sredstva - Ukupno (EU+Nac) HRK
= Ukupna ugovorena vrijednost bespovratnih sredstava]]*Ugovori_OPULJP[[#This Row],[STOPA NACIONALNOG SUFINANCIRANJA %]]</f>
        <v>262500</v>
      </c>
      <c r="Q470" s="11">
        <v>1750000</v>
      </c>
      <c r="R470" s="11">
        <v>0</v>
      </c>
      <c r="S470" s="11">
        <v>0</v>
      </c>
      <c r="T470" s="4">
        <f>Ugovori_OPULJP[[#This Row],[Bespovratna sredstva - Ukupno (EU+Nac) HRK
= Ukupna ugovorena vrijednost bespovratnih sredstava]]+Ugovori_OPULJP[[#This Row],[Javni doprinos korisnika - HRK]]+Ugovori_OPULJP[[#This Row],[Privatni doprinos korisnika - HRK]]</f>
        <v>1750000</v>
      </c>
      <c r="U470" s="29" t="s">
        <v>8735</v>
      </c>
      <c r="V470" s="29" t="s">
        <v>24</v>
      </c>
      <c r="W470" s="30" t="s">
        <v>6237</v>
      </c>
      <c r="X470" s="30" t="s">
        <v>6219</v>
      </c>
    </row>
    <row r="471" spans="1:24" ht="89.25" x14ac:dyDescent="0.25">
      <c r="A471" s="45" t="s">
        <v>1226</v>
      </c>
      <c r="B471" s="46" t="s">
        <v>8150</v>
      </c>
      <c r="C471" s="30" t="s">
        <v>7163</v>
      </c>
      <c r="D471" s="30" t="s">
        <v>5130</v>
      </c>
      <c r="E471" s="29" t="s">
        <v>10081</v>
      </c>
      <c r="F471" s="47" t="s">
        <v>1227</v>
      </c>
      <c r="G471" s="47" t="s">
        <v>1228</v>
      </c>
      <c r="H471" s="48">
        <v>43410</v>
      </c>
      <c r="I471" s="48">
        <v>44322</v>
      </c>
      <c r="J471" s="48" t="str">
        <f ca="1">IF(Ugovori_OPULJP[[#This Row],[DATUM ZAVRŠETKA OPERACIJE]]&lt;TODAY(),"završen","u provedbi")</f>
        <v>završen</v>
      </c>
      <c r="K471" s="25" t="s">
        <v>14</v>
      </c>
      <c r="L471" s="25" t="s">
        <v>14</v>
      </c>
      <c r="M471" s="17">
        <v>0.85</v>
      </c>
      <c r="N471" s="17">
        <v>0.15</v>
      </c>
      <c r="O471" s="11">
        <f>Ugovori_OPULJP[[#This Row],[Bespovratna sredstva - Ukupno (EU+Nac) HRK
= Ukupna ugovorena vrijednost bespovratnih sredstava]]*Ugovori_OPULJP[[#This Row],[EU STOPA SUFINANCIRANJA %
EU CO-FINANCING RATE %]]</f>
        <v>3507077.73</v>
      </c>
      <c r="P471" s="11">
        <f>Ugovori_OPULJP[[#This Row],[Bespovratna sredstva - Ukupno (EU+Nac) HRK
= Ukupna ugovorena vrijednost bespovratnih sredstava]]*Ugovori_OPULJP[[#This Row],[STOPA NACIONALNOG SUFINANCIRANJA %]]</f>
        <v>618896.06999999995</v>
      </c>
      <c r="Q471" s="11">
        <v>4125973.8</v>
      </c>
      <c r="R471" s="11">
        <v>0</v>
      </c>
      <c r="S471" s="11">
        <v>0</v>
      </c>
      <c r="T471" s="4">
        <f>Ugovori_OPULJP[[#This Row],[Bespovratna sredstva - Ukupno (EU+Nac) HRK
= Ukupna ugovorena vrijednost bespovratnih sredstava]]+Ugovori_OPULJP[[#This Row],[Javni doprinos korisnika - HRK]]+Ugovori_OPULJP[[#This Row],[Privatni doprinos korisnika - HRK]]</f>
        <v>4125973.8</v>
      </c>
      <c r="U471" s="29" t="s">
        <v>8735</v>
      </c>
      <c r="V471" s="29" t="s">
        <v>24</v>
      </c>
      <c r="W471" s="30" t="s">
        <v>6238</v>
      </c>
      <c r="X471" s="30" t="s">
        <v>6219</v>
      </c>
    </row>
    <row r="472" spans="1:24" ht="102" x14ac:dyDescent="0.25">
      <c r="A472" s="45" t="s">
        <v>1229</v>
      </c>
      <c r="B472" s="46" t="s">
        <v>8150</v>
      </c>
      <c r="C472" s="30" t="s">
        <v>7163</v>
      </c>
      <c r="D472" s="30" t="s">
        <v>5130</v>
      </c>
      <c r="E472" s="29" t="s">
        <v>10081</v>
      </c>
      <c r="F472" s="47" t="s">
        <v>1230</v>
      </c>
      <c r="G472" s="47" t="s">
        <v>1231</v>
      </c>
      <c r="H472" s="48">
        <v>43315</v>
      </c>
      <c r="I472" s="48">
        <v>44230</v>
      </c>
      <c r="J472" s="48" t="str">
        <f ca="1">IF(Ugovori_OPULJP[[#This Row],[DATUM ZAVRŠETKA OPERACIJE]]&lt;TODAY(),"završen","u provedbi")</f>
        <v>završen</v>
      </c>
      <c r="K472" s="25" t="s">
        <v>14</v>
      </c>
      <c r="L472" s="25" t="s">
        <v>14</v>
      </c>
      <c r="M472" s="17">
        <v>0.85</v>
      </c>
      <c r="N472" s="17">
        <v>0.15</v>
      </c>
      <c r="O472" s="11">
        <f>Ugovori_OPULJP[[#This Row],[Bespovratna sredstva - Ukupno (EU+Nac) HRK
= Ukupna ugovorena vrijednost bespovratnih sredstava]]*Ugovori_OPULJP[[#This Row],[EU STOPA SUFINANCIRANJA %
EU CO-FINANCING RATE %]]</f>
        <v>2638466.2999999998</v>
      </c>
      <c r="P472" s="11">
        <f>Ugovori_OPULJP[[#This Row],[Bespovratna sredstva - Ukupno (EU+Nac) HRK
= Ukupna ugovorena vrijednost bespovratnih sredstava]]*Ugovori_OPULJP[[#This Row],[STOPA NACIONALNOG SUFINANCIRANJA %]]</f>
        <v>465611.7</v>
      </c>
      <c r="Q472" s="11">
        <v>3104078</v>
      </c>
      <c r="R472" s="11">
        <v>0</v>
      </c>
      <c r="S472" s="11">
        <v>0</v>
      </c>
      <c r="T472" s="4">
        <f>Ugovori_OPULJP[[#This Row],[Bespovratna sredstva - Ukupno (EU+Nac) HRK
= Ukupna ugovorena vrijednost bespovratnih sredstava]]+Ugovori_OPULJP[[#This Row],[Javni doprinos korisnika - HRK]]+Ugovori_OPULJP[[#This Row],[Privatni doprinos korisnika - HRK]]</f>
        <v>3104078</v>
      </c>
      <c r="U472" s="29" t="s">
        <v>8735</v>
      </c>
      <c r="V472" s="29" t="s">
        <v>24</v>
      </c>
      <c r="W472" s="30" t="s">
        <v>6239</v>
      </c>
      <c r="X472" s="30" t="s">
        <v>6219</v>
      </c>
    </row>
    <row r="473" spans="1:24" ht="102" x14ac:dyDescent="0.25">
      <c r="A473" s="45" t="s">
        <v>1232</v>
      </c>
      <c r="B473" s="46" t="s">
        <v>8150</v>
      </c>
      <c r="C473" s="30" t="s">
        <v>7163</v>
      </c>
      <c r="D473" s="30" t="s">
        <v>5130</v>
      </c>
      <c r="E473" s="29" t="s">
        <v>10081</v>
      </c>
      <c r="F473" s="47" t="s">
        <v>7422</v>
      </c>
      <c r="G473" s="47" t="s">
        <v>1233</v>
      </c>
      <c r="H473" s="48">
        <v>43343</v>
      </c>
      <c r="I473" s="48">
        <v>44255</v>
      </c>
      <c r="J473" s="48" t="str">
        <f ca="1">IF(Ugovori_OPULJP[[#This Row],[DATUM ZAVRŠETKA OPERACIJE]]&lt;TODAY(),"završen","u provedbi")</f>
        <v>završen</v>
      </c>
      <c r="K473" s="25" t="s">
        <v>14</v>
      </c>
      <c r="L473" s="25" t="s">
        <v>14</v>
      </c>
      <c r="M473" s="17">
        <v>0.85</v>
      </c>
      <c r="N473" s="17">
        <v>0.15</v>
      </c>
      <c r="O473" s="11">
        <f>Ugovori_OPULJP[[#This Row],[Bespovratna sredstva - Ukupno (EU+Nac) HRK
= Ukupna ugovorena vrijednost bespovratnih sredstava]]*Ugovori_OPULJP[[#This Row],[EU STOPA SUFINANCIRANJA %
EU CO-FINANCING RATE %]]</f>
        <v>2176849.6770000001</v>
      </c>
      <c r="P473" s="11">
        <f>Ugovori_OPULJP[[#This Row],[Bespovratna sredstva - Ukupno (EU+Nac) HRK
= Ukupna ugovorena vrijednost bespovratnih sredstava]]*Ugovori_OPULJP[[#This Row],[STOPA NACIONALNOG SUFINANCIRANJA %]]</f>
        <v>384149.94300000003</v>
      </c>
      <c r="Q473" s="11">
        <v>2560999.62</v>
      </c>
      <c r="R473" s="11">
        <v>0</v>
      </c>
      <c r="S473" s="11">
        <v>0</v>
      </c>
      <c r="T473" s="4">
        <f>Ugovori_OPULJP[[#This Row],[Bespovratna sredstva - Ukupno (EU+Nac) HRK
= Ukupna ugovorena vrijednost bespovratnih sredstava]]+Ugovori_OPULJP[[#This Row],[Javni doprinos korisnika - HRK]]+Ugovori_OPULJP[[#This Row],[Privatni doprinos korisnika - HRK]]</f>
        <v>2560999.62</v>
      </c>
      <c r="U473" s="29" t="s">
        <v>8735</v>
      </c>
      <c r="V473" s="29" t="s">
        <v>24</v>
      </c>
      <c r="W473" s="30" t="s">
        <v>8448</v>
      </c>
      <c r="X473" s="30" t="s">
        <v>6219</v>
      </c>
    </row>
    <row r="474" spans="1:24" ht="89.25" x14ac:dyDescent="0.25">
      <c r="A474" s="45" t="s">
        <v>1234</v>
      </c>
      <c r="B474" s="46" t="s">
        <v>8150</v>
      </c>
      <c r="C474" s="30" t="s">
        <v>7163</v>
      </c>
      <c r="D474" s="30" t="s">
        <v>5130</v>
      </c>
      <c r="E474" s="29" t="s">
        <v>10081</v>
      </c>
      <c r="F474" s="47" t="s">
        <v>1235</v>
      </c>
      <c r="G474" s="47" t="s">
        <v>1236</v>
      </c>
      <c r="H474" s="48">
        <v>43287</v>
      </c>
      <c r="I474" s="48">
        <v>44141</v>
      </c>
      <c r="J474" s="48" t="str">
        <f ca="1">IF(Ugovori_OPULJP[[#This Row],[DATUM ZAVRŠETKA OPERACIJE]]&lt;TODAY(),"završen","u provedbi")</f>
        <v>završen</v>
      </c>
      <c r="K474" s="25" t="s">
        <v>10</v>
      </c>
      <c r="L474" s="25" t="s">
        <v>10</v>
      </c>
      <c r="M474" s="17">
        <v>0.85</v>
      </c>
      <c r="N474" s="17">
        <v>0.15</v>
      </c>
      <c r="O474" s="11">
        <f>Ugovori_OPULJP[[#This Row],[Bespovratna sredstva - Ukupno (EU+Nac) HRK
= Ukupna ugovorena vrijednost bespovratnih sredstava]]*Ugovori_OPULJP[[#This Row],[EU STOPA SUFINANCIRANJA %
EU CO-FINANCING RATE %]]</f>
        <v>1545408.3665</v>
      </c>
      <c r="P474" s="11">
        <f>Ugovori_OPULJP[[#This Row],[Bespovratna sredstva - Ukupno (EU+Nac) HRK
= Ukupna ugovorena vrijednost bespovratnih sredstava]]*Ugovori_OPULJP[[#This Row],[STOPA NACIONALNOG SUFINANCIRANJA %]]</f>
        <v>272719.12349999999</v>
      </c>
      <c r="Q474" s="11">
        <v>1818127.49</v>
      </c>
      <c r="R474" s="11">
        <v>0</v>
      </c>
      <c r="S474" s="11">
        <v>0</v>
      </c>
      <c r="T474" s="4">
        <f>Ugovori_OPULJP[[#This Row],[Bespovratna sredstva - Ukupno (EU+Nac) HRK
= Ukupna ugovorena vrijednost bespovratnih sredstava]]+Ugovori_OPULJP[[#This Row],[Javni doprinos korisnika - HRK]]+Ugovori_OPULJP[[#This Row],[Privatni doprinos korisnika - HRK]]</f>
        <v>1818127.49</v>
      </c>
      <c r="U474" s="29" t="s">
        <v>8735</v>
      </c>
      <c r="V474" s="29" t="s">
        <v>24</v>
      </c>
      <c r="W474" s="30" t="s">
        <v>6240</v>
      </c>
      <c r="X474" s="30" t="s">
        <v>6219</v>
      </c>
    </row>
    <row r="475" spans="1:24" ht="114.75" x14ac:dyDescent="0.25">
      <c r="A475" s="45" t="s">
        <v>1237</v>
      </c>
      <c r="B475" s="46" t="s">
        <v>8150</v>
      </c>
      <c r="C475" s="30" t="s">
        <v>7163</v>
      </c>
      <c r="D475" s="30" t="s">
        <v>5130</v>
      </c>
      <c r="E475" s="29" t="s">
        <v>10081</v>
      </c>
      <c r="F475" s="47" t="s">
        <v>1238</v>
      </c>
      <c r="G475" s="47" t="s">
        <v>1239</v>
      </c>
      <c r="H475" s="48">
        <v>43410</v>
      </c>
      <c r="I475" s="48">
        <v>44233</v>
      </c>
      <c r="J475" s="48" t="str">
        <f ca="1">IF(Ugovori_OPULJP[[#This Row],[DATUM ZAVRŠETKA OPERACIJE]]&lt;TODAY(),"završen","u provedbi")</f>
        <v>završen</v>
      </c>
      <c r="K475" s="25" t="s">
        <v>14</v>
      </c>
      <c r="L475" s="25" t="s">
        <v>14</v>
      </c>
      <c r="M475" s="17">
        <v>0.85</v>
      </c>
      <c r="N475" s="17">
        <v>0.15</v>
      </c>
      <c r="O475" s="11">
        <f>Ugovori_OPULJP[[#This Row],[Bespovratna sredstva - Ukupno (EU+Nac) HRK
= Ukupna ugovorena vrijednost bespovratnih sredstava]]*Ugovori_OPULJP[[#This Row],[EU STOPA SUFINANCIRANJA %
EU CO-FINANCING RATE %]]</f>
        <v>1967677.1209999998</v>
      </c>
      <c r="P475" s="11">
        <f>Ugovori_OPULJP[[#This Row],[Bespovratna sredstva - Ukupno (EU+Nac) HRK
= Ukupna ugovorena vrijednost bespovratnih sredstava]]*Ugovori_OPULJP[[#This Row],[STOPA NACIONALNOG SUFINANCIRANJA %]]</f>
        <v>347237.13899999997</v>
      </c>
      <c r="Q475" s="11">
        <v>2314914.2599999998</v>
      </c>
      <c r="R475" s="11">
        <v>0</v>
      </c>
      <c r="S475" s="11">
        <v>0</v>
      </c>
      <c r="T475" s="4">
        <f>Ugovori_OPULJP[[#This Row],[Bespovratna sredstva - Ukupno (EU+Nac) HRK
= Ukupna ugovorena vrijednost bespovratnih sredstava]]+Ugovori_OPULJP[[#This Row],[Javni doprinos korisnika - HRK]]+Ugovori_OPULJP[[#This Row],[Privatni doprinos korisnika - HRK]]</f>
        <v>2314914.2599999998</v>
      </c>
      <c r="U475" s="29" t="s">
        <v>8735</v>
      </c>
      <c r="V475" s="29" t="s">
        <v>24</v>
      </c>
      <c r="W475" s="30" t="s">
        <v>6241</v>
      </c>
      <c r="X475" s="30" t="s">
        <v>6219</v>
      </c>
    </row>
    <row r="476" spans="1:24" ht="114.75" x14ac:dyDescent="0.25">
      <c r="A476" s="45" t="s">
        <v>1240</v>
      </c>
      <c r="B476" s="46" t="s">
        <v>8150</v>
      </c>
      <c r="C476" s="30" t="s">
        <v>7163</v>
      </c>
      <c r="D476" s="30" t="s">
        <v>5130</v>
      </c>
      <c r="E476" s="29" t="s">
        <v>10081</v>
      </c>
      <c r="F476" s="47" t="s">
        <v>1241</v>
      </c>
      <c r="G476" s="47" t="s">
        <v>1242</v>
      </c>
      <c r="H476" s="48">
        <v>43224</v>
      </c>
      <c r="I476" s="48">
        <v>44139</v>
      </c>
      <c r="J476" s="48" t="str">
        <f ca="1">IF(Ugovori_OPULJP[[#This Row],[DATUM ZAVRŠETKA OPERACIJE]]&lt;TODAY(),"završen","u provedbi")</f>
        <v>završen</v>
      </c>
      <c r="K476" s="25" t="s">
        <v>14</v>
      </c>
      <c r="L476" s="25" t="s">
        <v>14</v>
      </c>
      <c r="M476" s="17">
        <v>0.85</v>
      </c>
      <c r="N476" s="17">
        <v>0.15</v>
      </c>
      <c r="O476" s="11">
        <f>Ugovori_OPULJP[[#This Row],[Bespovratna sredstva - Ukupno (EU+Nac) HRK
= Ukupna ugovorena vrijednost bespovratnih sredstava]]*Ugovori_OPULJP[[#This Row],[EU STOPA SUFINANCIRANJA %
EU CO-FINANCING RATE %]]</f>
        <v>7060389</v>
      </c>
      <c r="P476" s="11">
        <f>Ugovori_OPULJP[[#This Row],[Bespovratna sredstva - Ukupno (EU+Nac) HRK
= Ukupna ugovorena vrijednost bespovratnih sredstava]]*Ugovori_OPULJP[[#This Row],[STOPA NACIONALNOG SUFINANCIRANJA %]]</f>
        <v>1245951</v>
      </c>
      <c r="Q476" s="11">
        <v>8306340</v>
      </c>
      <c r="R476" s="11">
        <v>0</v>
      </c>
      <c r="S476" s="11">
        <v>0</v>
      </c>
      <c r="T476" s="4">
        <f>Ugovori_OPULJP[[#This Row],[Bespovratna sredstva - Ukupno (EU+Nac) HRK
= Ukupna ugovorena vrijednost bespovratnih sredstava]]+Ugovori_OPULJP[[#This Row],[Javni doprinos korisnika - HRK]]+Ugovori_OPULJP[[#This Row],[Privatni doprinos korisnika - HRK]]</f>
        <v>8306340</v>
      </c>
      <c r="U476" s="29" t="s">
        <v>8735</v>
      </c>
      <c r="V476" s="29" t="s">
        <v>24</v>
      </c>
      <c r="W476" s="30" t="s">
        <v>6242</v>
      </c>
      <c r="X476" s="30" t="s">
        <v>6219</v>
      </c>
    </row>
    <row r="477" spans="1:24" ht="114.75" x14ac:dyDescent="0.25">
      <c r="A477" s="45" t="s">
        <v>1243</v>
      </c>
      <c r="B477" s="46" t="s">
        <v>8150</v>
      </c>
      <c r="C477" s="30" t="s">
        <v>7163</v>
      </c>
      <c r="D477" s="30" t="s">
        <v>5130</v>
      </c>
      <c r="E477" s="29" t="s">
        <v>10081</v>
      </c>
      <c r="F477" s="47" t="s">
        <v>1244</v>
      </c>
      <c r="G477" s="47" t="s">
        <v>1245</v>
      </c>
      <c r="H477" s="48">
        <v>43410</v>
      </c>
      <c r="I477" s="48">
        <v>44322</v>
      </c>
      <c r="J477" s="48" t="str">
        <f ca="1">IF(Ugovori_OPULJP[[#This Row],[DATUM ZAVRŠETKA OPERACIJE]]&lt;TODAY(),"završen","u provedbi")</f>
        <v>završen</v>
      </c>
      <c r="K477" s="25" t="s">
        <v>14</v>
      </c>
      <c r="L477" s="25" t="s">
        <v>14</v>
      </c>
      <c r="M477" s="17">
        <v>0.85</v>
      </c>
      <c r="N477" s="17">
        <v>0.15</v>
      </c>
      <c r="O477" s="11">
        <f>Ugovori_OPULJP[[#This Row],[Bespovratna sredstva - Ukupno (EU+Nac) HRK
= Ukupna ugovorena vrijednost bespovratnih sredstava]]*Ugovori_OPULJP[[#This Row],[EU STOPA SUFINANCIRANJA %
EU CO-FINANCING RATE %]]</f>
        <v>4200694.4495000001</v>
      </c>
      <c r="P477" s="11">
        <f>Ugovori_OPULJP[[#This Row],[Bespovratna sredstva - Ukupno (EU+Nac) HRK
= Ukupna ugovorena vrijednost bespovratnih sredstava]]*Ugovori_OPULJP[[#This Row],[STOPA NACIONALNOG SUFINANCIRANJA %]]</f>
        <v>741299.02049999998</v>
      </c>
      <c r="Q477" s="11">
        <v>4941993.47</v>
      </c>
      <c r="R477" s="11">
        <v>0</v>
      </c>
      <c r="S477" s="11">
        <v>0</v>
      </c>
      <c r="T477" s="4">
        <f>Ugovori_OPULJP[[#This Row],[Bespovratna sredstva - Ukupno (EU+Nac) HRK
= Ukupna ugovorena vrijednost bespovratnih sredstava]]+Ugovori_OPULJP[[#This Row],[Javni doprinos korisnika - HRK]]+Ugovori_OPULJP[[#This Row],[Privatni doprinos korisnika - HRK]]</f>
        <v>4941993.47</v>
      </c>
      <c r="U477" s="29" t="s">
        <v>8735</v>
      </c>
      <c r="V477" s="29" t="s">
        <v>24</v>
      </c>
      <c r="W477" s="30" t="s">
        <v>6243</v>
      </c>
      <c r="X477" s="30" t="s">
        <v>6219</v>
      </c>
    </row>
    <row r="478" spans="1:24" ht="102" x14ac:dyDescent="0.25">
      <c r="A478" s="45" t="s">
        <v>1246</v>
      </c>
      <c r="B478" s="46" t="s">
        <v>8150</v>
      </c>
      <c r="C478" s="30" t="s">
        <v>7163</v>
      </c>
      <c r="D478" s="30" t="s">
        <v>5130</v>
      </c>
      <c r="E478" s="29" t="s">
        <v>10081</v>
      </c>
      <c r="F478" s="47" t="s">
        <v>1247</v>
      </c>
      <c r="G478" s="47" t="s">
        <v>1248</v>
      </c>
      <c r="H478" s="48">
        <v>43370</v>
      </c>
      <c r="I478" s="48">
        <v>44282</v>
      </c>
      <c r="J478" s="48" t="str">
        <f ca="1">IF(Ugovori_OPULJP[[#This Row],[DATUM ZAVRŠETKA OPERACIJE]]&lt;TODAY(),"završen","u provedbi")</f>
        <v>završen</v>
      </c>
      <c r="K478" s="25" t="s">
        <v>6</v>
      </c>
      <c r="L478" s="25" t="s">
        <v>6</v>
      </c>
      <c r="M478" s="17">
        <v>0.85</v>
      </c>
      <c r="N478" s="17">
        <v>0.15</v>
      </c>
      <c r="O478" s="11">
        <f>Ugovori_OPULJP[[#This Row],[Bespovratna sredstva - Ukupno (EU+Nac) HRK
= Ukupna ugovorena vrijednost bespovratnih sredstava]]*Ugovori_OPULJP[[#This Row],[EU STOPA SUFINANCIRANJA %
EU CO-FINANCING RATE %]]</f>
        <v>2621085.7974999999</v>
      </c>
      <c r="P478" s="11">
        <f>Ugovori_OPULJP[[#This Row],[Bespovratna sredstva - Ukupno (EU+Nac) HRK
= Ukupna ugovorena vrijednost bespovratnih sredstava]]*Ugovori_OPULJP[[#This Row],[STOPA NACIONALNOG SUFINANCIRANJA %]]</f>
        <v>462544.55249999999</v>
      </c>
      <c r="Q478" s="11">
        <v>3083630.35</v>
      </c>
      <c r="R478" s="11">
        <v>0</v>
      </c>
      <c r="S478" s="11">
        <v>0</v>
      </c>
      <c r="T478" s="4">
        <f>Ugovori_OPULJP[[#This Row],[Bespovratna sredstva - Ukupno (EU+Nac) HRK
= Ukupna ugovorena vrijednost bespovratnih sredstava]]+Ugovori_OPULJP[[#This Row],[Javni doprinos korisnika - HRK]]+Ugovori_OPULJP[[#This Row],[Privatni doprinos korisnika - HRK]]</f>
        <v>3083630.35</v>
      </c>
      <c r="U478" s="29" t="s">
        <v>8735</v>
      </c>
      <c r="V478" s="29" t="s">
        <v>24</v>
      </c>
      <c r="W478" s="30" t="s">
        <v>6244</v>
      </c>
      <c r="X478" s="30" t="s">
        <v>6219</v>
      </c>
    </row>
    <row r="479" spans="1:24" ht="102" x14ac:dyDescent="0.25">
      <c r="A479" s="45" t="s">
        <v>1249</v>
      </c>
      <c r="B479" s="46" t="s">
        <v>8150</v>
      </c>
      <c r="C479" s="30" t="s">
        <v>7163</v>
      </c>
      <c r="D479" s="30" t="s">
        <v>5130</v>
      </c>
      <c r="E479" s="29" t="s">
        <v>10081</v>
      </c>
      <c r="F479" s="47" t="s">
        <v>1250</v>
      </c>
      <c r="G479" s="47" t="s">
        <v>1251</v>
      </c>
      <c r="H479" s="48">
        <v>43297</v>
      </c>
      <c r="I479" s="48">
        <v>44028</v>
      </c>
      <c r="J479" s="48" t="str">
        <f ca="1">IF(Ugovori_OPULJP[[#This Row],[DATUM ZAVRŠETKA OPERACIJE]]&lt;TODAY(),"završen","u provedbi")</f>
        <v>završen</v>
      </c>
      <c r="K479" s="25" t="s">
        <v>14</v>
      </c>
      <c r="L479" s="25" t="s">
        <v>14</v>
      </c>
      <c r="M479" s="17">
        <v>0.85</v>
      </c>
      <c r="N479" s="17">
        <v>0.15</v>
      </c>
      <c r="O479" s="11">
        <f>Ugovori_OPULJP[[#This Row],[Bespovratna sredstva - Ukupno (EU+Nac) HRK
= Ukupna ugovorena vrijednost bespovratnih sredstava]]*Ugovori_OPULJP[[#This Row],[EU STOPA SUFINANCIRANJA %
EU CO-FINANCING RATE %]]</f>
        <v>909429.16099999985</v>
      </c>
      <c r="P479" s="11">
        <f>Ugovori_OPULJP[[#This Row],[Bespovratna sredstva - Ukupno (EU+Nac) HRK
= Ukupna ugovorena vrijednost bespovratnih sredstava]]*Ugovori_OPULJP[[#This Row],[STOPA NACIONALNOG SUFINANCIRANJA %]]</f>
        <v>160487.49899999998</v>
      </c>
      <c r="Q479" s="11">
        <v>1069916.6599999999</v>
      </c>
      <c r="R479" s="11">
        <v>0</v>
      </c>
      <c r="S479" s="11">
        <v>0</v>
      </c>
      <c r="T479" s="4">
        <f>Ugovori_OPULJP[[#This Row],[Bespovratna sredstva - Ukupno (EU+Nac) HRK
= Ukupna ugovorena vrijednost bespovratnih sredstava]]+Ugovori_OPULJP[[#This Row],[Javni doprinos korisnika - HRK]]+Ugovori_OPULJP[[#This Row],[Privatni doprinos korisnika - HRK]]</f>
        <v>1069916.6599999999</v>
      </c>
      <c r="U479" s="29" t="s">
        <v>8735</v>
      </c>
      <c r="V479" s="29" t="s">
        <v>24</v>
      </c>
      <c r="W479" s="30" t="s">
        <v>6245</v>
      </c>
      <c r="X479" s="30" t="s">
        <v>6219</v>
      </c>
    </row>
    <row r="480" spans="1:24" ht="89.25" x14ac:dyDescent="0.25">
      <c r="A480" s="45" t="s">
        <v>1252</v>
      </c>
      <c r="B480" s="46" t="s">
        <v>8150</v>
      </c>
      <c r="C480" s="30" t="s">
        <v>7163</v>
      </c>
      <c r="D480" s="30" t="s">
        <v>5130</v>
      </c>
      <c r="E480" s="29" t="s">
        <v>10081</v>
      </c>
      <c r="F480" s="47" t="s">
        <v>1253</v>
      </c>
      <c r="G480" s="47" t="s">
        <v>1254</v>
      </c>
      <c r="H480" s="48">
        <v>43343</v>
      </c>
      <c r="I480" s="48">
        <v>44255</v>
      </c>
      <c r="J480" s="48" t="str">
        <f ca="1">IF(Ugovori_OPULJP[[#This Row],[DATUM ZAVRŠETKA OPERACIJE]]&lt;TODAY(),"završen","u provedbi")</f>
        <v>završen</v>
      </c>
      <c r="K480" s="25" t="s">
        <v>0</v>
      </c>
      <c r="L480" s="25" t="s">
        <v>0</v>
      </c>
      <c r="M480" s="17">
        <v>0.85</v>
      </c>
      <c r="N480" s="17">
        <v>0.15</v>
      </c>
      <c r="O480" s="11">
        <f>Ugovori_OPULJP[[#This Row],[Bespovratna sredstva - Ukupno (EU+Nac) HRK
= Ukupna ugovorena vrijednost bespovratnih sredstava]]*Ugovori_OPULJP[[#This Row],[EU STOPA SUFINANCIRANJA %
EU CO-FINANCING RATE %]]</f>
        <v>4142764.3994999998</v>
      </c>
      <c r="P480" s="11">
        <f>Ugovori_OPULJP[[#This Row],[Bespovratna sredstva - Ukupno (EU+Nac) HRK
= Ukupna ugovorena vrijednost bespovratnih sredstava]]*Ugovori_OPULJP[[#This Row],[STOPA NACIONALNOG SUFINANCIRANJA %]]</f>
        <v>731076.07049999991</v>
      </c>
      <c r="Q480" s="11">
        <v>4873840.47</v>
      </c>
      <c r="R480" s="11">
        <v>0</v>
      </c>
      <c r="S480" s="11">
        <v>0</v>
      </c>
      <c r="T480" s="4">
        <f>Ugovori_OPULJP[[#This Row],[Bespovratna sredstva - Ukupno (EU+Nac) HRK
= Ukupna ugovorena vrijednost bespovratnih sredstava]]+Ugovori_OPULJP[[#This Row],[Javni doprinos korisnika - HRK]]+Ugovori_OPULJP[[#This Row],[Privatni doprinos korisnika - HRK]]</f>
        <v>4873840.47</v>
      </c>
      <c r="U480" s="29" t="s">
        <v>8735</v>
      </c>
      <c r="V480" s="29" t="s">
        <v>24</v>
      </c>
      <c r="W480" s="30" t="s">
        <v>6246</v>
      </c>
      <c r="X480" s="30" t="s">
        <v>6219</v>
      </c>
    </row>
    <row r="481" spans="1:24" ht="89.25" x14ac:dyDescent="0.25">
      <c r="A481" s="45" t="s">
        <v>1255</v>
      </c>
      <c r="B481" s="46" t="s">
        <v>8150</v>
      </c>
      <c r="C481" s="30" t="s">
        <v>7163</v>
      </c>
      <c r="D481" s="30" t="s">
        <v>5130</v>
      </c>
      <c r="E481" s="29" t="s">
        <v>10081</v>
      </c>
      <c r="F481" s="47" t="s">
        <v>1256</v>
      </c>
      <c r="G481" s="47" t="s">
        <v>1257</v>
      </c>
      <c r="H481" s="48">
        <v>43370</v>
      </c>
      <c r="I481" s="48">
        <v>44282</v>
      </c>
      <c r="J481" s="48" t="str">
        <f ca="1">IF(Ugovori_OPULJP[[#This Row],[DATUM ZAVRŠETKA OPERACIJE]]&lt;TODAY(),"završen","u provedbi")</f>
        <v>završen</v>
      </c>
      <c r="K481" s="25" t="s">
        <v>6</v>
      </c>
      <c r="L481" s="25" t="s">
        <v>6</v>
      </c>
      <c r="M481" s="17">
        <v>0.85</v>
      </c>
      <c r="N481" s="17">
        <v>0.15</v>
      </c>
      <c r="O481" s="11">
        <f>Ugovori_OPULJP[[#This Row],[Bespovratna sredstva - Ukupno (EU+Nac) HRK
= Ukupna ugovorena vrijednost bespovratnih sredstava]]*Ugovori_OPULJP[[#This Row],[EU STOPA SUFINANCIRANJA %
EU CO-FINANCING RATE %]]</f>
        <v>5909021.0070000002</v>
      </c>
      <c r="P481" s="11">
        <f>Ugovori_OPULJP[[#This Row],[Bespovratna sredstva - Ukupno (EU+Nac) HRK
= Ukupna ugovorena vrijednost bespovratnih sredstava]]*Ugovori_OPULJP[[#This Row],[STOPA NACIONALNOG SUFINANCIRANJA %]]</f>
        <v>1042768.4129999999</v>
      </c>
      <c r="Q481" s="11">
        <v>6951789.4199999999</v>
      </c>
      <c r="R481" s="11">
        <v>0</v>
      </c>
      <c r="S481" s="11">
        <v>0</v>
      </c>
      <c r="T481" s="4">
        <f>Ugovori_OPULJP[[#This Row],[Bespovratna sredstva - Ukupno (EU+Nac) HRK
= Ukupna ugovorena vrijednost bespovratnih sredstava]]+Ugovori_OPULJP[[#This Row],[Javni doprinos korisnika - HRK]]+Ugovori_OPULJP[[#This Row],[Privatni doprinos korisnika - HRK]]</f>
        <v>6951789.4199999999</v>
      </c>
      <c r="U481" s="29" t="s">
        <v>8735</v>
      </c>
      <c r="V481" s="29" t="s">
        <v>24</v>
      </c>
      <c r="W481" s="30" t="s">
        <v>8449</v>
      </c>
      <c r="X481" s="30" t="s">
        <v>6219</v>
      </c>
    </row>
    <row r="482" spans="1:24" ht="76.5" x14ac:dyDescent="0.25">
      <c r="A482" s="45" t="s">
        <v>1258</v>
      </c>
      <c r="B482" s="46" t="s">
        <v>8150</v>
      </c>
      <c r="C482" s="30" t="s">
        <v>7163</v>
      </c>
      <c r="D482" s="30" t="s">
        <v>5130</v>
      </c>
      <c r="E482" s="29" t="s">
        <v>10081</v>
      </c>
      <c r="F482" s="47" t="s">
        <v>7423</v>
      </c>
      <c r="G482" s="47" t="s">
        <v>10551</v>
      </c>
      <c r="H482" s="48">
        <v>43311</v>
      </c>
      <c r="I482" s="48">
        <v>44226</v>
      </c>
      <c r="J482" s="48" t="str">
        <f ca="1">IF(Ugovori_OPULJP[[#This Row],[DATUM ZAVRŠETKA OPERACIJE]]&lt;TODAY(),"završen","u provedbi")</f>
        <v>završen</v>
      </c>
      <c r="K482" s="25" t="s">
        <v>12</v>
      </c>
      <c r="L482" s="25" t="s">
        <v>12</v>
      </c>
      <c r="M482" s="17">
        <v>0.85</v>
      </c>
      <c r="N482" s="17">
        <v>0.15</v>
      </c>
      <c r="O482" s="11">
        <f>Ugovori_OPULJP[[#This Row],[Bespovratna sredstva - Ukupno (EU+Nac) HRK
= Ukupna ugovorena vrijednost bespovratnih sredstava]]*Ugovori_OPULJP[[#This Row],[EU STOPA SUFINANCIRANJA %
EU CO-FINANCING RATE %]]</f>
        <v>2048056.7249999999</v>
      </c>
      <c r="P482" s="11">
        <f>Ugovori_OPULJP[[#This Row],[Bespovratna sredstva - Ukupno (EU+Nac) HRK
= Ukupna ugovorena vrijednost bespovratnih sredstava]]*Ugovori_OPULJP[[#This Row],[STOPA NACIONALNOG SUFINANCIRANJA %]]</f>
        <v>361421.77499999997</v>
      </c>
      <c r="Q482" s="11">
        <v>2409478.5</v>
      </c>
      <c r="R482" s="11">
        <v>0</v>
      </c>
      <c r="S482" s="11">
        <v>0</v>
      </c>
      <c r="T482" s="4">
        <f>Ugovori_OPULJP[[#This Row],[Bespovratna sredstva - Ukupno (EU+Nac) HRK
= Ukupna ugovorena vrijednost bespovratnih sredstava]]+Ugovori_OPULJP[[#This Row],[Javni doprinos korisnika - HRK]]+Ugovori_OPULJP[[#This Row],[Privatni doprinos korisnika - HRK]]</f>
        <v>2409478.5</v>
      </c>
      <c r="U482" s="29" t="s">
        <v>8735</v>
      </c>
      <c r="V482" s="29" t="s">
        <v>24</v>
      </c>
      <c r="W482" s="30" t="s">
        <v>6247</v>
      </c>
      <c r="X482" s="30" t="s">
        <v>6219</v>
      </c>
    </row>
    <row r="483" spans="1:24" ht="114.75" x14ac:dyDescent="0.25">
      <c r="A483" s="45" t="s">
        <v>1259</v>
      </c>
      <c r="B483" s="46" t="s">
        <v>8150</v>
      </c>
      <c r="C483" s="30" t="s">
        <v>7163</v>
      </c>
      <c r="D483" s="30" t="s">
        <v>5130</v>
      </c>
      <c r="E483" s="29" t="s">
        <v>10081</v>
      </c>
      <c r="F483" s="47" t="s">
        <v>1260</v>
      </c>
      <c r="G483" s="47" t="s">
        <v>1261</v>
      </c>
      <c r="H483" s="48">
        <v>43311</v>
      </c>
      <c r="I483" s="48">
        <v>44226</v>
      </c>
      <c r="J483" s="48" t="str">
        <f ca="1">IF(Ugovori_OPULJP[[#This Row],[DATUM ZAVRŠETKA OPERACIJE]]&lt;TODAY(),"završen","u provedbi")</f>
        <v>završen</v>
      </c>
      <c r="K483" s="25" t="s">
        <v>8</v>
      </c>
      <c r="L483" s="25" t="s">
        <v>8</v>
      </c>
      <c r="M483" s="17">
        <v>0.85</v>
      </c>
      <c r="N483" s="17">
        <v>0.15</v>
      </c>
      <c r="O483" s="11">
        <f>Ugovori_OPULJP[[#This Row],[Bespovratna sredstva - Ukupno (EU+Nac) HRK
= Ukupna ugovorena vrijednost bespovratnih sredstava]]*Ugovori_OPULJP[[#This Row],[EU STOPA SUFINANCIRANJA %
EU CO-FINANCING RATE %]]</f>
        <v>4052626.872</v>
      </c>
      <c r="P483" s="11">
        <f>Ugovori_OPULJP[[#This Row],[Bespovratna sredstva - Ukupno (EU+Nac) HRK
= Ukupna ugovorena vrijednost bespovratnih sredstava]]*Ugovori_OPULJP[[#This Row],[STOPA NACIONALNOG SUFINANCIRANJA %]]</f>
        <v>715169.44799999997</v>
      </c>
      <c r="Q483" s="11">
        <v>4767796.32</v>
      </c>
      <c r="R483" s="11">
        <v>0</v>
      </c>
      <c r="S483" s="11">
        <v>0</v>
      </c>
      <c r="T483" s="4">
        <f>Ugovori_OPULJP[[#This Row],[Bespovratna sredstva - Ukupno (EU+Nac) HRK
= Ukupna ugovorena vrijednost bespovratnih sredstava]]+Ugovori_OPULJP[[#This Row],[Javni doprinos korisnika - HRK]]+Ugovori_OPULJP[[#This Row],[Privatni doprinos korisnika - HRK]]</f>
        <v>4767796.32</v>
      </c>
      <c r="U483" s="29" t="s">
        <v>8735</v>
      </c>
      <c r="V483" s="29" t="s">
        <v>24</v>
      </c>
      <c r="W483" s="30" t="s">
        <v>6248</v>
      </c>
      <c r="X483" s="30" t="s">
        <v>6219</v>
      </c>
    </row>
    <row r="484" spans="1:24" ht="114.75" x14ac:dyDescent="0.25">
      <c r="A484" s="45" t="s">
        <v>1262</v>
      </c>
      <c r="B484" s="46" t="s">
        <v>8150</v>
      </c>
      <c r="C484" s="30" t="s">
        <v>7163</v>
      </c>
      <c r="D484" s="30" t="s">
        <v>5130</v>
      </c>
      <c r="E484" s="29" t="s">
        <v>10081</v>
      </c>
      <c r="F484" s="47" t="s">
        <v>1263</v>
      </c>
      <c r="G484" s="47" t="s">
        <v>1264</v>
      </c>
      <c r="H484" s="48">
        <v>43482</v>
      </c>
      <c r="I484" s="48">
        <v>44394</v>
      </c>
      <c r="J484" s="48" t="str">
        <f ca="1">IF(Ugovori_OPULJP[[#This Row],[DATUM ZAVRŠETKA OPERACIJE]]&lt;TODAY(),"završen","u provedbi")</f>
        <v>završen</v>
      </c>
      <c r="K484" s="25" t="s">
        <v>13</v>
      </c>
      <c r="L484" s="25" t="s">
        <v>13</v>
      </c>
      <c r="M484" s="17">
        <v>0.85</v>
      </c>
      <c r="N484" s="17">
        <v>0.15</v>
      </c>
      <c r="O484" s="11">
        <f>Ugovori_OPULJP[[#This Row],[Bespovratna sredstva - Ukupno (EU+Nac) HRK
= Ukupna ugovorena vrijednost bespovratnih sredstava]]*Ugovori_OPULJP[[#This Row],[EU STOPA SUFINANCIRANJA %
EU CO-FINANCING RATE %]]</f>
        <v>1645427.6114999999</v>
      </c>
      <c r="P484" s="11">
        <f>Ugovori_OPULJP[[#This Row],[Bespovratna sredstva - Ukupno (EU+Nac) HRK
= Ukupna ugovorena vrijednost bespovratnih sredstava]]*Ugovori_OPULJP[[#This Row],[STOPA NACIONALNOG SUFINANCIRANJA %]]</f>
        <v>290369.5785</v>
      </c>
      <c r="Q484" s="11">
        <v>1935797.19</v>
      </c>
      <c r="R484" s="11">
        <v>0</v>
      </c>
      <c r="S484" s="11">
        <v>0</v>
      </c>
      <c r="T484" s="4">
        <f>Ugovori_OPULJP[[#This Row],[Bespovratna sredstva - Ukupno (EU+Nac) HRK
= Ukupna ugovorena vrijednost bespovratnih sredstava]]+Ugovori_OPULJP[[#This Row],[Javni doprinos korisnika - HRK]]+Ugovori_OPULJP[[#This Row],[Privatni doprinos korisnika - HRK]]</f>
        <v>1935797.19</v>
      </c>
      <c r="U484" s="29" t="s">
        <v>8735</v>
      </c>
      <c r="V484" s="29" t="s">
        <v>24</v>
      </c>
      <c r="W484" s="30" t="s">
        <v>6249</v>
      </c>
      <c r="X484" s="30" t="s">
        <v>6219</v>
      </c>
    </row>
    <row r="485" spans="1:24" ht="89.25" x14ac:dyDescent="0.25">
      <c r="A485" s="45" t="s">
        <v>1265</v>
      </c>
      <c r="B485" s="46" t="s">
        <v>8150</v>
      </c>
      <c r="C485" s="30" t="s">
        <v>7163</v>
      </c>
      <c r="D485" s="30" t="s">
        <v>5130</v>
      </c>
      <c r="E485" s="29" t="s">
        <v>10081</v>
      </c>
      <c r="F485" s="47" t="s">
        <v>1266</v>
      </c>
      <c r="G485" s="47" t="s">
        <v>1267</v>
      </c>
      <c r="H485" s="48">
        <v>43482</v>
      </c>
      <c r="I485" s="48">
        <v>44394</v>
      </c>
      <c r="J485" s="48" t="str">
        <f ca="1">IF(Ugovori_OPULJP[[#This Row],[DATUM ZAVRŠETKA OPERACIJE]]&lt;TODAY(),"završen","u provedbi")</f>
        <v>završen</v>
      </c>
      <c r="K485" s="25" t="s">
        <v>10</v>
      </c>
      <c r="L485" s="25" t="s">
        <v>10</v>
      </c>
      <c r="M485" s="17">
        <v>0.85</v>
      </c>
      <c r="N485" s="17">
        <v>0.15</v>
      </c>
      <c r="O485" s="11">
        <f>Ugovori_OPULJP[[#This Row],[Bespovratna sredstva - Ukupno (EU+Nac) HRK
= Ukupna ugovorena vrijednost bespovratnih sredstava]]*Ugovori_OPULJP[[#This Row],[EU STOPA SUFINANCIRANJA %
EU CO-FINANCING RATE %]]</f>
        <v>8299276.9114999995</v>
      </c>
      <c r="P485" s="11">
        <f>Ugovori_OPULJP[[#This Row],[Bespovratna sredstva - Ukupno (EU+Nac) HRK
= Ukupna ugovorena vrijednost bespovratnih sredstava]]*Ugovori_OPULJP[[#This Row],[STOPA NACIONALNOG SUFINANCIRANJA %]]</f>
        <v>1464578.2784999998</v>
      </c>
      <c r="Q485" s="11">
        <v>9763855.1899999995</v>
      </c>
      <c r="R485" s="11">
        <v>0</v>
      </c>
      <c r="S485" s="11">
        <v>0</v>
      </c>
      <c r="T485" s="4">
        <f>Ugovori_OPULJP[[#This Row],[Bespovratna sredstva - Ukupno (EU+Nac) HRK
= Ukupna ugovorena vrijednost bespovratnih sredstava]]+Ugovori_OPULJP[[#This Row],[Javni doprinos korisnika - HRK]]+Ugovori_OPULJP[[#This Row],[Privatni doprinos korisnika - HRK]]</f>
        <v>9763855.1899999995</v>
      </c>
      <c r="U485" s="29" t="s">
        <v>8735</v>
      </c>
      <c r="V485" s="29" t="s">
        <v>24</v>
      </c>
      <c r="W485" s="30" t="s">
        <v>6250</v>
      </c>
      <c r="X485" s="30" t="s">
        <v>6219</v>
      </c>
    </row>
    <row r="486" spans="1:24" ht="102" x14ac:dyDescent="0.25">
      <c r="A486" s="45" t="s">
        <v>1268</v>
      </c>
      <c r="B486" s="46" t="s">
        <v>8150</v>
      </c>
      <c r="C486" s="30" t="s">
        <v>7163</v>
      </c>
      <c r="D486" s="30" t="s">
        <v>5130</v>
      </c>
      <c r="E486" s="29" t="s">
        <v>10081</v>
      </c>
      <c r="F486" s="47" t="s">
        <v>1269</v>
      </c>
      <c r="G486" s="47" t="s">
        <v>8410</v>
      </c>
      <c r="H486" s="48">
        <v>43313</v>
      </c>
      <c r="I486" s="48">
        <v>44166</v>
      </c>
      <c r="J486" s="48" t="str">
        <f ca="1">IF(Ugovori_OPULJP[[#This Row],[DATUM ZAVRŠETKA OPERACIJE]]&lt;TODAY(),"završen","u provedbi")</f>
        <v>završen</v>
      </c>
      <c r="K486" s="25" t="s">
        <v>5</v>
      </c>
      <c r="L486" s="25" t="s">
        <v>5</v>
      </c>
      <c r="M486" s="17">
        <v>0.85</v>
      </c>
      <c r="N486" s="17">
        <v>0.15</v>
      </c>
      <c r="O486" s="11">
        <f>Ugovori_OPULJP[[#This Row],[Bespovratna sredstva - Ukupno (EU+Nac) HRK
= Ukupna ugovorena vrijednost bespovratnih sredstava]]*Ugovori_OPULJP[[#This Row],[EU STOPA SUFINANCIRANJA %
EU CO-FINANCING RATE %]]</f>
        <v>2129961.3479999998</v>
      </c>
      <c r="P486" s="11">
        <f>Ugovori_OPULJP[[#This Row],[Bespovratna sredstva - Ukupno (EU+Nac) HRK
= Ukupna ugovorena vrijednost bespovratnih sredstava]]*Ugovori_OPULJP[[#This Row],[STOPA NACIONALNOG SUFINANCIRANJA %]]</f>
        <v>375875.53199999995</v>
      </c>
      <c r="Q486" s="11">
        <v>2505836.88</v>
      </c>
      <c r="R486" s="11">
        <v>0</v>
      </c>
      <c r="S486" s="11">
        <v>0</v>
      </c>
      <c r="T486" s="4">
        <f>Ugovori_OPULJP[[#This Row],[Bespovratna sredstva - Ukupno (EU+Nac) HRK
= Ukupna ugovorena vrijednost bespovratnih sredstava]]+Ugovori_OPULJP[[#This Row],[Javni doprinos korisnika - HRK]]+Ugovori_OPULJP[[#This Row],[Privatni doprinos korisnika - HRK]]</f>
        <v>2505836.88</v>
      </c>
      <c r="U486" s="29" t="s">
        <v>8735</v>
      </c>
      <c r="V486" s="29" t="s">
        <v>24</v>
      </c>
      <c r="W486" s="30" t="s">
        <v>6251</v>
      </c>
      <c r="X486" s="30" t="s">
        <v>6219</v>
      </c>
    </row>
    <row r="487" spans="1:24" ht="89.25" x14ac:dyDescent="0.25">
      <c r="A487" s="45" t="s">
        <v>1270</v>
      </c>
      <c r="B487" s="46" t="s">
        <v>8150</v>
      </c>
      <c r="C487" s="30" t="s">
        <v>7163</v>
      </c>
      <c r="D487" s="30" t="s">
        <v>5130</v>
      </c>
      <c r="E487" s="29" t="s">
        <v>10081</v>
      </c>
      <c r="F487" s="47" t="s">
        <v>1271</v>
      </c>
      <c r="G487" s="47" t="s">
        <v>1272</v>
      </c>
      <c r="H487" s="48">
        <v>43482</v>
      </c>
      <c r="I487" s="48">
        <v>44333</v>
      </c>
      <c r="J487" s="48" t="str">
        <f ca="1">IF(Ugovori_OPULJP[[#This Row],[DATUM ZAVRŠETKA OPERACIJE]]&lt;TODAY(),"završen","u provedbi")</f>
        <v>završen</v>
      </c>
      <c r="K487" s="25" t="s">
        <v>20</v>
      </c>
      <c r="L487" s="25" t="s">
        <v>20</v>
      </c>
      <c r="M487" s="17">
        <v>0.85</v>
      </c>
      <c r="N487" s="17">
        <v>0.15</v>
      </c>
      <c r="O487" s="11">
        <f>Ugovori_OPULJP[[#This Row],[Bespovratna sredstva - Ukupno (EU+Nac) HRK
= Ukupna ugovorena vrijednost bespovratnih sredstava]]*Ugovori_OPULJP[[#This Row],[EU STOPA SUFINANCIRANJA %
EU CO-FINANCING RATE %]]</f>
        <v>1447046.6129999999</v>
      </c>
      <c r="P487" s="11">
        <f>Ugovori_OPULJP[[#This Row],[Bespovratna sredstva - Ukupno (EU+Nac) HRK
= Ukupna ugovorena vrijednost bespovratnih sredstava]]*Ugovori_OPULJP[[#This Row],[STOPA NACIONALNOG SUFINANCIRANJA %]]</f>
        <v>255361.16699999999</v>
      </c>
      <c r="Q487" s="11">
        <v>1702407.78</v>
      </c>
      <c r="R487" s="11">
        <v>0</v>
      </c>
      <c r="S487" s="11">
        <v>0</v>
      </c>
      <c r="T487" s="4">
        <f>Ugovori_OPULJP[[#This Row],[Bespovratna sredstva - Ukupno (EU+Nac) HRK
= Ukupna ugovorena vrijednost bespovratnih sredstava]]+Ugovori_OPULJP[[#This Row],[Javni doprinos korisnika - HRK]]+Ugovori_OPULJP[[#This Row],[Privatni doprinos korisnika - HRK]]</f>
        <v>1702407.78</v>
      </c>
      <c r="U487" s="29" t="s">
        <v>8735</v>
      </c>
      <c r="V487" s="29" t="s">
        <v>24</v>
      </c>
      <c r="W487" s="30" t="s">
        <v>6252</v>
      </c>
      <c r="X487" s="30" t="s">
        <v>6219</v>
      </c>
    </row>
    <row r="488" spans="1:24" ht="102" x14ac:dyDescent="0.25">
      <c r="A488" s="45" t="s">
        <v>1273</v>
      </c>
      <c r="B488" s="46" t="s">
        <v>8150</v>
      </c>
      <c r="C488" s="30" t="s">
        <v>7163</v>
      </c>
      <c r="D488" s="30" t="s">
        <v>5130</v>
      </c>
      <c r="E488" s="29" t="s">
        <v>10081</v>
      </c>
      <c r="F488" s="47" t="s">
        <v>1274</v>
      </c>
      <c r="G488" s="47" t="s">
        <v>1275</v>
      </c>
      <c r="H488" s="48">
        <v>43315</v>
      </c>
      <c r="I488" s="48">
        <v>44230</v>
      </c>
      <c r="J488" s="48" t="str">
        <f ca="1">IF(Ugovori_OPULJP[[#This Row],[DATUM ZAVRŠETKA OPERACIJE]]&lt;TODAY(),"završen","u provedbi")</f>
        <v>završen</v>
      </c>
      <c r="K488" s="25" t="s">
        <v>14</v>
      </c>
      <c r="L488" s="25" t="s">
        <v>14</v>
      </c>
      <c r="M488" s="17">
        <v>0.85</v>
      </c>
      <c r="N488" s="17">
        <v>0.15</v>
      </c>
      <c r="O488" s="11">
        <f>Ugovori_OPULJP[[#This Row],[Bespovratna sredstva - Ukupno (EU+Nac) HRK
= Ukupna ugovorena vrijednost bespovratnih sredstava]]*Ugovori_OPULJP[[#This Row],[EU STOPA SUFINANCIRANJA %
EU CO-FINANCING RATE %]]</f>
        <v>1636129.3</v>
      </c>
      <c r="P488" s="11">
        <f>Ugovori_OPULJP[[#This Row],[Bespovratna sredstva - Ukupno (EU+Nac) HRK
= Ukupna ugovorena vrijednost bespovratnih sredstava]]*Ugovori_OPULJP[[#This Row],[STOPA NACIONALNOG SUFINANCIRANJA %]]</f>
        <v>288728.7</v>
      </c>
      <c r="Q488" s="11">
        <v>1924858</v>
      </c>
      <c r="R488" s="11">
        <v>0</v>
      </c>
      <c r="S488" s="11">
        <v>0</v>
      </c>
      <c r="T488" s="4">
        <f>Ugovori_OPULJP[[#This Row],[Bespovratna sredstva - Ukupno (EU+Nac) HRK
= Ukupna ugovorena vrijednost bespovratnih sredstava]]+Ugovori_OPULJP[[#This Row],[Javni doprinos korisnika - HRK]]+Ugovori_OPULJP[[#This Row],[Privatni doprinos korisnika - HRK]]</f>
        <v>1924858</v>
      </c>
      <c r="U488" s="29" t="s">
        <v>8735</v>
      </c>
      <c r="V488" s="29" t="s">
        <v>24</v>
      </c>
      <c r="W488" s="30" t="s">
        <v>6253</v>
      </c>
      <c r="X488" s="30" t="s">
        <v>6219</v>
      </c>
    </row>
    <row r="489" spans="1:24" ht="89.25" x14ac:dyDescent="0.25">
      <c r="A489" s="45" t="s">
        <v>1276</v>
      </c>
      <c r="B489" s="46" t="s">
        <v>8150</v>
      </c>
      <c r="C489" s="30" t="s">
        <v>7163</v>
      </c>
      <c r="D489" s="30" t="s">
        <v>5130</v>
      </c>
      <c r="E489" s="29" t="s">
        <v>10081</v>
      </c>
      <c r="F489" s="47" t="s">
        <v>7424</v>
      </c>
      <c r="G489" s="47" t="s">
        <v>1277</v>
      </c>
      <c r="H489" s="48">
        <v>43409</v>
      </c>
      <c r="I489" s="48">
        <v>44321</v>
      </c>
      <c r="J489" s="48" t="str">
        <f ca="1">IF(Ugovori_OPULJP[[#This Row],[DATUM ZAVRŠETKA OPERACIJE]]&lt;TODAY(),"završen","u provedbi")</f>
        <v>završen</v>
      </c>
      <c r="K489" s="25" t="s">
        <v>10</v>
      </c>
      <c r="L489" s="25" t="s">
        <v>10</v>
      </c>
      <c r="M489" s="17">
        <v>0.85</v>
      </c>
      <c r="N489" s="17">
        <v>0.15</v>
      </c>
      <c r="O489" s="11">
        <f>Ugovori_OPULJP[[#This Row],[Bespovratna sredstva - Ukupno (EU+Nac) HRK
= Ukupna ugovorena vrijednost bespovratnih sredstava]]*Ugovori_OPULJP[[#This Row],[EU STOPA SUFINANCIRANJA %
EU CO-FINANCING RATE %]]</f>
        <v>2043720.9514999997</v>
      </c>
      <c r="P489" s="11">
        <f>Ugovori_OPULJP[[#This Row],[Bespovratna sredstva - Ukupno (EU+Nac) HRK
= Ukupna ugovorena vrijednost bespovratnih sredstava]]*Ugovori_OPULJP[[#This Row],[STOPA NACIONALNOG SUFINANCIRANJA %]]</f>
        <v>360656.63849999994</v>
      </c>
      <c r="Q489" s="11">
        <v>2404377.59</v>
      </c>
      <c r="R489" s="11">
        <v>0</v>
      </c>
      <c r="S489" s="11">
        <v>0</v>
      </c>
      <c r="T489" s="4">
        <f>Ugovori_OPULJP[[#This Row],[Bespovratna sredstva - Ukupno (EU+Nac) HRK
= Ukupna ugovorena vrijednost bespovratnih sredstava]]+Ugovori_OPULJP[[#This Row],[Javni doprinos korisnika - HRK]]+Ugovori_OPULJP[[#This Row],[Privatni doprinos korisnika - HRK]]</f>
        <v>2404377.59</v>
      </c>
      <c r="U489" s="29" t="s">
        <v>8735</v>
      </c>
      <c r="V489" s="29" t="s">
        <v>24</v>
      </c>
      <c r="W489" s="30" t="s">
        <v>8450</v>
      </c>
      <c r="X489" s="30" t="s">
        <v>6219</v>
      </c>
    </row>
    <row r="490" spans="1:24" ht="102" x14ac:dyDescent="0.25">
      <c r="A490" s="45" t="s">
        <v>1278</v>
      </c>
      <c r="B490" s="46" t="s">
        <v>8150</v>
      </c>
      <c r="C490" s="30" t="s">
        <v>7163</v>
      </c>
      <c r="D490" s="30" t="s">
        <v>5130</v>
      </c>
      <c r="E490" s="29" t="s">
        <v>10081</v>
      </c>
      <c r="F490" s="47" t="s">
        <v>1279</v>
      </c>
      <c r="G490" s="47" t="s">
        <v>1280</v>
      </c>
      <c r="H490" s="48">
        <v>43311</v>
      </c>
      <c r="I490" s="48">
        <v>44226</v>
      </c>
      <c r="J490" s="48" t="str">
        <f ca="1">IF(Ugovori_OPULJP[[#This Row],[DATUM ZAVRŠETKA OPERACIJE]]&lt;TODAY(),"završen","u provedbi")</f>
        <v>završen</v>
      </c>
      <c r="K490" s="25" t="s">
        <v>16</v>
      </c>
      <c r="L490" s="25" t="s">
        <v>16</v>
      </c>
      <c r="M490" s="17">
        <v>0.85</v>
      </c>
      <c r="N490" s="17">
        <v>0.15</v>
      </c>
      <c r="O490" s="11">
        <f>Ugovori_OPULJP[[#This Row],[Bespovratna sredstva - Ukupno (EU+Nac) HRK
= Ukupna ugovorena vrijednost bespovratnih sredstava]]*Ugovori_OPULJP[[#This Row],[EU STOPA SUFINANCIRANJA %
EU CO-FINANCING RATE %]]</f>
        <v>1852526.7200000002</v>
      </c>
      <c r="P490" s="11">
        <f>Ugovori_OPULJP[[#This Row],[Bespovratna sredstva - Ukupno (EU+Nac) HRK
= Ukupna ugovorena vrijednost bespovratnih sredstava]]*Ugovori_OPULJP[[#This Row],[STOPA NACIONALNOG SUFINANCIRANJA %]]</f>
        <v>326916.48000000004</v>
      </c>
      <c r="Q490" s="11">
        <v>2179443.2000000002</v>
      </c>
      <c r="R490" s="11">
        <v>0</v>
      </c>
      <c r="S490" s="11">
        <v>0</v>
      </c>
      <c r="T490" s="4">
        <f>Ugovori_OPULJP[[#This Row],[Bespovratna sredstva - Ukupno (EU+Nac) HRK
= Ukupna ugovorena vrijednost bespovratnih sredstava]]+Ugovori_OPULJP[[#This Row],[Javni doprinos korisnika - HRK]]+Ugovori_OPULJP[[#This Row],[Privatni doprinos korisnika - HRK]]</f>
        <v>2179443.2000000002</v>
      </c>
      <c r="U490" s="29" t="s">
        <v>8735</v>
      </c>
      <c r="V490" s="29" t="s">
        <v>24</v>
      </c>
      <c r="W490" s="30" t="s">
        <v>6254</v>
      </c>
      <c r="X490" s="30" t="s">
        <v>6219</v>
      </c>
    </row>
    <row r="491" spans="1:24" ht="102" x14ac:dyDescent="0.25">
      <c r="A491" s="45" t="s">
        <v>1281</v>
      </c>
      <c r="B491" s="46" t="s">
        <v>8150</v>
      </c>
      <c r="C491" s="30" t="s">
        <v>7163</v>
      </c>
      <c r="D491" s="30" t="s">
        <v>5130</v>
      </c>
      <c r="E491" s="29" t="s">
        <v>10081</v>
      </c>
      <c r="F491" s="47" t="s">
        <v>1282</v>
      </c>
      <c r="G491" s="47" t="s">
        <v>1283</v>
      </c>
      <c r="H491" s="48">
        <v>43448</v>
      </c>
      <c r="I491" s="48">
        <v>44361</v>
      </c>
      <c r="J491" s="48" t="str">
        <f ca="1">IF(Ugovori_OPULJP[[#This Row],[DATUM ZAVRŠETKA OPERACIJE]]&lt;TODAY(),"završen","u provedbi")</f>
        <v>završen</v>
      </c>
      <c r="K491" s="25" t="s">
        <v>17</v>
      </c>
      <c r="L491" s="25" t="s">
        <v>17</v>
      </c>
      <c r="M491" s="17">
        <v>0.85</v>
      </c>
      <c r="N491" s="17">
        <v>0.15</v>
      </c>
      <c r="O491" s="11">
        <f>Ugovori_OPULJP[[#This Row],[Bespovratna sredstva - Ukupno (EU+Nac) HRK
= Ukupna ugovorena vrijednost bespovratnih sredstava]]*Ugovori_OPULJP[[#This Row],[EU STOPA SUFINANCIRANJA %
EU CO-FINANCING RATE %]]</f>
        <v>1397759.0569999998</v>
      </c>
      <c r="P491" s="11">
        <f>Ugovori_OPULJP[[#This Row],[Bespovratna sredstva - Ukupno (EU+Nac) HRK
= Ukupna ugovorena vrijednost bespovratnih sredstava]]*Ugovori_OPULJP[[#This Row],[STOPA NACIONALNOG SUFINANCIRANJA %]]</f>
        <v>246663.36299999998</v>
      </c>
      <c r="Q491" s="11">
        <v>1644422.42</v>
      </c>
      <c r="R491" s="11">
        <v>0</v>
      </c>
      <c r="S491" s="11">
        <v>0</v>
      </c>
      <c r="T491" s="4">
        <f>Ugovori_OPULJP[[#This Row],[Bespovratna sredstva - Ukupno (EU+Nac) HRK
= Ukupna ugovorena vrijednost bespovratnih sredstava]]+Ugovori_OPULJP[[#This Row],[Javni doprinos korisnika - HRK]]+Ugovori_OPULJP[[#This Row],[Privatni doprinos korisnika - HRK]]</f>
        <v>1644422.42</v>
      </c>
      <c r="U491" s="29" t="s">
        <v>8735</v>
      </c>
      <c r="V491" s="29" t="s">
        <v>24</v>
      </c>
      <c r="W491" s="30" t="s">
        <v>6255</v>
      </c>
      <c r="X491" s="30" t="s">
        <v>6219</v>
      </c>
    </row>
    <row r="492" spans="1:24" ht="89.25" x14ac:dyDescent="0.25">
      <c r="A492" s="45" t="s">
        <v>1284</v>
      </c>
      <c r="B492" s="46" t="s">
        <v>8150</v>
      </c>
      <c r="C492" s="30" t="s">
        <v>7163</v>
      </c>
      <c r="D492" s="30" t="s">
        <v>5130</v>
      </c>
      <c r="E492" s="29" t="s">
        <v>10081</v>
      </c>
      <c r="F492" s="47" t="s">
        <v>1285</v>
      </c>
      <c r="G492" s="47" t="s">
        <v>1286</v>
      </c>
      <c r="H492" s="48">
        <v>43410</v>
      </c>
      <c r="I492" s="48">
        <v>44322</v>
      </c>
      <c r="J492" s="48" t="str">
        <f ca="1">IF(Ugovori_OPULJP[[#This Row],[DATUM ZAVRŠETKA OPERACIJE]]&lt;TODAY(),"završen","u provedbi")</f>
        <v>završen</v>
      </c>
      <c r="K492" s="25" t="s">
        <v>14</v>
      </c>
      <c r="L492" s="25" t="s">
        <v>14</v>
      </c>
      <c r="M492" s="17">
        <v>0.85</v>
      </c>
      <c r="N492" s="17">
        <v>0.15</v>
      </c>
      <c r="O492" s="11">
        <f>Ugovori_OPULJP[[#This Row],[Bespovratna sredstva - Ukupno (EU+Nac) HRK
= Ukupna ugovorena vrijednost bespovratnih sredstava]]*Ugovori_OPULJP[[#This Row],[EU STOPA SUFINANCIRANJA %
EU CO-FINANCING RATE %]]</f>
        <v>1525156.7</v>
      </c>
      <c r="P492" s="11">
        <f>Ugovori_OPULJP[[#This Row],[Bespovratna sredstva - Ukupno (EU+Nac) HRK
= Ukupna ugovorena vrijednost bespovratnih sredstava]]*Ugovori_OPULJP[[#This Row],[STOPA NACIONALNOG SUFINANCIRANJA %]]</f>
        <v>269145.3</v>
      </c>
      <c r="Q492" s="11">
        <v>1794302</v>
      </c>
      <c r="R492" s="11">
        <v>0</v>
      </c>
      <c r="S492" s="11">
        <v>0</v>
      </c>
      <c r="T492" s="4">
        <f>Ugovori_OPULJP[[#This Row],[Bespovratna sredstva - Ukupno (EU+Nac) HRK
= Ukupna ugovorena vrijednost bespovratnih sredstava]]+Ugovori_OPULJP[[#This Row],[Javni doprinos korisnika - HRK]]+Ugovori_OPULJP[[#This Row],[Privatni doprinos korisnika - HRK]]</f>
        <v>1794302</v>
      </c>
      <c r="U492" s="29" t="s">
        <v>8735</v>
      </c>
      <c r="V492" s="29" t="s">
        <v>24</v>
      </c>
      <c r="W492" s="30" t="s">
        <v>6256</v>
      </c>
      <c r="X492" s="30" t="s">
        <v>6219</v>
      </c>
    </row>
    <row r="493" spans="1:24" ht="76.5" x14ac:dyDescent="0.25">
      <c r="A493" s="45" t="s">
        <v>1287</v>
      </c>
      <c r="B493" s="46" t="s">
        <v>8150</v>
      </c>
      <c r="C493" s="30" t="s">
        <v>7163</v>
      </c>
      <c r="D493" s="30" t="s">
        <v>5130</v>
      </c>
      <c r="E493" s="29" t="s">
        <v>10081</v>
      </c>
      <c r="F493" s="47" t="s">
        <v>1288</v>
      </c>
      <c r="G493" s="47" t="s">
        <v>1289</v>
      </c>
      <c r="H493" s="48">
        <v>43315</v>
      </c>
      <c r="I493" s="48">
        <v>44230</v>
      </c>
      <c r="J493" s="48" t="str">
        <f ca="1">IF(Ugovori_OPULJP[[#This Row],[DATUM ZAVRŠETKA OPERACIJE]]&lt;TODAY(),"završen","u provedbi")</f>
        <v>završen</v>
      </c>
      <c r="K493" s="25" t="s">
        <v>14</v>
      </c>
      <c r="L493" s="25" t="s">
        <v>14</v>
      </c>
      <c r="M493" s="17">
        <v>0.85</v>
      </c>
      <c r="N493" s="17">
        <v>0.15</v>
      </c>
      <c r="O493" s="11">
        <f>Ugovori_OPULJP[[#This Row],[Bespovratna sredstva - Ukupno (EU+Nac) HRK
= Ukupna ugovorena vrijednost bespovratnih sredstava]]*Ugovori_OPULJP[[#This Row],[EU STOPA SUFINANCIRANJA %
EU CO-FINANCING RATE %]]</f>
        <v>1968417.25</v>
      </c>
      <c r="P493" s="11">
        <f>Ugovori_OPULJP[[#This Row],[Bespovratna sredstva - Ukupno (EU+Nac) HRK
= Ukupna ugovorena vrijednost bespovratnih sredstava]]*Ugovori_OPULJP[[#This Row],[STOPA NACIONALNOG SUFINANCIRANJA %]]</f>
        <v>347367.75</v>
      </c>
      <c r="Q493" s="11">
        <v>2315785</v>
      </c>
      <c r="R493" s="11">
        <v>0</v>
      </c>
      <c r="S493" s="11">
        <v>0</v>
      </c>
      <c r="T493" s="4">
        <f>Ugovori_OPULJP[[#This Row],[Bespovratna sredstva - Ukupno (EU+Nac) HRK
= Ukupna ugovorena vrijednost bespovratnih sredstava]]+Ugovori_OPULJP[[#This Row],[Javni doprinos korisnika - HRK]]+Ugovori_OPULJP[[#This Row],[Privatni doprinos korisnika - HRK]]</f>
        <v>2315785</v>
      </c>
      <c r="U493" s="29" t="s">
        <v>8735</v>
      </c>
      <c r="V493" s="29" t="s">
        <v>24</v>
      </c>
      <c r="W493" s="30" t="s">
        <v>6257</v>
      </c>
      <c r="X493" s="30" t="s">
        <v>6219</v>
      </c>
    </row>
    <row r="494" spans="1:24" ht="114.75" x14ac:dyDescent="0.25">
      <c r="A494" s="45" t="s">
        <v>1290</v>
      </c>
      <c r="B494" s="46" t="s">
        <v>8150</v>
      </c>
      <c r="C494" s="30" t="s">
        <v>7163</v>
      </c>
      <c r="D494" s="30" t="s">
        <v>5130</v>
      </c>
      <c r="E494" s="29" t="s">
        <v>10081</v>
      </c>
      <c r="F494" s="47" t="s">
        <v>1291</v>
      </c>
      <c r="G494" s="47" t="s">
        <v>1292</v>
      </c>
      <c r="H494" s="48">
        <v>43287</v>
      </c>
      <c r="I494" s="48">
        <v>44202</v>
      </c>
      <c r="J494" s="48" t="str">
        <f ca="1">IF(Ugovori_OPULJP[[#This Row],[DATUM ZAVRŠETKA OPERACIJE]]&lt;TODAY(),"završen","u provedbi")</f>
        <v>završen</v>
      </c>
      <c r="K494" s="25" t="s">
        <v>5</v>
      </c>
      <c r="L494" s="25" t="s">
        <v>5</v>
      </c>
      <c r="M494" s="17">
        <v>0.85</v>
      </c>
      <c r="N494" s="17">
        <v>0.15</v>
      </c>
      <c r="O494" s="11">
        <f>Ugovori_OPULJP[[#This Row],[Bespovratna sredstva - Ukupno (EU+Nac) HRK
= Ukupna ugovorena vrijednost bespovratnih sredstava]]*Ugovori_OPULJP[[#This Row],[EU STOPA SUFINANCIRANJA %
EU CO-FINANCING RATE %]]</f>
        <v>1634720</v>
      </c>
      <c r="P494" s="11">
        <f>Ugovori_OPULJP[[#This Row],[Bespovratna sredstva - Ukupno (EU+Nac) HRK
= Ukupna ugovorena vrijednost bespovratnih sredstava]]*Ugovori_OPULJP[[#This Row],[STOPA NACIONALNOG SUFINANCIRANJA %]]</f>
        <v>288480</v>
      </c>
      <c r="Q494" s="11">
        <v>1923200</v>
      </c>
      <c r="R494" s="11">
        <v>0</v>
      </c>
      <c r="S494" s="11">
        <v>0</v>
      </c>
      <c r="T494" s="4">
        <f>Ugovori_OPULJP[[#This Row],[Bespovratna sredstva - Ukupno (EU+Nac) HRK
= Ukupna ugovorena vrijednost bespovratnih sredstava]]+Ugovori_OPULJP[[#This Row],[Javni doprinos korisnika - HRK]]+Ugovori_OPULJP[[#This Row],[Privatni doprinos korisnika - HRK]]</f>
        <v>1923200</v>
      </c>
      <c r="U494" s="29" t="s">
        <v>8735</v>
      </c>
      <c r="V494" s="29" t="s">
        <v>24</v>
      </c>
      <c r="W494" s="30" t="s">
        <v>6258</v>
      </c>
      <c r="X494" s="30" t="s">
        <v>6219</v>
      </c>
    </row>
    <row r="495" spans="1:24" ht="114.75" x14ac:dyDescent="0.25">
      <c r="A495" s="45" t="s">
        <v>1293</v>
      </c>
      <c r="B495" s="46" t="s">
        <v>8150</v>
      </c>
      <c r="C495" s="30" t="s">
        <v>7163</v>
      </c>
      <c r="D495" s="30" t="s">
        <v>5130</v>
      </c>
      <c r="E495" s="29" t="s">
        <v>10081</v>
      </c>
      <c r="F495" s="47" t="s">
        <v>1294</v>
      </c>
      <c r="G495" s="47" t="s">
        <v>1295</v>
      </c>
      <c r="H495" s="48">
        <v>43448</v>
      </c>
      <c r="I495" s="48">
        <v>44361</v>
      </c>
      <c r="J495" s="48" t="str">
        <f ca="1">IF(Ugovori_OPULJP[[#This Row],[DATUM ZAVRŠETKA OPERACIJE]]&lt;TODAY(),"završen","u provedbi")</f>
        <v>završen</v>
      </c>
      <c r="K495" s="25" t="s">
        <v>20</v>
      </c>
      <c r="L495" s="25" t="s">
        <v>20</v>
      </c>
      <c r="M495" s="17">
        <v>0.85</v>
      </c>
      <c r="N495" s="17">
        <v>0.15</v>
      </c>
      <c r="O495" s="11">
        <f>Ugovori_OPULJP[[#This Row],[Bespovratna sredstva - Ukupno (EU+Nac) HRK
= Ukupna ugovorena vrijednost bespovratnih sredstava]]*Ugovori_OPULJP[[#This Row],[EU STOPA SUFINANCIRANJA %
EU CO-FINANCING RATE %]]</f>
        <v>1675520</v>
      </c>
      <c r="P495" s="11">
        <f>Ugovori_OPULJP[[#This Row],[Bespovratna sredstva - Ukupno (EU+Nac) HRK
= Ukupna ugovorena vrijednost bespovratnih sredstava]]*Ugovori_OPULJP[[#This Row],[STOPA NACIONALNOG SUFINANCIRANJA %]]</f>
        <v>295680</v>
      </c>
      <c r="Q495" s="11">
        <v>1971200</v>
      </c>
      <c r="R495" s="11">
        <v>0</v>
      </c>
      <c r="S495" s="11">
        <v>0</v>
      </c>
      <c r="T495" s="4">
        <f>Ugovori_OPULJP[[#This Row],[Bespovratna sredstva - Ukupno (EU+Nac) HRK
= Ukupna ugovorena vrijednost bespovratnih sredstava]]+Ugovori_OPULJP[[#This Row],[Javni doprinos korisnika - HRK]]+Ugovori_OPULJP[[#This Row],[Privatni doprinos korisnika - HRK]]</f>
        <v>1971200</v>
      </c>
      <c r="U495" s="29" t="s">
        <v>8735</v>
      </c>
      <c r="V495" s="29" t="s">
        <v>24</v>
      </c>
      <c r="W495" s="30" t="s">
        <v>6259</v>
      </c>
      <c r="X495" s="30" t="s">
        <v>6219</v>
      </c>
    </row>
    <row r="496" spans="1:24" ht="114.75" x14ac:dyDescent="0.25">
      <c r="A496" s="45" t="s">
        <v>1296</v>
      </c>
      <c r="B496" s="46" t="s">
        <v>8150</v>
      </c>
      <c r="C496" s="30" t="s">
        <v>7163</v>
      </c>
      <c r="D496" s="30" t="s">
        <v>5130</v>
      </c>
      <c r="E496" s="29" t="s">
        <v>10081</v>
      </c>
      <c r="F496" s="47" t="s">
        <v>1297</v>
      </c>
      <c r="G496" s="47" t="s">
        <v>1298</v>
      </c>
      <c r="H496" s="48">
        <v>43311</v>
      </c>
      <c r="I496" s="48">
        <v>44226</v>
      </c>
      <c r="J496" s="48" t="str">
        <f ca="1">IF(Ugovori_OPULJP[[#This Row],[DATUM ZAVRŠETKA OPERACIJE]]&lt;TODAY(),"završen","u provedbi")</f>
        <v>završen</v>
      </c>
      <c r="K496" s="25" t="s">
        <v>20</v>
      </c>
      <c r="L496" s="25" t="s">
        <v>20</v>
      </c>
      <c r="M496" s="17">
        <v>0.85</v>
      </c>
      <c r="N496" s="17">
        <v>0.15</v>
      </c>
      <c r="O496" s="11">
        <f>Ugovori_OPULJP[[#This Row],[Bespovratna sredstva - Ukupno (EU+Nac) HRK
= Ukupna ugovorena vrijednost bespovratnih sredstava]]*Ugovori_OPULJP[[#This Row],[EU STOPA SUFINANCIRANJA %
EU CO-FINANCING RATE %]]</f>
        <v>2081310</v>
      </c>
      <c r="P496" s="11">
        <f>Ugovori_OPULJP[[#This Row],[Bespovratna sredstva - Ukupno (EU+Nac) HRK
= Ukupna ugovorena vrijednost bespovratnih sredstava]]*Ugovori_OPULJP[[#This Row],[STOPA NACIONALNOG SUFINANCIRANJA %]]</f>
        <v>367290</v>
      </c>
      <c r="Q496" s="11">
        <v>2448600</v>
      </c>
      <c r="R496" s="11">
        <v>0</v>
      </c>
      <c r="S496" s="11">
        <v>0</v>
      </c>
      <c r="T496" s="4">
        <f>Ugovori_OPULJP[[#This Row],[Bespovratna sredstva - Ukupno (EU+Nac) HRK
= Ukupna ugovorena vrijednost bespovratnih sredstava]]+Ugovori_OPULJP[[#This Row],[Javni doprinos korisnika - HRK]]+Ugovori_OPULJP[[#This Row],[Privatni doprinos korisnika - HRK]]</f>
        <v>2448600</v>
      </c>
      <c r="U496" s="29" t="s">
        <v>8735</v>
      </c>
      <c r="V496" s="29" t="s">
        <v>24</v>
      </c>
      <c r="W496" s="30" t="s">
        <v>6260</v>
      </c>
      <c r="X496" s="30" t="s">
        <v>6219</v>
      </c>
    </row>
    <row r="497" spans="1:24" ht="102" x14ac:dyDescent="0.25">
      <c r="A497" s="45" t="s">
        <v>1299</v>
      </c>
      <c r="B497" s="46" t="s">
        <v>8150</v>
      </c>
      <c r="C497" s="30" t="s">
        <v>7163</v>
      </c>
      <c r="D497" s="30" t="s">
        <v>5130</v>
      </c>
      <c r="E497" s="29" t="s">
        <v>10081</v>
      </c>
      <c r="F497" s="47" t="s">
        <v>1300</v>
      </c>
      <c r="G497" s="47" t="s">
        <v>1301</v>
      </c>
      <c r="H497" s="48">
        <v>43531</v>
      </c>
      <c r="I497" s="48">
        <v>44446</v>
      </c>
      <c r="J497" s="48" t="str">
        <f ca="1">IF(Ugovori_OPULJP[[#This Row],[DATUM ZAVRŠETKA OPERACIJE]]&lt;TODAY(),"završen","u provedbi")</f>
        <v>završen</v>
      </c>
      <c r="K497" s="25" t="s">
        <v>17</v>
      </c>
      <c r="L497" s="25" t="s">
        <v>17</v>
      </c>
      <c r="M497" s="17">
        <v>0.85</v>
      </c>
      <c r="N497" s="17">
        <v>0.15</v>
      </c>
      <c r="O497" s="11">
        <f>Ugovori_OPULJP[[#This Row],[Bespovratna sredstva - Ukupno (EU+Nac) HRK
= Ukupna ugovorena vrijednost bespovratnih sredstava]]*Ugovori_OPULJP[[#This Row],[EU STOPA SUFINANCIRANJA %
EU CO-FINANCING RATE %]]</f>
        <v>4410176.2694999995</v>
      </c>
      <c r="P497" s="11">
        <f>Ugovori_OPULJP[[#This Row],[Bespovratna sredstva - Ukupno (EU+Nac) HRK
= Ukupna ugovorena vrijednost bespovratnih sredstava]]*Ugovori_OPULJP[[#This Row],[STOPA NACIONALNOG SUFINANCIRANJA %]]</f>
        <v>778266.40049999999</v>
      </c>
      <c r="Q497" s="11">
        <v>5188442.67</v>
      </c>
      <c r="R497" s="11">
        <v>0</v>
      </c>
      <c r="S497" s="11">
        <v>0</v>
      </c>
      <c r="T497" s="4">
        <f>Ugovori_OPULJP[[#This Row],[Bespovratna sredstva - Ukupno (EU+Nac) HRK
= Ukupna ugovorena vrijednost bespovratnih sredstava]]+Ugovori_OPULJP[[#This Row],[Javni doprinos korisnika - HRK]]+Ugovori_OPULJP[[#This Row],[Privatni doprinos korisnika - HRK]]</f>
        <v>5188442.67</v>
      </c>
      <c r="U497" s="29" t="s">
        <v>8735</v>
      </c>
      <c r="V497" s="29" t="s">
        <v>24</v>
      </c>
      <c r="W497" s="30" t="s">
        <v>6261</v>
      </c>
      <c r="X497" s="30" t="s">
        <v>6219</v>
      </c>
    </row>
    <row r="498" spans="1:24" ht="63.75" x14ac:dyDescent="0.25">
      <c r="A498" s="45" t="s">
        <v>1302</v>
      </c>
      <c r="B498" s="46" t="s">
        <v>8150</v>
      </c>
      <c r="C498" s="30" t="s">
        <v>7163</v>
      </c>
      <c r="D498" s="30" t="s">
        <v>5130</v>
      </c>
      <c r="E498" s="29" t="s">
        <v>10081</v>
      </c>
      <c r="F498" s="47" t="s">
        <v>1303</v>
      </c>
      <c r="G498" s="47" t="s">
        <v>1304</v>
      </c>
      <c r="H498" s="48">
        <v>43390</v>
      </c>
      <c r="I498" s="48">
        <v>44303</v>
      </c>
      <c r="J498" s="48" t="str">
        <f ca="1">IF(Ugovori_OPULJP[[#This Row],[DATUM ZAVRŠETKA OPERACIJE]]&lt;TODAY(),"završen","u provedbi")</f>
        <v>završen</v>
      </c>
      <c r="K498" s="25" t="s">
        <v>14</v>
      </c>
      <c r="L498" s="25" t="s">
        <v>14</v>
      </c>
      <c r="M498" s="17">
        <v>0.85</v>
      </c>
      <c r="N498" s="17">
        <v>0.15</v>
      </c>
      <c r="O498" s="11">
        <f>Ugovori_OPULJP[[#This Row],[Bespovratna sredstva - Ukupno (EU+Nac) HRK
= Ukupna ugovorena vrijednost bespovratnih sredstava]]*Ugovori_OPULJP[[#This Row],[EU STOPA SUFINANCIRANJA %
EU CO-FINANCING RATE %]]</f>
        <v>2511565.38</v>
      </c>
      <c r="P498" s="11">
        <f>Ugovori_OPULJP[[#This Row],[Bespovratna sredstva - Ukupno (EU+Nac) HRK
= Ukupna ugovorena vrijednost bespovratnih sredstava]]*Ugovori_OPULJP[[#This Row],[STOPA NACIONALNOG SUFINANCIRANJA %]]</f>
        <v>443217.42</v>
      </c>
      <c r="Q498" s="11">
        <v>2954782.8</v>
      </c>
      <c r="R498" s="11">
        <v>0</v>
      </c>
      <c r="S498" s="11">
        <v>0</v>
      </c>
      <c r="T498" s="4">
        <f>Ugovori_OPULJP[[#This Row],[Bespovratna sredstva - Ukupno (EU+Nac) HRK
= Ukupna ugovorena vrijednost bespovratnih sredstava]]+Ugovori_OPULJP[[#This Row],[Javni doprinos korisnika - HRK]]+Ugovori_OPULJP[[#This Row],[Privatni doprinos korisnika - HRK]]</f>
        <v>2954782.8</v>
      </c>
      <c r="U498" s="29" t="s">
        <v>8735</v>
      </c>
      <c r="V498" s="29" t="s">
        <v>24</v>
      </c>
      <c r="W498" s="30" t="s">
        <v>6262</v>
      </c>
      <c r="X498" s="30" t="s">
        <v>6219</v>
      </c>
    </row>
    <row r="499" spans="1:24" ht="63.75" x14ac:dyDescent="0.25">
      <c r="A499" s="45" t="s">
        <v>1305</v>
      </c>
      <c r="B499" s="46" t="s">
        <v>8150</v>
      </c>
      <c r="C499" s="30" t="s">
        <v>7163</v>
      </c>
      <c r="D499" s="30" t="s">
        <v>5130</v>
      </c>
      <c r="E499" s="29" t="s">
        <v>10081</v>
      </c>
      <c r="F499" s="47" t="s">
        <v>1306</v>
      </c>
      <c r="G499" s="47" t="s">
        <v>1307</v>
      </c>
      <c r="H499" s="48">
        <v>43473</v>
      </c>
      <c r="I499" s="48">
        <v>44385</v>
      </c>
      <c r="J499" s="48" t="str">
        <f ca="1">IF(Ugovori_OPULJP[[#This Row],[DATUM ZAVRŠETKA OPERACIJE]]&lt;TODAY(),"završen","u provedbi")</f>
        <v>završen</v>
      </c>
      <c r="K499" s="25" t="s">
        <v>2</v>
      </c>
      <c r="L499" s="25" t="s">
        <v>2</v>
      </c>
      <c r="M499" s="17">
        <v>0.85</v>
      </c>
      <c r="N499" s="17">
        <v>0.15</v>
      </c>
      <c r="O499" s="11">
        <f>Ugovori_OPULJP[[#This Row],[Bespovratna sredstva - Ukupno (EU+Nac) HRK
= Ukupna ugovorena vrijednost bespovratnih sredstava]]*Ugovori_OPULJP[[#This Row],[EU STOPA SUFINANCIRANJA %
EU CO-FINANCING RATE %]]</f>
        <v>2211977.5419999999</v>
      </c>
      <c r="P499" s="11">
        <f>Ugovori_OPULJP[[#This Row],[Bespovratna sredstva - Ukupno (EU+Nac) HRK
= Ukupna ugovorena vrijednost bespovratnih sredstava]]*Ugovori_OPULJP[[#This Row],[STOPA NACIONALNOG SUFINANCIRANJA %]]</f>
        <v>390348.978</v>
      </c>
      <c r="Q499" s="11">
        <v>2602326.52</v>
      </c>
      <c r="R499" s="11">
        <v>0</v>
      </c>
      <c r="S499" s="11">
        <v>0</v>
      </c>
      <c r="T499" s="4">
        <f>Ugovori_OPULJP[[#This Row],[Bespovratna sredstva - Ukupno (EU+Nac) HRK
= Ukupna ugovorena vrijednost bespovratnih sredstava]]+Ugovori_OPULJP[[#This Row],[Javni doprinos korisnika - HRK]]+Ugovori_OPULJP[[#This Row],[Privatni doprinos korisnika - HRK]]</f>
        <v>2602326.52</v>
      </c>
      <c r="U499" s="29" t="s">
        <v>8735</v>
      </c>
      <c r="V499" s="29" t="s">
        <v>24</v>
      </c>
      <c r="W499" s="30" t="s">
        <v>6263</v>
      </c>
      <c r="X499" s="30" t="s">
        <v>6219</v>
      </c>
    </row>
    <row r="500" spans="1:24" ht="89.25" x14ac:dyDescent="0.25">
      <c r="A500" s="45" t="s">
        <v>1308</v>
      </c>
      <c r="B500" s="46" t="s">
        <v>8150</v>
      </c>
      <c r="C500" s="30" t="s">
        <v>7163</v>
      </c>
      <c r="D500" s="30" t="s">
        <v>5130</v>
      </c>
      <c r="E500" s="29" t="s">
        <v>10081</v>
      </c>
      <c r="F500" s="47" t="s">
        <v>1309</v>
      </c>
      <c r="G500" s="47" t="s">
        <v>1310</v>
      </c>
      <c r="H500" s="48">
        <v>43419</v>
      </c>
      <c r="I500" s="48">
        <v>44331</v>
      </c>
      <c r="J500" s="48" t="str">
        <f ca="1">IF(Ugovori_OPULJP[[#This Row],[DATUM ZAVRŠETKA OPERACIJE]]&lt;TODAY(),"završen","u provedbi")</f>
        <v>završen</v>
      </c>
      <c r="K500" s="25" t="s">
        <v>17</v>
      </c>
      <c r="L500" s="25" t="s">
        <v>17</v>
      </c>
      <c r="M500" s="17">
        <v>0.85</v>
      </c>
      <c r="N500" s="17">
        <v>0.15</v>
      </c>
      <c r="O500" s="11">
        <f>Ugovori_OPULJP[[#This Row],[Bespovratna sredstva - Ukupno (EU+Nac) HRK
= Ukupna ugovorena vrijednost bespovratnih sredstava]]*Ugovori_OPULJP[[#This Row],[EU STOPA SUFINANCIRANJA %
EU CO-FINANCING RATE %]]</f>
        <v>1040094.7649999999</v>
      </c>
      <c r="P500" s="11">
        <f>Ugovori_OPULJP[[#This Row],[Bespovratna sredstva - Ukupno (EU+Nac) HRK
= Ukupna ugovorena vrijednost bespovratnih sredstava]]*Ugovori_OPULJP[[#This Row],[STOPA NACIONALNOG SUFINANCIRANJA %]]</f>
        <v>183546.13499999998</v>
      </c>
      <c r="Q500" s="11">
        <v>1223640.8999999999</v>
      </c>
      <c r="R500" s="11">
        <v>0</v>
      </c>
      <c r="S500" s="11">
        <v>0</v>
      </c>
      <c r="T500" s="4">
        <f>Ugovori_OPULJP[[#This Row],[Bespovratna sredstva - Ukupno (EU+Nac) HRK
= Ukupna ugovorena vrijednost bespovratnih sredstava]]+Ugovori_OPULJP[[#This Row],[Javni doprinos korisnika - HRK]]+Ugovori_OPULJP[[#This Row],[Privatni doprinos korisnika - HRK]]</f>
        <v>1223640.8999999999</v>
      </c>
      <c r="U500" s="29" t="s">
        <v>8735</v>
      </c>
      <c r="V500" s="29" t="s">
        <v>24</v>
      </c>
      <c r="W500" s="30" t="s">
        <v>6264</v>
      </c>
      <c r="X500" s="30" t="s">
        <v>6219</v>
      </c>
    </row>
    <row r="501" spans="1:24" ht="89.25" x14ac:dyDescent="0.25">
      <c r="A501" s="45" t="s">
        <v>1311</v>
      </c>
      <c r="B501" s="46" t="s">
        <v>8150</v>
      </c>
      <c r="C501" s="30" t="s">
        <v>7163</v>
      </c>
      <c r="D501" s="30" t="s">
        <v>5130</v>
      </c>
      <c r="E501" s="29" t="s">
        <v>10081</v>
      </c>
      <c r="F501" s="47" t="s">
        <v>1312</v>
      </c>
      <c r="G501" s="47" t="s">
        <v>1313</v>
      </c>
      <c r="H501" s="48">
        <v>43518</v>
      </c>
      <c r="I501" s="48">
        <v>44430</v>
      </c>
      <c r="J501" s="48" t="str">
        <f ca="1">IF(Ugovori_OPULJP[[#This Row],[DATUM ZAVRŠETKA OPERACIJE]]&lt;TODAY(),"završen","u provedbi")</f>
        <v>završen</v>
      </c>
      <c r="K501" s="25" t="s">
        <v>17</v>
      </c>
      <c r="L501" s="25" t="s">
        <v>17</v>
      </c>
      <c r="M501" s="17">
        <v>0.85</v>
      </c>
      <c r="N501" s="17">
        <v>0.15</v>
      </c>
      <c r="O501" s="11">
        <f>Ugovori_OPULJP[[#This Row],[Bespovratna sredstva - Ukupno (EU+Nac) HRK
= Ukupna ugovorena vrijednost bespovratnih sredstava]]*Ugovori_OPULJP[[#This Row],[EU STOPA SUFINANCIRANJA %
EU CO-FINANCING RATE %]]</f>
        <v>1323443.4975000001</v>
      </c>
      <c r="P501" s="11">
        <f>Ugovori_OPULJP[[#This Row],[Bespovratna sredstva - Ukupno (EU+Nac) HRK
= Ukupna ugovorena vrijednost bespovratnih sredstava]]*Ugovori_OPULJP[[#This Row],[STOPA NACIONALNOG SUFINANCIRANJA %]]</f>
        <v>233548.85250000001</v>
      </c>
      <c r="Q501" s="11">
        <v>1556992.35</v>
      </c>
      <c r="R501" s="11">
        <v>0</v>
      </c>
      <c r="S501" s="11">
        <v>0</v>
      </c>
      <c r="T501" s="4">
        <f>Ugovori_OPULJP[[#This Row],[Bespovratna sredstva - Ukupno (EU+Nac) HRK
= Ukupna ugovorena vrijednost bespovratnih sredstava]]+Ugovori_OPULJP[[#This Row],[Javni doprinos korisnika - HRK]]+Ugovori_OPULJP[[#This Row],[Privatni doprinos korisnika - HRK]]</f>
        <v>1556992.35</v>
      </c>
      <c r="U501" s="29" t="s">
        <v>8735</v>
      </c>
      <c r="V501" s="29" t="s">
        <v>24</v>
      </c>
      <c r="W501" s="30" t="s">
        <v>6265</v>
      </c>
      <c r="X501" s="30" t="s">
        <v>6219</v>
      </c>
    </row>
    <row r="502" spans="1:24" ht="63.75" x14ac:dyDescent="0.25">
      <c r="A502" s="45" t="s">
        <v>1314</v>
      </c>
      <c r="B502" s="46" t="s">
        <v>8150</v>
      </c>
      <c r="C502" s="30" t="s">
        <v>7163</v>
      </c>
      <c r="D502" s="30" t="s">
        <v>5130</v>
      </c>
      <c r="E502" s="29" t="s">
        <v>10081</v>
      </c>
      <c r="F502" s="47" t="s">
        <v>1315</v>
      </c>
      <c r="G502" s="47" t="s">
        <v>1316</v>
      </c>
      <c r="H502" s="48">
        <v>43656</v>
      </c>
      <c r="I502" s="48">
        <v>44571</v>
      </c>
      <c r="J502" s="48" t="str">
        <f ca="1">IF(Ugovori_OPULJP[[#This Row],[DATUM ZAVRŠETKA OPERACIJE]]&lt;TODAY(),"završen","u provedbi")</f>
        <v>završen</v>
      </c>
      <c r="K502" s="25" t="s">
        <v>0</v>
      </c>
      <c r="L502" s="25" t="s">
        <v>0</v>
      </c>
      <c r="M502" s="17">
        <v>0.85</v>
      </c>
      <c r="N502" s="17">
        <v>0.15</v>
      </c>
      <c r="O502" s="11">
        <f>Ugovori_OPULJP[[#This Row],[Bespovratna sredstva - Ukupno (EU+Nac) HRK
= Ukupna ugovorena vrijednost bespovratnih sredstava]]*Ugovori_OPULJP[[#This Row],[EU STOPA SUFINANCIRANJA %
EU CO-FINANCING RATE %]]</f>
        <v>2062769.834</v>
      </c>
      <c r="P502" s="11">
        <f>Ugovori_OPULJP[[#This Row],[Bespovratna sredstva - Ukupno (EU+Nac) HRK
= Ukupna ugovorena vrijednost bespovratnih sredstava]]*Ugovori_OPULJP[[#This Row],[STOPA NACIONALNOG SUFINANCIRANJA %]]</f>
        <v>364018.20600000001</v>
      </c>
      <c r="Q502" s="11">
        <v>2426788.04</v>
      </c>
      <c r="R502" s="11">
        <v>0</v>
      </c>
      <c r="S502" s="11">
        <v>0</v>
      </c>
      <c r="T502" s="4">
        <f>Ugovori_OPULJP[[#This Row],[Bespovratna sredstva - Ukupno (EU+Nac) HRK
= Ukupna ugovorena vrijednost bespovratnih sredstava]]+Ugovori_OPULJP[[#This Row],[Javni doprinos korisnika - HRK]]+Ugovori_OPULJP[[#This Row],[Privatni doprinos korisnika - HRK]]</f>
        <v>2426788.04</v>
      </c>
      <c r="U502" s="29" t="s">
        <v>8735</v>
      </c>
      <c r="V502" s="29" t="s">
        <v>24</v>
      </c>
      <c r="W502" s="30" t="s">
        <v>6266</v>
      </c>
      <c r="X502" s="30" t="s">
        <v>6219</v>
      </c>
    </row>
    <row r="503" spans="1:24" ht="76.5" x14ac:dyDescent="0.25">
      <c r="A503" s="45" t="s">
        <v>1317</v>
      </c>
      <c r="B503" s="46" t="s">
        <v>8150</v>
      </c>
      <c r="C503" s="30" t="s">
        <v>7163</v>
      </c>
      <c r="D503" s="30" t="s">
        <v>5130</v>
      </c>
      <c r="E503" s="29" t="s">
        <v>10081</v>
      </c>
      <c r="F503" s="47" t="s">
        <v>1318</v>
      </c>
      <c r="G503" s="47" t="s">
        <v>1319</v>
      </c>
      <c r="H503" s="48">
        <v>43343</v>
      </c>
      <c r="I503" s="48">
        <v>44255</v>
      </c>
      <c r="J503" s="48" t="str">
        <f ca="1">IF(Ugovori_OPULJP[[#This Row],[DATUM ZAVRŠETKA OPERACIJE]]&lt;TODAY(),"završen","u provedbi")</f>
        <v>završen</v>
      </c>
      <c r="K503" s="25" t="s">
        <v>17</v>
      </c>
      <c r="L503" s="25" t="s">
        <v>17</v>
      </c>
      <c r="M503" s="17">
        <v>0.85</v>
      </c>
      <c r="N503" s="17">
        <v>0.15</v>
      </c>
      <c r="O503" s="11">
        <f>Ugovori_OPULJP[[#This Row],[Bespovratna sredstva - Ukupno (EU+Nac) HRK
= Ukupna ugovorena vrijednost bespovratnih sredstava]]*Ugovori_OPULJP[[#This Row],[EU STOPA SUFINANCIRANJA %
EU CO-FINANCING RATE %]]</f>
        <v>3043516.63</v>
      </c>
      <c r="P503" s="11">
        <f>Ugovori_OPULJP[[#This Row],[Bespovratna sredstva - Ukupno (EU+Nac) HRK
= Ukupna ugovorena vrijednost bespovratnih sredstava]]*Ugovori_OPULJP[[#This Row],[STOPA NACIONALNOG SUFINANCIRANJA %]]</f>
        <v>537091.16999999993</v>
      </c>
      <c r="Q503" s="11">
        <v>3580607.8</v>
      </c>
      <c r="R503" s="11">
        <v>0</v>
      </c>
      <c r="S503" s="11">
        <v>0</v>
      </c>
      <c r="T503" s="4">
        <f>Ugovori_OPULJP[[#This Row],[Bespovratna sredstva - Ukupno (EU+Nac) HRK
= Ukupna ugovorena vrijednost bespovratnih sredstava]]+Ugovori_OPULJP[[#This Row],[Javni doprinos korisnika - HRK]]+Ugovori_OPULJP[[#This Row],[Privatni doprinos korisnika - HRK]]</f>
        <v>3580607.8</v>
      </c>
      <c r="U503" s="29" t="s">
        <v>8735</v>
      </c>
      <c r="V503" s="29" t="s">
        <v>24</v>
      </c>
      <c r="W503" s="30" t="s">
        <v>6267</v>
      </c>
      <c r="X503" s="30" t="s">
        <v>6219</v>
      </c>
    </row>
    <row r="504" spans="1:24" ht="89.25" x14ac:dyDescent="0.25">
      <c r="A504" s="45" t="s">
        <v>1320</v>
      </c>
      <c r="B504" s="46" t="s">
        <v>8150</v>
      </c>
      <c r="C504" s="30" t="s">
        <v>7163</v>
      </c>
      <c r="D504" s="30" t="s">
        <v>5130</v>
      </c>
      <c r="E504" s="29" t="s">
        <v>10081</v>
      </c>
      <c r="F504" s="47" t="s">
        <v>1321</v>
      </c>
      <c r="G504" s="47" t="s">
        <v>1322</v>
      </c>
      <c r="H504" s="48">
        <v>43409</v>
      </c>
      <c r="I504" s="48">
        <v>44321</v>
      </c>
      <c r="J504" s="48" t="str">
        <f ca="1">IF(Ugovori_OPULJP[[#This Row],[DATUM ZAVRŠETKA OPERACIJE]]&lt;TODAY(),"završen","u provedbi")</f>
        <v>završen</v>
      </c>
      <c r="K504" s="25" t="s">
        <v>17</v>
      </c>
      <c r="L504" s="25" t="s">
        <v>17</v>
      </c>
      <c r="M504" s="17">
        <v>0.85</v>
      </c>
      <c r="N504" s="17">
        <v>0.15</v>
      </c>
      <c r="O504" s="11">
        <f>Ugovori_OPULJP[[#This Row],[Bespovratna sredstva - Ukupno (EU+Nac) HRK
= Ukupna ugovorena vrijednost bespovratnih sredstava]]*Ugovori_OPULJP[[#This Row],[EU STOPA SUFINANCIRANJA %
EU CO-FINANCING RATE %]]</f>
        <v>1811340.4375</v>
      </c>
      <c r="P504" s="11">
        <f>Ugovori_OPULJP[[#This Row],[Bespovratna sredstva - Ukupno (EU+Nac) HRK
= Ukupna ugovorena vrijednost bespovratnih sredstava]]*Ugovori_OPULJP[[#This Row],[STOPA NACIONALNOG SUFINANCIRANJA %]]</f>
        <v>319648.3125</v>
      </c>
      <c r="Q504" s="11">
        <v>2130988.75</v>
      </c>
      <c r="R504" s="11">
        <v>0</v>
      </c>
      <c r="S504" s="11">
        <v>0</v>
      </c>
      <c r="T504" s="4">
        <f>Ugovori_OPULJP[[#This Row],[Bespovratna sredstva - Ukupno (EU+Nac) HRK
= Ukupna ugovorena vrijednost bespovratnih sredstava]]+Ugovori_OPULJP[[#This Row],[Javni doprinos korisnika - HRK]]+Ugovori_OPULJP[[#This Row],[Privatni doprinos korisnika - HRK]]</f>
        <v>2130988.75</v>
      </c>
      <c r="U504" s="29" t="s">
        <v>8735</v>
      </c>
      <c r="V504" s="29" t="s">
        <v>24</v>
      </c>
      <c r="W504" s="30" t="s">
        <v>6268</v>
      </c>
      <c r="X504" s="30" t="s">
        <v>6219</v>
      </c>
    </row>
    <row r="505" spans="1:24" ht="102" x14ac:dyDescent="0.25">
      <c r="A505" s="45" t="s">
        <v>1323</v>
      </c>
      <c r="B505" s="46" t="s">
        <v>8150</v>
      </c>
      <c r="C505" s="30" t="s">
        <v>7163</v>
      </c>
      <c r="D505" s="30" t="s">
        <v>5130</v>
      </c>
      <c r="E505" s="29" t="s">
        <v>10081</v>
      </c>
      <c r="F505" s="47" t="s">
        <v>1324</v>
      </c>
      <c r="G505" s="47" t="s">
        <v>1325</v>
      </c>
      <c r="H505" s="48">
        <v>43410</v>
      </c>
      <c r="I505" s="48">
        <v>44322</v>
      </c>
      <c r="J505" s="48" t="str">
        <f ca="1">IF(Ugovori_OPULJP[[#This Row],[DATUM ZAVRŠETKA OPERACIJE]]&lt;TODAY(),"završen","u provedbi")</f>
        <v>završen</v>
      </c>
      <c r="K505" s="25" t="s">
        <v>14</v>
      </c>
      <c r="L505" s="25" t="s">
        <v>14</v>
      </c>
      <c r="M505" s="17">
        <v>0.85</v>
      </c>
      <c r="N505" s="17">
        <v>0.15</v>
      </c>
      <c r="O505" s="11">
        <f>Ugovori_OPULJP[[#This Row],[Bespovratna sredstva - Ukupno (EU+Nac) HRK
= Ukupna ugovorena vrijednost bespovratnih sredstava]]*Ugovori_OPULJP[[#This Row],[EU STOPA SUFINANCIRANJA %
EU CO-FINANCING RATE %]]</f>
        <v>5103183.0374999996</v>
      </c>
      <c r="P505" s="11">
        <f>Ugovori_OPULJP[[#This Row],[Bespovratna sredstva - Ukupno (EU+Nac) HRK
= Ukupna ugovorena vrijednost bespovratnih sredstava]]*Ugovori_OPULJP[[#This Row],[STOPA NACIONALNOG SUFINANCIRANJA %]]</f>
        <v>900561.71250000002</v>
      </c>
      <c r="Q505" s="11">
        <v>6003744.75</v>
      </c>
      <c r="R505" s="11">
        <v>0</v>
      </c>
      <c r="S505" s="11">
        <v>0</v>
      </c>
      <c r="T505" s="4">
        <f>Ugovori_OPULJP[[#This Row],[Bespovratna sredstva - Ukupno (EU+Nac) HRK
= Ukupna ugovorena vrijednost bespovratnih sredstava]]+Ugovori_OPULJP[[#This Row],[Javni doprinos korisnika - HRK]]+Ugovori_OPULJP[[#This Row],[Privatni doprinos korisnika - HRK]]</f>
        <v>6003744.75</v>
      </c>
      <c r="U505" s="29" t="s">
        <v>8735</v>
      </c>
      <c r="V505" s="29" t="s">
        <v>24</v>
      </c>
      <c r="W505" s="30" t="s">
        <v>7694</v>
      </c>
      <c r="X505" s="30" t="s">
        <v>6219</v>
      </c>
    </row>
    <row r="506" spans="1:24" ht="76.5" x14ac:dyDescent="0.25">
      <c r="A506" s="45" t="s">
        <v>1326</v>
      </c>
      <c r="B506" s="46" t="s">
        <v>8150</v>
      </c>
      <c r="C506" s="30" t="s">
        <v>7163</v>
      </c>
      <c r="D506" s="30" t="s">
        <v>5130</v>
      </c>
      <c r="E506" s="29" t="s">
        <v>10081</v>
      </c>
      <c r="F506" s="47" t="s">
        <v>1327</v>
      </c>
      <c r="G506" s="47" t="s">
        <v>1328</v>
      </c>
      <c r="H506" s="48">
        <v>43482</v>
      </c>
      <c r="I506" s="48">
        <v>44394</v>
      </c>
      <c r="J506" s="48" t="str">
        <f ca="1">IF(Ugovori_OPULJP[[#This Row],[DATUM ZAVRŠETKA OPERACIJE]]&lt;TODAY(),"završen","u provedbi")</f>
        <v>završen</v>
      </c>
      <c r="K506" s="25" t="s">
        <v>12</v>
      </c>
      <c r="L506" s="25" t="s">
        <v>12</v>
      </c>
      <c r="M506" s="17">
        <v>0.85</v>
      </c>
      <c r="N506" s="17">
        <v>0.15</v>
      </c>
      <c r="O506" s="11">
        <f>Ugovori_OPULJP[[#This Row],[Bespovratna sredstva - Ukupno (EU+Nac) HRK
= Ukupna ugovorena vrijednost bespovratnih sredstava]]*Ugovori_OPULJP[[#This Row],[EU STOPA SUFINANCIRANJA %
EU CO-FINANCING RATE %]]</f>
        <v>2308236.625</v>
      </c>
      <c r="P506" s="11">
        <f>Ugovori_OPULJP[[#This Row],[Bespovratna sredstva - Ukupno (EU+Nac) HRK
= Ukupna ugovorena vrijednost bespovratnih sredstava]]*Ugovori_OPULJP[[#This Row],[STOPA NACIONALNOG SUFINANCIRANJA %]]</f>
        <v>407335.875</v>
      </c>
      <c r="Q506" s="11">
        <v>2715572.5</v>
      </c>
      <c r="R506" s="11">
        <v>0</v>
      </c>
      <c r="S506" s="11">
        <v>0</v>
      </c>
      <c r="T506" s="4">
        <f>Ugovori_OPULJP[[#This Row],[Bespovratna sredstva - Ukupno (EU+Nac) HRK
= Ukupna ugovorena vrijednost bespovratnih sredstava]]+Ugovori_OPULJP[[#This Row],[Javni doprinos korisnika - HRK]]+Ugovori_OPULJP[[#This Row],[Privatni doprinos korisnika - HRK]]</f>
        <v>2715572.5</v>
      </c>
      <c r="U506" s="29" t="s">
        <v>8735</v>
      </c>
      <c r="V506" s="29" t="s">
        <v>24</v>
      </c>
      <c r="W506" s="30" t="s">
        <v>6269</v>
      </c>
      <c r="X506" s="30" t="s">
        <v>6219</v>
      </c>
    </row>
    <row r="507" spans="1:24" ht="114.75" x14ac:dyDescent="0.25">
      <c r="A507" s="45" t="s">
        <v>1329</v>
      </c>
      <c r="B507" s="46" t="s">
        <v>8150</v>
      </c>
      <c r="C507" s="30" t="s">
        <v>7163</v>
      </c>
      <c r="D507" s="30" t="s">
        <v>5130</v>
      </c>
      <c r="E507" s="29" t="s">
        <v>10081</v>
      </c>
      <c r="F507" s="47" t="s">
        <v>1330</v>
      </c>
      <c r="G507" s="47" t="s">
        <v>1331</v>
      </c>
      <c r="H507" s="48">
        <v>43315</v>
      </c>
      <c r="I507" s="48">
        <v>44230</v>
      </c>
      <c r="J507" s="48" t="str">
        <f ca="1">IF(Ugovori_OPULJP[[#This Row],[DATUM ZAVRŠETKA OPERACIJE]]&lt;TODAY(),"završen","u provedbi")</f>
        <v>završen</v>
      </c>
      <c r="K507" s="25" t="s">
        <v>14</v>
      </c>
      <c r="L507" s="25" t="s">
        <v>14</v>
      </c>
      <c r="M507" s="17">
        <v>0.85</v>
      </c>
      <c r="N507" s="17">
        <v>0.15</v>
      </c>
      <c r="O507" s="11">
        <f>Ugovori_OPULJP[[#This Row],[Bespovratna sredstva - Ukupno (EU+Nac) HRK
= Ukupna ugovorena vrijednost bespovratnih sredstava]]*Ugovori_OPULJP[[#This Row],[EU STOPA SUFINANCIRANJA %
EU CO-FINANCING RATE %]]</f>
        <v>2282622.98</v>
      </c>
      <c r="P507" s="11">
        <f>Ugovori_OPULJP[[#This Row],[Bespovratna sredstva - Ukupno (EU+Nac) HRK
= Ukupna ugovorena vrijednost bespovratnih sredstava]]*Ugovori_OPULJP[[#This Row],[STOPA NACIONALNOG SUFINANCIRANJA %]]</f>
        <v>402815.81999999995</v>
      </c>
      <c r="Q507" s="11">
        <v>2685438.8</v>
      </c>
      <c r="R507" s="11">
        <v>0</v>
      </c>
      <c r="S507" s="11">
        <v>0</v>
      </c>
      <c r="T507" s="4">
        <f>Ugovori_OPULJP[[#This Row],[Bespovratna sredstva - Ukupno (EU+Nac) HRK
= Ukupna ugovorena vrijednost bespovratnih sredstava]]+Ugovori_OPULJP[[#This Row],[Javni doprinos korisnika - HRK]]+Ugovori_OPULJP[[#This Row],[Privatni doprinos korisnika - HRK]]</f>
        <v>2685438.8</v>
      </c>
      <c r="U507" s="29" t="s">
        <v>8735</v>
      </c>
      <c r="V507" s="29" t="s">
        <v>24</v>
      </c>
      <c r="W507" s="30" t="s">
        <v>6270</v>
      </c>
      <c r="X507" s="30" t="s">
        <v>6219</v>
      </c>
    </row>
    <row r="508" spans="1:24" ht="102" x14ac:dyDescent="0.25">
      <c r="A508" s="45" t="s">
        <v>1332</v>
      </c>
      <c r="B508" s="46" t="s">
        <v>8150</v>
      </c>
      <c r="C508" s="30" t="s">
        <v>7163</v>
      </c>
      <c r="D508" s="30" t="s">
        <v>5130</v>
      </c>
      <c r="E508" s="29" t="s">
        <v>10081</v>
      </c>
      <c r="F508" s="47" t="s">
        <v>1333</v>
      </c>
      <c r="G508" s="47" t="s">
        <v>11262</v>
      </c>
      <c r="H508" s="48">
        <v>43409</v>
      </c>
      <c r="I508" s="48">
        <v>44232</v>
      </c>
      <c r="J508" s="48" t="str">
        <f ca="1">IF(Ugovori_OPULJP[[#This Row],[DATUM ZAVRŠETKA OPERACIJE]]&lt;TODAY(),"završen","u provedbi")</f>
        <v>završen</v>
      </c>
      <c r="K508" s="25" t="s">
        <v>10</v>
      </c>
      <c r="L508" s="25" t="s">
        <v>10</v>
      </c>
      <c r="M508" s="17">
        <v>0.85</v>
      </c>
      <c r="N508" s="17">
        <v>0.15</v>
      </c>
      <c r="O508" s="11">
        <f>Ugovori_OPULJP[[#This Row],[Bespovratna sredstva - Ukupno (EU+Nac) HRK
= Ukupna ugovorena vrijednost bespovratnih sredstava]]*Ugovori_OPULJP[[#This Row],[EU STOPA SUFINANCIRANJA %
EU CO-FINANCING RATE %]]</f>
        <v>1864327.61</v>
      </c>
      <c r="P508" s="11">
        <f>Ugovori_OPULJP[[#This Row],[Bespovratna sredstva - Ukupno (EU+Nac) HRK
= Ukupna ugovorena vrijednost bespovratnih sredstava]]*Ugovori_OPULJP[[#This Row],[STOPA NACIONALNOG SUFINANCIRANJA %]]</f>
        <v>328998.99</v>
      </c>
      <c r="Q508" s="11">
        <v>2193326.6</v>
      </c>
      <c r="R508" s="11">
        <v>0</v>
      </c>
      <c r="S508" s="11">
        <v>0</v>
      </c>
      <c r="T508" s="4">
        <f>Ugovori_OPULJP[[#This Row],[Bespovratna sredstva - Ukupno (EU+Nac) HRK
= Ukupna ugovorena vrijednost bespovratnih sredstava]]+Ugovori_OPULJP[[#This Row],[Javni doprinos korisnika - HRK]]+Ugovori_OPULJP[[#This Row],[Privatni doprinos korisnika - HRK]]</f>
        <v>2193326.6</v>
      </c>
      <c r="U508" s="29" t="s">
        <v>8735</v>
      </c>
      <c r="V508" s="29" t="s">
        <v>24</v>
      </c>
      <c r="W508" s="30" t="s">
        <v>6271</v>
      </c>
      <c r="X508" s="30" t="s">
        <v>6219</v>
      </c>
    </row>
    <row r="509" spans="1:24" ht="89.25" x14ac:dyDescent="0.25">
      <c r="A509" s="45" t="s">
        <v>1334</v>
      </c>
      <c r="B509" s="46" t="s">
        <v>8150</v>
      </c>
      <c r="C509" s="30" t="s">
        <v>7163</v>
      </c>
      <c r="D509" s="30" t="s">
        <v>5130</v>
      </c>
      <c r="E509" s="29" t="s">
        <v>10081</v>
      </c>
      <c r="F509" s="47" t="s">
        <v>1335</v>
      </c>
      <c r="G509" s="47" t="s">
        <v>10637</v>
      </c>
      <c r="H509" s="48">
        <v>43410</v>
      </c>
      <c r="I509" s="48">
        <v>44322</v>
      </c>
      <c r="J509" s="48" t="str">
        <f ca="1">IF(Ugovori_OPULJP[[#This Row],[DATUM ZAVRŠETKA OPERACIJE]]&lt;TODAY(),"završen","u provedbi")</f>
        <v>završen</v>
      </c>
      <c r="K509" s="25" t="s">
        <v>14</v>
      </c>
      <c r="L509" s="25" t="s">
        <v>14</v>
      </c>
      <c r="M509" s="17">
        <v>0.85</v>
      </c>
      <c r="N509" s="17">
        <v>0.15</v>
      </c>
      <c r="O509" s="11">
        <f>Ugovori_OPULJP[[#This Row],[Bespovratna sredstva - Ukupno (EU+Nac) HRK
= Ukupna ugovorena vrijednost bespovratnih sredstava]]*Ugovori_OPULJP[[#This Row],[EU STOPA SUFINANCIRANJA %
EU CO-FINANCING RATE %]]</f>
        <v>853700.9</v>
      </c>
      <c r="P509" s="11">
        <f>Ugovori_OPULJP[[#This Row],[Bespovratna sredstva - Ukupno (EU+Nac) HRK
= Ukupna ugovorena vrijednost bespovratnih sredstava]]*Ugovori_OPULJP[[#This Row],[STOPA NACIONALNOG SUFINANCIRANJA %]]</f>
        <v>150653.1</v>
      </c>
      <c r="Q509" s="11">
        <v>1004354</v>
      </c>
      <c r="R509" s="11">
        <v>0</v>
      </c>
      <c r="S509" s="11">
        <v>0</v>
      </c>
      <c r="T509" s="4">
        <f>Ugovori_OPULJP[[#This Row],[Bespovratna sredstva - Ukupno (EU+Nac) HRK
= Ukupna ugovorena vrijednost bespovratnih sredstava]]+Ugovori_OPULJP[[#This Row],[Javni doprinos korisnika - HRK]]+Ugovori_OPULJP[[#This Row],[Privatni doprinos korisnika - HRK]]</f>
        <v>1004354</v>
      </c>
      <c r="U509" s="29" t="s">
        <v>8735</v>
      </c>
      <c r="V509" s="29" t="s">
        <v>24</v>
      </c>
      <c r="W509" s="30" t="s">
        <v>6272</v>
      </c>
      <c r="X509" s="30" t="s">
        <v>6219</v>
      </c>
    </row>
    <row r="510" spans="1:24" ht="114.75" x14ac:dyDescent="0.25">
      <c r="A510" s="45" t="s">
        <v>1336</v>
      </c>
      <c r="B510" s="46" t="s">
        <v>8150</v>
      </c>
      <c r="C510" s="30" t="s">
        <v>7163</v>
      </c>
      <c r="D510" s="30" t="s">
        <v>5130</v>
      </c>
      <c r="E510" s="29" t="s">
        <v>10081</v>
      </c>
      <c r="F510" s="47" t="s">
        <v>1337</v>
      </c>
      <c r="G510" s="47" t="s">
        <v>1338</v>
      </c>
      <c r="H510" s="48">
        <v>43518</v>
      </c>
      <c r="I510" s="48">
        <v>44430</v>
      </c>
      <c r="J510" s="48" t="str">
        <f ca="1">IF(Ugovori_OPULJP[[#This Row],[DATUM ZAVRŠETKA OPERACIJE]]&lt;TODAY(),"završen","u provedbi")</f>
        <v>završen</v>
      </c>
      <c r="K510" s="25" t="s">
        <v>13</v>
      </c>
      <c r="L510" s="25" t="s">
        <v>13</v>
      </c>
      <c r="M510" s="17">
        <v>0.85</v>
      </c>
      <c r="N510" s="17">
        <v>0.15</v>
      </c>
      <c r="O510" s="11">
        <f>Ugovori_OPULJP[[#This Row],[Bespovratna sredstva - Ukupno (EU+Nac) HRK
= Ukupna ugovorena vrijednost bespovratnih sredstava]]*Ugovori_OPULJP[[#This Row],[EU STOPA SUFINANCIRANJA %
EU CO-FINANCING RATE %]]</f>
        <v>3450587.4864999996</v>
      </c>
      <c r="P510" s="11">
        <f>Ugovori_OPULJP[[#This Row],[Bespovratna sredstva - Ukupno (EU+Nac) HRK
= Ukupna ugovorena vrijednost bespovratnih sredstava]]*Ugovori_OPULJP[[#This Row],[STOPA NACIONALNOG SUFINANCIRANJA %]]</f>
        <v>608927.20349999995</v>
      </c>
      <c r="Q510" s="11">
        <v>4059514.69</v>
      </c>
      <c r="R510" s="11">
        <v>0</v>
      </c>
      <c r="S510" s="11">
        <v>0</v>
      </c>
      <c r="T510" s="4">
        <f>Ugovori_OPULJP[[#This Row],[Bespovratna sredstva - Ukupno (EU+Nac) HRK
= Ukupna ugovorena vrijednost bespovratnih sredstava]]+Ugovori_OPULJP[[#This Row],[Javni doprinos korisnika - HRK]]+Ugovori_OPULJP[[#This Row],[Privatni doprinos korisnika - HRK]]</f>
        <v>4059514.69</v>
      </c>
      <c r="U510" s="29" t="s">
        <v>8735</v>
      </c>
      <c r="V510" s="29" t="s">
        <v>24</v>
      </c>
      <c r="W510" s="30" t="s">
        <v>6273</v>
      </c>
      <c r="X510" s="30" t="s">
        <v>6219</v>
      </c>
    </row>
    <row r="511" spans="1:24" ht="63.75" x14ac:dyDescent="0.25">
      <c r="A511" s="45" t="s">
        <v>1339</v>
      </c>
      <c r="B511" s="46" t="s">
        <v>8150</v>
      </c>
      <c r="C511" s="30" t="s">
        <v>7163</v>
      </c>
      <c r="D511" s="30" t="s">
        <v>5130</v>
      </c>
      <c r="E511" s="29" t="s">
        <v>10081</v>
      </c>
      <c r="F511" s="47" t="s">
        <v>1340</v>
      </c>
      <c r="G511" s="47" t="s">
        <v>1341</v>
      </c>
      <c r="H511" s="48">
        <v>43448</v>
      </c>
      <c r="I511" s="48">
        <v>44361</v>
      </c>
      <c r="J511" s="48" t="str">
        <f ca="1">IF(Ugovori_OPULJP[[#This Row],[DATUM ZAVRŠETKA OPERACIJE]]&lt;TODAY(),"završen","u provedbi")</f>
        <v>završen</v>
      </c>
      <c r="K511" s="25" t="s">
        <v>0</v>
      </c>
      <c r="L511" s="25" t="s">
        <v>0</v>
      </c>
      <c r="M511" s="17">
        <v>0.85</v>
      </c>
      <c r="N511" s="17">
        <v>0.15</v>
      </c>
      <c r="O511" s="11">
        <f>Ugovori_OPULJP[[#This Row],[Bespovratna sredstva - Ukupno (EU+Nac) HRK
= Ukupna ugovorena vrijednost bespovratnih sredstava]]*Ugovori_OPULJP[[#This Row],[EU STOPA SUFINANCIRANJA %
EU CO-FINANCING RATE %]]</f>
        <v>1950798.0504999997</v>
      </c>
      <c r="P511" s="11">
        <f>Ugovori_OPULJP[[#This Row],[Bespovratna sredstva - Ukupno (EU+Nac) HRK
= Ukupna ugovorena vrijednost bespovratnih sredstava]]*Ugovori_OPULJP[[#This Row],[STOPA NACIONALNOG SUFINANCIRANJA %]]</f>
        <v>344258.47949999996</v>
      </c>
      <c r="Q511" s="11">
        <v>2295056.5299999998</v>
      </c>
      <c r="R511" s="11">
        <v>0</v>
      </c>
      <c r="S511" s="11">
        <v>0</v>
      </c>
      <c r="T511" s="4">
        <f>Ugovori_OPULJP[[#This Row],[Bespovratna sredstva - Ukupno (EU+Nac) HRK
= Ukupna ugovorena vrijednost bespovratnih sredstava]]+Ugovori_OPULJP[[#This Row],[Javni doprinos korisnika - HRK]]+Ugovori_OPULJP[[#This Row],[Privatni doprinos korisnika - HRK]]</f>
        <v>2295056.5299999998</v>
      </c>
      <c r="U511" s="29" t="s">
        <v>8735</v>
      </c>
      <c r="V511" s="29" t="s">
        <v>24</v>
      </c>
      <c r="W511" s="30" t="s">
        <v>6274</v>
      </c>
      <c r="X511" s="30" t="s">
        <v>6219</v>
      </c>
    </row>
    <row r="512" spans="1:24" ht="76.5" x14ac:dyDescent="0.25">
      <c r="A512" s="45" t="s">
        <v>1342</v>
      </c>
      <c r="B512" s="46" t="s">
        <v>8150</v>
      </c>
      <c r="C512" s="30" t="s">
        <v>7163</v>
      </c>
      <c r="D512" s="30" t="s">
        <v>5130</v>
      </c>
      <c r="E512" s="29" t="s">
        <v>10081</v>
      </c>
      <c r="F512" s="47" t="s">
        <v>7425</v>
      </c>
      <c r="G512" s="47" t="s">
        <v>1343</v>
      </c>
      <c r="H512" s="48">
        <v>43341</v>
      </c>
      <c r="I512" s="48">
        <v>44255</v>
      </c>
      <c r="J512" s="48" t="str">
        <f ca="1">IF(Ugovori_OPULJP[[#This Row],[DATUM ZAVRŠETKA OPERACIJE]]&lt;TODAY(),"završen","u provedbi")</f>
        <v>završen</v>
      </c>
      <c r="K512" s="25" t="s">
        <v>12</v>
      </c>
      <c r="L512" s="25" t="s">
        <v>12</v>
      </c>
      <c r="M512" s="17">
        <v>0.85</v>
      </c>
      <c r="N512" s="17">
        <v>0.15</v>
      </c>
      <c r="O512" s="11">
        <f>Ugovori_OPULJP[[#This Row],[Bespovratna sredstva - Ukupno (EU+Nac) HRK
= Ukupna ugovorena vrijednost bespovratnih sredstava]]*Ugovori_OPULJP[[#This Row],[EU STOPA SUFINANCIRANJA %
EU CO-FINANCING RATE %]]</f>
        <v>842873.39599999995</v>
      </c>
      <c r="P512" s="11">
        <f>Ugovori_OPULJP[[#This Row],[Bespovratna sredstva - Ukupno (EU+Nac) HRK
= Ukupna ugovorena vrijednost bespovratnih sredstava]]*Ugovori_OPULJP[[#This Row],[STOPA NACIONALNOG SUFINANCIRANJA %]]</f>
        <v>148742.364</v>
      </c>
      <c r="Q512" s="11">
        <v>991615.76</v>
      </c>
      <c r="R512" s="11">
        <v>0</v>
      </c>
      <c r="S512" s="11">
        <v>0</v>
      </c>
      <c r="T512" s="4">
        <f>Ugovori_OPULJP[[#This Row],[Bespovratna sredstva - Ukupno (EU+Nac) HRK
= Ukupna ugovorena vrijednost bespovratnih sredstava]]+Ugovori_OPULJP[[#This Row],[Javni doprinos korisnika - HRK]]+Ugovori_OPULJP[[#This Row],[Privatni doprinos korisnika - HRK]]</f>
        <v>991615.76</v>
      </c>
      <c r="U512" s="29" t="s">
        <v>8735</v>
      </c>
      <c r="V512" s="29" t="s">
        <v>24</v>
      </c>
      <c r="W512" s="30" t="s">
        <v>6275</v>
      </c>
      <c r="X512" s="30" t="s">
        <v>6219</v>
      </c>
    </row>
    <row r="513" spans="1:24" ht="89.25" x14ac:dyDescent="0.25">
      <c r="A513" s="45" t="s">
        <v>1344</v>
      </c>
      <c r="B513" s="46" t="s">
        <v>8150</v>
      </c>
      <c r="C513" s="30" t="s">
        <v>7163</v>
      </c>
      <c r="D513" s="30" t="s">
        <v>5130</v>
      </c>
      <c r="E513" s="29" t="s">
        <v>10081</v>
      </c>
      <c r="F513" s="47" t="s">
        <v>1345</v>
      </c>
      <c r="G513" s="47" t="s">
        <v>1346</v>
      </c>
      <c r="H513" s="48">
        <v>43634</v>
      </c>
      <c r="I513" s="48">
        <v>44548</v>
      </c>
      <c r="J513" s="48" t="str">
        <f ca="1">IF(Ugovori_OPULJP[[#This Row],[DATUM ZAVRŠETKA OPERACIJE]]&lt;TODAY(),"završen","u provedbi")</f>
        <v>završen</v>
      </c>
      <c r="K513" s="25" t="s">
        <v>13</v>
      </c>
      <c r="L513" s="25" t="s">
        <v>13</v>
      </c>
      <c r="M513" s="17">
        <v>0.85</v>
      </c>
      <c r="N513" s="17">
        <v>0.15</v>
      </c>
      <c r="O513" s="11">
        <f>Ugovori_OPULJP[[#This Row],[Bespovratna sredstva - Ukupno (EU+Nac) HRK
= Ukupna ugovorena vrijednost bespovratnih sredstava]]*Ugovori_OPULJP[[#This Row],[EU STOPA SUFINANCIRANJA %
EU CO-FINANCING RATE %]]</f>
        <v>1301900.8</v>
      </c>
      <c r="P513" s="11">
        <f>Ugovori_OPULJP[[#This Row],[Bespovratna sredstva - Ukupno (EU+Nac) HRK
= Ukupna ugovorena vrijednost bespovratnih sredstava]]*Ugovori_OPULJP[[#This Row],[STOPA NACIONALNOG SUFINANCIRANJA %]]</f>
        <v>229747.19999999998</v>
      </c>
      <c r="Q513" s="11">
        <v>1531648</v>
      </c>
      <c r="R513" s="11">
        <v>0</v>
      </c>
      <c r="S513" s="11">
        <v>0</v>
      </c>
      <c r="T513" s="4">
        <f>Ugovori_OPULJP[[#This Row],[Bespovratna sredstva - Ukupno (EU+Nac) HRK
= Ukupna ugovorena vrijednost bespovratnih sredstava]]+Ugovori_OPULJP[[#This Row],[Javni doprinos korisnika - HRK]]+Ugovori_OPULJP[[#This Row],[Privatni doprinos korisnika - HRK]]</f>
        <v>1531648</v>
      </c>
      <c r="U513" s="29" t="s">
        <v>8735</v>
      </c>
      <c r="V513" s="29" t="s">
        <v>24</v>
      </c>
      <c r="W513" s="30" t="s">
        <v>6276</v>
      </c>
      <c r="X513" s="30" t="s">
        <v>6219</v>
      </c>
    </row>
    <row r="514" spans="1:24" ht="51" x14ac:dyDescent="0.25">
      <c r="A514" s="45" t="s">
        <v>1347</v>
      </c>
      <c r="B514" s="46" t="s">
        <v>8150</v>
      </c>
      <c r="C514" s="30" t="s">
        <v>7163</v>
      </c>
      <c r="D514" s="30" t="s">
        <v>5130</v>
      </c>
      <c r="E514" s="29" t="s">
        <v>10081</v>
      </c>
      <c r="F514" s="47" t="s">
        <v>1348</v>
      </c>
      <c r="G514" s="47" t="s">
        <v>345</v>
      </c>
      <c r="H514" s="48">
        <v>43409</v>
      </c>
      <c r="I514" s="48">
        <v>44321</v>
      </c>
      <c r="J514" s="48" t="str">
        <f ca="1">IF(Ugovori_OPULJP[[#This Row],[DATUM ZAVRŠETKA OPERACIJE]]&lt;TODAY(),"završen","u provedbi")</f>
        <v>završen</v>
      </c>
      <c r="K514" s="25" t="s">
        <v>18</v>
      </c>
      <c r="L514" s="25" t="s">
        <v>18</v>
      </c>
      <c r="M514" s="17">
        <v>0.85</v>
      </c>
      <c r="N514" s="17">
        <v>0.15</v>
      </c>
      <c r="O514" s="11">
        <f>Ugovori_OPULJP[[#This Row],[Bespovratna sredstva - Ukupno (EU+Nac) HRK
= Ukupna ugovorena vrijednost bespovratnih sredstava]]*Ugovori_OPULJP[[#This Row],[EU STOPA SUFINANCIRANJA %
EU CO-FINANCING RATE %]]</f>
        <v>1409240.976</v>
      </c>
      <c r="P514" s="11">
        <f>Ugovori_OPULJP[[#This Row],[Bespovratna sredstva - Ukupno (EU+Nac) HRK
= Ukupna ugovorena vrijednost bespovratnih sredstava]]*Ugovori_OPULJP[[#This Row],[STOPA NACIONALNOG SUFINANCIRANJA %]]</f>
        <v>248689.584</v>
      </c>
      <c r="Q514" s="11">
        <v>1657930.56</v>
      </c>
      <c r="R514" s="11">
        <v>0</v>
      </c>
      <c r="S514" s="11">
        <v>0</v>
      </c>
      <c r="T514" s="4">
        <f>Ugovori_OPULJP[[#This Row],[Bespovratna sredstva - Ukupno (EU+Nac) HRK
= Ukupna ugovorena vrijednost bespovratnih sredstava]]+Ugovori_OPULJP[[#This Row],[Javni doprinos korisnika - HRK]]+Ugovori_OPULJP[[#This Row],[Privatni doprinos korisnika - HRK]]</f>
        <v>1657930.56</v>
      </c>
      <c r="U514" s="29" t="s">
        <v>8735</v>
      </c>
      <c r="V514" s="29" t="s">
        <v>24</v>
      </c>
      <c r="W514" s="30" t="s">
        <v>6277</v>
      </c>
      <c r="X514" s="30" t="s">
        <v>6219</v>
      </c>
    </row>
    <row r="515" spans="1:24" ht="114.75" x14ac:dyDescent="0.25">
      <c r="A515" s="45" t="s">
        <v>1349</v>
      </c>
      <c r="B515" s="46" t="s">
        <v>8150</v>
      </c>
      <c r="C515" s="30" t="s">
        <v>7163</v>
      </c>
      <c r="D515" s="30" t="s">
        <v>5130</v>
      </c>
      <c r="E515" s="29" t="s">
        <v>10081</v>
      </c>
      <c r="F515" s="47" t="s">
        <v>1350</v>
      </c>
      <c r="G515" s="47" t="s">
        <v>8416</v>
      </c>
      <c r="H515" s="48">
        <v>43482</v>
      </c>
      <c r="I515" s="48">
        <v>44394</v>
      </c>
      <c r="J515" s="48" t="str">
        <f ca="1">IF(Ugovori_OPULJP[[#This Row],[DATUM ZAVRŠETKA OPERACIJE]]&lt;TODAY(),"završen","u provedbi")</f>
        <v>završen</v>
      </c>
      <c r="K515" s="25" t="s">
        <v>10</v>
      </c>
      <c r="L515" s="25" t="s">
        <v>10</v>
      </c>
      <c r="M515" s="17">
        <v>0.85</v>
      </c>
      <c r="N515" s="17">
        <v>0.15</v>
      </c>
      <c r="O515" s="11">
        <f>Ugovori_OPULJP[[#This Row],[Bespovratna sredstva - Ukupno (EU+Nac) HRK
= Ukupna ugovorena vrijednost bespovratnih sredstava]]*Ugovori_OPULJP[[#This Row],[EU STOPA SUFINANCIRANJA %
EU CO-FINANCING RATE %]]</f>
        <v>2168674.6999999997</v>
      </c>
      <c r="P515" s="11">
        <f>Ugovori_OPULJP[[#This Row],[Bespovratna sredstva - Ukupno (EU+Nac) HRK
= Ukupna ugovorena vrijednost bespovratnih sredstava]]*Ugovori_OPULJP[[#This Row],[STOPA NACIONALNOG SUFINANCIRANJA %]]</f>
        <v>382707.3</v>
      </c>
      <c r="Q515" s="11">
        <v>2551382</v>
      </c>
      <c r="R515" s="11">
        <v>0</v>
      </c>
      <c r="S515" s="11">
        <v>0</v>
      </c>
      <c r="T515" s="4">
        <f>Ugovori_OPULJP[[#This Row],[Bespovratna sredstva - Ukupno (EU+Nac) HRK
= Ukupna ugovorena vrijednost bespovratnih sredstava]]+Ugovori_OPULJP[[#This Row],[Javni doprinos korisnika - HRK]]+Ugovori_OPULJP[[#This Row],[Privatni doprinos korisnika - HRK]]</f>
        <v>2551382</v>
      </c>
      <c r="U515" s="29" t="s">
        <v>8735</v>
      </c>
      <c r="V515" s="29" t="s">
        <v>24</v>
      </c>
      <c r="W515" s="30" t="s">
        <v>6278</v>
      </c>
      <c r="X515" s="30" t="s">
        <v>6219</v>
      </c>
    </row>
    <row r="516" spans="1:24" ht="89.25" x14ac:dyDescent="0.25">
      <c r="A516" s="45" t="s">
        <v>1351</v>
      </c>
      <c r="B516" s="46" t="s">
        <v>8150</v>
      </c>
      <c r="C516" s="30" t="s">
        <v>7163</v>
      </c>
      <c r="D516" s="30" t="s">
        <v>5130</v>
      </c>
      <c r="E516" s="29" t="s">
        <v>10081</v>
      </c>
      <c r="F516" s="47" t="s">
        <v>1352</v>
      </c>
      <c r="G516" s="47" t="s">
        <v>1353</v>
      </c>
      <c r="H516" s="48">
        <v>43301</v>
      </c>
      <c r="I516" s="48">
        <v>44216</v>
      </c>
      <c r="J516" s="48" t="str">
        <f ca="1">IF(Ugovori_OPULJP[[#This Row],[DATUM ZAVRŠETKA OPERACIJE]]&lt;TODAY(),"završen","u provedbi")</f>
        <v>završen</v>
      </c>
      <c r="K516" s="25" t="s">
        <v>10</v>
      </c>
      <c r="L516" s="25" t="s">
        <v>10</v>
      </c>
      <c r="M516" s="17">
        <v>0.85</v>
      </c>
      <c r="N516" s="17">
        <v>0.15</v>
      </c>
      <c r="O516" s="11">
        <f>Ugovori_OPULJP[[#This Row],[Bespovratna sredstva - Ukupno (EU+Nac) HRK
= Ukupna ugovorena vrijednost bespovratnih sredstava]]*Ugovori_OPULJP[[#This Row],[EU STOPA SUFINANCIRANJA %
EU CO-FINANCING RATE %]]</f>
        <v>6853038.3764999993</v>
      </c>
      <c r="P516" s="11">
        <f>Ugovori_OPULJP[[#This Row],[Bespovratna sredstva - Ukupno (EU+Nac) HRK
= Ukupna ugovorena vrijednost bespovratnih sredstava]]*Ugovori_OPULJP[[#This Row],[STOPA NACIONALNOG SUFINANCIRANJA %]]</f>
        <v>1209359.7134999998</v>
      </c>
      <c r="Q516" s="11">
        <v>8062398.0899999999</v>
      </c>
      <c r="R516" s="11">
        <v>0</v>
      </c>
      <c r="S516" s="11">
        <v>0</v>
      </c>
      <c r="T516" s="4">
        <f>Ugovori_OPULJP[[#This Row],[Bespovratna sredstva - Ukupno (EU+Nac) HRK
= Ukupna ugovorena vrijednost bespovratnih sredstava]]+Ugovori_OPULJP[[#This Row],[Javni doprinos korisnika - HRK]]+Ugovori_OPULJP[[#This Row],[Privatni doprinos korisnika - HRK]]</f>
        <v>8062398.0899999999</v>
      </c>
      <c r="U516" s="29" t="s">
        <v>8735</v>
      </c>
      <c r="V516" s="29" t="s">
        <v>24</v>
      </c>
      <c r="W516" s="30" t="s">
        <v>6279</v>
      </c>
      <c r="X516" s="30" t="s">
        <v>6219</v>
      </c>
    </row>
    <row r="517" spans="1:24" ht="89.25" x14ac:dyDescent="0.25">
      <c r="A517" s="45" t="s">
        <v>1354</v>
      </c>
      <c r="B517" s="46" t="s">
        <v>8150</v>
      </c>
      <c r="C517" s="30" t="s">
        <v>7163</v>
      </c>
      <c r="D517" s="30" t="s">
        <v>5130</v>
      </c>
      <c r="E517" s="29" t="s">
        <v>10081</v>
      </c>
      <c r="F517" s="47" t="s">
        <v>1355</v>
      </c>
      <c r="G517" s="7" t="s">
        <v>1356</v>
      </c>
      <c r="H517" s="48">
        <v>43306</v>
      </c>
      <c r="I517" s="48">
        <v>44221</v>
      </c>
      <c r="J517" s="48" t="str">
        <f ca="1">IF(Ugovori_OPULJP[[#This Row],[DATUM ZAVRŠETKA OPERACIJE]]&lt;TODAY(),"završen","u provedbi")</f>
        <v>završen</v>
      </c>
      <c r="K517" s="25" t="s">
        <v>15</v>
      </c>
      <c r="L517" s="25" t="s">
        <v>15</v>
      </c>
      <c r="M517" s="17">
        <v>0.85</v>
      </c>
      <c r="N517" s="17">
        <v>0.15</v>
      </c>
      <c r="O517" s="11">
        <f>Ugovori_OPULJP[[#This Row],[Bespovratna sredstva - Ukupno (EU+Nac) HRK
= Ukupna ugovorena vrijednost bespovratnih sredstava]]*Ugovori_OPULJP[[#This Row],[EU STOPA SUFINANCIRANJA %
EU CO-FINANCING RATE %]]</f>
        <v>1424665.382</v>
      </c>
      <c r="P517" s="11">
        <f>Ugovori_OPULJP[[#This Row],[Bespovratna sredstva - Ukupno (EU+Nac) HRK
= Ukupna ugovorena vrijednost bespovratnih sredstava]]*Ugovori_OPULJP[[#This Row],[STOPA NACIONALNOG SUFINANCIRANJA %]]</f>
        <v>251411.53799999997</v>
      </c>
      <c r="Q517" s="11">
        <v>1676076.92</v>
      </c>
      <c r="R517" s="11">
        <v>0</v>
      </c>
      <c r="S517" s="11">
        <v>0</v>
      </c>
      <c r="T517" s="4">
        <f>Ugovori_OPULJP[[#This Row],[Bespovratna sredstva - Ukupno (EU+Nac) HRK
= Ukupna ugovorena vrijednost bespovratnih sredstava]]+Ugovori_OPULJP[[#This Row],[Javni doprinos korisnika - HRK]]+Ugovori_OPULJP[[#This Row],[Privatni doprinos korisnika - HRK]]</f>
        <v>1676076.92</v>
      </c>
      <c r="U517" s="29" t="s">
        <v>8735</v>
      </c>
      <c r="V517" s="29" t="s">
        <v>24</v>
      </c>
      <c r="W517" s="30" t="s">
        <v>6280</v>
      </c>
      <c r="X517" s="30" t="s">
        <v>6219</v>
      </c>
    </row>
    <row r="518" spans="1:24" ht="102" x14ac:dyDescent="0.25">
      <c r="A518" s="45" t="s">
        <v>1357</v>
      </c>
      <c r="B518" s="46" t="s">
        <v>8150</v>
      </c>
      <c r="C518" s="30" t="s">
        <v>7163</v>
      </c>
      <c r="D518" s="30" t="s">
        <v>5130</v>
      </c>
      <c r="E518" s="29" t="s">
        <v>10081</v>
      </c>
      <c r="F518" s="47" t="s">
        <v>1358</v>
      </c>
      <c r="G518" s="47" t="s">
        <v>8413</v>
      </c>
      <c r="H518" s="48">
        <v>43341</v>
      </c>
      <c r="I518" s="48">
        <v>44255</v>
      </c>
      <c r="J518" s="48" t="str">
        <f ca="1">IF(Ugovori_OPULJP[[#This Row],[DATUM ZAVRŠETKA OPERACIJE]]&lt;TODAY(),"završen","u provedbi")</f>
        <v>završen</v>
      </c>
      <c r="K518" s="25" t="s">
        <v>10</v>
      </c>
      <c r="L518" s="25" t="s">
        <v>10</v>
      </c>
      <c r="M518" s="17">
        <v>0.85</v>
      </c>
      <c r="N518" s="17">
        <v>0.15</v>
      </c>
      <c r="O518" s="11">
        <f>Ugovori_OPULJP[[#This Row],[Bespovratna sredstva - Ukupno (EU+Nac) HRK
= Ukupna ugovorena vrijednost bespovratnih sredstava]]*Ugovori_OPULJP[[#This Row],[EU STOPA SUFINANCIRANJA %
EU CO-FINANCING RATE %]]</f>
        <v>2431738.2250000001</v>
      </c>
      <c r="P518" s="11">
        <f>Ugovori_OPULJP[[#This Row],[Bespovratna sredstva - Ukupno (EU+Nac) HRK
= Ukupna ugovorena vrijednost bespovratnih sredstava]]*Ugovori_OPULJP[[#This Row],[STOPA NACIONALNOG SUFINANCIRANJA %]]</f>
        <v>429130.27499999997</v>
      </c>
      <c r="Q518" s="11">
        <v>2860868.5</v>
      </c>
      <c r="R518" s="11">
        <v>0</v>
      </c>
      <c r="S518" s="11">
        <v>0</v>
      </c>
      <c r="T518" s="4">
        <f>Ugovori_OPULJP[[#This Row],[Bespovratna sredstva - Ukupno (EU+Nac) HRK
= Ukupna ugovorena vrijednost bespovratnih sredstava]]+Ugovori_OPULJP[[#This Row],[Javni doprinos korisnika - HRK]]+Ugovori_OPULJP[[#This Row],[Privatni doprinos korisnika - HRK]]</f>
        <v>2860868.5</v>
      </c>
      <c r="U518" s="29" t="s">
        <v>8735</v>
      </c>
      <c r="V518" s="29" t="s">
        <v>24</v>
      </c>
      <c r="W518" s="30" t="s">
        <v>6281</v>
      </c>
      <c r="X518" s="30" t="s">
        <v>6219</v>
      </c>
    </row>
    <row r="519" spans="1:24" ht="89.25" x14ac:dyDescent="0.25">
      <c r="A519" s="45" t="s">
        <v>1359</v>
      </c>
      <c r="B519" s="46" t="s">
        <v>8150</v>
      </c>
      <c r="C519" s="30" t="s">
        <v>7163</v>
      </c>
      <c r="D519" s="30" t="s">
        <v>5130</v>
      </c>
      <c r="E519" s="29" t="s">
        <v>10081</v>
      </c>
      <c r="F519" s="47" t="s">
        <v>1360</v>
      </c>
      <c r="G519" s="47" t="s">
        <v>1361</v>
      </c>
      <c r="H519" s="48">
        <v>43370</v>
      </c>
      <c r="I519" s="48">
        <v>44282</v>
      </c>
      <c r="J519" s="48" t="str">
        <f ca="1">IF(Ugovori_OPULJP[[#This Row],[DATUM ZAVRŠETKA OPERACIJE]]&lt;TODAY(),"završen","u provedbi")</f>
        <v>završen</v>
      </c>
      <c r="K519" s="25" t="s">
        <v>0</v>
      </c>
      <c r="L519" s="25" t="s">
        <v>0</v>
      </c>
      <c r="M519" s="17">
        <v>0.85</v>
      </c>
      <c r="N519" s="17">
        <v>0.15</v>
      </c>
      <c r="O519" s="11">
        <f>Ugovori_OPULJP[[#This Row],[Bespovratna sredstva - Ukupno (EU+Nac) HRK
= Ukupna ugovorena vrijednost bespovratnih sredstava]]*Ugovori_OPULJP[[#This Row],[EU STOPA SUFINANCIRANJA %
EU CO-FINANCING RATE %]]</f>
        <v>1298027.4689999998</v>
      </c>
      <c r="P519" s="11">
        <f>Ugovori_OPULJP[[#This Row],[Bespovratna sredstva - Ukupno (EU+Nac) HRK
= Ukupna ugovorena vrijednost bespovratnih sredstava]]*Ugovori_OPULJP[[#This Row],[STOPA NACIONALNOG SUFINANCIRANJA %]]</f>
        <v>229063.67099999997</v>
      </c>
      <c r="Q519" s="11">
        <v>1527091.14</v>
      </c>
      <c r="R519" s="11">
        <v>0</v>
      </c>
      <c r="S519" s="11">
        <v>0</v>
      </c>
      <c r="T519" s="4">
        <f>Ugovori_OPULJP[[#This Row],[Bespovratna sredstva - Ukupno (EU+Nac) HRK
= Ukupna ugovorena vrijednost bespovratnih sredstava]]+Ugovori_OPULJP[[#This Row],[Javni doprinos korisnika - HRK]]+Ugovori_OPULJP[[#This Row],[Privatni doprinos korisnika - HRK]]</f>
        <v>1527091.14</v>
      </c>
      <c r="U519" s="29" t="s">
        <v>8735</v>
      </c>
      <c r="V519" s="29" t="s">
        <v>24</v>
      </c>
      <c r="W519" s="30" t="s">
        <v>6282</v>
      </c>
      <c r="X519" s="30" t="s">
        <v>6219</v>
      </c>
    </row>
    <row r="520" spans="1:24" ht="102" x14ac:dyDescent="0.25">
      <c r="A520" s="45" t="s">
        <v>1362</v>
      </c>
      <c r="B520" s="46" t="s">
        <v>8150</v>
      </c>
      <c r="C520" s="30" t="s">
        <v>7163</v>
      </c>
      <c r="D520" s="30" t="s">
        <v>5130</v>
      </c>
      <c r="E520" s="29" t="s">
        <v>10081</v>
      </c>
      <c r="F520" s="47" t="s">
        <v>1363</v>
      </c>
      <c r="G520" s="47" t="s">
        <v>1364</v>
      </c>
      <c r="H520" s="48">
        <v>43343</v>
      </c>
      <c r="I520" s="48">
        <v>44255</v>
      </c>
      <c r="J520" s="48" t="str">
        <f ca="1">IF(Ugovori_OPULJP[[#This Row],[DATUM ZAVRŠETKA OPERACIJE]]&lt;TODAY(),"završen","u provedbi")</f>
        <v>završen</v>
      </c>
      <c r="K520" s="25" t="s">
        <v>10</v>
      </c>
      <c r="L520" s="25" t="s">
        <v>10</v>
      </c>
      <c r="M520" s="17">
        <v>0.85</v>
      </c>
      <c r="N520" s="17">
        <v>0.15</v>
      </c>
      <c r="O520" s="11">
        <f>Ugovori_OPULJP[[#This Row],[Bespovratna sredstva - Ukupno (EU+Nac) HRK
= Ukupna ugovorena vrijednost bespovratnih sredstava]]*Ugovori_OPULJP[[#This Row],[EU STOPA SUFINANCIRANJA %
EU CO-FINANCING RATE %]]</f>
        <v>3280087.9499999997</v>
      </c>
      <c r="P520" s="11">
        <f>Ugovori_OPULJP[[#This Row],[Bespovratna sredstva - Ukupno (EU+Nac) HRK
= Ukupna ugovorena vrijednost bespovratnih sredstava]]*Ugovori_OPULJP[[#This Row],[STOPA NACIONALNOG SUFINANCIRANJA %]]</f>
        <v>578839.04999999993</v>
      </c>
      <c r="Q520" s="11">
        <v>3858927</v>
      </c>
      <c r="R520" s="11">
        <v>0</v>
      </c>
      <c r="S520" s="11">
        <v>0</v>
      </c>
      <c r="T520" s="4">
        <f>Ugovori_OPULJP[[#This Row],[Bespovratna sredstva - Ukupno (EU+Nac) HRK
= Ukupna ugovorena vrijednost bespovratnih sredstava]]+Ugovori_OPULJP[[#This Row],[Javni doprinos korisnika - HRK]]+Ugovori_OPULJP[[#This Row],[Privatni doprinos korisnika - HRK]]</f>
        <v>3858927</v>
      </c>
      <c r="U520" s="29" t="s">
        <v>8735</v>
      </c>
      <c r="V520" s="29" t="s">
        <v>24</v>
      </c>
      <c r="W520" s="30" t="s">
        <v>6283</v>
      </c>
      <c r="X520" s="30" t="s">
        <v>6219</v>
      </c>
    </row>
    <row r="521" spans="1:24" ht="89.25" x14ac:dyDescent="0.25">
      <c r="A521" s="45" t="s">
        <v>1365</v>
      </c>
      <c r="B521" s="46" t="s">
        <v>8150</v>
      </c>
      <c r="C521" s="30" t="s">
        <v>7163</v>
      </c>
      <c r="D521" s="30" t="s">
        <v>5130</v>
      </c>
      <c r="E521" s="29" t="s">
        <v>10081</v>
      </c>
      <c r="F521" s="47" t="s">
        <v>7426</v>
      </c>
      <c r="G521" s="47" t="s">
        <v>1366</v>
      </c>
      <c r="H521" s="48">
        <v>43343</v>
      </c>
      <c r="I521" s="48">
        <v>44255</v>
      </c>
      <c r="J521" s="48" t="str">
        <f ca="1">IF(Ugovori_OPULJP[[#This Row],[DATUM ZAVRŠETKA OPERACIJE]]&lt;TODAY(),"završen","u provedbi")</f>
        <v>završen</v>
      </c>
      <c r="K521" s="25" t="s">
        <v>10</v>
      </c>
      <c r="L521" s="25" t="s">
        <v>10</v>
      </c>
      <c r="M521" s="17">
        <v>0.85</v>
      </c>
      <c r="N521" s="17">
        <v>0.15</v>
      </c>
      <c r="O521" s="11">
        <f>Ugovori_OPULJP[[#This Row],[Bespovratna sredstva - Ukupno (EU+Nac) HRK
= Ukupna ugovorena vrijednost bespovratnih sredstava]]*Ugovori_OPULJP[[#This Row],[EU STOPA SUFINANCIRANJA %
EU CO-FINANCING RATE %]]</f>
        <v>3633245.4824999999</v>
      </c>
      <c r="P521" s="11">
        <f>Ugovori_OPULJP[[#This Row],[Bespovratna sredstva - Ukupno (EU+Nac) HRK
= Ukupna ugovorena vrijednost bespovratnih sredstava]]*Ugovori_OPULJP[[#This Row],[STOPA NACIONALNOG SUFINANCIRANJA %]]</f>
        <v>641160.96750000003</v>
      </c>
      <c r="Q521" s="11">
        <v>4274406.45</v>
      </c>
      <c r="R521" s="11">
        <v>0</v>
      </c>
      <c r="S521" s="11">
        <v>0</v>
      </c>
      <c r="T521" s="4">
        <f>Ugovori_OPULJP[[#This Row],[Bespovratna sredstva - Ukupno (EU+Nac) HRK
= Ukupna ugovorena vrijednost bespovratnih sredstava]]+Ugovori_OPULJP[[#This Row],[Javni doprinos korisnika - HRK]]+Ugovori_OPULJP[[#This Row],[Privatni doprinos korisnika - HRK]]</f>
        <v>4274406.45</v>
      </c>
      <c r="U521" s="29" t="s">
        <v>8735</v>
      </c>
      <c r="V521" s="29" t="s">
        <v>24</v>
      </c>
      <c r="W521" s="30" t="s">
        <v>6284</v>
      </c>
      <c r="X521" s="30" t="s">
        <v>6219</v>
      </c>
    </row>
    <row r="522" spans="1:24" ht="102" x14ac:dyDescent="0.25">
      <c r="A522" s="45" t="s">
        <v>1367</v>
      </c>
      <c r="B522" s="46" t="s">
        <v>8150</v>
      </c>
      <c r="C522" s="30" t="s">
        <v>7163</v>
      </c>
      <c r="D522" s="30" t="s">
        <v>5130</v>
      </c>
      <c r="E522" s="29" t="s">
        <v>10081</v>
      </c>
      <c r="F522" s="47" t="s">
        <v>1368</v>
      </c>
      <c r="G522" s="47" t="s">
        <v>1369</v>
      </c>
      <c r="H522" s="48">
        <v>43378</v>
      </c>
      <c r="I522" s="48">
        <v>44291</v>
      </c>
      <c r="J522" s="48" t="str">
        <f ca="1">IF(Ugovori_OPULJP[[#This Row],[DATUM ZAVRŠETKA OPERACIJE]]&lt;TODAY(),"završen","u provedbi")</f>
        <v>završen</v>
      </c>
      <c r="K522" s="25" t="s">
        <v>11</v>
      </c>
      <c r="L522" s="25" t="s">
        <v>11</v>
      </c>
      <c r="M522" s="17">
        <v>0.85</v>
      </c>
      <c r="N522" s="17">
        <v>0.15</v>
      </c>
      <c r="O522" s="11">
        <f>Ugovori_OPULJP[[#This Row],[Bespovratna sredstva - Ukupno (EU+Nac) HRK
= Ukupna ugovorena vrijednost bespovratnih sredstava]]*Ugovori_OPULJP[[#This Row],[EU STOPA SUFINANCIRANJA %
EU CO-FINANCING RATE %]]</f>
        <v>3432451.997</v>
      </c>
      <c r="P522" s="11">
        <f>Ugovori_OPULJP[[#This Row],[Bespovratna sredstva - Ukupno (EU+Nac) HRK
= Ukupna ugovorena vrijednost bespovratnih sredstava]]*Ugovori_OPULJP[[#This Row],[STOPA NACIONALNOG SUFINANCIRANJA %]]</f>
        <v>605726.82299999997</v>
      </c>
      <c r="Q522" s="11">
        <v>4038178.82</v>
      </c>
      <c r="R522" s="11">
        <v>0</v>
      </c>
      <c r="S522" s="11">
        <v>0</v>
      </c>
      <c r="T522" s="4">
        <f>Ugovori_OPULJP[[#This Row],[Bespovratna sredstva - Ukupno (EU+Nac) HRK
= Ukupna ugovorena vrijednost bespovratnih sredstava]]+Ugovori_OPULJP[[#This Row],[Javni doprinos korisnika - HRK]]+Ugovori_OPULJP[[#This Row],[Privatni doprinos korisnika - HRK]]</f>
        <v>4038178.82</v>
      </c>
      <c r="U522" s="29" t="s">
        <v>8735</v>
      </c>
      <c r="V522" s="29" t="s">
        <v>24</v>
      </c>
      <c r="W522" s="30" t="s">
        <v>6285</v>
      </c>
      <c r="X522" s="30" t="s">
        <v>6219</v>
      </c>
    </row>
    <row r="523" spans="1:24" ht="114.75" x14ac:dyDescent="0.25">
      <c r="A523" s="45" t="s">
        <v>1370</v>
      </c>
      <c r="B523" s="46" t="s">
        <v>8150</v>
      </c>
      <c r="C523" s="30" t="s">
        <v>7163</v>
      </c>
      <c r="D523" s="30" t="s">
        <v>5130</v>
      </c>
      <c r="E523" s="29" t="s">
        <v>10081</v>
      </c>
      <c r="F523" s="47" t="s">
        <v>1371</v>
      </c>
      <c r="G523" s="47" t="s">
        <v>1372</v>
      </c>
      <c r="H523" s="48">
        <v>43518</v>
      </c>
      <c r="I523" s="48">
        <v>44369</v>
      </c>
      <c r="J523" s="48" t="str">
        <f ca="1">IF(Ugovori_OPULJP[[#This Row],[DATUM ZAVRŠETKA OPERACIJE]]&lt;TODAY(),"završen","u provedbi")</f>
        <v>završen</v>
      </c>
      <c r="K523" s="25" t="s">
        <v>1</v>
      </c>
      <c r="L523" s="25" t="s">
        <v>1</v>
      </c>
      <c r="M523" s="17">
        <v>0.85</v>
      </c>
      <c r="N523" s="17">
        <v>0.15</v>
      </c>
      <c r="O523" s="11">
        <f>Ugovori_OPULJP[[#This Row],[Bespovratna sredstva - Ukupno (EU+Nac) HRK
= Ukupna ugovorena vrijednost bespovratnih sredstava]]*Ugovori_OPULJP[[#This Row],[EU STOPA SUFINANCIRANJA %
EU CO-FINANCING RATE %]]</f>
        <v>2784740.3265</v>
      </c>
      <c r="P523" s="11">
        <f>Ugovori_OPULJP[[#This Row],[Bespovratna sredstva - Ukupno (EU+Nac) HRK
= Ukupna ugovorena vrijednost bespovratnih sredstava]]*Ugovori_OPULJP[[#This Row],[STOPA NACIONALNOG SUFINANCIRANJA %]]</f>
        <v>491424.76349999994</v>
      </c>
      <c r="Q523" s="11">
        <v>3276165.09</v>
      </c>
      <c r="R523" s="11">
        <v>0</v>
      </c>
      <c r="S523" s="11">
        <v>0</v>
      </c>
      <c r="T523" s="4">
        <f>Ugovori_OPULJP[[#This Row],[Bespovratna sredstva - Ukupno (EU+Nac) HRK
= Ukupna ugovorena vrijednost bespovratnih sredstava]]+Ugovori_OPULJP[[#This Row],[Javni doprinos korisnika - HRK]]+Ugovori_OPULJP[[#This Row],[Privatni doprinos korisnika - HRK]]</f>
        <v>3276165.09</v>
      </c>
      <c r="U523" s="29" t="s">
        <v>8735</v>
      </c>
      <c r="V523" s="29" t="s">
        <v>24</v>
      </c>
      <c r="W523" s="30" t="s">
        <v>6286</v>
      </c>
      <c r="X523" s="30" t="s">
        <v>6219</v>
      </c>
    </row>
    <row r="524" spans="1:24" ht="102" x14ac:dyDescent="0.25">
      <c r="A524" s="45" t="s">
        <v>1373</v>
      </c>
      <c r="B524" s="46" t="s">
        <v>8150</v>
      </c>
      <c r="C524" s="30" t="s">
        <v>7163</v>
      </c>
      <c r="D524" s="30" t="s">
        <v>5130</v>
      </c>
      <c r="E524" s="29" t="s">
        <v>10081</v>
      </c>
      <c r="F524" s="47" t="s">
        <v>1374</v>
      </c>
      <c r="G524" s="47" t="s">
        <v>10552</v>
      </c>
      <c r="H524" s="48">
        <v>43518</v>
      </c>
      <c r="I524" s="48">
        <v>44430</v>
      </c>
      <c r="J524" s="48" t="str">
        <f ca="1">IF(Ugovori_OPULJP[[#This Row],[DATUM ZAVRŠETKA OPERACIJE]]&lt;TODAY(),"završen","u provedbi")</f>
        <v>završen</v>
      </c>
      <c r="K524" s="25" t="s">
        <v>15</v>
      </c>
      <c r="L524" s="25" t="s">
        <v>15</v>
      </c>
      <c r="M524" s="17">
        <v>0.85</v>
      </c>
      <c r="N524" s="17">
        <v>0.15</v>
      </c>
      <c r="O524" s="11">
        <f>Ugovori_OPULJP[[#This Row],[Bespovratna sredstva - Ukupno (EU+Nac) HRK
= Ukupna ugovorena vrijednost bespovratnih sredstava]]*Ugovori_OPULJP[[#This Row],[EU STOPA SUFINANCIRANJA %
EU CO-FINANCING RATE %]]</f>
        <v>1774680.49</v>
      </c>
      <c r="P524" s="11">
        <f>Ugovori_OPULJP[[#This Row],[Bespovratna sredstva - Ukupno (EU+Nac) HRK
= Ukupna ugovorena vrijednost bespovratnih sredstava]]*Ugovori_OPULJP[[#This Row],[STOPA NACIONALNOG SUFINANCIRANJA %]]</f>
        <v>313178.90999999997</v>
      </c>
      <c r="Q524" s="11">
        <v>2087859.4</v>
      </c>
      <c r="R524" s="11">
        <v>0</v>
      </c>
      <c r="S524" s="11">
        <v>0</v>
      </c>
      <c r="T524" s="4">
        <f>Ugovori_OPULJP[[#This Row],[Bespovratna sredstva - Ukupno (EU+Nac) HRK
= Ukupna ugovorena vrijednost bespovratnih sredstava]]+Ugovori_OPULJP[[#This Row],[Javni doprinos korisnika - HRK]]+Ugovori_OPULJP[[#This Row],[Privatni doprinos korisnika - HRK]]</f>
        <v>2087859.4</v>
      </c>
      <c r="U524" s="29" t="s">
        <v>8735</v>
      </c>
      <c r="V524" s="29" t="s">
        <v>24</v>
      </c>
      <c r="W524" s="30" t="s">
        <v>6287</v>
      </c>
      <c r="X524" s="30" t="s">
        <v>6219</v>
      </c>
    </row>
    <row r="525" spans="1:24" ht="102" x14ac:dyDescent="0.25">
      <c r="A525" s="45" t="s">
        <v>1375</v>
      </c>
      <c r="B525" s="46" t="s">
        <v>8150</v>
      </c>
      <c r="C525" s="30" t="s">
        <v>7163</v>
      </c>
      <c r="D525" s="30" t="s">
        <v>5130</v>
      </c>
      <c r="E525" s="29" t="s">
        <v>10081</v>
      </c>
      <c r="F525" s="47" t="s">
        <v>7427</v>
      </c>
      <c r="G525" s="47" t="s">
        <v>3</v>
      </c>
      <c r="H525" s="48">
        <v>43705</v>
      </c>
      <c r="I525" s="48">
        <v>44620</v>
      </c>
      <c r="J525" s="48" t="str">
        <f ca="1">IF(Ugovori_OPULJP[[#This Row],[DATUM ZAVRŠETKA OPERACIJE]]&lt;TODAY(),"završen","u provedbi")</f>
        <v>završen</v>
      </c>
      <c r="K525" s="25" t="s">
        <v>3</v>
      </c>
      <c r="L525" s="25" t="s">
        <v>3</v>
      </c>
      <c r="M525" s="17">
        <v>0.85</v>
      </c>
      <c r="N525" s="17">
        <v>0.15</v>
      </c>
      <c r="O525" s="11">
        <f>Ugovori_OPULJP[[#This Row],[Bespovratna sredstva - Ukupno (EU+Nac) HRK
= Ukupna ugovorena vrijednost bespovratnih sredstava]]*Ugovori_OPULJP[[#This Row],[EU STOPA SUFINANCIRANJA %
EU CO-FINANCING RATE %]]</f>
        <v>8425203.4000000004</v>
      </c>
      <c r="P525" s="11">
        <f>Ugovori_OPULJP[[#This Row],[Bespovratna sredstva - Ukupno (EU+Nac) HRK
= Ukupna ugovorena vrijednost bespovratnih sredstava]]*Ugovori_OPULJP[[#This Row],[STOPA NACIONALNOG SUFINANCIRANJA %]]</f>
        <v>1486800.5999999999</v>
      </c>
      <c r="Q525" s="11">
        <v>9912004</v>
      </c>
      <c r="R525" s="11">
        <v>0</v>
      </c>
      <c r="S525" s="11">
        <v>0</v>
      </c>
      <c r="T525" s="4">
        <f>Ugovori_OPULJP[[#This Row],[Bespovratna sredstva - Ukupno (EU+Nac) HRK
= Ukupna ugovorena vrijednost bespovratnih sredstava]]+Ugovori_OPULJP[[#This Row],[Javni doprinos korisnika - HRK]]+Ugovori_OPULJP[[#This Row],[Privatni doprinos korisnika - HRK]]</f>
        <v>9912004</v>
      </c>
      <c r="U525" s="29" t="s">
        <v>8735</v>
      </c>
      <c r="V525" s="29" t="s">
        <v>24</v>
      </c>
      <c r="W525" s="30" t="s">
        <v>6288</v>
      </c>
      <c r="X525" s="30" t="s">
        <v>6219</v>
      </c>
    </row>
    <row r="526" spans="1:24" ht="89.25" x14ac:dyDescent="0.25">
      <c r="A526" s="45" t="s">
        <v>1376</v>
      </c>
      <c r="B526" s="46" t="s">
        <v>8150</v>
      </c>
      <c r="C526" s="30" t="s">
        <v>7163</v>
      </c>
      <c r="D526" s="30" t="s">
        <v>5130</v>
      </c>
      <c r="E526" s="29" t="s">
        <v>10081</v>
      </c>
      <c r="F526" s="47" t="s">
        <v>1377</v>
      </c>
      <c r="G526" s="47" t="s">
        <v>1378</v>
      </c>
      <c r="H526" s="48">
        <v>43475</v>
      </c>
      <c r="I526" s="48">
        <v>44387</v>
      </c>
      <c r="J526" s="48" t="str">
        <f ca="1">IF(Ugovori_OPULJP[[#This Row],[DATUM ZAVRŠETKA OPERACIJE]]&lt;TODAY(),"završen","u provedbi")</f>
        <v>završen</v>
      </c>
      <c r="K526" s="25" t="s">
        <v>12</v>
      </c>
      <c r="L526" s="25" t="s">
        <v>12</v>
      </c>
      <c r="M526" s="17">
        <v>0.85</v>
      </c>
      <c r="N526" s="17">
        <v>0.15</v>
      </c>
      <c r="O526" s="11">
        <f>Ugovori_OPULJP[[#This Row],[Bespovratna sredstva - Ukupno (EU+Nac) HRK
= Ukupna ugovorena vrijednost bespovratnih sredstava]]*Ugovori_OPULJP[[#This Row],[EU STOPA SUFINANCIRANJA %
EU CO-FINANCING RATE %]]</f>
        <v>933974.84899999993</v>
      </c>
      <c r="P526" s="11">
        <f>Ugovori_OPULJP[[#This Row],[Bespovratna sredstva - Ukupno (EU+Nac) HRK
= Ukupna ugovorena vrijednost bespovratnih sredstava]]*Ugovori_OPULJP[[#This Row],[STOPA NACIONALNOG SUFINANCIRANJA %]]</f>
        <v>164819.09099999999</v>
      </c>
      <c r="Q526" s="11">
        <v>1098793.94</v>
      </c>
      <c r="R526" s="11">
        <v>0</v>
      </c>
      <c r="S526" s="11">
        <v>0</v>
      </c>
      <c r="T526" s="4">
        <f>Ugovori_OPULJP[[#This Row],[Bespovratna sredstva - Ukupno (EU+Nac) HRK
= Ukupna ugovorena vrijednost bespovratnih sredstava]]+Ugovori_OPULJP[[#This Row],[Javni doprinos korisnika - HRK]]+Ugovori_OPULJP[[#This Row],[Privatni doprinos korisnika - HRK]]</f>
        <v>1098793.94</v>
      </c>
      <c r="U526" s="29" t="s">
        <v>8735</v>
      </c>
      <c r="V526" s="29" t="s">
        <v>24</v>
      </c>
      <c r="W526" s="30" t="s">
        <v>8451</v>
      </c>
      <c r="X526" s="30" t="s">
        <v>6219</v>
      </c>
    </row>
    <row r="527" spans="1:24" ht="63.75" x14ac:dyDescent="0.25">
      <c r="A527" s="45" t="s">
        <v>1379</v>
      </c>
      <c r="B527" s="46" t="s">
        <v>8150</v>
      </c>
      <c r="C527" s="30" t="s">
        <v>7163</v>
      </c>
      <c r="D527" s="30" t="s">
        <v>5130</v>
      </c>
      <c r="E527" s="29" t="s">
        <v>10081</v>
      </c>
      <c r="F527" s="47" t="s">
        <v>1380</v>
      </c>
      <c r="G527" s="47" t="s">
        <v>1381</v>
      </c>
      <c r="H527" s="48">
        <v>43518</v>
      </c>
      <c r="I527" s="52">
        <v>44348</v>
      </c>
      <c r="J527" s="48" t="str">
        <f ca="1">IF(Ugovori_OPULJP[[#This Row],[DATUM ZAVRŠETKA OPERACIJE]]&lt;TODAY(),"završen","u provedbi")</f>
        <v>završen</v>
      </c>
      <c r="K527" s="25" t="s">
        <v>12</v>
      </c>
      <c r="L527" s="25" t="s">
        <v>12</v>
      </c>
      <c r="M527" s="17">
        <v>0.85</v>
      </c>
      <c r="N527" s="17">
        <v>0.15</v>
      </c>
      <c r="O527" s="11">
        <f>Ugovori_OPULJP[[#This Row],[Bespovratna sredstva - Ukupno (EU+Nac) HRK
= Ukupna ugovorena vrijednost bespovratnih sredstava]]*Ugovori_OPULJP[[#This Row],[EU STOPA SUFINANCIRANJA %
EU CO-FINANCING RATE %]]</f>
        <v>1374915.8</v>
      </c>
      <c r="P527" s="11">
        <f>Ugovori_OPULJP[[#This Row],[Bespovratna sredstva - Ukupno (EU+Nac) HRK
= Ukupna ugovorena vrijednost bespovratnih sredstava]]*Ugovori_OPULJP[[#This Row],[STOPA NACIONALNOG SUFINANCIRANJA %]]</f>
        <v>242632.19999999998</v>
      </c>
      <c r="Q527" s="11">
        <v>1617548</v>
      </c>
      <c r="R527" s="11">
        <v>0</v>
      </c>
      <c r="S527" s="11">
        <v>0</v>
      </c>
      <c r="T527" s="4">
        <f>Ugovori_OPULJP[[#This Row],[Bespovratna sredstva - Ukupno (EU+Nac) HRK
= Ukupna ugovorena vrijednost bespovratnih sredstava]]+Ugovori_OPULJP[[#This Row],[Javni doprinos korisnika - HRK]]+Ugovori_OPULJP[[#This Row],[Privatni doprinos korisnika - HRK]]</f>
        <v>1617548</v>
      </c>
      <c r="U527" s="29" t="s">
        <v>8735</v>
      </c>
      <c r="V527" s="29" t="s">
        <v>24</v>
      </c>
      <c r="W527" s="30" t="s">
        <v>6289</v>
      </c>
      <c r="X527" s="30" t="s">
        <v>6219</v>
      </c>
    </row>
    <row r="528" spans="1:24" ht="114.75" x14ac:dyDescent="0.25">
      <c r="A528" s="45" t="s">
        <v>1382</v>
      </c>
      <c r="B528" s="46" t="s">
        <v>8150</v>
      </c>
      <c r="C528" s="30" t="s">
        <v>7163</v>
      </c>
      <c r="D528" s="30" t="s">
        <v>5130</v>
      </c>
      <c r="E528" s="29" t="s">
        <v>10081</v>
      </c>
      <c r="F528" s="47" t="s">
        <v>1161</v>
      </c>
      <c r="G528" s="47" t="s">
        <v>1383</v>
      </c>
      <c r="H528" s="48">
        <v>43634</v>
      </c>
      <c r="I528" s="48">
        <v>44548</v>
      </c>
      <c r="J528" s="48" t="str">
        <f ca="1">IF(Ugovori_OPULJP[[#This Row],[DATUM ZAVRŠETKA OPERACIJE]]&lt;TODAY(),"završen","u provedbi")</f>
        <v>završen</v>
      </c>
      <c r="K528" s="25" t="s">
        <v>8</v>
      </c>
      <c r="L528" s="25" t="s">
        <v>8</v>
      </c>
      <c r="M528" s="17">
        <v>0.85</v>
      </c>
      <c r="N528" s="17">
        <v>0.15</v>
      </c>
      <c r="O528" s="11">
        <f>Ugovori_OPULJP[[#This Row],[Bespovratna sredstva - Ukupno (EU+Nac) HRK
= Ukupna ugovorena vrijednost bespovratnih sredstava]]*Ugovori_OPULJP[[#This Row],[EU STOPA SUFINANCIRANJA %
EU CO-FINANCING RATE %]]</f>
        <v>1361063.9449999998</v>
      </c>
      <c r="P528" s="11">
        <f>Ugovori_OPULJP[[#This Row],[Bespovratna sredstva - Ukupno (EU+Nac) HRK
= Ukupna ugovorena vrijednost bespovratnih sredstava]]*Ugovori_OPULJP[[#This Row],[STOPA NACIONALNOG SUFINANCIRANJA %]]</f>
        <v>240187.75499999998</v>
      </c>
      <c r="Q528" s="11">
        <v>1601251.7</v>
      </c>
      <c r="R528" s="11">
        <v>121913.88000000012</v>
      </c>
      <c r="S528" s="11">
        <v>0</v>
      </c>
      <c r="T528" s="4">
        <f>Ugovori_OPULJP[[#This Row],[Bespovratna sredstva - Ukupno (EU+Nac) HRK
= Ukupna ugovorena vrijednost bespovratnih sredstava]]+Ugovori_OPULJP[[#This Row],[Javni doprinos korisnika - HRK]]+Ugovori_OPULJP[[#This Row],[Privatni doprinos korisnika - HRK]]</f>
        <v>1723165.58</v>
      </c>
      <c r="U528" s="29" t="s">
        <v>8735</v>
      </c>
      <c r="V528" s="29" t="s">
        <v>24</v>
      </c>
      <c r="W528" s="30" t="s">
        <v>6290</v>
      </c>
      <c r="X528" s="30" t="s">
        <v>6219</v>
      </c>
    </row>
    <row r="529" spans="1:24" ht="63.75" x14ac:dyDescent="0.25">
      <c r="A529" s="45" t="s">
        <v>1384</v>
      </c>
      <c r="B529" s="46" t="s">
        <v>8150</v>
      </c>
      <c r="C529" s="30" t="s">
        <v>7163</v>
      </c>
      <c r="D529" s="30" t="s">
        <v>5130</v>
      </c>
      <c r="E529" s="29" t="s">
        <v>10081</v>
      </c>
      <c r="F529" s="47" t="s">
        <v>1385</v>
      </c>
      <c r="G529" s="47" t="s">
        <v>1386</v>
      </c>
      <c r="H529" s="48">
        <v>43518</v>
      </c>
      <c r="I529" s="48">
        <v>44430</v>
      </c>
      <c r="J529" s="48" t="str">
        <f ca="1">IF(Ugovori_OPULJP[[#This Row],[DATUM ZAVRŠETKA OPERACIJE]]&lt;TODAY(),"završen","u provedbi")</f>
        <v>završen</v>
      </c>
      <c r="K529" s="25" t="s">
        <v>10</v>
      </c>
      <c r="L529" s="25" t="s">
        <v>10</v>
      </c>
      <c r="M529" s="17">
        <v>0.85</v>
      </c>
      <c r="N529" s="17">
        <v>0.15</v>
      </c>
      <c r="O529" s="11">
        <f>Ugovori_OPULJP[[#This Row],[Bespovratna sredstva - Ukupno (EU+Nac) HRK
= Ukupna ugovorena vrijednost bespovratnih sredstava]]*Ugovori_OPULJP[[#This Row],[EU STOPA SUFINANCIRANJA %
EU CO-FINANCING RATE %]]</f>
        <v>1116430.375</v>
      </c>
      <c r="P529" s="11">
        <f>Ugovori_OPULJP[[#This Row],[Bespovratna sredstva - Ukupno (EU+Nac) HRK
= Ukupna ugovorena vrijednost bespovratnih sredstava]]*Ugovori_OPULJP[[#This Row],[STOPA NACIONALNOG SUFINANCIRANJA %]]</f>
        <v>197017.125</v>
      </c>
      <c r="Q529" s="11">
        <v>1313447.5</v>
      </c>
      <c r="R529" s="11">
        <v>0</v>
      </c>
      <c r="S529" s="11">
        <v>0</v>
      </c>
      <c r="T529" s="4">
        <f>Ugovori_OPULJP[[#This Row],[Bespovratna sredstva - Ukupno (EU+Nac) HRK
= Ukupna ugovorena vrijednost bespovratnih sredstava]]+Ugovori_OPULJP[[#This Row],[Javni doprinos korisnika - HRK]]+Ugovori_OPULJP[[#This Row],[Privatni doprinos korisnika - HRK]]</f>
        <v>1313447.5</v>
      </c>
      <c r="U529" s="29" t="s">
        <v>8735</v>
      </c>
      <c r="V529" s="29" t="s">
        <v>24</v>
      </c>
      <c r="W529" s="30" t="s">
        <v>6291</v>
      </c>
      <c r="X529" s="30" t="s">
        <v>6219</v>
      </c>
    </row>
    <row r="530" spans="1:24" ht="114.75" x14ac:dyDescent="0.25">
      <c r="A530" s="45" t="s">
        <v>1387</v>
      </c>
      <c r="B530" s="46" t="s">
        <v>8150</v>
      </c>
      <c r="C530" s="30" t="s">
        <v>7163</v>
      </c>
      <c r="D530" s="30" t="s">
        <v>5130</v>
      </c>
      <c r="E530" s="29" t="s">
        <v>10081</v>
      </c>
      <c r="F530" s="47" t="s">
        <v>1388</v>
      </c>
      <c r="G530" s="47" t="s">
        <v>1389</v>
      </c>
      <c r="H530" s="48">
        <v>43634</v>
      </c>
      <c r="I530" s="48">
        <v>44548</v>
      </c>
      <c r="J530" s="48" t="str">
        <f ca="1">IF(Ugovori_OPULJP[[#This Row],[DATUM ZAVRŠETKA OPERACIJE]]&lt;TODAY(),"završen","u provedbi")</f>
        <v>završen</v>
      </c>
      <c r="K530" s="25" t="s">
        <v>10</v>
      </c>
      <c r="L530" s="25" t="s">
        <v>10</v>
      </c>
      <c r="M530" s="17">
        <v>0.85</v>
      </c>
      <c r="N530" s="17">
        <v>0.15</v>
      </c>
      <c r="O530" s="11">
        <f>Ugovori_OPULJP[[#This Row],[Bespovratna sredstva - Ukupno (EU+Nac) HRK
= Ukupna ugovorena vrijednost bespovratnih sredstava]]*Ugovori_OPULJP[[#This Row],[EU STOPA SUFINANCIRANJA %
EU CO-FINANCING RATE %]]</f>
        <v>1542713.3735</v>
      </c>
      <c r="P530" s="11">
        <f>Ugovori_OPULJP[[#This Row],[Bespovratna sredstva - Ukupno (EU+Nac) HRK
= Ukupna ugovorena vrijednost bespovratnih sredstava]]*Ugovori_OPULJP[[#This Row],[STOPA NACIONALNOG SUFINANCIRANJA %]]</f>
        <v>272243.53649999999</v>
      </c>
      <c r="Q530" s="11">
        <v>1814956.91</v>
      </c>
      <c r="R530" s="11">
        <v>0</v>
      </c>
      <c r="S530" s="11">
        <v>0</v>
      </c>
      <c r="T530" s="4">
        <f>Ugovori_OPULJP[[#This Row],[Bespovratna sredstva - Ukupno (EU+Nac) HRK
= Ukupna ugovorena vrijednost bespovratnih sredstava]]+Ugovori_OPULJP[[#This Row],[Javni doprinos korisnika - HRK]]+Ugovori_OPULJP[[#This Row],[Privatni doprinos korisnika - HRK]]</f>
        <v>1814956.91</v>
      </c>
      <c r="U530" s="29" t="s">
        <v>8735</v>
      </c>
      <c r="V530" s="29" t="s">
        <v>24</v>
      </c>
      <c r="W530" s="30" t="s">
        <v>6292</v>
      </c>
      <c r="X530" s="30" t="s">
        <v>6219</v>
      </c>
    </row>
    <row r="531" spans="1:24" ht="102" x14ac:dyDescent="0.25">
      <c r="A531" s="45" t="s">
        <v>1390</v>
      </c>
      <c r="B531" s="46" t="s">
        <v>8150</v>
      </c>
      <c r="C531" s="30" t="s">
        <v>7163</v>
      </c>
      <c r="D531" s="30" t="s">
        <v>5130</v>
      </c>
      <c r="E531" s="29" t="s">
        <v>10081</v>
      </c>
      <c r="F531" s="47" t="s">
        <v>1391</v>
      </c>
      <c r="G531" s="47" t="s">
        <v>1392</v>
      </c>
      <c r="H531" s="48">
        <v>43518</v>
      </c>
      <c r="I531" s="48">
        <v>44430</v>
      </c>
      <c r="J531" s="48" t="str">
        <f ca="1">IF(Ugovori_OPULJP[[#This Row],[DATUM ZAVRŠETKA OPERACIJE]]&lt;TODAY(),"završen","u provedbi")</f>
        <v>završen</v>
      </c>
      <c r="K531" s="25" t="s">
        <v>10</v>
      </c>
      <c r="L531" s="25" t="s">
        <v>10</v>
      </c>
      <c r="M531" s="17">
        <v>0.85</v>
      </c>
      <c r="N531" s="17">
        <v>0.15</v>
      </c>
      <c r="O531" s="11">
        <f>Ugovori_OPULJP[[#This Row],[Bespovratna sredstva - Ukupno (EU+Nac) HRK
= Ukupna ugovorena vrijednost bespovratnih sredstava]]*Ugovori_OPULJP[[#This Row],[EU STOPA SUFINANCIRANJA %
EU CO-FINANCING RATE %]]</f>
        <v>2145110.4645000002</v>
      </c>
      <c r="P531" s="11">
        <f>Ugovori_OPULJP[[#This Row],[Bespovratna sredstva - Ukupno (EU+Nac) HRK
= Ukupna ugovorena vrijednost bespovratnih sredstava]]*Ugovori_OPULJP[[#This Row],[STOPA NACIONALNOG SUFINANCIRANJA %]]</f>
        <v>378548.90549999999</v>
      </c>
      <c r="Q531" s="11">
        <v>2523659.37</v>
      </c>
      <c r="R531" s="11">
        <v>0</v>
      </c>
      <c r="S531" s="11">
        <v>0</v>
      </c>
      <c r="T531" s="4">
        <f>Ugovori_OPULJP[[#This Row],[Bespovratna sredstva - Ukupno (EU+Nac) HRK
= Ukupna ugovorena vrijednost bespovratnih sredstava]]+Ugovori_OPULJP[[#This Row],[Javni doprinos korisnika - HRK]]+Ugovori_OPULJP[[#This Row],[Privatni doprinos korisnika - HRK]]</f>
        <v>2523659.37</v>
      </c>
      <c r="U531" s="29" t="s">
        <v>8735</v>
      </c>
      <c r="V531" s="29" t="s">
        <v>24</v>
      </c>
      <c r="W531" s="30" t="s">
        <v>6293</v>
      </c>
      <c r="X531" s="30" t="s">
        <v>6219</v>
      </c>
    </row>
    <row r="532" spans="1:24" ht="63.75" x14ac:dyDescent="0.25">
      <c r="A532" s="45" t="s">
        <v>1393</v>
      </c>
      <c r="B532" s="46" t="s">
        <v>8150</v>
      </c>
      <c r="C532" s="30" t="s">
        <v>7163</v>
      </c>
      <c r="D532" s="30" t="s">
        <v>5130</v>
      </c>
      <c r="E532" s="29" t="s">
        <v>10081</v>
      </c>
      <c r="F532" s="47" t="s">
        <v>1394</v>
      </c>
      <c r="G532" s="47" t="s">
        <v>1395</v>
      </c>
      <c r="H532" s="48">
        <v>43518</v>
      </c>
      <c r="I532" s="48">
        <v>44430</v>
      </c>
      <c r="J532" s="48" t="str">
        <f ca="1">IF(Ugovori_OPULJP[[#This Row],[DATUM ZAVRŠETKA OPERACIJE]]&lt;TODAY(),"završen","u provedbi")</f>
        <v>završen</v>
      </c>
      <c r="K532" s="25" t="s">
        <v>1</v>
      </c>
      <c r="L532" s="25" t="s">
        <v>1</v>
      </c>
      <c r="M532" s="17">
        <v>0.85</v>
      </c>
      <c r="N532" s="17">
        <v>0.15</v>
      </c>
      <c r="O532" s="11">
        <f>Ugovori_OPULJP[[#This Row],[Bespovratna sredstva - Ukupno (EU+Nac) HRK
= Ukupna ugovorena vrijednost bespovratnih sredstava]]*Ugovori_OPULJP[[#This Row],[EU STOPA SUFINANCIRANJA %
EU CO-FINANCING RATE %]]</f>
        <v>923785.69499999995</v>
      </c>
      <c r="P532" s="11">
        <f>Ugovori_OPULJP[[#This Row],[Bespovratna sredstva - Ukupno (EU+Nac) HRK
= Ukupna ugovorena vrijednost bespovratnih sredstava]]*Ugovori_OPULJP[[#This Row],[STOPA NACIONALNOG SUFINANCIRANJA %]]</f>
        <v>163021.00499999998</v>
      </c>
      <c r="Q532" s="11">
        <v>1086806.7</v>
      </c>
      <c r="R532" s="11">
        <v>0</v>
      </c>
      <c r="S532" s="11">
        <v>0</v>
      </c>
      <c r="T532" s="4">
        <f>Ugovori_OPULJP[[#This Row],[Bespovratna sredstva - Ukupno (EU+Nac) HRK
= Ukupna ugovorena vrijednost bespovratnih sredstava]]+Ugovori_OPULJP[[#This Row],[Javni doprinos korisnika - HRK]]+Ugovori_OPULJP[[#This Row],[Privatni doprinos korisnika - HRK]]</f>
        <v>1086806.7</v>
      </c>
      <c r="U532" s="29" t="s">
        <v>8735</v>
      </c>
      <c r="V532" s="29" t="s">
        <v>24</v>
      </c>
      <c r="W532" s="30" t="s">
        <v>6294</v>
      </c>
      <c r="X532" s="30" t="s">
        <v>6219</v>
      </c>
    </row>
    <row r="533" spans="1:24" ht="102" x14ac:dyDescent="0.25">
      <c r="A533" s="45" t="s">
        <v>1396</v>
      </c>
      <c r="B533" s="46" t="s">
        <v>8150</v>
      </c>
      <c r="C533" s="30" t="s">
        <v>7163</v>
      </c>
      <c r="D533" s="30" t="s">
        <v>5130</v>
      </c>
      <c r="E533" s="29" t="s">
        <v>10081</v>
      </c>
      <c r="F533" s="47" t="s">
        <v>1397</v>
      </c>
      <c r="G533" s="47" t="s">
        <v>1675</v>
      </c>
      <c r="H533" s="48">
        <v>43634</v>
      </c>
      <c r="I533" s="48">
        <v>44487</v>
      </c>
      <c r="J533" s="48" t="str">
        <f ca="1">IF(Ugovori_OPULJP[[#This Row],[DATUM ZAVRŠETKA OPERACIJE]]&lt;TODAY(),"završen","u provedbi")</f>
        <v>završen</v>
      </c>
      <c r="K533" s="25" t="s">
        <v>10</v>
      </c>
      <c r="L533" s="25" t="s">
        <v>10</v>
      </c>
      <c r="M533" s="17">
        <v>0.85</v>
      </c>
      <c r="N533" s="17">
        <v>0.15</v>
      </c>
      <c r="O533" s="11">
        <f>Ugovori_OPULJP[[#This Row],[Bespovratna sredstva - Ukupno (EU+Nac) HRK
= Ukupna ugovorena vrijednost bespovratnih sredstava]]*Ugovori_OPULJP[[#This Row],[EU STOPA SUFINANCIRANJA %
EU CO-FINANCING RATE %]]</f>
        <v>1675555.7764999999</v>
      </c>
      <c r="P533" s="11">
        <f>Ugovori_OPULJP[[#This Row],[Bespovratna sredstva - Ukupno (EU+Nac) HRK
= Ukupna ugovorena vrijednost bespovratnih sredstava]]*Ugovori_OPULJP[[#This Row],[STOPA NACIONALNOG SUFINANCIRANJA %]]</f>
        <v>295686.31349999999</v>
      </c>
      <c r="Q533" s="11">
        <v>1971242.09</v>
      </c>
      <c r="R533" s="11">
        <v>0</v>
      </c>
      <c r="S533" s="11">
        <v>0</v>
      </c>
      <c r="T533" s="4">
        <f>Ugovori_OPULJP[[#This Row],[Bespovratna sredstva - Ukupno (EU+Nac) HRK
= Ukupna ugovorena vrijednost bespovratnih sredstava]]+Ugovori_OPULJP[[#This Row],[Javni doprinos korisnika - HRK]]+Ugovori_OPULJP[[#This Row],[Privatni doprinos korisnika - HRK]]</f>
        <v>1971242.09</v>
      </c>
      <c r="U533" s="29" t="s">
        <v>8735</v>
      </c>
      <c r="V533" s="29" t="s">
        <v>24</v>
      </c>
      <c r="W533" s="30" t="s">
        <v>6295</v>
      </c>
      <c r="X533" s="30" t="s">
        <v>6219</v>
      </c>
    </row>
    <row r="534" spans="1:24" ht="89.25" x14ac:dyDescent="0.25">
      <c r="A534" s="45" t="s">
        <v>1398</v>
      </c>
      <c r="B534" s="46" t="s">
        <v>8150</v>
      </c>
      <c r="C534" s="30" t="s">
        <v>7163</v>
      </c>
      <c r="D534" s="30" t="s">
        <v>5130</v>
      </c>
      <c r="E534" s="29" t="s">
        <v>10081</v>
      </c>
      <c r="F534" s="47" t="s">
        <v>1399</v>
      </c>
      <c r="G534" s="47" t="s">
        <v>52</v>
      </c>
      <c r="H534" s="48">
        <v>43448</v>
      </c>
      <c r="I534" s="48">
        <v>44361</v>
      </c>
      <c r="J534" s="48" t="str">
        <f ca="1">IF(Ugovori_OPULJP[[#This Row],[DATUM ZAVRŠETKA OPERACIJE]]&lt;TODAY(),"završen","u provedbi")</f>
        <v>završen</v>
      </c>
      <c r="K534" s="25" t="s">
        <v>10</v>
      </c>
      <c r="L534" s="25" t="s">
        <v>10</v>
      </c>
      <c r="M534" s="17">
        <v>0.85</v>
      </c>
      <c r="N534" s="17">
        <v>0.15</v>
      </c>
      <c r="O534" s="11">
        <f>Ugovori_OPULJP[[#This Row],[Bespovratna sredstva - Ukupno (EU+Nac) HRK
= Ukupna ugovorena vrijednost bespovratnih sredstava]]*Ugovori_OPULJP[[#This Row],[EU STOPA SUFINANCIRANJA %
EU CO-FINANCING RATE %]]</f>
        <v>5535620.0869999994</v>
      </c>
      <c r="P534" s="11">
        <f>Ugovori_OPULJP[[#This Row],[Bespovratna sredstva - Ukupno (EU+Nac) HRK
= Ukupna ugovorena vrijednost bespovratnih sredstava]]*Ugovori_OPULJP[[#This Row],[STOPA NACIONALNOG SUFINANCIRANJA %]]</f>
        <v>976874.13299999991</v>
      </c>
      <c r="Q534" s="11">
        <v>6512494.2199999997</v>
      </c>
      <c r="R534" s="11">
        <v>0</v>
      </c>
      <c r="S534" s="11">
        <v>0</v>
      </c>
      <c r="T534" s="4">
        <f>Ugovori_OPULJP[[#This Row],[Bespovratna sredstva - Ukupno (EU+Nac) HRK
= Ukupna ugovorena vrijednost bespovratnih sredstava]]+Ugovori_OPULJP[[#This Row],[Javni doprinos korisnika - HRK]]+Ugovori_OPULJP[[#This Row],[Privatni doprinos korisnika - HRK]]</f>
        <v>6512494.2199999997</v>
      </c>
      <c r="U534" s="29" t="s">
        <v>8735</v>
      </c>
      <c r="V534" s="29" t="s">
        <v>24</v>
      </c>
      <c r="W534" s="30" t="s">
        <v>8452</v>
      </c>
      <c r="X534" s="30" t="s">
        <v>6219</v>
      </c>
    </row>
    <row r="535" spans="1:24" ht="89.25" x14ac:dyDescent="0.25">
      <c r="A535" s="45" t="s">
        <v>1400</v>
      </c>
      <c r="B535" s="46" t="s">
        <v>8150</v>
      </c>
      <c r="C535" s="30" t="s">
        <v>7163</v>
      </c>
      <c r="D535" s="30" t="s">
        <v>5130</v>
      </c>
      <c r="E535" s="29" t="s">
        <v>10081</v>
      </c>
      <c r="F535" s="47" t="s">
        <v>1401</v>
      </c>
      <c r="G535" s="47" t="s">
        <v>625</v>
      </c>
      <c r="H535" s="48">
        <v>43462</v>
      </c>
      <c r="I535" s="48">
        <v>44375</v>
      </c>
      <c r="J535" s="48" t="str">
        <f ca="1">IF(Ugovori_OPULJP[[#This Row],[DATUM ZAVRŠETKA OPERACIJE]]&lt;TODAY(),"završen","u provedbi")</f>
        <v>završen</v>
      </c>
      <c r="K535" s="25" t="s">
        <v>15</v>
      </c>
      <c r="L535" s="25" t="s">
        <v>15</v>
      </c>
      <c r="M535" s="17">
        <v>0.85</v>
      </c>
      <c r="N535" s="17">
        <v>0.15</v>
      </c>
      <c r="O535" s="11">
        <f>Ugovori_OPULJP[[#This Row],[Bespovratna sredstva - Ukupno (EU+Nac) HRK
= Ukupna ugovorena vrijednost bespovratnih sredstava]]*Ugovori_OPULJP[[#This Row],[EU STOPA SUFINANCIRANJA %
EU CO-FINANCING RATE %]]</f>
        <v>1280841.2</v>
      </c>
      <c r="P535" s="11">
        <f>Ugovori_OPULJP[[#This Row],[Bespovratna sredstva - Ukupno (EU+Nac) HRK
= Ukupna ugovorena vrijednost bespovratnih sredstava]]*Ugovori_OPULJP[[#This Row],[STOPA NACIONALNOG SUFINANCIRANJA %]]</f>
        <v>226030.8</v>
      </c>
      <c r="Q535" s="11">
        <v>1506872</v>
      </c>
      <c r="R535" s="11">
        <v>0</v>
      </c>
      <c r="S535" s="11">
        <v>0</v>
      </c>
      <c r="T535" s="4">
        <f>Ugovori_OPULJP[[#This Row],[Bespovratna sredstva - Ukupno (EU+Nac) HRK
= Ukupna ugovorena vrijednost bespovratnih sredstava]]+Ugovori_OPULJP[[#This Row],[Javni doprinos korisnika - HRK]]+Ugovori_OPULJP[[#This Row],[Privatni doprinos korisnika - HRK]]</f>
        <v>1506872</v>
      </c>
      <c r="U535" s="29" t="s">
        <v>8735</v>
      </c>
      <c r="V535" s="29" t="s">
        <v>24</v>
      </c>
      <c r="W535" s="30" t="s">
        <v>6296</v>
      </c>
      <c r="X535" s="30" t="s">
        <v>6219</v>
      </c>
    </row>
    <row r="536" spans="1:24" ht="114.75" x14ac:dyDescent="0.25">
      <c r="A536" s="45" t="s">
        <v>1402</v>
      </c>
      <c r="B536" s="46" t="s">
        <v>8150</v>
      </c>
      <c r="C536" s="30" t="s">
        <v>7163</v>
      </c>
      <c r="D536" s="30" t="s">
        <v>5130</v>
      </c>
      <c r="E536" s="29" t="s">
        <v>10081</v>
      </c>
      <c r="F536" s="47" t="s">
        <v>1403</v>
      </c>
      <c r="G536" s="47" t="s">
        <v>10553</v>
      </c>
      <c r="H536" s="48">
        <v>43634</v>
      </c>
      <c r="I536" s="48">
        <v>44548</v>
      </c>
      <c r="J536" s="48" t="str">
        <f ca="1">IF(Ugovori_OPULJP[[#This Row],[DATUM ZAVRŠETKA OPERACIJE]]&lt;TODAY(),"završen","u provedbi")</f>
        <v>završen</v>
      </c>
      <c r="K536" s="25" t="s">
        <v>12</v>
      </c>
      <c r="L536" s="25" t="s">
        <v>12</v>
      </c>
      <c r="M536" s="17">
        <v>0.85</v>
      </c>
      <c r="N536" s="17">
        <v>0.15</v>
      </c>
      <c r="O536" s="11">
        <f>Ugovori_OPULJP[[#This Row],[Bespovratna sredstva - Ukupno (EU+Nac) HRK
= Ukupna ugovorena vrijednost bespovratnih sredstava]]*Ugovori_OPULJP[[#This Row],[EU STOPA SUFINANCIRANJA %
EU CO-FINANCING RATE %]]</f>
        <v>1704367.0874999999</v>
      </c>
      <c r="P536" s="11">
        <f>Ugovori_OPULJP[[#This Row],[Bespovratna sredstva - Ukupno (EU+Nac) HRK
= Ukupna ugovorena vrijednost bespovratnih sredstava]]*Ugovori_OPULJP[[#This Row],[STOPA NACIONALNOG SUFINANCIRANJA %]]</f>
        <v>300770.66249999998</v>
      </c>
      <c r="Q536" s="11">
        <v>2005137.75</v>
      </c>
      <c r="R536" s="11">
        <v>0</v>
      </c>
      <c r="S536" s="11">
        <v>0</v>
      </c>
      <c r="T536" s="4">
        <f>Ugovori_OPULJP[[#This Row],[Bespovratna sredstva - Ukupno (EU+Nac) HRK
= Ukupna ugovorena vrijednost bespovratnih sredstava]]+Ugovori_OPULJP[[#This Row],[Javni doprinos korisnika - HRK]]+Ugovori_OPULJP[[#This Row],[Privatni doprinos korisnika - HRK]]</f>
        <v>2005137.75</v>
      </c>
      <c r="U536" s="29" t="s">
        <v>8735</v>
      </c>
      <c r="V536" s="29" t="s">
        <v>24</v>
      </c>
      <c r="W536" s="30" t="s">
        <v>6297</v>
      </c>
      <c r="X536" s="30" t="s">
        <v>6219</v>
      </c>
    </row>
    <row r="537" spans="1:24" ht="76.5" x14ac:dyDescent="0.25">
      <c r="A537" s="45" t="s">
        <v>1404</v>
      </c>
      <c r="B537" s="46" t="s">
        <v>8150</v>
      </c>
      <c r="C537" s="30" t="s">
        <v>7163</v>
      </c>
      <c r="D537" s="30" t="s">
        <v>5130</v>
      </c>
      <c r="E537" s="29" t="s">
        <v>10081</v>
      </c>
      <c r="F537" s="47" t="s">
        <v>1405</v>
      </c>
      <c r="G537" s="47" t="s">
        <v>10554</v>
      </c>
      <c r="H537" s="48">
        <v>43634</v>
      </c>
      <c r="I537" s="48">
        <v>44487</v>
      </c>
      <c r="J537" s="48" t="str">
        <f ca="1">IF(Ugovori_OPULJP[[#This Row],[DATUM ZAVRŠETKA OPERACIJE]]&lt;TODAY(),"završen","u provedbi")</f>
        <v>završen</v>
      </c>
      <c r="K537" s="25" t="s">
        <v>10</v>
      </c>
      <c r="L537" s="25" t="s">
        <v>10</v>
      </c>
      <c r="M537" s="17">
        <v>0.85</v>
      </c>
      <c r="N537" s="17">
        <v>0.15</v>
      </c>
      <c r="O537" s="11">
        <f>Ugovori_OPULJP[[#This Row],[Bespovratna sredstva - Ukupno (EU+Nac) HRK
= Ukupna ugovorena vrijednost bespovratnih sredstava]]*Ugovori_OPULJP[[#This Row],[EU STOPA SUFINANCIRANJA %
EU CO-FINANCING RATE %]]</f>
        <v>1406168.243</v>
      </c>
      <c r="P537" s="11">
        <f>Ugovori_OPULJP[[#This Row],[Bespovratna sredstva - Ukupno (EU+Nac) HRK
= Ukupna ugovorena vrijednost bespovratnih sredstava]]*Ugovori_OPULJP[[#This Row],[STOPA NACIONALNOG SUFINANCIRANJA %]]</f>
        <v>248147.337</v>
      </c>
      <c r="Q537" s="11">
        <v>1654315.58</v>
      </c>
      <c r="R537" s="11">
        <v>0</v>
      </c>
      <c r="S537" s="11">
        <v>0</v>
      </c>
      <c r="T537" s="4">
        <f>Ugovori_OPULJP[[#This Row],[Bespovratna sredstva - Ukupno (EU+Nac) HRK
= Ukupna ugovorena vrijednost bespovratnih sredstava]]+Ugovori_OPULJP[[#This Row],[Javni doprinos korisnika - HRK]]+Ugovori_OPULJP[[#This Row],[Privatni doprinos korisnika - HRK]]</f>
        <v>1654315.58</v>
      </c>
      <c r="U537" s="29" t="s">
        <v>8735</v>
      </c>
      <c r="V537" s="29" t="s">
        <v>24</v>
      </c>
      <c r="W537" s="30" t="s">
        <v>6298</v>
      </c>
      <c r="X537" s="30" t="s">
        <v>6219</v>
      </c>
    </row>
    <row r="538" spans="1:24" ht="89.25" x14ac:dyDescent="0.25">
      <c r="A538" s="45" t="s">
        <v>1406</v>
      </c>
      <c r="B538" s="46" t="s">
        <v>8150</v>
      </c>
      <c r="C538" s="30" t="s">
        <v>7163</v>
      </c>
      <c r="D538" s="30" t="s">
        <v>5130</v>
      </c>
      <c r="E538" s="29" t="s">
        <v>10081</v>
      </c>
      <c r="F538" s="47" t="s">
        <v>1407</v>
      </c>
      <c r="G538" s="47" t="s">
        <v>1408</v>
      </c>
      <c r="H538" s="48">
        <v>43634</v>
      </c>
      <c r="I538" s="48">
        <v>44487</v>
      </c>
      <c r="J538" s="48" t="str">
        <f ca="1">IF(Ugovori_OPULJP[[#This Row],[DATUM ZAVRŠETKA OPERACIJE]]&lt;TODAY(),"završen","u provedbi")</f>
        <v>završen</v>
      </c>
      <c r="K538" s="25" t="s">
        <v>14</v>
      </c>
      <c r="L538" s="25" t="s">
        <v>14</v>
      </c>
      <c r="M538" s="17">
        <v>0.85</v>
      </c>
      <c r="N538" s="17">
        <v>0.15</v>
      </c>
      <c r="O538" s="11">
        <f>Ugovori_OPULJP[[#This Row],[Bespovratna sredstva - Ukupno (EU+Nac) HRK
= Ukupna ugovorena vrijednost bespovratnih sredstava]]*Ugovori_OPULJP[[#This Row],[EU STOPA SUFINANCIRANJA %
EU CO-FINANCING RATE %]]</f>
        <v>964379.13649999991</v>
      </c>
      <c r="P538" s="11">
        <f>Ugovori_OPULJP[[#This Row],[Bespovratna sredstva - Ukupno (EU+Nac) HRK
= Ukupna ugovorena vrijednost bespovratnih sredstava]]*Ugovori_OPULJP[[#This Row],[STOPA NACIONALNOG SUFINANCIRANJA %]]</f>
        <v>170184.55349999998</v>
      </c>
      <c r="Q538" s="11">
        <v>1134563.69</v>
      </c>
      <c r="R538" s="11">
        <v>0</v>
      </c>
      <c r="S538" s="11">
        <v>0</v>
      </c>
      <c r="T538" s="4">
        <f>Ugovori_OPULJP[[#This Row],[Bespovratna sredstva - Ukupno (EU+Nac) HRK
= Ukupna ugovorena vrijednost bespovratnih sredstava]]+Ugovori_OPULJP[[#This Row],[Javni doprinos korisnika - HRK]]+Ugovori_OPULJP[[#This Row],[Privatni doprinos korisnika - HRK]]</f>
        <v>1134563.69</v>
      </c>
      <c r="U538" s="29" t="s">
        <v>8735</v>
      </c>
      <c r="V538" s="29" t="s">
        <v>24</v>
      </c>
      <c r="W538" s="30" t="s">
        <v>6299</v>
      </c>
      <c r="X538" s="30" t="s">
        <v>6219</v>
      </c>
    </row>
    <row r="539" spans="1:24" ht="102" x14ac:dyDescent="0.25">
      <c r="A539" s="45" t="s">
        <v>1409</v>
      </c>
      <c r="B539" s="46" t="s">
        <v>8150</v>
      </c>
      <c r="C539" s="30" t="s">
        <v>7163</v>
      </c>
      <c r="D539" s="30" t="s">
        <v>5130</v>
      </c>
      <c r="E539" s="29" t="s">
        <v>10081</v>
      </c>
      <c r="F539" s="47" t="s">
        <v>1410</v>
      </c>
      <c r="G539" s="47" t="s">
        <v>1411</v>
      </c>
      <c r="H539" s="48">
        <v>43634</v>
      </c>
      <c r="I539" s="48">
        <v>44548</v>
      </c>
      <c r="J539" s="48" t="str">
        <f ca="1">IF(Ugovori_OPULJP[[#This Row],[DATUM ZAVRŠETKA OPERACIJE]]&lt;TODAY(),"završen","u provedbi")</f>
        <v>završen</v>
      </c>
      <c r="K539" s="25" t="s">
        <v>0</v>
      </c>
      <c r="L539" s="25" t="s">
        <v>0</v>
      </c>
      <c r="M539" s="17">
        <v>0.85</v>
      </c>
      <c r="N539" s="17">
        <v>0.15</v>
      </c>
      <c r="O539" s="11">
        <f>Ugovori_OPULJP[[#This Row],[Bespovratna sredstva - Ukupno (EU+Nac) HRK
= Ukupna ugovorena vrijednost bespovratnih sredstava]]*Ugovori_OPULJP[[#This Row],[EU STOPA SUFINANCIRANJA %
EU CO-FINANCING RATE %]]</f>
        <v>1758843.392</v>
      </c>
      <c r="P539" s="11">
        <f>Ugovori_OPULJP[[#This Row],[Bespovratna sredstva - Ukupno (EU+Nac) HRK
= Ukupna ugovorena vrijednost bespovratnih sredstava]]*Ugovori_OPULJP[[#This Row],[STOPA NACIONALNOG SUFINANCIRANJA %]]</f>
        <v>310384.12799999997</v>
      </c>
      <c r="Q539" s="11">
        <v>2069227.52</v>
      </c>
      <c r="R539" s="11">
        <v>0</v>
      </c>
      <c r="S539" s="11">
        <v>0</v>
      </c>
      <c r="T539" s="4">
        <f>Ugovori_OPULJP[[#This Row],[Bespovratna sredstva - Ukupno (EU+Nac) HRK
= Ukupna ugovorena vrijednost bespovratnih sredstava]]+Ugovori_OPULJP[[#This Row],[Javni doprinos korisnika - HRK]]+Ugovori_OPULJP[[#This Row],[Privatni doprinos korisnika - HRK]]</f>
        <v>2069227.52</v>
      </c>
      <c r="U539" s="29" t="s">
        <v>8735</v>
      </c>
      <c r="V539" s="29" t="s">
        <v>24</v>
      </c>
      <c r="W539" s="30" t="s">
        <v>6300</v>
      </c>
      <c r="X539" s="30" t="s">
        <v>6219</v>
      </c>
    </row>
    <row r="540" spans="1:24" ht="51" x14ac:dyDescent="0.25">
      <c r="A540" s="45" t="s">
        <v>1412</v>
      </c>
      <c r="B540" s="46" t="s">
        <v>8150</v>
      </c>
      <c r="C540" s="30" t="s">
        <v>7163</v>
      </c>
      <c r="D540" s="30" t="s">
        <v>5130</v>
      </c>
      <c r="E540" s="29" t="s">
        <v>10081</v>
      </c>
      <c r="F540" s="47" t="s">
        <v>1413</v>
      </c>
      <c r="G540" s="47" t="s">
        <v>1414</v>
      </c>
      <c r="H540" s="48">
        <v>43634</v>
      </c>
      <c r="I540" s="48">
        <v>44548</v>
      </c>
      <c r="J540" s="48" t="str">
        <f ca="1">IF(Ugovori_OPULJP[[#This Row],[DATUM ZAVRŠETKA OPERACIJE]]&lt;TODAY(),"završen","u provedbi")</f>
        <v>završen</v>
      </c>
      <c r="K540" s="25" t="s">
        <v>13</v>
      </c>
      <c r="L540" s="25" t="s">
        <v>3</v>
      </c>
      <c r="M540" s="17">
        <v>0.85</v>
      </c>
      <c r="N540" s="17">
        <v>0.15</v>
      </c>
      <c r="O540" s="11">
        <f>Ugovori_OPULJP[[#This Row],[Bespovratna sredstva - Ukupno (EU+Nac) HRK
= Ukupna ugovorena vrijednost bespovratnih sredstava]]*Ugovori_OPULJP[[#This Row],[EU STOPA SUFINANCIRANJA %
EU CO-FINANCING RATE %]]</f>
        <v>3836846.5180000002</v>
      </c>
      <c r="P540" s="11">
        <f>Ugovori_OPULJP[[#This Row],[Bespovratna sredstva - Ukupno (EU+Nac) HRK
= Ukupna ugovorena vrijednost bespovratnih sredstava]]*Ugovori_OPULJP[[#This Row],[STOPA NACIONALNOG SUFINANCIRANJA %]]</f>
        <v>677090.56200000003</v>
      </c>
      <c r="Q540" s="11">
        <v>4513937.08</v>
      </c>
      <c r="R540" s="11">
        <v>0</v>
      </c>
      <c r="S540" s="11">
        <v>0</v>
      </c>
      <c r="T540" s="4">
        <f>Ugovori_OPULJP[[#This Row],[Bespovratna sredstva - Ukupno (EU+Nac) HRK
= Ukupna ugovorena vrijednost bespovratnih sredstava]]+Ugovori_OPULJP[[#This Row],[Javni doprinos korisnika - HRK]]+Ugovori_OPULJP[[#This Row],[Privatni doprinos korisnika - HRK]]</f>
        <v>4513937.08</v>
      </c>
      <c r="U540" s="29" t="s">
        <v>8735</v>
      </c>
      <c r="V540" s="29" t="s">
        <v>24</v>
      </c>
      <c r="W540" s="30" t="s">
        <v>6301</v>
      </c>
      <c r="X540" s="30" t="s">
        <v>6219</v>
      </c>
    </row>
    <row r="541" spans="1:24" ht="63.75" x14ac:dyDescent="0.25">
      <c r="A541" s="45" t="s">
        <v>1415</v>
      </c>
      <c r="B541" s="46" t="s">
        <v>8150</v>
      </c>
      <c r="C541" s="30" t="s">
        <v>7163</v>
      </c>
      <c r="D541" s="30" t="s">
        <v>5130</v>
      </c>
      <c r="E541" s="29" t="s">
        <v>10081</v>
      </c>
      <c r="F541" s="47" t="s">
        <v>1416</v>
      </c>
      <c r="G541" s="47" t="s">
        <v>1417</v>
      </c>
      <c r="H541" s="48">
        <v>43482</v>
      </c>
      <c r="I541" s="48">
        <v>44394</v>
      </c>
      <c r="J541" s="48" t="str">
        <f ca="1">IF(Ugovori_OPULJP[[#This Row],[DATUM ZAVRŠETKA OPERACIJE]]&lt;TODAY(),"završen","u provedbi")</f>
        <v>završen</v>
      </c>
      <c r="K541" s="25" t="s">
        <v>511</v>
      </c>
      <c r="L541" s="25" t="s">
        <v>3</v>
      </c>
      <c r="M541" s="17">
        <v>0.85</v>
      </c>
      <c r="N541" s="17">
        <v>0.15</v>
      </c>
      <c r="O541" s="11">
        <f>Ugovori_OPULJP[[#This Row],[Bespovratna sredstva - Ukupno (EU+Nac) HRK
= Ukupna ugovorena vrijednost bespovratnih sredstava]]*Ugovori_OPULJP[[#This Row],[EU STOPA SUFINANCIRANJA %
EU CO-FINANCING RATE %]]</f>
        <v>998908.69499999995</v>
      </c>
      <c r="P541" s="11">
        <f>Ugovori_OPULJP[[#This Row],[Bespovratna sredstva - Ukupno (EU+Nac) HRK
= Ukupna ugovorena vrijednost bespovratnih sredstava]]*Ugovori_OPULJP[[#This Row],[STOPA NACIONALNOG SUFINANCIRANJA %]]</f>
        <v>176278.00499999998</v>
      </c>
      <c r="Q541" s="11">
        <v>1175186.7</v>
      </c>
      <c r="R541" s="11">
        <v>0</v>
      </c>
      <c r="S541" s="11">
        <v>0</v>
      </c>
      <c r="T541" s="4">
        <f>Ugovori_OPULJP[[#This Row],[Bespovratna sredstva - Ukupno (EU+Nac) HRK
= Ukupna ugovorena vrijednost bespovratnih sredstava]]+Ugovori_OPULJP[[#This Row],[Javni doprinos korisnika - HRK]]+Ugovori_OPULJP[[#This Row],[Privatni doprinos korisnika - HRK]]</f>
        <v>1175186.7</v>
      </c>
      <c r="U541" s="29" t="s">
        <v>8735</v>
      </c>
      <c r="V541" s="29" t="s">
        <v>24</v>
      </c>
      <c r="W541" s="30" t="s">
        <v>6302</v>
      </c>
      <c r="X541" s="30" t="s">
        <v>6219</v>
      </c>
    </row>
    <row r="542" spans="1:24" ht="76.5" x14ac:dyDescent="0.25">
      <c r="A542" s="45" t="s">
        <v>1418</v>
      </c>
      <c r="B542" s="46" t="s">
        <v>8150</v>
      </c>
      <c r="C542" s="30" t="s">
        <v>7163</v>
      </c>
      <c r="D542" s="30" t="s">
        <v>5130</v>
      </c>
      <c r="E542" s="29" t="s">
        <v>10081</v>
      </c>
      <c r="F542" s="47" t="s">
        <v>1419</v>
      </c>
      <c r="G542" s="47" t="s">
        <v>1420</v>
      </c>
      <c r="H542" s="48">
        <v>43634</v>
      </c>
      <c r="I542" s="48">
        <v>44548</v>
      </c>
      <c r="J542" s="48" t="str">
        <f ca="1">IF(Ugovori_OPULJP[[#This Row],[DATUM ZAVRŠETKA OPERACIJE]]&lt;TODAY(),"završen","u provedbi")</f>
        <v>završen</v>
      </c>
      <c r="K542" s="25" t="s">
        <v>13</v>
      </c>
      <c r="L542" s="25" t="s">
        <v>13</v>
      </c>
      <c r="M542" s="17">
        <v>0.85</v>
      </c>
      <c r="N542" s="17">
        <v>0.15</v>
      </c>
      <c r="O542" s="11">
        <f>Ugovori_OPULJP[[#This Row],[Bespovratna sredstva - Ukupno (EU+Nac) HRK
= Ukupna ugovorena vrijednost bespovratnih sredstava]]*Ugovori_OPULJP[[#This Row],[EU STOPA SUFINANCIRANJA %
EU CO-FINANCING RATE %]]</f>
        <v>1896923.75</v>
      </c>
      <c r="P542" s="11">
        <f>Ugovori_OPULJP[[#This Row],[Bespovratna sredstva - Ukupno (EU+Nac) HRK
= Ukupna ugovorena vrijednost bespovratnih sredstava]]*Ugovori_OPULJP[[#This Row],[STOPA NACIONALNOG SUFINANCIRANJA %]]</f>
        <v>334751.25</v>
      </c>
      <c r="Q542" s="11">
        <v>2231675</v>
      </c>
      <c r="R542" s="11">
        <v>0</v>
      </c>
      <c r="S542" s="11">
        <v>0</v>
      </c>
      <c r="T542" s="4">
        <f>Ugovori_OPULJP[[#This Row],[Bespovratna sredstva - Ukupno (EU+Nac) HRK
= Ukupna ugovorena vrijednost bespovratnih sredstava]]+Ugovori_OPULJP[[#This Row],[Javni doprinos korisnika - HRK]]+Ugovori_OPULJP[[#This Row],[Privatni doprinos korisnika - HRK]]</f>
        <v>2231675</v>
      </c>
      <c r="U542" s="29" t="s">
        <v>8735</v>
      </c>
      <c r="V542" s="29" t="s">
        <v>24</v>
      </c>
      <c r="W542" s="30" t="s">
        <v>6303</v>
      </c>
      <c r="X542" s="30" t="s">
        <v>6219</v>
      </c>
    </row>
    <row r="543" spans="1:24" ht="89.25" x14ac:dyDescent="0.25">
      <c r="A543" s="45" t="s">
        <v>1421</v>
      </c>
      <c r="B543" s="46" t="s">
        <v>8150</v>
      </c>
      <c r="C543" s="30" t="s">
        <v>7163</v>
      </c>
      <c r="D543" s="30" t="s">
        <v>5130</v>
      </c>
      <c r="E543" s="29" t="s">
        <v>10081</v>
      </c>
      <c r="F543" s="47" t="s">
        <v>1422</v>
      </c>
      <c r="G543" s="47" t="s">
        <v>1423</v>
      </c>
      <c r="H543" s="48">
        <v>43634</v>
      </c>
      <c r="I543" s="48">
        <v>44548</v>
      </c>
      <c r="J543" s="48" t="str">
        <f ca="1">IF(Ugovori_OPULJP[[#This Row],[DATUM ZAVRŠETKA OPERACIJE]]&lt;TODAY(),"završen","u provedbi")</f>
        <v>završen</v>
      </c>
      <c r="K543" s="25" t="s">
        <v>10</v>
      </c>
      <c r="L543" s="25" t="s">
        <v>10</v>
      </c>
      <c r="M543" s="17">
        <v>0.85</v>
      </c>
      <c r="N543" s="17">
        <v>0.15</v>
      </c>
      <c r="O543" s="11">
        <f>Ugovori_OPULJP[[#This Row],[Bespovratna sredstva - Ukupno (EU+Nac) HRK
= Ukupna ugovorena vrijednost bespovratnih sredstava]]*Ugovori_OPULJP[[#This Row],[EU STOPA SUFINANCIRANJA %
EU CO-FINANCING RATE %]]</f>
        <v>3509742.8964999998</v>
      </c>
      <c r="P543" s="11">
        <f>Ugovori_OPULJP[[#This Row],[Bespovratna sredstva - Ukupno (EU+Nac) HRK
= Ukupna ugovorena vrijednost bespovratnih sredstava]]*Ugovori_OPULJP[[#This Row],[STOPA NACIONALNOG SUFINANCIRANJA %]]</f>
        <v>619366.39350000001</v>
      </c>
      <c r="Q543" s="11">
        <v>4129109.29</v>
      </c>
      <c r="R543" s="11">
        <v>0</v>
      </c>
      <c r="S543" s="11">
        <v>0</v>
      </c>
      <c r="T543" s="4">
        <f>Ugovori_OPULJP[[#This Row],[Bespovratna sredstva - Ukupno (EU+Nac) HRK
= Ukupna ugovorena vrijednost bespovratnih sredstava]]+Ugovori_OPULJP[[#This Row],[Javni doprinos korisnika - HRK]]+Ugovori_OPULJP[[#This Row],[Privatni doprinos korisnika - HRK]]</f>
        <v>4129109.29</v>
      </c>
      <c r="U543" s="29" t="s">
        <v>8735</v>
      </c>
      <c r="V543" s="29" t="s">
        <v>24</v>
      </c>
      <c r="W543" s="30" t="s">
        <v>6304</v>
      </c>
      <c r="X543" s="30" t="s">
        <v>6219</v>
      </c>
    </row>
    <row r="544" spans="1:24" ht="63.75" x14ac:dyDescent="0.25">
      <c r="A544" s="45" t="s">
        <v>1424</v>
      </c>
      <c r="B544" s="46" t="s">
        <v>8150</v>
      </c>
      <c r="C544" s="30" t="s">
        <v>7163</v>
      </c>
      <c r="D544" s="30" t="s">
        <v>5130</v>
      </c>
      <c r="E544" s="29" t="s">
        <v>10081</v>
      </c>
      <c r="F544" s="47" t="s">
        <v>1425</v>
      </c>
      <c r="G544" s="47" t="s">
        <v>1426</v>
      </c>
      <c r="H544" s="48">
        <v>43634</v>
      </c>
      <c r="I544" s="48">
        <v>44548</v>
      </c>
      <c r="J544" s="48" t="str">
        <f ca="1">IF(Ugovori_OPULJP[[#This Row],[DATUM ZAVRŠETKA OPERACIJE]]&lt;TODAY(),"završen","u provedbi")</f>
        <v>završen</v>
      </c>
      <c r="K544" s="25" t="s">
        <v>15</v>
      </c>
      <c r="L544" s="25" t="s">
        <v>15</v>
      </c>
      <c r="M544" s="17">
        <v>0.85</v>
      </c>
      <c r="N544" s="17">
        <v>0.15</v>
      </c>
      <c r="O544" s="11">
        <f>Ugovori_OPULJP[[#This Row],[Bespovratna sredstva - Ukupno (EU+Nac) HRK
= Ukupna ugovorena vrijednost bespovratnih sredstava]]*Ugovori_OPULJP[[#This Row],[EU STOPA SUFINANCIRANJA %
EU CO-FINANCING RATE %]]</f>
        <v>1080753.9369999999</v>
      </c>
      <c r="P544" s="11">
        <f>Ugovori_OPULJP[[#This Row],[Bespovratna sredstva - Ukupno (EU+Nac) HRK
= Ukupna ugovorena vrijednost bespovratnih sredstava]]*Ugovori_OPULJP[[#This Row],[STOPA NACIONALNOG SUFINANCIRANJA %]]</f>
        <v>190721.283</v>
      </c>
      <c r="Q544" s="11">
        <v>1271475.22</v>
      </c>
      <c r="R544" s="11">
        <v>0</v>
      </c>
      <c r="S544" s="11">
        <v>0</v>
      </c>
      <c r="T544" s="4">
        <f>Ugovori_OPULJP[[#This Row],[Bespovratna sredstva - Ukupno (EU+Nac) HRK
= Ukupna ugovorena vrijednost bespovratnih sredstava]]+Ugovori_OPULJP[[#This Row],[Javni doprinos korisnika - HRK]]+Ugovori_OPULJP[[#This Row],[Privatni doprinos korisnika - HRK]]</f>
        <v>1271475.22</v>
      </c>
      <c r="U544" s="29" t="s">
        <v>8735</v>
      </c>
      <c r="V544" s="29" t="s">
        <v>24</v>
      </c>
      <c r="W544" s="30" t="s">
        <v>6305</v>
      </c>
      <c r="X544" s="30" t="s">
        <v>6219</v>
      </c>
    </row>
    <row r="545" spans="1:24" ht="63.75" x14ac:dyDescent="0.25">
      <c r="A545" s="45" t="s">
        <v>1427</v>
      </c>
      <c r="B545" s="46" t="s">
        <v>8150</v>
      </c>
      <c r="C545" s="30" t="s">
        <v>7163</v>
      </c>
      <c r="D545" s="30" t="s">
        <v>5130</v>
      </c>
      <c r="E545" s="29" t="s">
        <v>10081</v>
      </c>
      <c r="F545" s="47" t="s">
        <v>1428</v>
      </c>
      <c r="G545" s="47" t="s">
        <v>8502</v>
      </c>
      <c r="H545" s="48">
        <v>43634</v>
      </c>
      <c r="I545" s="48">
        <v>44548</v>
      </c>
      <c r="J545" s="48" t="str">
        <f ca="1">IF(Ugovori_OPULJP[[#This Row],[DATUM ZAVRŠETKA OPERACIJE]]&lt;TODAY(),"završen","u provedbi")</f>
        <v>završen</v>
      </c>
      <c r="K545" s="25" t="s">
        <v>15</v>
      </c>
      <c r="L545" s="25" t="s">
        <v>15</v>
      </c>
      <c r="M545" s="17">
        <v>0.85</v>
      </c>
      <c r="N545" s="17">
        <v>0.15</v>
      </c>
      <c r="O545" s="11">
        <f>Ugovori_OPULJP[[#This Row],[Bespovratna sredstva - Ukupno (EU+Nac) HRK
= Ukupna ugovorena vrijednost bespovratnih sredstava]]*Ugovori_OPULJP[[#This Row],[EU STOPA SUFINANCIRANJA %
EU CO-FINANCING RATE %]]</f>
        <v>1569510.5585</v>
      </c>
      <c r="P545" s="11">
        <f>Ugovori_OPULJP[[#This Row],[Bespovratna sredstva - Ukupno (EU+Nac) HRK
= Ukupna ugovorena vrijednost bespovratnih sredstava]]*Ugovori_OPULJP[[#This Row],[STOPA NACIONALNOG SUFINANCIRANJA %]]</f>
        <v>276972.45149999997</v>
      </c>
      <c r="Q545" s="11">
        <v>1846483.01</v>
      </c>
      <c r="R545" s="11">
        <v>0</v>
      </c>
      <c r="S545" s="11">
        <v>0</v>
      </c>
      <c r="T545" s="4">
        <f>Ugovori_OPULJP[[#This Row],[Bespovratna sredstva - Ukupno (EU+Nac) HRK
= Ukupna ugovorena vrijednost bespovratnih sredstava]]+Ugovori_OPULJP[[#This Row],[Javni doprinos korisnika - HRK]]+Ugovori_OPULJP[[#This Row],[Privatni doprinos korisnika - HRK]]</f>
        <v>1846483.01</v>
      </c>
      <c r="U545" s="29" t="s">
        <v>8735</v>
      </c>
      <c r="V545" s="29" t="s">
        <v>24</v>
      </c>
      <c r="W545" s="30" t="s">
        <v>6306</v>
      </c>
      <c r="X545" s="30" t="s">
        <v>6219</v>
      </c>
    </row>
    <row r="546" spans="1:24" ht="89.25" x14ac:dyDescent="0.25">
      <c r="A546" s="45" t="s">
        <v>1429</v>
      </c>
      <c r="B546" s="46" t="s">
        <v>8150</v>
      </c>
      <c r="C546" s="30" t="s">
        <v>7163</v>
      </c>
      <c r="D546" s="30" t="s">
        <v>5130</v>
      </c>
      <c r="E546" s="29" t="s">
        <v>10081</v>
      </c>
      <c r="F546" s="47" t="s">
        <v>1430</v>
      </c>
      <c r="G546" s="47" t="s">
        <v>1431</v>
      </c>
      <c r="H546" s="48">
        <v>43634</v>
      </c>
      <c r="I546" s="48">
        <v>44548</v>
      </c>
      <c r="J546" s="48" t="str">
        <f ca="1">IF(Ugovori_OPULJP[[#This Row],[DATUM ZAVRŠETKA OPERACIJE]]&lt;TODAY(),"završen","u provedbi")</f>
        <v>završen</v>
      </c>
      <c r="K546" s="25" t="s">
        <v>13</v>
      </c>
      <c r="L546" s="25" t="s">
        <v>13</v>
      </c>
      <c r="M546" s="17">
        <v>0.85</v>
      </c>
      <c r="N546" s="17">
        <v>0.15</v>
      </c>
      <c r="O546" s="11">
        <f>Ugovori_OPULJP[[#This Row],[Bespovratna sredstva - Ukupno (EU+Nac) HRK
= Ukupna ugovorena vrijednost bespovratnih sredstava]]*Ugovori_OPULJP[[#This Row],[EU STOPA SUFINANCIRANJA %
EU CO-FINANCING RATE %]]</f>
        <v>1722740.645</v>
      </c>
      <c r="P546" s="11">
        <f>Ugovori_OPULJP[[#This Row],[Bespovratna sredstva - Ukupno (EU+Nac) HRK
= Ukupna ugovorena vrijednost bespovratnih sredstava]]*Ugovori_OPULJP[[#This Row],[STOPA NACIONALNOG SUFINANCIRANJA %]]</f>
        <v>304013.05499999999</v>
      </c>
      <c r="Q546" s="11">
        <v>2026753.7</v>
      </c>
      <c r="R546" s="11">
        <v>0</v>
      </c>
      <c r="S546" s="11">
        <v>0</v>
      </c>
      <c r="T546" s="4">
        <f>Ugovori_OPULJP[[#This Row],[Bespovratna sredstva - Ukupno (EU+Nac) HRK
= Ukupna ugovorena vrijednost bespovratnih sredstava]]+Ugovori_OPULJP[[#This Row],[Javni doprinos korisnika - HRK]]+Ugovori_OPULJP[[#This Row],[Privatni doprinos korisnika - HRK]]</f>
        <v>2026753.7</v>
      </c>
      <c r="U546" s="29" t="s">
        <v>8735</v>
      </c>
      <c r="V546" s="29" t="s">
        <v>24</v>
      </c>
      <c r="W546" s="30" t="s">
        <v>6307</v>
      </c>
      <c r="X546" s="30" t="s">
        <v>6219</v>
      </c>
    </row>
    <row r="547" spans="1:24" ht="89.25" x14ac:dyDescent="0.25">
      <c r="A547" s="45" t="s">
        <v>1432</v>
      </c>
      <c r="B547" s="46" t="s">
        <v>8150</v>
      </c>
      <c r="C547" s="30" t="s">
        <v>7163</v>
      </c>
      <c r="D547" s="30" t="s">
        <v>5130</v>
      </c>
      <c r="E547" s="29" t="s">
        <v>10081</v>
      </c>
      <c r="F547" s="47" t="s">
        <v>1433</v>
      </c>
      <c r="G547" s="47" t="s">
        <v>1434</v>
      </c>
      <c r="H547" s="48">
        <v>43448</v>
      </c>
      <c r="I547" s="48">
        <v>44361</v>
      </c>
      <c r="J547" s="48" t="str">
        <f ca="1">IF(Ugovori_OPULJP[[#This Row],[DATUM ZAVRŠETKA OPERACIJE]]&lt;TODAY(),"završen","u provedbi")</f>
        <v>završen</v>
      </c>
      <c r="K547" s="25" t="s">
        <v>1</v>
      </c>
      <c r="L547" s="25" t="s">
        <v>1</v>
      </c>
      <c r="M547" s="17">
        <v>0.85</v>
      </c>
      <c r="N547" s="17">
        <v>0.15</v>
      </c>
      <c r="O547" s="11">
        <f>Ugovori_OPULJP[[#This Row],[Bespovratna sredstva - Ukupno (EU+Nac) HRK
= Ukupna ugovorena vrijednost bespovratnih sredstava]]*Ugovori_OPULJP[[#This Row],[EU STOPA SUFINANCIRANJA %
EU CO-FINANCING RATE %]]</f>
        <v>8376547.5724999998</v>
      </c>
      <c r="P547" s="11">
        <f>Ugovori_OPULJP[[#This Row],[Bespovratna sredstva - Ukupno (EU+Nac) HRK
= Ukupna ugovorena vrijednost bespovratnih sredstava]]*Ugovori_OPULJP[[#This Row],[STOPA NACIONALNOG SUFINANCIRANJA %]]</f>
        <v>1478214.2774999999</v>
      </c>
      <c r="Q547" s="11">
        <v>9854761.8499999996</v>
      </c>
      <c r="R547" s="11">
        <v>0</v>
      </c>
      <c r="S547" s="11">
        <v>0</v>
      </c>
      <c r="T547" s="4">
        <f>Ugovori_OPULJP[[#This Row],[Bespovratna sredstva - Ukupno (EU+Nac) HRK
= Ukupna ugovorena vrijednost bespovratnih sredstava]]+Ugovori_OPULJP[[#This Row],[Javni doprinos korisnika - HRK]]+Ugovori_OPULJP[[#This Row],[Privatni doprinos korisnika - HRK]]</f>
        <v>9854761.8499999996</v>
      </c>
      <c r="U547" s="29" t="s">
        <v>8735</v>
      </c>
      <c r="V547" s="29" t="s">
        <v>24</v>
      </c>
      <c r="W547" s="30" t="s">
        <v>6308</v>
      </c>
      <c r="X547" s="30" t="s">
        <v>6219</v>
      </c>
    </row>
    <row r="548" spans="1:24" ht="76.5" x14ac:dyDescent="0.25">
      <c r="A548" s="45" t="s">
        <v>1435</v>
      </c>
      <c r="B548" s="46" t="s">
        <v>8150</v>
      </c>
      <c r="C548" s="30" t="s">
        <v>7163</v>
      </c>
      <c r="D548" s="30" t="s">
        <v>5130</v>
      </c>
      <c r="E548" s="29" t="s">
        <v>10081</v>
      </c>
      <c r="F548" s="47" t="s">
        <v>1436</v>
      </c>
      <c r="G548" s="47" t="s">
        <v>1437</v>
      </c>
      <c r="H548" s="48">
        <v>43482</v>
      </c>
      <c r="I548" s="48">
        <v>44394</v>
      </c>
      <c r="J548" s="48" t="str">
        <f ca="1">IF(Ugovori_OPULJP[[#This Row],[DATUM ZAVRŠETKA OPERACIJE]]&lt;TODAY(),"završen","u provedbi")</f>
        <v>završen</v>
      </c>
      <c r="K548" s="25" t="s">
        <v>12</v>
      </c>
      <c r="L548" s="25" t="s">
        <v>12</v>
      </c>
      <c r="M548" s="17">
        <v>0.85</v>
      </c>
      <c r="N548" s="17">
        <v>0.15</v>
      </c>
      <c r="O548" s="11">
        <f>Ugovori_OPULJP[[#This Row],[Bespovratna sredstva - Ukupno (EU+Nac) HRK
= Ukupna ugovorena vrijednost bespovratnih sredstava]]*Ugovori_OPULJP[[#This Row],[EU STOPA SUFINANCIRANJA %
EU CO-FINANCING RATE %]]</f>
        <v>952139.66350000002</v>
      </c>
      <c r="P548" s="11">
        <f>Ugovori_OPULJP[[#This Row],[Bespovratna sredstva - Ukupno (EU+Nac) HRK
= Ukupna ugovorena vrijednost bespovratnih sredstava]]*Ugovori_OPULJP[[#This Row],[STOPA NACIONALNOG SUFINANCIRANJA %]]</f>
        <v>168024.6465</v>
      </c>
      <c r="Q548" s="11">
        <v>1120164.31</v>
      </c>
      <c r="R548" s="11">
        <v>0</v>
      </c>
      <c r="S548" s="11">
        <v>0</v>
      </c>
      <c r="T548" s="4">
        <f>Ugovori_OPULJP[[#This Row],[Bespovratna sredstva - Ukupno (EU+Nac) HRK
= Ukupna ugovorena vrijednost bespovratnih sredstava]]+Ugovori_OPULJP[[#This Row],[Javni doprinos korisnika - HRK]]+Ugovori_OPULJP[[#This Row],[Privatni doprinos korisnika - HRK]]</f>
        <v>1120164.31</v>
      </c>
      <c r="U548" s="29" t="s">
        <v>8735</v>
      </c>
      <c r="V548" s="29" t="s">
        <v>24</v>
      </c>
      <c r="W548" s="30" t="s">
        <v>6309</v>
      </c>
      <c r="X548" s="30" t="s">
        <v>6219</v>
      </c>
    </row>
    <row r="549" spans="1:24" ht="102" x14ac:dyDescent="0.25">
      <c r="A549" s="45" t="s">
        <v>1438</v>
      </c>
      <c r="B549" s="46" t="s">
        <v>8150</v>
      </c>
      <c r="C549" s="30" t="s">
        <v>7163</v>
      </c>
      <c r="D549" s="30" t="s">
        <v>5130</v>
      </c>
      <c r="E549" s="29" t="s">
        <v>10081</v>
      </c>
      <c r="F549" s="47" t="s">
        <v>1161</v>
      </c>
      <c r="G549" s="47" t="s">
        <v>1439</v>
      </c>
      <c r="H549" s="48">
        <v>43482</v>
      </c>
      <c r="I549" s="48">
        <v>44394</v>
      </c>
      <c r="J549" s="48" t="str">
        <f ca="1">IF(Ugovori_OPULJP[[#This Row],[DATUM ZAVRŠETKA OPERACIJE]]&lt;TODAY(),"završen","u provedbi")</f>
        <v>završen</v>
      </c>
      <c r="K549" s="25" t="s">
        <v>0</v>
      </c>
      <c r="L549" s="25" t="s">
        <v>0</v>
      </c>
      <c r="M549" s="17">
        <v>0.85</v>
      </c>
      <c r="N549" s="17">
        <v>0.15</v>
      </c>
      <c r="O549" s="11">
        <f>Ugovori_OPULJP[[#This Row],[Bespovratna sredstva - Ukupno (EU+Nac) HRK
= Ukupna ugovorena vrijednost bespovratnih sredstava]]*Ugovori_OPULJP[[#This Row],[EU STOPA SUFINANCIRANJA %
EU CO-FINANCING RATE %]]</f>
        <v>1168681.7874999999</v>
      </c>
      <c r="P549" s="11">
        <f>Ugovori_OPULJP[[#This Row],[Bespovratna sredstva - Ukupno (EU+Nac) HRK
= Ukupna ugovorena vrijednost bespovratnih sredstava]]*Ugovori_OPULJP[[#This Row],[STOPA NACIONALNOG SUFINANCIRANJA %]]</f>
        <v>206237.96249999999</v>
      </c>
      <c r="Q549" s="11">
        <v>1374919.75</v>
      </c>
      <c r="R549" s="11">
        <v>0</v>
      </c>
      <c r="S549" s="11">
        <v>0</v>
      </c>
      <c r="T549" s="4">
        <f>Ugovori_OPULJP[[#This Row],[Bespovratna sredstva - Ukupno (EU+Nac) HRK
= Ukupna ugovorena vrijednost bespovratnih sredstava]]+Ugovori_OPULJP[[#This Row],[Javni doprinos korisnika - HRK]]+Ugovori_OPULJP[[#This Row],[Privatni doprinos korisnika - HRK]]</f>
        <v>1374919.75</v>
      </c>
      <c r="U549" s="29" t="s">
        <v>8735</v>
      </c>
      <c r="V549" s="29" t="s">
        <v>24</v>
      </c>
      <c r="W549" s="30" t="s">
        <v>6310</v>
      </c>
      <c r="X549" s="30" t="s">
        <v>6219</v>
      </c>
    </row>
    <row r="550" spans="1:24" ht="76.5" x14ac:dyDescent="0.25">
      <c r="A550" s="45" t="s">
        <v>1440</v>
      </c>
      <c r="B550" s="46" t="s">
        <v>8150</v>
      </c>
      <c r="C550" s="30" t="s">
        <v>7163</v>
      </c>
      <c r="D550" s="30" t="s">
        <v>5130</v>
      </c>
      <c r="E550" s="29" t="s">
        <v>10081</v>
      </c>
      <c r="F550" s="47" t="s">
        <v>1441</v>
      </c>
      <c r="G550" s="47" t="s">
        <v>1442</v>
      </c>
      <c r="H550" s="48">
        <v>43467</v>
      </c>
      <c r="I550" s="48">
        <v>44379</v>
      </c>
      <c r="J550" s="48" t="str">
        <f ca="1">IF(Ugovori_OPULJP[[#This Row],[DATUM ZAVRŠETKA OPERACIJE]]&lt;TODAY(),"završen","u provedbi")</f>
        <v>završen</v>
      </c>
      <c r="K550" s="25" t="s">
        <v>8</v>
      </c>
      <c r="L550" s="25" t="s">
        <v>8</v>
      </c>
      <c r="M550" s="17">
        <v>0.85</v>
      </c>
      <c r="N550" s="17">
        <v>0.15</v>
      </c>
      <c r="O550" s="11">
        <f>Ugovori_OPULJP[[#This Row],[Bespovratna sredstva - Ukupno (EU+Nac) HRK
= Ukupna ugovorena vrijednost bespovratnih sredstava]]*Ugovori_OPULJP[[#This Row],[EU STOPA SUFINANCIRANJA %
EU CO-FINANCING RATE %]]</f>
        <v>1443522.7</v>
      </c>
      <c r="P550" s="11">
        <f>Ugovori_OPULJP[[#This Row],[Bespovratna sredstva - Ukupno (EU+Nac) HRK
= Ukupna ugovorena vrijednost bespovratnih sredstava]]*Ugovori_OPULJP[[#This Row],[STOPA NACIONALNOG SUFINANCIRANJA %]]</f>
        <v>254739.3</v>
      </c>
      <c r="Q550" s="11">
        <v>1698262</v>
      </c>
      <c r="R550" s="11">
        <v>0</v>
      </c>
      <c r="S550" s="11">
        <v>0</v>
      </c>
      <c r="T550" s="4">
        <f>Ugovori_OPULJP[[#This Row],[Bespovratna sredstva - Ukupno (EU+Nac) HRK
= Ukupna ugovorena vrijednost bespovratnih sredstava]]+Ugovori_OPULJP[[#This Row],[Javni doprinos korisnika - HRK]]+Ugovori_OPULJP[[#This Row],[Privatni doprinos korisnika - HRK]]</f>
        <v>1698262</v>
      </c>
      <c r="U550" s="29" t="s">
        <v>8735</v>
      </c>
      <c r="V550" s="29" t="s">
        <v>24</v>
      </c>
      <c r="W550" s="30" t="s">
        <v>6311</v>
      </c>
      <c r="X550" s="30" t="s">
        <v>6219</v>
      </c>
    </row>
    <row r="551" spans="1:24" ht="102" x14ac:dyDescent="0.25">
      <c r="A551" s="45" t="s">
        <v>1443</v>
      </c>
      <c r="B551" s="46" t="s">
        <v>8150</v>
      </c>
      <c r="C551" s="30" t="s">
        <v>7163</v>
      </c>
      <c r="D551" s="30" t="s">
        <v>5130</v>
      </c>
      <c r="E551" s="29" t="s">
        <v>10081</v>
      </c>
      <c r="F551" s="47" t="s">
        <v>1444</v>
      </c>
      <c r="G551" s="47" t="s">
        <v>1445</v>
      </c>
      <c r="H551" s="48">
        <v>43654</v>
      </c>
      <c r="I551" s="48">
        <v>44569</v>
      </c>
      <c r="J551" s="48" t="str">
        <f ca="1">IF(Ugovori_OPULJP[[#This Row],[DATUM ZAVRŠETKA OPERACIJE]]&lt;TODAY(),"završen","u provedbi")</f>
        <v>završen</v>
      </c>
      <c r="K551" s="25" t="s">
        <v>2</v>
      </c>
      <c r="L551" s="25" t="s">
        <v>2</v>
      </c>
      <c r="M551" s="17">
        <v>0.85</v>
      </c>
      <c r="N551" s="17">
        <v>0.15</v>
      </c>
      <c r="O551" s="11">
        <f>Ugovori_OPULJP[[#This Row],[Bespovratna sredstva - Ukupno (EU+Nac) HRK
= Ukupna ugovorena vrijednost bespovratnih sredstava]]*Ugovori_OPULJP[[#This Row],[EU STOPA SUFINANCIRANJA %
EU CO-FINANCING RATE %]]</f>
        <v>5148476.4859999996</v>
      </c>
      <c r="P551" s="11">
        <f>Ugovori_OPULJP[[#This Row],[Bespovratna sredstva - Ukupno (EU+Nac) HRK
= Ukupna ugovorena vrijednost bespovratnih sredstava]]*Ugovori_OPULJP[[#This Row],[STOPA NACIONALNOG SUFINANCIRANJA %]]</f>
        <v>908554.674</v>
      </c>
      <c r="Q551" s="11">
        <v>6057031.1600000001</v>
      </c>
      <c r="R551" s="11">
        <v>0</v>
      </c>
      <c r="S551" s="11">
        <v>0</v>
      </c>
      <c r="T551" s="4">
        <f>Ugovori_OPULJP[[#This Row],[Bespovratna sredstva - Ukupno (EU+Nac) HRK
= Ukupna ugovorena vrijednost bespovratnih sredstava]]+Ugovori_OPULJP[[#This Row],[Javni doprinos korisnika - HRK]]+Ugovori_OPULJP[[#This Row],[Privatni doprinos korisnika - HRK]]</f>
        <v>6057031.1600000001</v>
      </c>
      <c r="U551" s="29" t="s">
        <v>8735</v>
      </c>
      <c r="V551" s="29" t="s">
        <v>24</v>
      </c>
      <c r="W551" s="30" t="s">
        <v>6312</v>
      </c>
      <c r="X551" s="30" t="s">
        <v>6219</v>
      </c>
    </row>
    <row r="552" spans="1:24" ht="102" x14ac:dyDescent="0.25">
      <c r="A552" s="45" t="s">
        <v>1446</v>
      </c>
      <c r="B552" s="46" t="s">
        <v>8150</v>
      </c>
      <c r="C552" s="30" t="s">
        <v>7163</v>
      </c>
      <c r="D552" s="30" t="s">
        <v>5130</v>
      </c>
      <c r="E552" s="29" t="s">
        <v>10081</v>
      </c>
      <c r="F552" s="47" t="s">
        <v>1447</v>
      </c>
      <c r="G552" s="47" t="s">
        <v>1448</v>
      </c>
      <c r="H552" s="48">
        <v>43634</v>
      </c>
      <c r="I552" s="48">
        <v>44548</v>
      </c>
      <c r="J552" s="48" t="str">
        <f ca="1">IF(Ugovori_OPULJP[[#This Row],[DATUM ZAVRŠETKA OPERACIJE]]&lt;TODAY(),"završen","u provedbi")</f>
        <v>završen</v>
      </c>
      <c r="K552" s="25" t="s">
        <v>19</v>
      </c>
      <c r="L552" s="25" t="s">
        <v>19</v>
      </c>
      <c r="M552" s="17">
        <v>0.85</v>
      </c>
      <c r="N552" s="17">
        <v>0.15</v>
      </c>
      <c r="O552" s="11">
        <f>Ugovori_OPULJP[[#This Row],[Bespovratna sredstva - Ukupno (EU+Nac) HRK
= Ukupna ugovorena vrijednost bespovratnih sredstava]]*Ugovori_OPULJP[[#This Row],[EU STOPA SUFINANCIRANJA %
EU CO-FINANCING RATE %]]</f>
        <v>2320865.8825000003</v>
      </c>
      <c r="P552" s="11">
        <f>Ugovori_OPULJP[[#This Row],[Bespovratna sredstva - Ukupno (EU+Nac) HRK
= Ukupna ugovorena vrijednost bespovratnih sredstava]]*Ugovori_OPULJP[[#This Row],[STOPA NACIONALNOG SUFINANCIRANJA %]]</f>
        <v>409564.5675</v>
      </c>
      <c r="Q552" s="11">
        <v>2730430.45</v>
      </c>
      <c r="R552" s="11">
        <v>0</v>
      </c>
      <c r="S552" s="11">
        <v>0</v>
      </c>
      <c r="T552" s="4">
        <f>Ugovori_OPULJP[[#This Row],[Bespovratna sredstva - Ukupno (EU+Nac) HRK
= Ukupna ugovorena vrijednost bespovratnih sredstava]]+Ugovori_OPULJP[[#This Row],[Javni doprinos korisnika - HRK]]+Ugovori_OPULJP[[#This Row],[Privatni doprinos korisnika - HRK]]</f>
        <v>2730430.45</v>
      </c>
      <c r="U552" s="29" t="s">
        <v>8735</v>
      </c>
      <c r="V552" s="29" t="s">
        <v>24</v>
      </c>
      <c r="W552" s="30" t="s">
        <v>6313</v>
      </c>
      <c r="X552" s="30" t="s">
        <v>6219</v>
      </c>
    </row>
    <row r="553" spans="1:24" ht="102" x14ac:dyDescent="0.25">
      <c r="A553" s="45" t="s">
        <v>1449</v>
      </c>
      <c r="B553" s="46" t="s">
        <v>8150</v>
      </c>
      <c r="C553" s="30" t="s">
        <v>7163</v>
      </c>
      <c r="D553" s="30" t="s">
        <v>5130</v>
      </c>
      <c r="E553" s="29" t="s">
        <v>10081</v>
      </c>
      <c r="F553" s="47" t="s">
        <v>1450</v>
      </c>
      <c r="G553" s="47" t="s">
        <v>1451</v>
      </c>
      <c r="H553" s="48">
        <v>43634</v>
      </c>
      <c r="I553" s="48">
        <v>44548</v>
      </c>
      <c r="J553" s="48" t="str">
        <f ca="1">IF(Ugovori_OPULJP[[#This Row],[DATUM ZAVRŠETKA OPERACIJE]]&lt;TODAY(),"završen","u provedbi")</f>
        <v>završen</v>
      </c>
      <c r="K553" s="25" t="s">
        <v>8</v>
      </c>
      <c r="L553" s="25" t="s">
        <v>8</v>
      </c>
      <c r="M553" s="17">
        <v>0.85</v>
      </c>
      <c r="N553" s="17">
        <v>0.15</v>
      </c>
      <c r="O553" s="11">
        <f>Ugovori_OPULJP[[#This Row],[Bespovratna sredstva - Ukupno (EU+Nac) HRK
= Ukupna ugovorena vrijednost bespovratnih sredstava]]*Ugovori_OPULJP[[#This Row],[EU STOPA SUFINANCIRANJA %
EU CO-FINANCING RATE %]]</f>
        <v>1842796.1155000001</v>
      </c>
      <c r="P553" s="11">
        <f>Ugovori_OPULJP[[#This Row],[Bespovratna sredstva - Ukupno (EU+Nac) HRK
= Ukupna ugovorena vrijednost bespovratnih sredstava]]*Ugovori_OPULJP[[#This Row],[STOPA NACIONALNOG SUFINANCIRANJA %]]</f>
        <v>325199.31450000004</v>
      </c>
      <c r="Q553" s="11">
        <v>2167995.4300000002</v>
      </c>
      <c r="R553" s="11">
        <v>0</v>
      </c>
      <c r="S553" s="11">
        <v>0</v>
      </c>
      <c r="T553" s="4">
        <f>Ugovori_OPULJP[[#This Row],[Bespovratna sredstva - Ukupno (EU+Nac) HRK
= Ukupna ugovorena vrijednost bespovratnih sredstava]]+Ugovori_OPULJP[[#This Row],[Javni doprinos korisnika - HRK]]+Ugovori_OPULJP[[#This Row],[Privatni doprinos korisnika - HRK]]</f>
        <v>2167995.4300000002</v>
      </c>
      <c r="U553" s="29" t="s">
        <v>8735</v>
      </c>
      <c r="V553" s="29" t="s">
        <v>24</v>
      </c>
      <c r="W553" s="30" t="s">
        <v>6313</v>
      </c>
      <c r="X553" s="30" t="s">
        <v>6219</v>
      </c>
    </row>
    <row r="554" spans="1:24" ht="63.75" x14ac:dyDescent="0.25">
      <c r="A554" s="45" t="s">
        <v>1452</v>
      </c>
      <c r="B554" s="46" t="s">
        <v>8150</v>
      </c>
      <c r="C554" s="30" t="s">
        <v>7163</v>
      </c>
      <c r="D554" s="30" t="s">
        <v>5130</v>
      </c>
      <c r="E554" s="29" t="s">
        <v>10081</v>
      </c>
      <c r="F554" s="47" t="s">
        <v>7428</v>
      </c>
      <c r="G554" s="47" t="s">
        <v>1453</v>
      </c>
      <c r="H554" s="48">
        <v>43880</v>
      </c>
      <c r="I554" s="48">
        <v>44792</v>
      </c>
      <c r="J554" s="48" t="str">
        <f ca="1">IF(Ugovori_OPULJP[[#This Row],[DATUM ZAVRŠETKA OPERACIJE]]&lt;TODAY(),"završen","u provedbi")</f>
        <v>u provedbi</v>
      </c>
      <c r="K554" s="25" t="s">
        <v>15</v>
      </c>
      <c r="L554" s="25" t="s">
        <v>15</v>
      </c>
      <c r="M554" s="17">
        <v>0.85</v>
      </c>
      <c r="N554" s="17">
        <v>0.15</v>
      </c>
      <c r="O554" s="11">
        <f>Ugovori_OPULJP[[#This Row],[Bespovratna sredstva - Ukupno (EU+Nac) HRK
= Ukupna ugovorena vrijednost bespovratnih sredstava]]*Ugovori_OPULJP[[#This Row],[EU STOPA SUFINANCIRANJA %
EU CO-FINANCING RATE %]]</f>
        <v>1135277.1869999999</v>
      </c>
      <c r="P554" s="11">
        <f>Ugovori_OPULJP[[#This Row],[Bespovratna sredstva - Ukupno (EU+Nac) HRK
= Ukupna ugovorena vrijednost bespovratnih sredstava]]*Ugovori_OPULJP[[#This Row],[STOPA NACIONALNOG SUFINANCIRANJA %]]</f>
        <v>200343.033</v>
      </c>
      <c r="Q554" s="11">
        <v>1335620.22</v>
      </c>
      <c r="R554" s="11">
        <v>0</v>
      </c>
      <c r="S554" s="11">
        <v>0</v>
      </c>
      <c r="T554" s="4">
        <f>Ugovori_OPULJP[[#This Row],[Bespovratna sredstva - Ukupno (EU+Nac) HRK
= Ukupna ugovorena vrijednost bespovratnih sredstava]]+Ugovori_OPULJP[[#This Row],[Javni doprinos korisnika - HRK]]+Ugovori_OPULJP[[#This Row],[Privatni doprinos korisnika - HRK]]</f>
        <v>1335620.22</v>
      </c>
      <c r="U554" s="29" t="s">
        <v>8735</v>
      </c>
      <c r="V554" s="29" t="s">
        <v>24</v>
      </c>
      <c r="W554" s="30" t="s">
        <v>6314</v>
      </c>
      <c r="X554" s="30" t="s">
        <v>6219</v>
      </c>
    </row>
    <row r="555" spans="1:24" ht="63.75" x14ac:dyDescent="0.25">
      <c r="A555" s="45" t="s">
        <v>1454</v>
      </c>
      <c r="B555" s="46" t="s">
        <v>8150</v>
      </c>
      <c r="C555" s="30" t="s">
        <v>7163</v>
      </c>
      <c r="D555" s="30" t="s">
        <v>5130</v>
      </c>
      <c r="E555" s="29" t="s">
        <v>10081</v>
      </c>
      <c r="F555" s="47" t="s">
        <v>7429</v>
      </c>
      <c r="G555" s="47" t="s">
        <v>4700</v>
      </c>
      <c r="H555" s="48">
        <v>43880</v>
      </c>
      <c r="I555" s="48">
        <v>44792</v>
      </c>
      <c r="J555" s="48" t="str">
        <f ca="1">IF(Ugovori_OPULJP[[#This Row],[DATUM ZAVRŠETKA OPERACIJE]]&lt;TODAY(),"završen","u provedbi")</f>
        <v>u provedbi</v>
      </c>
      <c r="K555" s="25" t="s">
        <v>15</v>
      </c>
      <c r="L555" s="25" t="s">
        <v>15</v>
      </c>
      <c r="M555" s="17">
        <v>0.85</v>
      </c>
      <c r="N555" s="17">
        <v>0.15</v>
      </c>
      <c r="O555" s="11">
        <f>Ugovori_OPULJP[[#This Row],[Bespovratna sredstva - Ukupno (EU+Nac) HRK
= Ukupna ugovorena vrijednost bespovratnih sredstava]]*Ugovori_OPULJP[[#This Row],[EU STOPA SUFINANCIRANJA %
EU CO-FINANCING RATE %]]</f>
        <v>1089906.0060000001</v>
      </c>
      <c r="P555" s="11">
        <f>Ugovori_OPULJP[[#This Row],[Bespovratna sredstva - Ukupno (EU+Nac) HRK
= Ukupna ugovorena vrijednost bespovratnih sredstava]]*Ugovori_OPULJP[[#This Row],[STOPA NACIONALNOG SUFINANCIRANJA %]]</f>
        <v>192336.35400000002</v>
      </c>
      <c r="Q555" s="11">
        <v>1282242.3600000001</v>
      </c>
      <c r="R555" s="11">
        <v>0</v>
      </c>
      <c r="S555" s="11">
        <v>0</v>
      </c>
      <c r="T555" s="4">
        <f>Ugovori_OPULJP[[#This Row],[Bespovratna sredstva - Ukupno (EU+Nac) HRK
= Ukupna ugovorena vrijednost bespovratnih sredstava]]+Ugovori_OPULJP[[#This Row],[Javni doprinos korisnika - HRK]]+Ugovori_OPULJP[[#This Row],[Privatni doprinos korisnika - HRK]]</f>
        <v>1282242.3600000001</v>
      </c>
      <c r="U555" s="29" t="s">
        <v>8735</v>
      </c>
      <c r="V555" s="29" t="s">
        <v>24</v>
      </c>
      <c r="W555" s="30" t="s">
        <v>6315</v>
      </c>
      <c r="X555" s="30" t="s">
        <v>6219</v>
      </c>
    </row>
    <row r="556" spans="1:24" ht="114.75" x14ac:dyDescent="0.25">
      <c r="A556" s="45" t="s">
        <v>1455</v>
      </c>
      <c r="B556" s="46" t="s">
        <v>8150</v>
      </c>
      <c r="C556" s="30" t="s">
        <v>7163</v>
      </c>
      <c r="D556" s="30" t="s">
        <v>5130</v>
      </c>
      <c r="E556" s="29" t="s">
        <v>10081</v>
      </c>
      <c r="F556" s="47" t="s">
        <v>7430</v>
      </c>
      <c r="G556" s="47" t="s">
        <v>1456</v>
      </c>
      <c r="H556" s="48">
        <v>43881</v>
      </c>
      <c r="I556" s="48">
        <v>44793</v>
      </c>
      <c r="J556" s="48" t="str">
        <f ca="1">IF(Ugovori_OPULJP[[#This Row],[DATUM ZAVRŠETKA OPERACIJE]]&lt;TODAY(),"završen","u provedbi")</f>
        <v>u provedbi</v>
      </c>
      <c r="K556" s="25" t="s">
        <v>20</v>
      </c>
      <c r="L556" s="25" t="s">
        <v>3</v>
      </c>
      <c r="M556" s="17">
        <v>0.85</v>
      </c>
      <c r="N556" s="17">
        <v>0.15</v>
      </c>
      <c r="O556" s="11">
        <f>Ugovori_OPULJP[[#This Row],[Bespovratna sredstva - Ukupno (EU+Nac) HRK
= Ukupna ugovorena vrijednost bespovratnih sredstava]]*Ugovori_OPULJP[[#This Row],[EU STOPA SUFINANCIRANJA %
EU CO-FINANCING RATE %]]</f>
        <v>1044238.3024999999</v>
      </c>
      <c r="P556" s="11">
        <f>Ugovori_OPULJP[[#This Row],[Bespovratna sredstva - Ukupno (EU+Nac) HRK
= Ukupna ugovorena vrijednost bespovratnih sredstava]]*Ugovori_OPULJP[[#This Row],[STOPA NACIONALNOG SUFINANCIRANJA %]]</f>
        <v>184277.34749999997</v>
      </c>
      <c r="Q556" s="11">
        <v>1228515.6499999999</v>
      </c>
      <c r="R556" s="11">
        <v>0</v>
      </c>
      <c r="S556" s="11">
        <v>0</v>
      </c>
      <c r="T556" s="4">
        <f>Ugovori_OPULJP[[#This Row],[Bespovratna sredstva - Ukupno (EU+Nac) HRK
= Ukupna ugovorena vrijednost bespovratnih sredstava]]+Ugovori_OPULJP[[#This Row],[Javni doprinos korisnika - HRK]]+Ugovori_OPULJP[[#This Row],[Privatni doprinos korisnika - HRK]]</f>
        <v>1228515.6499999999</v>
      </c>
      <c r="U556" s="29" t="s">
        <v>8735</v>
      </c>
      <c r="V556" s="29" t="s">
        <v>24</v>
      </c>
      <c r="W556" s="30" t="s">
        <v>6316</v>
      </c>
      <c r="X556" s="30" t="s">
        <v>6219</v>
      </c>
    </row>
    <row r="557" spans="1:24" ht="102" x14ac:dyDescent="0.25">
      <c r="A557" s="45" t="s">
        <v>1457</v>
      </c>
      <c r="B557" s="46" t="s">
        <v>8150</v>
      </c>
      <c r="C557" s="30" t="s">
        <v>7163</v>
      </c>
      <c r="D557" s="30" t="s">
        <v>5130</v>
      </c>
      <c r="E557" s="29" t="s">
        <v>10081</v>
      </c>
      <c r="F557" s="47" t="s">
        <v>1458</v>
      </c>
      <c r="G557" s="47" t="s">
        <v>1459</v>
      </c>
      <c r="H557" s="48">
        <v>43880</v>
      </c>
      <c r="I557" s="48">
        <v>44792</v>
      </c>
      <c r="J557" s="48" t="str">
        <f ca="1">IF(Ugovori_OPULJP[[#This Row],[DATUM ZAVRŠETKA OPERACIJE]]&lt;TODAY(),"završen","u provedbi")</f>
        <v>u provedbi</v>
      </c>
      <c r="K557" s="25" t="s">
        <v>15</v>
      </c>
      <c r="L557" s="25" t="s">
        <v>15</v>
      </c>
      <c r="M557" s="17">
        <v>0.85</v>
      </c>
      <c r="N557" s="17">
        <v>0.15</v>
      </c>
      <c r="O557" s="11">
        <f>Ugovori_OPULJP[[#This Row],[Bespovratna sredstva - Ukupno (EU+Nac) HRK
= Ukupna ugovorena vrijednost bespovratnih sredstava]]*Ugovori_OPULJP[[#This Row],[EU STOPA SUFINANCIRANJA %
EU CO-FINANCING RATE %]]</f>
        <v>1337578.632</v>
      </c>
      <c r="P557" s="11">
        <f>Ugovori_OPULJP[[#This Row],[Bespovratna sredstva - Ukupno (EU+Nac) HRK
= Ukupna ugovorena vrijednost bespovratnih sredstava]]*Ugovori_OPULJP[[#This Row],[STOPA NACIONALNOG SUFINANCIRANJA %]]</f>
        <v>236043.28799999997</v>
      </c>
      <c r="Q557" s="11">
        <v>1573621.92</v>
      </c>
      <c r="R557" s="11">
        <v>0</v>
      </c>
      <c r="S557" s="11">
        <v>0</v>
      </c>
      <c r="T557" s="4">
        <f>Ugovori_OPULJP[[#This Row],[Bespovratna sredstva - Ukupno (EU+Nac) HRK
= Ukupna ugovorena vrijednost bespovratnih sredstava]]+Ugovori_OPULJP[[#This Row],[Javni doprinos korisnika - HRK]]+Ugovori_OPULJP[[#This Row],[Privatni doprinos korisnika - HRK]]</f>
        <v>1573621.92</v>
      </c>
      <c r="U557" s="29" t="s">
        <v>8735</v>
      </c>
      <c r="V557" s="29" t="s">
        <v>24</v>
      </c>
      <c r="W557" s="30" t="s">
        <v>6317</v>
      </c>
      <c r="X557" s="30" t="s">
        <v>6219</v>
      </c>
    </row>
    <row r="558" spans="1:24" ht="63.75" x14ac:dyDescent="0.25">
      <c r="A558" s="45" t="s">
        <v>1460</v>
      </c>
      <c r="B558" s="46" t="s">
        <v>8150</v>
      </c>
      <c r="C558" s="30" t="s">
        <v>7163</v>
      </c>
      <c r="D558" s="30" t="s">
        <v>5130</v>
      </c>
      <c r="E558" s="29" t="s">
        <v>10081</v>
      </c>
      <c r="F558" s="47" t="s">
        <v>7431</v>
      </c>
      <c r="G558" s="47" t="s">
        <v>1461</v>
      </c>
      <c r="H558" s="48">
        <v>43896</v>
      </c>
      <c r="I558" s="48">
        <v>44810</v>
      </c>
      <c r="J558" s="48" t="str">
        <f ca="1">IF(Ugovori_OPULJP[[#This Row],[DATUM ZAVRŠETKA OPERACIJE]]&lt;TODAY(),"završen","u provedbi")</f>
        <v>u provedbi</v>
      </c>
      <c r="K558" s="25" t="s">
        <v>15</v>
      </c>
      <c r="L558" s="25" t="s">
        <v>15</v>
      </c>
      <c r="M558" s="17">
        <v>0.85</v>
      </c>
      <c r="N558" s="17">
        <v>0.15</v>
      </c>
      <c r="O558" s="11">
        <f>Ugovori_OPULJP[[#This Row],[Bespovratna sredstva - Ukupno (EU+Nac) HRK
= Ukupna ugovorena vrijednost bespovratnih sredstava]]*Ugovori_OPULJP[[#This Row],[EU STOPA SUFINANCIRANJA %
EU CO-FINANCING RATE %]]</f>
        <v>968156.30699999991</v>
      </c>
      <c r="P558" s="11">
        <f>Ugovori_OPULJP[[#This Row],[Bespovratna sredstva - Ukupno (EU+Nac) HRK
= Ukupna ugovorena vrijednost bespovratnih sredstava]]*Ugovori_OPULJP[[#This Row],[STOPA NACIONALNOG SUFINANCIRANJA %]]</f>
        <v>170851.11299999998</v>
      </c>
      <c r="Q558" s="11">
        <v>1139007.42</v>
      </c>
      <c r="R558" s="11">
        <v>0</v>
      </c>
      <c r="S558" s="11">
        <v>0</v>
      </c>
      <c r="T558" s="4">
        <f>Ugovori_OPULJP[[#This Row],[Bespovratna sredstva - Ukupno (EU+Nac) HRK
= Ukupna ugovorena vrijednost bespovratnih sredstava]]+Ugovori_OPULJP[[#This Row],[Javni doprinos korisnika - HRK]]+Ugovori_OPULJP[[#This Row],[Privatni doprinos korisnika - HRK]]</f>
        <v>1139007.42</v>
      </c>
      <c r="U558" s="29" t="s">
        <v>8735</v>
      </c>
      <c r="V558" s="29" t="s">
        <v>24</v>
      </c>
      <c r="W558" s="30" t="s">
        <v>6318</v>
      </c>
      <c r="X558" s="30" t="s">
        <v>6219</v>
      </c>
    </row>
    <row r="559" spans="1:24" ht="63.75" x14ac:dyDescent="0.25">
      <c r="A559" s="45" t="s">
        <v>1462</v>
      </c>
      <c r="B559" s="46" t="s">
        <v>8150</v>
      </c>
      <c r="C559" s="30" t="s">
        <v>7163</v>
      </c>
      <c r="D559" s="30" t="s">
        <v>5130</v>
      </c>
      <c r="E559" s="29" t="s">
        <v>10081</v>
      </c>
      <c r="F559" s="47" t="s">
        <v>1463</v>
      </c>
      <c r="G559" s="47" t="s">
        <v>1464</v>
      </c>
      <c r="H559" s="48">
        <v>43882</v>
      </c>
      <c r="I559" s="48">
        <v>44794</v>
      </c>
      <c r="J559" s="48" t="str">
        <f ca="1">IF(Ugovori_OPULJP[[#This Row],[DATUM ZAVRŠETKA OPERACIJE]]&lt;TODAY(),"završen","u provedbi")</f>
        <v>u provedbi</v>
      </c>
      <c r="K559" s="25" t="s">
        <v>15</v>
      </c>
      <c r="L559" s="25" t="s">
        <v>15</v>
      </c>
      <c r="M559" s="17">
        <v>0.85</v>
      </c>
      <c r="N559" s="17">
        <v>0.15</v>
      </c>
      <c r="O559" s="11">
        <f>Ugovori_OPULJP[[#This Row],[Bespovratna sredstva - Ukupno (EU+Nac) HRK
= Ukupna ugovorena vrijednost bespovratnih sredstava]]*Ugovori_OPULJP[[#This Row],[EU STOPA SUFINANCIRANJA %
EU CO-FINANCING RATE %]]</f>
        <v>943261.66</v>
      </c>
      <c r="P559" s="11">
        <f>Ugovori_OPULJP[[#This Row],[Bespovratna sredstva - Ukupno (EU+Nac) HRK
= Ukupna ugovorena vrijednost bespovratnih sredstava]]*Ugovori_OPULJP[[#This Row],[STOPA NACIONALNOG SUFINANCIRANJA %]]</f>
        <v>166457.94</v>
      </c>
      <c r="Q559" s="11">
        <v>1109719.6000000001</v>
      </c>
      <c r="R559" s="11">
        <v>0</v>
      </c>
      <c r="S559" s="11">
        <v>0</v>
      </c>
      <c r="T559" s="4">
        <f>Ugovori_OPULJP[[#This Row],[Bespovratna sredstva - Ukupno (EU+Nac) HRK
= Ukupna ugovorena vrijednost bespovratnih sredstava]]+Ugovori_OPULJP[[#This Row],[Javni doprinos korisnika - HRK]]+Ugovori_OPULJP[[#This Row],[Privatni doprinos korisnika - HRK]]</f>
        <v>1109719.6000000001</v>
      </c>
      <c r="U559" s="29" t="s">
        <v>8735</v>
      </c>
      <c r="V559" s="29" t="s">
        <v>24</v>
      </c>
      <c r="W559" s="30" t="s">
        <v>6319</v>
      </c>
      <c r="X559" s="30" t="s">
        <v>6219</v>
      </c>
    </row>
    <row r="560" spans="1:24" ht="89.25" x14ac:dyDescent="0.25">
      <c r="A560" s="45" t="s">
        <v>1465</v>
      </c>
      <c r="B560" s="46" t="s">
        <v>8150</v>
      </c>
      <c r="C560" s="30" t="s">
        <v>7163</v>
      </c>
      <c r="D560" s="30" t="s">
        <v>5130</v>
      </c>
      <c r="E560" s="29" t="s">
        <v>10081</v>
      </c>
      <c r="F560" s="47" t="s">
        <v>7432</v>
      </c>
      <c r="G560" s="47" t="s">
        <v>8500</v>
      </c>
      <c r="H560" s="48">
        <v>43880</v>
      </c>
      <c r="I560" s="48">
        <v>44792</v>
      </c>
      <c r="J560" s="48" t="str">
        <f ca="1">IF(Ugovori_OPULJP[[#This Row],[DATUM ZAVRŠETKA OPERACIJE]]&lt;TODAY(),"završen","u provedbi")</f>
        <v>u provedbi</v>
      </c>
      <c r="K560" s="25" t="s">
        <v>17</v>
      </c>
      <c r="L560" s="25" t="s">
        <v>17</v>
      </c>
      <c r="M560" s="17">
        <v>0.85</v>
      </c>
      <c r="N560" s="17">
        <v>0.15</v>
      </c>
      <c r="O560" s="11">
        <f>Ugovori_OPULJP[[#This Row],[Bespovratna sredstva - Ukupno (EU+Nac) HRK
= Ukupna ugovorena vrijednost bespovratnih sredstava]]*Ugovori_OPULJP[[#This Row],[EU STOPA SUFINANCIRANJA %
EU CO-FINANCING RATE %]]</f>
        <v>2160430.3289999999</v>
      </c>
      <c r="P560" s="11">
        <f>Ugovori_OPULJP[[#This Row],[Bespovratna sredstva - Ukupno (EU+Nac) HRK
= Ukupna ugovorena vrijednost bespovratnih sredstava]]*Ugovori_OPULJP[[#This Row],[STOPA NACIONALNOG SUFINANCIRANJA %]]</f>
        <v>381252.41100000002</v>
      </c>
      <c r="Q560" s="11">
        <v>2541682.7400000002</v>
      </c>
      <c r="R560" s="11">
        <v>0</v>
      </c>
      <c r="S560" s="11">
        <v>0</v>
      </c>
      <c r="T560" s="4">
        <f>Ugovori_OPULJP[[#This Row],[Bespovratna sredstva - Ukupno (EU+Nac) HRK
= Ukupna ugovorena vrijednost bespovratnih sredstava]]+Ugovori_OPULJP[[#This Row],[Javni doprinos korisnika - HRK]]+Ugovori_OPULJP[[#This Row],[Privatni doprinos korisnika - HRK]]</f>
        <v>2541682.7400000002</v>
      </c>
      <c r="U560" s="29" t="s">
        <v>8735</v>
      </c>
      <c r="V560" s="29" t="s">
        <v>24</v>
      </c>
      <c r="W560" s="30" t="s">
        <v>6320</v>
      </c>
      <c r="X560" s="30" t="s">
        <v>6219</v>
      </c>
    </row>
    <row r="561" spans="1:24" ht="89.25" x14ac:dyDescent="0.25">
      <c r="A561" s="45" t="s">
        <v>1466</v>
      </c>
      <c r="B561" s="46" t="s">
        <v>8150</v>
      </c>
      <c r="C561" s="30" t="s">
        <v>7163</v>
      </c>
      <c r="D561" s="30" t="s">
        <v>5130</v>
      </c>
      <c r="E561" s="29" t="s">
        <v>10081</v>
      </c>
      <c r="F561" s="47" t="s">
        <v>1467</v>
      </c>
      <c r="G561" s="47" t="s">
        <v>1468</v>
      </c>
      <c r="H561" s="48">
        <v>43880</v>
      </c>
      <c r="I561" s="48">
        <v>44792</v>
      </c>
      <c r="J561" s="48" t="str">
        <f ca="1">IF(Ugovori_OPULJP[[#This Row],[DATUM ZAVRŠETKA OPERACIJE]]&lt;TODAY(),"završen","u provedbi")</f>
        <v>u provedbi</v>
      </c>
      <c r="K561" s="25" t="s">
        <v>15</v>
      </c>
      <c r="L561" s="25" t="s">
        <v>15</v>
      </c>
      <c r="M561" s="17">
        <v>0.85</v>
      </c>
      <c r="N561" s="17">
        <v>0.15</v>
      </c>
      <c r="O561" s="11">
        <f>Ugovori_OPULJP[[#This Row],[Bespovratna sredstva - Ukupno (EU+Nac) HRK
= Ukupna ugovorena vrijednost bespovratnih sredstava]]*Ugovori_OPULJP[[#This Row],[EU STOPA SUFINANCIRANJA %
EU CO-FINANCING RATE %]]</f>
        <v>1173831.368</v>
      </c>
      <c r="P561" s="11">
        <f>Ugovori_OPULJP[[#This Row],[Bespovratna sredstva - Ukupno (EU+Nac) HRK
= Ukupna ugovorena vrijednost bespovratnih sredstava]]*Ugovori_OPULJP[[#This Row],[STOPA NACIONALNOG SUFINANCIRANJA %]]</f>
        <v>207146.712</v>
      </c>
      <c r="Q561" s="11">
        <v>1380978.08</v>
      </c>
      <c r="R561" s="11">
        <v>0</v>
      </c>
      <c r="S561" s="11">
        <v>0</v>
      </c>
      <c r="T561" s="4">
        <f>Ugovori_OPULJP[[#This Row],[Bespovratna sredstva - Ukupno (EU+Nac) HRK
= Ukupna ugovorena vrijednost bespovratnih sredstava]]+Ugovori_OPULJP[[#This Row],[Javni doprinos korisnika - HRK]]+Ugovori_OPULJP[[#This Row],[Privatni doprinos korisnika - HRK]]</f>
        <v>1380978.08</v>
      </c>
      <c r="U561" s="29" t="s">
        <v>8735</v>
      </c>
      <c r="V561" s="29" t="s">
        <v>24</v>
      </c>
      <c r="W561" s="30" t="s">
        <v>6321</v>
      </c>
      <c r="X561" s="30" t="s">
        <v>6219</v>
      </c>
    </row>
    <row r="562" spans="1:24" ht="89.25" x14ac:dyDescent="0.25">
      <c r="A562" s="45" t="s">
        <v>1469</v>
      </c>
      <c r="B562" s="46" t="s">
        <v>8150</v>
      </c>
      <c r="C562" s="30" t="s">
        <v>7163</v>
      </c>
      <c r="D562" s="30" t="s">
        <v>5130</v>
      </c>
      <c r="E562" s="29" t="s">
        <v>10081</v>
      </c>
      <c r="F562" s="47" t="s">
        <v>1470</v>
      </c>
      <c r="G562" s="47" t="s">
        <v>1471</v>
      </c>
      <c r="H562" s="48">
        <v>43880</v>
      </c>
      <c r="I562" s="48">
        <v>44792</v>
      </c>
      <c r="J562" s="48" t="str">
        <f ca="1">IF(Ugovori_OPULJP[[#This Row],[DATUM ZAVRŠETKA OPERACIJE]]&lt;TODAY(),"završen","u provedbi")</f>
        <v>u provedbi</v>
      </c>
      <c r="K562" s="25" t="s">
        <v>1</v>
      </c>
      <c r="L562" s="25" t="s">
        <v>1</v>
      </c>
      <c r="M562" s="17">
        <v>0.85</v>
      </c>
      <c r="N562" s="17">
        <v>0.15</v>
      </c>
      <c r="O562" s="11">
        <f>Ugovori_OPULJP[[#This Row],[Bespovratna sredstva - Ukupno (EU+Nac) HRK
= Ukupna ugovorena vrijednost bespovratnih sredstava]]*Ugovori_OPULJP[[#This Row],[EU STOPA SUFINANCIRANJA %
EU CO-FINANCING RATE %]]</f>
        <v>2210611.6770000001</v>
      </c>
      <c r="P562" s="11">
        <f>Ugovori_OPULJP[[#This Row],[Bespovratna sredstva - Ukupno (EU+Nac) HRK
= Ukupna ugovorena vrijednost bespovratnih sredstava]]*Ugovori_OPULJP[[#This Row],[STOPA NACIONALNOG SUFINANCIRANJA %]]</f>
        <v>390107.94300000003</v>
      </c>
      <c r="Q562" s="11">
        <v>2600719.62</v>
      </c>
      <c r="R562" s="11">
        <v>0</v>
      </c>
      <c r="S562" s="11">
        <v>0</v>
      </c>
      <c r="T562" s="4">
        <f>Ugovori_OPULJP[[#This Row],[Bespovratna sredstva - Ukupno (EU+Nac) HRK
= Ukupna ugovorena vrijednost bespovratnih sredstava]]+Ugovori_OPULJP[[#This Row],[Javni doprinos korisnika - HRK]]+Ugovori_OPULJP[[#This Row],[Privatni doprinos korisnika - HRK]]</f>
        <v>2600719.62</v>
      </c>
      <c r="U562" s="29" t="s">
        <v>8735</v>
      </c>
      <c r="V562" s="29" t="s">
        <v>24</v>
      </c>
      <c r="W562" s="30" t="s">
        <v>6322</v>
      </c>
      <c r="X562" s="30" t="s">
        <v>6219</v>
      </c>
    </row>
    <row r="563" spans="1:24" ht="89.25" x14ac:dyDescent="0.25">
      <c r="A563" s="45" t="s">
        <v>1472</v>
      </c>
      <c r="B563" s="46" t="s">
        <v>8150</v>
      </c>
      <c r="C563" s="30" t="s">
        <v>7163</v>
      </c>
      <c r="D563" s="30" t="s">
        <v>5130</v>
      </c>
      <c r="E563" s="29" t="s">
        <v>10081</v>
      </c>
      <c r="F563" s="47" t="s">
        <v>1473</v>
      </c>
      <c r="G563" s="47" t="s">
        <v>1474</v>
      </c>
      <c r="H563" s="48">
        <v>43880</v>
      </c>
      <c r="I563" s="48">
        <v>44792</v>
      </c>
      <c r="J563" s="48" t="str">
        <f ca="1">IF(Ugovori_OPULJP[[#This Row],[DATUM ZAVRŠETKA OPERACIJE]]&lt;TODAY(),"završen","u provedbi")</f>
        <v>u provedbi</v>
      </c>
      <c r="K563" s="25" t="s">
        <v>0</v>
      </c>
      <c r="L563" s="25" t="s">
        <v>0</v>
      </c>
      <c r="M563" s="17">
        <v>0.85</v>
      </c>
      <c r="N563" s="17">
        <v>0.15</v>
      </c>
      <c r="O563" s="11">
        <f>Ugovori_OPULJP[[#This Row],[Bespovratna sredstva - Ukupno (EU+Nac) HRK
= Ukupna ugovorena vrijednost bespovratnih sredstava]]*Ugovori_OPULJP[[#This Row],[EU STOPA SUFINANCIRANJA %
EU CO-FINANCING RATE %]]</f>
        <v>8483468.477500001</v>
      </c>
      <c r="P563" s="11">
        <f>Ugovori_OPULJP[[#This Row],[Bespovratna sredstva - Ukupno (EU+Nac) HRK
= Ukupna ugovorena vrijednost bespovratnih sredstava]]*Ugovori_OPULJP[[#This Row],[STOPA NACIONALNOG SUFINANCIRANJA %]]</f>
        <v>1497082.6725000001</v>
      </c>
      <c r="Q563" s="11">
        <v>9980551.1500000004</v>
      </c>
      <c r="R563" s="11">
        <v>0</v>
      </c>
      <c r="S563" s="11">
        <v>0</v>
      </c>
      <c r="T563" s="4">
        <f>Ugovori_OPULJP[[#This Row],[Bespovratna sredstva - Ukupno (EU+Nac) HRK
= Ukupna ugovorena vrijednost bespovratnih sredstava]]+Ugovori_OPULJP[[#This Row],[Javni doprinos korisnika - HRK]]+Ugovori_OPULJP[[#This Row],[Privatni doprinos korisnika - HRK]]</f>
        <v>9980551.1500000004</v>
      </c>
      <c r="U563" s="29" t="s">
        <v>8735</v>
      </c>
      <c r="V563" s="29" t="s">
        <v>24</v>
      </c>
      <c r="W563" s="30" t="s">
        <v>6323</v>
      </c>
      <c r="X563" s="30" t="s">
        <v>6219</v>
      </c>
    </row>
    <row r="564" spans="1:24" ht="102" x14ac:dyDescent="0.25">
      <c r="A564" s="45" t="s">
        <v>1475</v>
      </c>
      <c r="B564" s="46" t="s">
        <v>8150</v>
      </c>
      <c r="C564" s="30" t="s">
        <v>7163</v>
      </c>
      <c r="D564" s="30" t="s">
        <v>5130</v>
      </c>
      <c r="E564" s="29" t="s">
        <v>10081</v>
      </c>
      <c r="F564" s="47" t="s">
        <v>7433</v>
      </c>
      <c r="G564" s="47" t="s">
        <v>1476</v>
      </c>
      <c r="H564" s="48">
        <v>43880</v>
      </c>
      <c r="I564" s="48">
        <v>44792</v>
      </c>
      <c r="J564" s="48" t="str">
        <f ca="1">IF(Ugovori_OPULJP[[#This Row],[DATUM ZAVRŠETKA OPERACIJE]]&lt;TODAY(),"završen","u provedbi")</f>
        <v>u provedbi</v>
      </c>
      <c r="K564" s="25" t="s">
        <v>20</v>
      </c>
      <c r="L564" s="25" t="s">
        <v>20</v>
      </c>
      <c r="M564" s="17">
        <v>0.85</v>
      </c>
      <c r="N564" s="17">
        <v>0.15</v>
      </c>
      <c r="O564" s="11">
        <f>Ugovori_OPULJP[[#This Row],[Bespovratna sredstva - Ukupno (EU+Nac) HRK
= Ukupna ugovorena vrijednost bespovratnih sredstava]]*Ugovori_OPULJP[[#This Row],[EU STOPA SUFINANCIRANJA %
EU CO-FINANCING RATE %]]</f>
        <v>2644004.2200000002</v>
      </c>
      <c r="P564" s="11">
        <f>Ugovori_OPULJP[[#This Row],[Bespovratna sredstva - Ukupno (EU+Nac) HRK
= Ukupna ugovorena vrijednost bespovratnih sredstava]]*Ugovori_OPULJP[[#This Row],[STOPA NACIONALNOG SUFINANCIRANJA %]]</f>
        <v>466588.98000000004</v>
      </c>
      <c r="Q564" s="11">
        <v>3110593.2</v>
      </c>
      <c r="R564" s="11">
        <v>0</v>
      </c>
      <c r="S564" s="11">
        <v>0</v>
      </c>
      <c r="T564" s="4">
        <f>Ugovori_OPULJP[[#This Row],[Bespovratna sredstva - Ukupno (EU+Nac) HRK
= Ukupna ugovorena vrijednost bespovratnih sredstava]]+Ugovori_OPULJP[[#This Row],[Javni doprinos korisnika - HRK]]+Ugovori_OPULJP[[#This Row],[Privatni doprinos korisnika - HRK]]</f>
        <v>3110593.2</v>
      </c>
      <c r="U564" s="29" t="s">
        <v>8735</v>
      </c>
      <c r="V564" s="29" t="s">
        <v>24</v>
      </c>
      <c r="W564" s="30" t="s">
        <v>6324</v>
      </c>
      <c r="X564" s="30" t="s">
        <v>6219</v>
      </c>
    </row>
    <row r="565" spans="1:24" ht="63.75" x14ac:dyDescent="0.25">
      <c r="A565" s="45" t="s">
        <v>1477</v>
      </c>
      <c r="B565" s="46" t="s">
        <v>8150</v>
      </c>
      <c r="C565" s="30" t="s">
        <v>7163</v>
      </c>
      <c r="D565" s="30" t="s">
        <v>5130</v>
      </c>
      <c r="E565" s="29" t="s">
        <v>10081</v>
      </c>
      <c r="F565" s="47" t="s">
        <v>7434</v>
      </c>
      <c r="G565" s="47" t="s">
        <v>1478</v>
      </c>
      <c r="H565" s="48">
        <v>43880</v>
      </c>
      <c r="I565" s="48">
        <v>44792</v>
      </c>
      <c r="J565" s="48" t="str">
        <f ca="1">IF(Ugovori_OPULJP[[#This Row],[DATUM ZAVRŠETKA OPERACIJE]]&lt;TODAY(),"završen","u provedbi")</f>
        <v>u provedbi</v>
      </c>
      <c r="K565" s="25" t="s">
        <v>13</v>
      </c>
      <c r="L565" s="25" t="s">
        <v>13</v>
      </c>
      <c r="M565" s="17">
        <v>0.85</v>
      </c>
      <c r="N565" s="17">
        <v>0.15</v>
      </c>
      <c r="O565" s="11">
        <f>Ugovori_OPULJP[[#This Row],[Bespovratna sredstva - Ukupno (EU+Nac) HRK
= Ukupna ugovorena vrijednost bespovratnih sredstava]]*Ugovori_OPULJP[[#This Row],[EU STOPA SUFINANCIRANJA %
EU CO-FINANCING RATE %]]</f>
        <v>2044398.75</v>
      </c>
      <c r="P565" s="11">
        <f>Ugovori_OPULJP[[#This Row],[Bespovratna sredstva - Ukupno (EU+Nac) HRK
= Ukupna ugovorena vrijednost bespovratnih sredstava]]*Ugovori_OPULJP[[#This Row],[STOPA NACIONALNOG SUFINANCIRANJA %]]</f>
        <v>360776.25</v>
      </c>
      <c r="Q565" s="11">
        <v>2405175</v>
      </c>
      <c r="R565" s="11">
        <v>0</v>
      </c>
      <c r="S565" s="11">
        <v>0</v>
      </c>
      <c r="T565" s="4">
        <f>Ugovori_OPULJP[[#This Row],[Bespovratna sredstva - Ukupno (EU+Nac) HRK
= Ukupna ugovorena vrijednost bespovratnih sredstava]]+Ugovori_OPULJP[[#This Row],[Javni doprinos korisnika - HRK]]+Ugovori_OPULJP[[#This Row],[Privatni doprinos korisnika - HRK]]</f>
        <v>2405175</v>
      </c>
      <c r="U565" s="29" t="s">
        <v>8735</v>
      </c>
      <c r="V565" s="29" t="s">
        <v>24</v>
      </c>
      <c r="W565" s="30" t="s">
        <v>6325</v>
      </c>
      <c r="X565" s="30" t="s">
        <v>6219</v>
      </c>
    </row>
    <row r="566" spans="1:24" ht="89.25" x14ac:dyDescent="0.25">
      <c r="A566" s="45" t="s">
        <v>1479</v>
      </c>
      <c r="B566" s="46" t="s">
        <v>8150</v>
      </c>
      <c r="C566" s="30" t="s">
        <v>7163</v>
      </c>
      <c r="D566" s="30" t="s">
        <v>5130</v>
      </c>
      <c r="E566" s="29" t="s">
        <v>10081</v>
      </c>
      <c r="F566" s="47" t="s">
        <v>7435</v>
      </c>
      <c r="G566" s="47" t="s">
        <v>1480</v>
      </c>
      <c r="H566" s="48">
        <v>43880</v>
      </c>
      <c r="I566" s="48">
        <v>44841</v>
      </c>
      <c r="J566" s="48" t="str">
        <f ca="1">IF(Ugovori_OPULJP[[#This Row],[DATUM ZAVRŠETKA OPERACIJE]]&lt;TODAY(),"završen","u provedbi")</f>
        <v>u provedbi</v>
      </c>
      <c r="K566" s="25" t="s">
        <v>10</v>
      </c>
      <c r="L566" s="25" t="s">
        <v>10</v>
      </c>
      <c r="M566" s="17">
        <v>0.85</v>
      </c>
      <c r="N566" s="17">
        <v>0.15</v>
      </c>
      <c r="O566" s="11">
        <f>Ugovori_OPULJP[[#This Row],[Bespovratna sredstva - Ukupno (EU+Nac) HRK
= Ukupna ugovorena vrijednost bespovratnih sredstava]]*Ugovori_OPULJP[[#This Row],[EU STOPA SUFINANCIRANJA %
EU CO-FINANCING RATE %]]</f>
        <v>3124319.1684999997</v>
      </c>
      <c r="P566" s="11">
        <f>Ugovori_OPULJP[[#This Row],[Bespovratna sredstva - Ukupno (EU+Nac) HRK
= Ukupna ugovorena vrijednost bespovratnih sredstava]]*Ugovori_OPULJP[[#This Row],[STOPA NACIONALNOG SUFINANCIRANJA %]]</f>
        <v>551350.44149999996</v>
      </c>
      <c r="Q566" s="11">
        <v>3675669.61</v>
      </c>
      <c r="R566" s="11">
        <v>0</v>
      </c>
      <c r="S566" s="11">
        <v>0</v>
      </c>
      <c r="T566" s="4">
        <f>Ugovori_OPULJP[[#This Row],[Bespovratna sredstva - Ukupno (EU+Nac) HRK
= Ukupna ugovorena vrijednost bespovratnih sredstava]]+Ugovori_OPULJP[[#This Row],[Javni doprinos korisnika - HRK]]+Ugovori_OPULJP[[#This Row],[Privatni doprinos korisnika - HRK]]</f>
        <v>3675669.61</v>
      </c>
      <c r="U566" s="29" t="s">
        <v>8735</v>
      </c>
      <c r="V566" s="29" t="s">
        <v>24</v>
      </c>
      <c r="W566" s="30" t="s">
        <v>8453</v>
      </c>
      <c r="X566" s="30" t="s">
        <v>6219</v>
      </c>
    </row>
    <row r="567" spans="1:24" ht="114.75" x14ac:dyDescent="0.25">
      <c r="A567" s="45" t="s">
        <v>1481</v>
      </c>
      <c r="B567" s="46" t="s">
        <v>8150</v>
      </c>
      <c r="C567" s="30" t="s">
        <v>7163</v>
      </c>
      <c r="D567" s="30" t="s">
        <v>5130</v>
      </c>
      <c r="E567" s="29" t="s">
        <v>10081</v>
      </c>
      <c r="F567" s="47" t="s">
        <v>1482</v>
      </c>
      <c r="G567" s="47" t="s">
        <v>1483</v>
      </c>
      <c r="H567" s="48">
        <v>43880</v>
      </c>
      <c r="I567" s="48">
        <v>44792</v>
      </c>
      <c r="J567" s="48" t="str">
        <f ca="1">IF(Ugovori_OPULJP[[#This Row],[DATUM ZAVRŠETKA OPERACIJE]]&lt;TODAY(),"završen","u provedbi")</f>
        <v>u provedbi</v>
      </c>
      <c r="K567" s="25" t="s">
        <v>19</v>
      </c>
      <c r="L567" s="25" t="s">
        <v>19</v>
      </c>
      <c r="M567" s="17">
        <v>0.85</v>
      </c>
      <c r="N567" s="17">
        <v>0.15</v>
      </c>
      <c r="O567" s="11">
        <f>Ugovori_OPULJP[[#This Row],[Bespovratna sredstva - Ukupno (EU+Nac) HRK
= Ukupna ugovorena vrijednost bespovratnih sredstava]]*Ugovori_OPULJP[[#This Row],[EU STOPA SUFINANCIRANJA %
EU CO-FINANCING RATE %]]</f>
        <v>1862589.7</v>
      </c>
      <c r="P567" s="11">
        <f>Ugovori_OPULJP[[#This Row],[Bespovratna sredstva - Ukupno (EU+Nac) HRK
= Ukupna ugovorena vrijednost bespovratnih sredstava]]*Ugovori_OPULJP[[#This Row],[STOPA NACIONALNOG SUFINANCIRANJA %]]</f>
        <v>328692.3</v>
      </c>
      <c r="Q567" s="11">
        <v>2191282</v>
      </c>
      <c r="R567" s="11">
        <v>0</v>
      </c>
      <c r="S567" s="11">
        <v>0</v>
      </c>
      <c r="T567" s="4">
        <f>Ugovori_OPULJP[[#This Row],[Bespovratna sredstva - Ukupno (EU+Nac) HRK
= Ukupna ugovorena vrijednost bespovratnih sredstava]]+Ugovori_OPULJP[[#This Row],[Javni doprinos korisnika - HRK]]+Ugovori_OPULJP[[#This Row],[Privatni doprinos korisnika - HRK]]</f>
        <v>2191282</v>
      </c>
      <c r="U567" s="29" t="s">
        <v>8735</v>
      </c>
      <c r="V567" s="29" t="s">
        <v>24</v>
      </c>
      <c r="W567" s="30" t="s">
        <v>6326</v>
      </c>
      <c r="X567" s="30" t="s">
        <v>6219</v>
      </c>
    </row>
    <row r="568" spans="1:24" ht="89.25" x14ac:dyDescent="0.25">
      <c r="A568" s="45" t="s">
        <v>1484</v>
      </c>
      <c r="B568" s="46" t="s">
        <v>8150</v>
      </c>
      <c r="C568" s="30" t="s">
        <v>7163</v>
      </c>
      <c r="D568" s="30" t="s">
        <v>5130</v>
      </c>
      <c r="E568" s="29" t="s">
        <v>10081</v>
      </c>
      <c r="F568" s="47" t="s">
        <v>1485</v>
      </c>
      <c r="G568" s="47" t="s">
        <v>1486</v>
      </c>
      <c r="H568" s="48">
        <v>43880</v>
      </c>
      <c r="I568" s="48">
        <v>44792</v>
      </c>
      <c r="J568" s="48" t="str">
        <f ca="1">IF(Ugovori_OPULJP[[#This Row],[DATUM ZAVRŠETKA OPERACIJE]]&lt;TODAY(),"završen","u provedbi")</f>
        <v>u provedbi</v>
      </c>
      <c r="K568" s="25" t="s">
        <v>0</v>
      </c>
      <c r="L568" s="25" t="s">
        <v>0</v>
      </c>
      <c r="M568" s="17">
        <v>0.85</v>
      </c>
      <c r="N568" s="17">
        <v>0.15</v>
      </c>
      <c r="O568" s="11">
        <f>Ugovori_OPULJP[[#This Row],[Bespovratna sredstva - Ukupno (EU+Nac) HRK
= Ukupna ugovorena vrijednost bespovratnih sredstava]]*Ugovori_OPULJP[[#This Row],[EU STOPA SUFINANCIRANJA %
EU CO-FINANCING RATE %]]</f>
        <v>2365725.1340000001</v>
      </c>
      <c r="P568" s="11">
        <f>Ugovori_OPULJP[[#This Row],[Bespovratna sredstva - Ukupno (EU+Nac) HRK
= Ukupna ugovorena vrijednost bespovratnih sredstava]]*Ugovori_OPULJP[[#This Row],[STOPA NACIONALNOG SUFINANCIRANJA %]]</f>
        <v>417480.90600000002</v>
      </c>
      <c r="Q568" s="11">
        <v>2783206.04</v>
      </c>
      <c r="R568" s="11">
        <v>0</v>
      </c>
      <c r="S568" s="11">
        <v>0</v>
      </c>
      <c r="T568" s="4">
        <f>Ugovori_OPULJP[[#This Row],[Bespovratna sredstva - Ukupno (EU+Nac) HRK
= Ukupna ugovorena vrijednost bespovratnih sredstava]]+Ugovori_OPULJP[[#This Row],[Javni doprinos korisnika - HRK]]+Ugovori_OPULJP[[#This Row],[Privatni doprinos korisnika - HRK]]</f>
        <v>2783206.04</v>
      </c>
      <c r="U568" s="29" t="s">
        <v>8735</v>
      </c>
      <c r="V568" s="29" t="s">
        <v>24</v>
      </c>
      <c r="W568" s="30" t="s">
        <v>6327</v>
      </c>
      <c r="X568" s="30" t="s">
        <v>6219</v>
      </c>
    </row>
    <row r="569" spans="1:24" ht="51" x14ac:dyDescent="0.25">
      <c r="A569" s="45" t="s">
        <v>1487</v>
      </c>
      <c r="B569" s="46" t="s">
        <v>8150</v>
      </c>
      <c r="C569" s="30" t="s">
        <v>7163</v>
      </c>
      <c r="D569" s="30" t="s">
        <v>5130</v>
      </c>
      <c r="E569" s="29" t="s">
        <v>10081</v>
      </c>
      <c r="F569" s="47" t="s">
        <v>1488</v>
      </c>
      <c r="G569" s="47" t="s">
        <v>1489</v>
      </c>
      <c r="H569" s="48">
        <v>43888</v>
      </c>
      <c r="I569" s="48">
        <v>44800</v>
      </c>
      <c r="J569" s="48" t="str">
        <f ca="1">IF(Ugovori_OPULJP[[#This Row],[DATUM ZAVRŠETKA OPERACIJE]]&lt;TODAY(),"završen","u provedbi")</f>
        <v>u provedbi</v>
      </c>
      <c r="K569" s="25" t="s">
        <v>15</v>
      </c>
      <c r="L569" s="25" t="s">
        <v>15</v>
      </c>
      <c r="M569" s="17">
        <v>0.85</v>
      </c>
      <c r="N569" s="17">
        <v>0.15</v>
      </c>
      <c r="O569" s="11">
        <f>Ugovori_OPULJP[[#This Row],[Bespovratna sredstva - Ukupno (EU+Nac) HRK
= Ukupna ugovorena vrijednost bespovratnih sredstava]]*Ugovori_OPULJP[[#This Row],[EU STOPA SUFINANCIRANJA %
EU CO-FINANCING RATE %]]</f>
        <v>1237709.5989999999</v>
      </c>
      <c r="P569" s="11">
        <f>Ugovori_OPULJP[[#This Row],[Bespovratna sredstva - Ukupno (EU+Nac) HRK
= Ukupna ugovorena vrijednost bespovratnih sredstava]]*Ugovori_OPULJP[[#This Row],[STOPA NACIONALNOG SUFINANCIRANJA %]]</f>
        <v>218419.34099999999</v>
      </c>
      <c r="Q569" s="11">
        <v>1456128.94</v>
      </c>
      <c r="R569" s="11">
        <v>0</v>
      </c>
      <c r="S569" s="11">
        <v>0</v>
      </c>
      <c r="T569" s="4">
        <f>Ugovori_OPULJP[[#This Row],[Bespovratna sredstva - Ukupno (EU+Nac) HRK
= Ukupna ugovorena vrijednost bespovratnih sredstava]]+Ugovori_OPULJP[[#This Row],[Javni doprinos korisnika - HRK]]+Ugovori_OPULJP[[#This Row],[Privatni doprinos korisnika - HRK]]</f>
        <v>1456128.94</v>
      </c>
      <c r="U569" s="29" t="s">
        <v>8735</v>
      </c>
      <c r="V569" s="29" t="s">
        <v>24</v>
      </c>
      <c r="W569" s="30" t="s">
        <v>6328</v>
      </c>
      <c r="X569" s="30" t="s">
        <v>6219</v>
      </c>
    </row>
    <row r="570" spans="1:24" ht="63.75" x14ac:dyDescent="0.25">
      <c r="A570" s="45" t="s">
        <v>1490</v>
      </c>
      <c r="B570" s="46" t="s">
        <v>8150</v>
      </c>
      <c r="C570" s="30" t="s">
        <v>7163</v>
      </c>
      <c r="D570" s="30" t="s">
        <v>5130</v>
      </c>
      <c r="E570" s="29" t="s">
        <v>10081</v>
      </c>
      <c r="F570" s="47" t="s">
        <v>1491</v>
      </c>
      <c r="G570" s="47" t="s">
        <v>1492</v>
      </c>
      <c r="H570" s="48">
        <v>43880</v>
      </c>
      <c r="I570" s="48">
        <v>44792</v>
      </c>
      <c r="J570" s="48" t="str">
        <f ca="1">IF(Ugovori_OPULJP[[#This Row],[DATUM ZAVRŠETKA OPERACIJE]]&lt;TODAY(),"završen","u provedbi")</f>
        <v>u provedbi</v>
      </c>
      <c r="K570" s="25" t="s">
        <v>15</v>
      </c>
      <c r="L570" s="25" t="s">
        <v>15</v>
      </c>
      <c r="M570" s="17">
        <v>0.85</v>
      </c>
      <c r="N570" s="17">
        <v>0.15</v>
      </c>
      <c r="O570" s="11">
        <f>Ugovori_OPULJP[[#This Row],[Bespovratna sredstva - Ukupno (EU+Nac) HRK
= Ukupna ugovorena vrijednost bespovratnih sredstava]]*Ugovori_OPULJP[[#This Row],[EU STOPA SUFINANCIRANJA %
EU CO-FINANCING RATE %]]</f>
        <v>979287.54999999993</v>
      </c>
      <c r="P570" s="11">
        <f>Ugovori_OPULJP[[#This Row],[Bespovratna sredstva - Ukupno (EU+Nac) HRK
= Ukupna ugovorena vrijednost bespovratnih sredstava]]*Ugovori_OPULJP[[#This Row],[STOPA NACIONALNOG SUFINANCIRANJA %]]</f>
        <v>172815.44999999998</v>
      </c>
      <c r="Q570" s="11">
        <v>1152103</v>
      </c>
      <c r="R570" s="11">
        <v>0</v>
      </c>
      <c r="S570" s="11">
        <v>0</v>
      </c>
      <c r="T570" s="4">
        <f>Ugovori_OPULJP[[#This Row],[Bespovratna sredstva - Ukupno (EU+Nac) HRK
= Ukupna ugovorena vrijednost bespovratnih sredstava]]+Ugovori_OPULJP[[#This Row],[Javni doprinos korisnika - HRK]]+Ugovori_OPULJP[[#This Row],[Privatni doprinos korisnika - HRK]]</f>
        <v>1152103</v>
      </c>
      <c r="U570" s="29" t="s">
        <v>8735</v>
      </c>
      <c r="V570" s="29" t="s">
        <v>24</v>
      </c>
      <c r="W570" s="30" t="s">
        <v>6329</v>
      </c>
      <c r="X570" s="30" t="s">
        <v>6219</v>
      </c>
    </row>
    <row r="571" spans="1:24" ht="102" x14ac:dyDescent="0.25">
      <c r="A571" s="45" t="s">
        <v>1493</v>
      </c>
      <c r="B571" s="46" t="s">
        <v>8150</v>
      </c>
      <c r="C571" s="30" t="s">
        <v>7163</v>
      </c>
      <c r="D571" s="30" t="s">
        <v>5130</v>
      </c>
      <c r="E571" s="29" t="s">
        <v>10081</v>
      </c>
      <c r="F571" s="47" t="s">
        <v>1494</v>
      </c>
      <c r="G571" s="47" t="s">
        <v>1495</v>
      </c>
      <c r="H571" s="48">
        <v>43880</v>
      </c>
      <c r="I571" s="48">
        <v>44792</v>
      </c>
      <c r="J571" s="48" t="str">
        <f ca="1">IF(Ugovori_OPULJP[[#This Row],[DATUM ZAVRŠETKA OPERACIJE]]&lt;TODAY(),"završen","u provedbi")</f>
        <v>u provedbi</v>
      </c>
      <c r="K571" s="25" t="s">
        <v>20</v>
      </c>
      <c r="L571" s="25" t="s">
        <v>20</v>
      </c>
      <c r="M571" s="17">
        <v>0.85</v>
      </c>
      <c r="N571" s="17">
        <v>0.15</v>
      </c>
      <c r="O571" s="11">
        <f>Ugovori_OPULJP[[#This Row],[Bespovratna sredstva - Ukupno (EU+Nac) HRK
= Ukupna ugovorena vrijednost bespovratnih sredstava]]*Ugovori_OPULJP[[#This Row],[EU STOPA SUFINANCIRANJA %
EU CO-FINANCING RATE %]]</f>
        <v>1389254.11</v>
      </c>
      <c r="P571" s="11">
        <f>Ugovori_OPULJP[[#This Row],[Bespovratna sredstva - Ukupno (EU+Nac) HRK
= Ukupna ugovorena vrijednost bespovratnih sredstava]]*Ugovori_OPULJP[[#This Row],[STOPA NACIONALNOG SUFINANCIRANJA %]]</f>
        <v>245162.49</v>
      </c>
      <c r="Q571" s="11">
        <v>1634416.6</v>
      </c>
      <c r="R571" s="11">
        <v>0</v>
      </c>
      <c r="S571" s="11">
        <v>0</v>
      </c>
      <c r="T571" s="4">
        <f>Ugovori_OPULJP[[#This Row],[Bespovratna sredstva - Ukupno (EU+Nac) HRK
= Ukupna ugovorena vrijednost bespovratnih sredstava]]+Ugovori_OPULJP[[#This Row],[Javni doprinos korisnika - HRK]]+Ugovori_OPULJP[[#This Row],[Privatni doprinos korisnika - HRK]]</f>
        <v>1634416.6</v>
      </c>
      <c r="U571" s="29" t="s">
        <v>8735</v>
      </c>
      <c r="V571" s="29" t="s">
        <v>24</v>
      </c>
      <c r="W571" s="30" t="s">
        <v>6330</v>
      </c>
      <c r="X571" s="30" t="s">
        <v>6219</v>
      </c>
    </row>
    <row r="572" spans="1:24" ht="114.75" x14ac:dyDescent="0.25">
      <c r="A572" s="45" t="s">
        <v>1496</v>
      </c>
      <c r="B572" s="46" t="s">
        <v>8150</v>
      </c>
      <c r="C572" s="30" t="s">
        <v>7163</v>
      </c>
      <c r="D572" s="30" t="s">
        <v>5130</v>
      </c>
      <c r="E572" s="29" t="s">
        <v>10081</v>
      </c>
      <c r="F572" s="47" t="s">
        <v>1497</v>
      </c>
      <c r="G572" s="47" t="s">
        <v>1498</v>
      </c>
      <c r="H572" s="48">
        <v>43880</v>
      </c>
      <c r="I572" s="48">
        <v>44853</v>
      </c>
      <c r="J572" s="48" t="str">
        <f ca="1">IF(Ugovori_OPULJP[[#This Row],[DATUM ZAVRŠETKA OPERACIJE]]&lt;TODAY(),"završen","u provedbi")</f>
        <v>u provedbi</v>
      </c>
      <c r="K572" s="25" t="s">
        <v>19</v>
      </c>
      <c r="L572" s="25" t="s">
        <v>19</v>
      </c>
      <c r="M572" s="17">
        <v>0.85</v>
      </c>
      <c r="N572" s="17">
        <v>0.15</v>
      </c>
      <c r="O572" s="11">
        <f>Ugovori_OPULJP[[#This Row],[Bespovratna sredstva - Ukupno (EU+Nac) HRK
= Ukupna ugovorena vrijednost bespovratnih sredstava]]*Ugovori_OPULJP[[#This Row],[EU STOPA SUFINANCIRANJA %
EU CO-FINANCING RATE %]]</f>
        <v>945022.34149999998</v>
      </c>
      <c r="P572" s="11">
        <f>Ugovori_OPULJP[[#This Row],[Bespovratna sredstva - Ukupno (EU+Nac) HRK
= Ukupna ugovorena vrijednost bespovratnih sredstava]]*Ugovori_OPULJP[[#This Row],[STOPA NACIONALNOG SUFINANCIRANJA %]]</f>
        <v>166768.64849999998</v>
      </c>
      <c r="Q572" s="11">
        <v>1111790.99</v>
      </c>
      <c r="R572" s="11">
        <v>0</v>
      </c>
      <c r="S572" s="11">
        <v>0</v>
      </c>
      <c r="T572" s="4">
        <f>Ugovori_OPULJP[[#This Row],[Bespovratna sredstva - Ukupno (EU+Nac) HRK
= Ukupna ugovorena vrijednost bespovratnih sredstava]]+Ugovori_OPULJP[[#This Row],[Javni doprinos korisnika - HRK]]+Ugovori_OPULJP[[#This Row],[Privatni doprinos korisnika - HRK]]</f>
        <v>1111790.99</v>
      </c>
      <c r="U572" s="29" t="s">
        <v>8735</v>
      </c>
      <c r="V572" s="29" t="s">
        <v>24</v>
      </c>
      <c r="W572" s="30" t="s">
        <v>8835</v>
      </c>
      <c r="X572" s="30" t="s">
        <v>6219</v>
      </c>
    </row>
    <row r="573" spans="1:24" ht="114.75" x14ac:dyDescent="0.25">
      <c r="A573" s="45" t="s">
        <v>1499</v>
      </c>
      <c r="B573" s="46" t="s">
        <v>8150</v>
      </c>
      <c r="C573" s="30" t="s">
        <v>7163</v>
      </c>
      <c r="D573" s="30" t="s">
        <v>5130</v>
      </c>
      <c r="E573" s="29" t="s">
        <v>10081</v>
      </c>
      <c r="F573" s="47" t="s">
        <v>1500</v>
      </c>
      <c r="G573" s="47" t="s">
        <v>1501</v>
      </c>
      <c r="H573" s="48">
        <v>43880</v>
      </c>
      <c r="I573" s="48">
        <v>44792</v>
      </c>
      <c r="J573" s="48" t="str">
        <f ca="1">IF(Ugovori_OPULJP[[#This Row],[DATUM ZAVRŠETKA OPERACIJE]]&lt;TODAY(),"završen","u provedbi")</f>
        <v>u provedbi</v>
      </c>
      <c r="K573" s="25" t="s">
        <v>18</v>
      </c>
      <c r="L573" s="25" t="s">
        <v>18</v>
      </c>
      <c r="M573" s="17">
        <v>0.85</v>
      </c>
      <c r="N573" s="17">
        <v>0.15</v>
      </c>
      <c r="O573" s="11">
        <f>Ugovori_OPULJP[[#This Row],[Bespovratna sredstva - Ukupno (EU+Nac) HRK
= Ukupna ugovorena vrijednost bespovratnih sredstava]]*Ugovori_OPULJP[[#This Row],[EU STOPA SUFINANCIRANJA %
EU CO-FINANCING RATE %]]</f>
        <v>1080116.93</v>
      </c>
      <c r="P573" s="11">
        <f>Ugovori_OPULJP[[#This Row],[Bespovratna sredstva - Ukupno (EU+Nac) HRK
= Ukupna ugovorena vrijednost bespovratnih sredstava]]*Ugovori_OPULJP[[#This Row],[STOPA NACIONALNOG SUFINANCIRANJA %]]</f>
        <v>190608.87</v>
      </c>
      <c r="Q573" s="11">
        <v>1270725.8</v>
      </c>
      <c r="R573" s="11">
        <v>0</v>
      </c>
      <c r="S573" s="11">
        <v>0</v>
      </c>
      <c r="T573" s="4">
        <f>Ugovori_OPULJP[[#This Row],[Bespovratna sredstva - Ukupno (EU+Nac) HRK
= Ukupna ugovorena vrijednost bespovratnih sredstava]]+Ugovori_OPULJP[[#This Row],[Javni doprinos korisnika - HRK]]+Ugovori_OPULJP[[#This Row],[Privatni doprinos korisnika - HRK]]</f>
        <v>1270725.8</v>
      </c>
      <c r="U573" s="29" t="s">
        <v>8735</v>
      </c>
      <c r="V573" s="29" t="s">
        <v>24</v>
      </c>
      <c r="W573" s="30" t="s">
        <v>6331</v>
      </c>
      <c r="X573" s="30" t="s">
        <v>6219</v>
      </c>
    </row>
    <row r="574" spans="1:24" ht="89.25" x14ac:dyDescent="0.25">
      <c r="A574" s="45" t="s">
        <v>1502</v>
      </c>
      <c r="B574" s="46" t="s">
        <v>8150</v>
      </c>
      <c r="C574" s="30" t="s">
        <v>7163</v>
      </c>
      <c r="D574" s="30" t="s">
        <v>5130</v>
      </c>
      <c r="E574" s="29" t="s">
        <v>10081</v>
      </c>
      <c r="F574" s="47" t="s">
        <v>1503</v>
      </c>
      <c r="G574" s="47" t="s">
        <v>1504</v>
      </c>
      <c r="H574" s="48">
        <v>43880</v>
      </c>
      <c r="I574" s="48">
        <v>44792</v>
      </c>
      <c r="J574" s="48" t="str">
        <f ca="1">IF(Ugovori_OPULJP[[#This Row],[DATUM ZAVRŠETKA OPERACIJE]]&lt;TODAY(),"završen","u provedbi")</f>
        <v>u provedbi</v>
      </c>
      <c r="K574" s="25" t="s">
        <v>5</v>
      </c>
      <c r="L574" s="25" t="s">
        <v>3</v>
      </c>
      <c r="M574" s="17">
        <v>0.85</v>
      </c>
      <c r="N574" s="17">
        <v>0.15</v>
      </c>
      <c r="O574" s="11">
        <f>Ugovori_OPULJP[[#This Row],[Bespovratna sredstva - Ukupno (EU+Nac) HRK
= Ukupna ugovorena vrijednost bespovratnih sredstava]]*Ugovori_OPULJP[[#This Row],[EU STOPA SUFINANCIRANJA %
EU CO-FINANCING RATE %]]</f>
        <v>1086947.2749999999</v>
      </c>
      <c r="P574" s="11">
        <f>Ugovori_OPULJP[[#This Row],[Bespovratna sredstva - Ukupno (EU+Nac) HRK
= Ukupna ugovorena vrijednost bespovratnih sredstava]]*Ugovori_OPULJP[[#This Row],[STOPA NACIONALNOG SUFINANCIRANJA %]]</f>
        <v>191814.22500000001</v>
      </c>
      <c r="Q574" s="11">
        <v>1278761.5</v>
      </c>
      <c r="R574" s="11">
        <v>0</v>
      </c>
      <c r="S574" s="11">
        <v>0</v>
      </c>
      <c r="T574" s="4">
        <f>Ugovori_OPULJP[[#This Row],[Bespovratna sredstva - Ukupno (EU+Nac) HRK
= Ukupna ugovorena vrijednost bespovratnih sredstava]]+Ugovori_OPULJP[[#This Row],[Javni doprinos korisnika - HRK]]+Ugovori_OPULJP[[#This Row],[Privatni doprinos korisnika - HRK]]</f>
        <v>1278761.5</v>
      </c>
      <c r="U574" s="29" t="s">
        <v>8735</v>
      </c>
      <c r="V574" s="29" t="s">
        <v>24</v>
      </c>
      <c r="W574" s="30" t="s">
        <v>6332</v>
      </c>
      <c r="X574" s="30" t="s">
        <v>6219</v>
      </c>
    </row>
    <row r="575" spans="1:24" ht="114.75" x14ac:dyDescent="0.25">
      <c r="A575" s="45" t="s">
        <v>1505</v>
      </c>
      <c r="B575" s="46" t="s">
        <v>8150</v>
      </c>
      <c r="C575" s="30" t="s">
        <v>7163</v>
      </c>
      <c r="D575" s="30" t="s">
        <v>5130</v>
      </c>
      <c r="E575" s="29" t="s">
        <v>10081</v>
      </c>
      <c r="F575" s="47" t="s">
        <v>1506</v>
      </c>
      <c r="G575" s="47" t="s">
        <v>1507</v>
      </c>
      <c r="H575" s="48">
        <v>43880</v>
      </c>
      <c r="I575" s="48">
        <v>44731</v>
      </c>
      <c r="J575" s="48" t="str">
        <f ca="1">IF(Ugovori_OPULJP[[#This Row],[DATUM ZAVRŠETKA OPERACIJE]]&lt;TODAY(),"završen","u provedbi")</f>
        <v>u provedbi</v>
      </c>
      <c r="K575" s="25" t="s">
        <v>10</v>
      </c>
      <c r="L575" s="25" t="s">
        <v>10</v>
      </c>
      <c r="M575" s="17">
        <v>0.85</v>
      </c>
      <c r="N575" s="17">
        <v>0.15</v>
      </c>
      <c r="O575" s="11">
        <f>Ugovori_OPULJP[[#This Row],[Bespovratna sredstva - Ukupno (EU+Nac) HRK
= Ukupna ugovorena vrijednost bespovratnih sredstava]]*Ugovori_OPULJP[[#This Row],[EU STOPA SUFINANCIRANJA %
EU CO-FINANCING RATE %]]</f>
        <v>1570331.3779999998</v>
      </c>
      <c r="P575" s="11">
        <f>Ugovori_OPULJP[[#This Row],[Bespovratna sredstva - Ukupno (EU+Nac) HRK
= Ukupna ugovorena vrijednost bespovratnih sredstava]]*Ugovori_OPULJP[[#This Row],[STOPA NACIONALNOG SUFINANCIRANJA %]]</f>
        <v>277117.30199999997</v>
      </c>
      <c r="Q575" s="11">
        <v>1847448.68</v>
      </c>
      <c r="R575" s="11">
        <v>0</v>
      </c>
      <c r="S575" s="11">
        <v>0</v>
      </c>
      <c r="T575" s="4">
        <f>Ugovori_OPULJP[[#This Row],[Bespovratna sredstva - Ukupno (EU+Nac) HRK
= Ukupna ugovorena vrijednost bespovratnih sredstava]]+Ugovori_OPULJP[[#This Row],[Javni doprinos korisnika - HRK]]+Ugovori_OPULJP[[#This Row],[Privatni doprinos korisnika - HRK]]</f>
        <v>1847448.68</v>
      </c>
      <c r="U575" s="29" t="s">
        <v>8735</v>
      </c>
      <c r="V575" s="29" t="s">
        <v>24</v>
      </c>
      <c r="W575" s="30" t="s">
        <v>6333</v>
      </c>
      <c r="X575" s="30" t="s">
        <v>6219</v>
      </c>
    </row>
    <row r="576" spans="1:24" ht="114.75" x14ac:dyDescent="0.25">
      <c r="A576" s="45" t="s">
        <v>1508</v>
      </c>
      <c r="B576" s="46" t="s">
        <v>8150</v>
      </c>
      <c r="C576" s="30" t="s">
        <v>7163</v>
      </c>
      <c r="D576" s="30" t="s">
        <v>5130</v>
      </c>
      <c r="E576" s="29" t="s">
        <v>10081</v>
      </c>
      <c r="F576" s="47" t="s">
        <v>1509</v>
      </c>
      <c r="G576" s="47" t="s">
        <v>1510</v>
      </c>
      <c r="H576" s="48">
        <v>43880</v>
      </c>
      <c r="I576" s="48">
        <v>44853</v>
      </c>
      <c r="J576" s="48" t="str">
        <f ca="1">IF(Ugovori_OPULJP[[#This Row],[DATUM ZAVRŠETKA OPERACIJE]]&lt;TODAY(),"završen","u provedbi")</f>
        <v>u provedbi</v>
      </c>
      <c r="K576" s="25" t="s">
        <v>18</v>
      </c>
      <c r="L576" s="25" t="s">
        <v>18</v>
      </c>
      <c r="M576" s="17">
        <v>0.85</v>
      </c>
      <c r="N576" s="17">
        <v>0.15</v>
      </c>
      <c r="O576" s="11">
        <f>Ugovori_OPULJP[[#This Row],[Bespovratna sredstva - Ukupno (EU+Nac) HRK
= Ukupna ugovorena vrijednost bespovratnih sredstava]]*Ugovori_OPULJP[[#This Row],[EU STOPA SUFINANCIRANJA %
EU CO-FINANCING RATE %]]</f>
        <v>2597426.3620000002</v>
      </c>
      <c r="P576" s="11">
        <f>Ugovori_OPULJP[[#This Row],[Bespovratna sredstva - Ukupno (EU+Nac) HRK
= Ukupna ugovorena vrijednost bespovratnih sredstava]]*Ugovori_OPULJP[[#This Row],[STOPA NACIONALNOG SUFINANCIRANJA %]]</f>
        <v>458369.35800000001</v>
      </c>
      <c r="Q576" s="11">
        <v>3055795.72</v>
      </c>
      <c r="R576" s="11">
        <v>0</v>
      </c>
      <c r="S576" s="11">
        <v>0</v>
      </c>
      <c r="T576" s="4">
        <f>Ugovori_OPULJP[[#This Row],[Bespovratna sredstva - Ukupno (EU+Nac) HRK
= Ukupna ugovorena vrijednost bespovratnih sredstava]]+Ugovori_OPULJP[[#This Row],[Javni doprinos korisnika - HRK]]+Ugovori_OPULJP[[#This Row],[Privatni doprinos korisnika - HRK]]</f>
        <v>3055795.72</v>
      </c>
      <c r="U576" s="29" t="s">
        <v>8735</v>
      </c>
      <c r="V576" s="29" t="s">
        <v>24</v>
      </c>
      <c r="W576" s="30" t="s">
        <v>6080</v>
      </c>
      <c r="X576" s="30" t="s">
        <v>6219</v>
      </c>
    </row>
    <row r="577" spans="1:24" ht="102" x14ac:dyDescent="0.25">
      <c r="A577" s="45" t="s">
        <v>1511</v>
      </c>
      <c r="B577" s="46" t="s">
        <v>8150</v>
      </c>
      <c r="C577" s="30" t="s">
        <v>7163</v>
      </c>
      <c r="D577" s="30" t="s">
        <v>5130</v>
      </c>
      <c r="E577" s="29" t="s">
        <v>10081</v>
      </c>
      <c r="F577" s="47" t="s">
        <v>1410</v>
      </c>
      <c r="G577" s="47" t="s">
        <v>1512</v>
      </c>
      <c r="H577" s="48">
        <v>43880</v>
      </c>
      <c r="I577" s="48">
        <v>44731</v>
      </c>
      <c r="J577" s="48" t="str">
        <f ca="1">IF(Ugovori_OPULJP[[#This Row],[DATUM ZAVRŠETKA OPERACIJE]]&lt;TODAY(),"završen","u provedbi")</f>
        <v>u provedbi</v>
      </c>
      <c r="K577" s="25" t="s">
        <v>10</v>
      </c>
      <c r="L577" s="25" t="s">
        <v>10</v>
      </c>
      <c r="M577" s="17">
        <v>0.85</v>
      </c>
      <c r="N577" s="17">
        <v>0.15</v>
      </c>
      <c r="O577" s="11">
        <f>Ugovori_OPULJP[[#This Row],[Bespovratna sredstva - Ukupno (EU+Nac) HRK
= Ukupna ugovorena vrijednost bespovratnih sredstava]]*Ugovori_OPULJP[[#This Row],[EU STOPA SUFINANCIRANJA %
EU CO-FINANCING RATE %]]</f>
        <v>3569859.0104999999</v>
      </c>
      <c r="P577" s="11">
        <f>Ugovori_OPULJP[[#This Row],[Bespovratna sredstva - Ukupno (EU+Nac) HRK
= Ukupna ugovorena vrijednost bespovratnih sredstava]]*Ugovori_OPULJP[[#This Row],[STOPA NACIONALNOG SUFINANCIRANJA %]]</f>
        <v>629975.11949999991</v>
      </c>
      <c r="Q577" s="11">
        <v>4199834.13</v>
      </c>
      <c r="R577" s="11">
        <v>0</v>
      </c>
      <c r="S577" s="11">
        <v>0</v>
      </c>
      <c r="T577" s="4">
        <f>Ugovori_OPULJP[[#This Row],[Bespovratna sredstva - Ukupno (EU+Nac) HRK
= Ukupna ugovorena vrijednost bespovratnih sredstava]]+Ugovori_OPULJP[[#This Row],[Javni doprinos korisnika - HRK]]+Ugovori_OPULJP[[#This Row],[Privatni doprinos korisnika - HRK]]</f>
        <v>4199834.13</v>
      </c>
      <c r="U577" s="29" t="s">
        <v>8735</v>
      </c>
      <c r="V577" s="29" t="s">
        <v>24</v>
      </c>
      <c r="W577" s="30" t="s">
        <v>6334</v>
      </c>
      <c r="X577" s="30" t="s">
        <v>6219</v>
      </c>
    </row>
    <row r="578" spans="1:24" ht="102" x14ac:dyDescent="0.25">
      <c r="A578" s="45" t="s">
        <v>1513</v>
      </c>
      <c r="B578" s="46" t="s">
        <v>8150</v>
      </c>
      <c r="C578" s="30" t="s">
        <v>7163</v>
      </c>
      <c r="D578" s="30" t="s">
        <v>5130</v>
      </c>
      <c r="E578" s="29" t="s">
        <v>10081</v>
      </c>
      <c r="F578" s="47" t="s">
        <v>1410</v>
      </c>
      <c r="G578" s="47" t="s">
        <v>1514</v>
      </c>
      <c r="H578" s="48">
        <v>43880</v>
      </c>
      <c r="I578" s="48">
        <v>44731</v>
      </c>
      <c r="J578" s="48" t="str">
        <f ca="1">IF(Ugovori_OPULJP[[#This Row],[DATUM ZAVRŠETKA OPERACIJE]]&lt;TODAY(),"završen","u provedbi")</f>
        <v>u provedbi</v>
      </c>
      <c r="K578" s="25" t="s">
        <v>10</v>
      </c>
      <c r="L578" s="25" t="s">
        <v>10</v>
      </c>
      <c r="M578" s="17">
        <v>0.85</v>
      </c>
      <c r="N578" s="17">
        <v>0.15</v>
      </c>
      <c r="O578" s="11">
        <f>Ugovori_OPULJP[[#This Row],[Bespovratna sredstva - Ukupno (EU+Nac) HRK
= Ukupna ugovorena vrijednost bespovratnih sredstava]]*Ugovori_OPULJP[[#This Row],[EU STOPA SUFINANCIRANJA %
EU CO-FINANCING RATE %]]</f>
        <v>1731791.7764999999</v>
      </c>
      <c r="P578" s="11">
        <f>Ugovori_OPULJP[[#This Row],[Bespovratna sredstva - Ukupno (EU+Nac) HRK
= Ukupna ugovorena vrijednost bespovratnih sredstava]]*Ugovori_OPULJP[[#This Row],[STOPA NACIONALNOG SUFINANCIRANJA %]]</f>
        <v>305610.31349999999</v>
      </c>
      <c r="Q578" s="11">
        <v>2037402.09</v>
      </c>
      <c r="R578" s="11">
        <v>0</v>
      </c>
      <c r="S578" s="11">
        <v>0</v>
      </c>
      <c r="T578" s="4">
        <f>Ugovori_OPULJP[[#This Row],[Bespovratna sredstva - Ukupno (EU+Nac) HRK
= Ukupna ugovorena vrijednost bespovratnih sredstava]]+Ugovori_OPULJP[[#This Row],[Javni doprinos korisnika - HRK]]+Ugovori_OPULJP[[#This Row],[Privatni doprinos korisnika - HRK]]</f>
        <v>2037402.09</v>
      </c>
      <c r="U578" s="29" t="s">
        <v>8735</v>
      </c>
      <c r="V578" s="29" t="s">
        <v>24</v>
      </c>
      <c r="W578" s="30" t="s">
        <v>6335</v>
      </c>
      <c r="X578" s="30" t="s">
        <v>6219</v>
      </c>
    </row>
    <row r="579" spans="1:24" ht="114.75" x14ac:dyDescent="0.25">
      <c r="A579" s="45" t="s">
        <v>1515</v>
      </c>
      <c r="B579" s="46" t="s">
        <v>8150</v>
      </c>
      <c r="C579" s="30" t="s">
        <v>7163</v>
      </c>
      <c r="D579" s="30" t="s">
        <v>5130</v>
      </c>
      <c r="E579" s="29" t="s">
        <v>10081</v>
      </c>
      <c r="F579" s="47" t="s">
        <v>1516</v>
      </c>
      <c r="G579" s="47" t="s">
        <v>1517</v>
      </c>
      <c r="H579" s="48">
        <v>43880</v>
      </c>
      <c r="I579" s="48">
        <v>44792</v>
      </c>
      <c r="J579" s="48" t="str">
        <f ca="1">IF(Ugovori_OPULJP[[#This Row],[DATUM ZAVRŠETKA OPERACIJE]]&lt;TODAY(),"završen","u provedbi")</f>
        <v>u provedbi</v>
      </c>
      <c r="K579" s="25" t="s">
        <v>19</v>
      </c>
      <c r="L579" s="25" t="s">
        <v>19</v>
      </c>
      <c r="M579" s="17">
        <v>0.85</v>
      </c>
      <c r="N579" s="17">
        <v>0.15</v>
      </c>
      <c r="O579" s="11">
        <f>Ugovori_OPULJP[[#This Row],[Bespovratna sredstva - Ukupno (EU+Nac) HRK
= Ukupna ugovorena vrijednost bespovratnih sredstava]]*Ugovori_OPULJP[[#This Row],[EU STOPA SUFINANCIRANJA %
EU CO-FINANCING RATE %]]</f>
        <v>1304563.051</v>
      </c>
      <c r="P579" s="11">
        <f>Ugovori_OPULJP[[#This Row],[Bespovratna sredstva - Ukupno (EU+Nac) HRK
= Ukupna ugovorena vrijednost bespovratnih sredstava]]*Ugovori_OPULJP[[#This Row],[STOPA NACIONALNOG SUFINANCIRANJA %]]</f>
        <v>230217.00899999999</v>
      </c>
      <c r="Q579" s="11">
        <v>1534780.06</v>
      </c>
      <c r="R579" s="11">
        <v>0</v>
      </c>
      <c r="S579" s="11">
        <v>0</v>
      </c>
      <c r="T579" s="4">
        <f>Ugovori_OPULJP[[#This Row],[Bespovratna sredstva - Ukupno (EU+Nac) HRK
= Ukupna ugovorena vrijednost bespovratnih sredstava]]+Ugovori_OPULJP[[#This Row],[Javni doprinos korisnika - HRK]]+Ugovori_OPULJP[[#This Row],[Privatni doprinos korisnika - HRK]]</f>
        <v>1534780.06</v>
      </c>
      <c r="U579" s="29" t="s">
        <v>8735</v>
      </c>
      <c r="V579" s="29" t="s">
        <v>24</v>
      </c>
      <c r="W579" s="30" t="s">
        <v>6336</v>
      </c>
      <c r="X579" s="30" t="s">
        <v>6219</v>
      </c>
    </row>
    <row r="580" spans="1:24" ht="114.75" x14ac:dyDescent="0.25">
      <c r="A580" s="45" t="s">
        <v>1518</v>
      </c>
      <c r="B580" s="46" t="s">
        <v>8150</v>
      </c>
      <c r="C580" s="30" t="s">
        <v>7163</v>
      </c>
      <c r="D580" s="30" t="s">
        <v>5130</v>
      </c>
      <c r="E580" s="29" t="s">
        <v>10081</v>
      </c>
      <c r="F580" s="47" t="s">
        <v>1519</v>
      </c>
      <c r="G580" s="47" t="s">
        <v>1520</v>
      </c>
      <c r="H580" s="48">
        <v>43880</v>
      </c>
      <c r="I580" s="48">
        <v>44792</v>
      </c>
      <c r="J580" s="48" t="str">
        <f ca="1">IF(Ugovori_OPULJP[[#This Row],[DATUM ZAVRŠETKA OPERACIJE]]&lt;TODAY(),"završen","u provedbi")</f>
        <v>u provedbi</v>
      </c>
      <c r="K580" s="25" t="s">
        <v>13</v>
      </c>
      <c r="L580" s="25" t="s">
        <v>13</v>
      </c>
      <c r="M580" s="17">
        <v>0.85</v>
      </c>
      <c r="N580" s="17">
        <v>0.15</v>
      </c>
      <c r="O580" s="11">
        <f>Ugovori_OPULJP[[#This Row],[Bespovratna sredstva - Ukupno (EU+Nac) HRK
= Ukupna ugovorena vrijednost bespovratnih sredstava]]*Ugovori_OPULJP[[#This Row],[EU STOPA SUFINANCIRANJA %
EU CO-FINANCING RATE %]]</f>
        <v>2972531.6</v>
      </c>
      <c r="P580" s="11">
        <f>Ugovori_OPULJP[[#This Row],[Bespovratna sredstva - Ukupno (EU+Nac) HRK
= Ukupna ugovorena vrijednost bespovratnih sredstava]]*Ugovori_OPULJP[[#This Row],[STOPA NACIONALNOG SUFINANCIRANJA %]]</f>
        <v>524564.4</v>
      </c>
      <c r="Q580" s="11">
        <v>3497096</v>
      </c>
      <c r="R580" s="11">
        <v>0</v>
      </c>
      <c r="S580" s="11">
        <v>0</v>
      </c>
      <c r="T580" s="4">
        <f>Ugovori_OPULJP[[#This Row],[Bespovratna sredstva - Ukupno (EU+Nac) HRK
= Ukupna ugovorena vrijednost bespovratnih sredstava]]+Ugovori_OPULJP[[#This Row],[Javni doprinos korisnika - HRK]]+Ugovori_OPULJP[[#This Row],[Privatni doprinos korisnika - HRK]]</f>
        <v>3497096</v>
      </c>
      <c r="U580" s="29" t="s">
        <v>8735</v>
      </c>
      <c r="V580" s="29" t="s">
        <v>24</v>
      </c>
      <c r="W580" s="30" t="s">
        <v>6065</v>
      </c>
      <c r="X580" s="30" t="s">
        <v>6219</v>
      </c>
    </row>
    <row r="581" spans="1:24" ht="102" x14ac:dyDescent="0.25">
      <c r="A581" s="45" t="s">
        <v>1521</v>
      </c>
      <c r="B581" s="46" t="s">
        <v>8150</v>
      </c>
      <c r="C581" s="30" t="s">
        <v>7163</v>
      </c>
      <c r="D581" s="30" t="s">
        <v>5130</v>
      </c>
      <c r="E581" s="29" t="s">
        <v>10081</v>
      </c>
      <c r="F581" s="47" t="s">
        <v>1522</v>
      </c>
      <c r="G581" s="47" t="s">
        <v>1523</v>
      </c>
      <c r="H581" s="48">
        <v>43880</v>
      </c>
      <c r="I581" s="48">
        <v>44792</v>
      </c>
      <c r="J581" s="48" t="str">
        <f ca="1">IF(Ugovori_OPULJP[[#This Row],[DATUM ZAVRŠETKA OPERACIJE]]&lt;TODAY(),"završen","u provedbi")</f>
        <v>u provedbi</v>
      </c>
      <c r="K581" s="25" t="s">
        <v>10</v>
      </c>
      <c r="L581" s="25" t="s">
        <v>10</v>
      </c>
      <c r="M581" s="17">
        <v>0.85</v>
      </c>
      <c r="N581" s="17">
        <v>0.15</v>
      </c>
      <c r="O581" s="11">
        <f>Ugovori_OPULJP[[#This Row],[Bespovratna sredstva - Ukupno (EU+Nac) HRK
= Ukupna ugovorena vrijednost bespovratnih sredstava]]*Ugovori_OPULJP[[#This Row],[EU STOPA SUFINANCIRANJA %
EU CO-FINANCING RATE %]]</f>
        <v>2730711.3429999999</v>
      </c>
      <c r="P581" s="11">
        <f>Ugovori_OPULJP[[#This Row],[Bespovratna sredstva - Ukupno (EU+Nac) HRK
= Ukupna ugovorena vrijednost bespovratnih sredstava]]*Ugovori_OPULJP[[#This Row],[STOPA NACIONALNOG SUFINANCIRANJA %]]</f>
        <v>481890.23699999996</v>
      </c>
      <c r="Q581" s="11">
        <v>3212601.58</v>
      </c>
      <c r="R581" s="11">
        <v>0</v>
      </c>
      <c r="S581" s="11">
        <v>0</v>
      </c>
      <c r="T581" s="4">
        <f>Ugovori_OPULJP[[#This Row],[Bespovratna sredstva - Ukupno (EU+Nac) HRK
= Ukupna ugovorena vrijednost bespovratnih sredstava]]+Ugovori_OPULJP[[#This Row],[Javni doprinos korisnika - HRK]]+Ugovori_OPULJP[[#This Row],[Privatni doprinos korisnika - HRK]]</f>
        <v>3212601.58</v>
      </c>
      <c r="U581" s="29" t="s">
        <v>8735</v>
      </c>
      <c r="V581" s="29" t="s">
        <v>24</v>
      </c>
      <c r="W581" s="30" t="s">
        <v>6337</v>
      </c>
      <c r="X581" s="30" t="s">
        <v>6219</v>
      </c>
    </row>
    <row r="582" spans="1:24" ht="89.25" x14ac:dyDescent="0.25">
      <c r="A582" s="45" t="s">
        <v>1525</v>
      </c>
      <c r="B582" s="46" t="s">
        <v>8150</v>
      </c>
      <c r="C582" s="30" t="s">
        <v>7163</v>
      </c>
      <c r="D582" s="30" t="s">
        <v>1524</v>
      </c>
      <c r="E582" s="29" t="s">
        <v>10081</v>
      </c>
      <c r="F582" s="47" t="s">
        <v>1526</v>
      </c>
      <c r="G582" s="47" t="s">
        <v>860</v>
      </c>
      <c r="H582" s="48">
        <v>43346</v>
      </c>
      <c r="I582" s="48">
        <v>43893</v>
      </c>
      <c r="J582" s="48" t="str">
        <f ca="1">IF(Ugovori_OPULJP[[#This Row],[DATUM ZAVRŠETKA OPERACIJE]]&lt;TODAY(),"završen","u provedbi")</f>
        <v>završen</v>
      </c>
      <c r="K582" s="25" t="s">
        <v>1</v>
      </c>
      <c r="L582" s="25" t="s">
        <v>1</v>
      </c>
      <c r="M582" s="17">
        <v>0.85</v>
      </c>
      <c r="N582" s="17">
        <v>0.15</v>
      </c>
      <c r="O582" s="11">
        <f>Ugovori_OPULJP[[#This Row],[Bespovratna sredstva - Ukupno (EU+Nac) HRK
= Ukupna ugovorena vrijednost bespovratnih sredstava]]*Ugovori_OPULJP[[#This Row],[EU STOPA SUFINANCIRANJA %
EU CO-FINANCING RATE %]]</f>
        <v>801776.90749999997</v>
      </c>
      <c r="P582" s="11">
        <f>Ugovori_OPULJP[[#This Row],[Bespovratna sredstva - Ukupno (EU+Nac) HRK
= Ukupna ugovorena vrijednost bespovratnih sredstava]]*Ugovori_OPULJP[[#This Row],[STOPA NACIONALNOG SUFINANCIRANJA %]]</f>
        <v>141490.04249999998</v>
      </c>
      <c r="Q582" s="11">
        <v>943266.95</v>
      </c>
      <c r="R582" s="11">
        <v>0</v>
      </c>
      <c r="S582" s="11">
        <v>0</v>
      </c>
      <c r="T582" s="4">
        <f>Ugovori_OPULJP[[#This Row],[Bespovratna sredstva - Ukupno (EU+Nac) HRK
= Ukupna ugovorena vrijednost bespovratnih sredstava]]+Ugovori_OPULJP[[#This Row],[Javni doprinos korisnika - HRK]]+Ugovori_OPULJP[[#This Row],[Privatni doprinos korisnika - HRK]]</f>
        <v>943266.95</v>
      </c>
      <c r="U582" s="29" t="s">
        <v>8735</v>
      </c>
      <c r="V582" s="29" t="s">
        <v>24</v>
      </c>
      <c r="W582" s="30" t="s">
        <v>6338</v>
      </c>
      <c r="X582" s="30" t="s">
        <v>6219</v>
      </c>
    </row>
    <row r="583" spans="1:24" ht="76.5" x14ac:dyDescent="0.25">
      <c r="A583" s="45" t="s">
        <v>1527</v>
      </c>
      <c r="B583" s="46" t="s">
        <v>8150</v>
      </c>
      <c r="C583" s="30" t="s">
        <v>7163</v>
      </c>
      <c r="D583" s="30" t="s">
        <v>1524</v>
      </c>
      <c r="E583" s="29" t="s">
        <v>10081</v>
      </c>
      <c r="F583" s="47" t="s">
        <v>1528</v>
      </c>
      <c r="G583" s="47" t="s">
        <v>79</v>
      </c>
      <c r="H583" s="48">
        <v>43344</v>
      </c>
      <c r="I583" s="48">
        <v>43891</v>
      </c>
      <c r="J583" s="48" t="str">
        <f ca="1">IF(Ugovori_OPULJP[[#This Row],[DATUM ZAVRŠETKA OPERACIJE]]&lt;TODAY(),"završen","u provedbi")</f>
        <v>završen</v>
      </c>
      <c r="K583" s="25" t="s">
        <v>1</v>
      </c>
      <c r="L583" s="25" t="s">
        <v>1</v>
      </c>
      <c r="M583" s="17">
        <v>0.85</v>
      </c>
      <c r="N583" s="17">
        <v>0.15</v>
      </c>
      <c r="O583" s="11">
        <f>Ugovori_OPULJP[[#This Row],[Bespovratna sredstva - Ukupno (EU+Nac) HRK
= Ukupna ugovorena vrijednost bespovratnih sredstava]]*Ugovori_OPULJP[[#This Row],[EU STOPA SUFINANCIRANJA %
EU CO-FINANCING RATE %]]</f>
        <v>676319.5</v>
      </c>
      <c r="P583" s="11">
        <f>Ugovori_OPULJP[[#This Row],[Bespovratna sredstva - Ukupno (EU+Nac) HRK
= Ukupna ugovorena vrijednost bespovratnih sredstava]]*Ugovori_OPULJP[[#This Row],[STOPA NACIONALNOG SUFINANCIRANJA %]]</f>
        <v>119350.5</v>
      </c>
      <c r="Q583" s="11">
        <v>795670</v>
      </c>
      <c r="R583" s="11">
        <v>0</v>
      </c>
      <c r="S583" s="11">
        <v>0</v>
      </c>
      <c r="T583" s="4">
        <f>Ugovori_OPULJP[[#This Row],[Bespovratna sredstva - Ukupno (EU+Nac) HRK
= Ukupna ugovorena vrijednost bespovratnih sredstava]]+Ugovori_OPULJP[[#This Row],[Javni doprinos korisnika - HRK]]+Ugovori_OPULJP[[#This Row],[Privatni doprinos korisnika - HRK]]</f>
        <v>795670</v>
      </c>
      <c r="U583" s="29" t="s">
        <v>8735</v>
      </c>
      <c r="V583" s="29" t="s">
        <v>24</v>
      </c>
      <c r="W583" s="30" t="s">
        <v>6339</v>
      </c>
      <c r="X583" s="30" t="s">
        <v>6219</v>
      </c>
    </row>
    <row r="584" spans="1:24" ht="89.25" x14ac:dyDescent="0.25">
      <c r="A584" s="45" t="s">
        <v>1529</v>
      </c>
      <c r="B584" s="46" t="s">
        <v>8150</v>
      </c>
      <c r="C584" s="30" t="s">
        <v>7163</v>
      </c>
      <c r="D584" s="30" t="s">
        <v>1524</v>
      </c>
      <c r="E584" s="29" t="s">
        <v>10081</v>
      </c>
      <c r="F584" s="47" t="s">
        <v>1530</v>
      </c>
      <c r="G584" s="47" t="s">
        <v>10734</v>
      </c>
      <c r="H584" s="48">
        <v>43344</v>
      </c>
      <c r="I584" s="48">
        <v>43891</v>
      </c>
      <c r="J584" s="48" t="str">
        <f ca="1">IF(Ugovori_OPULJP[[#This Row],[DATUM ZAVRŠETKA OPERACIJE]]&lt;TODAY(),"završen","u provedbi")</f>
        <v>završen</v>
      </c>
      <c r="K584" s="25" t="s">
        <v>1531</v>
      </c>
      <c r="L584" s="25" t="s">
        <v>3</v>
      </c>
      <c r="M584" s="17">
        <v>0.85</v>
      </c>
      <c r="N584" s="17">
        <v>0.15</v>
      </c>
      <c r="O584" s="11">
        <f>Ugovori_OPULJP[[#This Row],[Bespovratna sredstva - Ukupno (EU+Nac) HRK
= Ukupna ugovorena vrijednost bespovratnih sredstava]]*Ugovori_OPULJP[[#This Row],[EU STOPA SUFINANCIRANJA %
EU CO-FINANCING RATE %]]</f>
        <v>784891.86149999988</v>
      </c>
      <c r="P584" s="11">
        <f>Ugovori_OPULJP[[#This Row],[Bespovratna sredstva - Ukupno (EU+Nac) HRK
= Ukupna ugovorena vrijednost bespovratnih sredstava]]*Ugovori_OPULJP[[#This Row],[STOPA NACIONALNOG SUFINANCIRANJA %]]</f>
        <v>138510.32849999997</v>
      </c>
      <c r="Q584" s="11">
        <v>923402.19</v>
      </c>
      <c r="R584" s="11">
        <v>0</v>
      </c>
      <c r="S584" s="11">
        <v>0</v>
      </c>
      <c r="T584" s="4">
        <f>Ugovori_OPULJP[[#This Row],[Bespovratna sredstva - Ukupno (EU+Nac) HRK
= Ukupna ugovorena vrijednost bespovratnih sredstava]]+Ugovori_OPULJP[[#This Row],[Javni doprinos korisnika - HRK]]+Ugovori_OPULJP[[#This Row],[Privatni doprinos korisnika - HRK]]</f>
        <v>923402.19</v>
      </c>
      <c r="U584" s="29" t="s">
        <v>8735</v>
      </c>
      <c r="V584" s="29" t="s">
        <v>24</v>
      </c>
      <c r="W584" s="30" t="s">
        <v>6340</v>
      </c>
      <c r="X584" s="30" t="s">
        <v>6219</v>
      </c>
    </row>
    <row r="585" spans="1:24" ht="76.5" x14ac:dyDescent="0.25">
      <c r="A585" s="45" t="s">
        <v>1532</v>
      </c>
      <c r="B585" s="46" t="s">
        <v>8150</v>
      </c>
      <c r="C585" s="30" t="s">
        <v>7163</v>
      </c>
      <c r="D585" s="30" t="s">
        <v>1524</v>
      </c>
      <c r="E585" s="29" t="s">
        <v>10081</v>
      </c>
      <c r="F585" s="47" t="s">
        <v>1533</v>
      </c>
      <c r="G585" s="47" t="s">
        <v>1417</v>
      </c>
      <c r="H585" s="48">
        <v>43344</v>
      </c>
      <c r="I585" s="48">
        <v>43952</v>
      </c>
      <c r="J585" s="48" t="str">
        <f ca="1">IF(Ugovori_OPULJP[[#This Row],[DATUM ZAVRŠETKA OPERACIJE]]&lt;TODAY(),"završen","u provedbi")</f>
        <v>završen</v>
      </c>
      <c r="K585" s="25" t="s">
        <v>1534</v>
      </c>
      <c r="L585" s="25" t="s">
        <v>3</v>
      </c>
      <c r="M585" s="17">
        <v>0.85</v>
      </c>
      <c r="N585" s="17">
        <v>0.15</v>
      </c>
      <c r="O585" s="11">
        <f>Ugovori_OPULJP[[#This Row],[Bespovratna sredstva - Ukupno (EU+Nac) HRK
= Ukupna ugovorena vrijednost bespovratnih sredstava]]*Ugovori_OPULJP[[#This Row],[EU STOPA SUFINANCIRANJA %
EU CO-FINANCING RATE %]]</f>
        <v>841866.60499999998</v>
      </c>
      <c r="P585" s="11">
        <f>Ugovori_OPULJP[[#This Row],[Bespovratna sredstva - Ukupno (EU+Nac) HRK
= Ukupna ugovorena vrijednost bespovratnih sredstava]]*Ugovori_OPULJP[[#This Row],[STOPA NACIONALNOG SUFINANCIRANJA %]]</f>
        <v>148564.69500000001</v>
      </c>
      <c r="Q585" s="11">
        <v>990431.3</v>
      </c>
      <c r="R585" s="11">
        <v>0</v>
      </c>
      <c r="S585" s="11">
        <v>0</v>
      </c>
      <c r="T585" s="4">
        <f>Ugovori_OPULJP[[#This Row],[Bespovratna sredstva - Ukupno (EU+Nac) HRK
= Ukupna ugovorena vrijednost bespovratnih sredstava]]+Ugovori_OPULJP[[#This Row],[Javni doprinos korisnika - HRK]]+Ugovori_OPULJP[[#This Row],[Privatni doprinos korisnika - HRK]]</f>
        <v>990431.3</v>
      </c>
      <c r="U585" s="29" t="s">
        <v>8735</v>
      </c>
      <c r="V585" s="29" t="s">
        <v>24</v>
      </c>
      <c r="W585" s="30" t="s">
        <v>6341</v>
      </c>
      <c r="X585" s="30" t="s">
        <v>6219</v>
      </c>
    </row>
    <row r="586" spans="1:24" ht="76.5" x14ac:dyDescent="0.25">
      <c r="A586" s="45" t="s">
        <v>1535</v>
      </c>
      <c r="B586" s="46" t="s">
        <v>8150</v>
      </c>
      <c r="C586" s="30" t="s">
        <v>7163</v>
      </c>
      <c r="D586" s="30" t="s">
        <v>1524</v>
      </c>
      <c r="E586" s="29" t="s">
        <v>10081</v>
      </c>
      <c r="F586" s="47" t="s">
        <v>1536</v>
      </c>
      <c r="G586" s="47" t="s">
        <v>1537</v>
      </c>
      <c r="H586" s="48">
        <v>43344</v>
      </c>
      <c r="I586" s="48">
        <v>44075</v>
      </c>
      <c r="J586" s="48" t="str">
        <f ca="1">IF(Ugovori_OPULJP[[#This Row],[DATUM ZAVRŠETKA OPERACIJE]]&lt;TODAY(),"završen","u provedbi")</f>
        <v>završen</v>
      </c>
      <c r="K586" s="25" t="s">
        <v>1538</v>
      </c>
      <c r="L586" s="25" t="s">
        <v>3</v>
      </c>
      <c r="M586" s="17">
        <v>0.85</v>
      </c>
      <c r="N586" s="17">
        <v>0.15</v>
      </c>
      <c r="O586" s="11">
        <f>Ugovori_OPULJP[[#This Row],[Bespovratna sredstva - Ukupno (EU+Nac) HRK
= Ukupna ugovorena vrijednost bespovratnih sredstava]]*Ugovori_OPULJP[[#This Row],[EU STOPA SUFINANCIRANJA %
EU CO-FINANCING RATE %]]</f>
        <v>1274385.1779999998</v>
      </c>
      <c r="P586" s="11">
        <f>Ugovori_OPULJP[[#This Row],[Bespovratna sredstva - Ukupno (EU+Nac) HRK
= Ukupna ugovorena vrijednost bespovratnih sredstava]]*Ugovori_OPULJP[[#This Row],[STOPA NACIONALNOG SUFINANCIRANJA %]]</f>
        <v>224891.50199999998</v>
      </c>
      <c r="Q586" s="11">
        <v>1499276.68</v>
      </c>
      <c r="R586" s="11">
        <v>0</v>
      </c>
      <c r="S586" s="11">
        <v>0</v>
      </c>
      <c r="T586" s="4">
        <f>Ugovori_OPULJP[[#This Row],[Bespovratna sredstva - Ukupno (EU+Nac) HRK
= Ukupna ugovorena vrijednost bespovratnih sredstava]]+Ugovori_OPULJP[[#This Row],[Javni doprinos korisnika - HRK]]+Ugovori_OPULJP[[#This Row],[Privatni doprinos korisnika - HRK]]</f>
        <v>1499276.68</v>
      </c>
      <c r="U586" s="29" t="s">
        <v>8735</v>
      </c>
      <c r="V586" s="29" t="s">
        <v>24</v>
      </c>
      <c r="W586" s="30" t="s">
        <v>6342</v>
      </c>
      <c r="X586" s="30" t="s">
        <v>6219</v>
      </c>
    </row>
    <row r="587" spans="1:24" ht="89.25" x14ac:dyDescent="0.25">
      <c r="A587" s="45" t="s">
        <v>1539</v>
      </c>
      <c r="B587" s="46" t="s">
        <v>8150</v>
      </c>
      <c r="C587" s="30" t="s">
        <v>7163</v>
      </c>
      <c r="D587" s="30" t="s">
        <v>1524</v>
      </c>
      <c r="E587" s="29" t="s">
        <v>10081</v>
      </c>
      <c r="F587" s="47" t="s">
        <v>1540</v>
      </c>
      <c r="G587" s="47" t="s">
        <v>701</v>
      </c>
      <c r="H587" s="48">
        <v>43557</v>
      </c>
      <c r="I587" s="48">
        <v>44167</v>
      </c>
      <c r="J587" s="48" t="str">
        <f ca="1">IF(Ugovori_OPULJP[[#This Row],[DATUM ZAVRŠETKA OPERACIJE]]&lt;TODAY(),"završen","u provedbi")</f>
        <v>završen</v>
      </c>
      <c r="K587" s="25" t="s">
        <v>11</v>
      </c>
      <c r="L587" s="25" t="s">
        <v>11</v>
      </c>
      <c r="M587" s="17">
        <v>0.85</v>
      </c>
      <c r="N587" s="17">
        <v>0.15</v>
      </c>
      <c r="O587" s="11">
        <f>Ugovori_OPULJP[[#This Row],[Bespovratna sredstva - Ukupno (EU+Nac) HRK
= Ukupna ugovorena vrijednost bespovratnih sredstava]]*Ugovori_OPULJP[[#This Row],[EU STOPA SUFINANCIRANJA %
EU CO-FINANCING RATE %]]</f>
        <v>1172715.4454999999</v>
      </c>
      <c r="P587" s="11">
        <f>Ugovori_OPULJP[[#This Row],[Bespovratna sredstva - Ukupno (EU+Nac) HRK
= Ukupna ugovorena vrijednost bespovratnih sredstava]]*Ugovori_OPULJP[[#This Row],[STOPA NACIONALNOG SUFINANCIRANJA %]]</f>
        <v>206949.78449999998</v>
      </c>
      <c r="Q587" s="11">
        <v>1379665.23</v>
      </c>
      <c r="R587" s="11">
        <v>0</v>
      </c>
      <c r="S587" s="11">
        <v>0</v>
      </c>
      <c r="T587" s="4">
        <f>Ugovori_OPULJP[[#This Row],[Bespovratna sredstva - Ukupno (EU+Nac) HRK
= Ukupna ugovorena vrijednost bespovratnih sredstava]]+Ugovori_OPULJP[[#This Row],[Javni doprinos korisnika - HRK]]+Ugovori_OPULJP[[#This Row],[Privatni doprinos korisnika - HRK]]</f>
        <v>1379665.23</v>
      </c>
      <c r="U587" s="29" t="s">
        <v>8735</v>
      </c>
      <c r="V587" s="29" t="s">
        <v>24</v>
      </c>
      <c r="W587" s="30" t="s">
        <v>6343</v>
      </c>
      <c r="X587" s="30" t="s">
        <v>6219</v>
      </c>
    </row>
    <row r="588" spans="1:24" ht="89.25" x14ac:dyDescent="0.25">
      <c r="A588" s="45" t="s">
        <v>1541</v>
      </c>
      <c r="B588" s="46" t="s">
        <v>8150</v>
      </c>
      <c r="C588" s="30" t="s">
        <v>7163</v>
      </c>
      <c r="D588" s="30" t="s">
        <v>1524</v>
      </c>
      <c r="E588" s="29" t="s">
        <v>10081</v>
      </c>
      <c r="F588" s="47" t="s">
        <v>1542</v>
      </c>
      <c r="G588" s="47" t="s">
        <v>1543</v>
      </c>
      <c r="H588" s="48">
        <v>43263</v>
      </c>
      <c r="I588" s="48">
        <v>43994</v>
      </c>
      <c r="J588" s="48" t="str">
        <f ca="1">IF(Ugovori_OPULJP[[#This Row],[DATUM ZAVRŠETKA OPERACIJE]]&lt;TODAY(),"završen","u provedbi")</f>
        <v>završen</v>
      </c>
      <c r="K588" s="25" t="s">
        <v>1544</v>
      </c>
      <c r="L588" s="25" t="s">
        <v>3</v>
      </c>
      <c r="M588" s="17">
        <v>0.85</v>
      </c>
      <c r="N588" s="17">
        <v>0.15</v>
      </c>
      <c r="O588" s="11">
        <f>Ugovori_OPULJP[[#This Row],[Bespovratna sredstva - Ukupno (EU+Nac) HRK
= Ukupna ugovorena vrijednost bespovratnih sredstava]]*Ugovori_OPULJP[[#This Row],[EU STOPA SUFINANCIRANJA %
EU CO-FINANCING RATE %]]</f>
        <v>1274166.4305</v>
      </c>
      <c r="P588" s="11">
        <f>Ugovori_OPULJP[[#This Row],[Bespovratna sredstva - Ukupno (EU+Nac) HRK
= Ukupna ugovorena vrijednost bespovratnih sredstava]]*Ugovori_OPULJP[[#This Row],[STOPA NACIONALNOG SUFINANCIRANJA %]]</f>
        <v>224852.8995</v>
      </c>
      <c r="Q588" s="11">
        <v>1499019.33</v>
      </c>
      <c r="R588" s="11">
        <v>0</v>
      </c>
      <c r="S588" s="11">
        <v>0</v>
      </c>
      <c r="T588" s="4">
        <f>Ugovori_OPULJP[[#This Row],[Bespovratna sredstva - Ukupno (EU+Nac) HRK
= Ukupna ugovorena vrijednost bespovratnih sredstava]]+Ugovori_OPULJP[[#This Row],[Javni doprinos korisnika - HRK]]+Ugovori_OPULJP[[#This Row],[Privatni doprinos korisnika - HRK]]</f>
        <v>1499019.33</v>
      </c>
      <c r="U588" s="29" t="s">
        <v>8735</v>
      </c>
      <c r="V588" s="29" t="s">
        <v>24</v>
      </c>
      <c r="W588" s="30" t="s">
        <v>6344</v>
      </c>
      <c r="X588" s="30" t="s">
        <v>6219</v>
      </c>
    </row>
    <row r="589" spans="1:24" ht="102" x14ac:dyDescent="0.25">
      <c r="A589" s="45" t="s">
        <v>1545</v>
      </c>
      <c r="B589" s="46" t="s">
        <v>8150</v>
      </c>
      <c r="C589" s="30" t="s">
        <v>7163</v>
      </c>
      <c r="D589" s="30" t="s">
        <v>1524</v>
      </c>
      <c r="E589" s="29" t="s">
        <v>10081</v>
      </c>
      <c r="F589" s="47" t="s">
        <v>1488</v>
      </c>
      <c r="G589" s="47" t="s">
        <v>1546</v>
      </c>
      <c r="H589" s="48">
        <v>43266</v>
      </c>
      <c r="I589" s="48">
        <v>43997</v>
      </c>
      <c r="J589" s="48" t="str">
        <f ca="1">IF(Ugovori_OPULJP[[#This Row],[DATUM ZAVRŠETKA OPERACIJE]]&lt;TODAY(),"završen","u provedbi")</f>
        <v>završen</v>
      </c>
      <c r="K589" s="25" t="s">
        <v>15</v>
      </c>
      <c r="L589" s="25" t="s">
        <v>15</v>
      </c>
      <c r="M589" s="17">
        <v>0.85</v>
      </c>
      <c r="N589" s="17">
        <v>0.15</v>
      </c>
      <c r="O589" s="11">
        <f>Ugovori_OPULJP[[#This Row],[Bespovratna sredstva - Ukupno (EU+Nac) HRK
= Ukupna ugovorena vrijednost bespovratnih sredstava]]*Ugovori_OPULJP[[#This Row],[EU STOPA SUFINANCIRANJA %
EU CO-FINANCING RATE %]]</f>
        <v>1066469.5</v>
      </c>
      <c r="P589" s="11">
        <f>Ugovori_OPULJP[[#This Row],[Bespovratna sredstva - Ukupno (EU+Nac) HRK
= Ukupna ugovorena vrijednost bespovratnih sredstava]]*Ugovori_OPULJP[[#This Row],[STOPA NACIONALNOG SUFINANCIRANJA %]]</f>
        <v>188200.5</v>
      </c>
      <c r="Q589" s="11">
        <v>1254670</v>
      </c>
      <c r="R589" s="11">
        <v>0</v>
      </c>
      <c r="S589" s="11">
        <v>0</v>
      </c>
      <c r="T589" s="4">
        <f>Ugovori_OPULJP[[#This Row],[Bespovratna sredstva - Ukupno (EU+Nac) HRK
= Ukupna ugovorena vrijednost bespovratnih sredstava]]+Ugovori_OPULJP[[#This Row],[Javni doprinos korisnika - HRK]]+Ugovori_OPULJP[[#This Row],[Privatni doprinos korisnika - HRK]]</f>
        <v>1254670</v>
      </c>
      <c r="U589" s="29" t="s">
        <v>8735</v>
      </c>
      <c r="V589" s="29" t="s">
        <v>24</v>
      </c>
      <c r="W589" s="30" t="s">
        <v>6345</v>
      </c>
      <c r="X589" s="30" t="s">
        <v>6219</v>
      </c>
    </row>
    <row r="590" spans="1:24" ht="76.5" x14ac:dyDescent="0.25">
      <c r="A590" s="45" t="s">
        <v>1547</v>
      </c>
      <c r="B590" s="46" t="s">
        <v>8150</v>
      </c>
      <c r="C590" s="30" t="s">
        <v>7163</v>
      </c>
      <c r="D590" s="30" t="s">
        <v>1524</v>
      </c>
      <c r="E590" s="29" t="s">
        <v>10081</v>
      </c>
      <c r="F590" s="47" t="s">
        <v>1548</v>
      </c>
      <c r="G590" s="47" t="s">
        <v>5246</v>
      </c>
      <c r="H590" s="48">
        <v>43346</v>
      </c>
      <c r="I590" s="48">
        <v>44077</v>
      </c>
      <c r="J590" s="48" t="str">
        <f ca="1">IF(Ugovori_OPULJP[[#This Row],[DATUM ZAVRŠETKA OPERACIJE]]&lt;TODAY(),"završen","u provedbi")</f>
        <v>završen</v>
      </c>
      <c r="K590" s="25" t="s">
        <v>10</v>
      </c>
      <c r="L590" s="25" t="s">
        <v>10</v>
      </c>
      <c r="M590" s="17">
        <v>0.85</v>
      </c>
      <c r="N590" s="17">
        <v>0.15</v>
      </c>
      <c r="O590" s="11">
        <f>Ugovori_OPULJP[[#This Row],[Bespovratna sredstva - Ukupno (EU+Nac) HRK
= Ukupna ugovorena vrijednost bespovratnih sredstava]]*Ugovori_OPULJP[[#This Row],[EU STOPA SUFINANCIRANJA %
EU CO-FINANCING RATE %]]</f>
        <v>1225322.328</v>
      </c>
      <c r="P590" s="11">
        <f>Ugovori_OPULJP[[#This Row],[Bespovratna sredstva - Ukupno (EU+Nac) HRK
= Ukupna ugovorena vrijednost bespovratnih sredstava]]*Ugovori_OPULJP[[#This Row],[STOPA NACIONALNOG SUFINANCIRANJA %]]</f>
        <v>216233.35199999998</v>
      </c>
      <c r="Q590" s="11">
        <v>1441555.68</v>
      </c>
      <c r="R590" s="11">
        <v>0</v>
      </c>
      <c r="S590" s="11">
        <v>0</v>
      </c>
      <c r="T590" s="4">
        <f>Ugovori_OPULJP[[#This Row],[Bespovratna sredstva - Ukupno (EU+Nac) HRK
= Ukupna ugovorena vrijednost bespovratnih sredstava]]+Ugovori_OPULJP[[#This Row],[Javni doprinos korisnika - HRK]]+Ugovori_OPULJP[[#This Row],[Privatni doprinos korisnika - HRK]]</f>
        <v>1441555.68</v>
      </c>
      <c r="U590" s="29" t="s">
        <v>8735</v>
      </c>
      <c r="V590" s="29" t="s">
        <v>24</v>
      </c>
      <c r="W590" s="30" t="s">
        <v>6346</v>
      </c>
      <c r="X590" s="30" t="s">
        <v>6219</v>
      </c>
    </row>
    <row r="591" spans="1:24" ht="76.5" x14ac:dyDescent="0.25">
      <c r="A591" s="45" t="s">
        <v>1549</v>
      </c>
      <c r="B591" s="46" t="s">
        <v>8150</v>
      </c>
      <c r="C591" s="30" t="s">
        <v>7163</v>
      </c>
      <c r="D591" s="30" t="s">
        <v>1524</v>
      </c>
      <c r="E591" s="29" t="s">
        <v>10081</v>
      </c>
      <c r="F591" s="47" t="s">
        <v>1550</v>
      </c>
      <c r="G591" s="47" t="s">
        <v>1389</v>
      </c>
      <c r="H591" s="48">
        <v>43342</v>
      </c>
      <c r="I591" s="48">
        <v>43890</v>
      </c>
      <c r="J591" s="48" t="str">
        <f ca="1">IF(Ugovori_OPULJP[[#This Row],[DATUM ZAVRŠETKA OPERACIJE]]&lt;TODAY(),"završen","u provedbi")</f>
        <v>završen</v>
      </c>
      <c r="K591" s="25" t="s">
        <v>10</v>
      </c>
      <c r="L591" s="25" t="s">
        <v>10</v>
      </c>
      <c r="M591" s="17">
        <v>0.85</v>
      </c>
      <c r="N591" s="17">
        <v>0.15</v>
      </c>
      <c r="O591" s="11">
        <f>Ugovori_OPULJP[[#This Row],[Bespovratna sredstva - Ukupno (EU+Nac) HRK
= Ukupna ugovorena vrijednost bespovratnih sredstava]]*Ugovori_OPULJP[[#This Row],[EU STOPA SUFINANCIRANJA %
EU CO-FINANCING RATE %]]</f>
        <v>346605.39249999996</v>
      </c>
      <c r="P591" s="11">
        <f>Ugovori_OPULJP[[#This Row],[Bespovratna sredstva - Ukupno (EU+Nac) HRK
= Ukupna ugovorena vrijednost bespovratnih sredstava]]*Ugovori_OPULJP[[#This Row],[STOPA NACIONALNOG SUFINANCIRANJA %]]</f>
        <v>61165.657499999994</v>
      </c>
      <c r="Q591" s="11">
        <v>407771.05</v>
      </c>
      <c r="R591" s="11">
        <v>0</v>
      </c>
      <c r="S591" s="11">
        <v>0</v>
      </c>
      <c r="T591" s="4">
        <f>Ugovori_OPULJP[[#This Row],[Bespovratna sredstva - Ukupno (EU+Nac) HRK
= Ukupna ugovorena vrijednost bespovratnih sredstava]]+Ugovori_OPULJP[[#This Row],[Javni doprinos korisnika - HRK]]+Ugovori_OPULJP[[#This Row],[Privatni doprinos korisnika - HRK]]</f>
        <v>407771.05</v>
      </c>
      <c r="U591" s="29" t="s">
        <v>8735</v>
      </c>
      <c r="V591" s="29" t="s">
        <v>24</v>
      </c>
      <c r="W591" s="30" t="s">
        <v>6347</v>
      </c>
      <c r="X591" s="30" t="s">
        <v>6219</v>
      </c>
    </row>
    <row r="592" spans="1:24" ht="102" x14ac:dyDescent="0.25">
      <c r="A592" s="45" t="s">
        <v>1551</v>
      </c>
      <c r="B592" s="46" t="s">
        <v>8150</v>
      </c>
      <c r="C592" s="30" t="s">
        <v>7163</v>
      </c>
      <c r="D592" s="30" t="s">
        <v>1524</v>
      </c>
      <c r="E592" s="29" t="s">
        <v>10081</v>
      </c>
      <c r="F592" s="47" t="s">
        <v>1552</v>
      </c>
      <c r="G592" s="47" t="s">
        <v>965</v>
      </c>
      <c r="H592" s="48">
        <v>43344</v>
      </c>
      <c r="I592" s="48">
        <v>44075</v>
      </c>
      <c r="J592" s="48" t="str">
        <f ca="1">IF(Ugovori_OPULJP[[#This Row],[DATUM ZAVRŠETKA OPERACIJE]]&lt;TODAY(),"završen","u provedbi")</f>
        <v>završen</v>
      </c>
      <c r="K592" s="25" t="s">
        <v>15</v>
      </c>
      <c r="L592" s="25" t="s">
        <v>15</v>
      </c>
      <c r="M592" s="17">
        <v>0.85</v>
      </c>
      <c r="N592" s="17">
        <v>0.15</v>
      </c>
      <c r="O592" s="11">
        <f>Ugovori_OPULJP[[#This Row],[Bespovratna sredstva - Ukupno (EU+Nac) HRK
= Ukupna ugovorena vrijednost bespovratnih sredstava]]*Ugovori_OPULJP[[#This Row],[EU STOPA SUFINANCIRANJA %
EU CO-FINANCING RATE %]]</f>
        <v>1133418.8999999999</v>
      </c>
      <c r="P592" s="11">
        <f>Ugovori_OPULJP[[#This Row],[Bespovratna sredstva - Ukupno (EU+Nac) HRK
= Ukupna ugovorena vrijednost bespovratnih sredstava]]*Ugovori_OPULJP[[#This Row],[STOPA NACIONALNOG SUFINANCIRANJA %]]</f>
        <v>200015.1</v>
      </c>
      <c r="Q592" s="11">
        <v>1333434</v>
      </c>
      <c r="R592" s="11">
        <v>0</v>
      </c>
      <c r="S592" s="11">
        <v>0</v>
      </c>
      <c r="T592" s="4">
        <f>Ugovori_OPULJP[[#This Row],[Bespovratna sredstva - Ukupno (EU+Nac) HRK
= Ukupna ugovorena vrijednost bespovratnih sredstava]]+Ugovori_OPULJP[[#This Row],[Javni doprinos korisnika - HRK]]+Ugovori_OPULJP[[#This Row],[Privatni doprinos korisnika - HRK]]</f>
        <v>1333434</v>
      </c>
      <c r="U592" s="29" t="s">
        <v>8735</v>
      </c>
      <c r="V592" s="29" t="s">
        <v>24</v>
      </c>
      <c r="W592" s="30" t="s">
        <v>7714</v>
      </c>
      <c r="X592" s="30" t="s">
        <v>6219</v>
      </c>
    </row>
    <row r="593" spans="1:24" ht="114.75" x14ac:dyDescent="0.25">
      <c r="A593" s="45" t="s">
        <v>1553</v>
      </c>
      <c r="B593" s="46" t="s">
        <v>8150</v>
      </c>
      <c r="C593" s="30" t="s">
        <v>7163</v>
      </c>
      <c r="D593" s="30" t="s">
        <v>1524</v>
      </c>
      <c r="E593" s="29" t="s">
        <v>10081</v>
      </c>
      <c r="F593" s="47" t="s">
        <v>1554</v>
      </c>
      <c r="G593" s="47" t="s">
        <v>1555</v>
      </c>
      <c r="H593" s="48">
        <v>43344</v>
      </c>
      <c r="I593" s="48">
        <v>44075</v>
      </c>
      <c r="J593" s="48" t="str">
        <f ca="1">IF(Ugovori_OPULJP[[#This Row],[DATUM ZAVRŠETKA OPERACIJE]]&lt;TODAY(),"završen","u provedbi")</f>
        <v>završen</v>
      </c>
      <c r="K593" s="25" t="s">
        <v>1556</v>
      </c>
      <c r="L593" s="25" t="s">
        <v>16</v>
      </c>
      <c r="M593" s="17">
        <v>0.85</v>
      </c>
      <c r="N593" s="17">
        <v>0.15</v>
      </c>
      <c r="O593" s="11">
        <f>Ugovori_OPULJP[[#This Row],[Bespovratna sredstva - Ukupno (EU+Nac) HRK
= Ukupna ugovorena vrijednost bespovratnih sredstava]]*Ugovori_OPULJP[[#This Row],[EU STOPA SUFINANCIRANJA %
EU CO-FINANCING RATE %]]</f>
        <v>1203447.9180000001</v>
      </c>
      <c r="P593" s="11">
        <f>Ugovori_OPULJP[[#This Row],[Bespovratna sredstva - Ukupno (EU+Nac) HRK
= Ukupna ugovorena vrijednost bespovratnih sredstava]]*Ugovori_OPULJP[[#This Row],[STOPA NACIONALNOG SUFINANCIRANJA %]]</f>
        <v>212373.16200000001</v>
      </c>
      <c r="Q593" s="11">
        <v>1415821.08</v>
      </c>
      <c r="R593" s="11">
        <v>0</v>
      </c>
      <c r="S593" s="11">
        <v>0</v>
      </c>
      <c r="T593" s="4">
        <f>Ugovori_OPULJP[[#This Row],[Bespovratna sredstva - Ukupno (EU+Nac) HRK
= Ukupna ugovorena vrijednost bespovratnih sredstava]]+Ugovori_OPULJP[[#This Row],[Javni doprinos korisnika - HRK]]+Ugovori_OPULJP[[#This Row],[Privatni doprinos korisnika - HRK]]</f>
        <v>1415821.08</v>
      </c>
      <c r="U593" s="29" t="s">
        <v>8735</v>
      </c>
      <c r="V593" s="29" t="s">
        <v>24</v>
      </c>
      <c r="W593" s="30" t="s">
        <v>6348</v>
      </c>
      <c r="X593" s="30" t="s">
        <v>6219</v>
      </c>
    </row>
    <row r="594" spans="1:24" ht="102" x14ac:dyDescent="0.25">
      <c r="A594" s="45" t="s">
        <v>1557</v>
      </c>
      <c r="B594" s="46" t="s">
        <v>8150</v>
      </c>
      <c r="C594" s="30" t="s">
        <v>7163</v>
      </c>
      <c r="D594" s="30" t="s">
        <v>1524</v>
      </c>
      <c r="E594" s="29" t="s">
        <v>10081</v>
      </c>
      <c r="F594" s="47" t="s">
        <v>1558</v>
      </c>
      <c r="G594" s="47" t="s">
        <v>1559</v>
      </c>
      <c r="H594" s="48">
        <v>43348</v>
      </c>
      <c r="I594" s="48">
        <v>44079</v>
      </c>
      <c r="J594" s="48" t="str">
        <f ca="1">IF(Ugovori_OPULJP[[#This Row],[DATUM ZAVRŠETKA OPERACIJE]]&lt;TODAY(),"završen","u provedbi")</f>
        <v>završen</v>
      </c>
      <c r="K594" s="25" t="s">
        <v>15</v>
      </c>
      <c r="L594" s="25" t="s">
        <v>14</v>
      </c>
      <c r="M594" s="17">
        <v>0.85</v>
      </c>
      <c r="N594" s="17">
        <v>0.15</v>
      </c>
      <c r="O594" s="11">
        <f>Ugovori_OPULJP[[#This Row],[Bespovratna sredstva - Ukupno (EU+Nac) HRK
= Ukupna ugovorena vrijednost bespovratnih sredstava]]*Ugovori_OPULJP[[#This Row],[EU STOPA SUFINANCIRANJA %
EU CO-FINANCING RATE %]]</f>
        <v>905871.10349999997</v>
      </c>
      <c r="P594" s="11">
        <f>Ugovori_OPULJP[[#This Row],[Bespovratna sredstva - Ukupno (EU+Nac) HRK
= Ukupna ugovorena vrijednost bespovratnih sredstava]]*Ugovori_OPULJP[[#This Row],[STOPA NACIONALNOG SUFINANCIRANJA %]]</f>
        <v>159859.60649999999</v>
      </c>
      <c r="Q594" s="11">
        <v>1065730.71</v>
      </c>
      <c r="R594" s="11">
        <v>0</v>
      </c>
      <c r="S594" s="11">
        <v>0</v>
      </c>
      <c r="T594" s="4">
        <f>Ugovori_OPULJP[[#This Row],[Bespovratna sredstva - Ukupno (EU+Nac) HRK
= Ukupna ugovorena vrijednost bespovratnih sredstava]]+Ugovori_OPULJP[[#This Row],[Javni doprinos korisnika - HRK]]+Ugovori_OPULJP[[#This Row],[Privatni doprinos korisnika - HRK]]</f>
        <v>1065730.71</v>
      </c>
      <c r="U594" s="29" t="s">
        <v>8735</v>
      </c>
      <c r="V594" s="29" t="s">
        <v>24</v>
      </c>
      <c r="W594" s="30" t="s">
        <v>6349</v>
      </c>
      <c r="X594" s="30" t="s">
        <v>6219</v>
      </c>
    </row>
    <row r="595" spans="1:24" ht="102" x14ac:dyDescent="0.25">
      <c r="A595" s="45" t="s">
        <v>1560</v>
      </c>
      <c r="B595" s="46" t="s">
        <v>8150</v>
      </c>
      <c r="C595" s="30" t="s">
        <v>7163</v>
      </c>
      <c r="D595" s="30" t="s">
        <v>1524</v>
      </c>
      <c r="E595" s="29" t="s">
        <v>10081</v>
      </c>
      <c r="F595" s="47" t="s">
        <v>1561</v>
      </c>
      <c r="G595" s="7" t="s">
        <v>1356</v>
      </c>
      <c r="H595" s="48">
        <v>43344</v>
      </c>
      <c r="I595" s="48">
        <v>44075</v>
      </c>
      <c r="J595" s="48" t="str">
        <f ca="1">IF(Ugovori_OPULJP[[#This Row],[DATUM ZAVRŠETKA OPERACIJE]]&lt;TODAY(),"završen","u provedbi")</f>
        <v>završen</v>
      </c>
      <c r="K595" s="25" t="s">
        <v>15</v>
      </c>
      <c r="L595" s="25" t="s">
        <v>15</v>
      </c>
      <c r="M595" s="17">
        <v>0.85</v>
      </c>
      <c r="N595" s="17">
        <v>0.15</v>
      </c>
      <c r="O595" s="11">
        <f>Ugovori_OPULJP[[#This Row],[Bespovratna sredstva - Ukupno (EU+Nac) HRK
= Ukupna ugovorena vrijednost bespovratnih sredstava]]*Ugovori_OPULJP[[#This Row],[EU STOPA SUFINANCIRANJA %
EU CO-FINANCING RATE %]]</f>
        <v>695441.1</v>
      </c>
      <c r="P595" s="11">
        <f>Ugovori_OPULJP[[#This Row],[Bespovratna sredstva - Ukupno (EU+Nac) HRK
= Ukupna ugovorena vrijednost bespovratnih sredstava]]*Ugovori_OPULJP[[#This Row],[STOPA NACIONALNOG SUFINANCIRANJA %]]</f>
        <v>122724.9</v>
      </c>
      <c r="Q595" s="11">
        <v>818166</v>
      </c>
      <c r="R595" s="11">
        <v>0</v>
      </c>
      <c r="S595" s="11">
        <v>0</v>
      </c>
      <c r="T595" s="4">
        <f>Ugovori_OPULJP[[#This Row],[Bespovratna sredstva - Ukupno (EU+Nac) HRK
= Ukupna ugovorena vrijednost bespovratnih sredstava]]+Ugovori_OPULJP[[#This Row],[Javni doprinos korisnika - HRK]]+Ugovori_OPULJP[[#This Row],[Privatni doprinos korisnika - HRK]]</f>
        <v>818166</v>
      </c>
      <c r="U595" s="29" t="s">
        <v>8735</v>
      </c>
      <c r="V595" s="29" t="s">
        <v>24</v>
      </c>
      <c r="W595" s="30" t="s">
        <v>6350</v>
      </c>
      <c r="X595" s="30" t="s">
        <v>6219</v>
      </c>
    </row>
    <row r="596" spans="1:24" ht="114.75" x14ac:dyDescent="0.25">
      <c r="A596" s="45" t="s">
        <v>1562</v>
      </c>
      <c r="B596" s="46" t="s">
        <v>8150</v>
      </c>
      <c r="C596" s="30" t="s">
        <v>7163</v>
      </c>
      <c r="D596" s="30" t="s">
        <v>1524</v>
      </c>
      <c r="E596" s="29" t="s">
        <v>10081</v>
      </c>
      <c r="F596" s="47" t="s">
        <v>1563</v>
      </c>
      <c r="G596" s="47" t="s">
        <v>229</v>
      </c>
      <c r="H596" s="48">
        <v>43347</v>
      </c>
      <c r="I596" s="48">
        <v>44078</v>
      </c>
      <c r="J596" s="48" t="str">
        <f ca="1">IF(Ugovori_OPULJP[[#This Row],[DATUM ZAVRŠETKA OPERACIJE]]&lt;TODAY(),"završen","u provedbi")</f>
        <v>završen</v>
      </c>
      <c r="K596" s="25" t="s">
        <v>1564</v>
      </c>
      <c r="L596" s="25" t="s">
        <v>12</v>
      </c>
      <c r="M596" s="17">
        <v>0.85</v>
      </c>
      <c r="N596" s="17">
        <v>0.15</v>
      </c>
      <c r="O596" s="11">
        <f>Ugovori_OPULJP[[#This Row],[Bespovratna sredstva - Ukupno (EU+Nac) HRK
= Ukupna ugovorena vrijednost bespovratnih sredstava]]*Ugovori_OPULJP[[#This Row],[EU STOPA SUFINANCIRANJA %
EU CO-FINANCING RATE %]]</f>
        <v>682901.1605</v>
      </c>
      <c r="P596" s="11">
        <f>Ugovori_OPULJP[[#This Row],[Bespovratna sredstva - Ukupno (EU+Nac) HRK
= Ukupna ugovorena vrijednost bespovratnih sredstava]]*Ugovori_OPULJP[[#This Row],[STOPA NACIONALNOG SUFINANCIRANJA %]]</f>
        <v>120511.96949999999</v>
      </c>
      <c r="Q596" s="11">
        <v>803413.13</v>
      </c>
      <c r="R596" s="11">
        <v>0</v>
      </c>
      <c r="S596" s="11">
        <v>0</v>
      </c>
      <c r="T596" s="4">
        <f>Ugovori_OPULJP[[#This Row],[Bespovratna sredstva - Ukupno (EU+Nac) HRK
= Ukupna ugovorena vrijednost bespovratnih sredstava]]+Ugovori_OPULJP[[#This Row],[Javni doprinos korisnika - HRK]]+Ugovori_OPULJP[[#This Row],[Privatni doprinos korisnika - HRK]]</f>
        <v>803413.13</v>
      </c>
      <c r="U596" s="29" t="s">
        <v>8735</v>
      </c>
      <c r="V596" s="29" t="s">
        <v>24</v>
      </c>
      <c r="W596" s="30" t="s">
        <v>6351</v>
      </c>
      <c r="X596" s="30" t="s">
        <v>6219</v>
      </c>
    </row>
    <row r="597" spans="1:24" ht="114.75" x14ac:dyDescent="0.25">
      <c r="A597" s="45" t="s">
        <v>1565</v>
      </c>
      <c r="B597" s="46" t="s">
        <v>8150</v>
      </c>
      <c r="C597" s="30" t="s">
        <v>7163</v>
      </c>
      <c r="D597" s="30" t="s">
        <v>1524</v>
      </c>
      <c r="E597" s="29" t="s">
        <v>10081</v>
      </c>
      <c r="F597" s="47" t="s">
        <v>1566</v>
      </c>
      <c r="G597" s="47" t="s">
        <v>1034</v>
      </c>
      <c r="H597" s="48">
        <v>43347</v>
      </c>
      <c r="I597" s="48">
        <v>44078</v>
      </c>
      <c r="J597" s="48" t="str">
        <f ca="1">IF(Ugovori_OPULJP[[#This Row],[DATUM ZAVRŠETKA OPERACIJE]]&lt;TODAY(),"završen","u provedbi")</f>
        <v>završen</v>
      </c>
      <c r="K597" s="25" t="s">
        <v>20</v>
      </c>
      <c r="L597" s="25" t="s">
        <v>3</v>
      </c>
      <c r="M597" s="17">
        <v>0.85</v>
      </c>
      <c r="N597" s="17">
        <v>0.15</v>
      </c>
      <c r="O597" s="11">
        <f>Ugovori_OPULJP[[#This Row],[Bespovratna sredstva - Ukupno (EU+Nac) HRK
= Ukupna ugovorena vrijednost bespovratnih sredstava]]*Ugovori_OPULJP[[#This Row],[EU STOPA SUFINANCIRANJA %
EU CO-FINANCING RATE %]]</f>
        <v>1134318.7185</v>
      </c>
      <c r="P597" s="11">
        <f>Ugovori_OPULJP[[#This Row],[Bespovratna sredstva - Ukupno (EU+Nac) HRK
= Ukupna ugovorena vrijednost bespovratnih sredstava]]*Ugovori_OPULJP[[#This Row],[STOPA NACIONALNOG SUFINANCIRANJA %]]</f>
        <v>200173.8915</v>
      </c>
      <c r="Q597" s="11">
        <v>1334492.6100000001</v>
      </c>
      <c r="R597" s="11">
        <v>0</v>
      </c>
      <c r="S597" s="11">
        <v>0</v>
      </c>
      <c r="T597" s="4">
        <f>Ugovori_OPULJP[[#This Row],[Bespovratna sredstva - Ukupno (EU+Nac) HRK
= Ukupna ugovorena vrijednost bespovratnih sredstava]]+Ugovori_OPULJP[[#This Row],[Javni doprinos korisnika - HRK]]+Ugovori_OPULJP[[#This Row],[Privatni doprinos korisnika - HRK]]</f>
        <v>1334492.6100000001</v>
      </c>
      <c r="U597" s="29" t="s">
        <v>8735</v>
      </c>
      <c r="V597" s="29" t="s">
        <v>24</v>
      </c>
      <c r="W597" s="30" t="s">
        <v>6352</v>
      </c>
      <c r="X597" s="30" t="s">
        <v>6219</v>
      </c>
    </row>
    <row r="598" spans="1:24" ht="89.25" x14ac:dyDescent="0.25">
      <c r="A598" s="45" t="s">
        <v>1567</v>
      </c>
      <c r="B598" s="46" t="s">
        <v>8150</v>
      </c>
      <c r="C598" s="30" t="s">
        <v>7163</v>
      </c>
      <c r="D598" s="30" t="s">
        <v>1524</v>
      </c>
      <c r="E598" s="29" t="s">
        <v>10081</v>
      </c>
      <c r="F598" s="47" t="s">
        <v>1108</v>
      </c>
      <c r="G598" s="47" t="s">
        <v>1568</v>
      </c>
      <c r="H598" s="48">
        <v>43353</v>
      </c>
      <c r="I598" s="48">
        <v>44084</v>
      </c>
      <c r="J598" s="48" t="str">
        <f ca="1">IF(Ugovori_OPULJP[[#This Row],[DATUM ZAVRŠETKA OPERACIJE]]&lt;TODAY(),"završen","u provedbi")</f>
        <v>završen</v>
      </c>
      <c r="K598" s="25" t="s">
        <v>10</v>
      </c>
      <c r="L598" s="25" t="s">
        <v>10</v>
      </c>
      <c r="M598" s="17">
        <v>0.85</v>
      </c>
      <c r="N598" s="17">
        <v>0.15</v>
      </c>
      <c r="O598" s="11">
        <f>Ugovori_OPULJP[[#This Row],[Bespovratna sredstva - Ukupno (EU+Nac) HRK
= Ukupna ugovorena vrijednost bespovratnih sredstava]]*Ugovori_OPULJP[[#This Row],[EU STOPA SUFINANCIRANJA %
EU CO-FINANCING RATE %]]</f>
        <v>832325.1</v>
      </c>
      <c r="P598" s="11">
        <f>Ugovori_OPULJP[[#This Row],[Bespovratna sredstva - Ukupno (EU+Nac) HRK
= Ukupna ugovorena vrijednost bespovratnih sredstava]]*Ugovori_OPULJP[[#This Row],[STOPA NACIONALNOG SUFINANCIRANJA %]]</f>
        <v>146880.9</v>
      </c>
      <c r="Q598" s="11">
        <v>979206</v>
      </c>
      <c r="R598" s="11">
        <v>0</v>
      </c>
      <c r="S598" s="11">
        <v>0</v>
      </c>
      <c r="T598" s="4">
        <f>Ugovori_OPULJP[[#This Row],[Bespovratna sredstva - Ukupno (EU+Nac) HRK
= Ukupna ugovorena vrijednost bespovratnih sredstava]]+Ugovori_OPULJP[[#This Row],[Javni doprinos korisnika - HRK]]+Ugovori_OPULJP[[#This Row],[Privatni doprinos korisnika - HRK]]</f>
        <v>979206</v>
      </c>
      <c r="U598" s="29" t="s">
        <v>8735</v>
      </c>
      <c r="V598" s="29" t="s">
        <v>24</v>
      </c>
      <c r="W598" s="30" t="s">
        <v>6353</v>
      </c>
      <c r="X598" s="30" t="s">
        <v>6219</v>
      </c>
    </row>
    <row r="599" spans="1:24" ht="89.25" x14ac:dyDescent="0.25">
      <c r="A599" s="45" t="s">
        <v>1569</v>
      </c>
      <c r="B599" s="46" t="s">
        <v>8150</v>
      </c>
      <c r="C599" s="30" t="s">
        <v>7163</v>
      </c>
      <c r="D599" s="30" t="s">
        <v>1524</v>
      </c>
      <c r="E599" s="29" t="s">
        <v>10081</v>
      </c>
      <c r="F599" s="47" t="s">
        <v>1570</v>
      </c>
      <c r="G599" s="47" t="s">
        <v>814</v>
      </c>
      <c r="H599" s="48">
        <v>43348</v>
      </c>
      <c r="I599" s="48">
        <v>44079</v>
      </c>
      <c r="J599" s="48" t="str">
        <f ca="1">IF(Ugovori_OPULJP[[#This Row],[DATUM ZAVRŠETKA OPERACIJE]]&lt;TODAY(),"završen","u provedbi")</f>
        <v>završen</v>
      </c>
      <c r="K599" s="25" t="s">
        <v>1571</v>
      </c>
      <c r="L599" s="25" t="s">
        <v>1</v>
      </c>
      <c r="M599" s="17">
        <v>0.85</v>
      </c>
      <c r="N599" s="17">
        <v>0.15</v>
      </c>
      <c r="O599" s="11">
        <f>Ugovori_OPULJP[[#This Row],[Bespovratna sredstva - Ukupno (EU+Nac) HRK
= Ukupna ugovorena vrijednost bespovratnih sredstava]]*Ugovori_OPULJP[[#This Row],[EU STOPA SUFINANCIRANJA %
EU CO-FINANCING RATE %]]</f>
        <v>1265961.4994999999</v>
      </c>
      <c r="P599" s="11">
        <f>Ugovori_OPULJP[[#This Row],[Bespovratna sredstva - Ukupno (EU+Nac) HRK
= Ukupna ugovorena vrijednost bespovratnih sredstava]]*Ugovori_OPULJP[[#This Row],[STOPA NACIONALNOG SUFINANCIRANJA %]]</f>
        <v>223404.9705</v>
      </c>
      <c r="Q599" s="11">
        <v>1489366.47</v>
      </c>
      <c r="R599" s="11">
        <v>0</v>
      </c>
      <c r="S599" s="11">
        <v>0</v>
      </c>
      <c r="T599" s="4">
        <f>Ugovori_OPULJP[[#This Row],[Bespovratna sredstva - Ukupno (EU+Nac) HRK
= Ukupna ugovorena vrijednost bespovratnih sredstava]]+Ugovori_OPULJP[[#This Row],[Javni doprinos korisnika - HRK]]+Ugovori_OPULJP[[#This Row],[Privatni doprinos korisnika - HRK]]</f>
        <v>1489366.47</v>
      </c>
      <c r="U599" s="29" t="s">
        <v>8735</v>
      </c>
      <c r="V599" s="29" t="s">
        <v>24</v>
      </c>
      <c r="W599" s="30" t="s">
        <v>6354</v>
      </c>
      <c r="X599" s="30" t="s">
        <v>6219</v>
      </c>
    </row>
    <row r="600" spans="1:24" ht="102" x14ac:dyDescent="0.25">
      <c r="A600" s="45" t="s">
        <v>1572</v>
      </c>
      <c r="B600" s="46" t="s">
        <v>8150</v>
      </c>
      <c r="C600" s="30" t="s">
        <v>7163</v>
      </c>
      <c r="D600" s="30" t="s">
        <v>1524</v>
      </c>
      <c r="E600" s="29" t="s">
        <v>10081</v>
      </c>
      <c r="F600" s="47" t="s">
        <v>1573</v>
      </c>
      <c r="G600" s="47" t="s">
        <v>10555</v>
      </c>
      <c r="H600" s="48">
        <v>43557</v>
      </c>
      <c r="I600" s="48">
        <v>44288</v>
      </c>
      <c r="J600" s="48" t="str">
        <f ca="1">IF(Ugovori_OPULJP[[#This Row],[DATUM ZAVRŠETKA OPERACIJE]]&lt;TODAY(),"završen","u provedbi")</f>
        <v>završen</v>
      </c>
      <c r="K600" s="25" t="s">
        <v>15</v>
      </c>
      <c r="L600" s="25" t="s">
        <v>15</v>
      </c>
      <c r="M600" s="17">
        <v>0.85</v>
      </c>
      <c r="N600" s="17">
        <v>0.15</v>
      </c>
      <c r="O600" s="11">
        <f>Ugovori_OPULJP[[#This Row],[Bespovratna sredstva - Ukupno (EU+Nac) HRK
= Ukupna ugovorena vrijednost bespovratnih sredstava]]*Ugovori_OPULJP[[#This Row],[EU STOPA SUFINANCIRANJA %
EU CO-FINANCING RATE %]]</f>
        <v>813347.03949999996</v>
      </c>
      <c r="P600" s="11">
        <f>Ugovori_OPULJP[[#This Row],[Bespovratna sredstva - Ukupno (EU+Nac) HRK
= Ukupna ugovorena vrijednost bespovratnih sredstava]]*Ugovori_OPULJP[[#This Row],[STOPA NACIONALNOG SUFINANCIRANJA %]]</f>
        <v>143531.83049999998</v>
      </c>
      <c r="Q600" s="11">
        <v>956878.87</v>
      </c>
      <c r="R600" s="11">
        <v>0</v>
      </c>
      <c r="S600" s="11">
        <v>0</v>
      </c>
      <c r="T600" s="4">
        <f>Ugovori_OPULJP[[#This Row],[Bespovratna sredstva - Ukupno (EU+Nac) HRK
= Ukupna ugovorena vrijednost bespovratnih sredstava]]+Ugovori_OPULJP[[#This Row],[Javni doprinos korisnika - HRK]]+Ugovori_OPULJP[[#This Row],[Privatni doprinos korisnika - HRK]]</f>
        <v>956878.87</v>
      </c>
      <c r="U600" s="29" t="s">
        <v>8735</v>
      </c>
      <c r="V600" s="29" t="s">
        <v>24</v>
      </c>
      <c r="W600" s="30" t="s">
        <v>6355</v>
      </c>
      <c r="X600" s="30" t="s">
        <v>6219</v>
      </c>
    </row>
    <row r="601" spans="1:24" ht="114.75" x14ac:dyDescent="0.25">
      <c r="A601" s="45" t="s">
        <v>1574</v>
      </c>
      <c r="B601" s="46" t="s">
        <v>8150</v>
      </c>
      <c r="C601" s="30" t="s">
        <v>7163</v>
      </c>
      <c r="D601" s="30" t="s">
        <v>1524</v>
      </c>
      <c r="E601" s="29" t="s">
        <v>10081</v>
      </c>
      <c r="F601" s="47" t="s">
        <v>1575</v>
      </c>
      <c r="G601" s="47" t="s">
        <v>9707</v>
      </c>
      <c r="H601" s="48">
        <v>43344</v>
      </c>
      <c r="I601" s="48">
        <v>44075</v>
      </c>
      <c r="J601" s="48" t="str">
        <f ca="1">IF(Ugovori_OPULJP[[#This Row],[DATUM ZAVRŠETKA OPERACIJE]]&lt;TODAY(),"završen","u provedbi")</f>
        <v>završen</v>
      </c>
      <c r="K601" s="25" t="s">
        <v>15</v>
      </c>
      <c r="L601" s="25" t="s">
        <v>15</v>
      </c>
      <c r="M601" s="17">
        <v>0.85</v>
      </c>
      <c r="N601" s="17">
        <v>0.15</v>
      </c>
      <c r="O601" s="11">
        <f>Ugovori_OPULJP[[#This Row],[Bespovratna sredstva - Ukupno (EU+Nac) HRK
= Ukupna ugovorena vrijednost bespovratnih sredstava]]*Ugovori_OPULJP[[#This Row],[EU STOPA SUFINANCIRANJA %
EU CO-FINANCING RATE %]]</f>
        <v>1055246.0319999999</v>
      </c>
      <c r="P601" s="11">
        <f>Ugovori_OPULJP[[#This Row],[Bespovratna sredstva - Ukupno (EU+Nac) HRK
= Ukupna ugovorena vrijednost bespovratnih sredstava]]*Ugovori_OPULJP[[#This Row],[STOPA NACIONALNOG SUFINANCIRANJA %]]</f>
        <v>186219.88799999998</v>
      </c>
      <c r="Q601" s="11">
        <v>1241465.92</v>
      </c>
      <c r="R601" s="11">
        <v>0</v>
      </c>
      <c r="S601" s="11">
        <v>0</v>
      </c>
      <c r="T601" s="4">
        <f>Ugovori_OPULJP[[#This Row],[Bespovratna sredstva - Ukupno (EU+Nac) HRK
= Ukupna ugovorena vrijednost bespovratnih sredstava]]+Ugovori_OPULJP[[#This Row],[Javni doprinos korisnika - HRK]]+Ugovori_OPULJP[[#This Row],[Privatni doprinos korisnika - HRK]]</f>
        <v>1241465.92</v>
      </c>
      <c r="U601" s="29" t="s">
        <v>8735</v>
      </c>
      <c r="V601" s="29" t="s">
        <v>24</v>
      </c>
      <c r="W601" s="30" t="s">
        <v>8454</v>
      </c>
      <c r="X601" s="30" t="s">
        <v>6219</v>
      </c>
    </row>
    <row r="602" spans="1:24" ht="114.75" x14ac:dyDescent="0.25">
      <c r="A602" s="45" t="s">
        <v>1576</v>
      </c>
      <c r="B602" s="46" t="s">
        <v>8150</v>
      </c>
      <c r="C602" s="30" t="s">
        <v>7163</v>
      </c>
      <c r="D602" s="30" t="s">
        <v>1524</v>
      </c>
      <c r="E602" s="29" t="s">
        <v>10081</v>
      </c>
      <c r="F602" s="47" t="s">
        <v>1577</v>
      </c>
      <c r="G602" s="47" t="s">
        <v>851</v>
      </c>
      <c r="H602" s="48">
        <v>43344</v>
      </c>
      <c r="I602" s="48">
        <v>44075</v>
      </c>
      <c r="J602" s="48" t="str">
        <f ca="1">IF(Ugovori_OPULJP[[#This Row],[DATUM ZAVRŠETKA OPERACIJE]]&lt;TODAY(),"završen","u provedbi")</f>
        <v>završen</v>
      </c>
      <c r="K602" s="25" t="s">
        <v>9</v>
      </c>
      <c r="L602" s="25" t="s">
        <v>9</v>
      </c>
      <c r="M602" s="17">
        <v>0.85</v>
      </c>
      <c r="N602" s="17">
        <v>0.15</v>
      </c>
      <c r="O602" s="11">
        <f>Ugovori_OPULJP[[#This Row],[Bespovratna sredstva - Ukupno (EU+Nac) HRK
= Ukupna ugovorena vrijednost bespovratnih sredstava]]*Ugovori_OPULJP[[#This Row],[EU STOPA SUFINANCIRANJA %
EU CO-FINANCING RATE %]]</f>
        <v>1274999.8045000001</v>
      </c>
      <c r="P602" s="11">
        <f>Ugovori_OPULJP[[#This Row],[Bespovratna sredstva - Ukupno (EU+Nac) HRK
= Ukupna ugovorena vrijednost bespovratnih sredstava]]*Ugovori_OPULJP[[#This Row],[STOPA NACIONALNOG SUFINANCIRANJA %]]</f>
        <v>224999.96549999999</v>
      </c>
      <c r="Q602" s="11">
        <v>1499999.77</v>
      </c>
      <c r="R602" s="11">
        <v>0</v>
      </c>
      <c r="S602" s="11">
        <v>0</v>
      </c>
      <c r="T602" s="4">
        <f>Ugovori_OPULJP[[#This Row],[Bespovratna sredstva - Ukupno (EU+Nac) HRK
= Ukupna ugovorena vrijednost bespovratnih sredstava]]+Ugovori_OPULJP[[#This Row],[Javni doprinos korisnika - HRK]]+Ugovori_OPULJP[[#This Row],[Privatni doprinos korisnika - HRK]]</f>
        <v>1499999.77</v>
      </c>
      <c r="U602" s="29" t="s">
        <v>8735</v>
      </c>
      <c r="V602" s="29" t="s">
        <v>24</v>
      </c>
      <c r="W602" s="30" t="s">
        <v>6356</v>
      </c>
      <c r="X602" s="30" t="s">
        <v>6219</v>
      </c>
    </row>
    <row r="603" spans="1:24" ht="102" x14ac:dyDescent="0.25">
      <c r="A603" s="45" t="s">
        <v>1578</v>
      </c>
      <c r="B603" s="46" t="s">
        <v>8150</v>
      </c>
      <c r="C603" s="30" t="s">
        <v>7163</v>
      </c>
      <c r="D603" s="30" t="s">
        <v>1524</v>
      </c>
      <c r="E603" s="29" t="s">
        <v>10081</v>
      </c>
      <c r="F603" s="47" t="s">
        <v>1579</v>
      </c>
      <c r="G603" s="47" t="s">
        <v>1580</v>
      </c>
      <c r="H603" s="48">
        <v>43556</v>
      </c>
      <c r="I603" s="48">
        <v>44287</v>
      </c>
      <c r="J603" s="48" t="str">
        <f ca="1">IF(Ugovori_OPULJP[[#This Row],[DATUM ZAVRŠETKA OPERACIJE]]&lt;TODAY(),"završen","u provedbi")</f>
        <v>završen</v>
      </c>
      <c r="K603" s="25" t="s">
        <v>1581</v>
      </c>
      <c r="L603" s="25" t="s">
        <v>10</v>
      </c>
      <c r="M603" s="17">
        <v>0.85</v>
      </c>
      <c r="N603" s="17">
        <v>0.15</v>
      </c>
      <c r="O603" s="11">
        <f>Ugovori_OPULJP[[#This Row],[Bespovratna sredstva - Ukupno (EU+Nac) HRK
= Ukupna ugovorena vrijednost bespovratnih sredstava]]*Ugovori_OPULJP[[#This Row],[EU STOPA SUFINANCIRANJA %
EU CO-FINANCING RATE %]]</f>
        <v>1044217.0609999999</v>
      </c>
      <c r="P603" s="11">
        <f>Ugovori_OPULJP[[#This Row],[Bespovratna sredstva - Ukupno (EU+Nac) HRK
= Ukupna ugovorena vrijednost bespovratnih sredstava]]*Ugovori_OPULJP[[#This Row],[STOPA NACIONALNOG SUFINANCIRANJA %]]</f>
        <v>184273.59899999999</v>
      </c>
      <c r="Q603" s="11">
        <v>1228490.6599999999</v>
      </c>
      <c r="R603" s="11">
        <v>0</v>
      </c>
      <c r="S603" s="11">
        <v>0</v>
      </c>
      <c r="T603" s="4">
        <f>Ugovori_OPULJP[[#This Row],[Bespovratna sredstva - Ukupno (EU+Nac) HRK
= Ukupna ugovorena vrijednost bespovratnih sredstava]]+Ugovori_OPULJP[[#This Row],[Javni doprinos korisnika - HRK]]+Ugovori_OPULJP[[#This Row],[Privatni doprinos korisnika - HRK]]</f>
        <v>1228490.6599999999</v>
      </c>
      <c r="U603" s="29" t="s">
        <v>8735</v>
      </c>
      <c r="V603" s="29" t="s">
        <v>24</v>
      </c>
      <c r="W603" s="30" t="s">
        <v>6357</v>
      </c>
      <c r="X603" s="30" t="s">
        <v>6219</v>
      </c>
    </row>
    <row r="604" spans="1:24" ht="114.75" x14ac:dyDescent="0.25">
      <c r="A604" s="45" t="s">
        <v>1582</v>
      </c>
      <c r="B604" s="46" t="s">
        <v>8150</v>
      </c>
      <c r="C604" s="30" t="s">
        <v>7163</v>
      </c>
      <c r="D604" s="30" t="s">
        <v>1524</v>
      </c>
      <c r="E604" s="29" t="s">
        <v>10081</v>
      </c>
      <c r="F604" s="47" t="s">
        <v>1583</v>
      </c>
      <c r="G604" s="47" t="s">
        <v>3</v>
      </c>
      <c r="H604" s="48">
        <v>43557</v>
      </c>
      <c r="I604" s="48">
        <v>44257</v>
      </c>
      <c r="J604" s="48" t="str">
        <f ca="1">IF(Ugovori_OPULJP[[#This Row],[DATUM ZAVRŠETKA OPERACIJE]]&lt;TODAY(),"završen","u provedbi")</f>
        <v>završen</v>
      </c>
      <c r="K604" s="25" t="s">
        <v>3</v>
      </c>
      <c r="L604" s="25" t="s">
        <v>3</v>
      </c>
      <c r="M604" s="17">
        <v>0.85</v>
      </c>
      <c r="N604" s="17">
        <v>0.15</v>
      </c>
      <c r="O604" s="11">
        <f>Ugovori_OPULJP[[#This Row],[Bespovratna sredstva - Ukupno (EU+Nac) HRK
= Ukupna ugovorena vrijednost bespovratnih sredstava]]*Ugovori_OPULJP[[#This Row],[EU STOPA SUFINANCIRANJA %
EU CO-FINANCING RATE %]]</f>
        <v>1126338.638</v>
      </c>
      <c r="P604" s="11">
        <f>Ugovori_OPULJP[[#This Row],[Bespovratna sredstva - Ukupno (EU+Nac) HRK
= Ukupna ugovorena vrijednost bespovratnih sredstava]]*Ugovori_OPULJP[[#This Row],[STOPA NACIONALNOG SUFINANCIRANJA %]]</f>
        <v>198765.64199999999</v>
      </c>
      <c r="Q604" s="11">
        <v>1325104.28</v>
      </c>
      <c r="R604" s="11">
        <v>0</v>
      </c>
      <c r="S604" s="11">
        <v>0</v>
      </c>
      <c r="T604" s="4">
        <f>Ugovori_OPULJP[[#This Row],[Bespovratna sredstva - Ukupno (EU+Nac) HRK
= Ukupna ugovorena vrijednost bespovratnih sredstava]]+Ugovori_OPULJP[[#This Row],[Javni doprinos korisnika - HRK]]+Ugovori_OPULJP[[#This Row],[Privatni doprinos korisnika - HRK]]</f>
        <v>1325104.28</v>
      </c>
      <c r="U604" s="29" t="s">
        <v>8735</v>
      </c>
      <c r="V604" s="29" t="s">
        <v>24</v>
      </c>
      <c r="W604" s="30" t="s">
        <v>6358</v>
      </c>
      <c r="X604" s="30" t="s">
        <v>6219</v>
      </c>
    </row>
    <row r="605" spans="1:24" ht="127.5" x14ac:dyDescent="0.25">
      <c r="A605" s="45" t="s">
        <v>1584</v>
      </c>
      <c r="B605" s="46" t="s">
        <v>8150</v>
      </c>
      <c r="C605" s="30" t="s">
        <v>7163</v>
      </c>
      <c r="D605" s="30" t="s">
        <v>1524</v>
      </c>
      <c r="E605" s="29" t="s">
        <v>10081</v>
      </c>
      <c r="F605" s="47" t="s">
        <v>1585</v>
      </c>
      <c r="G605" s="47" t="s">
        <v>1586</v>
      </c>
      <c r="H605" s="48">
        <v>43556</v>
      </c>
      <c r="I605" s="48">
        <v>44105</v>
      </c>
      <c r="J605" s="48" t="str">
        <f ca="1">IF(Ugovori_OPULJP[[#This Row],[DATUM ZAVRŠETKA OPERACIJE]]&lt;TODAY(),"završen","u provedbi")</f>
        <v>završen</v>
      </c>
      <c r="K605" s="25" t="s">
        <v>5</v>
      </c>
      <c r="L605" s="25" t="s">
        <v>5</v>
      </c>
      <c r="M605" s="17">
        <v>0.85</v>
      </c>
      <c r="N605" s="17">
        <v>0.15</v>
      </c>
      <c r="O605" s="11">
        <f>Ugovori_OPULJP[[#This Row],[Bespovratna sredstva - Ukupno (EU+Nac) HRK
= Ukupna ugovorena vrijednost bespovratnih sredstava]]*Ugovori_OPULJP[[#This Row],[EU STOPA SUFINANCIRANJA %
EU CO-FINANCING RATE %]]</f>
        <v>460343.93499999994</v>
      </c>
      <c r="P605" s="11">
        <f>Ugovori_OPULJP[[#This Row],[Bespovratna sredstva - Ukupno (EU+Nac) HRK
= Ukupna ugovorena vrijednost bespovratnih sredstava]]*Ugovori_OPULJP[[#This Row],[STOPA NACIONALNOG SUFINANCIRANJA %]]</f>
        <v>81237.164999999994</v>
      </c>
      <c r="Q605" s="11">
        <v>541581.1</v>
      </c>
      <c r="R605" s="11">
        <v>0</v>
      </c>
      <c r="S605" s="11">
        <v>0</v>
      </c>
      <c r="T605" s="4">
        <f>Ugovori_OPULJP[[#This Row],[Bespovratna sredstva - Ukupno (EU+Nac) HRK
= Ukupna ugovorena vrijednost bespovratnih sredstava]]+Ugovori_OPULJP[[#This Row],[Javni doprinos korisnika - HRK]]+Ugovori_OPULJP[[#This Row],[Privatni doprinos korisnika - HRK]]</f>
        <v>541581.1</v>
      </c>
      <c r="U605" s="29" t="s">
        <v>8735</v>
      </c>
      <c r="V605" s="29" t="s">
        <v>24</v>
      </c>
      <c r="W605" s="30" t="s">
        <v>6359</v>
      </c>
      <c r="X605" s="30" t="s">
        <v>6219</v>
      </c>
    </row>
    <row r="606" spans="1:24" ht="114.75" x14ac:dyDescent="0.25">
      <c r="A606" s="45" t="s">
        <v>1587</v>
      </c>
      <c r="B606" s="46" t="s">
        <v>8150</v>
      </c>
      <c r="C606" s="30" t="s">
        <v>7163</v>
      </c>
      <c r="D606" s="30" t="s">
        <v>1524</v>
      </c>
      <c r="E606" s="29" t="s">
        <v>10081</v>
      </c>
      <c r="F606" s="47" t="s">
        <v>1588</v>
      </c>
      <c r="G606" s="47" t="s">
        <v>1456</v>
      </c>
      <c r="H606" s="48">
        <v>43479</v>
      </c>
      <c r="I606" s="48">
        <v>44210</v>
      </c>
      <c r="J606" s="48" t="str">
        <f ca="1">IF(Ugovori_OPULJP[[#This Row],[DATUM ZAVRŠETKA OPERACIJE]]&lt;TODAY(),"završen","u provedbi")</f>
        <v>završen</v>
      </c>
      <c r="K606" s="25" t="s">
        <v>4640</v>
      </c>
      <c r="L606" s="25" t="s">
        <v>3</v>
      </c>
      <c r="M606" s="17">
        <v>0.85</v>
      </c>
      <c r="N606" s="17">
        <v>0.15</v>
      </c>
      <c r="O606" s="11">
        <f>Ugovori_OPULJP[[#This Row],[Bespovratna sredstva - Ukupno (EU+Nac) HRK
= Ukupna ugovorena vrijednost bespovratnih sredstava]]*Ugovori_OPULJP[[#This Row],[EU STOPA SUFINANCIRANJA %
EU CO-FINANCING RATE %]]</f>
        <v>1172105.1369999999</v>
      </c>
      <c r="P606" s="11">
        <f>Ugovori_OPULJP[[#This Row],[Bespovratna sredstva - Ukupno (EU+Nac) HRK
= Ukupna ugovorena vrijednost bespovratnih sredstava]]*Ugovori_OPULJP[[#This Row],[STOPA NACIONALNOG SUFINANCIRANJA %]]</f>
        <v>206842.08299999998</v>
      </c>
      <c r="Q606" s="11">
        <v>1378947.22</v>
      </c>
      <c r="R606" s="11">
        <v>0</v>
      </c>
      <c r="S606" s="11">
        <v>0</v>
      </c>
      <c r="T606" s="4">
        <f>Ugovori_OPULJP[[#This Row],[Bespovratna sredstva - Ukupno (EU+Nac) HRK
= Ukupna ugovorena vrijednost bespovratnih sredstava]]+Ugovori_OPULJP[[#This Row],[Javni doprinos korisnika - HRK]]+Ugovori_OPULJP[[#This Row],[Privatni doprinos korisnika - HRK]]</f>
        <v>1378947.22</v>
      </c>
      <c r="U606" s="29" t="s">
        <v>8735</v>
      </c>
      <c r="V606" s="29" t="s">
        <v>24</v>
      </c>
      <c r="W606" s="30" t="s">
        <v>6360</v>
      </c>
      <c r="X606" s="30" t="s">
        <v>6219</v>
      </c>
    </row>
    <row r="607" spans="1:24" ht="102" x14ac:dyDescent="0.25">
      <c r="A607" s="45" t="s">
        <v>1589</v>
      </c>
      <c r="B607" s="46" t="s">
        <v>8150</v>
      </c>
      <c r="C607" s="30" t="s">
        <v>7163</v>
      </c>
      <c r="D607" s="30" t="s">
        <v>1524</v>
      </c>
      <c r="E607" s="29" t="s">
        <v>10081</v>
      </c>
      <c r="F607" s="47" t="s">
        <v>1590</v>
      </c>
      <c r="G607" s="47" t="s">
        <v>1591</v>
      </c>
      <c r="H607" s="48">
        <v>43553</v>
      </c>
      <c r="I607" s="48">
        <v>44103</v>
      </c>
      <c r="J607" s="48" t="str">
        <f ca="1">IF(Ugovori_OPULJP[[#This Row],[DATUM ZAVRŠETKA OPERACIJE]]&lt;TODAY(),"završen","u provedbi")</f>
        <v>završen</v>
      </c>
      <c r="K607" s="25" t="s">
        <v>74</v>
      </c>
      <c r="L607" s="25" t="s">
        <v>3</v>
      </c>
      <c r="M607" s="17">
        <v>0.85</v>
      </c>
      <c r="N607" s="17">
        <v>0.15</v>
      </c>
      <c r="O607" s="11">
        <f>Ugovori_OPULJP[[#This Row],[Bespovratna sredstva - Ukupno (EU+Nac) HRK
= Ukupna ugovorena vrijednost bespovratnih sredstava]]*Ugovori_OPULJP[[#This Row],[EU STOPA SUFINANCIRANJA %
EU CO-FINANCING RATE %]]</f>
        <v>1194491.5784999998</v>
      </c>
      <c r="P607" s="11">
        <f>Ugovori_OPULJP[[#This Row],[Bespovratna sredstva - Ukupno (EU+Nac) HRK
= Ukupna ugovorena vrijednost bespovratnih sredstava]]*Ugovori_OPULJP[[#This Row],[STOPA NACIONALNOG SUFINANCIRANJA %]]</f>
        <v>210792.63149999999</v>
      </c>
      <c r="Q607" s="11">
        <v>1405284.21</v>
      </c>
      <c r="R607" s="11">
        <v>0</v>
      </c>
      <c r="S607" s="11">
        <v>0</v>
      </c>
      <c r="T607" s="4">
        <f>Ugovori_OPULJP[[#This Row],[Bespovratna sredstva - Ukupno (EU+Nac) HRK
= Ukupna ugovorena vrijednost bespovratnih sredstava]]+Ugovori_OPULJP[[#This Row],[Javni doprinos korisnika - HRK]]+Ugovori_OPULJP[[#This Row],[Privatni doprinos korisnika - HRK]]</f>
        <v>1405284.21</v>
      </c>
      <c r="U607" s="29" t="s">
        <v>8735</v>
      </c>
      <c r="V607" s="29" t="s">
        <v>24</v>
      </c>
      <c r="W607" s="30" t="s">
        <v>6361</v>
      </c>
      <c r="X607" s="30" t="s">
        <v>6219</v>
      </c>
    </row>
    <row r="608" spans="1:24" ht="89.25" x14ac:dyDescent="0.25">
      <c r="A608" s="45" t="s">
        <v>1592</v>
      </c>
      <c r="B608" s="46" t="s">
        <v>8150</v>
      </c>
      <c r="C608" s="30" t="s">
        <v>7163</v>
      </c>
      <c r="D608" s="30" t="s">
        <v>1524</v>
      </c>
      <c r="E608" s="29" t="s">
        <v>10081</v>
      </c>
      <c r="F608" s="47" t="s">
        <v>1593</v>
      </c>
      <c r="G608" s="47" t="s">
        <v>1594</v>
      </c>
      <c r="H608" s="48">
        <v>43349</v>
      </c>
      <c r="I608" s="48">
        <v>44049</v>
      </c>
      <c r="J608" s="48" t="str">
        <f ca="1">IF(Ugovori_OPULJP[[#This Row],[DATUM ZAVRŠETKA OPERACIJE]]&lt;TODAY(),"završen","u provedbi")</f>
        <v>završen</v>
      </c>
      <c r="K608" s="25" t="s">
        <v>11</v>
      </c>
      <c r="L608" s="25" t="s">
        <v>11</v>
      </c>
      <c r="M608" s="17">
        <v>0.85</v>
      </c>
      <c r="N608" s="17">
        <v>0.15</v>
      </c>
      <c r="O608" s="11">
        <f>Ugovori_OPULJP[[#This Row],[Bespovratna sredstva - Ukupno (EU+Nac) HRK
= Ukupna ugovorena vrijednost bespovratnih sredstava]]*Ugovori_OPULJP[[#This Row],[EU STOPA SUFINANCIRANJA %
EU CO-FINANCING RATE %]]</f>
        <v>634774.22</v>
      </c>
      <c r="P608" s="11">
        <f>Ugovori_OPULJP[[#This Row],[Bespovratna sredstva - Ukupno (EU+Nac) HRK
= Ukupna ugovorena vrijednost bespovratnih sredstava]]*Ugovori_OPULJP[[#This Row],[STOPA NACIONALNOG SUFINANCIRANJA %]]</f>
        <v>112018.98</v>
      </c>
      <c r="Q608" s="11">
        <v>746793.2</v>
      </c>
      <c r="R608" s="11">
        <v>0</v>
      </c>
      <c r="S608" s="11">
        <v>0</v>
      </c>
      <c r="T608" s="4">
        <f>Ugovori_OPULJP[[#This Row],[Bespovratna sredstva - Ukupno (EU+Nac) HRK
= Ukupna ugovorena vrijednost bespovratnih sredstava]]+Ugovori_OPULJP[[#This Row],[Javni doprinos korisnika - HRK]]+Ugovori_OPULJP[[#This Row],[Privatni doprinos korisnika - HRK]]</f>
        <v>746793.2</v>
      </c>
      <c r="U608" s="29" t="s">
        <v>8735</v>
      </c>
      <c r="V608" s="29" t="s">
        <v>24</v>
      </c>
      <c r="W608" s="30" t="s">
        <v>6362</v>
      </c>
      <c r="X608" s="30" t="s">
        <v>6219</v>
      </c>
    </row>
    <row r="609" spans="1:24" ht="76.5" x14ac:dyDescent="0.25">
      <c r="A609" s="45" t="s">
        <v>1595</v>
      </c>
      <c r="B609" s="46" t="s">
        <v>8150</v>
      </c>
      <c r="C609" s="30" t="s">
        <v>7163</v>
      </c>
      <c r="D609" s="30" t="s">
        <v>1524</v>
      </c>
      <c r="E609" s="29" t="s">
        <v>10081</v>
      </c>
      <c r="F609" s="47" t="s">
        <v>1596</v>
      </c>
      <c r="G609" s="47" t="s">
        <v>1261</v>
      </c>
      <c r="H609" s="48">
        <v>43346</v>
      </c>
      <c r="I609" s="48">
        <v>44077</v>
      </c>
      <c r="J609" s="48" t="str">
        <f ca="1">IF(Ugovori_OPULJP[[#This Row],[DATUM ZAVRŠETKA OPERACIJE]]&lt;TODAY(),"završen","u provedbi")</f>
        <v>završen</v>
      </c>
      <c r="K609" s="25" t="s">
        <v>8</v>
      </c>
      <c r="L609" s="25" t="s">
        <v>8</v>
      </c>
      <c r="M609" s="17">
        <v>0.85</v>
      </c>
      <c r="N609" s="17">
        <v>0.15</v>
      </c>
      <c r="O609" s="11">
        <f>Ugovori_OPULJP[[#This Row],[Bespovratna sredstva - Ukupno (EU+Nac) HRK
= Ukupna ugovorena vrijednost bespovratnih sredstava]]*Ugovori_OPULJP[[#This Row],[EU STOPA SUFINANCIRANJA %
EU CO-FINANCING RATE %]]</f>
        <v>406944.64</v>
      </c>
      <c r="P609" s="11">
        <f>Ugovori_OPULJP[[#This Row],[Bespovratna sredstva - Ukupno (EU+Nac) HRK
= Ukupna ugovorena vrijednost bespovratnih sredstava]]*Ugovori_OPULJP[[#This Row],[STOPA NACIONALNOG SUFINANCIRANJA %]]</f>
        <v>71813.759999999995</v>
      </c>
      <c r="Q609" s="11">
        <v>478758.40000000002</v>
      </c>
      <c r="R609" s="11">
        <v>0</v>
      </c>
      <c r="S609" s="11">
        <v>0</v>
      </c>
      <c r="T609" s="4">
        <f>Ugovori_OPULJP[[#This Row],[Bespovratna sredstva - Ukupno (EU+Nac) HRK
= Ukupna ugovorena vrijednost bespovratnih sredstava]]+Ugovori_OPULJP[[#This Row],[Javni doprinos korisnika - HRK]]+Ugovori_OPULJP[[#This Row],[Privatni doprinos korisnika - HRK]]</f>
        <v>478758.40000000002</v>
      </c>
      <c r="U609" s="29" t="s">
        <v>8735</v>
      </c>
      <c r="V609" s="29" t="s">
        <v>24</v>
      </c>
      <c r="W609" s="30" t="s">
        <v>6363</v>
      </c>
      <c r="X609" s="30" t="s">
        <v>6219</v>
      </c>
    </row>
    <row r="610" spans="1:24" ht="51" x14ac:dyDescent="0.25">
      <c r="A610" s="45" t="s">
        <v>1597</v>
      </c>
      <c r="B610" s="46" t="s">
        <v>8150</v>
      </c>
      <c r="C610" s="30" t="s">
        <v>7163</v>
      </c>
      <c r="D610" s="30" t="s">
        <v>1524</v>
      </c>
      <c r="E610" s="29" t="s">
        <v>10081</v>
      </c>
      <c r="F610" s="47" t="s">
        <v>1598</v>
      </c>
      <c r="G610" s="47" t="s">
        <v>927</v>
      </c>
      <c r="H610" s="48">
        <v>43347</v>
      </c>
      <c r="I610" s="48">
        <v>44078</v>
      </c>
      <c r="J610" s="48" t="str">
        <f ca="1">IF(Ugovori_OPULJP[[#This Row],[DATUM ZAVRŠETKA OPERACIJE]]&lt;TODAY(),"završen","u provedbi")</f>
        <v>završen</v>
      </c>
      <c r="K610" s="25" t="s">
        <v>0</v>
      </c>
      <c r="L610" s="25" t="s">
        <v>0</v>
      </c>
      <c r="M610" s="17">
        <v>0.85</v>
      </c>
      <c r="N610" s="17">
        <v>0.15</v>
      </c>
      <c r="O610" s="11">
        <f>Ugovori_OPULJP[[#This Row],[Bespovratna sredstva - Ukupno (EU+Nac) HRK
= Ukupna ugovorena vrijednost bespovratnih sredstava]]*Ugovori_OPULJP[[#This Row],[EU STOPA SUFINANCIRANJA %
EU CO-FINANCING RATE %]]</f>
        <v>1185119.9035</v>
      </c>
      <c r="P610" s="11">
        <f>Ugovori_OPULJP[[#This Row],[Bespovratna sredstva - Ukupno (EU+Nac) HRK
= Ukupna ugovorena vrijednost bespovratnih sredstava]]*Ugovori_OPULJP[[#This Row],[STOPA NACIONALNOG SUFINANCIRANJA %]]</f>
        <v>209138.80649999998</v>
      </c>
      <c r="Q610" s="11">
        <v>1394258.71</v>
      </c>
      <c r="R610" s="11">
        <v>0</v>
      </c>
      <c r="S610" s="11">
        <v>0</v>
      </c>
      <c r="T610" s="4">
        <f>Ugovori_OPULJP[[#This Row],[Bespovratna sredstva - Ukupno (EU+Nac) HRK
= Ukupna ugovorena vrijednost bespovratnih sredstava]]+Ugovori_OPULJP[[#This Row],[Javni doprinos korisnika - HRK]]+Ugovori_OPULJP[[#This Row],[Privatni doprinos korisnika - HRK]]</f>
        <v>1394258.71</v>
      </c>
      <c r="U610" s="29" t="s">
        <v>8735</v>
      </c>
      <c r="V610" s="29" t="s">
        <v>24</v>
      </c>
      <c r="W610" s="30" t="s">
        <v>6364</v>
      </c>
      <c r="X610" s="30" t="s">
        <v>6219</v>
      </c>
    </row>
    <row r="611" spans="1:24" ht="76.5" x14ac:dyDescent="0.25">
      <c r="A611" s="45" t="s">
        <v>1599</v>
      </c>
      <c r="B611" s="46" t="s">
        <v>8150</v>
      </c>
      <c r="C611" s="30" t="s">
        <v>7163</v>
      </c>
      <c r="D611" s="30" t="s">
        <v>1524</v>
      </c>
      <c r="E611" s="29" t="s">
        <v>10081</v>
      </c>
      <c r="F611" s="47" t="s">
        <v>1600</v>
      </c>
      <c r="G611" s="47" t="s">
        <v>1601</v>
      </c>
      <c r="H611" s="48">
        <v>43475</v>
      </c>
      <c r="I611" s="48">
        <v>44022</v>
      </c>
      <c r="J611" s="48" t="str">
        <f ca="1">IF(Ugovori_OPULJP[[#This Row],[DATUM ZAVRŠETKA OPERACIJE]]&lt;TODAY(),"završen","u provedbi")</f>
        <v>završen</v>
      </c>
      <c r="K611" s="25" t="s">
        <v>10</v>
      </c>
      <c r="L611" s="25" t="s">
        <v>10</v>
      </c>
      <c r="M611" s="17">
        <v>0.85</v>
      </c>
      <c r="N611" s="17">
        <v>0.15</v>
      </c>
      <c r="O611" s="11">
        <f>Ugovori_OPULJP[[#This Row],[Bespovratna sredstva - Ukupno (EU+Nac) HRK
= Ukupna ugovorena vrijednost bespovratnih sredstava]]*Ugovori_OPULJP[[#This Row],[EU STOPA SUFINANCIRANJA %
EU CO-FINANCING RATE %]]</f>
        <v>713409.87899999996</v>
      </c>
      <c r="P611" s="11">
        <f>Ugovori_OPULJP[[#This Row],[Bespovratna sredstva - Ukupno (EU+Nac) HRK
= Ukupna ugovorena vrijednost bespovratnih sredstava]]*Ugovori_OPULJP[[#This Row],[STOPA NACIONALNOG SUFINANCIRANJA %]]</f>
        <v>125895.86099999999</v>
      </c>
      <c r="Q611" s="11">
        <v>839305.74</v>
      </c>
      <c r="R611" s="11">
        <v>0</v>
      </c>
      <c r="S611" s="11">
        <v>0</v>
      </c>
      <c r="T611" s="4">
        <f>Ugovori_OPULJP[[#This Row],[Bespovratna sredstva - Ukupno (EU+Nac) HRK
= Ukupna ugovorena vrijednost bespovratnih sredstava]]+Ugovori_OPULJP[[#This Row],[Javni doprinos korisnika - HRK]]+Ugovori_OPULJP[[#This Row],[Privatni doprinos korisnika - HRK]]</f>
        <v>839305.74</v>
      </c>
      <c r="U611" s="29" t="s">
        <v>8735</v>
      </c>
      <c r="V611" s="29" t="s">
        <v>24</v>
      </c>
      <c r="W611" s="30" t="s">
        <v>6365</v>
      </c>
      <c r="X611" s="30" t="s">
        <v>6219</v>
      </c>
    </row>
    <row r="612" spans="1:24" ht="76.5" x14ac:dyDescent="0.25">
      <c r="A612" s="45" t="s">
        <v>1602</v>
      </c>
      <c r="B612" s="46" t="s">
        <v>8150</v>
      </c>
      <c r="C612" s="30" t="s">
        <v>7163</v>
      </c>
      <c r="D612" s="30" t="s">
        <v>1524</v>
      </c>
      <c r="E612" s="29" t="s">
        <v>10081</v>
      </c>
      <c r="F612" s="47" t="s">
        <v>1603</v>
      </c>
      <c r="G612" s="47" t="s">
        <v>1604</v>
      </c>
      <c r="H612" s="48">
        <v>43472</v>
      </c>
      <c r="I612" s="48">
        <v>44203</v>
      </c>
      <c r="J612" s="48" t="str">
        <f ca="1">IF(Ugovori_OPULJP[[#This Row],[DATUM ZAVRŠETKA OPERACIJE]]&lt;TODAY(),"završen","u provedbi")</f>
        <v>završen</v>
      </c>
      <c r="K612" s="25" t="s">
        <v>108</v>
      </c>
      <c r="L612" s="25" t="s">
        <v>7</v>
      </c>
      <c r="M612" s="17">
        <v>0.85</v>
      </c>
      <c r="N612" s="17">
        <v>0.15</v>
      </c>
      <c r="O612" s="11">
        <f>Ugovori_OPULJP[[#This Row],[Bespovratna sredstva - Ukupno (EU+Nac) HRK
= Ukupna ugovorena vrijednost bespovratnih sredstava]]*Ugovori_OPULJP[[#This Row],[EU STOPA SUFINANCIRANJA %
EU CO-FINANCING RATE %]]</f>
        <v>908381.23849999998</v>
      </c>
      <c r="P612" s="11">
        <f>Ugovori_OPULJP[[#This Row],[Bespovratna sredstva - Ukupno (EU+Nac) HRK
= Ukupna ugovorena vrijednost bespovratnih sredstava]]*Ugovori_OPULJP[[#This Row],[STOPA NACIONALNOG SUFINANCIRANJA %]]</f>
        <v>160302.57149999999</v>
      </c>
      <c r="Q612" s="11">
        <v>1068683.81</v>
      </c>
      <c r="R612" s="11">
        <v>0</v>
      </c>
      <c r="S612" s="11">
        <v>0</v>
      </c>
      <c r="T612" s="4">
        <f>Ugovori_OPULJP[[#This Row],[Bespovratna sredstva - Ukupno (EU+Nac) HRK
= Ukupna ugovorena vrijednost bespovratnih sredstava]]+Ugovori_OPULJP[[#This Row],[Javni doprinos korisnika - HRK]]+Ugovori_OPULJP[[#This Row],[Privatni doprinos korisnika - HRK]]</f>
        <v>1068683.81</v>
      </c>
      <c r="U612" s="29" t="s">
        <v>8735</v>
      </c>
      <c r="V612" s="29" t="s">
        <v>24</v>
      </c>
      <c r="W612" s="30" t="s">
        <v>6366</v>
      </c>
      <c r="X612" s="30" t="s">
        <v>6219</v>
      </c>
    </row>
    <row r="613" spans="1:24" ht="51" x14ac:dyDescent="0.25">
      <c r="A613" s="45" t="s">
        <v>1605</v>
      </c>
      <c r="B613" s="46" t="s">
        <v>8150</v>
      </c>
      <c r="C613" s="30" t="s">
        <v>7163</v>
      </c>
      <c r="D613" s="30" t="s">
        <v>1524</v>
      </c>
      <c r="E613" s="29" t="s">
        <v>10081</v>
      </c>
      <c r="F613" s="47" t="s">
        <v>1606</v>
      </c>
      <c r="G613" s="47" t="s">
        <v>1607</v>
      </c>
      <c r="H613" s="48">
        <v>43756</v>
      </c>
      <c r="I613" s="48">
        <v>44487</v>
      </c>
      <c r="J613" s="48" t="str">
        <f ca="1">IF(Ugovori_OPULJP[[#This Row],[DATUM ZAVRŠETKA OPERACIJE]]&lt;TODAY(),"završen","u provedbi")</f>
        <v>završen</v>
      </c>
      <c r="K613" s="25" t="s">
        <v>3</v>
      </c>
      <c r="L613" s="25" t="s">
        <v>3</v>
      </c>
      <c r="M613" s="17">
        <v>0.85</v>
      </c>
      <c r="N613" s="17">
        <v>0.15</v>
      </c>
      <c r="O613" s="11">
        <f>Ugovori_OPULJP[[#This Row],[Bespovratna sredstva - Ukupno (EU+Nac) HRK
= Ukupna ugovorena vrijednost bespovratnih sredstava]]*Ugovori_OPULJP[[#This Row],[EU STOPA SUFINANCIRANJA %
EU CO-FINANCING RATE %]]</f>
        <v>1246444.08</v>
      </c>
      <c r="P613" s="11">
        <f>Ugovori_OPULJP[[#This Row],[Bespovratna sredstva - Ukupno (EU+Nac) HRK
= Ukupna ugovorena vrijednost bespovratnih sredstava]]*Ugovori_OPULJP[[#This Row],[STOPA NACIONALNOG SUFINANCIRANJA %]]</f>
        <v>219960.72</v>
      </c>
      <c r="Q613" s="11">
        <v>1466404.8</v>
      </c>
      <c r="R613" s="11">
        <v>0</v>
      </c>
      <c r="S613" s="11">
        <v>0</v>
      </c>
      <c r="T613" s="4">
        <f>Ugovori_OPULJP[[#This Row],[Bespovratna sredstva - Ukupno (EU+Nac) HRK
= Ukupna ugovorena vrijednost bespovratnih sredstava]]+Ugovori_OPULJP[[#This Row],[Javni doprinos korisnika - HRK]]+Ugovori_OPULJP[[#This Row],[Privatni doprinos korisnika - HRK]]</f>
        <v>1466404.8</v>
      </c>
      <c r="U613" s="29" t="s">
        <v>8735</v>
      </c>
      <c r="V613" s="29" t="s">
        <v>24</v>
      </c>
      <c r="W613" s="30" t="s">
        <v>6367</v>
      </c>
      <c r="X613" s="30" t="s">
        <v>6219</v>
      </c>
    </row>
    <row r="614" spans="1:24" ht="114.75" x14ac:dyDescent="0.25">
      <c r="A614" s="45" t="s">
        <v>1608</v>
      </c>
      <c r="B614" s="46" t="s">
        <v>8150</v>
      </c>
      <c r="C614" s="30" t="s">
        <v>7163</v>
      </c>
      <c r="D614" s="30" t="s">
        <v>1524</v>
      </c>
      <c r="E614" s="29" t="s">
        <v>10081</v>
      </c>
      <c r="F614" s="47" t="s">
        <v>7444</v>
      </c>
      <c r="G614" s="47" t="s">
        <v>867</v>
      </c>
      <c r="H614" s="48">
        <v>43557</v>
      </c>
      <c r="I614" s="48">
        <v>44167</v>
      </c>
      <c r="J614" s="48" t="str">
        <f ca="1">IF(Ugovori_OPULJP[[#This Row],[DATUM ZAVRŠETKA OPERACIJE]]&lt;TODAY(),"završen","u provedbi")</f>
        <v>završen</v>
      </c>
      <c r="K614" s="25" t="s">
        <v>1609</v>
      </c>
      <c r="L614" s="25" t="s">
        <v>15</v>
      </c>
      <c r="M614" s="17">
        <v>0.85</v>
      </c>
      <c r="N614" s="17">
        <v>0.15</v>
      </c>
      <c r="O614" s="11">
        <f>Ugovori_OPULJP[[#This Row],[Bespovratna sredstva - Ukupno (EU+Nac) HRK
= Ukupna ugovorena vrijednost bespovratnih sredstava]]*Ugovori_OPULJP[[#This Row],[EU STOPA SUFINANCIRANJA %
EU CO-FINANCING RATE %]]</f>
        <v>430115.18949999998</v>
      </c>
      <c r="P614" s="11">
        <f>Ugovori_OPULJP[[#This Row],[Bespovratna sredstva - Ukupno (EU+Nac) HRK
= Ukupna ugovorena vrijednost bespovratnih sredstava]]*Ugovori_OPULJP[[#This Row],[STOPA NACIONALNOG SUFINANCIRANJA %]]</f>
        <v>75902.680500000002</v>
      </c>
      <c r="Q614" s="11">
        <v>506017.87</v>
      </c>
      <c r="R614" s="11">
        <v>0</v>
      </c>
      <c r="S614" s="11">
        <v>0</v>
      </c>
      <c r="T614" s="4">
        <f>Ugovori_OPULJP[[#This Row],[Bespovratna sredstva - Ukupno (EU+Nac) HRK
= Ukupna ugovorena vrijednost bespovratnih sredstava]]+Ugovori_OPULJP[[#This Row],[Javni doprinos korisnika - HRK]]+Ugovori_OPULJP[[#This Row],[Privatni doprinos korisnika - HRK]]</f>
        <v>506017.87</v>
      </c>
      <c r="U614" s="29" t="s">
        <v>8735</v>
      </c>
      <c r="V614" s="29" t="s">
        <v>24</v>
      </c>
      <c r="W614" s="30" t="s">
        <v>6368</v>
      </c>
      <c r="X614" s="30" t="s">
        <v>6219</v>
      </c>
    </row>
    <row r="615" spans="1:24" ht="114.75" x14ac:dyDescent="0.25">
      <c r="A615" s="45" t="s">
        <v>1610</v>
      </c>
      <c r="B615" s="46" t="s">
        <v>8150</v>
      </c>
      <c r="C615" s="30" t="s">
        <v>7163</v>
      </c>
      <c r="D615" s="30" t="s">
        <v>1524</v>
      </c>
      <c r="E615" s="29" t="s">
        <v>10081</v>
      </c>
      <c r="F615" s="47" t="s">
        <v>1611</v>
      </c>
      <c r="G615" s="47" t="s">
        <v>1612</v>
      </c>
      <c r="H615" s="48">
        <v>43348</v>
      </c>
      <c r="I615" s="48">
        <v>44017</v>
      </c>
      <c r="J615" s="48" t="str">
        <f ca="1">IF(Ugovori_OPULJP[[#This Row],[DATUM ZAVRŠETKA OPERACIJE]]&lt;TODAY(),"završen","u provedbi")</f>
        <v>završen</v>
      </c>
      <c r="K615" s="25" t="s">
        <v>1613</v>
      </c>
      <c r="L615" s="25" t="s">
        <v>12</v>
      </c>
      <c r="M615" s="17">
        <v>0.85</v>
      </c>
      <c r="N615" s="17">
        <v>0.15</v>
      </c>
      <c r="O615" s="11">
        <f>Ugovori_OPULJP[[#This Row],[Bespovratna sredstva - Ukupno (EU+Nac) HRK
= Ukupna ugovorena vrijednost bespovratnih sredstava]]*Ugovori_OPULJP[[#This Row],[EU STOPA SUFINANCIRANJA %
EU CO-FINANCING RATE %]]</f>
        <v>952974.96699999995</v>
      </c>
      <c r="P615" s="11">
        <f>Ugovori_OPULJP[[#This Row],[Bespovratna sredstva - Ukupno (EU+Nac) HRK
= Ukupna ugovorena vrijednost bespovratnih sredstava]]*Ugovori_OPULJP[[#This Row],[STOPA NACIONALNOG SUFINANCIRANJA %]]</f>
        <v>168172.05299999999</v>
      </c>
      <c r="Q615" s="11">
        <v>1121147.02</v>
      </c>
      <c r="R615" s="11">
        <v>0</v>
      </c>
      <c r="S615" s="11">
        <v>0</v>
      </c>
      <c r="T615" s="4">
        <f>Ugovori_OPULJP[[#This Row],[Bespovratna sredstva - Ukupno (EU+Nac) HRK
= Ukupna ugovorena vrijednost bespovratnih sredstava]]+Ugovori_OPULJP[[#This Row],[Javni doprinos korisnika - HRK]]+Ugovori_OPULJP[[#This Row],[Privatni doprinos korisnika - HRK]]</f>
        <v>1121147.02</v>
      </c>
      <c r="U615" s="29" t="s">
        <v>8735</v>
      </c>
      <c r="V615" s="29" t="s">
        <v>24</v>
      </c>
      <c r="W615" s="30" t="s">
        <v>6369</v>
      </c>
      <c r="X615" s="30" t="s">
        <v>6219</v>
      </c>
    </row>
    <row r="616" spans="1:24" ht="102" x14ac:dyDescent="0.25">
      <c r="A616" s="45" t="s">
        <v>1614</v>
      </c>
      <c r="B616" s="46" t="s">
        <v>8150</v>
      </c>
      <c r="C616" s="30" t="s">
        <v>7163</v>
      </c>
      <c r="D616" s="30" t="s">
        <v>1524</v>
      </c>
      <c r="E616" s="29" t="s">
        <v>10081</v>
      </c>
      <c r="F616" s="47" t="s">
        <v>341</v>
      </c>
      <c r="G616" s="47" t="s">
        <v>1615</v>
      </c>
      <c r="H616" s="48">
        <v>43348</v>
      </c>
      <c r="I616" s="48">
        <v>43987</v>
      </c>
      <c r="J616" s="48" t="str">
        <f ca="1">IF(Ugovori_OPULJP[[#This Row],[DATUM ZAVRŠETKA OPERACIJE]]&lt;TODAY(),"završen","u provedbi")</f>
        <v>završen</v>
      </c>
      <c r="K616" s="25" t="s">
        <v>11</v>
      </c>
      <c r="L616" s="25" t="s">
        <v>11</v>
      </c>
      <c r="M616" s="17">
        <v>0.85</v>
      </c>
      <c r="N616" s="17">
        <v>0.15</v>
      </c>
      <c r="O616" s="11">
        <f>Ugovori_OPULJP[[#This Row],[Bespovratna sredstva - Ukupno (EU+Nac) HRK
= Ukupna ugovorena vrijednost bespovratnih sredstava]]*Ugovori_OPULJP[[#This Row],[EU STOPA SUFINANCIRANJA %
EU CO-FINANCING RATE %]]</f>
        <v>863506.38099999994</v>
      </c>
      <c r="P616" s="11">
        <f>Ugovori_OPULJP[[#This Row],[Bespovratna sredstva - Ukupno (EU+Nac) HRK
= Ukupna ugovorena vrijednost bespovratnih sredstava]]*Ugovori_OPULJP[[#This Row],[STOPA NACIONALNOG SUFINANCIRANJA %]]</f>
        <v>152383.47899999999</v>
      </c>
      <c r="Q616" s="11">
        <v>1015889.86</v>
      </c>
      <c r="R616" s="11">
        <v>0</v>
      </c>
      <c r="S616" s="11">
        <v>0</v>
      </c>
      <c r="T616" s="4">
        <f>Ugovori_OPULJP[[#This Row],[Bespovratna sredstva - Ukupno (EU+Nac) HRK
= Ukupna ugovorena vrijednost bespovratnih sredstava]]+Ugovori_OPULJP[[#This Row],[Javni doprinos korisnika - HRK]]+Ugovori_OPULJP[[#This Row],[Privatni doprinos korisnika - HRK]]</f>
        <v>1015889.86</v>
      </c>
      <c r="U616" s="29" t="s">
        <v>8735</v>
      </c>
      <c r="V616" s="29" t="s">
        <v>24</v>
      </c>
      <c r="W616" s="30" t="s">
        <v>6370</v>
      </c>
      <c r="X616" s="30" t="s">
        <v>6219</v>
      </c>
    </row>
    <row r="617" spans="1:24" ht="89.25" x14ac:dyDescent="0.25">
      <c r="A617" s="45" t="s">
        <v>1616</v>
      </c>
      <c r="B617" s="46" t="s">
        <v>8150</v>
      </c>
      <c r="C617" s="30" t="s">
        <v>7163</v>
      </c>
      <c r="D617" s="30" t="s">
        <v>1524</v>
      </c>
      <c r="E617" s="29" t="s">
        <v>10081</v>
      </c>
      <c r="F617" s="47" t="s">
        <v>1617</v>
      </c>
      <c r="G617" s="47" t="s">
        <v>634</v>
      </c>
      <c r="H617" s="48">
        <v>43344</v>
      </c>
      <c r="I617" s="48">
        <v>44044</v>
      </c>
      <c r="J617" s="48" t="str">
        <f ca="1">IF(Ugovori_OPULJP[[#This Row],[DATUM ZAVRŠETKA OPERACIJE]]&lt;TODAY(),"završen","u provedbi")</f>
        <v>završen</v>
      </c>
      <c r="K617" s="25" t="s">
        <v>18</v>
      </c>
      <c r="L617" s="25" t="s">
        <v>18</v>
      </c>
      <c r="M617" s="17">
        <v>0.85</v>
      </c>
      <c r="N617" s="17">
        <v>0.15</v>
      </c>
      <c r="O617" s="11">
        <f>Ugovori_OPULJP[[#This Row],[Bespovratna sredstva - Ukupno (EU+Nac) HRK
= Ukupna ugovorena vrijednost bespovratnih sredstava]]*Ugovori_OPULJP[[#This Row],[EU STOPA SUFINANCIRANJA %
EU CO-FINANCING RATE %]]</f>
        <v>754241.6264999999</v>
      </c>
      <c r="P617" s="11">
        <f>Ugovori_OPULJP[[#This Row],[Bespovratna sredstva - Ukupno (EU+Nac) HRK
= Ukupna ugovorena vrijednost bespovratnih sredstava]]*Ugovori_OPULJP[[#This Row],[STOPA NACIONALNOG SUFINANCIRANJA %]]</f>
        <v>133101.46349999998</v>
      </c>
      <c r="Q617" s="11">
        <v>887343.09</v>
      </c>
      <c r="R617" s="11">
        <v>0</v>
      </c>
      <c r="S617" s="11">
        <v>0</v>
      </c>
      <c r="T617" s="4">
        <f>Ugovori_OPULJP[[#This Row],[Bespovratna sredstva - Ukupno (EU+Nac) HRK
= Ukupna ugovorena vrijednost bespovratnih sredstava]]+Ugovori_OPULJP[[#This Row],[Javni doprinos korisnika - HRK]]+Ugovori_OPULJP[[#This Row],[Privatni doprinos korisnika - HRK]]</f>
        <v>887343.09</v>
      </c>
      <c r="U617" s="29" t="s">
        <v>8735</v>
      </c>
      <c r="V617" s="29" t="s">
        <v>24</v>
      </c>
      <c r="W617" s="30" t="s">
        <v>6371</v>
      </c>
      <c r="X617" s="30" t="s">
        <v>6219</v>
      </c>
    </row>
    <row r="618" spans="1:24" ht="102" x14ac:dyDescent="0.25">
      <c r="A618" s="45" t="s">
        <v>1618</v>
      </c>
      <c r="B618" s="46" t="s">
        <v>8150</v>
      </c>
      <c r="C618" s="30" t="s">
        <v>7163</v>
      </c>
      <c r="D618" s="30" t="s">
        <v>1524</v>
      </c>
      <c r="E618" s="29" t="s">
        <v>10081</v>
      </c>
      <c r="F618" s="47" t="s">
        <v>1619</v>
      </c>
      <c r="G618" s="47" t="s">
        <v>1620</v>
      </c>
      <c r="H618" s="48">
        <v>43476</v>
      </c>
      <c r="I618" s="48">
        <v>44206</v>
      </c>
      <c r="J618" s="48" t="str">
        <f ca="1">IF(Ugovori_OPULJP[[#This Row],[DATUM ZAVRŠETKA OPERACIJE]]&lt;TODAY(),"završen","u provedbi")</f>
        <v>završen</v>
      </c>
      <c r="K618" s="25" t="s">
        <v>1621</v>
      </c>
      <c r="L618" s="25" t="s">
        <v>9</v>
      </c>
      <c r="M618" s="17">
        <v>0.85</v>
      </c>
      <c r="N618" s="17">
        <v>0.15</v>
      </c>
      <c r="O618" s="11">
        <f>Ugovori_OPULJP[[#This Row],[Bespovratna sredstva - Ukupno (EU+Nac) HRK
= Ukupna ugovorena vrijednost bespovratnih sredstava]]*Ugovori_OPULJP[[#This Row],[EU STOPA SUFINANCIRANJA %
EU CO-FINANCING RATE %]]</f>
        <v>1181018.9680000001</v>
      </c>
      <c r="P618" s="11">
        <f>Ugovori_OPULJP[[#This Row],[Bespovratna sredstva - Ukupno (EU+Nac) HRK
= Ukupna ugovorena vrijednost bespovratnih sredstava]]*Ugovori_OPULJP[[#This Row],[STOPA NACIONALNOG SUFINANCIRANJA %]]</f>
        <v>208415.11199999999</v>
      </c>
      <c r="Q618" s="11">
        <v>1389434.08</v>
      </c>
      <c r="R618" s="11">
        <v>0</v>
      </c>
      <c r="S618" s="11">
        <v>0</v>
      </c>
      <c r="T618" s="4">
        <f>Ugovori_OPULJP[[#This Row],[Bespovratna sredstva - Ukupno (EU+Nac) HRK
= Ukupna ugovorena vrijednost bespovratnih sredstava]]+Ugovori_OPULJP[[#This Row],[Javni doprinos korisnika - HRK]]+Ugovori_OPULJP[[#This Row],[Privatni doprinos korisnika - HRK]]</f>
        <v>1389434.08</v>
      </c>
      <c r="U618" s="29" t="s">
        <v>8735</v>
      </c>
      <c r="V618" s="29" t="s">
        <v>24</v>
      </c>
      <c r="W618" s="30" t="s">
        <v>6372</v>
      </c>
      <c r="X618" s="30" t="s">
        <v>6219</v>
      </c>
    </row>
    <row r="619" spans="1:24" ht="102" x14ac:dyDescent="0.25">
      <c r="A619" s="45" t="s">
        <v>1622</v>
      </c>
      <c r="B619" s="46" t="s">
        <v>8150</v>
      </c>
      <c r="C619" s="30" t="s">
        <v>7163</v>
      </c>
      <c r="D619" s="30" t="s">
        <v>1524</v>
      </c>
      <c r="E619" s="29" t="s">
        <v>10081</v>
      </c>
      <c r="F619" s="47" t="s">
        <v>1623</v>
      </c>
      <c r="G619" s="47" t="s">
        <v>625</v>
      </c>
      <c r="H619" s="48">
        <v>43343</v>
      </c>
      <c r="I619" s="48">
        <v>44074</v>
      </c>
      <c r="J619" s="48" t="str">
        <f ca="1">IF(Ugovori_OPULJP[[#This Row],[DATUM ZAVRŠETKA OPERACIJE]]&lt;TODAY(),"završen","u provedbi")</f>
        <v>završen</v>
      </c>
      <c r="K619" s="25" t="s">
        <v>15</v>
      </c>
      <c r="L619" s="25" t="s">
        <v>15</v>
      </c>
      <c r="M619" s="17">
        <v>0.85</v>
      </c>
      <c r="N619" s="17">
        <v>0.15</v>
      </c>
      <c r="O619" s="11">
        <f>Ugovori_OPULJP[[#This Row],[Bespovratna sredstva - Ukupno (EU+Nac) HRK
= Ukupna ugovorena vrijednost bespovratnih sredstava]]*Ugovori_OPULJP[[#This Row],[EU STOPA SUFINANCIRANJA %
EU CO-FINANCING RATE %]]</f>
        <v>988737</v>
      </c>
      <c r="P619" s="11">
        <f>Ugovori_OPULJP[[#This Row],[Bespovratna sredstva - Ukupno (EU+Nac) HRK
= Ukupna ugovorena vrijednost bespovratnih sredstava]]*Ugovori_OPULJP[[#This Row],[STOPA NACIONALNOG SUFINANCIRANJA %]]</f>
        <v>174483</v>
      </c>
      <c r="Q619" s="11">
        <v>1163220</v>
      </c>
      <c r="R619" s="11">
        <v>0</v>
      </c>
      <c r="S619" s="11">
        <v>0</v>
      </c>
      <c r="T619" s="4">
        <f>Ugovori_OPULJP[[#This Row],[Bespovratna sredstva - Ukupno (EU+Nac) HRK
= Ukupna ugovorena vrijednost bespovratnih sredstava]]+Ugovori_OPULJP[[#This Row],[Javni doprinos korisnika - HRK]]+Ugovori_OPULJP[[#This Row],[Privatni doprinos korisnika - HRK]]</f>
        <v>1163220</v>
      </c>
      <c r="U619" s="29" t="s">
        <v>8735</v>
      </c>
      <c r="V619" s="29" t="s">
        <v>24</v>
      </c>
      <c r="W619" s="30" t="s">
        <v>6373</v>
      </c>
      <c r="X619" s="30" t="s">
        <v>6219</v>
      </c>
    </row>
    <row r="620" spans="1:24" ht="89.25" x14ac:dyDescent="0.25">
      <c r="A620" s="45" t="s">
        <v>1624</v>
      </c>
      <c r="B620" s="46" t="s">
        <v>8150</v>
      </c>
      <c r="C620" s="30" t="s">
        <v>7163</v>
      </c>
      <c r="D620" s="30" t="s">
        <v>1524</v>
      </c>
      <c r="E620" s="29" t="s">
        <v>10081</v>
      </c>
      <c r="F620" s="47" t="s">
        <v>1625</v>
      </c>
      <c r="G620" s="47" t="s">
        <v>777</v>
      </c>
      <c r="H620" s="48">
        <v>43474</v>
      </c>
      <c r="I620" s="48">
        <v>44205</v>
      </c>
      <c r="J620" s="48" t="str">
        <f ca="1">IF(Ugovori_OPULJP[[#This Row],[DATUM ZAVRŠETKA OPERACIJE]]&lt;TODAY(),"završen","u provedbi")</f>
        <v>završen</v>
      </c>
      <c r="K620" s="25" t="s">
        <v>11</v>
      </c>
      <c r="L620" s="25" t="s">
        <v>11</v>
      </c>
      <c r="M620" s="17">
        <v>0.85</v>
      </c>
      <c r="N620" s="17">
        <v>0.15</v>
      </c>
      <c r="O620" s="11">
        <f>Ugovori_OPULJP[[#This Row],[Bespovratna sredstva - Ukupno (EU+Nac) HRK
= Ukupna ugovorena vrijednost bespovratnih sredstava]]*Ugovori_OPULJP[[#This Row],[EU STOPA SUFINANCIRANJA %
EU CO-FINANCING RATE %]]</f>
        <v>1206912.399</v>
      </c>
      <c r="P620" s="11">
        <f>Ugovori_OPULJP[[#This Row],[Bespovratna sredstva - Ukupno (EU+Nac) HRK
= Ukupna ugovorena vrijednost bespovratnih sredstava]]*Ugovori_OPULJP[[#This Row],[STOPA NACIONALNOG SUFINANCIRANJA %]]</f>
        <v>212984.541</v>
      </c>
      <c r="Q620" s="11">
        <v>1419896.94</v>
      </c>
      <c r="R620" s="11">
        <v>0</v>
      </c>
      <c r="S620" s="11">
        <v>0</v>
      </c>
      <c r="T620" s="4">
        <f>Ugovori_OPULJP[[#This Row],[Bespovratna sredstva - Ukupno (EU+Nac) HRK
= Ukupna ugovorena vrijednost bespovratnih sredstava]]+Ugovori_OPULJP[[#This Row],[Javni doprinos korisnika - HRK]]+Ugovori_OPULJP[[#This Row],[Privatni doprinos korisnika - HRK]]</f>
        <v>1419896.94</v>
      </c>
      <c r="U620" s="29" t="s">
        <v>8735</v>
      </c>
      <c r="V620" s="29" t="s">
        <v>24</v>
      </c>
      <c r="W620" s="30" t="s">
        <v>6374</v>
      </c>
      <c r="X620" s="30" t="s">
        <v>6219</v>
      </c>
    </row>
    <row r="621" spans="1:24" ht="76.5" x14ac:dyDescent="0.25">
      <c r="A621" s="45" t="s">
        <v>1626</v>
      </c>
      <c r="B621" s="46" t="s">
        <v>8150</v>
      </c>
      <c r="C621" s="30" t="s">
        <v>7163</v>
      </c>
      <c r="D621" s="30" t="s">
        <v>1524</v>
      </c>
      <c r="E621" s="29" t="s">
        <v>10081</v>
      </c>
      <c r="F621" s="47" t="s">
        <v>1627</v>
      </c>
      <c r="G621" s="47" t="s">
        <v>9702</v>
      </c>
      <c r="H621" s="48">
        <v>43759</v>
      </c>
      <c r="I621" s="48">
        <v>44307</v>
      </c>
      <c r="J621" s="48" t="str">
        <f ca="1">IF(Ugovori_OPULJP[[#This Row],[DATUM ZAVRŠETKA OPERACIJE]]&lt;TODAY(),"završen","u provedbi")</f>
        <v>završen</v>
      </c>
      <c r="K621" s="25" t="s">
        <v>3</v>
      </c>
      <c r="L621" s="25" t="s">
        <v>3</v>
      </c>
      <c r="M621" s="17">
        <v>0.85</v>
      </c>
      <c r="N621" s="17">
        <v>0.15</v>
      </c>
      <c r="O621" s="11">
        <f>Ugovori_OPULJP[[#This Row],[Bespovratna sredstva - Ukupno (EU+Nac) HRK
= Ukupna ugovorena vrijednost bespovratnih sredstava]]*Ugovori_OPULJP[[#This Row],[EU STOPA SUFINANCIRANJA %
EU CO-FINANCING RATE %]]</f>
        <v>558481.875</v>
      </c>
      <c r="P621" s="11">
        <f>Ugovori_OPULJP[[#This Row],[Bespovratna sredstva - Ukupno (EU+Nac) HRK
= Ukupna ugovorena vrijednost bespovratnih sredstava]]*Ugovori_OPULJP[[#This Row],[STOPA NACIONALNOG SUFINANCIRANJA %]]</f>
        <v>98555.625</v>
      </c>
      <c r="Q621" s="11">
        <v>657037.5</v>
      </c>
      <c r="R621" s="11">
        <v>0</v>
      </c>
      <c r="S621" s="11">
        <v>0</v>
      </c>
      <c r="T621" s="4">
        <f>Ugovori_OPULJP[[#This Row],[Bespovratna sredstva - Ukupno (EU+Nac) HRK
= Ukupna ugovorena vrijednost bespovratnih sredstava]]+Ugovori_OPULJP[[#This Row],[Javni doprinos korisnika - HRK]]+Ugovori_OPULJP[[#This Row],[Privatni doprinos korisnika - HRK]]</f>
        <v>657037.5</v>
      </c>
      <c r="U621" s="29" t="s">
        <v>8735</v>
      </c>
      <c r="V621" s="29" t="s">
        <v>24</v>
      </c>
      <c r="W621" s="30" t="s">
        <v>6375</v>
      </c>
      <c r="X621" s="30" t="s">
        <v>6219</v>
      </c>
    </row>
    <row r="622" spans="1:24" ht="89.25" x14ac:dyDescent="0.25">
      <c r="A622" s="45" t="s">
        <v>1628</v>
      </c>
      <c r="B622" s="46" t="s">
        <v>8150</v>
      </c>
      <c r="C622" s="30" t="s">
        <v>7163</v>
      </c>
      <c r="D622" s="30" t="s">
        <v>1524</v>
      </c>
      <c r="E622" s="29" t="s">
        <v>10081</v>
      </c>
      <c r="F622" s="47" t="s">
        <v>1629</v>
      </c>
      <c r="G622" s="47" t="s">
        <v>104</v>
      </c>
      <c r="H622" s="48">
        <v>43760</v>
      </c>
      <c r="I622" s="48">
        <v>44491</v>
      </c>
      <c r="J622" s="48" t="str">
        <f ca="1">IF(Ugovori_OPULJP[[#This Row],[DATUM ZAVRŠETKA OPERACIJE]]&lt;TODAY(),"završen","u provedbi")</f>
        <v>završen</v>
      </c>
      <c r="K622" s="25" t="s">
        <v>1630</v>
      </c>
      <c r="L622" s="25" t="s">
        <v>3</v>
      </c>
      <c r="M622" s="17">
        <v>0.85</v>
      </c>
      <c r="N622" s="17">
        <v>0.15</v>
      </c>
      <c r="O622" s="11">
        <f>Ugovori_OPULJP[[#This Row],[Bespovratna sredstva - Ukupno (EU+Nac) HRK
= Ukupna ugovorena vrijednost bespovratnih sredstava]]*Ugovori_OPULJP[[#This Row],[EU STOPA SUFINANCIRANJA %
EU CO-FINANCING RATE %]]</f>
        <v>1101930.004</v>
      </c>
      <c r="P622" s="11">
        <f>Ugovori_OPULJP[[#This Row],[Bespovratna sredstva - Ukupno (EU+Nac) HRK
= Ukupna ugovorena vrijednost bespovratnih sredstava]]*Ugovori_OPULJP[[#This Row],[STOPA NACIONALNOG SUFINANCIRANJA %]]</f>
        <v>194458.236</v>
      </c>
      <c r="Q622" s="11">
        <v>1296388.24</v>
      </c>
      <c r="R622" s="11">
        <v>0</v>
      </c>
      <c r="S622" s="11">
        <v>0</v>
      </c>
      <c r="T622" s="4">
        <f>Ugovori_OPULJP[[#This Row],[Bespovratna sredstva - Ukupno (EU+Nac) HRK
= Ukupna ugovorena vrijednost bespovratnih sredstava]]+Ugovori_OPULJP[[#This Row],[Javni doprinos korisnika - HRK]]+Ugovori_OPULJP[[#This Row],[Privatni doprinos korisnika - HRK]]</f>
        <v>1296388.24</v>
      </c>
      <c r="U622" s="29" t="s">
        <v>8735</v>
      </c>
      <c r="V622" s="29" t="s">
        <v>24</v>
      </c>
      <c r="W622" s="30" t="s">
        <v>6376</v>
      </c>
      <c r="X622" s="30" t="s">
        <v>6219</v>
      </c>
    </row>
    <row r="623" spans="1:24" ht="114.75" x14ac:dyDescent="0.25">
      <c r="A623" s="45" t="s">
        <v>1631</v>
      </c>
      <c r="B623" s="46" t="s">
        <v>8150</v>
      </c>
      <c r="C623" s="30" t="s">
        <v>7163</v>
      </c>
      <c r="D623" s="30" t="s">
        <v>1524</v>
      </c>
      <c r="E623" s="29" t="s">
        <v>10081</v>
      </c>
      <c r="F623" s="47" t="s">
        <v>1632</v>
      </c>
      <c r="G623" s="47" t="s">
        <v>361</v>
      </c>
      <c r="H623" s="48">
        <v>43474</v>
      </c>
      <c r="I623" s="48">
        <v>44205</v>
      </c>
      <c r="J623" s="48" t="str">
        <f ca="1">IF(Ugovori_OPULJP[[#This Row],[DATUM ZAVRŠETKA OPERACIJE]]&lt;TODAY(),"završen","u provedbi")</f>
        <v>završen</v>
      </c>
      <c r="K623" s="25" t="s">
        <v>2</v>
      </c>
      <c r="L623" s="25" t="s">
        <v>2</v>
      </c>
      <c r="M623" s="17">
        <v>0.85</v>
      </c>
      <c r="N623" s="17">
        <v>0.15</v>
      </c>
      <c r="O623" s="11">
        <f>Ugovori_OPULJP[[#This Row],[Bespovratna sredstva - Ukupno (EU+Nac) HRK
= Ukupna ugovorena vrijednost bespovratnih sredstava]]*Ugovori_OPULJP[[#This Row],[EU STOPA SUFINANCIRANJA %
EU CO-FINANCING RATE %]]</f>
        <v>669381.97849999997</v>
      </c>
      <c r="P623" s="11">
        <f>Ugovori_OPULJP[[#This Row],[Bespovratna sredstva - Ukupno (EU+Nac) HRK
= Ukupna ugovorena vrijednost bespovratnih sredstava]]*Ugovori_OPULJP[[#This Row],[STOPA NACIONALNOG SUFINANCIRANJA %]]</f>
        <v>118126.23149999999</v>
      </c>
      <c r="Q623" s="11">
        <v>787508.21</v>
      </c>
      <c r="R623" s="11">
        <v>0</v>
      </c>
      <c r="S623" s="11">
        <v>0</v>
      </c>
      <c r="T623" s="4">
        <f>Ugovori_OPULJP[[#This Row],[Bespovratna sredstva - Ukupno (EU+Nac) HRK
= Ukupna ugovorena vrijednost bespovratnih sredstava]]+Ugovori_OPULJP[[#This Row],[Javni doprinos korisnika - HRK]]+Ugovori_OPULJP[[#This Row],[Privatni doprinos korisnika - HRK]]</f>
        <v>787508.21</v>
      </c>
      <c r="U623" s="29" t="s">
        <v>8735</v>
      </c>
      <c r="V623" s="29" t="s">
        <v>24</v>
      </c>
      <c r="W623" s="30" t="s">
        <v>6377</v>
      </c>
      <c r="X623" s="30" t="s">
        <v>6219</v>
      </c>
    </row>
    <row r="624" spans="1:24" ht="114.75" x14ac:dyDescent="0.25">
      <c r="A624" s="45" t="s">
        <v>1633</v>
      </c>
      <c r="B624" s="46" t="s">
        <v>8150</v>
      </c>
      <c r="C624" s="30" t="s">
        <v>7163</v>
      </c>
      <c r="D624" s="30" t="s">
        <v>1524</v>
      </c>
      <c r="E624" s="29" t="s">
        <v>10081</v>
      </c>
      <c r="F624" s="47" t="s">
        <v>1634</v>
      </c>
      <c r="G624" s="47" t="s">
        <v>1635</v>
      </c>
      <c r="H624" s="48">
        <v>43348</v>
      </c>
      <c r="I624" s="48">
        <v>44079</v>
      </c>
      <c r="J624" s="48" t="str">
        <f ca="1">IF(Ugovori_OPULJP[[#This Row],[DATUM ZAVRŠETKA OPERACIJE]]&lt;TODAY(),"završen","u provedbi")</f>
        <v>završen</v>
      </c>
      <c r="K624" s="25" t="s">
        <v>1636</v>
      </c>
      <c r="L624" s="25" t="s">
        <v>3</v>
      </c>
      <c r="M624" s="17">
        <v>0.85</v>
      </c>
      <c r="N624" s="17">
        <v>0.15</v>
      </c>
      <c r="O624" s="11">
        <f>Ugovori_OPULJP[[#This Row],[Bespovratna sredstva - Ukupno (EU+Nac) HRK
= Ukupna ugovorena vrijednost bespovratnih sredstava]]*Ugovori_OPULJP[[#This Row],[EU STOPA SUFINANCIRANJA %
EU CO-FINANCING RATE %]]</f>
        <v>1270151.26</v>
      </c>
      <c r="P624" s="11">
        <f>Ugovori_OPULJP[[#This Row],[Bespovratna sredstva - Ukupno (EU+Nac) HRK
= Ukupna ugovorena vrijednost bespovratnih sredstava]]*Ugovori_OPULJP[[#This Row],[STOPA NACIONALNOG SUFINANCIRANJA %]]</f>
        <v>224144.34</v>
      </c>
      <c r="Q624" s="11">
        <v>1494295.6</v>
      </c>
      <c r="R624" s="11">
        <v>0</v>
      </c>
      <c r="S624" s="11">
        <v>0</v>
      </c>
      <c r="T624" s="4">
        <f>Ugovori_OPULJP[[#This Row],[Bespovratna sredstva - Ukupno (EU+Nac) HRK
= Ukupna ugovorena vrijednost bespovratnih sredstava]]+Ugovori_OPULJP[[#This Row],[Javni doprinos korisnika - HRK]]+Ugovori_OPULJP[[#This Row],[Privatni doprinos korisnika - HRK]]</f>
        <v>1494295.6</v>
      </c>
      <c r="U624" s="29" t="s">
        <v>8735</v>
      </c>
      <c r="V624" s="29" t="s">
        <v>24</v>
      </c>
      <c r="W624" s="30" t="s">
        <v>6378</v>
      </c>
      <c r="X624" s="30" t="s">
        <v>6219</v>
      </c>
    </row>
    <row r="625" spans="1:24" ht="76.5" x14ac:dyDescent="0.25">
      <c r="A625" s="45" t="s">
        <v>1637</v>
      </c>
      <c r="B625" s="46" t="s">
        <v>8150</v>
      </c>
      <c r="C625" s="30" t="s">
        <v>7163</v>
      </c>
      <c r="D625" s="30" t="s">
        <v>1524</v>
      </c>
      <c r="E625" s="29" t="s">
        <v>10081</v>
      </c>
      <c r="F625" s="47" t="s">
        <v>1638</v>
      </c>
      <c r="G625" s="47" t="s">
        <v>934</v>
      </c>
      <c r="H625" s="48">
        <v>43343</v>
      </c>
      <c r="I625" s="48">
        <v>44043</v>
      </c>
      <c r="J625" s="48" t="str">
        <f ca="1">IF(Ugovori_OPULJP[[#This Row],[DATUM ZAVRŠETKA OPERACIJE]]&lt;TODAY(),"završen","u provedbi")</f>
        <v>završen</v>
      </c>
      <c r="K625" s="25" t="s">
        <v>10</v>
      </c>
      <c r="L625" s="25" t="s">
        <v>10</v>
      </c>
      <c r="M625" s="17">
        <v>0.85</v>
      </c>
      <c r="N625" s="17">
        <v>0.15</v>
      </c>
      <c r="O625" s="11">
        <f>Ugovori_OPULJP[[#This Row],[Bespovratna sredstva - Ukupno (EU+Nac) HRK
= Ukupna ugovorena vrijednost bespovratnih sredstava]]*Ugovori_OPULJP[[#This Row],[EU STOPA SUFINANCIRANJA %
EU CO-FINANCING RATE %]]</f>
        <v>1207138.8134999999</v>
      </c>
      <c r="P625" s="11">
        <f>Ugovori_OPULJP[[#This Row],[Bespovratna sredstva - Ukupno (EU+Nac) HRK
= Ukupna ugovorena vrijednost bespovratnih sredstava]]*Ugovori_OPULJP[[#This Row],[STOPA NACIONALNOG SUFINANCIRANJA %]]</f>
        <v>213024.49650000001</v>
      </c>
      <c r="Q625" s="11">
        <v>1420163.31</v>
      </c>
      <c r="R625" s="11">
        <v>0</v>
      </c>
      <c r="S625" s="11">
        <v>0</v>
      </c>
      <c r="T625" s="4">
        <f>Ugovori_OPULJP[[#This Row],[Bespovratna sredstva - Ukupno (EU+Nac) HRK
= Ukupna ugovorena vrijednost bespovratnih sredstava]]+Ugovori_OPULJP[[#This Row],[Javni doprinos korisnika - HRK]]+Ugovori_OPULJP[[#This Row],[Privatni doprinos korisnika - HRK]]</f>
        <v>1420163.31</v>
      </c>
      <c r="U625" s="29" t="s">
        <v>8735</v>
      </c>
      <c r="V625" s="29" t="s">
        <v>24</v>
      </c>
      <c r="W625" s="30" t="s">
        <v>6379</v>
      </c>
      <c r="X625" s="30" t="s">
        <v>6219</v>
      </c>
    </row>
    <row r="626" spans="1:24" ht="89.25" x14ac:dyDescent="0.25">
      <c r="A626" s="45" t="s">
        <v>1639</v>
      </c>
      <c r="B626" s="46" t="s">
        <v>8150</v>
      </c>
      <c r="C626" s="30" t="s">
        <v>7163</v>
      </c>
      <c r="D626" s="30" t="s">
        <v>1524</v>
      </c>
      <c r="E626" s="29" t="s">
        <v>10081</v>
      </c>
      <c r="F626" s="47" t="s">
        <v>1640</v>
      </c>
      <c r="G626" s="47" t="s">
        <v>339</v>
      </c>
      <c r="H626" s="48">
        <v>43346</v>
      </c>
      <c r="I626" s="48">
        <v>43893</v>
      </c>
      <c r="J626" s="48" t="str">
        <f ca="1">IF(Ugovori_OPULJP[[#This Row],[DATUM ZAVRŠETKA OPERACIJE]]&lt;TODAY(),"završen","u provedbi")</f>
        <v>završen</v>
      </c>
      <c r="K626" s="25" t="s">
        <v>11</v>
      </c>
      <c r="L626" s="25" t="s">
        <v>11</v>
      </c>
      <c r="M626" s="17">
        <v>0.85</v>
      </c>
      <c r="N626" s="17">
        <v>0.15</v>
      </c>
      <c r="O626" s="11">
        <f>Ugovori_OPULJP[[#This Row],[Bespovratna sredstva - Ukupno (EU+Nac) HRK
= Ukupna ugovorena vrijednost bespovratnih sredstava]]*Ugovori_OPULJP[[#This Row],[EU STOPA SUFINANCIRANJA %
EU CO-FINANCING RATE %]]</f>
        <v>715200.23400000005</v>
      </c>
      <c r="P626" s="11">
        <f>Ugovori_OPULJP[[#This Row],[Bespovratna sredstva - Ukupno (EU+Nac) HRK
= Ukupna ugovorena vrijednost bespovratnih sredstava]]*Ugovori_OPULJP[[#This Row],[STOPA NACIONALNOG SUFINANCIRANJA %]]</f>
        <v>126211.806</v>
      </c>
      <c r="Q626" s="11">
        <v>841412.04</v>
      </c>
      <c r="R626" s="11">
        <v>0</v>
      </c>
      <c r="S626" s="11">
        <v>0</v>
      </c>
      <c r="T626" s="4">
        <f>Ugovori_OPULJP[[#This Row],[Bespovratna sredstva - Ukupno (EU+Nac) HRK
= Ukupna ugovorena vrijednost bespovratnih sredstava]]+Ugovori_OPULJP[[#This Row],[Javni doprinos korisnika - HRK]]+Ugovori_OPULJP[[#This Row],[Privatni doprinos korisnika - HRK]]</f>
        <v>841412.04</v>
      </c>
      <c r="U626" s="29" t="s">
        <v>8735</v>
      </c>
      <c r="V626" s="29" t="s">
        <v>24</v>
      </c>
      <c r="W626" s="30" t="s">
        <v>6380</v>
      </c>
      <c r="X626" s="30" t="s">
        <v>6219</v>
      </c>
    </row>
    <row r="627" spans="1:24" ht="114.75" x14ac:dyDescent="0.25">
      <c r="A627" s="45" t="s">
        <v>1641</v>
      </c>
      <c r="B627" s="46" t="s">
        <v>8150</v>
      </c>
      <c r="C627" s="30" t="s">
        <v>7163</v>
      </c>
      <c r="D627" s="30" t="s">
        <v>1524</v>
      </c>
      <c r="E627" s="29" t="s">
        <v>10081</v>
      </c>
      <c r="F627" s="47" t="s">
        <v>1642</v>
      </c>
      <c r="G627" s="47" t="s">
        <v>1001</v>
      </c>
      <c r="H627" s="48">
        <v>43348</v>
      </c>
      <c r="I627" s="48">
        <v>44079</v>
      </c>
      <c r="J627" s="48" t="str">
        <f ca="1">IF(Ugovori_OPULJP[[#This Row],[DATUM ZAVRŠETKA OPERACIJE]]&lt;TODAY(),"završen","u provedbi")</f>
        <v>završen</v>
      </c>
      <c r="K627" s="25" t="s">
        <v>7</v>
      </c>
      <c r="L627" s="25" t="s">
        <v>7</v>
      </c>
      <c r="M627" s="17">
        <v>0.85</v>
      </c>
      <c r="N627" s="17">
        <v>0.15</v>
      </c>
      <c r="O627" s="11">
        <f>Ugovori_OPULJP[[#This Row],[Bespovratna sredstva - Ukupno (EU+Nac) HRK
= Ukupna ugovorena vrijednost bespovratnih sredstava]]*Ugovori_OPULJP[[#This Row],[EU STOPA SUFINANCIRANJA %
EU CO-FINANCING RATE %]]</f>
        <v>1274996.0814999999</v>
      </c>
      <c r="P627" s="11">
        <f>Ugovori_OPULJP[[#This Row],[Bespovratna sredstva - Ukupno (EU+Nac) HRK
= Ukupna ugovorena vrijednost bespovratnih sredstava]]*Ugovori_OPULJP[[#This Row],[STOPA NACIONALNOG SUFINANCIRANJA %]]</f>
        <v>224999.30849999998</v>
      </c>
      <c r="Q627" s="11">
        <v>1499995.39</v>
      </c>
      <c r="R627" s="11">
        <v>0</v>
      </c>
      <c r="S627" s="11">
        <v>0</v>
      </c>
      <c r="T627" s="4">
        <f>Ugovori_OPULJP[[#This Row],[Bespovratna sredstva - Ukupno (EU+Nac) HRK
= Ukupna ugovorena vrijednost bespovratnih sredstava]]+Ugovori_OPULJP[[#This Row],[Javni doprinos korisnika - HRK]]+Ugovori_OPULJP[[#This Row],[Privatni doprinos korisnika - HRK]]</f>
        <v>1499995.39</v>
      </c>
      <c r="U627" s="29" t="s">
        <v>8735</v>
      </c>
      <c r="V627" s="29" t="s">
        <v>24</v>
      </c>
      <c r="W627" s="30" t="s">
        <v>6381</v>
      </c>
      <c r="X627" s="30" t="s">
        <v>6219</v>
      </c>
    </row>
    <row r="628" spans="1:24" ht="51" x14ac:dyDescent="0.25">
      <c r="A628" s="45" t="s">
        <v>1643</v>
      </c>
      <c r="B628" s="46" t="s">
        <v>8150</v>
      </c>
      <c r="C628" s="30" t="s">
        <v>7163</v>
      </c>
      <c r="D628" s="30" t="s">
        <v>1524</v>
      </c>
      <c r="E628" s="29" t="s">
        <v>10081</v>
      </c>
      <c r="F628" s="47" t="s">
        <v>1644</v>
      </c>
      <c r="G628" s="47" t="s">
        <v>1645</v>
      </c>
      <c r="H628" s="48">
        <v>43344</v>
      </c>
      <c r="I628" s="48">
        <v>44075</v>
      </c>
      <c r="J628" s="48" t="str">
        <f ca="1">IF(Ugovori_OPULJP[[#This Row],[DATUM ZAVRŠETKA OPERACIJE]]&lt;TODAY(),"završen","u provedbi")</f>
        <v>završen</v>
      </c>
      <c r="K628" s="25" t="s">
        <v>12</v>
      </c>
      <c r="L628" s="25" t="s">
        <v>12</v>
      </c>
      <c r="M628" s="17">
        <v>0.85</v>
      </c>
      <c r="N628" s="17">
        <v>0.15</v>
      </c>
      <c r="O628" s="11">
        <f>Ugovori_OPULJP[[#This Row],[Bespovratna sredstva - Ukupno (EU+Nac) HRK
= Ukupna ugovorena vrijednost bespovratnih sredstava]]*Ugovori_OPULJP[[#This Row],[EU STOPA SUFINANCIRANJA %
EU CO-FINANCING RATE %]]</f>
        <v>1068093.7734999999</v>
      </c>
      <c r="P628" s="11">
        <f>Ugovori_OPULJP[[#This Row],[Bespovratna sredstva - Ukupno (EU+Nac) HRK
= Ukupna ugovorena vrijednost bespovratnih sredstava]]*Ugovori_OPULJP[[#This Row],[STOPA NACIONALNOG SUFINANCIRANJA %]]</f>
        <v>188487.13649999999</v>
      </c>
      <c r="Q628" s="11">
        <v>1256580.9099999999</v>
      </c>
      <c r="R628" s="11">
        <v>0</v>
      </c>
      <c r="S628" s="11">
        <v>0</v>
      </c>
      <c r="T628" s="4">
        <f>Ugovori_OPULJP[[#This Row],[Bespovratna sredstva - Ukupno (EU+Nac) HRK
= Ukupna ugovorena vrijednost bespovratnih sredstava]]+Ugovori_OPULJP[[#This Row],[Javni doprinos korisnika - HRK]]+Ugovori_OPULJP[[#This Row],[Privatni doprinos korisnika - HRK]]</f>
        <v>1256580.9099999999</v>
      </c>
      <c r="U628" s="29" t="s">
        <v>8735</v>
      </c>
      <c r="V628" s="29" t="s">
        <v>24</v>
      </c>
      <c r="W628" s="30" t="s">
        <v>6382</v>
      </c>
      <c r="X628" s="30" t="s">
        <v>6219</v>
      </c>
    </row>
    <row r="629" spans="1:24" ht="102" x14ac:dyDescent="0.25">
      <c r="A629" s="45" t="s">
        <v>1646</v>
      </c>
      <c r="B629" s="46" t="s">
        <v>8150</v>
      </c>
      <c r="C629" s="30" t="s">
        <v>7163</v>
      </c>
      <c r="D629" s="30" t="s">
        <v>1524</v>
      </c>
      <c r="E629" s="29" t="s">
        <v>10081</v>
      </c>
      <c r="F629" s="47" t="s">
        <v>1647</v>
      </c>
      <c r="G629" s="47" t="s">
        <v>300</v>
      </c>
      <c r="H629" s="48">
        <v>43346</v>
      </c>
      <c r="I629" s="48">
        <v>44077</v>
      </c>
      <c r="J629" s="48" t="str">
        <f ca="1">IF(Ugovori_OPULJP[[#This Row],[DATUM ZAVRŠETKA OPERACIJE]]&lt;TODAY(),"završen","u provedbi")</f>
        <v>završen</v>
      </c>
      <c r="K629" s="25" t="s">
        <v>12</v>
      </c>
      <c r="L629" s="25" t="s">
        <v>12</v>
      </c>
      <c r="M629" s="17">
        <v>0.85</v>
      </c>
      <c r="N629" s="17">
        <v>0.15</v>
      </c>
      <c r="O629" s="11">
        <f>Ugovori_OPULJP[[#This Row],[Bespovratna sredstva - Ukupno (EU+Nac) HRK
= Ukupna ugovorena vrijednost bespovratnih sredstava]]*Ugovori_OPULJP[[#This Row],[EU STOPA SUFINANCIRANJA %
EU CO-FINANCING RATE %]]</f>
        <v>785020.81499999994</v>
      </c>
      <c r="P629" s="11">
        <f>Ugovori_OPULJP[[#This Row],[Bespovratna sredstva - Ukupno (EU+Nac) HRK
= Ukupna ugovorena vrijednost bespovratnih sredstava]]*Ugovori_OPULJP[[#This Row],[STOPA NACIONALNOG SUFINANCIRANJA %]]</f>
        <v>138533.08499999999</v>
      </c>
      <c r="Q629" s="11">
        <v>923553.9</v>
      </c>
      <c r="R629" s="11">
        <v>0</v>
      </c>
      <c r="S629" s="11">
        <v>0</v>
      </c>
      <c r="T629" s="4">
        <f>Ugovori_OPULJP[[#This Row],[Bespovratna sredstva - Ukupno (EU+Nac) HRK
= Ukupna ugovorena vrijednost bespovratnih sredstava]]+Ugovori_OPULJP[[#This Row],[Javni doprinos korisnika - HRK]]+Ugovori_OPULJP[[#This Row],[Privatni doprinos korisnika - HRK]]</f>
        <v>923553.9</v>
      </c>
      <c r="U629" s="29" t="s">
        <v>8735</v>
      </c>
      <c r="V629" s="29" t="s">
        <v>24</v>
      </c>
      <c r="W629" s="30" t="s">
        <v>6383</v>
      </c>
      <c r="X629" s="30" t="s">
        <v>6219</v>
      </c>
    </row>
    <row r="630" spans="1:24" ht="63.75" x14ac:dyDescent="0.25">
      <c r="A630" s="45" t="s">
        <v>1648</v>
      </c>
      <c r="B630" s="46" t="s">
        <v>8150</v>
      </c>
      <c r="C630" s="30" t="s">
        <v>7163</v>
      </c>
      <c r="D630" s="30" t="s">
        <v>1524</v>
      </c>
      <c r="E630" s="29" t="s">
        <v>10081</v>
      </c>
      <c r="F630" s="47" t="s">
        <v>1649</v>
      </c>
      <c r="G630" s="47" t="s">
        <v>1650</v>
      </c>
      <c r="H630" s="48">
        <v>43349</v>
      </c>
      <c r="I630" s="48">
        <v>44080</v>
      </c>
      <c r="J630" s="48" t="str">
        <f ca="1">IF(Ugovori_OPULJP[[#This Row],[DATUM ZAVRŠETKA OPERACIJE]]&lt;TODAY(),"završen","u provedbi")</f>
        <v>završen</v>
      </c>
      <c r="K630" s="25" t="s">
        <v>20</v>
      </c>
      <c r="L630" s="25" t="s">
        <v>20</v>
      </c>
      <c r="M630" s="17">
        <v>0.85</v>
      </c>
      <c r="N630" s="17">
        <v>0.15</v>
      </c>
      <c r="O630" s="11">
        <f>Ugovori_OPULJP[[#This Row],[Bespovratna sredstva - Ukupno (EU+Nac) HRK
= Ukupna ugovorena vrijednost bespovratnih sredstava]]*Ugovori_OPULJP[[#This Row],[EU STOPA SUFINANCIRANJA %
EU CO-FINANCING RATE %]]</f>
        <v>1011759.743</v>
      </c>
      <c r="P630" s="11">
        <f>Ugovori_OPULJP[[#This Row],[Bespovratna sredstva - Ukupno (EU+Nac) HRK
= Ukupna ugovorena vrijednost bespovratnih sredstava]]*Ugovori_OPULJP[[#This Row],[STOPA NACIONALNOG SUFINANCIRANJA %]]</f>
        <v>178545.837</v>
      </c>
      <c r="Q630" s="11">
        <v>1190305.58</v>
      </c>
      <c r="R630" s="11">
        <v>0</v>
      </c>
      <c r="S630" s="11">
        <v>0</v>
      </c>
      <c r="T630" s="4">
        <f>Ugovori_OPULJP[[#This Row],[Bespovratna sredstva - Ukupno (EU+Nac) HRK
= Ukupna ugovorena vrijednost bespovratnih sredstava]]+Ugovori_OPULJP[[#This Row],[Javni doprinos korisnika - HRK]]+Ugovori_OPULJP[[#This Row],[Privatni doprinos korisnika - HRK]]</f>
        <v>1190305.58</v>
      </c>
      <c r="U630" s="29" t="s">
        <v>8735</v>
      </c>
      <c r="V630" s="29" t="s">
        <v>24</v>
      </c>
      <c r="W630" s="30" t="s">
        <v>6384</v>
      </c>
      <c r="X630" s="30" t="s">
        <v>6219</v>
      </c>
    </row>
    <row r="631" spans="1:24" ht="102" x14ac:dyDescent="0.25">
      <c r="A631" s="45" t="s">
        <v>1651</v>
      </c>
      <c r="B631" s="46" t="s">
        <v>8150</v>
      </c>
      <c r="C631" s="30" t="s">
        <v>7163</v>
      </c>
      <c r="D631" s="30" t="s">
        <v>1524</v>
      </c>
      <c r="E631" s="29" t="s">
        <v>10081</v>
      </c>
      <c r="F631" s="47" t="s">
        <v>1652</v>
      </c>
      <c r="G631" s="47" t="s">
        <v>10556</v>
      </c>
      <c r="H631" s="48">
        <v>43349</v>
      </c>
      <c r="I631" s="48">
        <v>44080</v>
      </c>
      <c r="J631" s="48" t="str">
        <f ca="1">IF(Ugovori_OPULJP[[#This Row],[DATUM ZAVRŠETKA OPERACIJE]]&lt;TODAY(),"završen","u provedbi")</f>
        <v>završen</v>
      </c>
      <c r="K631" s="25" t="s">
        <v>6</v>
      </c>
      <c r="L631" s="25" t="s">
        <v>6</v>
      </c>
      <c r="M631" s="17">
        <v>0.85</v>
      </c>
      <c r="N631" s="17">
        <v>0.15</v>
      </c>
      <c r="O631" s="11">
        <f>Ugovori_OPULJP[[#This Row],[Bespovratna sredstva - Ukupno (EU+Nac) HRK
= Ukupna ugovorena vrijednost bespovratnih sredstava]]*Ugovori_OPULJP[[#This Row],[EU STOPA SUFINANCIRANJA %
EU CO-FINANCING RATE %]]</f>
        <v>439197.15049999999</v>
      </c>
      <c r="P631" s="11">
        <f>Ugovori_OPULJP[[#This Row],[Bespovratna sredstva - Ukupno (EU+Nac) HRK
= Ukupna ugovorena vrijednost bespovratnih sredstava]]*Ugovori_OPULJP[[#This Row],[STOPA NACIONALNOG SUFINANCIRANJA %]]</f>
        <v>77505.379499999995</v>
      </c>
      <c r="Q631" s="11">
        <v>516702.53</v>
      </c>
      <c r="R631" s="11">
        <v>0</v>
      </c>
      <c r="S631" s="11">
        <v>0</v>
      </c>
      <c r="T631" s="4">
        <f>Ugovori_OPULJP[[#This Row],[Bespovratna sredstva - Ukupno (EU+Nac) HRK
= Ukupna ugovorena vrijednost bespovratnih sredstava]]+Ugovori_OPULJP[[#This Row],[Javni doprinos korisnika - HRK]]+Ugovori_OPULJP[[#This Row],[Privatni doprinos korisnika - HRK]]</f>
        <v>516702.53</v>
      </c>
      <c r="U631" s="29" t="s">
        <v>8735</v>
      </c>
      <c r="V631" s="29" t="s">
        <v>24</v>
      </c>
      <c r="W631" s="30" t="s">
        <v>6385</v>
      </c>
      <c r="X631" s="30" t="s">
        <v>6219</v>
      </c>
    </row>
    <row r="632" spans="1:24" ht="76.5" x14ac:dyDescent="0.25">
      <c r="A632" s="45" t="s">
        <v>1653</v>
      </c>
      <c r="B632" s="46" t="s">
        <v>8150</v>
      </c>
      <c r="C632" s="30" t="s">
        <v>7163</v>
      </c>
      <c r="D632" s="30" t="s">
        <v>1524</v>
      </c>
      <c r="E632" s="29" t="s">
        <v>10081</v>
      </c>
      <c r="F632" s="47" t="s">
        <v>1654</v>
      </c>
      <c r="G632" s="47" t="s">
        <v>1149</v>
      </c>
      <c r="H632" s="48">
        <v>43472</v>
      </c>
      <c r="I632" s="48">
        <v>44019</v>
      </c>
      <c r="J632" s="48" t="str">
        <f ca="1">IF(Ugovori_OPULJP[[#This Row],[DATUM ZAVRŠETKA OPERACIJE]]&lt;TODAY(),"završen","u provedbi")</f>
        <v>završen</v>
      </c>
      <c r="K632" s="25" t="s">
        <v>14</v>
      </c>
      <c r="L632" s="25" t="s">
        <v>3</v>
      </c>
      <c r="M632" s="17">
        <v>0.85</v>
      </c>
      <c r="N632" s="17">
        <v>0.15</v>
      </c>
      <c r="O632" s="11">
        <f>Ugovori_OPULJP[[#This Row],[Bespovratna sredstva - Ukupno (EU+Nac) HRK
= Ukupna ugovorena vrijednost bespovratnih sredstava]]*Ugovori_OPULJP[[#This Row],[EU STOPA SUFINANCIRANJA %
EU CO-FINANCING RATE %]]</f>
        <v>1081670.8999999999</v>
      </c>
      <c r="P632" s="11">
        <f>Ugovori_OPULJP[[#This Row],[Bespovratna sredstva - Ukupno (EU+Nac) HRK
= Ukupna ugovorena vrijednost bespovratnih sredstava]]*Ugovori_OPULJP[[#This Row],[STOPA NACIONALNOG SUFINANCIRANJA %]]</f>
        <v>190883.1</v>
      </c>
      <c r="Q632" s="11">
        <v>1272554</v>
      </c>
      <c r="R632" s="11">
        <v>0</v>
      </c>
      <c r="S632" s="11">
        <v>0</v>
      </c>
      <c r="T632" s="4">
        <f>Ugovori_OPULJP[[#This Row],[Bespovratna sredstva - Ukupno (EU+Nac) HRK
= Ukupna ugovorena vrijednost bespovratnih sredstava]]+Ugovori_OPULJP[[#This Row],[Javni doprinos korisnika - HRK]]+Ugovori_OPULJP[[#This Row],[Privatni doprinos korisnika - HRK]]</f>
        <v>1272554</v>
      </c>
      <c r="U632" s="29" t="s">
        <v>8735</v>
      </c>
      <c r="V632" s="29" t="s">
        <v>24</v>
      </c>
      <c r="W632" s="30" t="s">
        <v>6386</v>
      </c>
      <c r="X632" s="30" t="s">
        <v>6219</v>
      </c>
    </row>
    <row r="633" spans="1:24" ht="114.75" x14ac:dyDescent="0.25">
      <c r="A633" s="45" t="s">
        <v>1655</v>
      </c>
      <c r="B633" s="46" t="s">
        <v>8150</v>
      </c>
      <c r="C633" s="30" t="s">
        <v>7163</v>
      </c>
      <c r="D633" s="30" t="s">
        <v>1524</v>
      </c>
      <c r="E633" s="29" t="s">
        <v>10081</v>
      </c>
      <c r="F633" s="47" t="s">
        <v>1656</v>
      </c>
      <c r="G633" s="47" t="s">
        <v>1657</v>
      </c>
      <c r="H633" s="48">
        <v>43473</v>
      </c>
      <c r="I633" s="48">
        <v>44204</v>
      </c>
      <c r="J633" s="48" t="str">
        <f ca="1">IF(Ugovori_OPULJP[[#This Row],[DATUM ZAVRŠETKA OPERACIJE]]&lt;TODAY(),"završen","u provedbi")</f>
        <v>završen</v>
      </c>
      <c r="K633" s="25" t="s">
        <v>19</v>
      </c>
      <c r="L633" s="25" t="s">
        <v>19</v>
      </c>
      <c r="M633" s="17">
        <v>0.85</v>
      </c>
      <c r="N633" s="17">
        <v>0.15</v>
      </c>
      <c r="O633" s="11">
        <f>Ugovori_OPULJP[[#This Row],[Bespovratna sredstva - Ukupno (EU+Nac) HRK
= Ukupna ugovorena vrijednost bespovratnih sredstava]]*Ugovori_OPULJP[[#This Row],[EU STOPA SUFINANCIRANJA %
EU CO-FINANCING RATE %]]</f>
        <v>1238365</v>
      </c>
      <c r="P633" s="11">
        <f>Ugovori_OPULJP[[#This Row],[Bespovratna sredstva - Ukupno (EU+Nac) HRK
= Ukupna ugovorena vrijednost bespovratnih sredstava]]*Ugovori_OPULJP[[#This Row],[STOPA NACIONALNOG SUFINANCIRANJA %]]</f>
        <v>218535</v>
      </c>
      <c r="Q633" s="11">
        <v>1456900</v>
      </c>
      <c r="R633" s="11">
        <v>0</v>
      </c>
      <c r="S633" s="11">
        <v>0</v>
      </c>
      <c r="T633" s="4">
        <f>Ugovori_OPULJP[[#This Row],[Bespovratna sredstva - Ukupno (EU+Nac) HRK
= Ukupna ugovorena vrijednost bespovratnih sredstava]]+Ugovori_OPULJP[[#This Row],[Javni doprinos korisnika - HRK]]+Ugovori_OPULJP[[#This Row],[Privatni doprinos korisnika - HRK]]</f>
        <v>1456900</v>
      </c>
      <c r="U633" s="29" t="s">
        <v>8735</v>
      </c>
      <c r="V633" s="29" t="s">
        <v>24</v>
      </c>
      <c r="W633" s="30" t="s">
        <v>6387</v>
      </c>
      <c r="X633" s="30" t="s">
        <v>6219</v>
      </c>
    </row>
    <row r="634" spans="1:24" ht="114.75" x14ac:dyDescent="0.25">
      <c r="A634" s="45" t="s">
        <v>1658</v>
      </c>
      <c r="B634" s="46" t="s">
        <v>8150</v>
      </c>
      <c r="C634" s="30" t="s">
        <v>7163</v>
      </c>
      <c r="D634" s="30" t="s">
        <v>1524</v>
      </c>
      <c r="E634" s="29" t="s">
        <v>10081</v>
      </c>
      <c r="F634" s="47" t="s">
        <v>4701</v>
      </c>
      <c r="G634" s="47" t="s">
        <v>1049</v>
      </c>
      <c r="H634" s="48">
        <v>43560</v>
      </c>
      <c r="I634" s="48">
        <v>44291</v>
      </c>
      <c r="J634" s="48" t="str">
        <f ca="1">IF(Ugovori_OPULJP[[#This Row],[DATUM ZAVRŠETKA OPERACIJE]]&lt;TODAY(),"završen","u provedbi")</f>
        <v>završen</v>
      </c>
      <c r="K634" s="25" t="s">
        <v>4641</v>
      </c>
      <c r="L634" s="25" t="s">
        <v>17</v>
      </c>
      <c r="M634" s="17">
        <v>0.85</v>
      </c>
      <c r="N634" s="17">
        <v>0.15</v>
      </c>
      <c r="O634" s="11">
        <f>Ugovori_OPULJP[[#This Row],[Bespovratna sredstva - Ukupno (EU+Nac) HRK
= Ukupna ugovorena vrijednost bespovratnih sredstava]]*Ugovori_OPULJP[[#This Row],[EU STOPA SUFINANCIRANJA %
EU CO-FINANCING RATE %]]</f>
        <v>1271191.6600000001</v>
      </c>
      <c r="P634" s="11">
        <f>Ugovori_OPULJP[[#This Row],[Bespovratna sredstva - Ukupno (EU+Nac) HRK
= Ukupna ugovorena vrijednost bespovratnih sredstava]]*Ugovori_OPULJP[[#This Row],[STOPA NACIONALNOG SUFINANCIRANJA %]]</f>
        <v>224327.94</v>
      </c>
      <c r="Q634" s="11">
        <v>1495519.6</v>
      </c>
      <c r="R634" s="11">
        <v>0</v>
      </c>
      <c r="S634" s="11">
        <v>0</v>
      </c>
      <c r="T634" s="4">
        <f>Ugovori_OPULJP[[#This Row],[Bespovratna sredstva - Ukupno (EU+Nac) HRK
= Ukupna ugovorena vrijednost bespovratnih sredstava]]+Ugovori_OPULJP[[#This Row],[Javni doprinos korisnika - HRK]]+Ugovori_OPULJP[[#This Row],[Privatni doprinos korisnika - HRK]]</f>
        <v>1495519.6</v>
      </c>
      <c r="U634" s="29" t="s">
        <v>8735</v>
      </c>
      <c r="V634" s="29" t="s">
        <v>24</v>
      </c>
      <c r="W634" s="30" t="s">
        <v>6388</v>
      </c>
      <c r="X634" s="30" t="s">
        <v>6219</v>
      </c>
    </row>
    <row r="635" spans="1:24" ht="114.75" x14ac:dyDescent="0.25">
      <c r="A635" s="45" t="s">
        <v>1659</v>
      </c>
      <c r="B635" s="46" t="s">
        <v>8150</v>
      </c>
      <c r="C635" s="30" t="s">
        <v>7163</v>
      </c>
      <c r="D635" s="30" t="s">
        <v>1524</v>
      </c>
      <c r="E635" s="29" t="s">
        <v>10081</v>
      </c>
      <c r="F635" s="47" t="s">
        <v>1660</v>
      </c>
      <c r="G635" s="47" t="s">
        <v>1661</v>
      </c>
      <c r="H635" s="48">
        <v>43346</v>
      </c>
      <c r="I635" s="48">
        <v>44077</v>
      </c>
      <c r="J635" s="48" t="str">
        <f ca="1">IF(Ugovori_OPULJP[[#This Row],[DATUM ZAVRŠETKA OPERACIJE]]&lt;TODAY(),"završen","u provedbi")</f>
        <v>završen</v>
      </c>
      <c r="K635" s="25" t="s">
        <v>380</v>
      </c>
      <c r="L635" s="25" t="s">
        <v>3</v>
      </c>
      <c r="M635" s="17">
        <v>0.85</v>
      </c>
      <c r="N635" s="17">
        <v>0.15</v>
      </c>
      <c r="O635" s="11">
        <f>Ugovori_OPULJP[[#This Row],[Bespovratna sredstva - Ukupno (EU+Nac) HRK
= Ukupna ugovorena vrijednost bespovratnih sredstava]]*Ugovori_OPULJP[[#This Row],[EU STOPA SUFINANCIRANJA %
EU CO-FINANCING RATE %]]</f>
        <v>1236423.43</v>
      </c>
      <c r="P635" s="11">
        <f>Ugovori_OPULJP[[#This Row],[Bespovratna sredstva - Ukupno (EU+Nac) HRK
= Ukupna ugovorena vrijednost bespovratnih sredstava]]*Ugovori_OPULJP[[#This Row],[STOPA NACIONALNOG SUFINANCIRANJA %]]</f>
        <v>218192.37</v>
      </c>
      <c r="Q635" s="11">
        <v>1454615.8</v>
      </c>
      <c r="R635" s="11">
        <v>0</v>
      </c>
      <c r="S635" s="11">
        <v>0</v>
      </c>
      <c r="T635" s="4">
        <f>Ugovori_OPULJP[[#This Row],[Bespovratna sredstva - Ukupno (EU+Nac) HRK
= Ukupna ugovorena vrijednost bespovratnih sredstava]]+Ugovori_OPULJP[[#This Row],[Javni doprinos korisnika - HRK]]+Ugovori_OPULJP[[#This Row],[Privatni doprinos korisnika - HRK]]</f>
        <v>1454615.8</v>
      </c>
      <c r="U635" s="29" t="s">
        <v>8735</v>
      </c>
      <c r="V635" s="29" t="s">
        <v>24</v>
      </c>
      <c r="W635" s="30" t="s">
        <v>6389</v>
      </c>
      <c r="X635" s="30" t="s">
        <v>6219</v>
      </c>
    </row>
    <row r="636" spans="1:24" ht="114.75" x14ac:dyDescent="0.25">
      <c r="A636" s="45" t="s">
        <v>1662</v>
      </c>
      <c r="B636" s="46" t="s">
        <v>8150</v>
      </c>
      <c r="C636" s="30" t="s">
        <v>7163</v>
      </c>
      <c r="D636" s="30" t="s">
        <v>1524</v>
      </c>
      <c r="E636" s="29" t="s">
        <v>10081</v>
      </c>
      <c r="F636" s="47" t="s">
        <v>1663</v>
      </c>
      <c r="G636" s="47" t="s">
        <v>1328</v>
      </c>
      <c r="H636" s="48">
        <v>43346</v>
      </c>
      <c r="I636" s="48">
        <v>44077</v>
      </c>
      <c r="J636" s="48" t="str">
        <f ca="1">IF(Ugovori_OPULJP[[#This Row],[DATUM ZAVRŠETKA OPERACIJE]]&lt;TODAY(),"završen","u provedbi")</f>
        <v>završen</v>
      </c>
      <c r="K636" s="25" t="s">
        <v>12</v>
      </c>
      <c r="L636" s="25" t="s">
        <v>12</v>
      </c>
      <c r="M636" s="17">
        <v>0.85</v>
      </c>
      <c r="N636" s="17">
        <v>0.15</v>
      </c>
      <c r="O636" s="11">
        <f>Ugovori_OPULJP[[#This Row],[Bespovratna sredstva - Ukupno (EU+Nac) HRK
= Ukupna ugovorena vrijednost bespovratnih sredstava]]*Ugovori_OPULJP[[#This Row],[EU STOPA SUFINANCIRANJA %
EU CO-FINANCING RATE %]]</f>
        <v>876159.26</v>
      </c>
      <c r="P636" s="11">
        <f>Ugovori_OPULJP[[#This Row],[Bespovratna sredstva - Ukupno (EU+Nac) HRK
= Ukupna ugovorena vrijednost bespovratnih sredstava]]*Ugovori_OPULJP[[#This Row],[STOPA NACIONALNOG SUFINANCIRANJA %]]</f>
        <v>154616.34</v>
      </c>
      <c r="Q636" s="11">
        <v>1030775.6</v>
      </c>
      <c r="R636" s="11">
        <v>0</v>
      </c>
      <c r="S636" s="11">
        <v>0</v>
      </c>
      <c r="T636" s="4">
        <f>Ugovori_OPULJP[[#This Row],[Bespovratna sredstva - Ukupno (EU+Nac) HRK
= Ukupna ugovorena vrijednost bespovratnih sredstava]]+Ugovori_OPULJP[[#This Row],[Javni doprinos korisnika - HRK]]+Ugovori_OPULJP[[#This Row],[Privatni doprinos korisnika - HRK]]</f>
        <v>1030775.6</v>
      </c>
      <c r="U636" s="29" t="s">
        <v>8735</v>
      </c>
      <c r="V636" s="29" t="s">
        <v>24</v>
      </c>
      <c r="W636" s="30" t="s">
        <v>6390</v>
      </c>
      <c r="X636" s="30" t="s">
        <v>6219</v>
      </c>
    </row>
    <row r="637" spans="1:24" ht="114.75" x14ac:dyDescent="0.25">
      <c r="A637" s="45" t="s">
        <v>1664</v>
      </c>
      <c r="B637" s="46" t="s">
        <v>8150</v>
      </c>
      <c r="C637" s="30" t="s">
        <v>7163</v>
      </c>
      <c r="D637" s="30" t="s">
        <v>1524</v>
      </c>
      <c r="E637" s="29" t="s">
        <v>10081</v>
      </c>
      <c r="F637" s="47" t="s">
        <v>1665</v>
      </c>
      <c r="G637" s="47" t="s">
        <v>10557</v>
      </c>
      <c r="H637" s="48">
        <v>43349</v>
      </c>
      <c r="I637" s="48">
        <v>44080</v>
      </c>
      <c r="J637" s="48" t="str">
        <f ca="1">IF(Ugovori_OPULJP[[#This Row],[DATUM ZAVRŠETKA OPERACIJE]]&lt;TODAY(),"završen","u provedbi")</f>
        <v>završen</v>
      </c>
      <c r="K637" s="25" t="s">
        <v>273</v>
      </c>
      <c r="L637" s="25" t="s">
        <v>5</v>
      </c>
      <c r="M637" s="17">
        <v>0.85</v>
      </c>
      <c r="N637" s="17">
        <v>0.15</v>
      </c>
      <c r="O637" s="11">
        <f>Ugovori_OPULJP[[#This Row],[Bespovratna sredstva - Ukupno (EU+Nac) HRK
= Ukupna ugovorena vrijednost bespovratnih sredstava]]*Ugovori_OPULJP[[#This Row],[EU STOPA SUFINANCIRANJA %
EU CO-FINANCING RATE %]]</f>
        <v>1243766.75</v>
      </c>
      <c r="P637" s="11">
        <f>Ugovori_OPULJP[[#This Row],[Bespovratna sredstva - Ukupno (EU+Nac) HRK
= Ukupna ugovorena vrijednost bespovratnih sredstava]]*Ugovori_OPULJP[[#This Row],[STOPA NACIONALNOG SUFINANCIRANJA %]]</f>
        <v>219488.25</v>
      </c>
      <c r="Q637" s="11">
        <v>1463255</v>
      </c>
      <c r="R637" s="11">
        <v>0</v>
      </c>
      <c r="S637" s="11">
        <v>0</v>
      </c>
      <c r="T637" s="4">
        <f>Ugovori_OPULJP[[#This Row],[Bespovratna sredstva - Ukupno (EU+Nac) HRK
= Ukupna ugovorena vrijednost bespovratnih sredstava]]+Ugovori_OPULJP[[#This Row],[Javni doprinos korisnika - HRK]]+Ugovori_OPULJP[[#This Row],[Privatni doprinos korisnika - HRK]]</f>
        <v>1463255</v>
      </c>
      <c r="U637" s="29" t="s">
        <v>8735</v>
      </c>
      <c r="V637" s="29" t="s">
        <v>24</v>
      </c>
      <c r="W637" s="30" t="s">
        <v>6391</v>
      </c>
      <c r="X637" s="30" t="s">
        <v>6219</v>
      </c>
    </row>
    <row r="638" spans="1:24" ht="114.75" x14ac:dyDescent="0.25">
      <c r="A638" s="45" t="s">
        <v>1666</v>
      </c>
      <c r="B638" s="46" t="s">
        <v>8150</v>
      </c>
      <c r="C638" s="30" t="s">
        <v>7163</v>
      </c>
      <c r="D638" s="30" t="s">
        <v>1524</v>
      </c>
      <c r="E638" s="29" t="s">
        <v>10081</v>
      </c>
      <c r="F638" s="47" t="s">
        <v>1667</v>
      </c>
      <c r="G638" s="47" t="s">
        <v>1668</v>
      </c>
      <c r="H638" s="48">
        <v>43560</v>
      </c>
      <c r="I638" s="48">
        <v>44291</v>
      </c>
      <c r="J638" s="48" t="str">
        <f ca="1">IF(Ugovori_OPULJP[[#This Row],[DATUM ZAVRŠETKA OPERACIJE]]&lt;TODAY(),"završen","u provedbi")</f>
        <v>završen</v>
      </c>
      <c r="K638" s="25" t="s">
        <v>1669</v>
      </c>
      <c r="L638" s="25" t="s">
        <v>14</v>
      </c>
      <c r="M638" s="17">
        <v>0.85</v>
      </c>
      <c r="N638" s="17">
        <v>0.15</v>
      </c>
      <c r="O638" s="11">
        <f>Ugovori_OPULJP[[#This Row],[Bespovratna sredstva - Ukupno (EU+Nac) HRK
= Ukupna ugovorena vrijednost bespovratnih sredstava]]*Ugovori_OPULJP[[#This Row],[EU STOPA SUFINANCIRANJA %
EU CO-FINANCING RATE %]]</f>
        <v>655450.83550000004</v>
      </c>
      <c r="P638" s="11">
        <f>Ugovori_OPULJP[[#This Row],[Bespovratna sredstva - Ukupno (EU+Nac) HRK
= Ukupna ugovorena vrijednost bespovratnih sredstava]]*Ugovori_OPULJP[[#This Row],[STOPA NACIONALNOG SUFINANCIRANJA %]]</f>
        <v>115667.7945</v>
      </c>
      <c r="Q638" s="11">
        <v>771118.63</v>
      </c>
      <c r="R638" s="11">
        <v>0</v>
      </c>
      <c r="S638" s="11">
        <v>0</v>
      </c>
      <c r="T638" s="4">
        <f>Ugovori_OPULJP[[#This Row],[Bespovratna sredstva - Ukupno (EU+Nac) HRK
= Ukupna ugovorena vrijednost bespovratnih sredstava]]+Ugovori_OPULJP[[#This Row],[Javni doprinos korisnika - HRK]]+Ugovori_OPULJP[[#This Row],[Privatni doprinos korisnika - HRK]]</f>
        <v>771118.63</v>
      </c>
      <c r="U638" s="29" t="s">
        <v>8735</v>
      </c>
      <c r="V638" s="29" t="s">
        <v>24</v>
      </c>
      <c r="W638" s="30" t="s">
        <v>6392</v>
      </c>
      <c r="X638" s="30" t="s">
        <v>6219</v>
      </c>
    </row>
    <row r="639" spans="1:24" ht="114.75" x14ac:dyDescent="0.25">
      <c r="A639" s="45" t="s">
        <v>1670</v>
      </c>
      <c r="B639" s="46" t="s">
        <v>8150</v>
      </c>
      <c r="C639" s="30" t="s">
        <v>7163</v>
      </c>
      <c r="D639" s="30" t="s">
        <v>1524</v>
      </c>
      <c r="E639" s="29" t="s">
        <v>10081</v>
      </c>
      <c r="F639" s="47" t="s">
        <v>1671</v>
      </c>
      <c r="G639" s="47" t="s">
        <v>1672</v>
      </c>
      <c r="H639" s="48">
        <v>43755</v>
      </c>
      <c r="I639" s="48">
        <v>44486</v>
      </c>
      <c r="J639" s="48" t="str">
        <f ca="1">IF(Ugovori_OPULJP[[#This Row],[DATUM ZAVRŠETKA OPERACIJE]]&lt;TODAY(),"završen","u provedbi")</f>
        <v>završen</v>
      </c>
      <c r="K639" s="25" t="s">
        <v>10</v>
      </c>
      <c r="L639" s="25" t="s">
        <v>3</v>
      </c>
      <c r="M639" s="17">
        <v>0.85</v>
      </c>
      <c r="N639" s="17">
        <v>0.15</v>
      </c>
      <c r="O639" s="11">
        <f>Ugovori_OPULJP[[#This Row],[Bespovratna sredstva - Ukupno (EU+Nac) HRK
= Ukupna ugovorena vrijednost bespovratnih sredstava]]*Ugovori_OPULJP[[#This Row],[EU STOPA SUFINANCIRANJA %
EU CO-FINANCING RATE %]]</f>
        <v>894904.48</v>
      </c>
      <c r="P639" s="11">
        <f>Ugovori_OPULJP[[#This Row],[Bespovratna sredstva - Ukupno (EU+Nac) HRK
= Ukupna ugovorena vrijednost bespovratnih sredstava]]*Ugovori_OPULJP[[#This Row],[STOPA NACIONALNOG SUFINANCIRANJA %]]</f>
        <v>157924.32</v>
      </c>
      <c r="Q639" s="11">
        <v>1052828.8</v>
      </c>
      <c r="R639" s="11">
        <v>0</v>
      </c>
      <c r="S639" s="11">
        <v>0</v>
      </c>
      <c r="T639" s="4">
        <f>Ugovori_OPULJP[[#This Row],[Bespovratna sredstva - Ukupno (EU+Nac) HRK
= Ukupna ugovorena vrijednost bespovratnih sredstava]]+Ugovori_OPULJP[[#This Row],[Javni doprinos korisnika - HRK]]+Ugovori_OPULJP[[#This Row],[Privatni doprinos korisnika - HRK]]</f>
        <v>1052828.8</v>
      </c>
      <c r="U639" s="29" t="s">
        <v>8735</v>
      </c>
      <c r="V639" s="29" t="s">
        <v>24</v>
      </c>
      <c r="W639" s="30" t="s">
        <v>6393</v>
      </c>
      <c r="X639" s="30" t="s">
        <v>6219</v>
      </c>
    </row>
    <row r="640" spans="1:24" ht="114.75" x14ac:dyDescent="0.25">
      <c r="A640" s="45" t="s">
        <v>1673</v>
      </c>
      <c r="B640" s="46" t="s">
        <v>8150</v>
      </c>
      <c r="C640" s="30" t="s">
        <v>7163</v>
      </c>
      <c r="D640" s="30" t="s">
        <v>1524</v>
      </c>
      <c r="E640" s="29" t="s">
        <v>10081</v>
      </c>
      <c r="F640" s="47" t="s">
        <v>1674</v>
      </c>
      <c r="G640" s="47" t="s">
        <v>1675</v>
      </c>
      <c r="H640" s="48">
        <v>43556</v>
      </c>
      <c r="I640" s="48">
        <v>44287</v>
      </c>
      <c r="J640" s="48" t="str">
        <f ca="1">IF(Ugovori_OPULJP[[#This Row],[DATUM ZAVRŠETKA OPERACIJE]]&lt;TODAY(),"završen","u provedbi")</f>
        <v>završen</v>
      </c>
      <c r="K640" s="25" t="s">
        <v>10</v>
      </c>
      <c r="L640" s="25" t="s">
        <v>10</v>
      </c>
      <c r="M640" s="17">
        <v>0.85</v>
      </c>
      <c r="N640" s="17">
        <v>0.15</v>
      </c>
      <c r="O640" s="11">
        <f>Ugovori_OPULJP[[#This Row],[Bespovratna sredstva - Ukupno (EU+Nac) HRK
= Ukupna ugovorena vrijednost bespovratnih sredstava]]*Ugovori_OPULJP[[#This Row],[EU STOPA SUFINANCIRANJA %
EU CO-FINANCING RATE %]]</f>
        <v>1034982.5335</v>
      </c>
      <c r="P640" s="11">
        <f>Ugovori_OPULJP[[#This Row],[Bespovratna sredstva - Ukupno (EU+Nac) HRK
= Ukupna ugovorena vrijednost bespovratnih sredstava]]*Ugovori_OPULJP[[#This Row],[STOPA NACIONALNOG SUFINANCIRANJA %]]</f>
        <v>182643.97649999999</v>
      </c>
      <c r="Q640" s="11">
        <v>1217626.51</v>
      </c>
      <c r="R640" s="11">
        <v>0</v>
      </c>
      <c r="S640" s="11">
        <v>0</v>
      </c>
      <c r="T640" s="4">
        <f>Ugovori_OPULJP[[#This Row],[Bespovratna sredstva - Ukupno (EU+Nac) HRK
= Ukupna ugovorena vrijednost bespovratnih sredstava]]+Ugovori_OPULJP[[#This Row],[Javni doprinos korisnika - HRK]]+Ugovori_OPULJP[[#This Row],[Privatni doprinos korisnika - HRK]]</f>
        <v>1217626.51</v>
      </c>
      <c r="U640" s="29" t="s">
        <v>8735</v>
      </c>
      <c r="V640" s="29" t="s">
        <v>24</v>
      </c>
      <c r="W640" s="30" t="s">
        <v>6394</v>
      </c>
      <c r="X640" s="30" t="s">
        <v>6219</v>
      </c>
    </row>
    <row r="641" spans="1:24" ht="114.75" x14ac:dyDescent="0.25">
      <c r="A641" s="45" t="s">
        <v>1676</v>
      </c>
      <c r="B641" s="46" t="s">
        <v>8150</v>
      </c>
      <c r="C641" s="30" t="s">
        <v>7163</v>
      </c>
      <c r="D641" s="30" t="s">
        <v>1524</v>
      </c>
      <c r="E641" s="29" t="s">
        <v>10081</v>
      </c>
      <c r="F641" s="47" t="s">
        <v>873</v>
      </c>
      <c r="G641" s="47" t="s">
        <v>1677</v>
      </c>
      <c r="H641" s="48">
        <v>43556</v>
      </c>
      <c r="I641" s="48">
        <v>44287</v>
      </c>
      <c r="J641" s="48" t="str">
        <f ca="1">IF(Ugovori_OPULJP[[#This Row],[DATUM ZAVRŠETKA OPERACIJE]]&lt;TODAY(),"završen","u provedbi")</f>
        <v>završen</v>
      </c>
      <c r="K641" s="25" t="s">
        <v>17</v>
      </c>
      <c r="L641" s="25" t="s">
        <v>17</v>
      </c>
      <c r="M641" s="17">
        <v>0.85</v>
      </c>
      <c r="N641" s="17">
        <v>0.15</v>
      </c>
      <c r="O641" s="11">
        <f>Ugovori_OPULJP[[#This Row],[Bespovratna sredstva - Ukupno (EU+Nac) HRK
= Ukupna ugovorena vrijednost bespovratnih sredstava]]*Ugovori_OPULJP[[#This Row],[EU STOPA SUFINANCIRANJA %
EU CO-FINANCING RATE %]]</f>
        <v>877995.12399999995</v>
      </c>
      <c r="P641" s="11">
        <f>Ugovori_OPULJP[[#This Row],[Bespovratna sredstva - Ukupno (EU+Nac) HRK
= Ukupna ugovorena vrijednost bespovratnih sredstava]]*Ugovori_OPULJP[[#This Row],[STOPA NACIONALNOG SUFINANCIRANJA %]]</f>
        <v>154940.31599999999</v>
      </c>
      <c r="Q641" s="11">
        <v>1032935.44</v>
      </c>
      <c r="R641" s="11">
        <v>0</v>
      </c>
      <c r="S641" s="11">
        <v>0</v>
      </c>
      <c r="T641" s="4">
        <f>Ugovori_OPULJP[[#This Row],[Bespovratna sredstva - Ukupno (EU+Nac) HRK
= Ukupna ugovorena vrijednost bespovratnih sredstava]]+Ugovori_OPULJP[[#This Row],[Javni doprinos korisnika - HRK]]+Ugovori_OPULJP[[#This Row],[Privatni doprinos korisnika - HRK]]</f>
        <v>1032935.44</v>
      </c>
      <c r="U641" s="29" t="s">
        <v>8735</v>
      </c>
      <c r="V641" s="29" t="s">
        <v>24</v>
      </c>
      <c r="W641" s="30" t="s">
        <v>6395</v>
      </c>
      <c r="X641" s="30" t="s">
        <v>6219</v>
      </c>
    </row>
    <row r="642" spans="1:24" ht="89.25" x14ac:dyDescent="0.25">
      <c r="A642" s="45" t="s">
        <v>1678</v>
      </c>
      <c r="B642" s="46" t="s">
        <v>8150</v>
      </c>
      <c r="C642" s="30" t="s">
        <v>7163</v>
      </c>
      <c r="D642" s="30" t="s">
        <v>1524</v>
      </c>
      <c r="E642" s="29" t="s">
        <v>10081</v>
      </c>
      <c r="F642" s="47" t="s">
        <v>1679</v>
      </c>
      <c r="G642" s="47" t="s">
        <v>3372</v>
      </c>
      <c r="H642" s="48">
        <v>43343</v>
      </c>
      <c r="I642" s="48">
        <v>44074</v>
      </c>
      <c r="J642" s="48" t="str">
        <f ca="1">IF(Ugovori_OPULJP[[#This Row],[DATUM ZAVRŠETKA OPERACIJE]]&lt;TODAY(),"završen","u provedbi")</f>
        <v>završen</v>
      </c>
      <c r="K642" s="25" t="s">
        <v>6</v>
      </c>
      <c r="L642" s="25" t="s">
        <v>6</v>
      </c>
      <c r="M642" s="17">
        <v>0.85</v>
      </c>
      <c r="N642" s="17">
        <v>0.15</v>
      </c>
      <c r="O642" s="11">
        <f>Ugovori_OPULJP[[#This Row],[Bespovratna sredstva - Ukupno (EU+Nac) HRK
= Ukupna ugovorena vrijednost bespovratnih sredstava]]*Ugovori_OPULJP[[#This Row],[EU STOPA SUFINANCIRANJA %
EU CO-FINANCING RATE %]]</f>
        <v>985151.27500000002</v>
      </c>
      <c r="P642" s="11">
        <f>Ugovori_OPULJP[[#This Row],[Bespovratna sredstva - Ukupno (EU+Nac) HRK
= Ukupna ugovorena vrijednost bespovratnih sredstava]]*Ugovori_OPULJP[[#This Row],[STOPA NACIONALNOG SUFINANCIRANJA %]]</f>
        <v>173850.22500000001</v>
      </c>
      <c r="Q642" s="11">
        <v>1159001.5</v>
      </c>
      <c r="R642" s="11">
        <v>0</v>
      </c>
      <c r="S642" s="11">
        <v>0</v>
      </c>
      <c r="T642" s="4">
        <f>Ugovori_OPULJP[[#This Row],[Bespovratna sredstva - Ukupno (EU+Nac) HRK
= Ukupna ugovorena vrijednost bespovratnih sredstava]]+Ugovori_OPULJP[[#This Row],[Javni doprinos korisnika - HRK]]+Ugovori_OPULJP[[#This Row],[Privatni doprinos korisnika - HRK]]</f>
        <v>1159001.5</v>
      </c>
      <c r="U642" s="29" t="s">
        <v>8735</v>
      </c>
      <c r="V642" s="29" t="s">
        <v>24</v>
      </c>
      <c r="W642" s="30" t="s">
        <v>6396</v>
      </c>
      <c r="X642" s="30" t="s">
        <v>6219</v>
      </c>
    </row>
    <row r="643" spans="1:24" ht="102" x14ac:dyDescent="0.25">
      <c r="A643" s="45" t="s">
        <v>1680</v>
      </c>
      <c r="B643" s="46" t="s">
        <v>8150</v>
      </c>
      <c r="C643" s="30" t="s">
        <v>7163</v>
      </c>
      <c r="D643" s="30" t="s">
        <v>1524</v>
      </c>
      <c r="E643" s="29" t="s">
        <v>10081</v>
      </c>
      <c r="F643" s="47" t="s">
        <v>1681</v>
      </c>
      <c r="G643" s="47" t="s">
        <v>1483</v>
      </c>
      <c r="H643" s="48">
        <v>43346</v>
      </c>
      <c r="I643" s="48">
        <v>44077</v>
      </c>
      <c r="J643" s="48" t="str">
        <f ca="1">IF(Ugovori_OPULJP[[#This Row],[DATUM ZAVRŠETKA OPERACIJE]]&lt;TODAY(),"završen","u provedbi")</f>
        <v>završen</v>
      </c>
      <c r="K643" s="25" t="s">
        <v>19</v>
      </c>
      <c r="L643" s="25" t="s">
        <v>19</v>
      </c>
      <c r="M643" s="17">
        <v>0.85</v>
      </c>
      <c r="N643" s="17">
        <v>0.15</v>
      </c>
      <c r="O643" s="11">
        <f>Ugovori_OPULJP[[#This Row],[Bespovratna sredstva - Ukupno (EU+Nac) HRK
= Ukupna ugovorena vrijednost bespovratnih sredstava]]*Ugovori_OPULJP[[#This Row],[EU STOPA SUFINANCIRANJA %
EU CO-FINANCING RATE %]]</f>
        <v>1089201.56</v>
      </c>
      <c r="P643" s="11">
        <f>Ugovori_OPULJP[[#This Row],[Bespovratna sredstva - Ukupno (EU+Nac) HRK
= Ukupna ugovorena vrijednost bespovratnih sredstava]]*Ugovori_OPULJP[[#This Row],[STOPA NACIONALNOG SUFINANCIRANJA %]]</f>
        <v>192212.04</v>
      </c>
      <c r="Q643" s="11">
        <v>1281413.6000000001</v>
      </c>
      <c r="R643" s="11">
        <v>0</v>
      </c>
      <c r="S643" s="11">
        <v>0</v>
      </c>
      <c r="T643" s="4">
        <f>Ugovori_OPULJP[[#This Row],[Bespovratna sredstva - Ukupno (EU+Nac) HRK
= Ukupna ugovorena vrijednost bespovratnih sredstava]]+Ugovori_OPULJP[[#This Row],[Javni doprinos korisnika - HRK]]+Ugovori_OPULJP[[#This Row],[Privatni doprinos korisnika - HRK]]</f>
        <v>1281413.6000000001</v>
      </c>
      <c r="U643" s="29" t="s">
        <v>8735</v>
      </c>
      <c r="V643" s="29" t="s">
        <v>24</v>
      </c>
      <c r="W643" s="30" t="s">
        <v>6397</v>
      </c>
      <c r="X643" s="30" t="s">
        <v>6219</v>
      </c>
    </row>
    <row r="644" spans="1:24" ht="114.75" x14ac:dyDescent="0.25">
      <c r="A644" s="45" t="s">
        <v>1682</v>
      </c>
      <c r="B644" s="46" t="s">
        <v>8150</v>
      </c>
      <c r="C644" s="30" t="s">
        <v>7163</v>
      </c>
      <c r="D644" s="30" t="s">
        <v>1524</v>
      </c>
      <c r="E644" s="29" t="s">
        <v>10081</v>
      </c>
      <c r="F644" s="47" t="s">
        <v>1683</v>
      </c>
      <c r="G644" s="47" t="s">
        <v>892</v>
      </c>
      <c r="H644" s="48">
        <v>43556</v>
      </c>
      <c r="I644" s="48">
        <v>44287</v>
      </c>
      <c r="J644" s="48" t="str">
        <f ca="1">IF(Ugovori_OPULJP[[#This Row],[DATUM ZAVRŠETKA OPERACIJE]]&lt;TODAY(),"završen","u provedbi")</f>
        <v>završen</v>
      </c>
      <c r="K644" s="25" t="s">
        <v>0</v>
      </c>
      <c r="L644" s="25" t="s">
        <v>0</v>
      </c>
      <c r="M644" s="17">
        <v>0.85</v>
      </c>
      <c r="N644" s="17">
        <v>0.15</v>
      </c>
      <c r="O644" s="11">
        <f>Ugovori_OPULJP[[#This Row],[Bespovratna sredstva - Ukupno (EU+Nac) HRK
= Ukupna ugovorena vrijednost bespovratnih sredstava]]*Ugovori_OPULJP[[#This Row],[EU STOPA SUFINANCIRANJA %
EU CO-FINANCING RATE %]]</f>
        <v>1195768.6100000001</v>
      </c>
      <c r="P644" s="11">
        <f>Ugovori_OPULJP[[#This Row],[Bespovratna sredstva - Ukupno (EU+Nac) HRK
= Ukupna ugovorena vrijednost bespovratnih sredstava]]*Ugovori_OPULJP[[#This Row],[STOPA NACIONALNOG SUFINANCIRANJA %]]</f>
        <v>211017.99000000002</v>
      </c>
      <c r="Q644" s="11">
        <v>1406786.6</v>
      </c>
      <c r="R644" s="11">
        <v>0</v>
      </c>
      <c r="S644" s="11">
        <v>0</v>
      </c>
      <c r="T644" s="4">
        <f>Ugovori_OPULJP[[#This Row],[Bespovratna sredstva - Ukupno (EU+Nac) HRK
= Ukupna ugovorena vrijednost bespovratnih sredstava]]+Ugovori_OPULJP[[#This Row],[Javni doprinos korisnika - HRK]]+Ugovori_OPULJP[[#This Row],[Privatni doprinos korisnika - HRK]]</f>
        <v>1406786.6</v>
      </c>
      <c r="U644" s="29" t="s">
        <v>8735</v>
      </c>
      <c r="V644" s="29" t="s">
        <v>24</v>
      </c>
      <c r="W644" s="30" t="s">
        <v>6398</v>
      </c>
      <c r="X644" s="30" t="s">
        <v>6219</v>
      </c>
    </row>
    <row r="645" spans="1:24" ht="102" x14ac:dyDescent="0.25">
      <c r="A645" s="45" t="s">
        <v>1684</v>
      </c>
      <c r="B645" s="46" t="s">
        <v>8150</v>
      </c>
      <c r="C645" s="30" t="s">
        <v>7163</v>
      </c>
      <c r="D645" s="30" t="s">
        <v>1524</v>
      </c>
      <c r="E645" s="29" t="s">
        <v>10081</v>
      </c>
      <c r="F645" s="47" t="s">
        <v>1685</v>
      </c>
      <c r="G645" s="47" t="s">
        <v>12062</v>
      </c>
      <c r="H645" s="48">
        <v>43556</v>
      </c>
      <c r="I645" s="48">
        <v>44287</v>
      </c>
      <c r="J645" s="48" t="str">
        <f ca="1">IF(Ugovori_OPULJP[[#This Row],[DATUM ZAVRŠETKA OPERACIJE]]&lt;TODAY(),"završen","u provedbi")</f>
        <v>završen</v>
      </c>
      <c r="K645" s="25" t="s">
        <v>12</v>
      </c>
      <c r="L645" s="25" t="s">
        <v>12</v>
      </c>
      <c r="M645" s="17">
        <v>0.85</v>
      </c>
      <c r="N645" s="17">
        <v>0.15</v>
      </c>
      <c r="O645" s="11">
        <f>Ugovori_OPULJP[[#This Row],[Bespovratna sredstva - Ukupno (EU+Nac) HRK
= Ukupna ugovorena vrijednost bespovratnih sredstava]]*Ugovori_OPULJP[[#This Row],[EU STOPA SUFINANCIRANJA %
EU CO-FINANCING RATE %]]</f>
        <v>597359.94850000006</v>
      </c>
      <c r="P645" s="11">
        <f>Ugovori_OPULJP[[#This Row],[Bespovratna sredstva - Ukupno (EU+Nac) HRK
= Ukupna ugovorena vrijednost bespovratnih sredstava]]*Ugovori_OPULJP[[#This Row],[STOPA NACIONALNOG SUFINANCIRANJA %]]</f>
        <v>105416.4615</v>
      </c>
      <c r="Q645" s="11">
        <v>702776.41</v>
      </c>
      <c r="R645" s="11">
        <v>0</v>
      </c>
      <c r="S645" s="11">
        <v>0</v>
      </c>
      <c r="T645" s="4">
        <f>Ugovori_OPULJP[[#This Row],[Bespovratna sredstva - Ukupno (EU+Nac) HRK
= Ukupna ugovorena vrijednost bespovratnih sredstava]]+Ugovori_OPULJP[[#This Row],[Javni doprinos korisnika - HRK]]+Ugovori_OPULJP[[#This Row],[Privatni doprinos korisnika - HRK]]</f>
        <v>702776.41</v>
      </c>
      <c r="U645" s="29" t="s">
        <v>8735</v>
      </c>
      <c r="V645" s="29" t="s">
        <v>24</v>
      </c>
      <c r="W645" s="30" t="s">
        <v>6399</v>
      </c>
      <c r="X645" s="30" t="s">
        <v>6219</v>
      </c>
    </row>
    <row r="646" spans="1:24" ht="51" x14ac:dyDescent="0.25">
      <c r="A646" s="45" t="s">
        <v>1686</v>
      </c>
      <c r="B646" s="46" t="s">
        <v>8150</v>
      </c>
      <c r="C646" s="30" t="s">
        <v>7163</v>
      </c>
      <c r="D646" s="30" t="s">
        <v>1524</v>
      </c>
      <c r="E646" s="29" t="s">
        <v>10081</v>
      </c>
      <c r="F646" s="47" t="s">
        <v>1687</v>
      </c>
      <c r="G646" s="47" t="s">
        <v>2556</v>
      </c>
      <c r="H646" s="48">
        <v>43344</v>
      </c>
      <c r="I646" s="48">
        <v>43952</v>
      </c>
      <c r="J646" s="48" t="str">
        <f ca="1">IF(Ugovori_OPULJP[[#This Row],[DATUM ZAVRŠETKA OPERACIJE]]&lt;TODAY(),"završen","u provedbi")</f>
        <v>završen</v>
      </c>
      <c r="K646" s="25" t="s">
        <v>1688</v>
      </c>
      <c r="L646" s="25" t="s">
        <v>3</v>
      </c>
      <c r="M646" s="17">
        <v>0.85</v>
      </c>
      <c r="N646" s="17">
        <v>0.15</v>
      </c>
      <c r="O646" s="11">
        <f>Ugovori_OPULJP[[#This Row],[Bespovratna sredstva - Ukupno (EU+Nac) HRK
= Ukupna ugovorena vrijednost bespovratnih sredstava]]*Ugovori_OPULJP[[#This Row],[EU STOPA SUFINANCIRANJA %
EU CO-FINANCING RATE %]]</f>
        <v>1269629.2749999999</v>
      </c>
      <c r="P646" s="11">
        <f>Ugovori_OPULJP[[#This Row],[Bespovratna sredstva - Ukupno (EU+Nac) HRK
= Ukupna ugovorena vrijednost bespovratnih sredstava]]*Ugovori_OPULJP[[#This Row],[STOPA NACIONALNOG SUFINANCIRANJA %]]</f>
        <v>224052.22500000001</v>
      </c>
      <c r="Q646" s="11">
        <v>1493681.5</v>
      </c>
      <c r="R646" s="11">
        <v>0</v>
      </c>
      <c r="S646" s="11">
        <v>0</v>
      </c>
      <c r="T646" s="4">
        <f>Ugovori_OPULJP[[#This Row],[Bespovratna sredstva - Ukupno (EU+Nac) HRK
= Ukupna ugovorena vrijednost bespovratnih sredstava]]+Ugovori_OPULJP[[#This Row],[Javni doprinos korisnika - HRK]]+Ugovori_OPULJP[[#This Row],[Privatni doprinos korisnika - HRK]]</f>
        <v>1493681.5</v>
      </c>
      <c r="U646" s="29" t="s">
        <v>8735</v>
      </c>
      <c r="V646" s="29" t="s">
        <v>24</v>
      </c>
      <c r="W646" s="30" t="s">
        <v>6400</v>
      </c>
      <c r="X646" s="30" t="s">
        <v>6219</v>
      </c>
    </row>
    <row r="647" spans="1:24" ht="89.25" x14ac:dyDescent="0.25">
      <c r="A647" s="45" t="s">
        <v>1689</v>
      </c>
      <c r="B647" s="46" t="s">
        <v>8150</v>
      </c>
      <c r="C647" s="30" t="s">
        <v>7163</v>
      </c>
      <c r="D647" s="30" t="s">
        <v>1524</v>
      </c>
      <c r="E647" s="29" t="s">
        <v>10081</v>
      </c>
      <c r="F647" s="47" t="s">
        <v>1690</v>
      </c>
      <c r="G647" s="47" t="s">
        <v>823</v>
      </c>
      <c r="H647" s="48">
        <v>43556</v>
      </c>
      <c r="I647" s="48">
        <v>44287</v>
      </c>
      <c r="J647" s="48" t="str">
        <f ca="1">IF(Ugovori_OPULJP[[#This Row],[DATUM ZAVRŠETKA OPERACIJE]]&lt;TODAY(),"završen","u provedbi")</f>
        <v>završen</v>
      </c>
      <c r="K647" s="25" t="s">
        <v>10</v>
      </c>
      <c r="L647" s="25" t="s">
        <v>10</v>
      </c>
      <c r="M647" s="17">
        <v>0.85</v>
      </c>
      <c r="N647" s="17">
        <v>0.15</v>
      </c>
      <c r="O647" s="11">
        <f>Ugovori_OPULJP[[#This Row],[Bespovratna sredstva - Ukupno (EU+Nac) HRK
= Ukupna ugovorena vrijednost bespovratnih sredstava]]*Ugovori_OPULJP[[#This Row],[EU STOPA SUFINANCIRANJA %
EU CO-FINANCING RATE %]]</f>
        <v>1127666.6100000001</v>
      </c>
      <c r="P647" s="11">
        <f>Ugovori_OPULJP[[#This Row],[Bespovratna sredstva - Ukupno (EU+Nac) HRK
= Ukupna ugovorena vrijednost bespovratnih sredstava]]*Ugovori_OPULJP[[#This Row],[STOPA NACIONALNOG SUFINANCIRANJA %]]</f>
        <v>198999.99000000002</v>
      </c>
      <c r="Q647" s="11">
        <v>1326666.6000000001</v>
      </c>
      <c r="R647" s="11">
        <v>0</v>
      </c>
      <c r="S647" s="11">
        <v>0</v>
      </c>
      <c r="T647" s="4">
        <f>Ugovori_OPULJP[[#This Row],[Bespovratna sredstva - Ukupno (EU+Nac) HRK
= Ukupna ugovorena vrijednost bespovratnih sredstava]]+Ugovori_OPULJP[[#This Row],[Javni doprinos korisnika - HRK]]+Ugovori_OPULJP[[#This Row],[Privatni doprinos korisnika - HRK]]</f>
        <v>1326666.6000000001</v>
      </c>
      <c r="U647" s="29" t="s">
        <v>8735</v>
      </c>
      <c r="V647" s="29" t="s">
        <v>24</v>
      </c>
      <c r="W647" s="30" t="s">
        <v>6401</v>
      </c>
      <c r="X647" s="30" t="s">
        <v>6219</v>
      </c>
    </row>
    <row r="648" spans="1:24" ht="51" x14ac:dyDescent="0.25">
      <c r="A648" s="45" t="s">
        <v>1691</v>
      </c>
      <c r="B648" s="46" t="s">
        <v>8150</v>
      </c>
      <c r="C648" s="30" t="s">
        <v>7163</v>
      </c>
      <c r="D648" s="30" t="s">
        <v>1524</v>
      </c>
      <c r="E648" s="29" t="s">
        <v>10081</v>
      </c>
      <c r="F648" s="47" t="s">
        <v>1692</v>
      </c>
      <c r="G648" s="47" t="s">
        <v>1693</v>
      </c>
      <c r="H648" s="48">
        <v>43476</v>
      </c>
      <c r="I648" s="48">
        <v>44207</v>
      </c>
      <c r="J648" s="48" t="str">
        <f ca="1">IF(Ugovori_OPULJP[[#This Row],[DATUM ZAVRŠETKA OPERACIJE]]&lt;TODAY(),"završen","u provedbi")</f>
        <v>završen</v>
      </c>
      <c r="K648" s="25" t="s">
        <v>1694</v>
      </c>
      <c r="L648" s="25" t="s">
        <v>15</v>
      </c>
      <c r="M648" s="17">
        <v>0.85</v>
      </c>
      <c r="N648" s="17">
        <v>0.15</v>
      </c>
      <c r="O648" s="11">
        <f>Ugovori_OPULJP[[#This Row],[Bespovratna sredstva - Ukupno (EU+Nac) HRK
= Ukupna ugovorena vrijednost bespovratnih sredstava]]*Ugovori_OPULJP[[#This Row],[EU STOPA SUFINANCIRANJA %
EU CO-FINANCING RATE %]]</f>
        <v>886837.72499999998</v>
      </c>
      <c r="P648" s="11">
        <f>Ugovori_OPULJP[[#This Row],[Bespovratna sredstva - Ukupno (EU+Nac) HRK
= Ukupna ugovorena vrijednost bespovratnih sredstava]]*Ugovori_OPULJP[[#This Row],[STOPA NACIONALNOG SUFINANCIRANJA %]]</f>
        <v>156500.77499999999</v>
      </c>
      <c r="Q648" s="11">
        <v>1043338.5</v>
      </c>
      <c r="R648" s="11">
        <v>0</v>
      </c>
      <c r="S648" s="11">
        <v>0</v>
      </c>
      <c r="T648" s="4">
        <f>Ugovori_OPULJP[[#This Row],[Bespovratna sredstva - Ukupno (EU+Nac) HRK
= Ukupna ugovorena vrijednost bespovratnih sredstava]]+Ugovori_OPULJP[[#This Row],[Javni doprinos korisnika - HRK]]+Ugovori_OPULJP[[#This Row],[Privatni doprinos korisnika - HRK]]</f>
        <v>1043338.5</v>
      </c>
      <c r="U648" s="29" t="s">
        <v>8735</v>
      </c>
      <c r="V648" s="29" t="s">
        <v>24</v>
      </c>
      <c r="W648" s="30" t="s">
        <v>7287</v>
      </c>
      <c r="X648" s="30" t="s">
        <v>6219</v>
      </c>
    </row>
    <row r="649" spans="1:24" ht="76.5" x14ac:dyDescent="0.25">
      <c r="A649" s="45" t="s">
        <v>1695</v>
      </c>
      <c r="B649" s="46" t="s">
        <v>8150</v>
      </c>
      <c r="C649" s="30" t="s">
        <v>7163</v>
      </c>
      <c r="D649" s="30" t="s">
        <v>1524</v>
      </c>
      <c r="E649" s="29" t="s">
        <v>10081</v>
      </c>
      <c r="F649" s="47" t="s">
        <v>1696</v>
      </c>
      <c r="G649" s="47" t="s">
        <v>1697</v>
      </c>
      <c r="H649" s="48">
        <v>43347</v>
      </c>
      <c r="I649" s="48">
        <v>44078</v>
      </c>
      <c r="J649" s="48" t="str">
        <f ca="1">IF(Ugovori_OPULJP[[#This Row],[DATUM ZAVRŠETKA OPERACIJE]]&lt;TODAY(),"završen","u provedbi")</f>
        <v>završen</v>
      </c>
      <c r="K649" s="25" t="s">
        <v>1698</v>
      </c>
      <c r="L649" s="25" t="s">
        <v>3</v>
      </c>
      <c r="M649" s="17">
        <v>0.85</v>
      </c>
      <c r="N649" s="17">
        <v>0.15</v>
      </c>
      <c r="O649" s="11">
        <f>Ugovori_OPULJP[[#This Row],[Bespovratna sredstva - Ukupno (EU+Nac) HRK
= Ukupna ugovorena vrijednost bespovratnih sredstava]]*Ugovori_OPULJP[[#This Row],[EU STOPA SUFINANCIRANJA %
EU CO-FINANCING RATE %]]</f>
        <v>738216.5</v>
      </c>
      <c r="P649" s="11">
        <f>Ugovori_OPULJP[[#This Row],[Bespovratna sredstva - Ukupno (EU+Nac) HRK
= Ukupna ugovorena vrijednost bespovratnih sredstava]]*Ugovori_OPULJP[[#This Row],[STOPA NACIONALNOG SUFINANCIRANJA %]]</f>
        <v>130273.5</v>
      </c>
      <c r="Q649" s="11">
        <v>868490</v>
      </c>
      <c r="R649" s="11">
        <v>0</v>
      </c>
      <c r="S649" s="11">
        <v>0</v>
      </c>
      <c r="T649" s="4">
        <f>Ugovori_OPULJP[[#This Row],[Bespovratna sredstva - Ukupno (EU+Nac) HRK
= Ukupna ugovorena vrijednost bespovratnih sredstava]]+Ugovori_OPULJP[[#This Row],[Javni doprinos korisnika - HRK]]+Ugovori_OPULJP[[#This Row],[Privatni doprinos korisnika - HRK]]</f>
        <v>868490</v>
      </c>
      <c r="U649" s="29" t="s">
        <v>8735</v>
      </c>
      <c r="V649" s="29" t="s">
        <v>24</v>
      </c>
      <c r="W649" s="30" t="s">
        <v>6402</v>
      </c>
      <c r="X649" s="30" t="s">
        <v>6219</v>
      </c>
    </row>
    <row r="650" spans="1:24" ht="114.75" x14ac:dyDescent="0.25">
      <c r="A650" s="45" t="s">
        <v>1699</v>
      </c>
      <c r="B650" s="46" t="s">
        <v>8150</v>
      </c>
      <c r="C650" s="30" t="s">
        <v>7163</v>
      </c>
      <c r="D650" s="30" t="s">
        <v>1524</v>
      </c>
      <c r="E650" s="29" t="s">
        <v>10081</v>
      </c>
      <c r="F650" s="47" t="s">
        <v>1700</v>
      </c>
      <c r="G650" s="47" t="s">
        <v>1202</v>
      </c>
      <c r="H650" s="48">
        <v>43476</v>
      </c>
      <c r="I650" s="48">
        <v>44207</v>
      </c>
      <c r="J650" s="48" t="str">
        <f ca="1">IF(Ugovori_OPULJP[[#This Row],[DATUM ZAVRŠETKA OPERACIJE]]&lt;TODAY(),"završen","u provedbi")</f>
        <v>završen</v>
      </c>
      <c r="K650" s="25" t="s">
        <v>15</v>
      </c>
      <c r="L650" s="25" t="s">
        <v>15</v>
      </c>
      <c r="M650" s="17">
        <v>0.85</v>
      </c>
      <c r="N650" s="17">
        <v>0.15</v>
      </c>
      <c r="O650" s="11">
        <f>Ugovori_OPULJP[[#This Row],[Bespovratna sredstva - Ukupno (EU+Nac) HRK
= Ukupna ugovorena vrijednost bespovratnih sredstava]]*Ugovori_OPULJP[[#This Row],[EU STOPA SUFINANCIRANJA %
EU CO-FINANCING RATE %]]</f>
        <v>504505.59999999998</v>
      </c>
      <c r="P650" s="11">
        <f>Ugovori_OPULJP[[#This Row],[Bespovratna sredstva - Ukupno (EU+Nac) HRK
= Ukupna ugovorena vrijednost bespovratnih sredstava]]*Ugovori_OPULJP[[#This Row],[STOPA NACIONALNOG SUFINANCIRANJA %]]</f>
        <v>89030.399999999994</v>
      </c>
      <c r="Q650" s="11">
        <v>593536</v>
      </c>
      <c r="R650" s="11">
        <v>0</v>
      </c>
      <c r="S650" s="11">
        <v>0</v>
      </c>
      <c r="T650" s="4">
        <f>Ugovori_OPULJP[[#This Row],[Bespovratna sredstva - Ukupno (EU+Nac) HRK
= Ukupna ugovorena vrijednost bespovratnih sredstava]]+Ugovori_OPULJP[[#This Row],[Javni doprinos korisnika - HRK]]+Ugovori_OPULJP[[#This Row],[Privatni doprinos korisnika - HRK]]</f>
        <v>593536</v>
      </c>
      <c r="U650" s="29" t="s">
        <v>8735</v>
      </c>
      <c r="V650" s="29" t="s">
        <v>24</v>
      </c>
      <c r="W650" s="30" t="s">
        <v>8455</v>
      </c>
      <c r="X650" s="30" t="s">
        <v>6219</v>
      </c>
    </row>
    <row r="651" spans="1:24" ht="102" x14ac:dyDescent="0.25">
      <c r="A651" s="45" t="s">
        <v>1701</v>
      </c>
      <c r="B651" s="46" t="s">
        <v>8150</v>
      </c>
      <c r="C651" s="30" t="s">
        <v>7163</v>
      </c>
      <c r="D651" s="30" t="s">
        <v>1524</v>
      </c>
      <c r="E651" s="29" t="s">
        <v>10081</v>
      </c>
      <c r="F651" s="47" t="s">
        <v>1702</v>
      </c>
      <c r="G651" s="47" t="s">
        <v>345</v>
      </c>
      <c r="H651" s="48">
        <v>43756</v>
      </c>
      <c r="I651" s="48">
        <v>44304</v>
      </c>
      <c r="J651" s="48" t="str">
        <f ca="1">IF(Ugovori_OPULJP[[#This Row],[DATUM ZAVRŠETKA OPERACIJE]]&lt;TODAY(),"završen","u provedbi")</f>
        <v>završen</v>
      </c>
      <c r="K651" s="25" t="s">
        <v>4642</v>
      </c>
      <c r="L651" s="25" t="s">
        <v>18</v>
      </c>
      <c r="M651" s="17">
        <v>0.85</v>
      </c>
      <c r="N651" s="17">
        <v>0.15</v>
      </c>
      <c r="O651" s="11">
        <f>Ugovori_OPULJP[[#This Row],[Bespovratna sredstva - Ukupno (EU+Nac) HRK
= Ukupna ugovorena vrijednost bespovratnih sredstava]]*Ugovori_OPULJP[[#This Row],[EU STOPA SUFINANCIRANJA %
EU CO-FINANCING RATE %]]</f>
        <v>708320.20649999997</v>
      </c>
      <c r="P651" s="11">
        <f>Ugovori_OPULJP[[#This Row],[Bespovratna sredstva - Ukupno (EU+Nac) HRK
= Ukupna ugovorena vrijednost bespovratnih sredstava]]*Ugovori_OPULJP[[#This Row],[STOPA NACIONALNOG SUFINANCIRANJA %]]</f>
        <v>124997.6835</v>
      </c>
      <c r="Q651" s="11">
        <v>833317.89</v>
      </c>
      <c r="R651" s="11">
        <v>0</v>
      </c>
      <c r="S651" s="11">
        <v>0</v>
      </c>
      <c r="T651" s="4">
        <f>Ugovori_OPULJP[[#This Row],[Bespovratna sredstva - Ukupno (EU+Nac) HRK
= Ukupna ugovorena vrijednost bespovratnih sredstava]]+Ugovori_OPULJP[[#This Row],[Javni doprinos korisnika - HRK]]+Ugovori_OPULJP[[#This Row],[Privatni doprinos korisnika - HRK]]</f>
        <v>833317.89</v>
      </c>
      <c r="U651" s="29" t="s">
        <v>8735</v>
      </c>
      <c r="V651" s="29" t="s">
        <v>24</v>
      </c>
      <c r="W651" s="30" t="s">
        <v>6403</v>
      </c>
      <c r="X651" s="30" t="s">
        <v>6219</v>
      </c>
    </row>
    <row r="652" spans="1:24" ht="89.25" x14ac:dyDescent="0.25">
      <c r="A652" s="45" t="s">
        <v>1703</v>
      </c>
      <c r="B652" s="46" t="s">
        <v>8150</v>
      </c>
      <c r="C652" s="30" t="s">
        <v>7163</v>
      </c>
      <c r="D652" s="30" t="s">
        <v>1524</v>
      </c>
      <c r="E652" s="29" t="s">
        <v>10081</v>
      </c>
      <c r="F652" s="47" t="s">
        <v>1704</v>
      </c>
      <c r="G652" s="47" t="s">
        <v>358</v>
      </c>
      <c r="H652" s="48">
        <v>43346</v>
      </c>
      <c r="I652" s="48">
        <v>43954</v>
      </c>
      <c r="J652" s="48" t="str">
        <f ca="1">IF(Ugovori_OPULJP[[#This Row],[DATUM ZAVRŠETKA OPERACIJE]]&lt;TODAY(),"završen","u provedbi")</f>
        <v>završen</v>
      </c>
      <c r="K652" s="25" t="s">
        <v>2</v>
      </c>
      <c r="L652" s="25" t="s">
        <v>2</v>
      </c>
      <c r="M652" s="17">
        <v>0.85</v>
      </c>
      <c r="N652" s="17">
        <v>0.15</v>
      </c>
      <c r="O652" s="11">
        <f>Ugovori_OPULJP[[#This Row],[Bespovratna sredstva - Ukupno (EU+Nac) HRK
= Ukupna ugovorena vrijednost bespovratnih sredstava]]*Ugovori_OPULJP[[#This Row],[EU STOPA SUFINANCIRANJA %
EU CO-FINANCING RATE %]]</f>
        <v>535731.37</v>
      </c>
      <c r="P652" s="11">
        <f>Ugovori_OPULJP[[#This Row],[Bespovratna sredstva - Ukupno (EU+Nac) HRK
= Ukupna ugovorena vrijednost bespovratnih sredstava]]*Ugovori_OPULJP[[#This Row],[STOPA NACIONALNOG SUFINANCIRANJA %]]</f>
        <v>94540.829999999987</v>
      </c>
      <c r="Q652" s="11">
        <v>630272.19999999995</v>
      </c>
      <c r="R652" s="11">
        <v>0</v>
      </c>
      <c r="S652" s="11">
        <v>0</v>
      </c>
      <c r="T652" s="4">
        <f>Ugovori_OPULJP[[#This Row],[Bespovratna sredstva - Ukupno (EU+Nac) HRK
= Ukupna ugovorena vrijednost bespovratnih sredstava]]+Ugovori_OPULJP[[#This Row],[Javni doprinos korisnika - HRK]]+Ugovori_OPULJP[[#This Row],[Privatni doprinos korisnika - HRK]]</f>
        <v>630272.19999999995</v>
      </c>
      <c r="U652" s="29" t="s">
        <v>8735</v>
      </c>
      <c r="V652" s="29" t="s">
        <v>24</v>
      </c>
      <c r="W652" s="30" t="s">
        <v>6404</v>
      </c>
      <c r="X652" s="30" t="s">
        <v>6219</v>
      </c>
    </row>
    <row r="653" spans="1:24" ht="63.75" x14ac:dyDescent="0.25">
      <c r="A653" s="45" t="s">
        <v>1705</v>
      </c>
      <c r="B653" s="46" t="s">
        <v>8150</v>
      </c>
      <c r="C653" s="30" t="s">
        <v>7163</v>
      </c>
      <c r="D653" s="30" t="s">
        <v>1524</v>
      </c>
      <c r="E653" s="29" t="s">
        <v>10081</v>
      </c>
      <c r="F653" s="47" t="s">
        <v>1706</v>
      </c>
      <c r="G653" s="47" t="s">
        <v>1071</v>
      </c>
      <c r="H653" s="48">
        <v>43763</v>
      </c>
      <c r="I653" s="48">
        <v>44494</v>
      </c>
      <c r="J653" s="48" t="str">
        <f ca="1">IF(Ugovori_OPULJP[[#This Row],[DATUM ZAVRŠETKA OPERACIJE]]&lt;TODAY(),"završen","u provedbi")</f>
        <v>završen</v>
      </c>
      <c r="K653" s="25" t="s">
        <v>0</v>
      </c>
      <c r="L653" s="25" t="s">
        <v>0</v>
      </c>
      <c r="M653" s="17">
        <v>0.85</v>
      </c>
      <c r="N653" s="17">
        <v>0.15</v>
      </c>
      <c r="O653" s="11">
        <f>Ugovori_OPULJP[[#This Row],[Bespovratna sredstva - Ukupno (EU+Nac) HRK
= Ukupna ugovorena vrijednost bespovratnih sredstava]]*Ugovori_OPULJP[[#This Row],[EU STOPA SUFINANCIRANJA %
EU CO-FINANCING RATE %]]</f>
        <v>921115.92150000005</v>
      </c>
      <c r="P653" s="11">
        <f>Ugovori_OPULJP[[#This Row],[Bespovratna sredstva - Ukupno (EU+Nac) HRK
= Ukupna ugovorena vrijednost bespovratnih sredstava]]*Ugovori_OPULJP[[#This Row],[STOPA NACIONALNOG SUFINANCIRANJA %]]</f>
        <v>162549.86850000001</v>
      </c>
      <c r="Q653" s="11">
        <v>1083665.79</v>
      </c>
      <c r="R653" s="11">
        <v>0</v>
      </c>
      <c r="S653" s="11">
        <v>0</v>
      </c>
      <c r="T653" s="4">
        <f>Ugovori_OPULJP[[#This Row],[Bespovratna sredstva - Ukupno (EU+Nac) HRK
= Ukupna ugovorena vrijednost bespovratnih sredstava]]+Ugovori_OPULJP[[#This Row],[Javni doprinos korisnika - HRK]]+Ugovori_OPULJP[[#This Row],[Privatni doprinos korisnika - HRK]]</f>
        <v>1083665.79</v>
      </c>
      <c r="U653" s="29" t="s">
        <v>8735</v>
      </c>
      <c r="V653" s="29" t="s">
        <v>24</v>
      </c>
      <c r="W653" s="30" t="s">
        <v>6405</v>
      </c>
      <c r="X653" s="30" t="s">
        <v>6219</v>
      </c>
    </row>
    <row r="654" spans="1:24" ht="114.75" x14ac:dyDescent="0.25">
      <c r="A654" s="45" t="s">
        <v>1707</v>
      </c>
      <c r="B654" s="46" t="s">
        <v>8150</v>
      </c>
      <c r="C654" s="30" t="s">
        <v>7163</v>
      </c>
      <c r="D654" s="30" t="s">
        <v>1524</v>
      </c>
      <c r="E654" s="29" t="s">
        <v>10081</v>
      </c>
      <c r="F654" s="47" t="s">
        <v>1663</v>
      </c>
      <c r="G654" s="47" t="s">
        <v>1708</v>
      </c>
      <c r="H654" s="48">
        <v>43557</v>
      </c>
      <c r="I654" s="48">
        <v>44167</v>
      </c>
      <c r="J654" s="48" t="str">
        <f ca="1">IF(Ugovori_OPULJP[[#This Row],[DATUM ZAVRŠETKA OPERACIJE]]&lt;TODAY(),"završen","u provedbi")</f>
        <v>završen</v>
      </c>
      <c r="K654" s="25" t="s">
        <v>1709</v>
      </c>
      <c r="L654" s="25" t="s">
        <v>3</v>
      </c>
      <c r="M654" s="17">
        <v>0.85</v>
      </c>
      <c r="N654" s="17">
        <v>0.15</v>
      </c>
      <c r="O654" s="11">
        <f>Ugovori_OPULJP[[#This Row],[Bespovratna sredstva - Ukupno (EU+Nac) HRK
= Ukupna ugovorena vrijednost bespovratnih sredstava]]*Ugovori_OPULJP[[#This Row],[EU STOPA SUFINANCIRANJA %
EU CO-FINANCING RATE %]]</f>
        <v>896624.26800000004</v>
      </c>
      <c r="P654" s="11">
        <f>Ugovori_OPULJP[[#This Row],[Bespovratna sredstva - Ukupno (EU+Nac) HRK
= Ukupna ugovorena vrijednost bespovratnih sredstava]]*Ugovori_OPULJP[[#This Row],[STOPA NACIONALNOG SUFINANCIRANJA %]]</f>
        <v>158227.81200000001</v>
      </c>
      <c r="Q654" s="11">
        <v>1054852.08</v>
      </c>
      <c r="R654" s="11">
        <v>0</v>
      </c>
      <c r="S654" s="11">
        <v>0</v>
      </c>
      <c r="T654" s="4">
        <f>Ugovori_OPULJP[[#This Row],[Bespovratna sredstva - Ukupno (EU+Nac) HRK
= Ukupna ugovorena vrijednost bespovratnih sredstava]]+Ugovori_OPULJP[[#This Row],[Javni doprinos korisnika - HRK]]+Ugovori_OPULJP[[#This Row],[Privatni doprinos korisnika - HRK]]</f>
        <v>1054852.08</v>
      </c>
      <c r="U654" s="29" t="s">
        <v>8735</v>
      </c>
      <c r="V654" s="29" t="s">
        <v>24</v>
      </c>
      <c r="W654" s="30" t="s">
        <v>6406</v>
      </c>
      <c r="X654" s="30" t="s">
        <v>6219</v>
      </c>
    </row>
    <row r="655" spans="1:24" ht="114.75" x14ac:dyDescent="0.25">
      <c r="A655" s="45" t="s">
        <v>1710</v>
      </c>
      <c r="B655" s="46" t="s">
        <v>8150</v>
      </c>
      <c r="C655" s="30" t="s">
        <v>7163</v>
      </c>
      <c r="D655" s="30" t="s">
        <v>1524</v>
      </c>
      <c r="E655" s="29" t="s">
        <v>10081</v>
      </c>
      <c r="F655" s="47" t="s">
        <v>1711</v>
      </c>
      <c r="G655" s="47" t="s">
        <v>1712</v>
      </c>
      <c r="H655" s="48">
        <v>43797</v>
      </c>
      <c r="I655" s="48">
        <v>44528</v>
      </c>
      <c r="J655" s="48" t="str">
        <f ca="1">IF(Ugovori_OPULJP[[#This Row],[DATUM ZAVRŠETKA OPERACIJE]]&lt;TODAY(),"završen","u provedbi")</f>
        <v>završen</v>
      </c>
      <c r="K655" s="25" t="s">
        <v>25</v>
      </c>
      <c r="L655" s="25" t="s">
        <v>3</v>
      </c>
      <c r="M655" s="17">
        <v>0.85</v>
      </c>
      <c r="N655" s="17">
        <v>0.15</v>
      </c>
      <c r="O655" s="11">
        <f>Ugovori_OPULJP[[#This Row],[Bespovratna sredstva - Ukupno (EU+Nac) HRK
= Ukupna ugovorena vrijednost bespovratnih sredstava]]*Ugovori_OPULJP[[#This Row],[EU STOPA SUFINANCIRANJA %
EU CO-FINANCING RATE %]]</f>
        <v>1207430.4484999999</v>
      </c>
      <c r="P655" s="11">
        <f>Ugovori_OPULJP[[#This Row],[Bespovratna sredstva - Ukupno (EU+Nac) HRK
= Ukupna ugovorena vrijednost bespovratnih sredstava]]*Ugovori_OPULJP[[#This Row],[STOPA NACIONALNOG SUFINANCIRANJA %]]</f>
        <v>213075.96149999998</v>
      </c>
      <c r="Q655" s="11">
        <v>1420506.41</v>
      </c>
      <c r="R655" s="11">
        <v>0</v>
      </c>
      <c r="S655" s="11">
        <v>0</v>
      </c>
      <c r="T655" s="4">
        <f>Ugovori_OPULJP[[#This Row],[Bespovratna sredstva - Ukupno (EU+Nac) HRK
= Ukupna ugovorena vrijednost bespovratnih sredstava]]+Ugovori_OPULJP[[#This Row],[Javni doprinos korisnika - HRK]]+Ugovori_OPULJP[[#This Row],[Privatni doprinos korisnika - HRK]]</f>
        <v>1420506.41</v>
      </c>
      <c r="U655" s="29" t="s">
        <v>8735</v>
      </c>
      <c r="V655" s="29" t="s">
        <v>24</v>
      </c>
      <c r="W655" s="30" t="s">
        <v>6407</v>
      </c>
      <c r="X655" s="30" t="s">
        <v>6219</v>
      </c>
    </row>
    <row r="656" spans="1:24" ht="76.5" x14ac:dyDescent="0.25">
      <c r="A656" s="45" t="s">
        <v>1713</v>
      </c>
      <c r="B656" s="46" t="s">
        <v>8150</v>
      </c>
      <c r="C656" s="30" t="s">
        <v>7163</v>
      </c>
      <c r="D656" s="30" t="s">
        <v>1524</v>
      </c>
      <c r="E656" s="29" t="s">
        <v>10081</v>
      </c>
      <c r="F656" s="47" t="s">
        <v>4702</v>
      </c>
      <c r="G656" s="47" t="s">
        <v>1228</v>
      </c>
      <c r="H656" s="48">
        <v>43761</v>
      </c>
      <c r="I656" s="48">
        <v>44309</v>
      </c>
      <c r="J656" s="48" t="str">
        <f ca="1">IF(Ugovori_OPULJP[[#This Row],[DATUM ZAVRŠETKA OPERACIJE]]&lt;TODAY(),"završen","u provedbi")</f>
        <v>završen</v>
      </c>
      <c r="K656" s="25" t="s">
        <v>14</v>
      </c>
      <c r="L656" s="25" t="s">
        <v>14</v>
      </c>
      <c r="M656" s="17">
        <v>0.85</v>
      </c>
      <c r="N656" s="17">
        <v>0.15</v>
      </c>
      <c r="O656" s="11">
        <f>Ugovori_OPULJP[[#This Row],[Bespovratna sredstva - Ukupno (EU+Nac) HRK
= Ukupna ugovorena vrijednost bespovratnih sredstava]]*Ugovori_OPULJP[[#This Row],[EU STOPA SUFINANCIRANJA %
EU CO-FINANCING RATE %]]</f>
        <v>790965.3835</v>
      </c>
      <c r="P656" s="11">
        <f>Ugovori_OPULJP[[#This Row],[Bespovratna sredstva - Ukupno (EU+Nac) HRK
= Ukupna ugovorena vrijednost bespovratnih sredstava]]*Ugovori_OPULJP[[#This Row],[STOPA NACIONALNOG SUFINANCIRANJA %]]</f>
        <v>139582.12649999998</v>
      </c>
      <c r="Q656" s="11">
        <v>930547.51</v>
      </c>
      <c r="R656" s="11">
        <v>0</v>
      </c>
      <c r="S656" s="11">
        <v>0</v>
      </c>
      <c r="T656" s="4">
        <f>Ugovori_OPULJP[[#This Row],[Bespovratna sredstva - Ukupno (EU+Nac) HRK
= Ukupna ugovorena vrijednost bespovratnih sredstava]]+Ugovori_OPULJP[[#This Row],[Javni doprinos korisnika - HRK]]+Ugovori_OPULJP[[#This Row],[Privatni doprinos korisnika - HRK]]</f>
        <v>930547.51</v>
      </c>
      <c r="U656" s="29" t="s">
        <v>8735</v>
      </c>
      <c r="V656" s="29" t="s">
        <v>24</v>
      </c>
      <c r="W656" s="30" t="s">
        <v>6408</v>
      </c>
      <c r="X656" s="30" t="s">
        <v>6219</v>
      </c>
    </row>
    <row r="657" spans="1:24" ht="89.25" x14ac:dyDescent="0.25">
      <c r="A657" s="45" t="s">
        <v>1714</v>
      </c>
      <c r="B657" s="46" t="s">
        <v>8150</v>
      </c>
      <c r="C657" s="30" t="s">
        <v>7163</v>
      </c>
      <c r="D657" s="30" t="s">
        <v>1524</v>
      </c>
      <c r="E657" s="29" t="s">
        <v>10081</v>
      </c>
      <c r="F657" s="47" t="s">
        <v>1715</v>
      </c>
      <c r="G657" s="54" t="s">
        <v>10604</v>
      </c>
      <c r="H657" s="48">
        <v>43760</v>
      </c>
      <c r="I657" s="48">
        <v>44310</v>
      </c>
      <c r="J657" s="48" t="str">
        <f ca="1">IF(Ugovori_OPULJP[[#This Row],[DATUM ZAVRŠETKA OPERACIJE]]&lt;TODAY(),"završen","u provedbi")</f>
        <v>završen</v>
      </c>
      <c r="K657" s="25" t="s">
        <v>20</v>
      </c>
      <c r="L657" s="25" t="s">
        <v>20</v>
      </c>
      <c r="M657" s="17">
        <v>0.85</v>
      </c>
      <c r="N657" s="17">
        <v>0.15</v>
      </c>
      <c r="O657" s="11">
        <f>Ugovori_OPULJP[[#This Row],[Bespovratna sredstva - Ukupno (EU+Nac) HRK
= Ukupna ugovorena vrijednost bespovratnih sredstava]]*Ugovori_OPULJP[[#This Row],[EU STOPA SUFINANCIRANJA %
EU CO-FINANCING RATE %]]</f>
        <v>791179.86399999994</v>
      </c>
      <c r="P657" s="11">
        <f>Ugovori_OPULJP[[#This Row],[Bespovratna sredstva - Ukupno (EU+Nac) HRK
= Ukupna ugovorena vrijednost bespovratnih sredstava]]*Ugovori_OPULJP[[#This Row],[STOPA NACIONALNOG SUFINANCIRANJA %]]</f>
        <v>139619.976</v>
      </c>
      <c r="Q657" s="11">
        <v>930799.84</v>
      </c>
      <c r="R657" s="11">
        <v>0</v>
      </c>
      <c r="S657" s="11">
        <v>0</v>
      </c>
      <c r="T657" s="4">
        <f>Ugovori_OPULJP[[#This Row],[Bespovratna sredstva - Ukupno (EU+Nac) HRK
= Ukupna ugovorena vrijednost bespovratnih sredstava]]+Ugovori_OPULJP[[#This Row],[Javni doprinos korisnika - HRK]]+Ugovori_OPULJP[[#This Row],[Privatni doprinos korisnika - HRK]]</f>
        <v>930799.84</v>
      </c>
      <c r="U657" s="29" t="s">
        <v>8735</v>
      </c>
      <c r="V657" s="29" t="s">
        <v>24</v>
      </c>
      <c r="W657" s="30" t="s">
        <v>6409</v>
      </c>
      <c r="X657" s="30" t="s">
        <v>6219</v>
      </c>
    </row>
    <row r="658" spans="1:24" ht="114.75" x14ac:dyDescent="0.25">
      <c r="A658" s="45" t="s">
        <v>1716</v>
      </c>
      <c r="B658" s="46" t="s">
        <v>8150</v>
      </c>
      <c r="C658" s="30" t="s">
        <v>7163</v>
      </c>
      <c r="D658" s="30" t="s">
        <v>1524</v>
      </c>
      <c r="E658" s="29" t="s">
        <v>10081</v>
      </c>
      <c r="F658" s="47" t="s">
        <v>1717</v>
      </c>
      <c r="G658" s="47" t="s">
        <v>1718</v>
      </c>
      <c r="H658" s="48">
        <v>43759</v>
      </c>
      <c r="I658" s="48">
        <v>44307</v>
      </c>
      <c r="J658" s="48" t="str">
        <f ca="1">IF(Ugovori_OPULJP[[#This Row],[DATUM ZAVRŠETKA OPERACIJE]]&lt;TODAY(),"završen","u provedbi")</f>
        <v>završen</v>
      </c>
      <c r="K658" s="25" t="s">
        <v>6</v>
      </c>
      <c r="L658" s="25" t="s">
        <v>6</v>
      </c>
      <c r="M658" s="17">
        <v>0.85</v>
      </c>
      <c r="N658" s="17">
        <v>0.15</v>
      </c>
      <c r="O658" s="11">
        <f>Ugovori_OPULJP[[#This Row],[Bespovratna sredstva - Ukupno (EU+Nac) HRK
= Ukupna ugovorena vrijednost bespovratnih sredstava]]*Ugovori_OPULJP[[#This Row],[EU STOPA SUFINANCIRANJA %
EU CO-FINANCING RATE %]]</f>
        <v>374372.49549999996</v>
      </c>
      <c r="P658" s="11">
        <f>Ugovori_OPULJP[[#This Row],[Bespovratna sredstva - Ukupno (EU+Nac) HRK
= Ukupna ugovorena vrijednost bespovratnih sredstava]]*Ugovori_OPULJP[[#This Row],[STOPA NACIONALNOG SUFINANCIRANJA %]]</f>
        <v>66065.734499999991</v>
      </c>
      <c r="Q658" s="11">
        <v>440438.23</v>
      </c>
      <c r="R658" s="11">
        <v>0</v>
      </c>
      <c r="S658" s="11">
        <v>0</v>
      </c>
      <c r="T658" s="4">
        <f>Ugovori_OPULJP[[#This Row],[Bespovratna sredstva - Ukupno (EU+Nac) HRK
= Ukupna ugovorena vrijednost bespovratnih sredstava]]+Ugovori_OPULJP[[#This Row],[Javni doprinos korisnika - HRK]]+Ugovori_OPULJP[[#This Row],[Privatni doprinos korisnika - HRK]]</f>
        <v>440438.23</v>
      </c>
      <c r="U658" s="29" t="s">
        <v>8735</v>
      </c>
      <c r="V658" s="29" t="s">
        <v>24</v>
      </c>
      <c r="W658" s="30" t="s">
        <v>6410</v>
      </c>
      <c r="X658" s="30" t="s">
        <v>6219</v>
      </c>
    </row>
    <row r="659" spans="1:24" ht="114.75" x14ac:dyDescent="0.25">
      <c r="A659" s="45" t="s">
        <v>1719</v>
      </c>
      <c r="B659" s="46" t="s">
        <v>8150</v>
      </c>
      <c r="C659" s="30" t="s">
        <v>7163</v>
      </c>
      <c r="D659" s="30" t="s">
        <v>1524</v>
      </c>
      <c r="E659" s="29" t="s">
        <v>10081</v>
      </c>
      <c r="F659" s="47" t="s">
        <v>1720</v>
      </c>
      <c r="G659" s="47" t="s">
        <v>10541</v>
      </c>
      <c r="H659" s="48">
        <v>43759</v>
      </c>
      <c r="I659" s="48">
        <v>44307</v>
      </c>
      <c r="J659" s="48" t="str">
        <f ca="1">IF(Ugovori_OPULJP[[#This Row],[DATUM ZAVRŠETKA OPERACIJE]]&lt;TODAY(),"završen","u provedbi")</f>
        <v>završen</v>
      </c>
      <c r="K659" s="25" t="s">
        <v>15</v>
      </c>
      <c r="L659" s="25" t="s">
        <v>15</v>
      </c>
      <c r="M659" s="17">
        <v>0.85</v>
      </c>
      <c r="N659" s="17">
        <v>0.15</v>
      </c>
      <c r="O659" s="11">
        <f>Ugovori_OPULJP[[#This Row],[Bespovratna sredstva - Ukupno (EU+Nac) HRK
= Ukupna ugovorena vrijednost bespovratnih sredstava]]*Ugovori_OPULJP[[#This Row],[EU STOPA SUFINANCIRANJA %
EU CO-FINANCING RATE %]]</f>
        <v>663776.75549999997</v>
      </c>
      <c r="P659" s="11">
        <f>Ugovori_OPULJP[[#This Row],[Bespovratna sredstva - Ukupno (EU+Nac) HRK
= Ukupna ugovorena vrijednost bespovratnih sredstava]]*Ugovori_OPULJP[[#This Row],[STOPA NACIONALNOG SUFINANCIRANJA %]]</f>
        <v>117137.07449999999</v>
      </c>
      <c r="Q659" s="11">
        <v>780913.83</v>
      </c>
      <c r="R659" s="11">
        <v>0</v>
      </c>
      <c r="S659" s="11">
        <v>0</v>
      </c>
      <c r="T659" s="4">
        <f>Ugovori_OPULJP[[#This Row],[Bespovratna sredstva - Ukupno (EU+Nac) HRK
= Ukupna ugovorena vrijednost bespovratnih sredstava]]+Ugovori_OPULJP[[#This Row],[Javni doprinos korisnika - HRK]]+Ugovori_OPULJP[[#This Row],[Privatni doprinos korisnika - HRK]]</f>
        <v>780913.83</v>
      </c>
      <c r="U659" s="29" t="s">
        <v>8735</v>
      </c>
      <c r="V659" s="29" t="s">
        <v>24</v>
      </c>
      <c r="W659" s="30" t="s">
        <v>6411</v>
      </c>
      <c r="X659" s="30" t="s">
        <v>6219</v>
      </c>
    </row>
    <row r="660" spans="1:24" ht="63.75" x14ac:dyDescent="0.25">
      <c r="A660" s="45" t="s">
        <v>1721</v>
      </c>
      <c r="B660" s="46" t="s">
        <v>8150</v>
      </c>
      <c r="C660" s="30" t="s">
        <v>7163</v>
      </c>
      <c r="D660" s="30" t="s">
        <v>1524</v>
      </c>
      <c r="E660" s="29" t="s">
        <v>10081</v>
      </c>
      <c r="F660" s="47" t="s">
        <v>1722</v>
      </c>
      <c r="G660" s="47" t="s">
        <v>1723</v>
      </c>
      <c r="H660" s="48">
        <v>43896</v>
      </c>
      <c r="I660" s="48">
        <v>44567</v>
      </c>
      <c r="J660" s="48" t="str">
        <f ca="1">IF(Ugovori_OPULJP[[#This Row],[DATUM ZAVRŠETKA OPERACIJE]]&lt;TODAY(),"završen","u provedbi")</f>
        <v>završen</v>
      </c>
      <c r="K660" s="25" t="s">
        <v>1724</v>
      </c>
      <c r="L660" s="25" t="s">
        <v>15</v>
      </c>
      <c r="M660" s="17">
        <v>0.85</v>
      </c>
      <c r="N660" s="17">
        <v>0.15</v>
      </c>
      <c r="O660" s="11">
        <f>Ugovori_OPULJP[[#This Row],[Bespovratna sredstva - Ukupno (EU+Nac) HRK
= Ukupna ugovorena vrijednost bespovratnih sredstava]]*Ugovori_OPULJP[[#This Row],[EU STOPA SUFINANCIRANJA %
EU CO-FINANCING RATE %]]</f>
        <v>706143.70500000007</v>
      </c>
      <c r="P660" s="11">
        <f>Ugovori_OPULJP[[#This Row],[Bespovratna sredstva - Ukupno (EU+Nac) HRK
= Ukupna ugovorena vrijednost bespovratnih sredstava]]*Ugovori_OPULJP[[#This Row],[STOPA NACIONALNOG SUFINANCIRANJA %]]</f>
        <v>124613.595</v>
      </c>
      <c r="Q660" s="11">
        <v>830757.3</v>
      </c>
      <c r="R660" s="11">
        <v>0</v>
      </c>
      <c r="S660" s="11">
        <v>0</v>
      </c>
      <c r="T660" s="4">
        <f>Ugovori_OPULJP[[#This Row],[Bespovratna sredstva - Ukupno (EU+Nac) HRK
= Ukupna ugovorena vrijednost bespovratnih sredstava]]+Ugovori_OPULJP[[#This Row],[Javni doprinos korisnika - HRK]]+Ugovori_OPULJP[[#This Row],[Privatni doprinos korisnika - HRK]]</f>
        <v>830757.3</v>
      </c>
      <c r="U660" s="29" t="s">
        <v>8735</v>
      </c>
      <c r="V660" s="29" t="s">
        <v>24</v>
      </c>
      <c r="W660" s="30" t="s">
        <v>6412</v>
      </c>
      <c r="X660" s="30" t="s">
        <v>6219</v>
      </c>
    </row>
    <row r="661" spans="1:24" ht="76.5" x14ac:dyDescent="0.25">
      <c r="A661" s="45" t="s">
        <v>1725</v>
      </c>
      <c r="B661" s="46" t="s">
        <v>8150</v>
      </c>
      <c r="C661" s="30" t="s">
        <v>7163</v>
      </c>
      <c r="D661" s="30" t="s">
        <v>1524</v>
      </c>
      <c r="E661" s="29" t="s">
        <v>10081</v>
      </c>
      <c r="F661" s="47" t="s">
        <v>1726</v>
      </c>
      <c r="G661" s="47" t="s">
        <v>1392</v>
      </c>
      <c r="H661" s="48">
        <v>43902</v>
      </c>
      <c r="I661" s="48">
        <v>44632</v>
      </c>
      <c r="J661" s="48" t="str">
        <f ca="1">IF(Ugovori_OPULJP[[#This Row],[DATUM ZAVRŠETKA OPERACIJE]]&lt;TODAY(),"završen","u provedbi")</f>
        <v>završen</v>
      </c>
      <c r="K661" s="25" t="s">
        <v>10</v>
      </c>
      <c r="L661" s="25" t="s">
        <v>10</v>
      </c>
      <c r="M661" s="17">
        <v>0.85</v>
      </c>
      <c r="N661" s="17">
        <v>0.15</v>
      </c>
      <c r="O661" s="11">
        <f>Ugovori_OPULJP[[#This Row],[Bespovratna sredstva - Ukupno (EU+Nac) HRK
= Ukupna ugovorena vrijednost bespovratnih sredstava]]*Ugovori_OPULJP[[#This Row],[EU STOPA SUFINANCIRANJA %
EU CO-FINANCING RATE %]]</f>
        <v>840101.75</v>
      </c>
      <c r="P661" s="11">
        <f>Ugovori_OPULJP[[#This Row],[Bespovratna sredstva - Ukupno (EU+Nac) HRK
= Ukupna ugovorena vrijednost bespovratnih sredstava]]*Ugovori_OPULJP[[#This Row],[STOPA NACIONALNOG SUFINANCIRANJA %]]</f>
        <v>148253.25</v>
      </c>
      <c r="Q661" s="11">
        <v>988355</v>
      </c>
      <c r="R661" s="11">
        <v>0</v>
      </c>
      <c r="S661" s="11">
        <v>0</v>
      </c>
      <c r="T661" s="4">
        <f>Ugovori_OPULJP[[#This Row],[Bespovratna sredstva - Ukupno (EU+Nac) HRK
= Ukupna ugovorena vrijednost bespovratnih sredstava]]+Ugovori_OPULJP[[#This Row],[Javni doprinos korisnika - HRK]]+Ugovori_OPULJP[[#This Row],[Privatni doprinos korisnika - HRK]]</f>
        <v>988355</v>
      </c>
      <c r="U661" s="29" t="s">
        <v>8735</v>
      </c>
      <c r="V661" s="29" t="s">
        <v>24</v>
      </c>
      <c r="W661" s="30" t="s">
        <v>6413</v>
      </c>
      <c r="X661" s="30" t="s">
        <v>6219</v>
      </c>
    </row>
    <row r="662" spans="1:24" ht="102" x14ac:dyDescent="0.25">
      <c r="A662" s="45" t="s">
        <v>1727</v>
      </c>
      <c r="B662" s="46" t="s">
        <v>8150</v>
      </c>
      <c r="C662" s="30" t="s">
        <v>7163</v>
      </c>
      <c r="D662" s="30" t="s">
        <v>1524</v>
      </c>
      <c r="E662" s="29" t="s">
        <v>10081</v>
      </c>
      <c r="F662" s="47" t="s">
        <v>1728</v>
      </c>
      <c r="G662" s="47" t="s">
        <v>1118</v>
      </c>
      <c r="H662" s="48">
        <v>43903</v>
      </c>
      <c r="I662" s="48">
        <v>44633</v>
      </c>
      <c r="J662" s="48" t="str">
        <f ca="1">IF(Ugovori_OPULJP[[#This Row],[DATUM ZAVRŠETKA OPERACIJE]]&lt;TODAY(),"završen","u provedbi")</f>
        <v>završen</v>
      </c>
      <c r="K662" s="25" t="s">
        <v>1</v>
      </c>
      <c r="L662" s="25" t="s">
        <v>1</v>
      </c>
      <c r="M662" s="17">
        <v>0.85</v>
      </c>
      <c r="N662" s="17">
        <v>0.15</v>
      </c>
      <c r="O662" s="11">
        <f>Ugovori_OPULJP[[#This Row],[Bespovratna sredstva - Ukupno (EU+Nac) HRK
= Ukupna ugovorena vrijednost bespovratnih sredstava]]*Ugovori_OPULJP[[#This Row],[EU STOPA SUFINANCIRANJA %
EU CO-FINANCING RATE %]]</f>
        <v>1266423.942</v>
      </c>
      <c r="P662" s="11">
        <f>Ugovori_OPULJP[[#This Row],[Bespovratna sredstva - Ukupno (EU+Nac) HRK
= Ukupna ugovorena vrijednost bespovratnih sredstava]]*Ugovori_OPULJP[[#This Row],[STOPA NACIONALNOG SUFINANCIRANJA %]]</f>
        <v>223486.57800000001</v>
      </c>
      <c r="Q662" s="11">
        <v>1489910.52</v>
      </c>
      <c r="R662" s="11">
        <v>0</v>
      </c>
      <c r="S662" s="11">
        <v>0</v>
      </c>
      <c r="T662" s="4">
        <f>Ugovori_OPULJP[[#This Row],[Bespovratna sredstva - Ukupno (EU+Nac) HRK
= Ukupna ugovorena vrijednost bespovratnih sredstava]]+Ugovori_OPULJP[[#This Row],[Javni doprinos korisnika - HRK]]+Ugovori_OPULJP[[#This Row],[Privatni doprinos korisnika - HRK]]</f>
        <v>1489910.52</v>
      </c>
      <c r="U662" s="29" t="s">
        <v>8735</v>
      </c>
      <c r="V662" s="29" t="s">
        <v>24</v>
      </c>
      <c r="W662" s="30" t="s">
        <v>6414</v>
      </c>
      <c r="X662" s="30" t="s">
        <v>6219</v>
      </c>
    </row>
    <row r="663" spans="1:24" ht="51" x14ac:dyDescent="0.25">
      <c r="A663" s="45" t="s">
        <v>1729</v>
      </c>
      <c r="B663" s="46" t="s">
        <v>8150</v>
      </c>
      <c r="C663" s="30" t="s">
        <v>7163</v>
      </c>
      <c r="D663" s="30" t="s">
        <v>1524</v>
      </c>
      <c r="E663" s="29" t="s">
        <v>10081</v>
      </c>
      <c r="F663" s="47" t="s">
        <v>1730</v>
      </c>
      <c r="G663" s="47" t="s">
        <v>1731</v>
      </c>
      <c r="H663" s="48">
        <v>43896</v>
      </c>
      <c r="I663" s="48">
        <v>44445</v>
      </c>
      <c r="J663" s="48" t="str">
        <f ca="1">IF(Ugovori_OPULJP[[#This Row],[DATUM ZAVRŠETKA OPERACIJE]]&lt;TODAY(),"završen","u provedbi")</f>
        <v>završen</v>
      </c>
      <c r="K663" s="25" t="s">
        <v>1</v>
      </c>
      <c r="L663" s="25" t="s">
        <v>1</v>
      </c>
      <c r="M663" s="17">
        <v>0.85</v>
      </c>
      <c r="N663" s="17">
        <v>0.15</v>
      </c>
      <c r="O663" s="11">
        <f>Ugovori_OPULJP[[#This Row],[Bespovratna sredstva - Ukupno (EU+Nac) HRK
= Ukupna ugovorena vrijednost bespovratnih sredstava]]*Ugovori_OPULJP[[#This Row],[EU STOPA SUFINANCIRANJA %
EU CO-FINANCING RATE %]]</f>
        <v>509813</v>
      </c>
      <c r="P663" s="11">
        <f>Ugovori_OPULJP[[#This Row],[Bespovratna sredstva - Ukupno (EU+Nac) HRK
= Ukupna ugovorena vrijednost bespovratnih sredstava]]*Ugovori_OPULJP[[#This Row],[STOPA NACIONALNOG SUFINANCIRANJA %]]</f>
        <v>89967</v>
      </c>
      <c r="Q663" s="11">
        <v>599780</v>
      </c>
      <c r="R663" s="11">
        <v>0</v>
      </c>
      <c r="S663" s="11">
        <v>0</v>
      </c>
      <c r="T663" s="4">
        <f>Ugovori_OPULJP[[#This Row],[Bespovratna sredstva - Ukupno (EU+Nac) HRK
= Ukupna ugovorena vrijednost bespovratnih sredstava]]+Ugovori_OPULJP[[#This Row],[Javni doprinos korisnika - HRK]]+Ugovori_OPULJP[[#This Row],[Privatni doprinos korisnika - HRK]]</f>
        <v>599780</v>
      </c>
      <c r="U663" s="29" t="s">
        <v>8735</v>
      </c>
      <c r="V663" s="29" t="s">
        <v>24</v>
      </c>
      <c r="W663" s="30" t="s">
        <v>6415</v>
      </c>
      <c r="X663" s="30" t="s">
        <v>6219</v>
      </c>
    </row>
    <row r="664" spans="1:24" ht="89.25" x14ac:dyDescent="0.25">
      <c r="A664" s="45" t="s">
        <v>1732</v>
      </c>
      <c r="B664" s="46" t="s">
        <v>8150</v>
      </c>
      <c r="C664" s="30" t="s">
        <v>7163</v>
      </c>
      <c r="D664" s="30" t="s">
        <v>1524</v>
      </c>
      <c r="E664" s="29" t="s">
        <v>10081</v>
      </c>
      <c r="F664" s="47" t="s">
        <v>1733</v>
      </c>
      <c r="G664" s="47" t="s">
        <v>1734</v>
      </c>
      <c r="H664" s="48">
        <v>43901</v>
      </c>
      <c r="I664" s="48">
        <v>44631</v>
      </c>
      <c r="J664" s="48" t="str">
        <f ca="1">IF(Ugovori_OPULJP[[#This Row],[DATUM ZAVRŠETKA OPERACIJE]]&lt;TODAY(),"završen","u provedbi")</f>
        <v>završen</v>
      </c>
      <c r="K664" s="25" t="s">
        <v>1735</v>
      </c>
      <c r="L664" s="25" t="s">
        <v>3</v>
      </c>
      <c r="M664" s="17">
        <v>0.85</v>
      </c>
      <c r="N664" s="17">
        <v>0.15</v>
      </c>
      <c r="O664" s="11">
        <f>Ugovori_OPULJP[[#This Row],[Bespovratna sredstva - Ukupno (EU+Nac) HRK
= Ukupna ugovorena vrijednost bespovratnih sredstava]]*Ugovori_OPULJP[[#This Row],[EU STOPA SUFINANCIRANJA %
EU CO-FINANCING RATE %]]</f>
        <v>730541.5014999999</v>
      </c>
      <c r="P664" s="11">
        <f>Ugovori_OPULJP[[#This Row],[Bespovratna sredstva - Ukupno (EU+Nac) HRK
= Ukupna ugovorena vrijednost bespovratnih sredstava]]*Ugovori_OPULJP[[#This Row],[STOPA NACIONALNOG SUFINANCIRANJA %]]</f>
        <v>128919.08849999998</v>
      </c>
      <c r="Q664" s="11">
        <v>859460.59</v>
      </c>
      <c r="R664" s="11">
        <v>0</v>
      </c>
      <c r="S664" s="11">
        <v>0</v>
      </c>
      <c r="T664" s="4">
        <f>Ugovori_OPULJP[[#This Row],[Bespovratna sredstva - Ukupno (EU+Nac) HRK
= Ukupna ugovorena vrijednost bespovratnih sredstava]]+Ugovori_OPULJP[[#This Row],[Javni doprinos korisnika - HRK]]+Ugovori_OPULJP[[#This Row],[Privatni doprinos korisnika - HRK]]</f>
        <v>859460.59</v>
      </c>
      <c r="U664" s="29" t="s">
        <v>8735</v>
      </c>
      <c r="V664" s="29" t="s">
        <v>24</v>
      </c>
      <c r="W664" s="30" t="s">
        <v>6416</v>
      </c>
      <c r="X664" s="30" t="s">
        <v>6219</v>
      </c>
    </row>
    <row r="665" spans="1:24" ht="89.25" x14ac:dyDescent="0.25">
      <c r="A665" s="45" t="s">
        <v>1736</v>
      </c>
      <c r="B665" s="46" t="s">
        <v>8150</v>
      </c>
      <c r="C665" s="30" t="s">
        <v>7163</v>
      </c>
      <c r="D665" s="30" t="s">
        <v>1524</v>
      </c>
      <c r="E665" s="29" t="s">
        <v>10081</v>
      </c>
      <c r="F665" s="47" t="s">
        <v>1737</v>
      </c>
      <c r="G665" s="47" t="s">
        <v>1738</v>
      </c>
      <c r="H665" s="48">
        <v>43901</v>
      </c>
      <c r="I665" s="48">
        <v>44450</v>
      </c>
      <c r="J665" s="48" t="str">
        <f ca="1">IF(Ugovori_OPULJP[[#This Row],[DATUM ZAVRŠETKA OPERACIJE]]&lt;TODAY(),"završen","u provedbi")</f>
        <v>završen</v>
      </c>
      <c r="K665" s="25" t="s">
        <v>14</v>
      </c>
      <c r="L665" s="25" t="s">
        <v>14</v>
      </c>
      <c r="M665" s="17">
        <v>0.85</v>
      </c>
      <c r="N665" s="17">
        <v>0.15</v>
      </c>
      <c r="O665" s="11">
        <f>Ugovori_OPULJP[[#This Row],[Bespovratna sredstva - Ukupno (EU+Nac) HRK
= Ukupna ugovorena vrijednost bespovratnih sredstava]]*Ugovori_OPULJP[[#This Row],[EU STOPA SUFINANCIRANJA %
EU CO-FINANCING RATE %]]</f>
        <v>945132.74799999991</v>
      </c>
      <c r="P665" s="11">
        <f>Ugovori_OPULJP[[#This Row],[Bespovratna sredstva - Ukupno (EU+Nac) HRK
= Ukupna ugovorena vrijednost bespovratnih sredstava]]*Ugovori_OPULJP[[#This Row],[STOPA NACIONALNOG SUFINANCIRANJA %]]</f>
        <v>166788.13199999998</v>
      </c>
      <c r="Q665" s="11">
        <v>1111920.8799999999</v>
      </c>
      <c r="R665" s="11">
        <v>0</v>
      </c>
      <c r="S665" s="11">
        <v>0</v>
      </c>
      <c r="T665" s="4">
        <f>Ugovori_OPULJP[[#This Row],[Bespovratna sredstva - Ukupno (EU+Nac) HRK
= Ukupna ugovorena vrijednost bespovratnih sredstava]]+Ugovori_OPULJP[[#This Row],[Javni doprinos korisnika - HRK]]+Ugovori_OPULJP[[#This Row],[Privatni doprinos korisnika - HRK]]</f>
        <v>1111920.8799999999</v>
      </c>
      <c r="U665" s="29" t="s">
        <v>8735</v>
      </c>
      <c r="V665" s="29" t="s">
        <v>24</v>
      </c>
      <c r="W665" s="30" t="s">
        <v>6417</v>
      </c>
      <c r="X665" s="30" t="s">
        <v>6219</v>
      </c>
    </row>
    <row r="666" spans="1:24" ht="114.75" x14ac:dyDescent="0.25">
      <c r="A666" s="45" t="s">
        <v>1739</v>
      </c>
      <c r="B666" s="46" t="s">
        <v>8150</v>
      </c>
      <c r="C666" s="30" t="s">
        <v>7163</v>
      </c>
      <c r="D666" s="30" t="s">
        <v>1524</v>
      </c>
      <c r="E666" s="29" t="s">
        <v>10081</v>
      </c>
      <c r="F666" s="47" t="s">
        <v>1740</v>
      </c>
      <c r="G666" s="47" t="s">
        <v>1741</v>
      </c>
      <c r="H666" s="48">
        <v>43896</v>
      </c>
      <c r="I666" s="48">
        <v>44626</v>
      </c>
      <c r="J666" s="48" t="str">
        <f ca="1">IF(Ugovori_OPULJP[[#This Row],[DATUM ZAVRŠETKA OPERACIJE]]&lt;TODAY(),"završen","u provedbi")</f>
        <v>završen</v>
      </c>
      <c r="K666" s="25" t="s">
        <v>1742</v>
      </c>
      <c r="L666" s="25" t="s">
        <v>10</v>
      </c>
      <c r="M666" s="17">
        <v>0.85</v>
      </c>
      <c r="N666" s="17">
        <v>0.15</v>
      </c>
      <c r="O666" s="11">
        <f>Ugovori_OPULJP[[#This Row],[Bespovratna sredstva - Ukupno (EU+Nac) HRK
= Ukupna ugovorena vrijednost bespovratnih sredstava]]*Ugovori_OPULJP[[#This Row],[EU STOPA SUFINANCIRANJA %
EU CO-FINANCING RATE %]]</f>
        <v>1248001.365</v>
      </c>
      <c r="P666" s="11">
        <f>Ugovori_OPULJP[[#This Row],[Bespovratna sredstva - Ukupno (EU+Nac) HRK
= Ukupna ugovorena vrijednost bespovratnih sredstava]]*Ugovori_OPULJP[[#This Row],[STOPA NACIONALNOG SUFINANCIRANJA %]]</f>
        <v>220235.53499999997</v>
      </c>
      <c r="Q666" s="11">
        <v>1468236.9</v>
      </c>
      <c r="R666" s="11">
        <v>0</v>
      </c>
      <c r="S666" s="11">
        <v>0</v>
      </c>
      <c r="T666" s="4">
        <f>Ugovori_OPULJP[[#This Row],[Bespovratna sredstva - Ukupno (EU+Nac) HRK
= Ukupna ugovorena vrijednost bespovratnih sredstava]]+Ugovori_OPULJP[[#This Row],[Javni doprinos korisnika - HRK]]+Ugovori_OPULJP[[#This Row],[Privatni doprinos korisnika - HRK]]</f>
        <v>1468236.9</v>
      </c>
      <c r="U666" s="29" t="s">
        <v>8735</v>
      </c>
      <c r="V666" s="29" t="s">
        <v>24</v>
      </c>
      <c r="W666" s="30" t="s">
        <v>6418</v>
      </c>
      <c r="X666" s="30" t="s">
        <v>6219</v>
      </c>
    </row>
    <row r="667" spans="1:24" ht="114.75" x14ac:dyDescent="0.25">
      <c r="A667" s="45" t="s">
        <v>1743</v>
      </c>
      <c r="B667" s="46" t="s">
        <v>8150</v>
      </c>
      <c r="C667" s="30" t="s">
        <v>7163</v>
      </c>
      <c r="D667" s="30" t="s">
        <v>1524</v>
      </c>
      <c r="E667" s="29" t="s">
        <v>10081</v>
      </c>
      <c r="F667" s="47" t="s">
        <v>1744</v>
      </c>
      <c r="G667" s="47" t="s">
        <v>10558</v>
      </c>
      <c r="H667" s="48">
        <v>43903</v>
      </c>
      <c r="I667" s="48">
        <v>44633</v>
      </c>
      <c r="J667" s="48" t="str">
        <f ca="1">IF(Ugovori_OPULJP[[#This Row],[DATUM ZAVRŠETKA OPERACIJE]]&lt;TODAY(),"završen","u provedbi")</f>
        <v>završen</v>
      </c>
      <c r="K667" s="25" t="s">
        <v>568</v>
      </c>
      <c r="L667" s="25" t="s">
        <v>12</v>
      </c>
      <c r="M667" s="17">
        <v>0.85</v>
      </c>
      <c r="N667" s="17">
        <v>0.15</v>
      </c>
      <c r="O667" s="11">
        <f>Ugovori_OPULJP[[#This Row],[Bespovratna sredstva - Ukupno (EU+Nac) HRK
= Ukupna ugovorena vrijednost bespovratnih sredstava]]*Ugovori_OPULJP[[#This Row],[EU STOPA SUFINANCIRANJA %
EU CO-FINANCING RATE %]]</f>
        <v>755526.19750000001</v>
      </c>
      <c r="P667" s="11">
        <f>Ugovori_OPULJP[[#This Row],[Bespovratna sredstva - Ukupno (EU+Nac) HRK
= Ukupna ugovorena vrijednost bespovratnih sredstava]]*Ugovori_OPULJP[[#This Row],[STOPA NACIONALNOG SUFINANCIRANJA %]]</f>
        <v>133328.1525</v>
      </c>
      <c r="Q667" s="11">
        <v>888854.35</v>
      </c>
      <c r="R667" s="11">
        <v>0</v>
      </c>
      <c r="S667" s="11">
        <v>0</v>
      </c>
      <c r="T667" s="4">
        <f>Ugovori_OPULJP[[#This Row],[Bespovratna sredstva - Ukupno (EU+Nac) HRK
= Ukupna ugovorena vrijednost bespovratnih sredstava]]+Ugovori_OPULJP[[#This Row],[Javni doprinos korisnika - HRK]]+Ugovori_OPULJP[[#This Row],[Privatni doprinos korisnika - HRK]]</f>
        <v>888854.35</v>
      </c>
      <c r="U667" s="29" t="s">
        <v>8735</v>
      </c>
      <c r="V667" s="29" t="s">
        <v>24</v>
      </c>
      <c r="W667" s="30" t="s">
        <v>6419</v>
      </c>
      <c r="X667" s="30" t="s">
        <v>6219</v>
      </c>
    </row>
    <row r="668" spans="1:24" ht="114.75" x14ac:dyDescent="0.25">
      <c r="A668" s="45" t="s">
        <v>1745</v>
      </c>
      <c r="B668" s="46" t="s">
        <v>8150</v>
      </c>
      <c r="C668" s="30" t="s">
        <v>7163</v>
      </c>
      <c r="D668" s="30" t="s">
        <v>1524</v>
      </c>
      <c r="E668" s="29" t="s">
        <v>10081</v>
      </c>
      <c r="F668" s="47" t="s">
        <v>1746</v>
      </c>
      <c r="G668" s="47" t="s">
        <v>1747</v>
      </c>
      <c r="H668" s="48">
        <v>43901</v>
      </c>
      <c r="I668" s="48">
        <v>44572</v>
      </c>
      <c r="J668" s="48" t="str">
        <f ca="1">IF(Ugovori_OPULJP[[#This Row],[DATUM ZAVRŠETKA OPERACIJE]]&lt;TODAY(),"završen","u provedbi")</f>
        <v>završen</v>
      </c>
      <c r="K668" s="25" t="s">
        <v>3</v>
      </c>
      <c r="L668" s="25" t="s">
        <v>20</v>
      </c>
      <c r="M668" s="17">
        <v>0.85</v>
      </c>
      <c r="N668" s="17">
        <v>0.15</v>
      </c>
      <c r="O668" s="11">
        <f>Ugovori_OPULJP[[#This Row],[Bespovratna sredstva - Ukupno (EU+Nac) HRK
= Ukupna ugovorena vrijednost bespovratnih sredstava]]*Ugovori_OPULJP[[#This Row],[EU STOPA SUFINANCIRANJA %
EU CO-FINANCING RATE %]]</f>
        <v>1274492.0314999998</v>
      </c>
      <c r="P668" s="11">
        <f>Ugovori_OPULJP[[#This Row],[Bespovratna sredstva - Ukupno (EU+Nac) HRK
= Ukupna ugovorena vrijednost bespovratnih sredstava]]*Ugovori_OPULJP[[#This Row],[STOPA NACIONALNOG SUFINANCIRANJA %]]</f>
        <v>224910.35849999997</v>
      </c>
      <c r="Q668" s="11">
        <v>1499402.39</v>
      </c>
      <c r="R668" s="11">
        <v>0</v>
      </c>
      <c r="S668" s="11">
        <v>0</v>
      </c>
      <c r="T668" s="4">
        <f>Ugovori_OPULJP[[#This Row],[Bespovratna sredstva - Ukupno (EU+Nac) HRK
= Ukupna ugovorena vrijednost bespovratnih sredstava]]+Ugovori_OPULJP[[#This Row],[Javni doprinos korisnika - HRK]]+Ugovori_OPULJP[[#This Row],[Privatni doprinos korisnika - HRK]]</f>
        <v>1499402.39</v>
      </c>
      <c r="U668" s="29" t="s">
        <v>8735</v>
      </c>
      <c r="V668" s="29" t="s">
        <v>24</v>
      </c>
      <c r="W668" s="30" t="s">
        <v>6420</v>
      </c>
      <c r="X668" s="30" t="s">
        <v>6219</v>
      </c>
    </row>
    <row r="669" spans="1:24" ht="153" x14ac:dyDescent="0.25">
      <c r="A669" s="45" t="s">
        <v>5142</v>
      </c>
      <c r="B669" s="46" t="s">
        <v>8150</v>
      </c>
      <c r="C669" s="30" t="s">
        <v>7163</v>
      </c>
      <c r="D669" s="30" t="s">
        <v>1524</v>
      </c>
      <c r="E669" s="29" t="s">
        <v>10081</v>
      </c>
      <c r="F669" s="47" t="s">
        <v>5143</v>
      </c>
      <c r="G669" s="47" t="s">
        <v>5144</v>
      </c>
      <c r="H669" s="48">
        <v>44028</v>
      </c>
      <c r="I669" s="48">
        <v>44758</v>
      </c>
      <c r="J669" s="48" t="str">
        <f ca="1">IF(Ugovori_OPULJP[[#This Row],[DATUM ZAVRŠETKA OPERACIJE]]&lt;TODAY(),"završen","u provedbi")</f>
        <v>u provedbi</v>
      </c>
      <c r="K669" s="25" t="s">
        <v>25</v>
      </c>
      <c r="L669" s="25" t="s">
        <v>10</v>
      </c>
      <c r="M669" s="17">
        <v>0.85</v>
      </c>
      <c r="N669" s="17">
        <v>0.15</v>
      </c>
      <c r="O669" s="11">
        <f>Ugovori_OPULJP[[#This Row],[Bespovratna sredstva - Ukupno (EU+Nac) HRK
= Ukupna ugovorena vrijednost bespovratnih sredstava]]*Ugovori_OPULJP[[#This Row],[EU STOPA SUFINANCIRANJA %
EU CO-FINANCING RATE %]]</f>
        <v>945510.2585</v>
      </c>
      <c r="P669" s="11">
        <f>Ugovori_OPULJP[[#This Row],[Bespovratna sredstva - Ukupno (EU+Nac) HRK
= Ukupna ugovorena vrijednost bespovratnih sredstava]]*Ugovori_OPULJP[[#This Row],[STOPA NACIONALNOG SUFINANCIRANJA %]]</f>
        <v>166854.75149999998</v>
      </c>
      <c r="Q669" s="11">
        <v>1112365.01</v>
      </c>
      <c r="R669" s="11">
        <v>0</v>
      </c>
      <c r="S669" s="11">
        <v>0</v>
      </c>
      <c r="T669" s="4">
        <f>Ugovori_OPULJP[[#This Row],[Bespovratna sredstva - Ukupno (EU+Nac) HRK
= Ukupna ugovorena vrijednost bespovratnih sredstava]]+Ugovori_OPULJP[[#This Row],[Javni doprinos korisnika - HRK]]+Ugovori_OPULJP[[#This Row],[Privatni doprinos korisnika - HRK]]</f>
        <v>1112365.01</v>
      </c>
      <c r="U669" s="29" t="s">
        <v>8735</v>
      </c>
      <c r="V669" s="29" t="s">
        <v>24</v>
      </c>
      <c r="W669" s="30" t="s">
        <v>7094</v>
      </c>
      <c r="X669" s="30" t="s">
        <v>6219</v>
      </c>
    </row>
    <row r="670" spans="1:24" ht="114.75" x14ac:dyDescent="0.25">
      <c r="A670" s="45" t="s">
        <v>1749</v>
      </c>
      <c r="B670" s="46" t="s">
        <v>8150</v>
      </c>
      <c r="C670" s="30" t="s">
        <v>7163</v>
      </c>
      <c r="D670" s="30" t="s">
        <v>1748</v>
      </c>
      <c r="E670" s="29" t="s">
        <v>22</v>
      </c>
      <c r="F670" s="47" t="s">
        <v>1748</v>
      </c>
      <c r="G670" s="47" t="s">
        <v>10559</v>
      </c>
      <c r="H670" s="48">
        <v>43300</v>
      </c>
      <c r="I670" s="48">
        <v>44396</v>
      </c>
      <c r="J670" s="48" t="str">
        <f ca="1">IF(Ugovori_OPULJP[[#This Row],[DATUM ZAVRŠETKA OPERACIJE]]&lt;TODAY(),"završen","u provedbi")</f>
        <v>završen</v>
      </c>
      <c r="K670" s="25" t="s">
        <v>25</v>
      </c>
      <c r="L670" s="25" t="s">
        <v>3</v>
      </c>
      <c r="M670" s="17">
        <v>0.85</v>
      </c>
      <c r="N670" s="17">
        <v>0.15</v>
      </c>
      <c r="O670" s="11">
        <f>Ugovori_OPULJP[[#This Row],[Bespovratna sredstva - Ukupno (EU+Nac) HRK
= Ukupna ugovorena vrijednost bespovratnih sredstava]]*Ugovori_OPULJP[[#This Row],[EU STOPA SUFINANCIRANJA %
EU CO-FINANCING RATE %]]</f>
        <v>1349295.2785</v>
      </c>
      <c r="P670" s="11">
        <f>Ugovori_OPULJP[[#This Row],[Bespovratna sredstva - Ukupno (EU+Nac) HRK
= Ukupna ugovorena vrijednost bespovratnih sredstava]]*Ugovori_OPULJP[[#This Row],[STOPA NACIONALNOG SUFINANCIRANJA %]]</f>
        <v>238110.93149999998</v>
      </c>
      <c r="Q670" s="11">
        <v>1587406.21</v>
      </c>
      <c r="R670" s="11">
        <v>0</v>
      </c>
      <c r="S670" s="11">
        <v>0</v>
      </c>
      <c r="T670" s="4">
        <f>Ugovori_OPULJP[[#This Row],[Bespovratna sredstva - Ukupno (EU+Nac) HRK
= Ukupna ugovorena vrijednost bespovratnih sredstava]]+Ugovori_OPULJP[[#This Row],[Javni doprinos korisnika - HRK]]+Ugovori_OPULJP[[#This Row],[Privatni doprinos korisnika - HRK]]</f>
        <v>1587406.21</v>
      </c>
      <c r="U670" s="29" t="s">
        <v>8735</v>
      </c>
      <c r="V670" s="29" t="s">
        <v>7159</v>
      </c>
      <c r="W670" s="30" t="s">
        <v>6421</v>
      </c>
      <c r="X670" s="30" t="s">
        <v>6219</v>
      </c>
    </row>
    <row r="671" spans="1:24" ht="51" x14ac:dyDescent="0.25">
      <c r="A671" s="45" t="s">
        <v>1751</v>
      </c>
      <c r="B671" s="46" t="s">
        <v>8150</v>
      </c>
      <c r="C671" s="30" t="s">
        <v>7163</v>
      </c>
      <c r="D671" s="30" t="s">
        <v>1750</v>
      </c>
      <c r="E671" s="29" t="s">
        <v>10081</v>
      </c>
      <c r="F671" s="47" t="s">
        <v>1752</v>
      </c>
      <c r="G671" s="47" t="s">
        <v>1753</v>
      </c>
      <c r="H671" s="48">
        <v>43370</v>
      </c>
      <c r="I671" s="48">
        <v>44466</v>
      </c>
      <c r="J671" s="48" t="str">
        <f ca="1">IF(Ugovori_OPULJP[[#This Row],[DATUM ZAVRŠETKA OPERACIJE]]&lt;TODAY(),"završen","u provedbi")</f>
        <v>završen</v>
      </c>
      <c r="K671" s="25" t="s">
        <v>1754</v>
      </c>
      <c r="L671" s="25" t="s">
        <v>1</v>
      </c>
      <c r="M671" s="17">
        <v>0.85</v>
      </c>
      <c r="N671" s="17">
        <v>0.15</v>
      </c>
      <c r="O671" s="11">
        <f>Ugovori_OPULJP[[#This Row],[Bespovratna sredstva - Ukupno (EU+Nac) HRK
= Ukupna ugovorena vrijednost bespovratnih sredstava]]*Ugovori_OPULJP[[#This Row],[EU STOPA SUFINANCIRANJA %
EU CO-FINANCING RATE %]]</f>
        <v>1273261.75</v>
      </c>
      <c r="P671" s="11">
        <f>Ugovori_OPULJP[[#This Row],[Bespovratna sredstva - Ukupno (EU+Nac) HRK
= Ukupna ugovorena vrijednost bespovratnih sredstava]]*Ugovori_OPULJP[[#This Row],[STOPA NACIONALNOG SUFINANCIRANJA %]]</f>
        <v>224693.25</v>
      </c>
      <c r="Q671" s="11">
        <v>1497955</v>
      </c>
      <c r="R671" s="11">
        <v>0</v>
      </c>
      <c r="S671" s="11">
        <v>0</v>
      </c>
      <c r="T671" s="4">
        <f>Ugovori_OPULJP[[#This Row],[Bespovratna sredstva - Ukupno (EU+Nac) HRK
= Ukupna ugovorena vrijednost bespovratnih sredstava]]+Ugovori_OPULJP[[#This Row],[Javni doprinos korisnika - HRK]]+Ugovori_OPULJP[[#This Row],[Privatni doprinos korisnika - HRK]]</f>
        <v>1497955</v>
      </c>
      <c r="U671" s="29" t="s">
        <v>8735</v>
      </c>
      <c r="V671" s="29" t="s">
        <v>7159</v>
      </c>
      <c r="W671" s="30" t="s">
        <v>6422</v>
      </c>
      <c r="X671" s="30" t="s">
        <v>6219</v>
      </c>
    </row>
    <row r="672" spans="1:24" ht="76.5" x14ac:dyDescent="0.25">
      <c r="A672" s="45" t="s">
        <v>1755</v>
      </c>
      <c r="B672" s="46" t="s">
        <v>8150</v>
      </c>
      <c r="C672" s="30" t="s">
        <v>7163</v>
      </c>
      <c r="D672" s="30" t="s">
        <v>1750</v>
      </c>
      <c r="E672" s="29" t="s">
        <v>10081</v>
      </c>
      <c r="F672" s="47" t="s">
        <v>1756</v>
      </c>
      <c r="G672" s="47" t="s">
        <v>1757</v>
      </c>
      <c r="H672" s="48">
        <v>43370</v>
      </c>
      <c r="I672" s="48">
        <v>44162</v>
      </c>
      <c r="J672" s="48" t="str">
        <f ca="1">IF(Ugovori_OPULJP[[#This Row],[DATUM ZAVRŠETKA OPERACIJE]]&lt;TODAY(),"završen","u provedbi")</f>
        <v>završen</v>
      </c>
      <c r="K672" s="25" t="s">
        <v>1758</v>
      </c>
      <c r="L672" s="25" t="s">
        <v>3</v>
      </c>
      <c r="M672" s="17">
        <v>0.85</v>
      </c>
      <c r="N672" s="17">
        <v>0.15</v>
      </c>
      <c r="O672" s="11">
        <f>Ugovori_OPULJP[[#This Row],[Bespovratna sredstva - Ukupno (EU+Nac) HRK
= Ukupna ugovorena vrijednost bespovratnih sredstava]]*Ugovori_OPULJP[[#This Row],[EU STOPA SUFINANCIRANJA %
EU CO-FINANCING RATE %]]</f>
        <v>822275.98349999997</v>
      </c>
      <c r="P672" s="11">
        <f>Ugovori_OPULJP[[#This Row],[Bespovratna sredstva - Ukupno (EU+Nac) HRK
= Ukupna ugovorena vrijednost bespovratnih sredstava]]*Ugovori_OPULJP[[#This Row],[STOPA NACIONALNOG SUFINANCIRANJA %]]</f>
        <v>145107.52650000001</v>
      </c>
      <c r="Q672" s="11">
        <v>967383.51</v>
      </c>
      <c r="R672" s="11">
        <v>0</v>
      </c>
      <c r="S672" s="11">
        <v>0</v>
      </c>
      <c r="T672" s="4">
        <f>Ugovori_OPULJP[[#This Row],[Bespovratna sredstva - Ukupno (EU+Nac) HRK
= Ukupna ugovorena vrijednost bespovratnih sredstava]]+Ugovori_OPULJP[[#This Row],[Javni doprinos korisnika - HRK]]+Ugovori_OPULJP[[#This Row],[Privatni doprinos korisnika - HRK]]</f>
        <v>967383.51</v>
      </c>
      <c r="U672" s="29" t="s">
        <v>8735</v>
      </c>
      <c r="V672" s="29" t="s">
        <v>7159</v>
      </c>
      <c r="W672" s="30" t="s">
        <v>6423</v>
      </c>
      <c r="X672" s="30" t="s">
        <v>6219</v>
      </c>
    </row>
    <row r="673" spans="1:24" ht="76.5" x14ac:dyDescent="0.25">
      <c r="A673" s="45" t="s">
        <v>1759</v>
      </c>
      <c r="B673" s="46" t="s">
        <v>8150</v>
      </c>
      <c r="C673" s="30" t="s">
        <v>7163</v>
      </c>
      <c r="D673" s="30" t="s">
        <v>1750</v>
      </c>
      <c r="E673" s="29" t="s">
        <v>10081</v>
      </c>
      <c r="F673" s="47" t="s">
        <v>1760</v>
      </c>
      <c r="G673" s="47" t="s">
        <v>1761</v>
      </c>
      <c r="H673" s="48">
        <v>43370</v>
      </c>
      <c r="I673" s="48">
        <v>44466</v>
      </c>
      <c r="J673" s="48" t="str">
        <f ca="1">IF(Ugovori_OPULJP[[#This Row],[DATUM ZAVRŠETKA OPERACIJE]]&lt;TODAY(),"završen","u provedbi")</f>
        <v>završen</v>
      </c>
      <c r="K673" s="25" t="s">
        <v>1762</v>
      </c>
      <c r="L673" s="25" t="s">
        <v>3</v>
      </c>
      <c r="M673" s="17">
        <v>0.85</v>
      </c>
      <c r="N673" s="17">
        <v>0.15</v>
      </c>
      <c r="O673" s="11">
        <f>Ugovori_OPULJP[[#This Row],[Bespovratna sredstva - Ukupno (EU+Nac) HRK
= Ukupna ugovorena vrijednost bespovratnih sredstava]]*Ugovori_OPULJP[[#This Row],[EU STOPA SUFINANCIRANJA %
EU CO-FINANCING RATE %]]</f>
        <v>1273257.5</v>
      </c>
      <c r="P673" s="11">
        <f>Ugovori_OPULJP[[#This Row],[Bespovratna sredstva - Ukupno (EU+Nac) HRK
= Ukupna ugovorena vrijednost bespovratnih sredstava]]*Ugovori_OPULJP[[#This Row],[STOPA NACIONALNOG SUFINANCIRANJA %]]</f>
        <v>224692.5</v>
      </c>
      <c r="Q673" s="11">
        <v>1497950</v>
      </c>
      <c r="R673" s="11">
        <v>0</v>
      </c>
      <c r="S673" s="11">
        <v>0</v>
      </c>
      <c r="T673" s="4">
        <f>Ugovori_OPULJP[[#This Row],[Bespovratna sredstva - Ukupno (EU+Nac) HRK
= Ukupna ugovorena vrijednost bespovratnih sredstava]]+Ugovori_OPULJP[[#This Row],[Javni doprinos korisnika - HRK]]+Ugovori_OPULJP[[#This Row],[Privatni doprinos korisnika - HRK]]</f>
        <v>1497950</v>
      </c>
      <c r="U673" s="29" t="s">
        <v>8735</v>
      </c>
      <c r="V673" s="29" t="s">
        <v>7159</v>
      </c>
      <c r="W673" s="30" t="s">
        <v>6424</v>
      </c>
      <c r="X673" s="30" t="s">
        <v>6219</v>
      </c>
    </row>
    <row r="674" spans="1:24" ht="89.25" x14ac:dyDescent="0.25">
      <c r="A674" s="45" t="s">
        <v>1763</v>
      </c>
      <c r="B674" s="46" t="s">
        <v>8150</v>
      </c>
      <c r="C674" s="30" t="s">
        <v>7163</v>
      </c>
      <c r="D674" s="30" t="s">
        <v>1750</v>
      </c>
      <c r="E674" s="29" t="s">
        <v>10081</v>
      </c>
      <c r="F674" s="47" t="s">
        <v>1764</v>
      </c>
      <c r="G674" s="47" t="s">
        <v>1765</v>
      </c>
      <c r="H674" s="48">
        <v>43370</v>
      </c>
      <c r="I674" s="48">
        <v>44101</v>
      </c>
      <c r="J674" s="48" t="str">
        <f ca="1">IF(Ugovori_OPULJP[[#This Row],[DATUM ZAVRŠETKA OPERACIJE]]&lt;TODAY(),"završen","u provedbi")</f>
        <v>završen</v>
      </c>
      <c r="K674" s="25" t="s">
        <v>74</v>
      </c>
      <c r="L674" s="25" t="s">
        <v>20</v>
      </c>
      <c r="M674" s="17">
        <v>0.85</v>
      </c>
      <c r="N674" s="17">
        <v>0.15</v>
      </c>
      <c r="O674" s="11">
        <f>Ugovori_OPULJP[[#This Row],[Bespovratna sredstva - Ukupno (EU+Nac) HRK
= Ukupna ugovorena vrijednost bespovratnih sredstava]]*Ugovori_OPULJP[[#This Row],[EU STOPA SUFINANCIRANJA %
EU CO-FINANCING RATE %]]</f>
        <v>831342.5</v>
      </c>
      <c r="P674" s="11">
        <f>Ugovori_OPULJP[[#This Row],[Bespovratna sredstva - Ukupno (EU+Nac) HRK
= Ukupna ugovorena vrijednost bespovratnih sredstava]]*Ugovori_OPULJP[[#This Row],[STOPA NACIONALNOG SUFINANCIRANJA %]]</f>
        <v>146707.5</v>
      </c>
      <c r="Q674" s="11">
        <v>978050</v>
      </c>
      <c r="R674" s="11">
        <v>0</v>
      </c>
      <c r="S674" s="11">
        <v>0</v>
      </c>
      <c r="T674" s="4">
        <f>Ugovori_OPULJP[[#This Row],[Bespovratna sredstva - Ukupno (EU+Nac) HRK
= Ukupna ugovorena vrijednost bespovratnih sredstava]]+Ugovori_OPULJP[[#This Row],[Javni doprinos korisnika - HRK]]+Ugovori_OPULJP[[#This Row],[Privatni doprinos korisnika - HRK]]</f>
        <v>978050</v>
      </c>
      <c r="U674" s="29" t="s">
        <v>8735</v>
      </c>
      <c r="V674" s="29" t="s">
        <v>7159</v>
      </c>
      <c r="W674" s="30" t="s">
        <v>6425</v>
      </c>
      <c r="X674" s="30" t="s">
        <v>6219</v>
      </c>
    </row>
    <row r="675" spans="1:24" ht="114.75" x14ac:dyDescent="0.25">
      <c r="A675" s="45" t="s">
        <v>1766</v>
      </c>
      <c r="B675" s="46" t="s">
        <v>8150</v>
      </c>
      <c r="C675" s="30" t="s">
        <v>7163</v>
      </c>
      <c r="D675" s="30" t="s">
        <v>1750</v>
      </c>
      <c r="E675" s="29" t="s">
        <v>10081</v>
      </c>
      <c r="F675" s="47" t="s">
        <v>1767</v>
      </c>
      <c r="G675" s="47" t="s">
        <v>8497</v>
      </c>
      <c r="H675" s="48">
        <v>43370</v>
      </c>
      <c r="I675" s="48">
        <v>44466</v>
      </c>
      <c r="J675" s="48" t="str">
        <f ca="1">IF(Ugovori_OPULJP[[#This Row],[DATUM ZAVRŠETKA OPERACIJE]]&lt;TODAY(),"završen","u provedbi")</f>
        <v>završen</v>
      </c>
      <c r="K675" s="25" t="s">
        <v>1768</v>
      </c>
      <c r="L675" s="25" t="s">
        <v>3</v>
      </c>
      <c r="M675" s="17">
        <v>0.85</v>
      </c>
      <c r="N675" s="17">
        <v>0.15</v>
      </c>
      <c r="O675" s="11">
        <f>Ugovori_OPULJP[[#This Row],[Bespovratna sredstva - Ukupno (EU+Nac) HRK
= Ukupna ugovorena vrijednost bespovratnih sredstava]]*Ugovori_OPULJP[[#This Row],[EU STOPA SUFINANCIRANJA %
EU CO-FINANCING RATE %]]</f>
        <v>1261609.5930000001</v>
      </c>
      <c r="P675" s="11">
        <f>Ugovori_OPULJP[[#This Row],[Bespovratna sredstva - Ukupno (EU+Nac) HRK
= Ukupna ugovorena vrijednost bespovratnih sredstava]]*Ugovori_OPULJP[[#This Row],[STOPA NACIONALNOG SUFINANCIRANJA %]]</f>
        <v>222636.98699999999</v>
      </c>
      <c r="Q675" s="11">
        <v>1484246.58</v>
      </c>
      <c r="R675" s="11">
        <v>0</v>
      </c>
      <c r="S675" s="11">
        <v>0</v>
      </c>
      <c r="T675" s="4">
        <f>Ugovori_OPULJP[[#This Row],[Bespovratna sredstva - Ukupno (EU+Nac) HRK
= Ukupna ugovorena vrijednost bespovratnih sredstava]]+Ugovori_OPULJP[[#This Row],[Javni doprinos korisnika - HRK]]+Ugovori_OPULJP[[#This Row],[Privatni doprinos korisnika - HRK]]</f>
        <v>1484246.58</v>
      </c>
      <c r="U675" s="29" t="s">
        <v>8735</v>
      </c>
      <c r="V675" s="29" t="s">
        <v>7159</v>
      </c>
      <c r="W675" s="30" t="s">
        <v>6426</v>
      </c>
      <c r="X675" s="30" t="s">
        <v>6219</v>
      </c>
    </row>
    <row r="676" spans="1:24" ht="102" x14ac:dyDescent="0.25">
      <c r="A676" s="45" t="s">
        <v>1769</v>
      </c>
      <c r="B676" s="46" t="s">
        <v>8150</v>
      </c>
      <c r="C676" s="30" t="s">
        <v>7163</v>
      </c>
      <c r="D676" s="30" t="s">
        <v>1750</v>
      </c>
      <c r="E676" s="29" t="s">
        <v>10081</v>
      </c>
      <c r="F676" s="47" t="s">
        <v>1770</v>
      </c>
      <c r="G676" s="47" t="s">
        <v>1771</v>
      </c>
      <c r="H676" s="48">
        <v>43370</v>
      </c>
      <c r="I676" s="48">
        <v>44009</v>
      </c>
      <c r="J676" s="48" t="str">
        <f ca="1">IF(Ugovori_OPULJP[[#This Row],[DATUM ZAVRŠETKA OPERACIJE]]&lt;TODAY(),"završen","u provedbi")</f>
        <v>završen</v>
      </c>
      <c r="K676" s="25" t="s">
        <v>74</v>
      </c>
      <c r="L676" s="25" t="s">
        <v>3</v>
      </c>
      <c r="M676" s="17">
        <v>0.85</v>
      </c>
      <c r="N676" s="17">
        <v>0.15</v>
      </c>
      <c r="O676" s="11">
        <f>Ugovori_OPULJP[[#This Row],[Bespovratna sredstva - Ukupno (EU+Nac) HRK
= Ukupna ugovorena vrijednost bespovratnih sredstava]]*Ugovori_OPULJP[[#This Row],[EU STOPA SUFINANCIRANJA %
EU CO-FINANCING RATE %]]</f>
        <v>838651.65</v>
      </c>
      <c r="P676" s="11">
        <f>Ugovori_OPULJP[[#This Row],[Bespovratna sredstva - Ukupno (EU+Nac) HRK
= Ukupna ugovorena vrijednost bespovratnih sredstava]]*Ugovori_OPULJP[[#This Row],[STOPA NACIONALNOG SUFINANCIRANJA %]]</f>
        <v>147997.35</v>
      </c>
      <c r="Q676" s="11">
        <v>986649</v>
      </c>
      <c r="R676" s="11">
        <v>0</v>
      </c>
      <c r="S676" s="11">
        <v>0</v>
      </c>
      <c r="T676" s="4">
        <f>Ugovori_OPULJP[[#This Row],[Bespovratna sredstva - Ukupno (EU+Nac) HRK
= Ukupna ugovorena vrijednost bespovratnih sredstava]]+Ugovori_OPULJP[[#This Row],[Javni doprinos korisnika - HRK]]+Ugovori_OPULJP[[#This Row],[Privatni doprinos korisnika - HRK]]</f>
        <v>986649</v>
      </c>
      <c r="U676" s="29" t="s">
        <v>8735</v>
      </c>
      <c r="V676" s="29" t="s">
        <v>7159</v>
      </c>
      <c r="W676" s="30" t="s">
        <v>6427</v>
      </c>
      <c r="X676" s="30" t="s">
        <v>6219</v>
      </c>
    </row>
    <row r="677" spans="1:24" ht="114.75" x14ac:dyDescent="0.25">
      <c r="A677" s="45" t="s">
        <v>1772</v>
      </c>
      <c r="B677" s="46" t="s">
        <v>8150</v>
      </c>
      <c r="C677" s="30" t="s">
        <v>7163</v>
      </c>
      <c r="D677" s="30" t="s">
        <v>1750</v>
      </c>
      <c r="E677" s="29" t="s">
        <v>10081</v>
      </c>
      <c r="F677" s="47" t="s">
        <v>1773</v>
      </c>
      <c r="G677" s="47" t="s">
        <v>1774</v>
      </c>
      <c r="H677" s="48">
        <v>43370</v>
      </c>
      <c r="I677" s="48">
        <v>44466</v>
      </c>
      <c r="J677" s="48" t="str">
        <f ca="1">IF(Ugovori_OPULJP[[#This Row],[DATUM ZAVRŠETKA OPERACIJE]]&lt;TODAY(),"završen","u provedbi")</f>
        <v>završen</v>
      </c>
      <c r="K677" s="25" t="s">
        <v>1775</v>
      </c>
      <c r="L677" s="25" t="s">
        <v>6</v>
      </c>
      <c r="M677" s="17">
        <v>0.85</v>
      </c>
      <c r="N677" s="17">
        <v>0.15</v>
      </c>
      <c r="O677" s="11">
        <f>Ugovori_OPULJP[[#This Row],[Bespovratna sredstva - Ukupno (EU+Nac) HRK
= Ukupna ugovorena vrijednost bespovratnih sredstava]]*Ugovori_OPULJP[[#This Row],[EU STOPA SUFINANCIRANJA %
EU CO-FINANCING RATE %]]</f>
        <v>1261479.05</v>
      </c>
      <c r="P677" s="11">
        <f>Ugovori_OPULJP[[#This Row],[Bespovratna sredstva - Ukupno (EU+Nac) HRK
= Ukupna ugovorena vrijednost bespovratnih sredstava]]*Ugovori_OPULJP[[#This Row],[STOPA NACIONALNOG SUFINANCIRANJA %]]</f>
        <v>222613.94999999998</v>
      </c>
      <c r="Q677" s="11">
        <v>1484093</v>
      </c>
      <c r="R677" s="11">
        <v>0</v>
      </c>
      <c r="S677" s="11">
        <v>0</v>
      </c>
      <c r="T677" s="4">
        <f>Ugovori_OPULJP[[#This Row],[Bespovratna sredstva - Ukupno (EU+Nac) HRK
= Ukupna ugovorena vrijednost bespovratnih sredstava]]+Ugovori_OPULJP[[#This Row],[Javni doprinos korisnika - HRK]]+Ugovori_OPULJP[[#This Row],[Privatni doprinos korisnika - HRK]]</f>
        <v>1484093</v>
      </c>
      <c r="U677" s="29" t="s">
        <v>8735</v>
      </c>
      <c r="V677" s="29" t="s">
        <v>7159</v>
      </c>
      <c r="W677" s="30" t="s">
        <v>6428</v>
      </c>
      <c r="X677" s="30" t="s">
        <v>6219</v>
      </c>
    </row>
    <row r="678" spans="1:24" ht="102" x14ac:dyDescent="0.25">
      <c r="A678" s="45" t="s">
        <v>1776</v>
      </c>
      <c r="B678" s="46" t="s">
        <v>8150</v>
      </c>
      <c r="C678" s="30" t="s">
        <v>7163</v>
      </c>
      <c r="D678" s="30" t="s">
        <v>1750</v>
      </c>
      <c r="E678" s="29" t="s">
        <v>10081</v>
      </c>
      <c r="F678" s="47" t="s">
        <v>1777</v>
      </c>
      <c r="G678" s="47" t="s">
        <v>1771</v>
      </c>
      <c r="H678" s="48">
        <v>43370</v>
      </c>
      <c r="I678" s="48">
        <v>44282</v>
      </c>
      <c r="J678" s="48" t="str">
        <f ca="1">IF(Ugovori_OPULJP[[#This Row],[DATUM ZAVRŠETKA OPERACIJE]]&lt;TODAY(),"završen","u provedbi")</f>
        <v>završen</v>
      </c>
      <c r="K678" s="25" t="s">
        <v>1778</v>
      </c>
      <c r="L678" s="25" t="s">
        <v>3</v>
      </c>
      <c r="M678" s="17">
        <v>0.85</v>
      </c>
      <c r="N678" s="17">
        <v>0.15</v>
      </c>
      <c r="O678" s="11">
        <f>Ugovori_OPULJP[[#This Row],[Bespovratna sredstva - Ukupno (EU+Nac) HRK
= Ukupna ugovorena vrijednost bespovratnih sredstava]]*Ugovori_OPULJP[[#This Row],[EU STOPA SUFINANCIRANJA %
EU CO-FINANCING RATE %]]</f>
        <v>1261721.3</v>
      </c>
      <c r="P678" s="11">
        <f>Ugovori_OPULJP[[#This Row],[Bespovratna sredstva - Ukupno (EU+Nac) HRK
= Ukupna ugovorena vrijednost bespovratnih sredstava]]*Ugovori_OPULJP[[#This Row],[STOPA NACIONALNOG SUFINANCIRANJA %]]</f>
        <v>222656.69999999998</v>
      </c>
      <c r="Q678" s="11">
        <v>1484378</v>
      </c>
      <c r="R678" s="11">
        <v>0</v>
      </c>
      <c r="S678" s="11">
        <v>0</v>
      </c>
      <c r="T678" s="4">
        <f>Ugovori_OPULJP[[#This Row],[Bespovratna sredstva - Ukupno (EU+Nac) HRK
= Ukupna ugovorena vrijednost bespovratnih sredstava]]+Ugovori_OPULJP[[#This Row],[Javni doprinos korisnika - HRK]]+Ugovori_OPULJP[[#This Row],[Privatni doprinos korisnika - HRK]]</f>
        <v>1484378</v>
      </c>
      <c r="U678" s="29" t="s">
        <v>8735</v>
      </c>
      <c r="V678" s="29" t="s">
        <v>7159</v>
      </c>
      <c r="W678" s="30" t="s">
        <v>6429</v>
      </c>
      <c r="X678" s="30" t="s">
        <v>6219</v>
      </c>
    </row>
    <row r="679" spans="1:24" ht="102" x14ac:dyDescent="0.25">
      <c r="A679" s="45" t="s">
        <v>1779</v>
      </c>
      <c r="B679" s="46" t="s">
        <v>8150</v>
      </c>
      <c r="C679" s="30" t="s">
        <v>7163</v>
      </c>
      <c r="D679" s="30" t="s">
        <v>1750</v>
      </c>
      <c r="E679" s="29" t="s">
        <v>10081</v>
      </c>
      <c r="F679" s="47" t="s">
        <v>1780</v>
      </c>
      <c r="G679" s="47" t="s">
        <v>1781</v>
      </c>
      <c r="H679" s="48">
        <v>43370</v>
      </c>
      <c r="I679" s="48">
        <v>44101</v>
      </c>
      <c r="J679" s="48" t="str">
        <f ca="1">IF(Ugovori_OPULJP[[#This Row],[DATUM ZAVRŠETKA OPERACIJE]]&lt;TODAY(),"završen","u provedbi")</f>
        <v>završen</v>
      </c>
      <c r="K679" s="25" t="s">
        <v>1778</v>
      </c>
      <c r="L679" s="25" t="s">
        <v>12</v>
      </c>
      <c r="M679" s="17">
        <v>0.85</v>
      </c>
      <c r="N679" s="17">
        <v>0.15</v>
      </c>
      <c r="O679" s="11">
        <f>Ugovori_OPULJP[[#This Row],[Bespovratna sredstva - Ukupno (EU+Nac) HRK
= Ukupna ugovorena vrijednost bespovratnih sredstava]]*Ugovori_OPULJP[[#This Row],[EU STOPA SUFINANCIRANJA %
EU CO-FINANCING RATE %]]</f>
        <v>849916.7</v>
      </c>
      <c r="P679" s="11">
        <f>Ugovori_OPULJP[[#This Row],[Bespovratna sredstva - Ukupno (EU+Nac) HRK
= Ukupna ugovorena vrijednost bespovratnih sredstava]]*Ugovori_OPULJP[[#This Row],[STOPA NACIONALNOG SUFINANCIRANJA %]]</f>
        <v>149985.29999999999</v>
      </c>
      <c r="Q679" s="11">
        <v>999902</v>
      </c>
      <c r="R679" s="11">
        <v>0</v>
      </c>
      <c r="S679" s="11">
        <v>0</v>
      </c>
      <c r="T679" s="4">
        <f>Ugovori_OPULJP[[#This Row],[Bespovratna sredstva - Ukupno (EU+Nac) HRK
= Ukupna ugovorena vrijednost bespovratnih sredstava]]+Ugovori_OPULJP[[#This Row],[Javni doprinos korisnika - HRK]]+Ugovori_OPULJP[[#This Row],[Privatni doprinos korisnika - HRK]]</f>
        <v>999902</v>
      </c>
      <c r="U679" s="29" t="s">
        <v>8735</v>
      </c>
      <c r="V679" s="29" t="s">
        <v>7159</v>
      </c>
      <c r="W679" s="30" t="s">
        <v>6430</v>
      </c>
      <c r="X679" s="30" t="s">
        <v>6219</v>
      </c>
    </row>
    <row r="680" spans="1:24" ht="102" x14ac:dyDescent="0.25">
      <c r="A680" s="45" t="s">
        <v>1782</v>
      </c>
      <c r="B680" s="46" t="s">
        <v>8150</v>
      </c>
      <c r="C680" s="30" t="s">
        <v>7163</v>
      </c>
      <c r="D680" s="30" t="s">
        <v>1750</v>
      </c>
      <c r="E680" s="29" t="s">
        <v>10081</v>
      </c>
      <c r="F680" s="47" t="s">
        <v>1783</v>
      </c>
      <c r="G680" s="47" t="s">
        <v>1784</v>
      </c>
      <c r="H680" s="48">
        <v>43370</v>
      </c>
      <c r="I680" s="48">
        <v>44101</v>
      </c>
      <c r="J680" s="48" t="str">
        <f ca="1">IF(Ugovori_OPULJP[[#This Row],[DATUM ZAVRŠETKA OPERACIJE]]&lt;TODAY(),"završen","u provedbi")</f>
        <v>završen</v>
      </c>
      <c r="K680" s="25" t="s">
        <v>1778</v>
      </c>
      <c r="L680" s="25" t="s">
        <v>3</v>
      </c>
      <c r="M680" s="17">
        <v>0.85</v>
      </c>
      <c r="N680" s="17">
        <v>0.15</v>
      </c>
      <c r="O680" s="11">
        <f>Ugovori_OPULJP[[#This Row],[Bespovratna sredstva - Ukupno (EU+Nac) HRK
= Ukupna ugovorena vrijednost bespovratnih sredstava]]*Ugovori_OPULJP[[#This Row],[EU STOPA SUFINANCIRANJA %
EU CO-FINANCING RATE %]]</f>
        <v>842350</v>
      </c>
      <c r="P680" s="11">
        <f>Ugovori_OPULJP[[#This Row],[Bespovratna sredstva - Ukupno (EU+Nac) HRK
= Ukupna ugovorena vrijednost bespovratnih sredstava]]*Ugovori_OPULJP[[#This Row],[STOPA NACIONALNOG SUFINANCIRANJA %]]</f>
        <v>148650</v>
      </c>
      <c r="Q680" s="11">
        <v>991000</v>
      </c>
      <c r="R680" s="11">
        <v>0</v>
      </c>
      <c r="S680" s="11">
        <v>0</v>
      </c>
      <c r="T680" s="4">
        <f>Ugovori_OPULJP[[#This Row],[Bespovratna sredstva - Ukupno (EU+Nac) HRK
= Ukupna ugovorena vrijednost bespovratnih sredstava]]+Ugovori_OPULJP[[#This Row],[Javni doprinos korisnika - HRK]]+Ugovori_OPULJP[[#This Row],[Privatni doprinos korisnika - HRK]]</f>
        <v>991000</v>
      </c>
      <c r="U680" s="29" t="s">
        <v>8735</v>
      </c>
      <c r="V680" s="29" t="s">
        <v>7159</v>
      </c>
      <c r="W680" s="30" t="s">
        <v>6431</v>
      </c>
      <c r="X680" s="30" t="s">
        <v>6219</v>
      </c>
    </row>
    <row r="681" spans="1:24" ht="76.5" x14ac:dyDescent="0.25">
      <c r="A681" s="45" t="s">
        <v>1785</v>
      </c>
      <c r="B681" s="46" t="s">
        <v>8150</v>
      </c>
      <c r="C681" s="30" t="s">
        <v>7163</v>
      </c>
      <c r="D681" s="30" t="s">
        <v>1750</v>
      </c>
      <c r="E681" s="29" t="s">
        <v>10081</v>
      </c>
      <c r="F681" s="47" t="s">
        <v>1786</v>
      </c>
      <c r="G681" s="47" t="s">
        <v>1787</v>
      </c>
      <c r="H681" s="48">
        <v>43370</v>
      </c>
      <c r="I681" s="48">
        <v>44101</v>
      </c>
      <c r="J681" s="48" t="str">
        <f ca="1">IF(Ugovori_OPULJP[[#This Row],[DATUM ZAVRŠETKA OPERACIJE]]&lt;TODAY(),"završen","u provedbi")</f>
        <v>završen</v>
      </c>
      <c r="K681" s="25" t="s">
        <v>1788</v>
      </c>
      <c r="L681" s="25" t="s">
        <v>3</v>
      </c>
      <c r="M681" s="17">
        <v>0.85</v>
      </c>
      <c r="N681" s="17">
        <v>0.15</v>
      </c>
      <c r="O681" s="11">
        <f>Ugovori_OPULJP[[#This Row],[Bespovratna sredstva - Ukupno (EU+Nac) HRK
= Ukupna ugovorena vrijednost bespovratnih sredstava]]*Ugovori_OPULJP[[#This Row],[EU STOPA SUFINANCIRANJA %
EU CO-FINANCING RATE %]]</f>
        <v>844363.02099999995</v>
      </c>
      <c r="P681" s="11">
        <f>Ugovori_OPULJP[[#This Row],[Bespovratna sredstva - Ukupno (EU+Nac) HRK
= Ukupna ugovorena vrijednost bespovratnih sredstava]]*Ugovori_OPULJP[[#This Row],[STOPA NACIONALNOG SUFINANCIRANJA %]]</f>
        <v>149005.239</v>
      </c>
      <c r="Q681" s="11">
        <v>993368.26</v>
      </c>
      <c r="R681" s="11">
        <v>0</v>
      </c>
      <c r="S681" s="11">
        <v>0</v>
      </c>
      <c r="T681" s="4">
        <f>Ugovori_OPULJP[[#This Row],[Bespovratna sredstva - Ukupno (EU+Nac) HRK
= Ukupna ugovorena vrijednost bespovratnih sredstava]]+Ugovori_OPULJP[[#This Row],[Javni doprinos korisnika - HRK]]+Ugovori_OPULJP[[#This Row],[Privatni doprinos korisnika - HRK]]</f>
        <v>993368.26</v>
      </c>
      <c r="U681" s="29" t="s">
        <v>8735</v>
      </c>
      <c r="V681" s="29" t="s">
        <v>7159</v>
      </c>
      <c r="W681" s="30" t="s">
        <v>6432</v>
      </c>
      <c r="X681" s="30" t="s">
        <v>6219</v>
      </c>
    </row>
    <row r="682" spans="1:24" ht="89.25" x14ac:dyDescent="0.25">
      <c r="A682" s="45" t="s">
        <v>1789</v>
      </c>
      <c r="B682" s="46" t="s">
        <v>8150</v>
      </c>
      <c r="C682" s="30" t="s">
        <v>7163</v>
      </c>
      <c r="D682" s="30" t="s">
        <v>1750</v>
      </c>
      <c r="E682" s="29" t="s">
        <v>10081</v>
      </c>
      <c r="F682" s="47" t="s">
        <v>1790</v>
      </c>
      <c r="G682" s="47" t="s">
        <v>8428</v>
      </c>
      <c r="H682" s="48">
        <v>43378</v>
      </c>
      <c r="I682" s="48">
        <v>44109</v>
      </c>
      <c r="J682" s="48" t="str">
        <f ca="1">IF(Ugovori_OPULJP[[#This Row],[DATUM ZAVRŠETKA OPERACIJE]]&lt;TODAY(),"završen","u provedbi")</f>
        <v>završen</v>
      </c>
      <c r="K682" s="25" t="s">
        <v>15</v>
      </c>
      <c r="L682" s="25" t="s">
        <v>15</v>
      </c>
      <c r="M682" s="17">
        <v>0.85</v>
      </c>
      <c r="N682" s="17">
        <v>0.15</v>
      </c>
      <c r="O682" s="11">
        <f>Ugovori_OPULJP[[#This Row],[Bespovratna sredstva - Ukupno (EU+Nac) HRK
= Ukupna ugovorena vrijednost bespovratnih sredstava]]*Ugovori_OPULJP[[#This Row],[EU STOPA SUFINANCIRANJA %
EU CO-FINANCING RATE %]]</f>
        <v>739823</v>
      </c>
      <c r="P682" s="11">
        <f>Ugovori_OPULJP[[#This Row],[Bespovratna sredstva - Ukupno (EU+Nac) HRK
= Ukupna ugovorena vrijednost bespovratnih sredstava]]*Ugovori_OPULJP[[#This Row],[STOPA NACIONALNOG SUFINANCIRANJA %]]</f>
        <v>130557</v>
      </c>
      <c r="Q682" s="11">
        <v>870380</v>
      </c>
      <c r="R682" s="11">
        <v>0</v>
      </c>
      <c r="S682" s="11">
        <v>0</v>
      </c>
      <c r="T682" s="4">
        <f>Ugovori_OPULJP[[#This Row],[Bespovratna sredstva - Ukupno (EU+Nac) HRK
= Ukupna ugovorena vrijednost bespovratnih sredstava]]+Ugovori_OPULJP[[#This Row],[Javni doprinos korisnika - HRK]]+Ugovori_OPULJP[[#This Row],[Privatni doprinos korisnika - HRK]]</f>
        <v>870380</v>
      </c>
      <c r="U682" s="29" t="s">
        <v>8735</v>
      </c>
      <c r="V682" s="29" t="s">
        <v>7159</v>
      </c>
      <c r="W682" s="30" t="s">
        <v>6433</v>
      </c>
      <c r="X682" s="30" t="s">
        <v>6219</v>
      </c>
    </row>
    <row r="683" spans="1:24" ht="89.25" x14ac:dyDescent="0.25">
      <c r="A683" s="45" t="s">
        <v>1791</v>
      </c>
      <c r="B683" s="46" t="s">
        <v>8150</v>
      </c>
      <c r="C683" s="30" t="s">
        <v>7163</v>
      </c>
      <c r="D683" s="30" t="s">
        <v>1750</v>
      </c>
      <c r="E683" s="29" t="s">
        <v>10081</v>
      </c>
      <c r="F683" s="47" t="s">
        <v>1792</v>
      </c>
      <c r="G683" s="47" t="s">
        <v>1793</v>
      </c>
      <c r="H683" s="48">
        <v>43370</v>
      </c>
      <c r="I683" s="48">
        <v>44192</v>
      </c>
      <c r="J683" s="48" t="str">
        <f ca="1">IF(Ugovori_OPULJP[[#This Row],[DATUM ZAVRŠETKA OPERACIJE]]&lt;TODAY(),"završen","u provedbi")</f>
        <v>završen</v>
      </c>
      <c r="K683" s="25" t="s">
        <v>74</v>
      </c>
      <c r="L683" s="25" t="s">
        <v>3</v>
      </c>
      <c r="M683" s="17">
        <v>0.85</v>
      </c>
      <c r="N683" s="17">
        <v>0.15</v>
      </c>
      <c r="O683" s="11">
        <f>Ugovori_OPULJP[[#This Row],[Bespovratna sredstva - Ukupno (EU+Nac) HRK
= Ukupna ugovorena vrijednost bespovratnih sredstava]]*Ugovori_OPULJP[[#This Row],[EU STOPA SUFINANCIRANJA %
EU CO-FINANCING RATE %]]</f>
        <v>831973.625</v>
      </c>
      <c r="P683" s="11">
        <f>Ugovori_OPULJP[[#This Row],[Bespovratna sredstva - Ukupno (EU+Nac) HRK
= Ukupna ugovorena vrijednost bespovratnih sredstava]]*Ugovori_OPULJP[[#This Row],[STOPA NACIONALNOG SUFINANCIRANJA %]]</f>
        <v>146818.875</v>
      </c>
      <c r="Q683" s="11">
        <v>978792.5</v>
      </c>
      <c r="R683" s="11">
        <v>0</v>
      </c>
      <c r="S683" s="11">
        <v>0</v>
      </c>
      <c r="T683" s="4">
        <f>Ugovori_OPULJP[[#This Row],[Bespovratna sredstva - Ukupno (EU+Nac) HRK
= Ukupna ugovorena vrijednost bespovratnih sredstava]]+Ugovori_OPULJP[[#This Row],[Javni doprinos korisnika - HRK]]+Ugovori_OPULJP[[#This Row],[Privatni doprinos korisnika - HRK]]</f>
        <v>978792.5</v>
      </c>
      <c r="U683" s="29" t="s">
        <v>8735</v>
      </c>
      <c r="V683" s="29" t="s">
        <v>7159</v>
      </c>
      <c r="W683" s="30" t="s">
        <v>6434</v>
      </c>
      <c r="X683" s="30" t="s">
        <v>6219</v>
      </c>
    </row>
    <row r="684" spans="1:24" ht="114.75" x14ac:dyDescent="0.25">
      <c r="A684" s="45" t="s">
        <v>1794</v>
      </c>
      <c r="B684" s="46" t="s">
        <v>8150</v>
      </c>
      <c r="C684" s="30" t="s">
        <v>7163</v>
      </c>
      <c r="D684" s="30" t="s">
        <v>1750</v>
      </c>
      <c r="E684" s="29" t="s">
        <v>10081</v>
      </c>
      <c r="F684" s="47" t="s">
        <v>1795</v>
      </c>
      <c r="G684" s="7" t="s">
        <v>12063</v>
      </c>
      <c r="H684" s="48">
        <v>43370</v>
      </c>
      <c r="I684" s="48">
        <v>44101</v>
      </c>
      <c r="J684" s="48" t="str">
        <f ca="1">IF(Ugovori_OPULJP[[#This Row],[DATUM ZAVRŠETKA OPERACIJE]]&lt;TODAY(),"završen","u provedbi")</f>
        <v>završen</v>
      </c>
      <c r="K684" s="25" t="s">
        <v>14</v>
      </c>
      <c r="L684" s="25" t="s">
        <v>14</v>
      </c>
      <c r="M684" s="17">
        <v>0.85</v>
      </c>
      <c r="N684" s="17">
        <v>0.15</v>
      </c>
      <c r="O684" s="11">
        <f>Ugovori_OPULJP[[#This Row],[Bespovratna sredstva - Ukupno (EU+Nac) HRK
= Ukupna ugovorena vrijednost bespovratnih sredstava]]*Ugovori_OPULJP[[#This Row],[EU STOPA SUFINANCIRANJA %
EU CO-FINANCING RATE %]]</f>
        <v>583870.15949999995</v>
      </c>
      <c r="P684" s="11">
        <f>Ugovori_OPULJP[[#This Row],[Bespovratna sredstva - Ukupno (EU+Nac) HRK
= Ukupna ugovorena vrijednost bespovratnih sredstava]]*Ugovori_OPULJP[[#This Row],[STOPA NACIONALNOG SUFINANCIRANJA %]]</f>
        <v>103035.91049999998</v>
      </c>
      <c r="Q684" s="11">
        <v>686906.07</v>
      </c>
      <c r="R684" s="11">
        <v>0</v>
      </c>
      <c r="S684" s="11">
        <v>0</v>
      </c>
      <c r="T684" s="4">
        <f>Ugovori_OPULJP[[#This Row],[Bespovratna sredstva - Ukupno (EU+Nac) HRK
= Ukupna ugovorena vrijednost bespovratnih sredstava]]+Ugovori_OPULJP[[#This Row],[Javni doprinos korisnika - HRK]]+Ugovori_OPULJP[[#This Row],[Privatni doprinos korisnika - HRK]]</f>
        <v>686906.07</v>
      </c>
      <c r="U684" s="29" t="s">
        <v>8735</v>
      </c>
      <c r="V684" s="29" t="s">
        <v>7159</v>
      </c>
      <c r="W684" s="30" t="s">
        <v>6435</v>
      </c>
      <c r="X684" s="30" t="s">
        <v>6219</v>
      </c>
    </row>
    <row r="685" spans="1:24" ht="114.75" x14ac:dyDescent="0.25">
      <c r="A685" s="45" t="s">
        <v>1796</v>
      </c>
      <c r="B685" s="46" t="s">
        <v>8150</v>
      </c>
      <c r="C685" s="30" t="s">
        <v>7163</v>
      </c>
      <c r="D685" s="30" t="s">
        <v>1750</v>
      </c>
      <c r="E685" s="29" t="s">
        <v>10081</v>
      </c>
      <c r="F685" s="47" t="s">
        <v>7445</v>
      </c>
      <c r="G685" s="47" t="s">
        <v>1797</v>
      </c>
      <c r="H685" s="48">
        <v>43370</v>
      </c>
      <c r="I685" s="48">
        <v>43765</v>
      </c>
      <c r="J685" s="48" t="str">
        <f ca="1">IF(Ugovori_OPULJP[[#This Row],[DATUM ZAVRŠETKA OPERACIJE]]&lt;TODAY(),"završen","u provedbi")</f>
        <v>završen</v>
      </c>
      <c r="K685" s="25" t="s">
        <v>13</v>
      </c>
      <c r="L685" s="25" t="s">
        <v>13</v>
      </c>
      <c r="M685" s="17">
        <v>0.85</v>
      </c>
      <c r="N685" s="17">
        <v>0.15</v>
      </c>
      <c r="O685" s="11">
        <f>Ugovori_OPULJP[[#This Row],[Bespovratna sredstva - Ukupno (EU+Nac) HRK
= Ukupna ugovorena vrijednost bespovratnih sredstava]]*Ugovori_OPULJP[[#This Row],[EU STOPA SUFINANCIRANJA %
EU CO-FINANCING RATE %]]</f>
        <v>509373.97499999998</v>
      </c>
      <c r="P685" s="11">
        <f>Ugovori_OPULJP[[#This Row],[Bespovratna sredstva - Ukupno (EU+Nac) HRK
= Ukupna ugovorena vrijednost bespovratnih sredstava]]*Ugovori_OPULJP[[#This Row],[STOPA NACIONALNOG SUFINANCIRANJA %]]</f>
        <v>89889.524999999994</v>
      </c>
      <c r="Q685" s="11">
        <v>599263.5</v>
      </c>
      <c r="R685" s="11">
        <v>0</v>
      </c>
      <c r="S685" s="11">
        <v>0</v>
      </c>
      <c r="T685" s="4">
        <f>Ugovori_OPULJP[[#This Row],[Bespovratna sredstva - Ukupno (EU+Nac) HRK
= Ukupna ugovorena vrijednost bespovratnih sredstava]]+Ugovori_OPULJP[[#This Row],[Javni doprinos korisnika - HRK]]+Ugovori_OPULJP[[#This Row],[Privatni doprinos korisnika - HRK]]</f>
        <v>599263.5</v>
      </c>
      <c r="U685" s="29" t="s">
        <v>8735</v>
      </c>
      <c r="V685" s="29" t="s">
        <v>7159</v>
      </c>
      <c r="W685" s="30" t="s">
        <v>6436</v>
      </c>
      <c r="X685" s="30" t="s">
        <v>6219</v>
      </c>
    </row>
    <row r="686" spans="1:24" ht="76.5" x14ac:dyDescent="0.25">
      <c r="A686" s="45" t="s">
        <v>1798</v>
      </c>
      <c r="B686" s="46" t="s">
        <v>8150</v>
      </c>
      <c r="C686" s="30" t="s">
        <v>7163</v>
      </c>
      <c r="D686" s="30" t="s">
        <v>1750</v>
      </c>
      <c r="E686" s="29" t="s">
        <v>10081</v>
      </c>
      <c r="F686" s="47" t="s">
        <v>1799</v>
      </c>
      <c r="G686" s="47" t="s">
        <v>1800</v>
      </c>
      <c r="H686" s="48">
        <v>43370</v>
      </c>
      <c r="I686" s="48">
        <v>44466</v>
      </c>
      <c r="J686" s="48" t="str">
        <f ca="1">IF(Ugovori_OPULJP[[#This Row],[DATUM ZAVRŠETKA OPERACIJE]]&lt;TODAY(),"završen","u provedbi")</f>
        <v>završen</v>
      </c>
      <c r="K686" s="25" t="s">
        <v>15</v>
      </c>
      <c r="L686" s="25" t="s">
        <v>15</v>
      </c>
      <c r="M686" s="17">
        <v>0.85</v>
      </c>
      <c r="N686" s="17">
        <v>0.15</v>
      </c>
      <c r="O686" s="11">
        <f>Ugovori_OPULJP[[#This Row],[Bespovratna sredstva - Ukupno (EU+Nac) HRK
= Ukupna ugovorena vrijednost bespovratnih sredstava]]*Ugovori_OPULJP[[#This Row],[EU STOPA SUFINANCIRANJA %
EU CO-FINANCING RATE %]]</f>
        <v>1272546.8999999999</v>
      </c>
      <c r="P686" s="11">
        <f>Ugovori_OPULJP[[#This Row],[Bespovratna sredstva - Ukupno (EU+Nac) HRK
= Ukupna ugovorena vrijednost bespovratnih sredstava]]*Ugovori_OPULJP[[#This Row],[STOPA NACIONALNOG SUFINANCIRANJA %]]</f>
        <v>224567.1</v>
      </c>
      <c r="Q686" s="11">
        <v>1497114</v>
      </c>
      <c r="R686" s="11">
        <v>0</v>
      </c>
      <c r="S686" s="11">
        <v>0</v>
      </c>
      <c r="T686" s="4">
        <f>Ugovori_OPULJP[[#This Row],[Bespovratna sredstva - Ukupno (EU+Nac) HRK
= Ukupna ugovorena vrijednost bespovratnih sredstava]]+Ugovori_OPULJP[[#This Row],[Javni doprinos korisnika - HRK]]+Ugovori_OPULJP[[#This Row],[Privatni doprinos korisnika - HRK]]</f>
        <v>1497114</v>
      </c>
      <c r="U686" s="29" t="s">
        <v>8735</v>
      </c>
      <c r="V686" s="29" t="s">
        <v>7159</v>
      </c>
      <c r="W686" s="30" t="s">
        <v>8456</v>
      </c>
      <c r="X686" s="30" t="s">
        <v>6219</v>
      </c>
    </row>
    <row r="687" spans="1:24" ht="102" x14ac:dyDescent="0.25">
      <c r="A687" s="45" t="s">
        <v>1801</v>
      </c>
      <c r="B687" s="46" t="s">
        <v>8150</v>
      </c>
      <c r="C687" s="30" t="s">
        <v>7163</v>
      </c>
      <c r="D687" s="30" t="s">
        <v>1750</v>
      </c>
      <c r="E687" s="29" t="s">
        <v>10081</v>
      </c>
      <c r="F687" s="47" t="s">
        <v>1802</v>
      </c>
      <c r="G687" s="47" t="s">
        <v>315</v>
      </c>
      <c r="H687" s="48">
        <v>43370</v>
      </c>
      <c r="I687" s="48">
        <v>44466</v>
      </c>
      <c r="J687" s="48" t="str">
        <f ca="1">IF(Ugovori_OPULJP[[#This Row],[DATUM ZAVRŠETKA OPERACIJE]]&lt;TODAY(),"završen","u provedbi")</f>
        <v>završen</v>
      </c>
      <c r="K687" s="25" t="s">
        <v>9</v>
      </c>
      <c r="L687" s="25" t="s">
        <v>9</v>
      </c>
      <c r="M687" s="17">
        <v>0.85</v>
      </c>
      <c r="N687" s="17">
        <v>0.15</v>
      </c>
      <c r="O687" s="11">
        <f>Ugovori_OPULJP[[#This Row],[Bespovratna sredstva - Ukupno (EU+Nac) HRK
= Ukupna ugovorena vrijednost bespovratnih sredstava]]*Ugovori_OPULJP[[#This Row],[EU STOPA SUFINANCIRANJA %
EU CO-FINANCING RATE %]]</f>
        <v>1275000</v>
      </c>
      <c r="P687" s="11">
        <f>Ugovori_OPULJP[[#This Row],[Bespovratna sredstva - Ukupno (EU+Nac) HRK
= Ukupna ugovorena vrijednost bespovratnih sredstava]]*Ugovori_OPULJP[[#This Row],[STOPA NACIONALNOG SUFINANCIRANJA %]]</f>
        <v>225000</v>
      </c>
      <c r="Q687" s="11">
        <v>1500000</v>
      </c>
      <c r="R687" s="11">
        <v>784791.05</v>
      </c>
      <c r="S687" s="11">
        <v>0</v>
      </c>
      <c r="T687" s="4">
        <f>Ugovori_OPULJP[[#This Row],[Bespovratna sredstva - Ukupno (EU+Nac) HRK
= Ukupna ugovorena vrijednost bespovratnih sredstava]]+Ugovori_OPULJP[[#This Row],[Javni doprinos korisnika - HRK]]+Ugovori_OPULJP[[#This Row],[Privatni doprinos korisnika - HRK]]</f>
        <v>2284791.0499999998</v>
      </c>
      <c r="U687" s="29" t="s">
        <v>8735</v>
      </c>
      <c r="V687" s="29" t="s">
        <v>7159</v>
      </c>
      <c r="W687" s="30" t="s">
        <v>6437</v>
      </c>
      <c r="X687" s="30" t="s">
        <v>6219</v>
      </c>
    </row>
    <row r="688" spans="1:24" ht="76.5" x14ac:dyDescent="0.25">
      <c r="A688" s="45" t="s">
        <v>1803</v>
      </c>
      <c r="B688" s="46" t="s">
        <v>8150</v>
      </c>
      <c r="C688" s="30" t="s">
        <v>7163</v>
      </c>
      <c r="D688" s="30" t="s">
        <v>1750</v>
      </c>
      <c r="E688" s="29" t="s">
        <v>10081</v>
      </c>
      <c r="F688" s="47" t="s">
        <v>1804</v>
      </c>
      <c r="G688" s="47" t="s">
        <v>1805</v>
      </c>
      <c r="H688" s="48">
        <v>43370</v>
      </c>
      <c r="I688" s="48">
        <v>43917</v>
      </c>
      <c r="J688" s="48" t="str">
        <f ca="1">IF(Ugovori_OPULJP[[#This Row],[DATUM ZAVRŠETKA OPERACIJE]]&lt;TODAY(),"završen","u provedbi")</f>
        <v>završen</v>
      </c>
      <c r="K688" s="25" t="s">
        <v>11</v>
      </c>
      <c r="L688" s="25" t="s">
        <v>11</v>
      </c>
      <c r="M688" s="17">
        <v>0.85</v>
      </c>
      <c r="N688" s="17">
        <v>0.15</v>
      </c>
      <c r="O688" s="11">
        <f>Ugovori_OPULJP[[#This Row],[Bespovratna sredstva - Ukupno (EU+Nac) HRK
= Ukupna ugovorena vrijednost bespovratnih sredstava]]*Ugovori_OPULJP[[#This Row],[EU STOPA SUFINANCIRANJA %
EU CO-FINANCING RATE %]]</f>
        <v>688005.80999999994</v>
      </c>
      <c r="P688" s="11">
        <f>Ugovori_OPULJP[[#This Row],[Bespovratna sredstva - Ukupno (EU+Nac) HRK
= Ukupna ugovorena vrijednost bespovratnih sredstava]]*Ugovori_OPULJP[[#This Row],[STOPA NACIONALNOG SUFINANCIRANJA %]]</f>
        <v>121412.79</v>
      </c>
      <c r="Q688" s="11">
        <v>809418.6</v>
      </c>
      <c r="R688" s="11">
        <v>0</v>
      </c>
      <c r="S688" s="11">
        <v>0</v>
      </c>
      <c r="T688" s="4">
        <f>Ugovori_OPULJP[[#This Row],[Bespovratna sredstva - Ukupno (EU+Nac) HRK
= Ukupna ugovorena vrijednost bespovratnih sredstava]]+Ugovori_OPULJP[[#This Row],[Javni doprinos korisnika - HRK]]+Ugovori_OPULJP[[#This Row],[Privatni doprinos korisnika - HRK]]</f>
        <v>809418.6</v>
      </c>
      <c r="U688" s="29" t="s">
        <v>8735</v>
      </c>
      <c r="V688" s="29" t="s">
        <v>7159</v>
      </c>
      <c r="W688" s="30" t="s">
        <v>6438</v>
      </c>
      <c r="X688" s="30" t="s">
        <v>6219</v>
      </c>
    </row>
    <row r="689" spans="1:24" ht="89.25" x14ac:dyDescent="0.25">
      <c r="A689" s="45" t="s">
        <v>1806</v>
      </c>
      <c r="B689" s="46" t="s">
        <v>8150</v>
      </c>
      <c r="C689" s="30" t="s">
        <v>7163</v>
      </c>
      <c r="D689" s="30" t="s">
        <v>1750</v>
      </c>
      <c r="E689" s="29" t="s">
        <v>10081</v>
      </c>
      <c r="F689" s="47" t="s">
        <v>4703</v>
      </c>
      <c r="G689" s="47" t="s">
        <v>1807</v>
      </c>
      <c r="H689" s="48">
        <v>43370</v>
      </c>
      <c r="I689" s="48">
        <v>44101</v>
      </c>
      <c r="J689" s="48" t="str">
        <f ca="1">IF(Ugovori_OPULJP[[#This Row],[DATUM ZAVRŠETKA OPERACIJE]]&lt;TODAY(),"završen","u provedbi")</f>
        <v>završen</v>
      </c>
      <c r="K689" s="25" t="s">
        <v>74</v>
      </c>
      <c r="L689" s="25" t="s">
        <v>3</v>
      </c>
      <c r="M689" s="17">
        <v>0.85</v>
      </c>
      <c r="N689" s="17">
        <v>0.15</v>
      </c>
      <c r="O689" s="11">
        <f>Ugovori_OPULJP[[#This Row],[Bespovratna sredstva - Ukupno (EU+Nac) HRK
= Ukupna ugovorena vrijednost bespovratnih sredstava]]*Ugovori_OPULJP[[#This Row],[EU STOPA SUFINANCIRANJA %
EU CO-FINANCING RATE %]]</f>
        <v>849490</v>
      </c>
      <c r="P689" s="11">
        <f>Ugovori_OPULJP[[#This Row],[Bespovratna sredstva - Ukupno (EU+Nac) HRK
= Ukupna ugovorena vrijednost bespovratnih sredstava]]*Ugovori_OPULJP[[#This Row],[STOPA NACIONALNOG SUFINANCIRANJA %]]</f>
        <v>149910</v>
      </c>
      <c r="Q689" s="11">
        <v>999400</v>
      </c>
      <c r="R689" s="11">
        <v>0</v>
      </c>
      <c r="S689" s="11">
        <v>0</v>
      </c>
      <c r="T689" s="4">
        <f>Ugovori_OPULJP[[#This Row],[Bespovratna sredstva - Ukupno (EU+Nac) HRK
= Ukupna ugovorena vrijednost bespovratnih sredstava]]+Ugovori_OPULJP[[#This Row],[Javni doprinos korisnika - HRK]]+Ugovori_OPULJP[[#This Row],[Privatni doprinos korisnika - HRK]]</f>
        <v>999400</v>
      </c>
      <c r="U689" s="29" t="s">
        <v>8735</v>
      </c>
      <c r="V689" s="29" t="s">
        <v>7159</v>
      </c>
      <c r="W689" s="30" t="s">
        <v>6439</v>
      </c>
      <c r="X689" s="30" t="s">
        <v>6219</v>
      </c>
    </row>
    <row r="690" spans="1:24" ht="102" x14ac:dyDescent="0.25">
      <c r="A690" s="45" t="s">
        <v>1808</v>
      </c>
      <c r="B690" s="46" t="s">
        <v>8150</v>
      </c>
      <c r="C690" s="30" t="s">
        <v>7163</v>
      </c>
      <c r="D690" s="30" t="s">
        <v>1750</v>
      </c>
      <c r="E690" s="29" t="s">
        <v>10081</v>
      </c>
      <c r="F690" s="47" t="s">
        <v>1809</v>
      </c>
      <c r="G690" s="47" t="s">
        <v>1810</v>
      </c>
      <c r="H690" s="48">
        <v>43455</v>
      </c>
      <c r="I690" s="48">
        <v>44186</v>
      </c>
      <c r="J690" s="48" t="str">
        <f ca="1">IF(Ugovori_OPULJP[[#This Row],[DATUM ZAVRŠETKA OPERACIJE]]&lt;TODAY(),"završen","u provedbi")</f>
        <v>završen</v>
      </c>
      <c r="K690" s="25" t="s">
        <v>1811</v>
      </c>
      <c r="L690" s="25" t="s">
        <v>3</v>
      </c>
      <c r="M690" s="17">
        <v>0.85</v>
      </c>
      <c r="N690" s="17">
        <v>0.15</v>
      </c>
      <c r="O690" s="11">
        <f>Ugovori_OPULJP[[#This Row],[Bespovratna sredstva - Ukupno (EU+Nac) HRK
= Ukupna ugovorena vrijednost bespovratnih sredstava]]*Ugovori_OPULJP[[#This Row],[EU STOPA SUFINANCIRANJA %
EU CO-FINANCING RATE %]]</f>
        <v>835550</v>
      </c>
      <c r="P690" s="11">
        <f>Ugovori_OPULJP[[#This Row],[Bespovratna sredstva - Ukupno (EU+Nac) HRK
= Ukupna ugovorena vrijednost bespovratnih sredstava]]*Ugovori_OPULJP[[#This Row],[STOPA NACIONALNOG SUFINANCIRANJA %]]</f>
        <v>147450</v>
      </c>
      <c r="Q690" s="11">
        <v>983000</v>
      </c>
      <c r="R690" s="11">
        <v>0</v>
      </c>
      <c r="S690" s="11">
        <v>0</v>
      </c>
      <c r="T690" s="4">
        <f>Ugovori_OPULJP[[#This Row],[Bespovratna sredstva - Ukupno (EU+Nac) HRK
= Ukupna ugovorena vrijednost bespovratnih sredstava]]+Ugovori_OPULJP[[#This Row],[Javni doprinos korisnika - HRK]]+Ugovori_OPULJP[[#This Row],[Privatni doprinos korisnika - HRK]]</f>
        <v>983000</v>
      </c>
      <c r="U690" s="29" t="s">
        <v>8735</v>
      </c>
      <c r="V690" s="29" t="s">
        <v>7159</v>
      </c>
      <c r="W690" s="30" t="s">
        <v>6431</v>
      </c>
      <c r="X690" s="30" t="s">
        <v>6219</v>
      </c>
    </row>
    <row r="691" spans="1:24" ht="102" x14ac:dyDescent="0.25">
      <c r="A691" s="45" t="s">
        <v>1812</v>
      </c>
      <c r="B691" s="46" t="s">
        <v>8150</v>
      </c>
      <c r="C691" s="30" t="s">
        <v>7163</v>
      </c>
      <c r="D691" s="30" t="s">
        <v>1750</v>
      </c>
      <c r="E691" s="29" t="s">
        <v>10081</v>
      </c>
      <c r="F691" s="47" t="s">
        <v>1813</v>
      </c>
      <c r="G691" s="47" t="s">
        <v>1814</v>
      </c>
      <c r="H691" s="48">
        <v>43455</v>
      </c>
      <c r="I691" s="48">
        <v>44186</v>
      </c>
      <c r="J691" s="48" t="str">
        <f ca="1">IF(Ugovori_OPULJP[[#This Row],[DATUM ZAVRŠETKA OPERACIJE]]&lt;TODAY(),"završen","u provedbi")</f>
        <v>završen</v>
      </c>
      <c r="K691" s="25" t="s">
        <v>1815</v>
      </c>
      <c r="L691" s="25" t="s">
        <v>12</v>
      </c>
      <c r="M691" s="17">
        <v>0.85</v>
      </c>
      <c r="N691" s="17">
        <v>0.15</v>
      </c>
      <c r="O691" s="11">
        <f>Ugovori_OPULJP[[#This Row],[Bespovratna sredstva - Ukupno (EU+Nac) HRK
= Ukupna ugovorena vrijednost bespovratnih sredstava]]*Ugovori_OPULJP[[#This Row],[EU STOPA SUFINANCIRANJA %
EU CO-FINANCING RATE %]]</f>
        <v>849294.5</v>
      </c>
      <c r="P691" s="11">
        <f>Ugovori_OPULJP[[#This Row],[Bespovratna sredstva - Ukupno (EU+Nac) HRK
= Ukupna ugovorena vrijednost bespovratnih sredstava]]*Ugovori_OPULJP[[#This Row],[STOPA NACIONALNOG SUFINANCIRANJA %]]</f>
        <v>149875.5</v>
      </c>
      <c r="Q691" s="11">
        <v>999170</v>
      </c>
      <c r="R691" s="11">
        <v>0</v>
      </c>
      <c r="S691" s="11">
        <v>0</v>
      </c>
      <c r="T691" s="4">
        <f>Ugovori_OPULJP[[#This Row],[Bespovratna sredstva - Ukupno (EU+Nac) HRK
= Ukupna ugovorena vrijednost bespovratnih sredstava]]+Ugovori_OPULJP[[#This Row],[Javni doprinos korisnika - HRK]]+Ugovori_OPULJP[[#This Row],[Privatni doprinos korisnika - HRK]]</f>
        <v>999170</v>
      </c>
      <c r="U691" s="29" t="s">
        <v>8735</v>
      </c>
      <c r="V691" s="29" t="s">
        <v>7159</v>
      </c>
      <c r="W691" s="30" t="s">
        <v>6440</v>
      </c>
      <c r="X691" s="30" t="s">
        <v>6219</v>
      </c>
    </row>
    <row r="692" spans="1:24" ht="76.5" x14ac:dyDescent="0.25">
      <c r="A692" s="45" t="s">
        <v>1816</v>
      </c>
      <c r="B692" s="46" t="s">
        <v>8150</v>
      </c>
      <c r="C692" s="30" t="s">
        <v>7163</v>
      </c>
      <c r="D692" s="30" t="s">
        <v>1750</v>
      </c>
      <c r="E692" s="29" t="s">
        <v>10081</v>
      </c>
      <c r="F692" s="47" t="s">
        <v>1817</v>
      </c>
      <c r="G692" s="47" t="s">
        <v>1818</v>
      </c>
      <c r="H692" s="48">
        <v>43467</v>
      </c>
      <c r="I692" s="48">
        <v>44198</v>
      </c>
      <c r="J692" s="48" t="str">
        <f ca="1">IF(Ugovori_OPULJP[[#This Row],[DATUM ZAVRŠETKA OPERACIJE]]&lt;TODAY(),"završen","u provedbi")</f>
        <v>završen</v>
      </c>
      <c r="K692" s="25" t="s">
        <v>1819</v>
      </c>
      <c r="L692" s="25" t="s">
        <v>12</v>
      </c>
      <c r="M692" s="17">
        <v>0.85</v>
      </c>
      <c r="N692" s="17">
        <v>0.15</v>
      </c>
      <c r="O692" s="11">
        <f>Ugovori_OPULJP[[#This Row],[Bespovratna sredstva - Ukupno (EU+Nac) HRK
= Ukupna ugovorena vrijednost bespovratnih sredstava]]*Ugovori_OPULJP[[#This Row],[EU STOPA SUFINANCIRANJA %
EU CO-FINANCING RATE %]]</f>
        <v>767720</v>
      </c>
      <c r="P692" s="11">
        <f>Ugovori_OPULJP[[#This Row],[Bespovratna sredstva - Ukupno (EU+Nac) HRK
= Ukupna ugovorena vrijednost bespovratnih sredstava]]*Ugovori_OPULJP[[#This Row],[STOPA NACIONALNOG SUFINANCIRANJA %]]</f>
        <v>135480</v>
      </c>
      <c r="Q692" s="11">
        <v>903200</v>
      </c>
      <c r="R692" s="11">
        <v>0</v>
      </c>
      <c r="S692" s="11">
        <v>0</v>
      </c>
      <c r="T692" s="4">
        <f>Ugovori_OPULJP[[#This Row],[Bespovratna sredstva - Ukupno (EU+Nac) HRK
= Ukupna ugovorena vrijednost bespovratnih sredstava]]+Ugovori_OPULJP[[#This Row],[Javni doprinos korisnika - HRK]]+Ugovori_OPULJP[[#This Row],[Privatni doprinos korisnika - HRK]]</f>
        <v>903200</v>
      </c>
      <c r="U692" s="29" t="s">
        <v>8735</v>
      </c>
      <c r="V692" s="29" t="s">
        <v>7159</v>
      </c>
      <c r="W692" s="30" t="s">
        <v>6441</v>
      </c>
      <c r="X692" s="30" t="s">
        <v>6219</v>
      </c>
    </row>
    <row r="693" spans="1:24" ht="63.75" x14ac:dyDescent="0.25">
      <c r="A693" s="45" t="s">
        <v>1820</v>
      </c>
      <c r="B693" s="46" t="s">
        <v>8150</v>
      </c>
      <c r="C693" s="30" t="s">
        <v>7163</v>
      </c>
      <c r="D693" s="30" t="s">
        <v>1750</v>
      </c>
      <c r="E693" s="29" t="s">
        <v>10081</v>
      </c>
      <c r="F693" s="47" t="s">
        <v>1821</v>
      </c>
      <c r="G693" s="47" t="s">
        <v>8429</v>
      </c>
      <c r="H693" s="48">
        <v>43455</v>
      </c>
      <c r="I693" s="48">
        <v>44186</v>
      </c>
      <c r="J693" s="48" t="str">
        <f ca="1">IF(Ugovori_OPULJP[[#This Row],[DATUM ZAVRŠETKA OPERACIJE]]&lt;TODAY(),"završen","u provedbi")</f>
        <v>završen</v>
      </c>
      <c r="K693" s="25" t="s">
        <v>1758</v>
      </c>
      <c r="L693" s="25" t="s">
        <v>3</v>
      </c>
      <c r="M693" s="17">
        <v>0.85</v>
      </c>
      <c r="N693" s="17">
        <v>0.15</v>
      </c>
      <c r="O693" s="11">
        <f>Ugovori_OPULJP[[#This Row],[Bespovratna sredstva - Ukupno (EU+Nac) HRK
= Ukupna ugovorena vrijednost bespovratnih sredstava]]*Ugovori_OPULJP[[#This Row],[EU STOPA SUFINANCIRANJA %
EU CO-FINANCING RATE %]]</f>
        <v>845920</v>
      </c>
      <c r="P693" s="11">
        <f>Ugovori_OPULJP[[#This Row],[Bespovratna sredstva - Ukupno (EU+Nac) HRK
= Ukupna ugovorena vrijednost bespovratnih sredstava]]*Ugovori_OPULJP[[#This Row],[STOPA NACIONALNOG SUFINANCIRANJA %]]</f>
        <v>149280</v>
      </c>
      <c r="Q693" s="11">
        <v>995200</v>
      </c>
      <c r="R693" s="11">
        <v>0</v>
      </c>
      <c r="S693" s="11">
        <v>0</v>
      </c>
      <c r="T693" s="4">
        <f>Ugovori_OPULJP[[#This Row],[Bespovratna sredstva - Ukupno (EU+Nac) HRK
= Ukupna ugovorena vrijednost bespovratnih sredstava]]+Ugovori_OPULJP[[#This Row],[Javni doprinos korisnika - HRK]]+Ugovori_OPULJP[[#This Row],[Privatni doprinos korisnika - HRK]]</f>
        <v>995200</v>
      </c>
      <c r="U693" s="29" t="s">
        <v>8735</v>
      </c>
      <c r="V693" s="29" t="s">
        <v>7159</v>
      </c>
      <c r="W693" s="30" t="s">
        <v>6442</v>
      </c>
      <c r="X693" s="30" t="s">
        <v>6219</v>
      </c>
    </row>
    <row r="694" spans="1:24" ht="114.75" x14ac:dyDescent="0.25">
      <c r="A694" s="45" t="s">
        <v>1822</v>
      </c>
      <c r="B694" s="46" t="s">
        <v>8150</v>
      </c>
      <c r="C694" s="30" t="s">
        <v>7163</v>
      </c>
      <c r="D694" s="30" t="s">
        <v>1750</v>
      </c>
      <c r="E694" s="29" t="s">
        <v>10081</v>
      </c>
      <c r="F694" s="47" t="s">
        <v>1823</v>
      </c>
      <c r="G694" s="47" t="s">
        <v>1824</v>
      </c>
      <c r="H694" s="48">
        <v>43455</v>
      </c>
      <c r="I694" s="48">
        <v>44186</v>
      </c>
      <c r="J694" s="48" t="str">
        <f ca="1">IF(Ugovori_OPULJP[[#This Row],[DATUM ZAVRŠETKA OPERACIJE]]&lt;TODAY(),"završen","u provedbi")</f>
        <v>završen</v>
      </c>
      <c r="K694" s="25" t="s">
        <v>1811</v>
      </c>
      <c r="L694" s="25" t="s">
        <v>3</v>
      </c>
      <c r="M694" s="17">
        <v>0.85</v>
      </c>
      <c r="N694" s="17">
        <v>0.15</v>
      </c>
      <c r="O694" s="11">
        <f>Ugovori_OPULJP[[#This Row],[Bespovratna sredstva - Ukupno (EU+Nac) HRK
= Ukupna ugovorena vrijednost bespovratnih sredstava]]*Ugovori_OPULJP[[#This Row],[EU STOPA SUFINANCIRANJA %
EU CO-FINANCING RATE %]]</f>
        <v>846612.32499999995</v>
      </c>
      <c r="P694" s="11">
        <f>Ugovori_OPULJP[[#This Row],[Bespovratna sredstva - Ukupno (EU+Nac) HRK
= Ukupna ugovorena vrijednost bespovratnih sredstava]]*Ugovori_OPULJP[[#This Row],[STOPA NACIONALNOG SUFINANCIRANJA %]]</f>
        <v>149402.17499999999</v>
      </c>
      <c r="Q694" s="11">
        <v>996014.5</v>
      </c>
      <c r="R694" s="11">
        <v>0</v>
      </c>
      <c r="S694" s="11">
        <v>0</v>
      </c>
      <c r="T694" s="4">
        <f>Ugovori_OPULJP[[#This Row],[Bespovratna sredstva - Ukupno (EU+Nac) HRK
= Ukupna ugovorena vrijednost bespovratnih sredstava]]+Ugovori_OPULJP[[#This Row],[Javni doprinos korisnika - HRK]]+Ugovori_OPULJP[[#This Row],[Privatni doprinos korisnika - HRK]]</f>
        <v>996014.5</v>
      </c>
      <c r="U694" s="29" t="s">
        <v>8735</v>
      </c>
      <c r="V694" s="29" t="s">
        <v>7159</v>
      </c>
      <c r="W694" s="30" t="s">
        <v>6443</v>
      </c>
      <c r="X694" s="30" t="s">
        <v>6219</v>
      </c>
    </row>
    <row r="695" spans="1:24" ht="63.75" x14ac:dyDescent="0.25">
      <c r="A695" s="45" t="s">
        <v>1825</v>
      </c>
      <c r="B695" s="46" t="s">
        <v>8150</v>
      </c>
      <c r="C695" s="30" t="s">
        <v>7163</v>
      </c>
      <c r="D695" s="30" t="s">
        <v>1750</v>
      </c>
      <c r="E695" s="29" t="s">
        <v>10081</v>
      </c>
      <c r="F695" s="47" t="s">
        <v>1826</v>
      </c>
      <c r="G695" s="47" t="s">
        <v>1827</v>
      </c>
      <c r="H695" s="48">
        <v>43455</v>
      </c>
      <c r="I695" s="48">
        <v>44186</v>
      </c>
      <c r="J695" s="48" t="str">
        <f ca="1">IF(Ugovori_OPULJP[[#This Row],[DATUM ZAVRŠETKA OPERACIJE]]&lt;TODAY(),"završen","u provedbi")</f>
        <v>završen</v>
      </c>
      <c r="K695" s="25" t="s">
        <v>15</v>
      </c>
      <c r="L695" s="25" t="s">
        <v>15</v>
      </c>
      <c r="M695" s="17">
        <v>0.85</v>
      </c>
      <c r="N695" s="17">
        <v>0.15</v>
      </c>
      <c r="O695" s="11">
        <f>Ugovori_OPULJP[[#This Row],[Bespovratna sredstva - Ukupno (EU+Nac) HRK
= Ukupna ugovorena vrijednost bespovratnih sredstava]]*Ugovori_OPULJP[[#This Row],[EU STOPA SUFINANCIRANJA %
EU CO-FINANCING RATE %]]</f>
        <v>834105</v>
      </c>
      <c r="P695" s="11">
        <f>Ugovori_OPULJP[[#This Row],[Bespovratna sredstva - Ukupno (EU+Nac) HRK
= Ukupna ugovorena vrijednost bespovratnih sredstava]]*Ugovori_OPULJP[[#This Row],[STOPA NACIONALNOG SUFINANCIRANJA %]]</f>
        <v>147195</v>
      </c>
      <c r="Q695" s="11">
        <v>981300</v>
      </c>
      <c r="R695" s="11">
        <v>0</v>
      </c>
      <c r="S695" s="11">
        <v>0</v>
      </c>
      <c r="T695" s="4">
        <f>Ugovori_OPULJP[[#This Row],[Bespovratna sredstva - Ukupno (EU+Nac) HRK
= Ukupna ugovorena vrijednost bespovratnih sredstava]]+Ugovori_OPULJP[[#This Row],[Javni doprinos korisnika - HRK]]+Ugovori_OPULJP[[#This Row],[Privatni doprinos korisnika - HRK]]</f>
        <v>981300</v>
      </c>
      <c r="U695" s="29" t="s">
        <v>8735</v>
      </c>
      <c r="V695" s="29" t="s">
        <v>7159</v>
      </c>
      <c r="W695" s="30" t="s">
        <v>6444</v>
      </c>
      <c r="X695" s="30" t="s">
        <v>6219</v>
      </c>
    </row>
    <row r="696" spans="1:24" ht="102" x14ac:dyDescent="0.25">
      <c r="A696" s="45" t="s">
        <v>1828</v>
      </c>
      <c r="B696" s="46" t="s">
        <v>8150</v>
      </c>
      <c r="C696" s="30" t="s">
        <v>7163</v>
      </c>
      <c r="D696" s="30" t="s">
        <v>1750</v>
      </c>
      <c r="E696" s="29" t="s">
        <v>10081</v>
      </c>
      <c r="F696" s="47" t="s">
        <v>1829</v>
      </c>
      <c r="G696" s="47" t="s">
        <v>1830</v>
      </c>
      <c r="H696" s="48">
        <v>43455</v>
      </c>
      <c r="I696" s="48">
        <v>44551</v>
      </c>
      <c r="J696" s="48" t="str">
        <f ca="1">IF(Ugovori_OPULJP[[#This Row],[DATUM ZAVRŠETKA OPERACIJE]]&lt;TODAY(),"završen","u provedbi")</f>
        <v>završen</v>
      </c>
      <c r="K696" s="25" t="s">
        <v>20</v>
      </c>
      <c r="L696" s="25" t="s">
        <v>20</v>
      </c>
      <c r="M696" s="17">
        <v>0.85</v>
      </c>
      <c r="N696" s="17">
        <v>0.15</v>
      </c>
      <c r="O696" s="11">
        <f>Ugovori_OPULJP[[#This Row],[Bespovratna sredstva - Ukupno (EU+Nac) HRK
= Ukupna ugovorena vrijednost bespovratnih sredstava]]*Ugovori_OPULJP[[#This Row],[EU STOPA SUFINANCIRANJA %
EU CO-FINANCING RATE %]]</f>
        <v>1035736.1689999999</v>
      </c>
      <c r="P696" s="11">
        <f>Ugovori_OPULJP[[#This Row],[Bespovratna sredstva - Ukupno (EU+Nac) HRK
= Ukupna ugovorena vrijednost bespovratnih sredstava]]*Ugovori_OPULJP[[#This Row],[STOPA NACIONALNOG SUFINANCIRANJA %]]</f>
        <v>182776.97099999999</v>
      </c>
      <c r="Q696" s="11">
        <v>1218513.1399999999</v>
      </c>
      <c r="R696" s="11">
        <v>0</v>
      </c>
      <c r="S696" s="11">
        <v>0</v>
      </c>
      <c r="T696" s="4">
        <f>Ugovori_OPULJP[[#This Row],[Bespovratna sredstva - Ukupno (EU+Nac) HRK
= Ukupna ugovorena vrijednost bespovratnih sredstava]]+Ugovori_OPULJP[[#This Row],[Javni doprinos korisnika - HRK]]+Ugovori_OPULJP[[#This Row],[Privatni doprinos korisnika - HRK]]</f>
        <v>1218513.1399999999</v>
      </c>
      <c r="U696" s="29" t="s">
        <v>8735</v>
      </c>
      <c r="V696" s="29" t="s">
        <v>7159</v>
      </c>
      <c r="W696" s="30" t="s">
        <v>6445</v>
      </c>
      <c r="X696" s="30" t="s">
        <v>6219</v>
      </c>
    </row>
    <row r="697" spans="1:24" ht="89.25" x14ac:dyDescent="0.25">
      <c r="A697" s="45" t="s">
        <v>1831</v>
      </c>
      <c r="B697" s="46" t="s">
        <v>8150</v>
      </c>
      <c r="C697" s="30" t="s">
        <v>7163</v>
      </c>
      <c r="D697" s="30" t="s">
        <v>1750</v>
      </c>
      <c r="E697" s="29" t="s">
        <v>10081</v>
      </c>
      <c r="F697" s="47" t="s">
        <v>1832</v>
      </c>
      <c r="G697" s="47" t="s">
        <v>1833</v>
      </c>
      <c r="H697" s="48">
        <v>43461</v>
      </c>
      <c r="I697" s="48">
        <v>44192</v>
      </c>
      <c r="J697" s="48" t="str">
        <f ca="1">IF(Ugovori_OPULJP[[#This Row],[DATUM ZAVRŠETKA OPERACIJE]]&lt;TODAY(),"završen","u provedbi")</f>
        <v>završen</v>
      </c>
      <c r="K697" s="25" t="s">
        <v>2</v>
      </c>
      <c r="L697" s="25" t="s">
        <v>2</v>
      </c>
      <c r="M697" s="17">
        <v>0.85</v>
      </c>
      <c r="N697" s="17">
        <v>0.15</v>
      </c>
      <c r="O697" s="11">
        <f>Ugovori_OPULJP[[#This Row],[Bespovratna sredstva - Ukupno (EU+Nac) HRK
= Ukupna ugovorena vrijednost bespovratnih sredstava]]*Ugovori_OPULJP[[#This Row],[EU STOPA SUFINANCIRANJA %
EU CO-FINANCING RATE %]]</f>
        <v>710498</v>
      </c>
      <c r="P697" s="11">
        <f>Ugovori_OPULJP[[#This Row],[Bespovratna sredstva - Ukupno (EU+Nac) HRK
= Ukupna ugovorena vrijednost bespovratnih sredstava]]*Ugovori_OPULJP[[#This Row],[STOPA NACIONALNOG SUFINANCIRANJA %]]</f>
        <v>125382</v>
      </c>
      <c r="Q697" s="11">
        <v>835880</v>
      </c>
      <c r="R697" s="11">
        <v>0</v>
      </c>
      <c r="S697" s="11">
        <v>0</v>
      </c>
      <c r="T697" s="4">
        <f>Ugovori_OPULJP[[#This Row],[Bespovratna sredstva - Ukupno (EU+Nac) HRK
= Ukupna ugovorena vrijednost bespovratnih sredstava]]+Ugovori_OPULJP[[#This Row],[Javni doprinos korisnika - HRK]]+Ugovori_OPULJP[[#This Row],[Privatni doprinos korisnika - HRK]]</f>
        <v>835880</v>
      </c>
      <c r="U697" s="29" t="s">
        <v>8735</v>
      </c>
      <c r="V697" s="29" t="s">
        <v>7159</v>
      </c>
      <c r="W697" s="30" t="s">
        <v>6446</v>
      </c>
      <c r="X697" s="30" t="s">
        <v>6219</v>
      </c>
    </row>
    <row r="698" spans="1:24" ht="102" x14ac:dyDescent="0.25">
      <c r="A698" s="45" t="s">
        <v>1834</v>
      </c>
      <c r="B698" s="46" t="s">
        <v>8150</v>
      </c>
      <c r="C698" s="30" t="s">
        <v>7163</v>
      </c>
      <c r="D698" s="30" t="s">
        <v>1750</v>
      </c>
      <c r="E698" s="29" t="s">
        <v>10081</v>
      </c>
      <c r="F698" s="47" t="s">
        <v>1835</v>
      </c>
      <c r="G698" s="47" t="s">
        <v>1836</v>
      </c>
      <c r="H698" s="48">
        <v>43480</v>
      </c>
      <c r="I698" s="48">
        <v>44150</v>
      </c>
      <c r="J698" s="48" t="str">
        <f ca="1">IF(Ugovori_OPULJP[[#This Row],[DATUM ZAVRŠETKA OPERACIJE]]&lt;TODAY(),"završen","u provedbi")</f>
        <v>završen</v>
      </c>
      <c r="K698" s="25" t="s">
        <v>2</v>
      </c>
      <c r="L698" s="25" t="s">
        <v>2</v>
      </c>
      <c r="M698" s="17">
        <v>0.85</v>
      </c>
      <c r="N698" s="17">
        <v>0.15</v>
      </c>
      <c r="O698" s="11">
        <f>Ugovori_OPULJP[[#This Row],[Bespovratna sredstva - Ukupno (EU+Nac) HRK
= Ukupna ugovorena vrijednost bespovratnih sredstava]]*Ugovori_OPULJP[[#This Row],[EU STOPA SUFINANCIRANJA %
EU CO-FINANCING RATE %]]</f>
        <v>1275000</v>
      </c>
      <c r="P698" s="11">
        <f>Ugovori_OPULJP[[#This Row],[Bespovratna sredstva - Ukupno (EU+Nac) HRK
= Ukupna ugovorena vrijednost bespovratnih sredstava]]*Ugovori_OPULJP[[#This Row],[STOPA NACIONALNOG SUFINANCIRANJA %]]</f>
        <v>225000</v>
      </c>
      <c r="Q698" s="11">
        <v>1500000</v>
      </c>
      <c r="R698" s="11">
        <v>0</v>
      </c>
      <c r="S698" s="11">
        <v>0</v>
      </c>
      <c r="T698" s="4">
        <f>Ugovori_OPULJP[[#This Row],[Bespovratna sredstva - Ukupno (EU+Nac) HRK
= Ukupna ugovorena vrijednost bespovratnih sredstava]]+Ugovori_OPULJP[[#This Row],[Javni doprinos korisnika - HRK]]+Ugovori_OPULJP[[#This Row],[Privatni doprinos korisnika - HRK]]</f>
        <v>1500000</v>
      </c>
      <c r="U698" s="29" t="s">
        <v>8735</v>
      </c>
      <c r="V698" s="29" t="s">
        <v>7159</v>
      </c>
      <c r="W698" s="30" t="s">
        <v>6447</v>
      </c>
      <c r="X698" s="30" t="s">
        <v>6219</v>
      </c>
    </row>
    <row r="699" spans="1:24" ht="114.75" x14ac:dyDescent="0.25">
      <c r="A699" s="45" t="s">
        <v>1837</v>
      </c>
      <c r="B699" s="46" t="s">
        <v>8150</v>
      </c>
      <c r="C699" s="30" t="s">
        <v>7163</v>
      </c>
      <c r="D699" s="30" t="s">
        <v>1750</v>
      </c>
      <c r="E699" s="29" t="s">
        <v>10081</v>
      </c>
      <c r="F699" s="47" t="s">
        <v>1838</v>
      </c>
      <c r="G699" s="47" t="s">
        <v>8492</v>
      </c>
      <c r="H699" s="48">
        <v>43455</v>
      </c>
      <c r="I699" s="48">
        <v>44186</v>
      </c>
      <c r="J699" s="48" t="str">
        <f ca="1">IF(Ugovori_OPULJP[[#This Row],[DATUM ZAVRŠETKA OPERACIJE]]&lt;TODAY(),"završen","u provedbi")</f>
        <v>završen</v>
      </c>
      <c r="K699" s="25" t="s">
        <v>20</v>
      </c>
      <c r="L699" s="25" t="s">
        <v>20</v>
      </c>
      <c r="M699" s="17">
        <v>0.85</v>
      </c>
      <c r="N699" s="17">
        <v>0.15</v>
      </c>
      <c r="O699" s="11">
        <f>Ugovori_OPULJP[[#This Row],[Bespovratna sredstva - Ukupno (EU+Nac) HRK
= Ukupna ugovorena vrijednost bespovratnih sredstava]]*Ugovori_OPULJP[[#This Row],[EU STOPA SUFINANCIRANJA %
EU CO-FINANCING RATE %]]</f>
        <v>680014.90049999999</v>
      </c>
      <c r="P699" s="11">
        <f>Ugovori_OPULJP[[#This Row],[Bespovratna sredstva - Ukupno (EU+Nac) HRK
= Ukupna ugovorena vrijednost bespovratnih sredstava]]*Ugovori_OPULJP[[#This Row],[STOPA NACIONALNOG SUFINANCIRANJA %]]</f>
        <v>120002.6295</v>
      </c>
      <c r="Q699" s="11">
        <v>800017.53</v>
      </c>
      <c r="R699" s="11">
        <v>0</v>
      </c>
      <c r="S699" s="11">
        <v>0</v>
      </c>
      <c r="T699" s="4">
        <f>Ugovori_OPULJP[[#This Row],[Bespovratna sredstva - Ukupno (EU+Nac) HRK
= Ukupna ugovorena vrijednost bespovratnih sredstava]]+Ugovori_OPULJP[[#This Row],[Javni doprinos korisnika - HRK]]+Ugovori_OPULJP[[#This Row],[Privatni doprinos korisnika - HRK]]</f>
        <v>800017.53</v>
      </c>
      <c r="U699" s="29" t="s">
        <v>8735</v>
      </c>
      <c r="V699" s="29" t="s">
        <v>7159</v>
      </c>
      <c r="W699" s="30" t="s">
        <v>6448</v>
      </c>
      <c r="X699" s="30" t="s">
        <v>6219</v>
      </c>
    </row>
    <row r="700" spans="1:24" ht="114.75" x14ac:dyDescent="0.25">
      <c r="A700" s="45" t="s">
        <v>1839</v>
      </c>
      <c r="B700" s="46" t="s">
        <v>8150</v>
      </c>
      <c r="C700" s="30" t="s">
        <v>7163</v>
      </c>
      <c r="D700" s="30" t="s">
        <v>1750</v>
      </c>
      <c r="E700" s="29" t="s">
        <v>10081</v>
      </c>
      <c r="F700" s="47" t="s">
        <v>1840</v>
      </c>
      <c r="G700" s="47" t="s">
        <v>1841</v>
      </c>
      <c r="H700" s="48">
        <v>43455</v>
      </c>
      <c r="I700" s="48">
        <v>44186</v>
      </c>
      <c r="J700" s="48" t="str">
        <f ca="1">IF(Ugovori_OPULJP[[#This Row],[DATUM ZAVRŠETKA OPERACIJE]]&lt;TODAY(),"završen","u provedbi")</f>
        <v>završen</v>
      </c>
      <c r="K700" s="25" t="s">
        <v>11</v>
      </c>
      <c r="L700" s="25" t="s">
        <v>11</v>
      </c>
      <c r="M700" s="17">
        <v>0.85</v>
      </c>
      <c r="N700" s="17">
        <v>0.15</v>
      </c>
      <c r="O700" s="11">
        <f>Ugovori_OPULJP[[#This Row],[Bespovratna sredstva - Ukupno (EU+Nac) HRK
= Ukupna ugovorena vrijednost bespovratnih sredstava]]*Ugovori_OPULJP[[#This Row],[EU STOPA SUFINANCIRANJA %
EU CO-FINANCING RATE %]]</f>
        <v>849012.69099999999</v>
      </c>
      <c r="P700" s="11">
        <f>Ugovori_OPULJP[[#This Row],[Bespovratna sredstva - Ukupno (EU+Nac) HRK
= Ukupna ugovorena vrijednost bespovratnih sredstava]]*Ugovori_OPULJP[[#This Row],[STOPA NACIONALNOG SUFINANCIRANJA %]]</f>
        <v>149825.769</v>
      </c>
      <c r="Q700" s="11">
        <v>998838.46</v>
      </c>
      <c r="R700" s="11">
        <v>0</v>
      </c>
      <c r="S700" s="11">
        <v>0</v>
      </c>
      <c r="T700" s="4">
        <f>Ugovori_OPULJP[[#This Row],[Bespovratna sredstva - Ukupno (EU+Nac) HRK
= Ukupna ugovorena vrijednost bespovratnih sredstava]]+Ugovori_OPULJP[[#This Row],[Javni doprinos korisnika - HRK]]+Ugovori_OPULJP[[#This Row],[Privatni doprinos korisnika - HRK]]</f>
        <v>998838.46</v>
      </c>
      <c r="U700" s="29" t="s">
        <v>8735</v>
      </c>
      <c r="V700" s="29" t="s">
        <v>7159</v>
      </c>
      <c r="W700" s="30" t="s">
        <v>6449</v>
      </c>
      <c r="X700" s="30" t="s">
        <v>6219</v>
      </c>
    </row>
    <row r="701" spans="1:24" ht="89.25" x14ac:dyDescent="0.25">
      <c r="A701" s="45" t="s">
        <v>1842</v>
      </c>
      <c r="B701" s="46" t="s">
        <v>8150</v>
      </c>
      <c r="C701" s="30" t="s">
        <v>7163</v>
      </c>
      <c r="D701" s="30" t="s">
        <v>1750</v>
      </c>
      <c r="E701" s="29" t="s">
        <v>10081</v>
      </c>
      <c r="F701" s="47" t="s">
        <v>1843</v>
      </c>
      <c r="G701" s="47" t="s">
        <v>1844</v>
      </c>
      <c r="H701" s="48">
        <v>43455</v>
      </c>
      <c r="I701" s="48">
        <v>44551</v>
      </c>
      <c r="J701" s="48" t="str">
        <f ca="1">IF(Ugovori_OPULJP[[#This Row],[DATUM ZAVRŠETKA OPERACIJE]]&lt;TODAY(),"završen","u provedbi")</f>
        <v>završen</v>
      </c>
      <c r="K701" s="25" t="s">
        <v>4</v>
      </c>
      <c r="L701" s="25" t="s">
        <v>4</v>
      </c>
      <c r="M701" s="17">
        <v>0.85</v>
      </c>
      <c r="N701" s="17">
        <v>0.15</v>
      </c>
      <c r="O701" s="11">
        <f>Ugovori_OPULJP[[#This Row],[Bespovratna sredstva - Ukupno (EU+Nac) HRK
= Ukupna ugovorena vrijednost bespovratnih sredstava]]*Ugovori_OPULJP[[#This Row],[EU STOPA SUFINANCIRANJA %
EU CO-FINANCING RATE %]]</f>
        <v>1268474.7285</v>
      </c>
      <c r="P701" s="11">
        <f>Ugovori_OPULJP[[#This Row],[Bespovratna sredstva - Ukupno (EU+Nac) HRK
= Ukupna ugovorena vrijednost bespovratnih sredstava]]*Ugovori_OPULJP[[#This Row],[STOPA NACIONALNOG SUFINANCIRANJA %]]</f>
        <v>223848.48149999999</v>
      </c>
      <c r="Q701" s="11">
        <v>1492323.21</v>
      </c>
      <c r="R701" s="11">
        <v>0</v>
      </c>
      <c r="S701" s="11">
        <v>0</v>
      </c>
      <c r="T701" s="4">
        <f>Ugovori_OPULJP[[#This Row],[Bespovratna sredstva - Ukupno (EU+Nac) HRK
= Ukupna ugovorena vrijednost bespovratnih sredstava]]+Ugovori_OPULJP[[#This Row],[Javni doprinos korisnika - HRK]]+Ugovori_OPULJP[[#This Row],[Privatni doprinos korisnika - HRK]]</f>
        <v>1492323.21</v>
      </c>
      <c r="U701" s="29" t="s">
        <v>8735</v>
      </c>
      <c r="V701" s="29" t="s">
        <v>7159</v>
      </c>
      <c r="W701" s="30" t="s">
        <v>6450</v>
      </c>
      <c r="X701" s="30" t="s">
        <v>6219</v>
      </c>
    </row>
    <row r="702" spans="1:24" ht="114.75" x14ac:dyDescent="0.25">
      <c r="A702" s="45" t="s">
        <v>1845</v>
      </c>
      <c r="B702" s="46" t="s">
        <v>8150</v>
      </c>
      <c r="C702" s="30" t="s">
        <v>7163</v>
      </c>
      <c r="D702" s="30" t="s">
        <v>1750</v>
      </c>
      <c r="E702" s="29" t="s">
        <v>10081</v>
      </c>
      <c r="F702" s="47" t="s">
        <v>1846</v>
      </c>
      <c r="G702" s="47" t="s">
        <v>1847</v>
      </c>
      <c r="H702" s="48">
        <v>43455</v>
      </c>
      <c r="I702" s="48">
        <v>44186</v>
      </c>
      <c r="J702" s="48" t="str">
        <f ca="1">IF(Ugovori_OPULJP[[#This Row],[DATUM ZAVRŠETKA OPERACIJE]]&lt;TODAY(),"završen","u provedbi")</f>
        <v>završen</v>
      </c>
      <c r="K702" s="25" t="s">
        <v>14</v>
      </c>
      <c r="L702" s="25" t="s">
        <v>14</v>
      </c>
      <c r="M702" s="17">
        <v>0.85</v>
      </c>
      <c r="N702" s="17">
        <v>0.15</v>
      </c>
      <c r="O702" s="11">
        <f>Ugovori_OPULJP[[#This Row],[Bespovratna sredstva - Ukupno (EU+Nac) HRK
= Ukupna ugovorena vrijednost bespovratnih sredstava]]*Ugovori_OPULJP[[#This Row],[EU STOPA SUFINANCIRANJA %
EU CO-FINANCING RATE %]]</f>
        <v>850000</v>
      </c>
      <c r="P702" s="11">
        <f>Ugovori_OPULJP[[#This Row],[Bespovratna sredstva - Ukupno (EU+Nac) HRK
= Ukupna ugovorena vrijednost bespovratnih sredstava]]*Ugovori_OPULJP[[#This Row],[STOPA NACIONALNOG SUFINANCIRANJA %]]</f>
        <v>150000</v>
      </c>
      <c r="Q702" s="11">
        <v>1000000</v>
      </c>
      <c r="R702" s="11">
        <v>0</v>
      </c>
      <c r="S702" s="11">
        <v>0</v>
      </c>
      <c r="T702" s="4">
        <f>Ugovori_OPULJP[[#This Row],[Bespovratna sredstva - Ukupno (EU+Nac) HRK
= Ukupna ugovorena vrijednost bespovratnih sredstava]]+Ugovori_OPULJP[[#This Row],[Javni doprinos korisnika - HRK]]+Ugovori_OPULJP[[#This Row],[Privatni doprinos korisnika - HRK]]</f>
        <v>1000000</v>
      </c>
      <c r="U702" s="29" t="s">
        <v>8735</v>
      </c>
      <c r="V702" s="29" t="s">
        <v>7159</v>
      </c>
      <c r="W702" s="30" t="s">
        <v>6451</v>
      </c>
      <c r="X702" s="30" t="s">
        <v>6219</v>
      </c>
    </row>
    <row r="703" spans="1:24" ht="51" x14ac:dyDescent="0.25">
      <c r="A703" s="45" t="s">
        <v>1848</v>
      </c>
      <c r="B703" s="46" t="s">
        <v>8150</v>
      </c>
      <c r="C703" s="30" t="s">
        <v>7163</v>
      </c>
      <c r="D703" s="30" t="s">
        <v>1750</v>
      </c>
      <c r="E703" s="29" t="s">
        <v>10081</v>
      </c>
      <c r="F703" s="47" t="s">
        <v>1849</v>
      </c>
      <c r="G703" s="47" t="s">
        <v>1850</v>
      </c>
      <c r="H703" s="48">
        <v>43455</v>
      </c>
      <c r="I703" s="48">
        <v>44186</v>
      </c>
      <c r="J703" s="48" t="str">
        <f ca="1">IF(Ugovori_OPULJP[[#This Row],[DATUM ZAVRŠETKA OPERACIJE]]&lt;TODAY(),"završen","u provedbi")</f>
        <v>završen</v>
      </c>
      <c r="K703" s="25" t="s">
        <v>6</v>
      </c>
      <c r="L703" s="25" t="s">
        <v>6</v>
      </c>
      <c r="M703" s="17">
        <v>0.85</v>
      </c>
      <c r="N703" s="17">
        <v>0.15</v>
      </c>
      <c r="O703" s="11">
        <f>Ugovori_OPULJP[[#This Row],[Bespovratna sredstva - Ukupno (EU+Nac) HRK
= Ukupna ugovorena vrijednost bespovratnih sredstava]]*Ugovori_OPULJP[[#This Row],[EU STOPA SUFINANCIRANJA %
EU CO-FINANCING RATE %]]</f>
        <v>847749.44649999996</v>
      </c>
      <c r="P703" s="11">
        <f>Ugovori_OPULJP[[#This Row],[Bespovratna sredstva - Ukupno (EU+Nac) HRK
= Ukupna ugovorena vrijednost bespovratnih sredstava]]*Ugovori_OPULJP[[#This Row],[STOPA NACIONALNOG SUFINANCIRANJA %]]</f>
        <v>149602.84349999999</v>
      </c>
      <c r="Q703" s="11">
        <v>997352.29</v>
      </c>
      <c r="R703" s="11">
        <v>0</v>
      </c>
      <c r="S703" s="11">
        <v>0</v>
      </c>
      <c r="T703" s="4">
        <f>Ugovori_OPULJP[[#This Row],[Bespovratna sredstva - Ukupno (EU+Nac) HRK
= Ukupna ugovorena vrijednost bespovratnih sredstava]]+Ugovori_OPULJP[[#This Row],[Javni doprinos korisnika - HRK]]+Ugovori_OPULJP[[#This Row],[Privatni doprinos korisnika - HRK]]</f>
        <v>997352.29</v>
      </c>
      <c r="U703" s="29" t="s">
        <v>8735</v>
      </c>
      <c r="V703" s="29" t="s">
        <v>7159</v>
      </c>
      <c r="W703" s="30" t="s">
        <v>6452</v>
      </c>
      <c r="X703" s="30" t="s">
        <v>6219</v>
      </c>
    </row>
    <row r="704" spans="1:24" ht="63.75" x14ac:dyDescent="0.25">
      <c r="A704" s="45" t="s">
        <v>1851</v>
      </c>
      <c r="B704" s="46" t="s">
        <v>8150</v>
      </c>
      <c r="C704" s="30" t="s">
        <v>7163</v>
      </c>
      <c r="D704" s="30" t="s">
        <v>1750</v>
      </c>
      <c r="E704" s="29" t="s">
        <v>10081</v>
      </c>
      <c r="F704" s="47" t="s">
        <v>1852</v>
      </c>
      <c r="G704" s="47" t="s">
        <v>1464</v>
      </c>
      <c r="H704" s="48">
        <v>43473</v>
      </c>
      <c r="I704" s="48">
        <v>44204</v>
      </c>
      <c r="J704" s="48" t="str">
        <f ca="1">IF(Ugovori_OPULJP[[#This Row],[DATUM ZAVRŠETKA OPERACIJE]]&lt;TODAY(),"završen","u provedbi")</f>
        <v>završen</v>
      </c>
      <c r="K704" s="25" t="s">
        <v>15</v>
      </c>
      <c r="L704" s="25" t="s">
        <v>15</v>
      </c>
      <c r="M704" s="17">
        <v>0.85</v>
      </c>
      <c r="N704" s="17">
        <v>0.15</v>
      </c>
      <c r="O704" s="11">
        <f>Ugovori_OPULJP[[#This Row],[Bespovratna sredstva - Ukupno (EU+Nac) HRK
= Ukupna ugovorena vrijednost bespovratnih sredstava]]*Ugovori_OPULJP[[#This Row],[EU STOPA SUFINANCIRANJA %
EU CO-FINANCING RATE %]]</f>
        <v>843801.79999999993</v>
      </c>
      <c r="P704" s="11">
        <f>Ugovori_OPULJP[[#This Row],[Bespovratna sredstva - Ukupno (EU+Nac) HRK
= Ukupna ugovorena vrijednost bespovratnih sredstava]]*Ugovori_OPULJP[[#This Row],[STOPA NACIONALNOG SUFINANCIRANJA %]]</f>
        <v>148906.19999999998</v>
      </c>
      <c r="Q704" s="11">
        <v>992708</v>
      </c>
      <c r="R704" s="11">
        <v>0</v>
      </c>
      <c r="S704" s="11">
        <v>0</v>
      </c>
      <c r="T704" s="4">
        <f>Ugovori_OPULJP[[#This Row],[Bespovratna sredstva - Ukupno (EU+Nac) HRK
= Ukupna ugovorena vrijednost bespovratnih sredstava]]+Ugovori_OPULJP[[#This Row],[Javni doprinos korisnika - HRK]]+Ugovori_OPULJP[[#This Row],[Privatni doprinos korisnika - HRK]]</f>
        <v>992708</v>
      </c>
      <c r="U704" s="29" t="s">
        <v>8735</v>
      </c>
      <c r="V704" s="29" t="s">
        <v>7159</v>
      </c>
      <c r="W704" s="30" t="s">
        <v>6453</v>
      </c>
      <c r="X704" s="30" t="s">
        <v>6219</v>
      </c>
    </row>
    <row r="705" spans="1:24" ht="114.75" x14ac:dyDescent="0.25">
      <c r="A705" s="45" t="s">
        <v>1853</v>
      </c>
      <c r="B705" s="46" t="s">
        <v>8150</v>
      </c>
      <c r="C705" s="30" t="s">
        <v>7163</v>
      </c>
      <c r="D705" s="30" t="s">
        <v>1750</v>
      </c>
      <c r="E705" s="29" t="s">
        <v>10081</v>
      </c>
      <c r="F705" s="47" t="s">
        <v>1854</v>
      </c>
      <c r="G705" s="47" t="s">
        <v>1855</v>
      </c>
      <c r="H705" s="48">
        <v>43455</v>
      </c>
      <c r="I705" s="48">
        <v>43820</v>
      </c>
      <c r="J705" s="48" t="str">
        <f ca="1">IF(Ugovori_OPULJP[[#This Row],[DATUM ZAVRŠETKA OPERACIJE]]&lt;TODAY(),"završen","u provedbi")</f>
        <v>završen</v>
      </c>
      <c r="K705" s="25" t="s">
        <v>1856</v>
      </c>
      <c r="L705" s="25" t="s">
        <v>18</v>
      </c>
      <c r="M705" s="17">
        <v>0.85</v>
      </c>
      <c r="N705" s="17">
        <v>0.15</v>
      </c>
      <c r="O705" s="11">
        <f>Ugovori_OPULJP[[#This Row],[Bespovratna sredstva - Ukupno (EU+Nac) HRK
= Ukupna ugovorena vrijednost bespovratnih sredstava]]*Ugovori_OPULJP[[#This Row],[EU STOPA SUFINANCIRANJA %
EU CO-FINANCING RATE %]]</f>
        <v>810881.75049999997</v>
      </c>
      <c r="P705" s="11">
        <f>Ugovori_OPULJP[[#This Row],[Bespovratna sredstva - Ukupno (EU+Nac) HRK
= Ukupna ugovorena vrijednost bespovratnih sredstava]]*Ugovori_OPULJP[[#This Row],[STOPA NACIONALNOG SUFINANCIRANJA %]]</f>
        <v>143096.7795</v>
      </c>
      <c r="Q705" s="11">
        <v>953978.53</v>
      </c>
      <c r="R705" s="11">
        <v>0</v>
      </c>
      <c r="S705" s="11">
        <v>0</v>
      </c>
      <c r="T705" s="4">
        <f>Ugovori_OPULJP[[#This Row],[Bespovratna sredstva - Ukupno (EU+Nac) HRK
= Ukupna ugovorena vrijednost bespovratnih sredstava]]+Ugovori_OPULJP[[#This Row],[Javni doprinos korisnika - HRK]]+Ugovori_OPULJP[[#This Row],[Privatni doprinos korisnika - HRK]]</f>
        <v>953978.53</v>
      </c>
      <c r="U705" s="29" t="s">
        <v>8735</v>
      </c>
      <c r="V705" s="29" t="s">
        <v>7159</v>
      </c>
      <c r="W705" s="30" t="s">
        <v>6454</v>
      </c>
      <c r="X705" s="30" t="s">
        <v>6219</v>
      </c>
    </row>
    <row r="706" spans="1:24" ht="102" x14ac:dyDescent="0.25">
      <c r="A706" s="45" t="s">
        <v>1857</v>
      </c>
      <c r="B706" s="46" t="s">
        <v>8150</v>
      </c>
      <c r="C706" s="30" t="s">
        <v>7163</v>
      </c>
      <c r="D706" s="30" t="s">
        <v>1750</v>
      </c>
      <c r="E706" s="29" t="s">
        <v>10081</v>
      </c>
      <c r="F706" s="47" t="s">
        <v>1858</v>
      </c>
      <c r="G706" s="47" t="s">
        <v>1859</v>
      </c>
      <c r="H706" s="48">
        <v>43455</v>
      </c>
      <c r="I706" s="48">
        <v>44125</v>
      </c>
      <c r="J706" s="48" t="str">
        <f ca="1">IF(Ugovori_OPULJP[[#This Row],[DATUM ZAVRŠETKA OPERACIJE]]&lt;TODAY(),"završen","u provedbi")</f>
        <v>završen</v>
      </c>
      <c r="K706" s="25" t="s">
        <v>13</v>
      </c>
      <c r="L706" s="25" t="s">
        <v>13</v>
      </c>
      <c r="M706" s="17">
        <v>0.85</v>
      </c>
      <c r="N706" s="17">
        <v>0.15</v>
      </c>
      <c r="O706" s="11">
        <f>Ugovori_OPULJP[[#This Row],[Bespovratna sredstva - Ukupno (EU+Nac) HRK
= Ukupna ugovorena vrijednost bespovratnih sredstava]]*Ugovori_OPULJP[[#This Row],[EU STOPA SUFINANCIRANJA %
EU CO-FINANCING RATE %]]</f>
        <v>850000</v>
      </c>
      <c r="P706" s="11">
        <f>Ugovori_OPULJP[[#This Row],[Bespovratna sredstva - Ukupno (EU+Nac) HRK
= Ukupna ugovorena vrijednost bespovratnih sredstava]]*Ugovori_OPULJP[[#This Row],[STOPA NACIONALNOG SUFINANCIRANJA %]]</f>
        <v>150000</v>
      </c>
      <c r="Q706" s="11">
        <v>1000000</v>
      </c>
      <c r="R706" s="11">
        <v>0</v>
      </c>
      <c r="S706" s="11">
        <v>0</v>
      </c>
      <c r="T706" s="4">
        <f>Ugovori_OPULJP[[#This Row],[Bespovratna sredstva - Ukupno (EU+Nac) HRK
= Ukupna ugovorena vrijednost bespovratnih sredstava]]+Ugovori_OPULJP[[#This Row],[Javni doprinos korisnika - HRK]]+Ugovori_OPULJP[[#This Row],[Privatni doprinos korisnika - HRK]]</f>
        <v>1000000</v>
      </c>
      <c r="U706" s="29" t="s">
        <v>8735</v>
      </c>
      <c r="V706" s="29" t="s">
        <v>7159</v>
      </c>
      <c r="W706" s="30" t="s">
        <v>6455</v>
      </c>
      <c r="X706" s="30" t="s">
        <v>6219</v>
      </c>
    </row>
    <row r="707" spans="1:24" ht="63.75" x14ac:dyDescent="0.25">
      <c r="A707" s="45" t="s">
        <v>1860</v>
      </c>
      <c r="B707" s="46" t="s">
        <v>8150</v>
      </c>
      <c r="C707" s="30" t="s">
        <v>7163</v>
      </c>
      <c r="D707" s="30" t="s">
        <v>1750</v>
      </c>
      <c r="E707" s="29" t="s">
        <v>10081</v>
      </c>
      <c r="F707" s="47" t="s">
        <v>1861</v>
      </c>
      <c r="G707" s="47" t="s">
        <v>1862</v>
      </c>
      <c r="H707" s="48">
        <v>43455</v>
      </c>
      <c r="I707" s="48">
        <v>44186</v>
      </c>
      <c r="J707" s="48" t="str">
        <f ca="1">IF(Ugovori_OPULJP[[#This Row],[DATUM ZAVRŠETKA OPERACIJE]]&lt;TODAY(),"završen","u provedbi")</f>
        <v>završen</v>
      </c>
      <c r="K707" s="25" t="s">
        <v>15</v>
      </c>
      <c r="L707" s="25" t="s">
        <v>15</v>
      </c>
      <c r="M707" s="17">
        <v>0.85</v>
      </c>
      <c r="N707" s="17">
        <v>0.15</v>
      </c>
      <c r="O707" s="11">
        <f>Ugovori_OPULJP[[#This Row],[Bespovratna sredstva - Ukupno (EU+Nac) HRK
= Ukupna ugovorena vrijednost bespovratnih sredstava]]*Ugovori_OPULJP[[#This Row],[EU STOPA SUFINANCIRANJA %
EU CO-FINANCING RATE %]]</f>
        <v>844287.70250000001</v>
      </c>
      <c r="P707" s="11">
        <f>Ugovori_OPULJP[[#This Row],[Bespovratna sredstva - Ukupno (EU+Nac) HRK
= Ukupna ugovorena vrijednost bespovratnih sredstava]]*Ugovori_OPULJP[[#This Row],[STOPA NACIONALNOG SUFINANCIRANJA %]]</f>
        <v>148991.94750000001</v>
      </c>
      <c r="Q707" s="11">
        <v>993279.65</v>
      </c>
      <c r="R707" s="11">
        <v>0</v>
      </c>
      <c r="S707" s="11">
        <v>0</v>
      </c>
      <c r="T707" s="4">
        <f>Ugovori_OPULJP[[#This Row],[Bespovratna sredstva - Ukupno (EU+Nac) HRK
= Ukupna ugovorena vrijednost bespovratnih sredstava]]+Ugovori_OPULJP[[#This Row],[Javni doprinos korisnika - HRK]]+Ugovori_OPULJP[[#This Row],[Privatni doprinos korisnika - HRK]]</f>
        <v>993279.65</v>
      </c>
      <c r="U707" s="29" t="s">
        <v>8735</v>
      </c>
      <c r="V707" s="29" t="s">
        <v>7159</v>
      </c>
      <c r="W707" s="30" t="s">
        <v>6456</v>
      </c>
      <c r="X707" s="30" t="s">
        <v>6219</v>
      </c>
    </row>
    <row r="708" spans="1:24" ht="89.25" x14ac:dyDescent="0.25">
      <c r="A708" s="45" t="s">
        <v>1863</v>
      </c>
      <c r="B708" s="46" t="s">
        <v>8150</v>
      </c>
      <c r="C708" s="30" t="s">
        <v>7163</v>
      </c>
      <c r="D708" s="30" t="s">
        <v>1750</v>
      </c>
      <c r="E708" s="29" t="s">
        <v>10081</v>
      </c>
      <c r="F708" s="47" t="s">
        <v>1864</v>
      </c>
      <c r="G708" s="47" t="s">
        <v>1865</v>
      </c>
      <c r="H708" s="48">
        <v>43455</v>
      </c>
      <c r="I708" s="48">
        <v>44186</v>
      </c>
      <c r="J708" s="48" t="str">
        <f ca="1">IF(Ugovori_OPULJP[[#This Row],[DATUM ZAVRŠETKA OPERACIJE]]&lt;TODAY(),"završen","u provedbi")</f>
        <v>završen</v>
      </c>
      <c r="K708" s="25" t="s">
        <v>14</v>
      </c>
      <c r="L708" s="25" t="s">
        <v>14</v>
      </c>
      <c r="M708" s="17">
        <v>0.85</v>
      </c>
      <c r="N708" s="17">
        <v>0.15</v>
      </c>
      <c r="O708" s="11">
        <f>Ugovori_OPULJP[[#This Row],[Bespovratna sredstva - Ukupno (EU+Nac) HRK
= Ukupna ugovorena vrijednost bespovratnih sredstava]]*Ugovori_OPULJP[[#This Row],[EU STOPA SUFINANCIRANJA %
EU CO-FINANCING RATE %]]</f>
        <v>1176476.0834999999</v>
      </c>
      <c r="P708" s="11">
        <f>Ugovori_OPULJP[[#This Row],[Bespovratna sredstva - Ukupno (EU+Nac) HRK
= Ukupna ugovorena vrijednost bespovratnih sredstava]]*Ugovori_OPULJP[[#This Row],[STOPA NACIONALNOG SUFINANCIRANJA %]]</f>
        <v>207613.4265</v>
      </c>
      <c r="Q708" s="11">
        <v>1384089.51</v>
      </c>
      <c r="R708" s="11">
        <v>0</v>
      </c>
      <c r="S708" s="11">
        <v>0</v>
      </c>
      <c r="T708" s="4">
        <f>Ugovori_OPULJP[[#This Row],[Bespovratna sredstva - Ukupno (EU+Nac) HRK
= Ukupna ugovorena vrijednost bespovratnih sredstava]]+Ugovori_OPULJP[[#This Row],[Javni doprinos korisnika - HRK]]+Ugovori_OPULJP[[#This Row],[Privatni doprinos korisnika - HRK]]</f>
        <v>1384089.51</v>
      </c>
      <c r="U708" s="29" t="s">
        <v>8735</v>
      </c>
      <c r="V708" s="29" t="s">
        <v>7159</v>
      </c>
      <c r="W708" s="30" t="s">
        <v>6457</v>
      </c>
      <c r="X708" s="30" t="s">
        <v>6219</v>
      </c>
    </row>
    <row r="709" spans="1:24" ht="76.5" x14ac:dyDescent="0.25">
      <c r="A709" s="45" t="s">
        <v>1866</v>
      </c>
      <c r="B709" s="46" t="s">
        <v>8150</v>
      </c>
      <c r="C709" s="30" t="s">
        <v>7163</v>
      </c>
      <c r="D709" s="30" t="s">
        <v>1750</v>
      </c>
      <c r="E709" s="29" t="s">
        <v>10081</v>
      </c>
      <c r="F709" s="47" t="s">
        <v>1867</v>
      </c>
      <c r="G709" s="47" t="s">
        <v>8495</v>
      </c>
      <c r="H709" s="48">
        <v>43455</v>
      </c>
      <c r="I709" s="48">
        <v>44551</v>
      </c>
      <c r="J709" s="48" t="str">
        <f ca="1">IF(Ugovori_OPULJP[[#This Row],[DATUM ZAVRŠETKA OPERACIJE]]&lt;TODAY(),"završen","u provedbi")</f>
        <v>završen</v>
      </c>
      <c r="K709" s="25" t="s">
        <v>1868</v>
      </c>
      <c r="L709" s="25" t="s">
        <v>3</v>
      </c>
      <c r="M709" s="17">
        <v>0.85</v>
      </c>
      <c r="N709" s="17">
        <v>0.15</v>
      </c>
      <c r="O709" s="11">
        <f>Ugovori_OPULJP[[#This Row],[Bespovratna sredstva - Ukupno (EU+Nac) HRK
= Ukupna ugovorena vrijednost bespovratnih sredstava]]*Ugovori_OPULJP[[#This Row],[EU STOPA SUFINANCIRANJA %
EU CO-FINANCING RATE %]]</f>
        <v>1272878.3999999999</v>
      </c>
      <c r="P709" s="11">
        <f>Ugovori_OPULJP[[#This Row],[Bespovratna sredstva - Ukupno (EU+Nac) HRK
= Ukupna ugovorena vrijednost bespovratnih sredstava]]*Ugovori_OPULJP[[#This Row],[STOPA NACIONALNOG SUFINANCIRANJA %]]</f>
        <v>224625.6</v>
      </c>
      <c r="Q709" s="11">
        <v>1497504</v>
      </c>
      <c r="R709" s="11">
        <v>0</v>
      </c>
      <c r="S709" s="11">
        <v>0</v>
      </c>
      <c r="T709" s="4">
        <f>Ugovori_OPULJP[[#This Row],[Bespovratna sredstva - Ukupno (EU+Nac) HRK
= Ukupna ugovorena vrijednost bespovratnih sredstava]]+Ugovori_OPULJP[[#This Row],[Javni doprinos korisnika - HRK]]+Ugovori_OPULJP[[#This Row],[Privatni doprinos korisnika - HRK]]</f>
        <v>1497504</v>
      </c>
      <c r="U709" s="29" t="s">
        <v>8735</v>
      </c>
      <c r="V709" s="29" t="s">
        <v>7159</v>
      </c>
      <c r="W709" s="30" t="s">
        <v>6458</v>
      </c>
      <c r="X709" s="30" t="s">
        <v>6219</v>
      </c>
    </row>
    <row r="710" spans="1:24" ht="89.25" x14ac:dyDescent="0.25">
      <c r="A710" s="45" t="s">
        <v>1869</v>
      </c>
      <c r="B710" s="46" t="s">
        <v>8150</v>
      </c>
      <c r="C710" s="30" t="s">
        <v>7163</v>
      </c>
      <c r="D710" s="30" t="s">
        <v>1750</v>
      </c>
      <c r="E710" s="29" t="s">
        <v>10081</v>
      </c>
      <c r="F710" s="47" t="s">
        <v>1870</v>
      </c>
      <c r="G710" s="47" t="s">
        <v>1871</v>
      </c>
      <c r="H710" s="48">
        <v>43455</v>
      </c>
      <c r="I710" s="48">
        <v>44186</v>
      </c>
      <c r="J710" s="48" t="str">
        <f ca="1">IF(Ugovori_OPULJP[[#This Row],[DATUM ZAVRŠETKA OPERACIJE]]&lt;TODAY(),"završen","u provedbi")</f>
        <v>završen</v>
      </c>
      <c r="K710" s="25" t="s">
        <v>1872</v>
      </c>
      <c r="L710" s="25" t="s">
        <v>15</v>
      </c>
      <c r="M710" s="17">
        <v>0.85</v>
      </c>
      <c r="N710" s="17">
        <v>0.15</v>
      </c>
      <c r="O710" s="11">
        <f>Ugovori_OPULJP[[#This Row],[Bespovratna sredstva - Ukupno (EU+Nac) HRK
= Ukupna ugovorena vrijednost bespovratnih sredstava]]*Ugovori_OPULJP[[#This Row],[EU STOPA SUFINANCIRANJA %
EU CO-FINANCING RATE %]]</f>
        <v>814895</v>
      </c>
      <c r="P710" s="11">
        <f>Ugovori_OPULJP[[#This Row],[Bespovratna sredstva - Ukupno (EU+Nac) HRK
= Ukupna ugovorena vrijednost bespovratnih sredstava]]*Ugovori_OPULJP[[#This Row],[STOPA NACIONALNOG SUFINANCIRANJA %]]</f>
        <v>143805</v>
      </c>
      <c r="Q710" s="11">
        <v>958700</v>
      </c>
      <c r="R710" s="11">
        <v>0</v>
      </c>
      <c r="S710" s="11">
        <v>0</v>
      </c>
      <c r="T710" s="4">
        <f>Ugovori_OPULJP[[#This Row],[Bespovratna sredstva - Ukupno (EU+Nac) HRK
= Ukupna ugovorena vrijednost bespovratnih sredstava]]+Ugovori_OPULJP[[#This Row],[Javni doprinos korisnika - HRK]]+Ugovori_OPULJP[[#This Row],[Privatni doprinos korisnika - HRK]]</f>
        <v>958700</v>
      </c>
      <c r="U710" s="29" t="s">
        <v>8735</v>
      </c>
      <c r="V710" s="29" t="s">
        <v>7159</v>
      </c>
      <c r="W710" s="30" t="s">
        <v>6459</v>
      </c>
      <c r="X710" s="30" t="s">
        <v>6219</v>
      </c>
    </row>
    <row r="711" spans="1:24" ht="114.75" x14ac:dyDescent="0.25">
      <c r="A711" s="45" t="s">
        <v>1873</v>
      </c>
      <c r="B711" s="46" t="s">
        <v>8150</v>
      </c>
      <c r="C711" s="30" t="s">
        <v>7163</v>
      </c>
      <c r="D711" s="30" t="s">
        <v>1750</v>
      </c>
      <c r="E711" s="29" t="s">
        <v>10081</v>
      </c>
      <c r="F711" s="47" t="s">
        <v>1874</v>
      </c>
      <c r="G711" s="47" t="s">
        <v>8419</v>
      </c>
      <c r="H711" s="48">
        <v>43455</v>
      </c>
      <c r="I711" s="48">
        <v>44551</v>
      </c>
      <c r="J711" s="48" t="str">
        <f ca="1">IF(Ugovori_OPULJP[[#This Row],[DATUM ZAVRŠETKA OPERACIJE]]&lt;TODAY(),"završen","u provedbi")</f>
        <v>završen</v>
      </c>
      <c r="K711" s="25" t="s">
        <v>4643</v>
      </c>
      <c r="L711" s="25" t="s">
        <v>12</v>
      </c>
      <c r="M711" s="17">
        <v>0.85</v>
      </c>
      <c r="N711" s="17">
        <v>0.15</v>
      </c>
      <c r="O711" s="11">
        <f>Ugovori_OPULJP[[#This Row],[Bespovratna sredstva - Ukupno (EU+Nac) HRK
= Ukupna ugovorena vrijednost bespovratnih sredstava]]*Ugovori_OPULJP[[#This Row],[EU STOPA SUFINANCIRANJA %
EU CO-FINANCING RATE %]]</f>
        <v>1171640</v>
      </c>
      <c r="P711" s="11">
        <f>Ugovori_OPULJP[[#This Row],[Bespovratna sredstva - Ukupno (EU+Nac) HRK
= Ukupna ugovorena vrijednost bespovratnih sredstava]]*Ugovori_OPULJP[[#This Row],[STOPA NACIONALNOG SUFINANCIRANJA %]]</f>
        <v>206760</v>
      </c>
      <c r="Q711" s="11">
        <v>1378400</v>
      </c>
      <c r="R711" s="11">
        <v>0</v>
      </c>
      <c r="S711" s="11">
        <v>0</v>
      </c>
      <c r="T711" s="4">
        <f>Ugovori_OPULJP[[#This Row],[Bespovratna sredstva - Ukupno (EU+Nac) HRK
= Ukupna ugovorena vrijednost bespovratnih sredstava]]+Ugovori_OPULJP[[#This Row],[Javni doprinos korisnika - HRK]]+Ugovori_OPULJP[[#This Row],[Privatni doprinos korisnika - HRK]]</f>
        <v>1378400</v>
      </c>
      <c r="U711" s="29" t="s">
        <v>8735</v>
      </c>
      <c r="V711" s="29" t="s">
        <v>7159</v>
      </c>
      <c r="W711" s="30" t="s">
        <v>6460</v>
      </c>
      <c r="X711" s="30" t="s">
        <v>6219</v>
      </c>
    </row>
    <row r="712" spans="1:24" ht="89.25" x14ac:dyDescent="0.25">
      <c r="A712" s="45" t="s">
        <v>1875</v>
      </c>
      <c r="B712" s="46" t="s">
        <v>8150</v>
      </c>
      <c r="C712" s="30" t="s">
        <v>7163</v>
      </c>
      <c r="D712" s="30" t="s">
        <v>1750</v>
      </c>
      <c r="E712" s="29" t="s">
        <v>10081</v>
      </c>
      <c r="F712" s="47" t="s">
        <v>1876</v>
      </c>
      <c r="G712" s="47" t="s">
        <v>1877</v>
      </c>
      <c r="H712" s="48">
        <v>43468</v>
      </c>
      <c r="I712" s="48">
        <v>44564</v>
      </c>
      <c r="J712" s="48" t="str">
        <f ca="1">IF(Ugovori_OPULJP[[#This Row],[DATUM ZAVRŠETKA OPERACIJE]]&lt;TODAY(),"završen","u provedbi")</f>
        <v>završen</v>
      </c>
      <c r="K712" s="25" t="s">
        <v>18</v>
      </c>
      <c r="L712" s="25" t="s">
        <v>18</v>
      </c>
      <c r="M712" s="17">
        <v>0.85</v>
      </c>
      <c r="N712" s="17">
        <v>0.15</v>
      </c>
      <c r="O712" s="11">
        <f>Ugovori_OPULJP[[#This Row],[Bespovratna sredstva - Ukupno (EU+Nac) HRK
= Ukupna ugovorena vrijednost bespovratnih sredstava]]*Ugovori_OPULJP[[#This Row],[EU STOPA SUFINANCIRANJA %
EU CO-FINANCING RATE %]]</f>
        <v>1269737.7859999998</v>
      </c>
      <c r="P712" s="11">
        <f>Ugovori_OPULJP[[#This Row],[Bespovratna sredstva - Ukupno (EU+Nac) HRK
= Ukupna ugovorena vrijednost bespovratnih sredstava]]*Ugovori_OPULJP[[#This Row],[STOPA NACIONALNOG SUFINANCIRANJA %]]</f>
        <v>224071.37399999998</v>
      </c>
      <c r="Q712" s="11">
        <v>1493809.16</v>
      </c>
      <c r="R712" s="11">
        <v>0</v>
      </c>
      <c r="S712" s="11">
        <v>0</v>
      </c>
      <c r="T712" s="4">
        <f>Ugovori_OPULJP[[#This Row],[Bespovratna sredstva - Ukupno (EU+Nac) HRK
= Ukupna ugovorena vrijednost bespovratnih sredstava]]+Ugovori_OPULJP[[#This Row],[Javni doprinos korisnika - HRK]]+Ugovori_OPULJP[[#This Row],[Privatni doprinos korisnika - HRK]]</f>
        <v>1493809.16</v>
      </c>
      <c r="U712" s="29" t="s">
        <v>8735</v>
      </c>
      <c r="V712" s="29" t="s">
        <v>7159</v>
      </c>
      <c r="W712" s="30" t="s">
        <v>6461</v>
      </c>
      <c r="X712" s="30" t="s">
        <v>6219</v>
      </c>
    </row>
    <row r="713" spans="1:24" ht="89.25" x14ac:dyDescent="0.25">
      <c r="A713" s="45" t="s">
        <v>1878</v>
      </c>
      <c r="B713" s="46" t="s">
        <v>8150</v>
      </c>
      <c r="C713" s="30" t="s">
        <v>7163</v>
      </c>
      <c r="D713" s="30" t="s">
        <v>1750</v>
      </c>
      <c r="E713" s="29" t="s">
        <v>10081</v>
      </c>
      <c r="F713" s="47" t="s">
        <v>1879</v>
      </c>
      <c r="G713" s="47" t="s">
        <v>1880</v>
      </c>
      <c r="H713" s="48">
        <v>43455</v>
      </c>
      <c r="I713" s="48">
        <v>44186</v>
      </c>
      <c r="J713" s="48" t="str">
        <f ca="1">IF(Ugovori_OPULJP[[#This Row],[DATUM ZAVRŠETKA OPERACIJE]]&lt;TODAY(),"završen","u provedbi")</f>
        <v>završen</v>
      </c>
      <c r="K713" s="25" t="s">
        <v>14</v>
      </c>
      <c r="L713" s="25" t="s">
        <v>14</v>
      </c>
      <c r="M713" s="17">
        <v>0.85</v>
      </c>
      <c r="N713" s="17">
        <v>0.15</v>
      </c>
      <c r="O713" s="11">
        <f>Ugovori_OPULJP[[#This Row],[Bespovratna sredstva - Ukupno (EU+Nac) HRK
= Ukupna ugovorena vrijednost bespovratnih sredstava]]*Ugovori_OPULJP[[#This Row],[EU STOPA SUFINANCIRANJA %
EU CO-FINANCING RATE %]]</f>
        <v>846781.6449999999</v>
      </c>
      <c r="P713" s="11">
        <f>Ugovori_OPULJP[[#This Row],[Bespovratna sredstva - Ukupno (EU+Nac) HRK
= Ukupna ugovorena vrijednost bespovratnih sredstava]]*Ugovori_OPULJP[[#This Row],[STOPA NACIONALNOG SUFINANCIRANJA %]]</f>
        <v>149432.05499999999</v>
      </c>
      <c r="Q713" s="11">
        <v>996213.7</v>
      </c>
      <c r="R713" s="11">
        <v>0</v>
      </c>
      <c r="S713" s="11">
        <v>0</v>
      </c>
      <c r="T713" s="4">
        <f>Ugovori_OPULJP[[#This Row],[Bespovratna sredstva - Ukupno (EU+Nac) HRK
= Ukupna ugovorena vrijednost bespovratnih sredstava]]+Ugovori_OPULJP[[#This Row],[Javni doprinos korisnika - HRK]]+Ugovori_OPULJP[[#This Row],[Privatni doprinos korisnika - HRK]]</f>
        <v>996213.7</v>
      </c>
      <c r="U713" s="29" t="s">
        <v>8735</v>
      </c>
      <c r="V713" s="29" t="s">
        <v>7159</v>
      </c>
      <c r="W713" s="30" t="s">
        <v>6462</v>
      </c>
      <c r="X713" s="30" t="s">
        <v>6219</v>
      </c>
    </row>
    <row r="714" spans="1:24" ht="89.25" x14ac:dyDescent="0.25">
      <c r="A714" s="45" t="s">
        <v>1881</v>
      </c>
      <c r="B714" s="46" t="s">
        <v>8150</v>
      </c>
      <c r="C714" s="30" t="s">
        <v>7163</v>
      </c>
      <c r="D714" s="30" t="s">
        <v>1750</v>
      </c>
      <c r="E714" s="29" t="s">
        <v>10081</v>
      </c>
      <c r="F714" s="47" t="s">
        <v>1882</v>
      </c>
      <c r="G714" s="47" t="s">
        <v>1883</v>
      </c>
      <c r="H714" s="48">
        <v>43553</v>
      </c>
      <c r="I714" s="48">
        <v>44284</v>
      </c>
      <c r="J714" s="48" t="str">
        <f ca="1">IF(Ugovori_OPULJP[[#This Row],[DATUM ZAVRŠETKA OPERACIJE]]&lt;TODAY(),"završen","u provedbi")</f>
        <v>završen</v>
      </c>
      <c r="K714" s="25" t="s">
        <v>3</v>
      </c>
      <c r="L714" s="25" t="s">
        <v>3</v>
      </c>
      <c r="M714" s="17">
        <v>0.85</v>
      </c>
      <c r="N714" s="17">
        <v>0.15</v>
      </c>
      <c r="O714" s="11">
        <f>Ugovori_OPULJP[[#This Row],[Bespovratna sredstva - Ukupno (EU+Nac) HRK
= Ukupna ugovorena vrijednost bespovratnih sredstava]]*Ugovori_OPULJP[[#This Row],[EU STOPA SUFINANCIRANJA %
EU CO-FINANCING RATE %]]</f>
        <v>819538.72</v>
      </c>
      <c r="P714" s="11">
        <f>Ugovori_OPULJP[[#This Row],[Bespovratna sredstva - Ukupno (EU+Nac) HRK
= Ukupna ugovorena vrijednost bespovratnih sredstava]]*Ugovori_OPULJP[[#This Row],[STOPA NACIONALNOG SUFINANCIRANJA %]]</f>
        <v>144624.47999999998</v>
      </c>
      <c r="Q714" s="11">
        <v>964163.2</v>
      </c>
      <c r="R714" s="11">
        <v>0</v>
      </c>
      <c r="S714" s="11">
        <v>0</v>
      </c>
      <c r="T714" s="4">
        <f>Ugovori_OPULJP[[#This Row],[Bespovratna sredstva - Ukupno (EU+Nac) HRK
= Ukupna ugovorena vrijednost bespovratnih sredstava]]+Ugovori_OPULJP[[#This Row],[Javni doprinos korisnika - HRK]]+Ugovori_OPULJP[[#This Row],[Privatni doprinos korisnika - HRK]]</f>
        <v>964163.2</v>
      </c>
      <c r="U714" s="29" t="s">
        <v>8735</v>
      </c>
      <c r="V714" s="29" t="s">
        <v>7159</v>
      </c>
      <c r="W714" s="30" t="s">
        <v>6463</v>
      </c>
      <c r="X714" s="30" t="s">
        <v>6219</v>
      </c>
    </row>
    <row r="715" spans="1:24" ht="63.75" x14ac:dyDescent="0.25">
      <c r="A715" s="45" t="s">
        <v>1884</v>
      </c>
      <c r="B715" s="46" t="s">
        <v>8150</v>
      </c>
      <c r="C715" s="30" t="s">
        <v>7163</v>
      </c>
      <c r="D715" s="30" t="s">
        <v>1750</v>
      </c>
      <c r="E715" s="29" t="s">
        <v>10081</v>
      </c>
      <c r="F715" s="47" t="s">
        <v>1885</v>
      </c>
      <c r="G715" s="47" t="s">
        <v>9700</v>
      </c>
      <c r="H715" s="48">
        <v>43553</v>
      </c>
      <c r="I715" s="48">
        <v>44649</v>
      </c>
      <c r="J715" s="48" t="str">
        <f ca="1">IF(Ugovori_OPULJP[[#This Row],[DATUM ZAVRŠETKA OPERACIJE]]&lt;TODAY(),"završen","u provedbi")</f>
        <v>završen</v>
      </c>
      <c r="K715" s="25" t="s">
        <v>18</v>
      </c>
      <c r="L715" s="25" t="s">
        <v>18</v>
      </c>
      <c r="M715" s="17">
        <v>0.85</v>
      </c>
      <c r="N715" s="17">
        <v>0.15</v>
      </c>
      <c r="O715" s="11">
        <f>Ugovori_OPULJP[[#This Row],[Bespovratna sredstva - Ukupno (EU+Nac) HRK
= Ukupna ugovorena vrijednost bespovratnih sredstava]]*Ugovori_OPULJP[[#This Row],[EU STOPA SUFINANCIRANJA %
EU CO-FINANCING RATE %]]</f>
        <v>1246074.2874999999</v>
      </c>
      <c r="P715" s="11">
        <f>Ugovori_OPULJP[[#This Row],[Bespovratna sredstva - Ukupno (EU+Nac) HRK
= Ukupna ugovorena vrijednost bespovratnih sredstava]]*Ugovori_OPULJP[[#This Row],[STOPA NACIONALNOG SUFINANCIRANJA %]]</f>
        <v>219895.46249999999</v>
      </c>
      <c r="Q715" s="11">
        <v>1465969.75</v>
      </c>
      <c r="R715" s="11">
        <v>0</v>
      </c>
      <c r="S715" s="11">
        <v>0</v>
      </c>
      <c r="T715" s="4">
        <f>Ugovori_OPULJP[[#This Row],[Bespovratna sredstva - Ukupno (EU+Nac) HRK
= Ukupna ugovorena vrijednost bespovratnih sredstava]]+Ugovori_OPULJP[[#This Row],[Javni doprinos korisnika - HRK]]+Ugovori_OPULJP[[#This Row],[Privatni doprinos korisnika - HRK]]</f>
        <v>1465969.75</v>
      </c>
      <c r="U715" s="29" t="s">
        <v>8735</v>
      </c>
      <c r="V715" s="29" t="s">
        <v>7159</v>
      </c>
      <c r="W715" s="30" t="s">
        <v>6464</v>
      </c>
      <c r="X715" s="30" t="s">
        <v>6219</v>
      </c>
    </row>
    <row r="716" spans="1:24" ht="114.75" x14ac:dyDescent="0.25">
      <c r="A716" s="45" t="s">
        <v>1886</v>
      </c>
      <c r="B716" s="46" t="s">
        <v>8150</v>
      </c>
      <c r="C716" s="30" t="s">
        <v>7163</v>
      </c>
      <c r="D716" s="30" t="s">
        <v>1750</v>
      </c>
      <c r="E716" s="29" t="s">
        <v>10081</v>
      </c>
      <c r="F716" s="47" t="s">
        <v>1887</v>
      </c>
      <c r="G716" s="47" t="s">
        <v>1888</v>
      </c>
      <c r="H716" s="48">
        <v>43553</v>
      </c>
      <c r="I716" s="48">
        <v>44284</v>
      </c>
      <c r="J716" s="48" t="str">
        <f ca="1">IF(Ugovori_OPULJP[[#This Row],[DATUM ZAVRŠETKA OPERACIJE]]&lt;TODAY(),"završen","u provedbi")</f>
        <v>završen</v>
      </c>
      <c r="K716" s="25" t="s">
        <v>4704</v>
      </c>
      <c r="L716" s="25" t="s">
        <v>3</v>
      </c>
      <c r="M716" s="17">
        <v>0.85</v>
      </c>
      <c r="N716" s="17">
        <v>0.15</v>
      </c>
      <c r="O716" s="11">
        <f>Ugovori_OPULJP[[#This Row],[Bespovratna sredstva - Ukupno (EU+Nac) HRK
= Ukupna ugovorena vrijednost bespovratnih sredstava]]*Ugovori_OPULJP[[#This Row],[EU STOPA SUFINANCIRANJA %
EU CO-FINANCING RATE %]]</f>
        <v>735847.32049999991</v>
      </c>
      <c r="P716" s="11">
        <f>Ugovori_OPULJP[[#This Row],[Bespovratna sredstva - Ukupno (EU+Nac) HRK
= Ukupna ugovorena vrijednost bespovratnih sredstava]]*Ugovori_OPULJP[[#This Row],[STOPA NACIONALNOG SUFINANCIRANJA %]]</f>
        <v>129855.40949999999</v>
      </c>
      <c r="Q716" s="11">
        <v>865702.73</v>
      </c>
      <c r="R716" s="11">
        <v>0</v>
      </c>
      <c r="S716" s="11">
        <v>0</v>
      </c>
      <c r="T716" s="4">
        <f>Ugovori_OPULJP[[#This Row],[Bespovratna sredstva - Ukupno (EU+Nac) HRK
= Ukupna ugovorena vrijednost bespovratnih sredstava]]+Ugovori_OPULJP[[#This Row],[Javni doprinos korisnika - HRK]]+Ugovori_OPULJP[[#This Row],[Privatni doprinos korisnika - HRK]]</f>
        <v>865702.73</v>
      </c>
      <c r="U716" s="29" t="s">
        <v>8735</v>
      </c>
      <c r="V716" s="29" t="s">
        <v>7159</v>
      </c>
      <c r="W716" s="30" t="s">
        <v>6465</v>
      </c>
      <c r="X716" s="30" t="s">
        <v>6219</v>
      </c>
    </row>
    <row r="717" spans="1:24" ht="76.5" x14ac:dyDescent="0.25">
      <c r="A717" s="45" t="s">
        <v>1889</v>
      </c>
      <c r="B717" s="46" t="s">
        <v>8150</v>
      </c>
      <c r="C717" s="30" t="s">
        <v>7163</v>
      </c>
      <c r="D717" s="30" t="s">
        <v>1750</v>
      </c>
      <c r="E717" s="29" t="s">
        <v>10081</v>
      </c>
      <c r="F717" s="47" t="s">
        <v>1890</v>
      </c>
      <c r="G717" s="47" t="s">
        <v>9700</v>
      </c>
      <c r="H717" s="48">
        <v>43553</v>
      </c>
      <c r="I717" s="48">
        <v>44284</v>
      </c>
      <c r="J717" s="48" t="str">
        <f ca="1">IF(Ugovori_OPULJP[[#This Row],[DATUM ZAVRŠETKA OPERACIJE]]&lt;TODAY(),"završen","u provedbi")</f>
        <v>završen</v>
      </c>
      <c r="K717" s="25" t="s">
        <v>1891</v>
      </c>
      <c r="L717" s="25" t="s">
        <v>18</v>
      </c>
      <c r="M717" s="17">
        <v>0.85</v>
      </c>
      <c r="N717" s="17">
        <v>0.15</v>
      </c>
      <c r="O717" s="11">
        <f>Ugovori_OPULJP[[#This Row],[Bespovratna sredstva - Ukupno (EU+Nac) HRK
= Ukupna ugovorena vrijednost bespovratnih sredstava]]*Ugovori_OPULJP[[#This Row],[EU STOPA SUFINANCIRANJA %
EU CO-FINANCING RATE %]]</f>
        <v>825590.6179999999</v>
      </c>
      <c r="P717" s="11">
        <f>Ugovori_OPULJP[[#This Row],[Bespovratna sredstva - Ukupno (EU+Nac) HRK
= Ukupna ugovorena vrijednost bespovratnih sredstava]]*Ugovori_OPULJP[[#This Row],[STOPA NACIONALNOG SUFINANCIRANJA %]]</f>
        <v>145692.462</v>
      </c>
      <c r="Q717" s="11">
        <v>971283.08</v>
      </c>
      <c r="R717" s="11">
        <v>0</v>
      </c>
      <c r="S717" s="11">
        <v>0</v>
      </c>
      <c r="T717" s="4">
        <f>Ugovori_OPULJP[[#This Row],[Bespovratna sredstva - Ukupno (EU+Nac) HRK
= Ukupna ugovorena vrijednost bespovratnih sredstava]]+Ugovori_OPULJP[[#This Row],[Javni doprinos korisnika - HRK]]+Ugovori_OPULJP[[#This Row],[Privatni doprinos korisnika - HRK]]</f>
        <v>971283.08</v>
      </c>
      <c r="U717" s="29" t="s">
        <v>8735</v>
      </c>
      <c r="V717" s="29" t="s">
        <v>7159</v>
      </c>
      <c r="W717" s="30" t="s">
        <v>6466</v>
      </c>
      <c r="X717" s="30" t="s">
        <v>6219</v>
      </c>
    </row>
    <row r="718" spans="1:24" ht="102" x14ac:dyDescent="0.25">
      <c r="A718" s="45" t="s">
        <v>1892</v>
      </c>
      <c r="B718" s="46" t="s">
        <v>8150</v>
      </c>
      <c r="C718" s="30" t="s">
        <v>7163</v>
      </c>
      <c r="D718" s="30" t="s">
        <v>1750</v>
      </c>
      <c r="E718" s="29" t="s">
        <v>10081</v>
      </c>
      <c r="F718" s="47" t="s">
        <v>1893</v>
      </c>
      <c r="G718" s="47" t="s">
        <v>10560</v>
      </c>
      <c r="H718" s="48">
        <v>43553</v>
      </c>
      <c r="I718" s="48">
        <v>44255</v>
      </c>
      <c r="J718" s="48" t="str">
        <f ca="1">IF(Ugovori_OPULJP[[#This Row],[DATUM ZAVRŠETKA OPERACIJE]]&lt;TODAY(),"završen","u provedbi")</f>
        <v>završen</v>
      </c>
      <c r="K718" s="25" t="s">
        <v>3</v>
      </c>
      <c r="L718" s="25" t="s">
        <v>3</v>
      </c>
      <c r="M718" s="17">
        <v>0.85</v>
      </c>
      <c r="N718" s="17">
        <v>0.15</v>
      </c>
      <c r="O718" s="11">
        <f>Ugovori_OPULJP[[#This Row],[Bespovratna sredstva - Ukupno (EU+Nac) HRK
= Ukupna ugovorena vrijednost bespovratnih sredstava]]*Ugovori_OPULJP[[#This Row],[EU STOPA SUFINANCIRANJA %
EU CO-FINANCING RATE %]]</f>
        <v>1050470.375</v>
      </c>
      <c r="P718" s="11">
        <f>Ugovori_OPULJP[[#This Row],[Bespovratna sredstva - Ukupno (EU+Nac) HRK
= Ukupna ugovorena vrijednost bespovratnih sredstava]]*Ugovori_OPULJP[[#This Row],[STOPA NACIONALNOG SUFINANCIRANJA %]]</f>
        <v>185377.125</v>
      </c>
      <c r="Q718" s="11">
        <v>1235847.5</v>
      </c>
      <c r="R718" s="11">
        <v>0</v>
      </c>
      <c r="S718" s="11">
        <v>0</v>
      </c>
      <c r="T718" s="4">
        <f>Ugovori_OPULJP[[#This Row],[Bespovratna sredstva - Ukupno (EU+Nac) HRK
= Ukupna ugovorena vrijednost bespovratnih sredstava]]+Ugovori_OPULJP[[#This Row],[Javni doprinos korisnika - HRK]]+Ugovori_OPULJP[[#This Row],[Privatni doprinos korisnika - HRK]]</f>
        <v>1235847.5</v>
      </c>
      <c r="U718" s="29" t="s">
        <v>8735</v>
      </c>
      <c r="V718" s="29" t="s">
        <v>7159</v>
      </c>
      <c r="W718" s="30" t="s">
        <v>6467</v>
      </c>
      <c r="X718" s="30" t="s">
        <v>6219</v>
      </c>
    </row>
    <row r="719" spans="1:24" ht="89.25" x14ac:dyDescent="0.25">
      <c r="A719" s="45" t="s">
        <v>1894</v>
      </c>
      <c r="B719" s="46" t="s">
        <v>8150</v>
      </c>
      <c r="C719" s="30" t="s">
        <v>7163</v>
      </c>
      <c r="D719" s="30" t="s">
        <v>1750</v>
      </c>
      <c r="E719" s="29" t="s">
        <v>10081</v>
      </c>
      <c r="F719" s="47" t="s">
        <v>1895</v>
      </c>
      <c r="G719" s="47" t="s">
        <v>1896</v>
      </c>
      <c r="H719" s="48">
        <v>43553</v>
      </c>
      <c r="I719" s="48">
        <v>44284</v>
      </c>
      <c r="J719" s="48" t="str">
        <f ca="1">IF(Ugovori_OPULJP[[#This Row],[DATUM ZAVRŠETKA OPERACIJE]]&lt;TODAY(),"završen","u provedbi")</f>
        <v>završen</v>
      </c>
      <c r="K719" s="25" t="s">
        <v>18</v>
      </c>
      <c r="L719" s="25" t="s">
        <v>18</v>
      </c>
      <c r="M719" s="17">
        <v>0.85</v>
      </c>
      <c r="N719" s="17">
        <v>0.15</v>
      </c>
      <c r="O719" s="11">
        <f>Ugovori_OPULJP[[#This Row],[Bespovratna sredstva - Ukupno (EU+Nac) HRK
= Ukupna ugovorena vrijednost bespovratnih sredstava]]*Ugovori_OPULJP[[#This Row],[EU STOPA SUFINANCIRANJA %
EU CO-FINANCING RATE %]]</f>
        <v>741227.75249999994</v>
      </c>
      <c r="P719" s="11">
        <f>Ugovori_OPULJP[[#This Row],[Bespovratna sredstva - Ukupno (EU+Nac) HRK
= Ukupna ugovorena vrijednost bespovratnih sredstava]]*Ugovori_OPULJP[[#This Row],[STOPA NACIONALNOG SUFINANCIRANJA %]]</f>
        <v>130804.89749999999</v>
      </c>
      <c r="Q719" s="11">
        <v>872032.65</v>
      </c>
      <c r="R719" s="11">
        <v>0</v>
      </c>
      <c r="S719" s="11">
        <v>0</v>
      </c>
      <c r="T719" s="4">
        <f>Ugovori_OPULJP[[#This Row],[Bespovratna sredstva - Ukupno (EU+Nac) HRK
= Ukupna ugovorena vrijednost bespovratnih sredstava]]+Ugovori_OPULJP[[#This Row],[Javni doprinos korisnika - HRK]]+Ugovori_OPULJP[[#This Row],[Privatni doprinos korisnika - HRK]]</f>
        <v>872032.65</v>
      </c>
      <c r="U719" s="29" t="s">
        <v>8735</v>
      </c>
      <c r="V719" s="29" t="s">
        <v>7159</v>
      </c>
      <c r="W719" s="30" t="s">
        <v>6468</v>
      </c>
      <c r="X719" s="30" t="s">
        <v>6219</v>
      </c>
    </row>
    <row r="720" spans="1:24" ht="102" x14ac:dyDescent="0.25">
      <c r="A720" s="45" t="s">
        <v>1897</v>
      </c>
      <c r="B720" s="46" t="s">
        <v>8150</v>
      </c>
      <c r="C720" s="30" t="s">
        <v>7163</v>
      </c>
      <c r="D720" s="30" t="s">
        <v>1750</v>
      </c>
      <c r="E720" s="29" t="s">
        <v>10081</v>
      </c>
      <c r="F720" s="47" t="s">
        <v>1898</v>
      </c>
      <c r="G720" s="47" t="s">
        <v>1899</v>
      </c>
      <c r="H720" s="48">
        <v>43553</v>
      </c>
      <c r="I720" s="48">
        <v>44284</v>
      </c>
      <c r="J720" s="48" t="str">
        <f ca="1">IF(Ugovori_OPULJP[[#This Row],[DATUM ZAVRŠETKA OPERACIJE]]&lt;TODAY(),"završen","u provedbi")</f>
        <v>završen</v>
      </c>
      <c r="K720" s="25" t="s">
        <v>15</v>
      </c>
      <c r="L720" s="25" t="s">
        <v>15</v>
      </c>
      <c r="M720" s="17">
        <v>0.85</v>
      </c>
      <c r="N720" s="17">
        <v>0.15</v>
      </c>
      <c r="O720" s="11">
        <f>Ugovori_OPULJP[[#This Row],[Bespovratna sredstva - Ukupno (EU+Nac) HRK
= Ukupna ugovorena vrijednost bespovratnih sredstava]]*Ugovori_OPULJP[[#This Row],[EU STOPA SUFINANCIRANJA %
EU CO-FINANCING RATE %]]</f>
        <v>841704.60349999997</v>
      </c>
      <c r="P720" s="11">
        <f>Ugovori_OPULJP[[#This Row],[Bespovratna sredstva - Ukupno (EU+Nac) HRK
= Ukupna ugovorena vrijednost bespovratnih sredstava]]*Ugovori_OPULJP[[#This Row],[STOPA NACIONALNOG SUFINANCIRANJA %]]</f>
        <v>148536.10649999999</v>
      </c>
      <c r="Q720" s="11">
        <v>990240.71</v>
      </c>
      <c r="R720" s="11">
        <v>0</v>
      </c>
      <c r="S720" s="11">
        <v>0</v>
      </c>
      <c r="T720" s="4">
        <f>Ugovori_OPULJP[[#This Row],[Bespovratna sredstva - Ukupno (EU+Nac) HRK
= Ukupna ugovorena vrijednost bespovratnih sredstava]]+Ugovori_OPULJP[[#This Row],[Javni doprinos korisnika - HRK]]+Ugovori_OPULJP[[#This Row],[Privatni doprinos korisnika - HRK]]</f>
        <v>990240.71</v>
      </c>
      <c r="U720" s="29" t="s">
        <v>8735</v>
      </c>
      <c r="V720" s="29" t="s">
        <v>7159</v>
      </c>
      <c r="W720" s="30" t="s">
        <v>6469</v>
      </c>
      <c r="X720" s="30" t="s">
        <v>6219</v>
      </c>
    </row>
    <row r="721" spans="1:24" ht="89.25" x14ac:dyDescent="0.25">
      <c r="A721" s="45" t="s">
        <v>1900</v>
      </c>
      <c r="B721" s="46" t="s">
        <v>8150</v>
      </c>
      <c r="C721" s="30" t="s">
        <v>7163</v>
      </c>
      <c r="D721" s="30" t="s">
        <v>1750</v>
      </c>
      <c r="E721" s="29" t="s">
        <v>10081</v>
      </c>
      <c r="F721" s="47" t="s">
        <v>1901</v>
      </c>
      <c r="G721" s="47" t="s">
        <v>4705</v>
      </c>
      <c r="H721" s="48">
        <v>43553</v>
      </c>
      <c r="I721" s="48">
        <v>44073</v>
      </c>
      <c r="J721" s="48" t="str">
        <f ca="1">IF(Ugovori_OPULJP[[#This Row],[DATUM ZAVRŠETKA OPERACIJE]]&lt;TODAY(),"završen","u provedbi")</f>
        <v>završen</v>
      </c>
      <c r="K721" s="25" t="s">
        <v>18</v>
      </c>
      <c r="L721" s="25" t="s">
        <v>18</v>
      </c>
      <c r="M721" s="17">
        <v>0.85</v>
      </c>
      <c r="N721" s="17">
        <v>0.15</v>
      </c>
      <c r="O721" s="11">
        <f>Ugovori_OPULJP[[#This Row],[Bespovratna sredstva - Ukupno (EU+Nac) HRK
= Ukupna ugovorena vrijednost bespovratnih sredstava]]*Ugovori_OPULJP[[#This Row],[EU STOPA SUFINANCIRANJA %
EU CO-FINANCING RATE %]]</f>
        <v>874887.78749999998</v>
      </c>
      <c r="P721" s="11">
        <f>Ugovori_OPULJP[[#This Row],[Bespovratna sredstva - Ukupno (EU+Nac) HRK
= Ukupna ugovorena vrijednost bespovratnih sredstava]]*Ugovori_OPULJP[[#This Row],[STOPA NACIONALNOG SUFINANCIRANJA %]]</f>
        <v>154391.96249999999</v>
      </c>
      <c r="Q721" s="11">
        <v>1029279.75</v>
      </c>
      <c r="R721" s="11">
        <v>0</v>
      </c>
      <c r="S721" s="11">
        <v>0</v>
      </c>
      <c r="T721" s="4">
        <f>Ugovori_OPULJP[[#This Row],[Bespovratna sredstva - Ukupno (EU+Nac) HRK
= Ukupna ugovorena vrijednost bespovratnih sredstava]]+Ugovori_OPULJP[[#This Row],[Javni doprinos korisnika - HRK]]+Ugovori_OPULJP[[#This Row],[Privatni doprinos korisnika - HRK]]</f>
        <v>1029279.75</v>
      </c>
      <c r="U721" s="29" t="s">
        <v>8735</v>
      </c>
      <c r="V721" s="29" t="s">
        <v>7159</v>
      </c>
      <c r="W721" s="30" t="s">
        <v>6470</v>
      </c>
      <c r="X721" s="30" t="s">
        <v>6219</v>
      </c>
    </row>
    <row r="722" spans="1:24" ht="76.5" x14ac:dyDescent="0.25">
      <c r="A722" s="45" t="s">
        <v>1902</v>
      </c>
      <c r="B722" s="46" t="s">
        <v>8150</v>
      </c>
      <c r="C722" s="30" t="s">
        <v>7163</v>
      </c>
      <c r="D722" s="30" t="s">
        <v>1750</v>
      </c>
      <c r="E722" s="29" t="s">
        <v>10081</v>
      </c>
      <c r="F722" s="47" t="s">
        <v>1903</v>
      </c>
      <c r="G722" s="47" t="s">
        <v>1904</v>
      </c>
      <c r="H722" s="48">
        <v>43553</v>
      </c>
      <c r="I722" s="48">
        <v>44284</v>
      </c>
      <c r="J722" s="48" t="str">
        <f ca="1">IF(Ugovori_OPULJP[[#This Row],[DATUM ZAVRŠETKA OPERACIJE]]&lt;TODAY(),"završen","u provedbi")</f>
        <v>završen</v>
      </c>
      <c r="K722" s="25" t="s">
        <v>18</v>
      </c>
      <c r="L722" s="25" t="s">
        <v>18</v>
      </c>
      <c r="M722" s="17">
        <v>0.85</v>
      </c>
      <c r="N722" s="17">
        <v>0.15</v>
      </c>
      <c r="O722" s="11">
        <f>Ugovori_OPULJP[[#This Row],[Bespovratna sredstva - Ukupno (EU+Nac) HRK
= Ukupna ugovorena vrijednost bespovratnih sredstava]]*Ugovori_OPULJP[[#This Row],[EU STOPA SUFINANCIRANJA %
EU CO-FINANCING RATE %]]</f>
        <v>823066.951</v>
      </c>
      <c r="P722" s="11">
        <f>Ugovori_OPULJP[[#This Row],[Bespovratna sredstva - Ukupno (EU+Nac) HRK
= Ukupna ugovorena vrijednost bespovratnih sredstava]]*Ugovori_OPULJP[[#This Row],[STOPA NACIONALNOG SUFINANCIRANJA %]]</f>
        <v>145247.109</v>
      </c>
      <c r="Q722" s="11">
        <v>968314.06</v>
      </c>
      <c r="R722" s="11">
        <v>0</v>
      </c>
      <c r="S722" s="11">
        <v>0</v>
      </c>
      <c r="T722" s="4">
        <f>Ugovori_OPULJP[[#This Row],[Bespovratna sredstva - Ukupno (EU+Nac) HRK
= Ukupna ugovorena vrijednost bespovratnih sredstava]]+Ugovori_OPULJP[[#This Row],[Javni doprinos korisnika - HRK]]+Ugovori_OPULJP[[#This Row],[Privatni doprinos korisnika - HRK]]</f>
        <v>968314.06</v>
      </c>
      <c r="U722" s="29" t="s">
        <v>8735</v>
      </c>
      <c r="V722" s="29" t="s">
        <v>7159</v>
      </c>
      <c r="W722" s="30" t="s">
        <v>6471</v>
      </c>
      <c r="X722" s="30" t="s">
        <v>6219</v>
      </c>
    </row>
    <row r="723" spans="1:24" ht="76.5" x14ac:dyDescent="0.25">
      <c r="A723" s="45" t="s">
        <v>1905</v>
      </c>
      <c r="B723" s="46" t="s">
        <v>8150</v>
      </c>
      <c r="C723" s="30" t="s">
        <v>7163</v>
      </c>
      <c r="D723" s="30" t="s">
        <v>1750</v>
      </c>
      <c r="E723" s="29" t="s">
        <v>10081</v>
      </c>
      <c r="F723" s="47" t="s">
        <v>1906</v>
      </c>
      <c r="G723" s="47" t="s">
        <v>10561</v>
      </c>
      <c r="H723" s="48">
        <v>43553</v>
      </c>
      <c r="I723" s="48">
        <v>44284</v>
      </c>
      <c r="J723" s="48" t="str">
        <f ca="1">IF(Ugovori_OPULJP[[#This Row],[DATUM ZAVRŠETKA OPERACIJE]]&lt;TODAY(),"završen","u provedbi")</f>
        <v>završen</v>
      </c>
      <c r="K723" s="25" t="s">
        <v>3</v>
      </c>
      <c r="L723" s="25" t="s">
        <v>3</v>
      </c>
      <c r="M723" s="17">
        <v>0.85</v>
      </c>
      <c r="N723" s="17">
        <v>0.15</v>
      </c>
      <c r="O723" s="11">
        <f>Ugovori_OPULJP[[#This Row],[Bespovratna sredstva - Ukupno (EU+Nac) HRK
= Ukupna ugovorena vrijednost bespovratnih sredstava]]*Ugovori_OPULJP[[#This Row],[EU STOPA SUFINANCIRANJA %
EU CO-FINANCING RATE %]]</f>
        <v>843513.30999999994</v>
      </c>
      <c r="P723" s="11">
        <f>Ugovori_OPULJP[[#This Row],[Bespovratna sredstva - Ukupno (EU+Nac) HRK
= Ukupna ugovorena vrijednost bespovratnih sredstava]]*Ugovori_OPULJP[[#This Row],[STOPA NACIONALNOG SUFINANCIRANJA %]]</f>
        <v>148855.28999999998</v>
      </c>
      <c r="Q723" s="11">
        <v>992368.6</v>
      </c>
      <c r="R723" s="11">
        <v>0</v>
      </c>
      <c r="S723" s="11">
        <v>0</v>
      </c>
      <c r="T723" s="4">
        <f>Ugovori_OPULJP[[#This Row],[Bespovratna sredstva - Ukupno (EU+Nac) HRK
= Ukupna ugovorena vrijednost bespovratnih sredstava]]+Ugovori_OPULJP[[#This Row],[Javni doprinos korisnika - HRK]]+Ugovori_OPULJP[[#This Row],[Privatni doprinos korisnika - HRK]]</f>
        <v>992368.6</v>
      </c>
      <c r="U723" s="29" t="s">
        <v>8735</v>
      </c>
      <c r="V723" s="29" t="s">
        <v>7159</v>
      </c>
      <c r="W723" s="30" t="s">
        <v>6472</v>
      </c>
      <c r="X723" s="30" t="s">
        <v>6219</v>
      </c>
    </row>
    <row r="724" spans="1:24" ht="114.75" x14ac:dyDescent="0.25">
      <c r="A724" s="45" t="s">
        <v>1907</v>
      </c>
      <c r="B724" s="46" t="s">
        <v>8150</v>
      </c>
      <c r="C724" s="30" t="s">
        <v>7163</v>
      </c>
      <c r="D724" s="30" t="s">
        <v>1750</v>
      </c>
      <c r="E724" s="29" t="s">
        <v>10081</v>
      </c>
      <c r="F724" s="47" t="s">
        <v>1908</v>
      </c>
      <c r="G724" s="47" t="s">
        <v>4706</v>
      </c>
      <c r="H724" s="48">
        <v>43553</v>
      </c>
      <c r="I724" s="48">
        <v>44103</v>
      </c>
      <c r="J724" s="48" t="str">
        <f ca="1">IF(Ugovori_OPULJP[[#This Row],[DATUM ZAVRŠETKA OPERACIJE]]&lt;TODAY(),"završen","u provedbi")</f>
        <v>završen</v>
      </c>
      <c r="K724" s="25" t="s">
        <v>17</v>
      </c>
      <c r="L724" s="25" t="s">
        <v>17</v>
      </c>
      <c r="M724" s="17">
        <v>0.85</v>
      </c>
      <c r="N724" s="17">
        <v>0.15</v>
      </c>
      <c r="O724" s="11">
        <f>Ugovori_OPULJP[[#This Row],[Bespovratna sredstva - Ukupno (EU+Nac) HRK
= Ukupna ugovorena vrijednost bespovratnih sredstava]]*Ugovori_OPULJP[[#This Row],[EU STOPA SUFINANCIRANJA %
EU CO-FINANCING RATE %]]</f>
        <v>846148.12300000002</v>
      </c>
      <c r="P724" s="11">
        <f>Ugovori_OPULJP[[#This Row],[Bespovratna sredstva - Ukupno (EU+Nac) HRK
= Ukupna ugovorena vrijednost bespovratnih sredstava]]*Ugovori_OPULJP[[#This Row],[STOPA NACIONALNOG SUFINANCIRANJA %]]</f>
        <v>149320.25699999998</v>
      </c>
      <c r="Q724" s="11">
        <v>995468.38</v>
      </c>
      <c r="R724" s="11">
        <v>0</v>
      </c>
      <c r="S724" s="11">
        <v>0</v>
      </c>
      <c r="T724" s="4">
        <f>Ugovori_OPULJP[[#This Row],[Bespovratna sredstva - Ukupno (EU+Nac) HRK
= Ukupna ugovorena vrijednost bespovratnih sredstava]]+Ugovori_OPULJP[[#This Row],[Javni doprinos korisnika - HRK]]+Ugovori_OPULJP[[#This Row],[Privatni doprinos korisnika - HRK]]</f>
        <v>995468.38</v>
      </c>
      <c r="U724" s="29" t="s">
        <v>8735</v>
      </c>
      <c r="V724" s="29" t="s">
        <v>7159</v>
      </c>
      <c r="W724" s="30" t="s">
        <v>6473</v>
      </c>
      <c r="X724" s="30" t="s">
        <v>6219</v>
      </c>
    </row>
    <row r="725" spans="1:24" ht="114.75" x14ac:dyDescent="0.25">
      <c r="A725" s="45" t="s">
        <v>1909</v>
      </c>
      <c r="B725" s="46" t="s">
        <v>8150</v>
      </c>
      <c r="C725" s="30" t="s">
        <v>7163</v>
      </c>
      <c r="D725" s="30" t="s">
        <v>1750</v>
      </c>
      <c r="E725" s="29" t="s">
        <v>10081</v>
      </c>
      <c r="F725" s="47" t="s">
        <v>4707</v>
      </c>
      <c r="G725" s="47" t="s">
        <v>1910</v>
      </c>
      <c r="H725" s="48">
        <v>43553</v>
      </c>
      <c r="I725" s="48">
        <v>44284</v>
      </c>
      <c r="J725" s="48" t="str">
        <f ca="1">IF(Ugovori_OPULJP[[#This Row],[DATUM ZAVRŠETKA OPERACIJE]]&lt;TODAY(),"završen","u provedbi")</f>
        <v>završen</v>
      </c>
      <c r="K725" s="25" t="s">
        <v>14</v>
      </c>
      <c r="L725" s="25" t="s">
        <v>14</v>
      </c>
      <c r="M725" s="17">
        <v>0.85</v>
      </c>
      <c r="N725" s="17">
        <v>0.15</v>
      </c>
      <c r="O725" s="11">
        <f>Ugovori_OPULJP[[#This Row],[Bespovratna sredstva - Ukupno (EU+Nac) HRK
= Ukupna ugovorena vrijednost bespovratnih sredstava]]*Ugovori_OPULJP[[#This Row],[EU STOPA SUFINANCIRANJA %
EU CO-FINANCING RATE %]]</f>
        <v>1266334.42</v>
      </c>
      <c r="P725" s="11">
        <f>Ugovori_OPULJP[[#This Row],[Bespovratna sredstva - Ukupno (EU+Nac) HRK
= Ukupna ugovorena vrijednost bespovratnih sredstava]]*Ugovori_OPULJP[[#This Row],[STOPA NACIONALNOG SUFINANCIRANJA %]]</f>
        <v>223470.78</v>
      </c>
      <c r="Q725" s="11">
        <v>1489805.2</v>
      </c>
      <c r="R725" s="11">
        <v>0</v>
      </c>
      <c r="S725" s="11">
        <v>0</v>
      </c>
      <c r="T725" s="4">
        <f>Ugovori_OPULJP[[#This Row],[Bespovratna sredstva - Ukupno (EU+Nac) HRK
= Ukupna ugovorena vrijednost bespovratnih sredstava]]+Ugovori_OPULJP[[#This Row],[Javni doprinos korisnika - HRK]]+Ugovori_OPULJP[[#This Row],[Privatni doprinos korisnika - HRK]]</f>
        <v>1489805.2</v>
      </c>
      <c r="U725" s="29" t="s">
        <v>8735</v>
      </c>
      <c r="V725" s="29" t="s">
        <v>7159</v>
      </c>
      <c r="W725" s="30" t="s">
        <v>6474</v>
      </c>
      <c r="X725" s="30" t="s">
        <v>6219</v>
      </c>
    </row>
    <row r="726" spans="1:24" ht="114.75" x14ac:dyDescent="0.25">
      <c r="A726" s="45" t="s">
        <v>1911</v>
      </c>
      <c r="B726" s="46" t="s">
        <v>8150</v>
      </c>
      <c r="C726" s="30" t="s">
        <v>7163</v>
      </c>
      <c r="D726" s="30" t="s">
        <v>1750</v>
      </c>
      <c r="E726" s="29" t="s">
        <v>10081</v>
      </c>
      <c r="F726" s="47" t="s">
        <v>1912</v>
      </c>
      <c r="G726" s="47" t="s">
        <v>10562</v>
      </c>
      <c r="H726" s="48">
        <v>43553</v>
      </c>
      <c r="I726" s="48">
        <v>44284</v>
      </c>
      <c r="J726" s="48" t="str">
        <f ca="1">IF(Ugovori_OPULJP[[#This Row],[DATUM ZAVRŠETKA OPERACIJE]]&lt;TODAY(),"završen","u provedbi")</f>
        <v>završen</v>
      </c>
      <c r="K726" s="25" t="s">
        <v>0</v>
      </c>
      <c r="L726" s="25" t="s">
        <v>0</v>
      </c>
      <c r="M726" s="17">
        <v>0.85</v>
      </c>
      <c r="N726" s="17">
        <v>0.15</v>
      </c>
      <c r="O726" s="11">
        <f>Ugovori_OPULJP[[#This Row],[Bespovratna sredstva - Ukupno (EU+Nac) HRK
= Ukupna ugovorena vrijednost bespovratnih sredstava]]*Ugovori_OPULJP[[#This Row],[EU STOPA SUFINANCIRANJA %
EU CO-FINANCING RATE %]]</f>
        <v>849952.13649999991</v>
      </c>
      <c r="P726" s="11">
        <f>Ugovori_OPULJP[[#This Row],[Bespovratna sredstva - Ukupno (EU+Nac) HRK
= Ukupna ugovorena vrijednost bespovratnih sredstava]]*Ugovori_OPULJP[[#This Row],[STOPA NACIONALNOG SUFINANCIRANJA %]]</f>
        <v>149991.55349999998</v>
      </c>
      <c r="Q726" s="11">
        <v>999943.69</v>
      </c>
      <c r="R726" s="11">
        <v>0</v>
      </c>
      <c r="S726" s="11">
        <v>0</v>
      </c>
      <c r="T726" s="4">
        <f>Ugovori_OPULJP[[#This Row],[Bespovratna sredstva - Ukupno (EU+Nac) HRK
= Ukupna ugovorena vrijednost bespovratnih sredstava]]+Ugovori_OPULJP[[#This Row],[Javni doprinos korisnika - HRK]]+Ugovori_OPULJP[[#This Row],[Privatni doprinos korisnika - HRK]]</f>
        <v>999943.69</v>
      </c>
      <c r="U726" s="29" t="s">
        <v>8735</v>
      </c>
      <c r="V726" s="29" t="s">
        <v>7159</v>
      </c>
      <c r="W726" s="30" t="s">
        <v>6475</v>
      </c>
      <c r="X726" s="30" t="s">
        <v>6219</v>
      </c>
    </row>
    <row r="727" spans="1:24" ht="63.75" x14ac:dyDescent="0.25">
      <c r="A727" s="45" t="s">
        <v>1914</v>
      </c>
      <c r="B727" s="46" t="s">
        <v>8150</v>
      </c>
      <c r="C727" s="30" t="s">
        <v>7163</v>
      </c>
      <c r="D727" s="30" t="s">
        <v>1913</v>
      </c>
      <c r="E727" s="29" t="s">
        <v>22</v>
      </c>
      <c r="F727" s="47" t="s">
        <v>1913</v>
      </c>
      <c r="G727" s="47" t="s">
        <v>24</v>
      </c>
      <c r="H727" s="48">
        <v>42044</v>
      </c>
      <c r="I727" s="48">
        <v>44865</v>
      </c>
      <c r="J727" s="48" t="str">
        <f ca="1">IF(Ugovori_OPULJP[[#This Row],[DATUM ZAVRŠETKA OPERACIJE]]&lt;TODAY(),"završen","u provedbi")</f>
        <v>u provedbi</v>
      </c>
      <c r="K727" s="25" t="s">
        <v>25</v>
      </c>
      <c r="L727" s="25" t="s">
        <v>3</v>
      </c>
      <c r="M727" s="17">
        <v>0.85</v>
      </c>
      <c r="N727" s="17">
        <v>0.15</v>
      </c>
      <c r="O727" s="11">
        <f>Ugovori_OPULJP[[#This Row],[Bespovratna sredstva - Ukupno (EU+Nac) HRK
= Ukupna ugovorena vrijednost bespovratnih sredstava]]*Ugovori_OPULJP[[#This Row],[EU STOPA SUFINANCIRANJA %
EU CO-FINANCING RATE %]]</f>
        <v>359296875.09999996</v>
      </c>
      <c r="P727" s="11">
        <f>Ugovori_OPULJP[[#This Row],[Bespovratna sredstva - Ukupno (EU+Nac) HRK
= Ukupna ugovorena vrijednost bespovratnih sredstava]]*Ugovori_OPULJP[[#This Row],[STOPA NACIONALNOG SUFINANCIRANJA %]]</f>
        <v>63405330.899999999</v>
      </c>
      <c r="Q727" s="11">
        <v>422702206</v>
      </c>
      <c r="R727" s="11">
        <v>0</v>
      </c>
      <c r="S727" s="11">
        <v>0</v>
      </c>
      <c r="T727" s="4">
        <f>Ugovori_OPULJP[[#This Row],[Bespovratna sredstva - Ukupno (EU+Nac) HRK
= Ukupna ugovorena vrijednost bespovratnih sredstava]]+Ugovori_OPULJP[[#This Row],[Javni doprinos korisnika - HRK]]+Ugovori_OPULJP[[#This Row],[Privatni doprinos korisnika - HRK]]</f>
        <v>422702206</v>
      </c>
      <c r="U727" s="29" t="s">
        <v>8735</v>
      </c>
      <c r="V727" s="29" t="s">
        <v>24</v>
      </c>
      <c r="W727" s="30" t="s">
        <v>6476</v>
      </c>
      <c r="X727" s="30" t="s">
        <v>6219</v>
      </c>
    </row>
    <row r="728" spans="1:24" ht="90" x14ac:dyDescent="0.25">
      <c r="A728" s="45" t="s">
        <v>7404</v>
      </c>
      <c r="B728" s="46" t="s">
        <v>8150</v>
      </c>
      <c r="C728" s="30" t="s">
        <v>7163</v>
      </c>
      <c r="D728" s="30" t="s">
        <v>7403</v>
      </c>
      <c r="E728" s="29" t="s">
        <v>10082</v>
      </c>
      <c r="F728" s="47" t="s">
        <v>7370</v>
      </c>
      <c r="G728" s="47" t="s">
        <v>7371</v>
      </c>
      <c r="H728" s="48">
        <v>44053</v>
      </c>
      <c r="I728" s="48">
        <v>44783</v>
      </c>
      <c r="J728" s="48" t="str">
        <f ca="1">IF(Ugovori_OPULJP[[#This Row],[DATUM ZAVRŠETKA OPERACIJE]]&lt;TODAY(),"završen","u provedbi")</f>
        <v>u provedbi</v>
      </c>
      <c r="K728" s="25" t="s">
        <v>7372</v>
      </c>
      <c r="L728" s="25" t="s">
        <v>1</v>
      </c>
      <c r="M728" s="17">
        <v>0.85</v>
      </c>
      <c r="N728" s="17">
        <v>0.15</v>
      </c>
      <c r="O728" s="11">
        <f>Ugovori_OPULJP[[#This Row],[Bespovratna sredstva - Ukupno (EU+Nac) HRK
= Ukupna ugovorena vrijednost bespovratnih sredstava]]*Ugovori_OPULJP[[#This Row],[EU STOPA SUFINANCIRANJA %
EU CO-FINANCING RATE %]]</f>
        <v>1107321.2904999999</v>
      </c>
      <c r="P728" s="11">
        <f>Ugovori_OPULJP[[#This Row],[Bespovratna sredstva - Ukupno (EU+Nac) HRK
= Ukupna ugovorena vrijednost bespovratnih sredstava]]*Ugovori_OPULJP[[#This Row],[STOPA NACIONALNOG SUFINANCIRANJA %]]</f>
        <v>195409.63949999999</v>
      </c>
      <c r="Q728" s="11">
        <v>1302730.93</v>
      </c>
      <c r="R728" s="11">
        <v>0</v>
      </c>
      <c r="S728" s="11">
        <v>0</v>
      </c>
      <c r="T728" s="4">
        <f>Ugovori_OPULJP[[#This Row],[Bespovratna sredstva - Ukupno (EU+Nac) HRK
= Ukupna ugovorena vrijednost bespovratnih sredstava]]+Ugovori_OPULJP[[#This Row],[Javni doprinos korisnika - HRK]]+Ugovori_OPULJP[[#This Row],[Privatni doprinos korisnika - HRK]]</f>
        <v>1302730.93</v>
      </c>
      <c r="U728" s="29" t="s">
        <v>7375</v>
      </c>
      <c r="V728" s="29" t="s">
        <v>7159</v>
      </c>
      <c r="W728" s="55" t="s">
        <v>7753</v>
      </c>
      <c r="X728" s="30" t="s">
        <v>6219</v>
      </c>
    </row>
    <row r="729" spans="1:24" ht="115.5" x14ac:dyDescent="0.25">
      <c r="A729" s="45" t="s">
        <v>7373</v>
      </c>
      <c r="B729" s="46" t="s">
        <v>8150</v>
      </c>
      <c r="C729" s="30" t="s">
        <v>7163</v>
      </c>
      <c r="D729" s="30" t="s">
        <v>7403</v>
      </c>
      <c r="E729" s="29" t="s">
        <v>10082</v>
      </c>
      <c r="F729" s="47" t="s">
        <v>7374</v>
      </c>
      <c r="G729" s="47" t="s">
        <v>556</v>
      </c>
      <c r="H729" s="48">
        <v>44062</v>
      </c>
      <c r="I729" s="48">
        <v>44792</v>
      </c>
      <c r="J729" s="48" t="str">
        <f ca="1">IF(Ugovori_OPULJP[[#This Row],[DATUM ZAVRŠETKA OPERACIJE]]&lt;TODAY(),"završen","u provedbi")</f>
        <v>u provedbi</v>
      </c>
      <c r="K729" s="25" t="s">
        <v>3</v>
      </c>
      <c r="L729" s="25" t="s">
        <v>3</v>
      </c>
      <c r="M729" s="17">
        <v>0.85</v>
      </c>
      <c r="N729" s="17">
        <v>0.15</v>
      </c>
      <c r="O729" s="11">
        <f>Ugovori_OPULJP[[#This Row],[Bespovratna sredstva - Ukupno (EU+Nac) HRK
= Ukupna ugovorena vrijednost bespovratnih sredstava]]*Ugovori_OPULJP[[#This Row],[EU STOPA SUFINANCIRANJA %
EU CO-FINANCING RATE %]]</f>
        <v>1141272.9425000001</v>
      </c>
      <c r="P729" s="11">
        <f>Ugovori_OPULJP[[#This Row],[Bespovratna sredstva - Ukupno (EU+Nac) HRK
= Ukupna ugovorena vrijednost bespovratnih sredstava]]*Ugovori_OPULJP[[#This Row],[STOPA NACIONALNOG SUFINANCIRANJA %]]</f>
        <v>201401.10750000001</v>
      </c>
      <c r="Q729" s="11">
        <v>1342674.05</v>
      </c>
      <c r="R729" s="11">
        <v>0</v>
      </c>
      <c r="S729" s="11">
        <v>0</v>
      </c>
      <c r="T729" s="4">
        <f>Ugovori_OPULJP[[#This Row],[Bespovratna sredstva - Ukupno (EU+Nac) HRK
= Ukupna ugovorena vrijednost bespovratnih sredstava]]+Ugovori_OPULJP[[#This Row],[Javni doprinos korisnika - HRK]]+Ugovori_OPULJP[[#This Row],[Privatni doprinos korisnika - HRK]]</f>
        <v>1342674.05</v>
      </c>
      <c r="U729" s="29" t="s">
        <v>7375</v>
      </c>
      <c r="V729" s="29" t="s">
        <v>7159</v>
      </c>
      <c r="W729" s="55" t="s">
        <v>7754</v>
      </c>
      <c r="X729" s="30" t="s">
        <v>6219</v>
      </c>
    </row>
    <row r="730" spans="1:24" ht="115.5" x14ac:dyDescent="0.25">
      <c r="A730" s="45" t="s">
        <v>7376</v>
      </c>
      <c r="B730" s="46" t="s">
        <v>8150</v>
      </c>
      <c r="C730" s="30" t="s">
        <v>7163</v>
      </c>
      <c r="D730" s="30" t="s">
        <v>7403</v>
      </c>
      <c r="E730" s="29" t="s">
        <v>10082</v>
      </c>
      <c r="F730" s="47" t="s">
        <v>7377</v>
      </c>
      <c r="G730" s="47" t="s">
        <v>7378</v>
      </c>
      <c r="H730" s="48">
        <v>44063</v>
      </c>
      <c r="I730" s="48">
        <v>44793</v>
      </c>
      <c r="J730" s="48" t="str">
        <f ca="1">IF(Ugovori_OPULJP[[#This Row],[DATUM ZAVRŠETKA OPERACIJE]]&lt;TODAY(),"završen","u provedbi")</f>
        <v>u provedbi</v>
      </c>
      <c r="K730" s="25" t="s">
        <v>3</v>
      </c>
      <c r="L730" s="25" t="s">
        <v>3</v>
      </c>
      <c r="M730" s="17">
        <v>0.85</v>
      </c>
      <c r="N730" s="17">
        <v>0.15</v>
      </c>
      <c r="O730" s="11">
        <f>Ugovori_OPULJP[[#This Row],[Bespovratna sredstva - Ukupno (EU+Nac) HRK
= Ukupna ugovorena vrijednost bespovratnih sredstava]]*Ugovori_OPULJP[[#This Row],[EU STOPA SUFINANCIRANJA %
EU CO-FINANCING RATE %]]</f>
        <v>783976.93</v>
      </c>
      <c r="P730" s="11">
        <f>Ugovori_OPULJP[[#This Row],[Bespovratna sredstva - Ukupno (EU+Nac) HRK
= Ukupna ugovorena vrijednost bespovratnih sredstava]]*Ugovori_OPULJP[[#This Row],[STOPA NACIONALNOG SUFINANCIRANJA %]]</f>
        <v>138348.87</v>
      </c>
      <c r="Q730" s="11">
        <v>922325.8</v>
      </c>
      <c r="R730" s="11">
        <v>0</v>
      </c>
      <c r="S730" s="11">
        <v>0</v>
      </c>
      <c r="T730" s="4">
        <f>Ugovori_OPULJP[[#This Row],[Bespovratna sredstva - Ukupno (EU+Nac) HRK
= Ukupna ugovorena vrijednost bespovratnih sredstava]]+Ugovori_OPULJP[[#This Row],[Javni doprinos korisnika - HRK]]+Ugovori_OPULJP[[#This Row],[Privatni doprinos korisnika - HRK]]</f>
        <v>922325.8</v>
      </c>
      <c r="U730" s="29" t="s">
        <v>7375</v>
      </c>
      <c r="V730" s="29" t="s">
        <v>7159</v>
      </c>
      <c r="W730" s="55" t="s">
        <v>7755</v>
      </c>
      <c r="X730" s="30" t="s">
        <v>6219</v>
      </c>
    </row>
    <row r="731" spans="1:24" ht="102.75" x14ac:dyDescent="0.25">
      <c r="A731" s="45" t="s">
        <v>7751</v>
      </c>
      <c r="B731" s="46" t="s">
        <v>8150</v>
      </c>
      <c r="C731" s="30" t="s">
        <v>7163</v>
      </c>
      <c r="D731" s="30" t="s">
        <v>7403</v>
      </c>
      <c r="E731" s="29" t="s">
        <v>10082</v>
      </c>
      <c r="F731" s="47" t="s">
        <v>7379</v>
      </c>
      <c r="G731" s="47" t="s">
        <v>8493</v>
      </c>
      <c r="H731" s="48">
        <v>44063</v>
      </c>
      <c r="I731" s="48">
        <v>44793</v>
      </c>
      <c r="J731" s="48" t="str">
        <f ca="1">IF(Ugovori_OPULJP[[#This Row],[DATUM ZAVRŠETKA OPERACIJE]]&lt;TODAY(),"završen","u provedbi")</f>
        <v>u provedbi</v>
      </c>
      <c r="K731" s="25" t="s">
        <v>3</v>
      </c>
      <c r="L731" s="25" t="s">
        <v>3</v>
      </c>
      <c r="M731" s="17">
        <v>0.85</v>
      </c>
      <c r="N731" s="17">
        <v>0.15</v>
      </c>
      <c r="O731" s="11">
        <f>Ugovori_OPULJP[[#This Row],[Bespovratna sredstva - Ukupno (EU+Nac) HRK
= Ukupna ugovorena vrijednost bespovratnih sredstava]]*Ugovori_OPULJP[[#This Row],[EU STOPA SUFINANCIRANJA %
EU CO-FINANCING RATE %]]</f>
        <v>1002235.1359999999</v>
      </c>
      <c r="P731" s="11">
        <f>Ugovori_OPULJP[[#This Row],[Bespovratna sredstva - Ukupno (EU+Nac) HRK
= Ukupna ugovorena vrijednost bespovratnih sredstava]]*Ugovori_OPULJP[[#This Row],[STOPA NACIONALNOG SUFINANCIRANJA %]]</f>
        <v>176865.02399999998</v>
      </c>
      <c r="Q731" s="11">
        <v>1179100.1599999999</v>
      </c>
      <c r="R731" s="11">
        <v>0</v>
      </c>
      <c r="S731" s="11">
        <v>0</v>
      </c>
      <c r="T731" s="4">
        <f>Ugovori_OPULJP[[#This Row],[Bespovratna sredstva - Ukupno (EU+Nac) HRK
= Ukupna ugovorena vrijednost bespovratnih sredstava]]+Ugovori_OPULJP[[#This Row],[Javni doprinos korisnika - HRK]]+Ugovori_OPULJP[[#This Row],[Privatni doprinos korisnika - HRK]]</f>
        <v>1179100.1599999999</v>
      </c>
      <c r="U731" s="29" t="s">
        <v>7375</v>
      </c>
      <c r="V731" s="29" t="s">
        <v>7159</v>
      </c>
      <c r="W731" s="55" t="s">
        <v>7756</v>
      </c>
      <c r="X731" s="30" t="s">
        <v>6219</v>
      </c>
    </row>
    <row r="732" spans="1:24" ht="90" x14ac:dyDescent="0.25">
      <c r="A732" s="45" t="s">
        <v>7752</v>
      </c>
      <c r="B732" s="46" t="s">
        <v>8150</v>
      </c>
      <c r="C732" s="30" t="s">
        <v>7163</v>
      </c>
      <c r="D732" s="30" t="s">
        <v>7403</v>
      </c>
      <c r="E732" s="29" t="s">
        <v>10082</v>
      </c>
      <c r="F732" s="47" t="s">
        <v>7401</v>
      </c>
      <c r="G732" s="47" t="s">
        <v>506</v>
      </c>
      <c r="H732" s="48">
        <v>44075</v>
      </c>
      <c r="I732" s="48">
        <v>44805</v>
      </c>
      <c r="J732" s="48" t="str">
        <f ca="1">IF(Ugovori_OPULJP[[#This Row],[DATUM ZAVRŠETKA OPERACIJE]]&lt;TODAY(),"završen","u provedbi")</f>
        <v>u provedbi</v>
      </c>
      <c r="K732" s="25" t="s">
        <v>7402</v>
      </c>
      <c r="L732" s="25" t="s">
        <v>3</v>
      </c>
      <c r="M732" s="17">
        <v>0.85</v>
      </c>
      <c r="N732" s="17">
        <v>0.15</v>
      </c>
      <c r="O732" s="11">
        <f>Ugovori_OPULJP[[#This Row],[Bespovratna sredstva - Ukupno (EU+Nac) HRK
= Ukupna ugovorena vrijednost bespovratnih sredstava]]*Ugovori_OPULJP[[#This Row],[EU STOPA SUFINANCIRANJA %
EU CO-FINANCING RATE %]]</f>
        <v>800070.02249999996</v>
      </c>
      <c r="P732" s="11">
        <f>Ugovori_OPULJP[[#This Row],[Bespovratna sredstva - Ukupno (EU+Nac) HRK
= Ukupna ugovorena vrijednost bespovratnih sredstava]]*Ugovori_OPULJP[[#This Row],[STOPA NACIONALNOG SUFINANCIRANJA %]]</f>
        <v>141188.82749999998</v>
      </c>
      <c r="Q732" s="11">
        <v>941258.85</v>
      </c>
      <c r="R732" s="11">
        <v>0</v>
      </c>
      <c r="S732" s="11">
        <v>0</v>
      </c>
      <c r="T732" s="4">
        <f>Ugovori_OPULJP[[#This Row],[Bespovratna sredstva - Ukupno (EU+Nac) HRK
= Ukupna ugovorena vrijednost bespovratnih sredstava]]+Ugovori_OPULJP[[#This Row],[Javni doprinos korisnika - HRK]]+Ugovori_OPULJP[[#This Row],[Privatni doprinos korisnika - HRK]]</f>
        <v>941258.85</v>
      </c>
      <c r="U732" s="29" t="s">
        <v>7375</v>
      </c>
      <c r="V732" s="29" t="s">
        <v>7159</v>
      </c>
      <c r="W732" s="55" t="s">
        <v>7757</v>
      </c>
      <c r="X732" s="30" t="s">
        <v>6219</v>
      </c>
    </row>
    <row r="733" spans="1:24" ht="115.5" x14ac:dyDescent="0.25">
      <c r="A733" s="45" t="s">
        <v>7380</v>
      </c>
      <c r="B733" s="46" t="s">
        <v>8150</v>
      </c>
      <c r="C733" s="30" t="s">
        <v>7163</v>
      </c>
      <c r="D733" s="30" t="s">
        <v>7403</v>
      </c>
      <c r="E733" s="29" t="s">
        <v>10082</v>
      </c>
      <c r="F733" s="47" t="s">
        <v>7381</v>
      </c>
      <c r="G733" s="47" t="s">
        <v>2483</v>
      </c>
      <c r="H733" s="48">
        <v>44063</v>
      </c>
      <c r="I733" s="48">
        <v>44793</v>
      </c>
      <c r="J733" s="48" t="str">
        <f ca="1">IF(Ugovori_OPULJP[[#This Row],[DATUM ZAVRŠETKA OPERACIJE]]&lt;TODAY(),"završen","u provedbi")</f>
        <v>u provedbi</v>
      </c>
      <c r="K733" s="25" t="s">
        <v>7382</v>
      </c>
      <c r="L733" s="25" t="s">
        <v>1</v>
      </c>
      <c r="M733" s="17">
        <v>0.85</v>
      </c>
      <c r="N733" s="17">
        <v>0.15</v>
      </c>
      <c r="O733" s="11">
        <f>Ugovori_OPULJP[[#This Row],[Bespovratna sredstva - Ukupno (EU+Nac) HRK
= Ukupna ugovorena vrijednost bespovratnih sredstava]]*Ugovori_OPULJP[[#This Row],[EU STOPA SUFINANCIRANJA %
EU CO-FINANCING RATE %]]</f>
        <v>782795.13249999995</v>
      </c>
      <c r="P733" s="11">
        <f>Ugovori_OPULJP[[#This Row],[Bespovratna sredstva - Ukupno (EU+Nac) HRK
= Ukupna ugovorena vrijednost bespovratnih sredstava]]*Ugovori_OPULJP[[#This Row],[STOPA NACIONALNOG SUFINANCIRANJA %]]</f>
        <v>138140.31749999998</v>
      </c>
      <c r="Q733" s="11">
        <v>920935.45</v>
      </c>
      <c r="R733" s="11">
        <v>0</v>
      </c>
      <c r="S733" s="11">
        <v>2498.1999999999998</v>
      </c>
      <c r="T733" s="4">
        <f>Ugovori_OPULJP[[#This Row],[Bespovratna sredstva - Ukupno (EU+Nac) HRK
= Ukupna ugovorena vrijednost bespovratnih sredstava]]+Ugovori_OPULJP[[#This Row],[Javni doprinos korisnika - HRK]]+Ugovori_OPULJP[[#This Row],[Privatni doprinos korisnika - HRK]]</f>
        <v>923433.64999999991</v>
      </c>
      <c r="U733" s="29" t="s">
        <v>7375</v>
      </c>
      <c r="V733" s="29" t="s">
        <v>7159</v>
      </c>
      <c r="W733" s="55" t="s">
        <v>7758</v>
      </c>
      <c r="X733" s="30" t="s">
        <v>6219</v>
      </c>
    </row>
    <row r="734" spans="1:24" ht="115.5" x14ac:dyDescent="0.25">
      <c r="A734" s="45" t="s">
        <v>7383</v>
      </c>
      <c r="B734" s="46" t="s">
        <v>8150</v>
      </c>
      <c r="C734" s="30" t="s">
        <v>7163</v>
      </c>
      <c r="D734" s="30" t="s">
        <v>7403</v>
      </c>
      <c r="E734" s="29" t="s">
        <v>10082</v>
      </c>
      <c r="F734" s="47" t="s">
        <v>7384</v>
      </c>
      <c r="G734" s="47" t="s">
        <v>10563</v>
      </c>
      <c r="H734" s="48">
        <v>44055</v>
      </c>
      <c r="I734" s="48">
        <v>44785</v>
      </c>
      <c r="J734" s="48" t="str">
        <f ca="1">IF(Ugovori_OPULJP[[#This Row],[DATUM ZAVRŠETKA OPERACIJE]]&lt;TODAY(),"završen","u provedbi")</f>
        <v>u provedbi</v>
      </c>
      <c r="K734" s="25" t="s">
        <v>3</v>
      </c>
      <c r="L734" s="25" t="s">
        <v>3</v>
      </c>
      <c r="M734" s="17">
        <v>0.85</v>
      </c>
      <c r="N734" s="17">
        <v>0.15</v>
      </c>
      <c r="O734" s="11">
        <f>Ugovori_OPULJP[[#This Row],[Bespovratna sredstva - Ukupno (EU+Nac) HRK
= Ukupna ugovorena vrijednost bespovratnih sredstava]]*Ugovori_OPULJP[[#This Row],[EU STOPA SUFINANCIRANJA %
EU CO-FINANCING RATE %]]</f>
        <v>1087672.3674999999</v>
      </c>
      <c r="P734" s="11">
        <f>Ugovori_OPULJP[[#This Row],[Bespovratna sredstva - Ukupno (EU+Nac) HRK
= Ukupna ugovorena vrijednost bespovratnih sredstava]]*Ugovori_OPULJP[[#This Row],[STOPA NACIONALNOG SUFINANCIRANJA %]]</f>
        <v>191942.1825</v>
      </c>
      <c r="Q734" s="11">
        <v>1279614.55</v>
      </c>
      <c r="R734" s="11">
        <v>0</v>
      </c>
      <c r="S734" s="11">
        <v>0</v>
      </c>
      <c r="T734" s="4">
        <f>Ugovori_OPULJP[[#This Row],[Bespovratna sredstva - Ukupno (EU+Nac) HRK
= Ukupna ugovorena vrijednost bespovratnih sredstava]]+Ugovori_OPULJP[[#This Row],[Javni doprinos korisnika - HRK]]+Ugovori_OPULJP[[#This Row],[Privatni doprinos korisnika - HRK]]</f>
        <v>1279614.55</v>
      </c>
      <c r="U734" s="29" t="s">
        <v>7375</v>
      </c>
      <c r="V734" s="29" t="s">
        <v>7159</v>
      </c>
      <c r="W734" s="55" t="s">
        <v>7759</v>
      </c>
      <c r="X734" s="30" t="s">
        <v>6219</v>
      </c>
    </row>
    <row r="735" spans="1:24" ht="115.5" x14ac:dyDescent="0.25">
      <c r="A735" s="45" t="s">
        <v>7385</v>
      </c>
      <c r="B735" s="46" t="s">
        <v>8150</v>
      </c>
      <c r="C735" s="30" t="s">
        <v>7163</v>
      </c>
      <c r="D735" s="30" t="s">
        <v>7403</v>
      </c>
      <c r="E735" s="29" t="s">
        <v>10082</v>
      </c>
      <c r="F735" s="47" t="s">
        <v>7386</v>
      </c>
      <c r="G735" s="47" t="s">
        <v>7387</v>
      </c>
      <c r="H735" s="48">
        <v>44075</v>
      </c>
      <c r="I735" s="48">
        <v>44805</v>
      </c>
      <c r="J735" s="48" t="str">
        <f ca="1">IF(Ugovori_OPULJP[[#This Row],[DATUM ZAVRŠETKA OPERACIJE]]&lt;TODAY(),"završen","u provedbi")</f>
        <v>u provedbi</v>
      </c>
      <c r="K735" s="25" t="s">
        <v>3</v>
      </c>
      <c r="L735" s="25" t="s">
        <v>3</v>
      </c>
      <c r="M735" s="17">
        <v>0.85</v>
      </c>
      <c r="N735" s="17">
        <v>0.15</v>
      </c>
      <c r="O735" s="11">
        <f>Ugovori_OPULJP[[#This Row],[Bespovratna sredstva - Ukupno (EU+Nac) HRK
= Ukupna ugovorena vrijednost bespovratnih sredstava]]*Ugovori_OPULJP[[#This Row],[EU STOPA SUFINANCIRANJA %
EU CO-FINANCING RATE %]]</f>
        <v>756820.21199999994</v>
      </c>
      <c r="P735" s="11">
        <f>Ugovori_OPULJP[[#This Row],[Bespovratna sredstva - Ukupno (EU+Nac) HRK
= Ukupna ugovorena vrijednost bespovratnih sredstava]]*Ugovori_OPULJP[[#This Row],[STOPA NACIONALNOG SUFINANCIRANJA %]]</f>
        <v>133556.508</v>
      </c>
      <c r="Q735" s="11">
        <v>890376.72</v>
      </c>
      <c r="R735" s="11">
        <v>0</v>
      </c>
      <c r="S735" s="11">
        <v>0</v>
      </c>
      <c r="T735" s="4">
        <f>Ugovori_OPULJP[[#This Row],[Bespovratna sredstva - Ukupno (EU+Nac) HRK
= Ukupna ugovorena vrijednost bespovratnih sredstava]]+Ugovori_OPULJP[[#This Row],[Javni doprinos korisnika - HRK]]+Ugovori_OPULJP[[#This Row],[Privatni doprinos korisnika - HRK]]</f>
        <v>890376.72</v>
      </c>
      <c r="U735" s="29" t="s">
        <v>7375</v>
      </c>
      <c r="V735" s="29" t="s">
        <v>7159</v>
      </c>
      <c r="W735" s="55" t="s">
        <v>7760</v>
      </c>
      <c r="X735" s="30" t="s">
        <v>6219</v>
      </c>
    </row>
    <row r="736" spans="1:24" ht="115.5" x14ac:dyDescent="0.25">
      <c r="A736" s="45" t="s">
        <v>7388</v>
      </c>
      <c r="B736" s="46" t="s">
        <v>8150</v>
      </c>
      <c r="C736" s="30" t="s">
        <v>7163</v>
      </c>
      <c r="D736" s="30" t="s">
        <v>7403</v>
      </c>
      <c r="E736" s="29" t="s">
        <v>10082</v>
      </c>
      <c r="F736" s="47" t="s">
        <v>7389</v>
      </c>
      <c r="G736" s="47" t="s">
        <v>7390</v>
      </c>
      <c r="H736" s="48">
        <v>44105</v>
      </c>
      <c r="I736" s="48">
        <v>44835</v>
      </c>
      <c r="J736" s="48" t="str">
        <f ca="1">IF(Ugovori_OPULJP[[#This Row],[DATUM ZAVRŠETKA OPERACIJE]]&lt;TODAY(),"završen","u provedbi")</f>
        <v>u provedbi</v>
      </c>
      <c r="K736" s="25" t="s">
        <v>7391</v>
      </c>
      <c r="L736" s="25" t="s">
        <v>3</v>
      </c>
      <c r="M736" s="17">
        <v>0.85</v>
      </c>
      <c r="N736" s="17">
        <v>0.15</v>
      </c>
      <c r="O736" s="11">
        <f>Ugovori_OPULJP[[#This Row],[Bespovratna sredstva - Ukupno (EU+Nac) HRK
= Ukupna ugovorena vrijednost bespovratnih sredstava]]*Ugovori_OPULJP[[#This Row],[EU STOPA SUFINANCIRANJA %
EU CO-FINANCING RATE %]]</f>
        <v>1184650.9669999999</v>
      </c>
      <c r="P736" s="11">
        <f>Ugovori_OPULJP[[#This Row],[Bespovratna sredstva - Ukupno (EU+Nac) HRK
= Ukupna ugovorena vrijednost bespovratnih sredstava]]*Ugovori_OPULJP[[#This Row],[STOPA NACIONALNOG SUFINANCIRANJA %]]</f>
        <v>209056.05299999999</v>
      </c>
      <c r="Q736" s="11">
        <v>1393707.02</v>
      </c>
      <c r="R736" s="11">
        <v>0</v>
      </c>
      <c r="S736" s="11">
        <v>0</v>
      </c>
      <c r="T736" s="4">
        <f>Ugovori_OPULJP[[#This Row],[Bespovratna sredstva - Ukupno (EU+Nac) HRK
= Ukupna ugovorena vrijednost bespovratnih sredstava]]+Ugovori_OPULJP[[#This Row],[Javni doprinos korisnika - HRK]]+Ugovori_OPULJP[[#This Row],[Privatni doprinos korisnika - HRK]]</f>
        <v>1393707.02</v>
      </c>
      <c r="U736" s="29" t="s">
        <v>7375</v>
      </c>
      <c r="V736" s="29" t="s">
        <v>7159</v>
      </c>
      <c r="W736" s="55" t="s">
        <v>7761</v>
      </c>
      <c r="X736" s="30" t="s">
        <v>6219</v>
      </c>
    </row>
    <row r="737" spans="1:24" ht="77.25" x14ac:dyDescent="0.25">
      <c r="A737" s="45" t="s">
        <v>7399</v>
      </c>
      <c r="B737" s="46" t="s">
        <v>8150</v>
      </c>
      <c r="C737" s="30" t="s">
        <v>7163</v>
      </c>
      <c r="D737" s="30" t="s">
        <v>7403</v>
      </c>
      <c r="E737" s="29" t="s">
        <v>10082</v>
      </c>
      <c r="F737" s="56" t="s">
        <v>7400</v>
      </c>
      <c r="G737" s="47" t="s">
        <v>3485</v>
      </c>
      <c r="H737" s="48">
        <v>44105</v>
      </c>
      <c r="I737" s="48">
        <v>44562</v>
      </c>
      <c r="J737" s="48" t="str">
        <f ca="1">IF(Ugovori_OPULJP[[#This Row],[DATUM ZAVRŠETKA OPERACIJE]]&lt;TODAY(),"završen","u provedbi")</f>
        <v>završen</v>
      </c>
      <c r="K737" s="25" t="s">
        <v>6</v>
      </c>
      <c r="L737" s="25" t="s">
        <v>6</v>
      </c>
      <c r="M737" s="17">
        <v>0.85</v>
      </c>
      <c r="N737" s="17">
        <v>0.15</v>
      </c>
      <c r="O737" s="11">
        <f>Ugovori_OPULJP[[#This Row],[Bespovratna sredstva - Ukupno (EU+Nac) HRK
= Ukupna ugovorena vrijednost bespovratnih sredstava]]*Ugovori_OPULJP[[#This Row],[EU STOPA SUFINANCIRANJA %
EU CO-FINANCING RATE %]]</f>
        <v>547827.0909999999</v>
      </c>
      <c r="P737" s="11">
        <f>Ugovori_OPULJP[[#This Row],[Bespovratna sredstva - Ukupno (EU+Nac) HRK
= Ukupna ugovorena vrijednost bespovratnih sredstava]]*Ugovori_OPULJP[[#This Row],[STOPA NACIONALNOG SUFINANCIRANJA %]]</f>
        <v>96675.368999999992</v>
      </c>
      <c r="Q737" s="11">
        <v>644502.46</v>
      </c>
      <c r="R737" s="11">
        <v>0</v>
      </c>
      <c r="S737" s="11">
        <v>0</v>
      </c>
      <c r="T737" s="4">
        <f>Ugovori_OPULJP[[#This Row],[Bespovratna sredstva - Ukupno (EU+Nac) HRK
= Ukupna ugovorena vrijednost bespovratnih sredstava]]+Ugovori_OPULJP[[#This Row],[Javni doprinos korisnika - HRK]]+Ugovori_OPULJP[[#This Row],[Privatni doprinos korisnika - HRK]]</f>
        <v>644502.46</v>
      </c>
      <c r="U737" s="29" t="s">
        <v>7375</v>
      </c>
      <c r="V737" s="29" t="s">
        <v>7159</v>
      </c>
      <c r="W737" s="55" t="s">
        <v>7762</v>
      </c>
      <c r="X737" s="30" t="s">
        <v>6219</v>
      </c>
    </row>
    <row r="738" spans="1:24" ht="102.75" x14ac:dyDescent="0.25">
      <c r="A738" s="45" t="s">
        <v>7392</v>
      </c>
      <c r="B738" s="46" t="s">
        <v>8150</v>
      </c>
      <c r="C738" s="30" t="s">
        <v>7163</v>
      </c>
      <c r="D738" s="30" t="s">
        <v>7403</v>
      </c>
      <c r="E738" s="29" t="s">
        <v>10082</v>
      </c>
      <c r="F738" s="47" t="s">
        <v>7393</v>
      </c>
      <c r="G738" s="47" t="s">
        <v>567</v>
      </c>
      <c r="H738" s="48">
        <v>44064</v>
      </c>
      <c r="I738" s="48">
        <v>44794</v>
      </c>
      <c r="J738" s="48" t="str">
        <f ca="1">IF(Ugovori_OPULJP[[#This Row],[DATUM ZAVRŠETKA OPERACIJE]]&lt;TODAY(),"završen","u provedbi")</f>
        <v>u provedbi</v>
      </c>
      <c r="K738" s="25" t="s">
        <v>12</v>
      </c>
      <c r="L738" s="25" t="s">
        <v>12</v>
      </c>
      <c r="M738" s="17">
        <v>0.85</v>
      </c>
      <c r="N738" s="17">
        <v>0.15</v>
      </c>
      <c r="O738" s="11">
        <f>Ugovori_OPULJP[[#This Row],[Bespovratna sredstva - Ukupno (EU+Nac) HRK
= Ukupna ugovorena vrijednost bespovratnih sredstava]]*Ugovori_OPULJP[[#This Row],[EU STOPA SUFINANCIRANJA %
EU CO-FINANCING RATE %]]</f>
        <v>1177311.4380000001</v>
      </c>
      <c r="P738" s="11">
        <f>Ugovori_OPULJP[[#This Row],[Bespovratna sredstva - Ukupno (EU+Nac) HRK
= Ukupna ugovorena vrijednost bespovratnih sredstava]]*Ugovori_OPULJP[[#This Row],[STOPA NACIONALNOG SUFINANCIRANJA %]]</f>
        <v>207760.842</v>
      </c>
      <c r="Q738" s="11">
        <v>1385072.28</v>
      </c>
      <c r="R738" s="11">
        <v>0</v>
      </c>
      <c r="S738" s="11">
        <v>0</v>
      </c>
      <c r="T738" s="4">
        <f>Ugovori_OPULJP[[#This Row],[Bespovratna sredstva - Ukupno (EU+Nac) HRK
= Ukupna ugovorena vrijednost bespovratnih sredstava]]+Ugovori_OPULJP[[#This Row],[Javni doprinos korisnika - HRK]]+Ugovori_OPULJP[[#This Row],[Privatni doprinos korisnika - HRK]]</f>
        <v>1385072.28</v>
      </c>
      <c r="U738" s="29" t="s">
        <v>7375</v>
      </c>
      <c r="V738" s="29" t="s">
        <v>7159</v>
      </c>
      <c r="W738" s="55" t="s">
        <v>7763</v>
      </c>
      <c r="X738" s="30" t="s">
        <v>6219</v>
      </c>
    </row>
    <row r="739" spans="1:24" ht="102.75" x14ac:dyDescent="0.25">
      <c r="A739" s="45" t="s">
        <v>7394</v>
      </c>
      <c r="B739" s="46" t="s">
        <v>8150</v>
      </c>
      <c r="C739" s="30" t="s">
        <v>7163</v>
      </c>
      <c r="D739" s="30" t="s">
        <v>7403</v>
      </c>
      <c r="E739" s="29" t="s">
        <v>10082</v>
      </c>
      <c r="F739" s="47" t="s">
        <v>7395</v>
      </c>
      <c r="G739" s="47" t="s">
        <v>8418</v>
      </c>
      <c r="H739" s="48">
        <v>44075</v>
      </c>
      <c r="I739" s="48">
        <v>44805</v>
      </c>
      <c r="J739" s="48" t="str">
        <f ca="1">IF(Ugovori_OPULJP[[#This Row],[DATUM ZAVRŠETKA OPERACIJE]]&lt;TODAY(),"završen","u provedbi")</f>
        <v>u provedbi</v>
      </c>
      <c r="K739" s="25" t="s">
        <v>3</v>
      </c>
      <c r="L739" s="25" t="s">
        <v>3</v>
      </c>
      <c r="M739" s="17">
        <v>0.85</v>
      </c>
      <c r="N739" s="17">
        <v>0.15</v>
      </c>
      <c r="O739" s="11">
        <f>Ugovori_OPULJP[[#This Row],[Bespovratna sredstva - Ukupno (EU+Nac) HRK
= Ukupna ugovorena vrijednost bespovratnih sredstava]]*Ugovori_OPULJP[[#This Row],[EU STOPA SUFINANCIRANJA %
EU CO-FINANCING RATE %]]</f>
        <v>1190000</v>
      </c>
      <c r="P739" s="11">
        <f>Ugovori_OPULJP[[#This Row],[Bespovratna sredstva - Ukupno (EU+Nac) HRK
= Ukupna ugovorena vrijednost bespovratnih sredstava]]*Ugovori_OPULJP[[#This Row],[STOPA NACIONALNOG SUFINANCIRANJA %]]</f>
        <v>210000</v>
      </c>
      <c r="Q739" s="11">
        <v>1400000</v>
      </c>
      <c r="R739" s="11">
        <v>0</v>
      </c>
      <c r="S739" s="11">
        <v>0</v>
      </c>
      <c r="T739" s="4">
        <f>Ugovori_OPULJP[[#This Row],[Bespovratna sredstva - Ukupno (EU+Nac) HRK
= Ukupna ugovorena vrijednost bespovratnih sredstava]]+Ugovori_OPULJP[[#This Row],[Javni doprinos korisnika - HRK]]+Ugovori_OPULJP[[#This Row],[Privatni doprinos korisnika - HRK]]</f>
        <v>1400000</v>
      </c>
      <c r="U739" s="29" t="s">
        <v>7375</v>
      </c>
      <c r="V739" s="29" t="s">
        <v>7159</v>
      </c>
      <c r="W739" s="55" t="s">
        <v>7764</v>
      </c>
      <c r="X739" s="30" t="s">
        <v>6219</v>
      </c>
    </row>
    <row r="740" spans="1:24" ht="115.5" x14ac:dyDescent="0.25">
      <c r="A740" s="45" t="s">
        <v>7396</v>
      </c>
      <c r="B740" s="46" t="s">
        <v>8150</v>
      </c>
      <c r="C740" s="30" t="s">
        <v>7163</v>
      </c>
      <c r="D740" s="30" t="s">
        <v>7403</v>
      </c>
      <c r="E740" s="29" t="s">
        <v>10082</v>
      </c>
      <c r="F740" s="47" t="s">
        <v>7397</v>
      </c>
      <c r="G740" s="47" t="s">
        <v>7398</v>
      </c>
      <c r="H740" s="48">
        <v>44075</v>
      </c>
      <c r="I740" s="48">
        <v>44805</v>
      </c>
      <c r="J740" s="48" t="str">
        <f ca="1">IF(Ugovori_OPULJP[[#This Row],[DATUM ZAVRŠETKA OPERACIJE]]&lt;TODAY(),"završen","u provedbi")</f>
        <v>u provedbi</v>
      </c>
      <c r="K740" s="25" t="s">
        <v>4501</v>
      </c>
      <c r="L740" s="25" t="s">
        <v>3</v>
      </c>
      <c r="M740" s="17">
        <v>0.85</v>
      </c>
      <c r="N740" s="17">
        <v>0.15</v>
      </c>
      <c r="O740" s="11">
        <f>Ugovori_OPULJP[[#This Row],[Bespovratna sredstva - Ukupno (EU+Nac) HRK
= Ukupna ugovorena vrijednost bespovratnih sredstava]]*Ugovori_OPULJP[[#This Row],[EU STOPA SUFINANCIRANJA %
EU CO-FINANCING RATE %]]</f>
        <v>1188046.4705000001</v>
      </c>
      <c r="P740" s="11">
        <f>Ugovori_OPULJP[[#This Row],[Bespovratna sredstva - Ukupno (EU+Nac) HRK
= Ukupna ugovorena vrijednost bespovratnih sredstava]]*Ugovori_OPULJP[[#This Row],[STOPA NACIONALNOG SUFINANCIRANJA %]]</f>
        <v>209655.25949999999</v>
      </c>
      <c r="Q740" s="11">
        <v>1397701.73</v>
      </c>
      <c r="R740" s="11">
        <v>0</v>
      </c>
      <c r="S740" s="11">
        <v>0</v>
      </c>
      <c r="T740" s="4">
        <f>Ugovori_OPULJP[[#This Row],[Bespovratna sredstva - Ukupno (EU+Nac) HRK
= Ukupna ugovorena vrijednost bespovratnih sredstava]]+Ugovori_OPULJP[[#This Row],[Javni doprinos korisnika - HRK]]+Ugovori_OPULJP[[#This Row],[Privatni doprinos korisnika - HRK]]</f>
        <v>1397701.73</v>
      </c>
      <c r="U740" s="29" t="s">
        <v>7375</v>
      </c>
      <c r="V740" s="29" t="s">
        <v>7159</v>
      </c>
      <c r="W740" s="55" t="s">
        <v>7765</v>
      </c>
      <c r="X740" s="30" t="s">
        <v>6219</v>
      </c>
    </row>
    <row r="741" spans="1:24" ht="114.75" x14ac:dyDescent="0.25">
      <c r="A741" s="45" t="s">
        <v>1916</v>
      </c>
      <c r="B741" s="46" t="s">
        <v>8150</v>
      </c>
      <c r="C741" s="30" t="s">
        <v>7163</v>
      </c>
      <c r="D741" s="30" t="s">
        <v>1915</v>
      </c>
      <c r="E741" s="29" t="s">
        <v>22</v>
      </c>
      <c r="F741" s="47" t="s">
        <v>1917</v>
      </c>
      <c r="G741" s="47" t="s">
        <v>1918</v>
      </c>
      <c r="H741" s="48">
        <v>43525</v>
      </c>
      <c r="I741" s="48">
        <v>44805</v>
      </c>
      <c r="J741" s="48" t="str">
        <f ca="1">IF(Ugovori_OPULJP[[#This Row],[DATUM ZAVRŠETKA OPERACIJE]]&lt;TODAY(),"završen","u provedbi")</f>
        <v>u provedbi</v>
      </c>
      <c r="K741" s="25" t="s">
        <v>25</v>
      </c>
      <c r="L741" s="25" t="s">
        <v>3</v>
      </c>
      <c r="M741" s="17">
        <v>0.85</v>
      </c>
      <c r="N741" s="17">
        <v>0.15</v>
      </c>
      <c r="O741" s="11">
        <f>Ugovori_OPULJP[[#This Row],[Bespovratna sredstva - Ukupno (EU+Nac) HRK
= Ukupna ugovorena vrijednost bespovratnih sredstava]]*Ugovori_OPULJP[[#This Row],[EU STOPA SUFINANCIRANJA %
EU CO-FINANCING RATE %]]</f>
        <v>9225105.352</v>
      </c>
      <c r="P741" s="11">
        <f>Ugovori_OPULJP[[#This Row],[Bespovratna sredstva - Ukupno (EU+Nac) HRK
= Ukupna ugovorena vrijednost bespovratnih sredstava]]*Ugovori_OPULJP[[#This Row],[STOPA NACIONALNOG SUFINANCIRANJA %]]</f>
        <v>1627959.7679999999</v>
      </c>
      <c r="Q741" s="11">
        <v>10853065.119999999</v>
      </c>
      <c r="R741" s="11">
        <v>0</v>
      </c>
      <c r="S741" s="11">
        <v>0</v>
      </c>
      <c r="T741" s="4">
        <f>Ugovori_OPULJP[[#This Row],[Bespovratna sredstva - Ukupno (EU+Nac) HRK
= Ukupna ugovorena vrijednost bespovratnih sredstava]]+Ugovori_OPULJP[[#This Row],[Javni doprinos korisnika - HRK]]+Ugovori_OPULJP[[#This Row],[Privatni doprinos korisnika - HRK]]</f>
        <v>10853065.119999999</v>
      </c>
      <c r="U741" s="29" t="s">
        <v>8735</v>
      </c>
      <c r="V741" s="29" t="s">
        <v>7159</v>
      </c>
      <c r="W741" s="30" t="s">
        <v>6477</v>
      </c>
      <c r="X741" s="30" t="s">
        <v>6219</v>
      </c>
    </row>
    <row r="742" spans="1:24" ht="63.75" x14ac:dyDescent="0.25">
      <c r="A742" s="12" t="s">
        <v>9604</v>
      </c>
      <c r="B742" s="8" t="s">
        <v>8150</v>
      </c>
      <c r="C742" s="5" t="s">
        <v>7163</v>
      </c>
      <c r="D742" s="5" t="s">
        <v>9446</v>
      </c>
      <c r="E742" s="19" t="s">
        <v>10081</v>
      </c>
      <c r="F742" s="7" t="s">
        <v>9627</v>
      </c>
      <c r="G742" s="7" t="s">
        <v>3</v>
      </c>
      <c r="H742" s="13">
        <v>44244</v>
      </c>
      <c r="I742" s="13">
        <v>44974</v>
      </c>
      <c r="J742" s="13" t="str">
        <f ca="1">IF(Ugovori_OPULJP[[#This Row],[DATUM ZAVRŠETKA OPERACIJE]]&lt;TODAY(),"završen","u provedbi")</f>
        <v>u provedbi</v>
      </c>
      <c r="K742" s="6" t="s">
        <v>3</v>
      </c>
      <c r="L742" s="6" t="s">
        <v>3</v>
      </c>
      <c r="M742" s="17">
        <v>0.85</v>
      </c>
      <c r="N742" s="17">
        <v>0.15</v>
      </c>
      <c r="O742" s="11">
        <f>Ugovori_OPULJP[[#This Row],[Bespovratna sredstva - Ukupno (EU+Nac) HRK
= Ukupna ugovorena vrijednost bespovratnih sredstava]]*Ugovori_OPULJP[[#This Row],[EU STOPA SUFINANCIRANJA %
EU CO-FINANCING RATE %]]</f>
        <v>2281621.4249999998</v>
      </c>
      <c r="P742" s="11">
        <f>Ugovori_OPULJP[[#This Row],[Bespovratna sredstva - Ukupno (EU+Nac) HRK
= Ukupna ugovorena vrijednost bespovratnih sredstava]]*Ugovori_OPULJP[[#This Row],[STOPA NACIONALNOG SUFINANCIRANJA %]]</f>
        <v>402639.07500000001</v>
      </c>
      <c r="Q742" s="11">
        <v>2684260.5</v>
      </c>
      <c r="R742" s="11">
        <v>0</v>
      </c>
      <c r="S742" s="11">
        <v>0</v>
      </c>
      <c r="T742" s="4">
        <f>Ugovori_OPULJP[[#This Row],[Bespovratna sredstva - Ukupno (EU+Nac) HRK
= Ukupna ugovorena vrijednost bespovratnih sredstava]]+Ugovori_OPULJP[[#This Row],[Javni doprinos korisnika - HRK]]+Ugovori_OPULJP[[#This Row],[Privatni doprinos korisnika - HRK]]</f>
        <v>2684260.5</v>
      </c>
      <c r="U742" s="19" t="s">
        <v>8735</v>
      </c>
      <c r="V742" s="19" t="s">
        <v>24</v>
      </c>
      <c r="W742" s="5" t="s">
        <v>9732</v>
      </c>
      <c r="X742" s="5" t="s">
        <v>6219</v>
      </c>
    </row>
    <row r="743" spans="1:24" ht="63.75" x14ac:dyDescent="0.25">
      <c r="A743" s="12" t="s">
        <v>9781</v>
      </c>
      <c r="B743" s="8" t="s">
        <v>8150</v>
      </c>
      <c r="C743" s="5" t="s">
        <v>7163</v>
      </c>
      <c r="D743" s="5" t="s">
        <v>9446</v>
      </c>
      <c r="E743" s="19" t="s">
        <v>10081</v>
      </c>
      <c r="F743" s="7" t="s">
        <v>9787</v>
      </c>
      <c r="G743" s="7" t="s">
        <v>9790</v>
      </c>
      <c r="H743" s="13">
        <v>44273</v>
      </c>
      <c r="I743" s="13">
        <v>45003</v>
      </c>
      <c r="J743" s="13" t="str">
        <f ca="1">IF(Ugovori_OPULJP[[#This Row],[DATUM ZAVRŠETKA OPERACIJE]]&lt;TODAY(),"završen","u provedbi")</f>
        <v>u provedbi</v>
      </c>
      <c r="K743" s="6" t="s">
        <v>14</v>
      </c>
      <c r="L743" s="6" t="s">
        <v>14</v>
      </c>
      <c r="M743" s="17">
        <v>0.85</v>
      </c>
      <c r="N743" s="17">
        <v>0.15</v>
      </c>
      <c r="O743" s="11">
        <f>Ugovori_OPULJP[[#This Row],[Bespovratna sredstva - Ukupno (EU+Nac) HRK
= Ukupna ugovorena vrijednost bespovratnih sredstava]]*Ugovori_OPULJP[[#This Row],[EU STOPA SUFINANCIRANJA %
EU CO-FINANCING RATE %]]</f>
        <v>1951607.14</v>
      </c>
      <c r="P743" s="11">
        <f>Ugovori_OPULJP[[#This Row],[Bespovratna sredstva - Ukupno (EU+Nac) HRK
= Ukupna ugovorena vrijednost bespovratnih sredstava]]*Ugovori_OPULJP[[#This Row],[STOPA NACIONALNOG SUFINANCIRANJA %]]</f>
        <v>344401.25999999995</v>
      </c>
      <c r="Q743" s="11">
        <v>2296008.4</v>
      </c>
      <c r="R743" s="11">
        <v>0</v>
      </c>
      <c r="S743" s="11">
        <v>0</v>
      </c>
      <c r="T743" s="4">
        <f>Ugovori_OPULJP[[#This Row],[Bespovratna sredstva - Ukupno (EU+Nac) HRK
= Ukupna ugovorena vrijednost bespovratnih sredstava]]+Ugovori_OPULJP[[#This Row],[Javni doprinos korisnika - HRK]]+Ugovori_OPULJP[[#This Row],[Privatni doprinos korisnika - HRK]]</f>
        <v>2296008.4</v>
      </c>
      <c r="U743" s="19" t="s">
        <v>8735</v>
      </c>
      <c r="V743" s="19" t="s">
        <v>24</v>
      </c>
      <c r="W743" s="5" t="s">
        <v>9784</v>
      </c>
      <c r="X743" s="5" t="s">
        <v>6219</v>
      </c>
    </row>
    <row r="744" spans="1:24" ht="63.75" x14ac:dyDescent="0.25">
      <c r="A744" s="12" t="s">
        <v>9782</v>
      </c>
      <c r="B744" s="8" t="s">
        <v>8150</v>
      </c>
      <c r="C744" s="5" t="s">
        <v>7163</v>
      </c>
      <c r="D744" s="5" t="s">
        <v>9446</v>
      </c>
      <c r="E744" s="19" t="s">
        <v>10081</v>
      </c>
      <c r="F744" s="7" t="s">
        <v>9788</v>
      </c>
      <c r="G744" s="7" t="s">
        <v>8550</v>
      </c>
      <c r="H744" s="13">
        <v>44272</v>
      </c>
      <c r="I744" s="13">
        <v>45002</v>
      </c>
      <c r="J744" s="13" t="str">
        <f ca="1">IF(Ugovori_OPULJP[[#This Row],[DATUM ZAVRŠETKA OPERACIJE]]&lt;TODAY(),"završen","u provedbi")</f>
        <v>u provedbi</v>
      </c>
      <c r="K744" s="6" t="s">
        <v>14</v>
      </c>
      <c r="L744" s="6" t="s">
        <v>14</v>
      </c>
      <c r="M744" s="17">
        <v>0.85</v>
      </c>
      <c r="N744" s="17">
        <v>0.15</v>
      </c>
      <c r="O744" s="11">
        <f>Ugovori_OPULJP[[#This Row],[Bespovratna sredstva - Ukupno (EU+Nac) HRK
= Ukupna ugovorena vrijednost bespovratnih sredstava]]*Ugovori_OPULJP[[#This Row],[EU STOPA SUFINANCIRANJA %
EU CO-FINANCING RATE %]]</f>
        <v>2102092.5</v>
      </c>
      <c r="P744" s="11">
        <f>Ugovori_OPULJP[[#This Row],[Bespovratna sredstva - Ukupno (EU+Nac) HRK
= Ukupna ugovorena vrijednost bespovratnih sredstava]]*Ugovori_OPULJP[[#This Row],[STOPA NACIONALNOG SUFINANCIRANJA %]]</f>
        <v>370957.5</v>
      </c>
      <c r="Q744" s="11">
        <v>2473050</v>
      </c>
      <c r="R744" s="11">
        <v>0</v>
      </c>
      <c r="S744" s="11">
        <v>0</v>
      </c>
      <c r="T744" s="4">
        <f>Ugovori_OPULJP[[#This Row],[Bespovratna sredstva - Ukupno (EU+Nac) HRK
= Ukupna ugovorena vrijednost bespovratnih sredstava]]+Ugovori_OPULJP[[#This Row],[Javni doprinos korisnika - HRK]]+Ugovori_OPULJP[[#This Row],[Privatni doprinos korisnika - HRK]]</f>
        <v>2473050</v>
      </c>
      <c r="U744" s="19" t="s">
        <v>8735</v>
      </c>
      <c r="V744" s="19" t="s">
        <v>24</v>
      </c>
      <c r="W744" s="5" t="s">
        <v>9785</v>
      </c>
      <c r="X744" s="5" t="s">
        <v>6219</v>
      </c>
    </row>
    <row r="745" spans="1:24" ht="76.5" x14ac:dyDescent="0.25">
      <c r="A745" s="12" t="s">
        <v>9605</v>
      </c>
      <c r="B745" s="8" t="s">
        <v>8150</v>
      </c>
      <c r="C745" s="5" t="s">
        <v>7163</v>
      </c>
      <c r="D745" s="5" t="s">
        <v>9446</v>
      </c>
      <c r="E745" s="19" t="s">
        <v>10081</v>
      </c>
      <c r="F745" s="7" t="s">
        <v>9628</v>
      </c>
      <c r="G745" s="7" t="s">
        <v>9629</v>
      </c>
      <c r="H745" s="13">
        <v>44244</v>
      </c>
      <c r="I745" s="13">
        <v>44974</v>
      </c>
      <c r="J745" s="13" t="str">
        <f ca="1">IF(Ugovori_OPULJP[[#This Row],[DATUM ZAVRŠETKA OPERACIJE]]&lt;TODAY(),"završen","u provedbi")</f>
        <v>u provedbi</v>
      </c>
      <c r="K745" s="6" t="s">
        <v>3339</v>
      </c>
      <c r="L745" s="6" t="s">
        <v>7</v>
      </c>
      <c r="M745" s="17">
        <v>0.85</v>
      </c>
      <c r="N745" s="17">
        <v>0.15</v>
      </c>
      <c r="O745" s="11">
        <f>Ugovori_OPULJP[[#This Row],[Bespovratna sredstva - Ukupno (EU+Nac) HRK
= Ukupna ugovorena vrijednost bespovratnih sredstava]]*Ugovori_OPULJP[[#This Row],[EU STOPA SUFINANCIRANJA %
EU CO-FINANCING RATE %]]</f>
        <v>2087679.9</v>
      </c>
      <c r="P745" s="11">
        <f>Ugovori_OPULJP[[#This Row],[Bespovratna sredstva - Ukupno (EU+Nac) HRK
= Ukupna ugovorena vrijednost bespovratnih sredstava]]*Ugovori_OPULJP[[#This Row],[STOPA NACIONALNOG SUFINANCIRANJA %]]</f>
        <v>368414.1</v>
      </c>
      <c r="Q745" s="11">
        <v>2456094</v>
      </c>
      <c r="R745" s="11">
        <v>0</v>
      </c>
      <c r="S745" s="11">
        <v>0</v>
      </c>
      <c r="T745" s="4">
        <f>Ugovori_OPULJP[[#This Row],[Bespovratna sredstva - Ukupno (EU+Nac) HRK
= Ukupna ugovorena vrijednost bespovratnih sredstava]]+Ugovori_OPULJP[[#This Row],[Javni doprinos korisnika - HRK]]+Ugovori_OPULJP[[#This Row],[Privatni doprinos korisnika - HRK]]</f>
        <v>2456094</v>
      </c>
      <c r="U745" s="19" t="s">
        <v>8735</v>
      </c>
      <c r="V745" s="19" t="s">
        <v>24</v>
      </c>
      <c r="W745" s="5" t="s">
        <v>9733</v>
      </c>
      <c r="X745" s="5" t="s">
        <v>6219</v>
      </c>
    </row>
    <row r="746" spans="1:24" ht="102" x14ac:dyDescent="0.25">
      <c r="A746" s="12" t="s">
        <v>9783</v>
      </c>
      <c r="B746" s="8" t="s">
        <v>8150</v>
      </c>
      <c r="C746" s="5" t="s">
        <v>7163</v>
      </c>
      <c r="D746" s="5" t="s">
        <v>9446</v>
      </c>
      <c r="E746" s="19" t="s">
        <v>10081</v>
      </c>
      <c r="F746" s="7" t="s">
        <v>9789</v>
      </c>
      <c r="G746" s="7" t="s">
        <v>9791</v>
      </c>
      <c r="H746" s="13">
        <v>44273</v>
      </c>
      <c r="I746" s="13">
        <v>45003</v>
      </c>
      <c r="J746" s="13" t="str">
        <f ca="1">IF(Ugovori_OPULJP[[#This Row],[DATUM ZAVRŠETKA OPERACIJE]]&lt;TODAY(),"završen","u provedbi")</f>
        <v>u provedbi</v>
      </c>
      <c r="K746" s="6" t="s">
        <v>14</v>
      </c>
      <c r="L746" s="6" t="s">
        <v>14</v>
      </c>
      <c r="M746" s="17">
        <v>0.85</v>
      </c>
      <c r="N746" s="17">
        <v>0.15</v>
      </c>
      <c r="O746" s="11">
        <f>Ugovori_OPULJP[[#This Row],[Bespovratna sredstva - Ukupno (EU+Nac) HRK
= Ukupna ugovorena vrijednost bespovratnih sredstava]]*Ugovori_OPULJP[[#This Row],[EU STOPA SUFINANCIRANJA %
EU CO-FINANCING RATE %]]</f>
        <v>2063509.9799999997</v>
      </c>
      <c r="P746" s="11">
        <f>Ugovori_OPULJP[[#This Row],[Bespovratna sredstva - Ukupno (EU+Nac) HRK
= Ukupna ugovorena vrijednost bespovratnih sredstava]]*Ugovori_OPULJP[[#This Row],[STOPA NACIONALNOG SUFINANCIRANJA %]]</f>
        <v>364148.81999999995</v>
      </c>
      <c r="Q746" s="11">
        <v>2427658.7999999998</v>
      </c>
      <c r="R746" s="11">
        <v>0</v>
      </c>
      <c r="S746" s="11">
        <v>0</v>
      </c>
      <c r="T746" s="4">
        <f>Ugovori_OPULJP[[#This Row],[Bespovratna sredstva - Ukupno (EU+Nac) HRK
= Ukupna ugovorena vrijednost bespovratnih sredstava]]+Ugovori_OPULJP[[#This Row],[Javni doprinos korisnika - HRK]]+Ugovori_OPULJP[[#This Row],[Privatni doprinos korisnika - HRK]]</f>
        <v>2427658.7999999998</v>
      </c>
      <c r="U746" s="19" t="s">
        <v>8735</v>
      </c>
      <c r="V746" s="19" t="s">
        <v>24</v>
      </c>
      <c r="W746" s="5" t="s">
        <v>9786</v>
      </c>
      <c r="X746" s="5" t="s">
        <v>6219</v>
      </c>
    </row>
    <row r="747" spans="1:24" ht="89.25" x14ac:dyDescent="0.25">
      <c r="A747" s="12" t="s">
        <v>9724</v>
      </c>
      <c r="B747" s="8" t="s">
        <v>8150</v>
      </c>
      <c r="C747" s="5" t="s">
        <v>7163</v>
      </c>
      <c r="D747" s="5" t="s">
        <v>9446</v>
      </c>
      <c r="E747" s="19" t="s">
        <v>10081</v>
      </c>
      <c r="F747" s="7" t="s">
        <v>9726</v>
      </c>
      <c r="G747" s="47" t="s">
        <v>1205</v>
      </c>
      <c r="H747" s="13">
        <v>44273</v>
      </c>
      <c r="I747" s="13">
        <v>45003</v>
      </c>
      <c r="J747" s="13" t="str">
        <f ca="1">IF(Ugovori_OPULJP[[#This Row],[DATUM ZAVRŠETKA OPERACIJE]]&lt;TODAY(),"završen","u provedbi")</f>
        <v>u provedbi</v>
      </c>
      <c r="K747" s="6" t="s">
        <v>14</v>
      </c>
      <c r="L747" s="6" t="s">
        <v>14</v>
      </c>
      <c r="M747" s="17">
        <v>0.85</v>
      </c>
      <c r="N747" s="17">
        <v>0.15</v>
      </c>
      <c r="O747" s="11">
        <f>Ugovori_OPULJP[[#This Row],[Bespovratna sredstva - Ukupno (EU+Nac) HRK
= Ukupna ugovorena vrijednost bespovratnih sredstava]]*Ugovori_OPULJP[[#This Row],[EU STOPA SUFINANCIRANJA %
EU CO-FINANCING RATE %]]</f>
        <v>1645997.46</v>
      </c>
      <c r="P747" s="11">
        <f>Ugovori_OPULJP[[#This Row],[Bespovratna sredstva - Ukupno (EU+Nac) HRK
= Ukupna ugovorena vrijednost bespovratnih sredstava]]*Ugovori_OPULJP[[#This Row],[STOPA NACIONALNOG SUFINANCIRANJA %]]</f>
        <v>290470.14</v>
      </c>
      <c r="Q747" s="11">
        <v>1936467.6</v>
      </c>
      <c r="R747" s="11">
        <v>0</v>
      </c>
      <c r="S747" s="11">
        <v>0</v>
      </c>
      <c r="T747" s="4">
        <f>Ugovori_OPULJP[[#This Row],[Bespovratna sredstva - Ukupno (EU+Nac) HRK
= Ukupna ugovorena vrijednost bespovratnih sredstava]]+Ugovori_OPULJP[[#This Row],[Javni doprinos korisnika - HRK]]+Ugovori_OPULJP[[#This Row],[Privatni doprinos korisnika - HRK]]</f>
        <v>1936467.6</v>
      </c>
      <c r="U747" s="19" t="s">
        <v>8735</v>
      </c>
      <c r="V747" s="19" t="s">
        <v>24</v>
      </c>
      <c r="W747" s="5" t="s">
        <v>9734</v>
      </c>
      <c r="X747" s="5" t="s">
        <v>6219</v>
      </c>
    </row>
    <row r="748" spans="1:24" ht="89.25" x14ac:dyDescent="0.25">
      <c r="A748" s="26" t="s">
        <v>9725</v>
      </c>
      <c r="B748" s="8" t="s">
        <v>8150</v>
      </c>
      <c r="C748" s="5" t="s">
        <v>7163</v>
      </c>
      <c r="D748" s="5" t="s">
        <v>9446</v>
      </c>
      <c r="E748" s="19" t="s">
        <v>10081</v>
      </c>
      <c r="F748" s="7" t="s">
        <v>9727</v>
      </c>
      <c r="G748" s="7" t="s">
        <v>2616</v>
      </c>
      <c r="H748" s="13">
        <v>44270</v>
      </c>
      <c r="I748" s="13">
        <v>44880</v>
      </c>
      <c r="J748" s="13" t="str">
        <f ca="1">IF(Ugovori_OPULJP[[#This Row],[DATUM ZAVRŠETKA OPERACIJE]]&lt;TODAY(),"završen","u provedbi")</f>
        <v>u provedbi</v>
      </c>
      <c r="K748" s="6" t="s">
        <v>14</v>
      </c>
      <c r="L748" s="6" t="s">
        <v>14</v>
      </c>
      <c r="M748" s="17">
        <v>0.85</v>
      </c>
      <c r="N748" s="17">
        <v>0.15</v>
      </c>
      <c r="O748" s="11">
        <f>Ugovori_OPULJP[[#This Row],[Bespovratna sredstva - Ukupno (EU+Nac) HRK
= Ukupna ugovorena vrijednost bespovratnih sredstava]]*Ugovori_OPULJP[[#This Row],[EU STOPA SUFINANCIRANJA %
EU CO-FINANCING RATE %]]</f>
        <v>2019411.3</v>
      </c>
      <c r="P748" s="11">
        <f>Ugovori_OPULJP[[#This Row],[Bespovratna sredstva - Ukupno (EU+Nac) HRK
= Ukupna ugovorena vrijednost bespovratnih sredstava]]*Ugovori_OPULJP[[#This Row],[STOPA NACIONALNOG SUFINANCIRANJA %]]</f>
        <v>356366.7</v>
      </c>
      <c r="Q748" s="11">
        <v>2375778</v>
      </c>
      <c r="R748" s="11">
        <v>0</v>
      </c>
      <c r="S748" s="11">
        <v>0</v>
      </c>
      <c r="T748" s="4">
        <f>Ugovori_OPULJP[[#This Row],[Bespovratna sredstva - Ukupno (EU+Nac) HRK
= Ukupna ugovorena vrijednost bespovratnih sredstava]]+Ugovori_OPULJP[[#This Row],[Javni doprinos korisnika - HRK]]+Ugovori_OPULJP[[#This Row],[Privatni doprinos korisnika - HRK]]</f>
        <v>2375778</v>
      </c>
      <c r="U748" s="19" t="s">
        <v>8735</v>
      </c>
      <c r="V748" s="19" t="s">
        <v>24</v>
      </c>
      <c r="W748" s="5" t="s">
        <v>9735</v>
      </c>
      <c r="X748" s="5" t="s">
        <v>6219</v>
      </c>
    </row>
    <row r="749" spans="1:24" ht="102" x14ac:dyDescent="0.25">
      <c r="A749" s="12" t="s">
        <v>9387</v>
      </c>
      <c r="B749" s="8" t="s">
        <v>8150</v>
      </c>
      <c r="C749" s="5" t="s">
        <v>7163</v>
      </c>
      <c r="D749" s="5" t="s">
        <v>9446</v>
      </c>
      <c r="E749" s="19" t="s">
        <v>10081</v>
      </c>
      <c r="F749" s="7" t="s">
        <v>9471</v>
      </c>
      <c r="G749" s="7" t="s">
        <v>3810</v>
      </c>
      <c r="H749" s="13">
        <v>44243</v>
      </c>
      <c r="I749" s="13">
        <v>44973</v>
      </c>
      <c r="J749" s="13" t="str">
        <f ca="1">IF(Ugovori_OPULJP[[#This Row],[DATUM ZAVRŠETKA OPERACIJE]]&lt;TODAY(),"završen","u provedbi")</f>
        <v>u provedbi</v>
      </c>
      <c r="K749" s="6" t="s">
        <v>12</v>
      </c>
      <c r="L749" s="6" t="s">
        <v>12</v>
      </c>
      <c r="M749" s="17">
        <v>0.85</v>
      </c>
      <c r="N749" s="17">
        <v>0.15</v>
      </c>
      <c r="O749" s="11">
        <f>Ugovori_OPULJP[[#This Row],[Bespovratna sredstva - Ukupno (EU+Nac) HRK
= Ukupna ugovorena vrijednost bespovratnih sredstava]]*Ugovori_OPULJP[[#This Row],[EU STOPA SUFINANCIRANJA %
EU CO-FINANCING RATE %]]</f>
        <v>1880799.1649999998</v>
      </c>
      <c r="P749" s="11">
        <f>Ugovori_OPULJP[[#This Row],[Bespovratna sredstva - Ukupno (EU+Nac) HRK
= Ukupna ugovorena vrijednost bespovratnih sredstava]]*Ugovori_OPULJP[[#This Row],[STOPA NACIONALNOG SUFINANCIRANJA %]]</f>
        <v>331905.73499999999</v>
      </c>
      <c r="Q749" s="4">
        <v>2212704.9</v>
      </c>
      <c r="R749" s="11">
        <v>0</v>
      </c>
      <c r="S749" s="11">
        <v>0</v>
      </c>
      <c r="T749" s="4">
        <f>Ugovori_OPULJP[[#This Row],[Bespovratna sredstva - Ukupno (EU+Nac) HRK
= Ukupna ugovorena vrijednost bespovratnih sredstava]]+Ugovori_OPULJP[[#This Row],[Javni doprinos korisnika - HRK]]+Ugovori_OPULJP[[#This Row],[Privatni doprinos korisnika - HRK]]</f>
        <v>2212704.9</v>
      </c>
      <c r="U749" s="19" t="s">
        <v>8735</v>
      </c>
      <c r="V749" s="19" t="s">
        <v>24</v>
      </c>
      <c r="W749" s="5" t="s">
        <v>9527</v>
      </c>
      <c r="X749" s="5" t="s">
        <v>6219</v>
      </c>
    </row>
    <row r="750" spans="1:24" ht="63.75" x14ac:dyDescent="0.25">
      <c r="A750" s="12" t="s">
        <v>9388</v>
      </c>
      <c r="B750" s="8" t="s">
        <v>8150</v>
      </c>
      <c r="C750" s="5" t="s">
        <v>7163</v>
      </c>
      <c r="D750" s="5" t="s">
        <v>9446</v>
      </c>
      <c r="E750" s="19" t="s">
        <v>10081</v>
      </c>
      <c r="F750" s="7" t="s">
        <v>9472</v>
      </c>
      <c r="G750" s="7" t="s">
        <v>9449</v>
      </c>
      <c r="H750" s="13">
        <v>44244</v>
      </c>
      <c r="I750" s="13">
        <v>44974</v>
      </c>
      <c r="J750" s="13" t="str">
        <f ca="1">IF(Ugovori_OPULJP[[#This Row],[DATUM ZAVRŠETKA OPERACIJE]]&lt;TODAY(),"završen","u provedbi")</f>
        <v>u provedbi</v>
      </c>
      <c r="K750" s="6" t="s">
        <v>20</v>
      </c>
      <c r="L750" s="25" t="s">
        <v>20</v>
      </c>
      <c r="M750" s="17">
        <v>0.85</v>
      </c>
      <c r="N750" s="17">
        <v>0.15</v>
      </c>
      <c r="O750" s="11">
        <f>Ugovori_OPULJP[[#This Row],[Bespovratna sredstva - Ukupno (EU+Nac) HRK
= Ukupna ugovorena vrijednost bespovratnih sredstava]]*Ugovori_OPULJP[[#This Row],[EU STOPA SUFINANCIRANJA %
EU CO-FINANCING RATE %]]</f>
        <v>2452315.3649999998</v>
      </c>
      <c r="P750" s="11">
        <f>Ugovori_OPULJP[[#This Row],[Bespovratna sredstva - Ukupno (EU+Nac) HRK
= Ukupna ugovorena vrijednost bespovratnih sredstava]]*Ugovori_OPULJP[[#This Row],[STOPA NACIONALNOG SUFINANCIRANJA %]]</f>
        <v>432761.53499999997</v>
      </c>
      <c r="Q750" s="4">
        <v>2885076.9</v>
      </c>
      <c r="R750" s="11">
        <v>0</v>
      </c>
      <c r="S750" s="11">
        <v>0</v>
      </c>
      <c r="T750" s="4">
        <f>Ugovori_OPULJP[[#This Row],[Bespovratna sredstva - Ukupno (EU+Nac) HRK
= Ukupna ugovorena vrijednost bespovratnih sredstava]]+Ugovori_OPULJP[[#This Row],[Javni doprinos korisnika - HRK]]+Ugovori_OPULJP[[#This Row],[Privatni doprinos korisnika - HRK]]</f>
        <v>2885076.9</v>
      </c>
      <c r="U750" s="19" t="s">
        <v>8735</v>
      </c>
      <c r="V750" s="19" t="s">
        <v>24</v>
      </c>
      <c r="W750" s="5" t="s">
        <v>9528</v>
      </c>
      <c r="X750" s="5" t="s">
        <v>6219</v>
      </c>
    </row>
    <row r="751" spans="1:24" ht="63.75" x14ac:dyDescent="0.25">
      <c r="A751" s="12" t="s">
        <v>9389</v>
      </c>
      <c r="B751" s="8" t="s">
        <v>8150</v>
      </c>
      <c r="C751" s="5" t="s">
        <v>7163</v>
      </c>
      <c r="D751" s="5" t="s">
        <v>9446</v>
      </c>
      <c r="E751" s="19" t="s">
        <v>10081</v>
      </c>
      <c r="F751" s="7" t="s">
        <v>9847</v>
      </c>
      <c r="G751" s="7" t="s">
        <v>5044</v>
      </c>
      <c r="H751" s="13">
        <v>44243</v>
      </c>
      <c r="I751" s="13">
        <v>44973</v>
      </c>
      <c r="J751" s="13" t="str">
        <f ca="1">IF(Ugovori_OPULJP[[#This Row],[DATUM ZAVRŠETKA OPERACIJE]]&lt;TODAY(),"završen","u provedbi")</f>
        <v>u provedbi</v>
      </c>
      <c r="K751" s="6" t="s">
        <v>511</v>
      </c>
      <c r="L751" s="25" t="s">
        <v>20</v>
      </c>
      <c r="M751" s="17">
        <v>0.85</v>
      </c>
      <c r="N751" s="17">
        <v>0.15</v>
      </c>
      <c r="O751" s="11">
        <f>Ugovori_OPULJP[[#This Row],[Bespovratna sredstva - Ukupno (EU+Nac) HRK
= Ukupna ugovorena vrijednost bespovratnih sredstava]]*Ugovori_OPULJP[[#This Row],[EU STOPA SUFINANCIRANJA %
EU CO-FINANCING RATE %]]</f>
        <v>1979412</v>
      </c>
      <c r="P751" s="11">
        <f>Ugovori_OPULJP[[#This Row],[Bespovratna sredstva - Ukupno (EU+Nac) HRK
= Ukupna ugovorena vrijednost bespovratnih sredstava]]*Ugovori_OPULJP[[#This Row],[STOPA NACIONALNOG SUFINANCIRANJA %]]</f>
        <v>349308</v>
      </c>
      <c r="Q751" s="4">
        <v>2328720</v>
      </c>
      <c r="R751" s="11">
        <v>0</v>
      </c>
      <c r="S751" s="11">
        <v>0</v>
      </c>
      <c r="T751" s="4">
        <f>Ugovori_OPULJP[[#This Row],[Bespovratna sredstva - Ukupno (EU+Nac) HRK
= Ukupna ugovorena vrijednost bespovratnih sredstava]]+Ugovori_OPULJP[[#This Row],[Javni doprinos korisnika - HRK]]+Ugovori_OPULJP[[#This Row],[Privatni doprinos korisnika - HRK]]</f>
        <v>2328720</v>
      </c>
      <c r="U751" s="19" t="s">
        <v>8735</v>
      </c>
      <c r="V751" s="19" t="s">
        <v>24</v>
      </c>
      <c r="W751" s="5" t="s">
        <v>9529</v>
      </c>
      <c r="X751" s="5" t="s">
        <v>6219</v>
      </c>
    </row>
    <row r="752" spans="1:24" ht="102" x14ac:dyDescent="0.25">
      <c r="A752" s="12" t="s">
        <v>9390</v>
      </c>
      <c r="B752" s="8" t="s">
        <v>8150</v>
      </c>
      <c r="C752" s="5" t="s">
        <v>7163</v>
      </c>
      <c r="D752" s="5" t="s">
        <v>9446</v>
      </c>
      <c r="E752" s="19" t="s">
        <v>10081</v>
      </c>
      <c r="F752" s="7" t="s">
        <v>9473</v>
      </c>
      <c r="G752" s="7" t="s">
        <v>9450</v>
      </c>
      <c r="H752" s="13">
        <v>44242</v>
      </c>
      <c r="I752" s="13">
        <v>44972</v>
      </c>
      <c r="J752" s="13" t="str">
        <f ca="1">IF(Ugovori_OPULJP[[#This Row],[DATUM ZAVRŠETKA OPERACIJE]]&lt;TODAY(),"završen","u provedbi")</f>
        <v>u provedbi</v>
      </c>
      <c r="K752" s="6" t="s">
        <v>3</v>
      </c>
      <c r="L752" s="6" t="s">
        <v>3</v>
      </c>
      <c r="M752" s="17">
        <v>0.85</v>
      </c>
      <c r="N752" s="17">
        <v>0.15</v>
      </c>
      <c r="O752" s="11">
        <f>Ugovori_OPULJP[[#This Row],[Bespovratna sredstva - Ukupno (EU+Nac) HRK
= Ukupna ugovorena vrijednost bespovratnih sredstava]]*Ugovori_OPULJP[[#This Row],[EU STOPA SUFINANCIRANJA %
EU CO-FINANCING RATE %]]</f>
        <v>2492127.75</v>
      </c>
      <c r="P752" s="11">
        <f>Ugovori_OPULJP[[#This Row],[Bespovratna sredstva - Ukupno (EU+Nac) HRK
= Ukupna ugovorena vrijednost bespovratnih sredstava]]*Ugovori_OPULJP[[#This Row],[STOPA NACIONALNOG SUFINANCIRANJA %]]</f>
        <v>439787.25</v>
      </c>
      <c r="Q752" s="4">
        <v>2931915</v>
      </c>
      <c r="R752" s="11">
        <v>0</v>
      </c>
      <c r="S752" s="11">
        <v>0</v>
      </c>
      <c r="T752" s="4">
        <f>Ugovori_OPULJP[[#This Row],[Bespovratna sredstva - Ukupno (EU+Nac) HRK
= Ukupna ugovorena vrijednost bespovratnih sredstava]]+Ugovori_OPULJP[[#This Row],[Javni doprinos korisnika - HRK]]+Ugovori_OPULJP[[#This Row],[Privatni doprinos korisnika - HRK]]</f>
        <v>2931915</v>
      </c>
      <c r="U752" s="19" t="s">
        <v>8735</v>
      </c>
      <c r="V752" s="19" t="s">
        <v>24</v>
      </c>
      <c r="W752" s="5" t="s">
        <v>9530</v>
      </c>
      <c r="X752" s="5" t="s">
        <v>6219</v>
      </c>
    </row>
    <row r="753" spans="1:24" ht="63.75" x14ac:dyDescent="0.25">
      <c r="A753" s="12" t="s">
        <v>9606</v>
      </c>
      <c r="B753" s="8" t="s">
        <v>8150</v>
      </c>
      <c r="C753" s="5" t="s">
        <v>7163</v>
      </c>
      <c r="D753" s="5" t="s">
        <v>9446</v>
      </c>
      <c r="E753" s="19" t="s">
        <v>10081</v>
      </c>
      <c r="F753" s="7" t="s">
        <v>9630</v>
      </c>
      <c r="G753" s="7" t="s">
        <v>8548</v>
      </c>
      <c r="H753" s="13">
        <v>44246</v>
      </c>
      <c r="I753" s="13">
        <v>44976</v>
      </c>
      <c r="J753" s="13" t="str">
        <f ca="1">IF(Ugovori_OPULJP[[#This Row],[DATUM ZAVRŠETKA OPERACIJE]]&lt;TODAY(),"završen","u provedbi")</f>
        <v>u provedbi</v>
      </c>
      <c r="K753" s="6" t="s">
        <v>74</v>
      </c>
      <c r="L753" s="25" t="s">
        <v>20</v>
      </c>
      <c r="M753" s="17">
        <v>0.85</v>
      </c>
      <c r="N753" s="17">
        <v>0.15</v>
      </c>
      <c r="O753" s="11">
        <f>Ugovori_OPULJP[[#This Row],[Bespovratna sredstva - Ukupno (EU+Nac) HRK
= Ukupna ugovorena vrijednost bespovratnih sredstava]]*Ugovori_OPULJP[[#This Row],[EU STOPA SUFINANCIRANJA %
EU CO-FINANCING RATE %]]</f>
        <v>2161842.179</v>
      </c>
      <c r="P753" s="11">
        <f>Ugovori_OPULJP[[#This Row],[Bespovratna sredstva - Ukupno (EU+Nac) HRK
= Ukupna ugovorena vrijednost bespovratnih sredstava]]*Ugovori_OPULJP[[#This Row],[STOPA NACIONALNOG SUFINANCIRANJA %]]</f>
        <v>381501.56100000005</v>
      </c>
      <c r="Q753" s="11">
        <v>2543343.7400000002</v>
      </c>
      <c r="R753" s="11">
        <v>0</v>
      </c>
      <c r="S753" s="11">
        <v>0</v>
      </c>
      <c r="T753" s="4">
        <f>Ugovori_OPULJP[[#This Row],[Bespovratna sredstva - Ukupno (EU+Nac) HRK
= Ukupna ugovorena vrijednost bespovratnih sredstava]]+Ugovori_OPULJP[[#This Row],[Javni doprinos korisnika - HRK]]+Ugovori_OPULJP[[#This Row],[Privatni doprinos korisnika - HRK]]</f>
        <v>2543343.7400000002</v>
      </c>
      <c r="U753" s="19" t="s">
        <v>8735</v>
      </c>
      <c r="V753" s="19" t="s">
        <v>24</v>
      </c>
      <c r="W753" s="5" t="s">
        <v>9736</v>
      </c>
      <c r="X753" s="5" t="s">
        <v>6219</v>
      </c>
    </row>
    <row r="754" spans="1:24" ht="76.5" x14ac:dyDescent="0.25">
      <c r="A754" s="12" t="s">
        <v>9391</v>
      </c>
      <c r="B754" s="8" t="s">
        <v>8150</v>
      </c>
      <c r="C754" s="5" t="s">
        <v>7163</v>
      </c>
      <c r="D754" s="5" t="s">
        <v>9446</v>
      </c>
      <c r="E754" s="19" t="s">
        <v>10081</v>
      </c>
      <c r="F754" s="7" t="s">
        <v>9474</v>
      </c>
      <c r="G754" s="7" t="s">
        <v>5378</v>
      </c>
      <c r="H754" s="13">
        <v>44243</v>
      </c>
      <c r="I754" s="13">
        <v>44789</v>
      </c>
      <c r="J754" s="13" t="str">
        <f ca="1">IF(Ugovori_OPULJP[[#This Row],[DATUM ZAVRŠETKA OPERACIJE]]&lt;TODAY(),"završen","u provedbi")</f>
        <v>u provedbi</v>
      </c>
      <c r="K754" s="6" t="s">
        <v>1</v>
      </c>
      <c r="L754" s="6" t="s">
        <v>1</v>
      </c>
      <c r="M754" s="17">
        <v>0.85</v>
      </c>
      <c r="N754" s="17">
        <v>0.15</v>
      </c>
      <c r="O754" s="11">
        <f>Ugovori_OPULJP[[#This Row],[Bespovratna sredstva - Ukupno (EU+Nac) HRK
= Ukupna ugovorena vrijednost bespovratnih sredstava]]*Ugovori_OPULJP[[#This Row],[EU STOPA SUFINANCIRANJA %
EU CO-FINANCING RATE %]]</f>
        <v>2197665.378</v>
      </c>
      <c r="P754" s="11">
        <f>Ugovori_OPULJP[[#This Row],[Bespovratna sredstva - Ukupno (EU+Nac) HRK
= Ukupna ugovorena vrijednost bespovratnih sredstava]]*Ugovori_OPULJP[[#This Row],[STOPA NACIONALNOG SUFINANCIRANJA %]]</f>
        <v>387823.30200000003</v>
      </c>
      <c r="Q754" s="4">
        <v>2585488.6800000002</v>
      </c>
      <c r="R754" s="11">
        <v>0</v>
      </c>
      <c r="S754" s="11">
        <v>0</v>
      </c>
      <c r="T754" s="4">
        <f>Ugovori_OPULJP[[#This Row],[Bespovratna sredstva - Ukupno (EU+Nac) HRK
= Ukupna ugovorena vrijednost bespovratnih sredstava]]+Ugovori_OPULJP[[#This Row],[Javni doprinos korisnika - HRK]]+Ugovori_OPULJP[[#This Row],[Privatni doprinos korisnika - HRK]]</f>
        <v>2585488.6800000002</v>
      </c>
      <c r="U754" s="19" t="s">
        <v>8735</v>
      </c>
      <c r="V754" s="19" t="s">
        <v>24</v>
      </c>
      <c r="W754" s="5" t="s">
        <v>9531</v>
      </c>
      <c r="X754" s="5" t="s">
        <v>6219</v>
      </c>
    </row>
    <row r="755" spans="1:24" ht="114.75" x14ac:dyDescent="0.25">
      <c r="A755" s="12" t="s">
        <v>9842</v>
      </c>
      <c r="B755" s="8" t="s">
        <v>8150</v>
      </c>
      <c r="C755" s="5" t="s">
        <v>7163</v>
      </c>
      <c r="D755" s="5" t="s">
        <v>9446</v>
      </c>
      <c r="E755" s="19" t="s">
        <v>10081</v>
      </c>
      <c r="F755" s="7" t="s">
        <v>9848</v>
      </c>
      <c r="G755" s="7" t="s">
        <v>9711</v>
      </c>
      <c r="H755" s="13">
        <v>44242</v>
      </c>
      <c r="I755" s="13">
        <v>44972</v>
      </c>
      <c r="J755" s="13" t="str">
        <f ca="1">IF(Ugovori_OPULJP[[#This Row],[DATUM ZAVRŠETKA OPERACIJE]]&lt;TODAY(),"završen","u provedbi")</f>
        <v>u provedbi</v>
      </c>
      <c r="K755" s="6" t="s">
        <v>1</v>
      </c>
      <c r="L755" s="6" t="s">
        <v>1</v>
      </c>
      <c r="M755" s="17">
        <v>0.85</v>
      </c>
      <c r="N755" s="17">
        <v>0.15</v>
      </c>
      <c r="O755" s="11">
        <f>Ugovori_OPULJP[[#This Row],[Bespovratna sredstva - Ukupno (EU+Nac) HRK
= Ukupna ugovorena vrijednost bespovratnih sredstava]]*Ugovori_OPULJP[[#This Row],[EU STOPA SUFINANCIRANJA %
EU CO-FINANCING RATE %]]</f>
        <v>1119788.98</v>
      </c>
      <c r="P755" s="11">
        <f>Ugovori_OPULJP[[#This Row],[Bespovratna sredstva - Ukupno (EU+Nac) HRK
= Ukupna ugovorena vrijednost bespovratnih sredstava]]*Ugovori_OPULJP[[#This Row],[STOPA NACIONALNOG SUFINANCIRANJA %]]</f>
        <v>197609.82</v>
      </c>
      <c r="Q755" s="4">
        <v>1317398.8</v>
      </c>
      <c r="R755" s="11">
        <v>0</v>
      </c>
      <c r="S755" s="11">
        <v>0</v>
      </c>
      <c r="T755" s="4">
        <f>Ugovori_OPULJP[[#This Row],[Bespovratna sredstva - Ukupno (EU+Nac) HRK
= Ukupna ugovorena vrijednost bespovratnih sredstava]]+Ugovori_OPULJP[[#This Row],[Javni doprinos korisnika - HRK]]+Ugovori_OPULJP[[#This Row],[Privatni doprinos korisnika - HRK]]</f>
        <v>1317398.8</v>
      </c>
      <c r="U755" s="19" t="s">
        <v>8735</v>
      </c>
      <c r="V755" s="19" t="s">
        <v>24</v>
      </c>
      <c r="W755" s="5" t="s">
        <v>9843</v>
      </c>
      <c r="X755" s="5" t="s">
        <v>6219</v>
      </c>
    </row>
    <row r="756" spans="1:24" ht="89.25" x14ac:dyDescent="0.25">
      <c r="A756" s="12" t="s">
        <v>9392</v>
      </c>
      <c r="B756" s="8" t="s">
        <v>8150</v>
      </c>
      <c r="C756" s="5" t="s">
        <v>7163</v>
      </c>
      <c r="D756" s="5" t="s">
        <v>9446</v>
      </c>
      <c r="E756" s="19" t="s">
        <v>10081</v>
      </c>
      <c r="F756" s="7" t="s">
        <v>9853</v>
      </c>
      <c r="G756" s="7" t="s">
        <v>9451</v>
      </c>
      <c r="H756" s="13">
        <v>44242</v>
      </c>
      <c r="I756" s="13">
        <v>44972</v>
      </c>
      <c r="J756" s="13" t="str">
        <f ca="1">IF(Ugovori_OPULJP[[#This Row],[DATUM ZAVRŠETKA OPERACIJE]]&lt;TODAY(),"završen","u provedbi")</f>
        <v>u provedbi</v>
      </c>
      <c r="K756" s="6" t="s">
        <v>1</v>
      </c>
      <c r="L756" s="6" t="s">
        <v>1</v>
      </c>
      <c r="M756" s="17">
        <v>0.85</v>
      </c>
      <c r="N756" s="17">
        <v>0.15</v>
      </c>
      <c r="O756" s="11">
        <f>Ugovori_OPULJP[[#This Row],[Bespovratna sredstva - Ukupno (EU+Nac) HRK
= Ukupna ugovorena vrijednost bespovratnih sredstava]]*Ugovori_OPULJP[[#This Row],[EU STOPA SUFINANCIRANJA %
EU CO-FINANCING RATE %]]</f>
        <v>1258975.8</v>
      </c>
      <c r="P756" s="11">
        <f>Ugovori_OPULJP[[#This Row],[Bespovratna sredstva - Ukupno (EU+Nac) HRK
= Ukupna ugovorena vrijednost bespovratnih sredstava]]*Ugovori_OPULJP[[#This Row],[STOPA NACIONALNOG SUFINANCIRANJA %]]</f>
        <v>222172.19999999998</v>
      </c>
      <c r="Q756" s="4">
        <v>1481148</v>
      </c>
      <c r="R756" s="11">
        <v>0</v>
      </c>
      <c r="S756" s="11">
        <v>0</v>
      </c>
      <c r="T756" s="4">
        <f>Ugovori_OPULJP[[#This Row],[Bespovratna sredstva - Ukupno (EU+Nac) HRK
= Ukupna ugovorena vrijednost bespovratnih sredstava]]+Ugovori_OPULJP[[#This Row],[Javni doprinos korisnika - HRK]]+Ugovori_OPULJP[[#This Row],[Privatni doprinos korisnika - HRK]]</f>
        <v>1481148</v>
      </c>
      <c r="U756" s="19" t="s">
        <v>8735</v>
      </c>
      <c r="V756" s="19" t="s">
        <v>24</v>
      </c>
      <c r="W756" s="5" t="s">
        <v>9532</v>
      </c>
      <c r="X756" s="5" t="s">
        <v>6219</v>
      </c>
    </row>
    <row r="757" spans="1:24" ht="102" x14ac:dyDescent="0.25">
      <c r="A757" s="12" t="s">
        <v>9393</v>
      </c>
      <c r="B757" s="8" t="s">
        <v>8150</v>
      </c>
      <c r="C757" s="5" t="s">
        <v>7163</v>
      </c>
      <c r="D757" s="5" t="s">
        <v>9446</v>
      </c>
      <c r="E757" s="19" t="s">
        <v>10081</v>
      </c>
      <c r="F757" s="7" t="s">
        <v>9475</v>
      </c>
      <c r="G757" s="7" t="s">
        <v>9452</v>
      </c>
      <c r="H757" s="13">
        <v>44239</v>
      </c>
      <c r="I757" s="13">
        <v>44969</v>
      </c>
      <c r="J757" s="13" t="str">
        <f ca="1">IF(Ugovori_OPULJP[[#This Row],[DATUM ZAVRŠETKA OPERACIJE]]&lt;TODAY(),"završen","u provedbi")</f>
        <v>u provedbi</v>
      </c>
      <c r="K757" s="6" t="s">
        <v>1</v>
      </c>
      <c r="L757" s="6" t="s">
        <v>1</v>
      </c>
      <c r="M757" s="17">
        <v>0.85</v>
      </c>
      <c r="N757" s="17">
        <v>0.15</v>
      </c>
      <c r="O757" s="11">
        <f>Ugovori_OPULJP[[#This Row],[Bespovratna sredstva - Ukupno (EU+Nac) HRK
= Ukupna ugovorena vrijednost bespovratnih sredstava]]*Ugovori_OPULJP[[#This Row],[EU STOPA SUFINANCIRANJA %
EU CO-FINANCING RATE %]]</f>
        <v>1183158.605</v>
      </c>
      <c r="P757" s="11">
        <f>Ugovori_OPULJP[[#This Row],[Bespovratna sredstva - Ukupno (EU+Nac) HRK
= Ukupna ugovorena vrijednost bespovratnih sredstava]]*Ugovori_OPULJP[[#This Row],[STOPA NACIONALNOG SUFINANCIRANJA %]]</f>
        <v>208792.69500000001</v>
      </c>
      <c r="Q757" s="4">
        <v>1391951.3</v>
      </c>
      <c r="R757" s="11">
        <v>0</v>
      </c>
      <c r="S757" s="11">
        <v>0</v>
      </c>
      <c r="T757" s="4">
        <f>Ugovori_OPULJP[[#This Row],[Bespovratna sredstva - Ukupno (EU+Nac) HRK
= Ukupna ugovorena vrijednost bespovratnih sredstava]]+Ugovori_OPULJP[[#This Row],[Javni doprinos korisnika - HRK]]+Ugovori_OPULJP[[#This Row],[Privatni doprinos korisnika - HRK]]</f>
        <v>1391951.3</v>
      </c>
      <c r="U757" s="19" t="s">
        <v>8735</v>
      </c>
      <c r="V757" s="19" t="s">
        <v>24</v>
      </c>
      <c r="W757" s="5" t="s">
        <v>9533</v>
      </c>
      <c r="X757" s="5" t="s">
        <v>6219</v>
      </c>
    </row>
    <row r="758" spans="1:24" ht="63.75" x14ac:dyDescent="0.25">
      <c r="A758" s="12" t="s">
        <v>9607</v>
      </c>
      <c r="B758" s="8" t="s">
        <v>8150</v>
      </c>
      <c r="C758" s="5" t="s">
        <v>7163</v>
      </c>
      <c r="D758" s="5" t="s">
        <v>9446</v>
      </c>
      <c r="E758" s="19" t="s">
        <v>10081</v>
      </c>
      <c r="F758" s="7" t="s">
        <v>9631</v>
      </c>
      <c r="G758" s="7" t="s">
        <v>2810</v>
      </c>
      <c r="H758" s="13">
        <v>44242</v>
      </c>
      <c r="I758" s="13">
        <v>44972</v>
      </c>
      <c r="J758" s="13" t="str">
        <f ca="1">IF(Ugovori_OPULJP[[#This Row],[DATUM ZAVRŠETKA OPERACIJE]]&lt;TODAY(),"završen","u provedbi")</f>
        <v>u provedbi</v>
      </c>
      <c r="K758" s="6" t="s">
        <v>19</v>
      </c>
      <c r="L758" s="25" t="s">
        <v>19</v>
      </c>
      <c r="M758" s="17">
        <v>0.85</v>
      </c>
      <c r="N758" s="17">
        <v>0.15</v>
      </c>
      <c r="O758" s="11">
        <f>Ugovori_OPULJP[[#This Row],[Bespovratna sredstva - Ukupno (EU+Nac) HRK
= Ukupna ugovorena vrijednost bespovratnih sredstava]]*Ugovori_OPULJP[[#This Row],[EU STOPA SUFINANCIRANJA %
EU CO-FINANCING RATE %]]</f>
        <v>1616037</v>
      </c>
      <c r="P758" s="11">
        <f>Ugovori_OPULJP[[#This Row],[Bespovratna sredstva - Ukupno (EU+Nac) HRK
= Ukupna ugovorena vrijednost bespovratnih sredstava]]*Ugovori_OPULJP[[#This Row],[STOPA NACIONALNOG SUFINANCIRANJA %]]</f>
        <v>285183</v>
      </c>
      <c r="Q758" s="11">
        <v>1901220</v>
      </c>
      <c r="R758" s="11">
        <v>0</v>
      </c>
      <c r="S758" s="11">
        <v>0</v>
      </c>
      <c r="T758" s="4">
        <f>Ugovori_OPULJP[[#This Row],[Bespovratna sredstva - Ukupno (EU+Nac) HRK
= Ukupna ugovorena vrijednost bespovratnih sredstava]]+Ugovori_OPULJP[[#This Row],[Javni doprinos korisnika - HRK]]+Ugovori_OPULJP[[#This Row],[Privatni doprinos korisnika - HRK]]</f>
        <v>1901220</v>
      </c>
      <c r="U758" s="19" t="s">
        <v>8735</v>
      </c>
      <c r="V758" s="19" t="s">
        <v>24</v>
      </c>
      <c r="W758" s="5" t="s">
        <v>9737</v>
      </c>
      <c r="X758" s="5" t="s">
        <v>6219</v>
      </c>
    </row>
    <row r="759" spans="1:24" ht="102" x14ac:dyDescent="0.25">
      <c r="A759" s="12" t="s">
        <v>9394</v>
      </c>
      <c r="B759" s="8" t="s">
        <v>8150</v>
      </c>
      <c r="C759" s="5" t="s">
        <v>7163</v>
      </c>
      <c r="D759" s="5" t="s">
        <v>9446</v>
      </c>
      <c r="E759" s="19" t="s">
        <v>10081</v>
      </c>
      <c r="F759" s="7" t="s">
        <v>9476</v>
      </c>
      <c r="G759" s="7" t="s">
        <v>8592</v>
      </c>
      <c r="H759" s="13">
        <v>44242</v>
      </c>
      <c r="I759" s="13">
        <v>44972</v>
      </c>
      <c r="J759" s="13" t="str">
        <f ca="1">IF(Ugovori_OPULJP[[#This Row],[DATUM ZAVRŠETKA OPERACIJE]]&lt;TODAY(),"završen","u provedbi")</f>
        <v>u provedbi</v>
      </c>
      <c r="K759" s="6" t="s">
        <v>19</v>
      </c>
      <c r="L759" s="25" t="s">
        <v>19</v>
      </c>
      <c r="M759" s="17">
        <v>0.85</v>
      </c>
      <c r="N759" s="17">
        <v>0.15</v>
      </c>
      <c r="O759" s="11">
        <f>Ugovori_OPULJP[[#This Row],[Bespovratna sredstva - Ukupno (EU+Nac) HRK
= Ukupna ugovorena vrijednost bespovratnih sredstava]]*Ugovori_OPULJP[[#This Row],[EU STOPA SUFINANCIRANJA %
EU CO-FINANCING RATE %]]</f>
        <v>2297856</v>
      </c>
      <c r="P759" s="11">
        <f>Ugovori_OPULJP[[#This Row],[Bespovratna sredstva - Ukupno (EU+Nac) HRK
= Ukupna ugovorena vrijednost bespovratnih sredstava]]*Ugovori_OPULJP[[#This Row],[STOPA NACIONALNOG SUFINANCIRANJA %]]</f>
        <v>405504</v>
      </c>
      <c r="Q759" s="4">
        <v>2703360</v>
      </c>
      <c r="R759" s="11">
        <v>0</v>
      </c>
      <c r="S759" s="11">
        <v>0</v>
      </c>
      <c r="T759" s="4">
        <f>Ugovori_OPULJP[[#This Row],[Bespovratna sredstva - Ukupno (EU+Nac) HRK
= Ukupna ugovorena vrijednost bespovratnih sredstava]]+Ugovori_OPULJP[[#This Row],[Javni doprinos korisnika - HRK]]+Ugovori_OPULJP[[#This Row],[Privatni doprinos korisnika - HRK]]</f>
        <v>2703360</v>
      </c>
      <c r="U759" s="19" t="s">
        <v>8735</v>
      </c>
      <c r="V759" s="19" t="s">
        <v>24</v>
      </c>
      <c r="W759" s="5" t="s">
        <v>9534</v>
      </c>
      <c r="X759" s="5" t="s">
        <v>6219</v>
      </c>
    </row>
    <row r="760" spans="1:24" ht="76.5" x14ac:dyDescent="0.25">
      <c r="A760" s="12" t="s">
        <v>9395</v>
      </c>
      <c r="B760" s="8" t="s">
        <v>8150</v>
      </c>
      <c r="C760" s="5" t="s">
        <v>7163</v>
      </c>
      <c r="D760" s="5" t="s">
        <v>9446</v>
      </c>
      <c r="E760" s="19" t="s">
        <v>10081</v>
      </c>
      <c r="F760" s="7" t="s">
        <v>9477</v>
      </c>
      <c r="G760" s="7" t="s">
        <v>2819</v>
      </c>
      <c r="H760" s="13">
        <v>44243</v>
      </c>
      <c r="I760" s="13">
        <v>44973</v>
      </c>
      <c r="J760" s="13" t="str">
        <f ca="1">IF(Ugovori_OPULJP[[#This Row],[DATUM ZAVRŠETKA OPERACIJE]]&lt;TODAY(),"završen","u provedbi")</f>
        <v>u provedbi</v>
      </c>
      <c r="K760" s="6" t="s">
        <v>12</v>
      </c>
      <c r="L760" s="6" t="s">
        <v>12</v>
      </c>
      <c r="M760" s="17">
        <v>0.85</v>
      </c>
      <c r="N760" s="17">
        <v>0.15</v>
      </c>
      <c r="O760" s="11">
        <f>Ugovori_OPULJP[[#This Row],[Bespovratna sredstva - Ukupno (EU+Nac) HRK
= Ukupna ugovorena vrijednost bespovratnih sredstava]]*Ugovori_OPULJP[[#This Row],[EU STOPA SUFINANCIRANJA %
EU CO-FINANCING RATE %]]</f>
        <v>1735878.7209999999</v>
      </c>
      <c r="P760" s="11">
        <f>Ugovori_OPULJP[[#This Row],[Bespovratna sredstva - Ukupno (EU+Nac) HRK
= Ukupna ugovorena vrijednost bespovratnih sredstava]]*Ugovori_OPULJP[[#This Row],[STOPA NACIONALNOG SUFINANCIRANJA %]]</f>
        <v>306331.53899999999</v>
      </c>
      <c r="Q760" s="4">
        <v>2042210.26</v>
      </c>
      <c r="R760" s="11">
        <v>0</v>
      </c>
      <c r="S760" s="11">
        <v>0</v>
      </c>
      <c r="T760" s="4">
        <f>Ugovori_OPULJP[[#This Row],[Bespovratna sredstva - Ukupno (EU+Nac) HRK
= Ukupna ugovorena vrijednost bespovratnih sredstava]]+Ugovori_OPULJP[[#This Row],[Javni doprinos korisnika - HRK]]+Ugovori_OPULJP[[#This Row],[Privatni doprinos korisnika - HRK]]</f>
        <v>2042210.26</v>
      </c>
      <c r="U760" s="19" t="s">
        <v>8735</v>
      </c>
      <c r="V760" s="19" t="s">
        <v>24</v>
      </c>
      <c r="W760" s="5" t="s">
        <v>9535</v>
      </c>
      <c r="X760" s="5" t="s">
        <v>6219</v>
      </c>
    </row>
    <row r="761" spans="1:24" ht="76.5" x14ac:dyDescent="0.25">
      <c r="A761" s="12" t="s">
        <v>9396</v>
      </c>
      <c r="B761" s="8" t="s">
        <v>8150</v>
      </c>
      <c r="C761" s="5" t="s">
        <v>7163</v>
      </c>
      <c r="D761" s="5" t="s">
        <v>9446</v>
      </c>
      <c r="E761" s="19" t="s">
        <v>10081</v>
      </c>
      <c r="F761" s="7" t="s">
        <v>9478</v>
      </c>
      <c r="G761" s="7" t="s">
        <v>5049</v>
      </c>
      <c r="H761" s="13">
        <v>44242</v>
      </c>
      <c r="I761" s="13">
        <v>44972</v>
      </c>
      <c r="J761" s="13" t="str">
        <f ca="1">IF(Ugovori_OPULJP[[#This Row],[DATUM ZAVRŠETKA OPERACIJE]]&lt;TODAY(),"završen","u provedbi")</f>
        <v>u provedbi</v>
      </c>
      <c r="K761" s="6" t="s">
        <v>20</v>
      </c>
      <c r="L761" s="25" t="s">
        <v>20</v>
      </c>
      <c r="M761" s="17">
        <v>0.85</v>
      </c>
      <c r="N761" s="17">
        <v>0.15</v>
      </c>
      <c r="O761" s="11">
        <f>Ugovori_OPULJP[[#This Row],[Bespovratna sredstva - Ukupno (EU+Nac) HRK
= Ukupna ugovorena vrijednost bespovratnih sredstava]]*Ugovori_OPULJP[[#This Row],[EU STOPA SUFINANCIRANJA %
EU CO-FINANCING RATE %]]</f>
        <v>1386303.7515</v>
      </c>
      <c r="P761" s="11">
        <f>Ugovori_OPULJP[[#This Row],[Bespovratna sredstva - Ukupno (EU+Nac) HRK
= Ukupna ugovorena vrijednost bespovratnih sredstava]]*Ugovori_OPULJP[[#This Row],[STOPA NACIONALNOG SUFINANCIRANJA %]]</f>
        <v>244641.83850000001</v>
      </c>
      <c r="Q761" s="4">
        <v>1630945.59</v>
      </c>
      <c r="R761" s="11">
        <v>0</v>
      </c>
      <c r="S761" s="11">
        <v>0</v>
      </c>
      <c r="T761" s="4">
        <f>Ugovori_OPULJP[[#This Row],[Bespovratna sredstva - Ukupno (EU+Nac) HRK
= Ukupna ugovorena vrijednost bespovratnih sredstava]]+Ugovori_OPULJP[[#This Row],[Javni doprinos korisnika - HRK]]+Ugovori_OPULJP[[#This Row],[Privatni doprinos korisnika - HRK]]</f>
        <v>1630945.59</v>
      </c>
      <c r="U761" s="19" t="s">
        <v>8735</v>
      </c>
      <c r="V761" s="19" t="s">
        <v>24</v>
      </c>
      <c r="W761" s="5" t="s">
        <v>9536</v>
      </c>
      <c r="X761" s="5" t="s">
        <v>6219</v>
      </c>
    </row>
    <row r="762" spans="1:24" ht="63.75" x14ac:dyDescent="0.25">
      <c r="A762" s="12" t="s">
        <v>9608</v>
      </c>
      <c r="B762" s="8" t="s">
        <v>8150</v>
      </c>
      <c r="C762" s="5" t="s">
        <v>7163</v>
      </c>
      <c r="D762" s="5" t="s">
        <v>9446</v>
      </c>
      <c r="E762" s="19" t="s">
        <v>10081</v>
      </c>
      <c r="F762" s="7" t="s">
        <v>4075</v>
      </c>
      <c r="G762" s="7" t="s">
        <v>9636</v>
      </c>
      <c r="H762" s="13">
        <v>44243</v>
      </c>
      <c r="I762" s="13">
        <v>44973</v>
      </c>
      <c r="J762" s="13" t="str">
        <f ca="1">IF(Ugovori_OPULJP[[#This Row],[DATUM ZAVRŠETKA OPERACIJE]]&lt;TODAY(),"završen","u provedbi")</f>
        <v>u provedbi</v>
      </c>
      <c r="K762" s="6" t="s">
        <v>20</v>
      </c>
      <c r="L762" s="25" t="s">
        <v>20</v>
      </c>
      <c r="M762" s="17">
        <v>0.85</v>
      </c>
      <c r="N762" s="17">
        <v>0.15</v>
      </c>
      <c r="O762" s="11">
        <f>Ugovori_OPULJP[[#This Row],[Bespovratna sredstva - Ukupno (EU+Nac) HRK
= Ukupna ugovorena vrijednost bespovratnih sredstava]]*Ugovori_OPULJP[[#This Row],[EU STOPA SUFINANCIRANJA %
EU CO-FINANCING RATE %]]</f>
        <v>934779</v>
      </c>
      <c r="P762" s="11">
        <f>Ugovori_OPULJP[[#This Row],[Bespovratna sredstva - Ukupno (EU+Nac) HRK
= Ukupna ugovorena vrijednost bespovratnih sredstava]]*Ugovori_OPULJP[[#This Row],[STOPA NACIONALNOG SUFINANCIRANJA %]]</f>
        <v>164961</v>
      </c>
      <c r="Q762" s="11">
        <v>1099740</v>
      </c>
      <c r="R762" s="11">
        <v>0</v>
      </c>
      <c r="S762" s="11">
        <v>0</v>
      </c>
      <c r="T762" s="4">
        <f>Ugovori_OPULJP[[#This Row],[Bespovratna sredstva - Ukupno (EU+Nac) HRK
= Ukupna ugovorena vrijednost bespovratnih sredstava]]+Ugovori_OPULJP[[#This Row],[Javni doprinos korisnika - HRK]]+Ugovori_OPULJP[[#This Row],[Privatni doprinos korisnika - HRK]]</f>
        <v>1099740</v>
      </c>
      <c r="U762" s="19" t="s">
        <v>8735</v>
      </c>
      <c r="V762" s="19" t="s">
        <v>24</v>
      </c>
      <c r="W762" s="5" t="s">
        <v>9738</v>
      </c>
      <c r="X762" s="5" t="s">
        <v>6219</v>
      </c>
    </row>
    <row r="763" spans="1:24" ht="89.25" x14ac:dyDescent="0.25">
      <c r="A763" s="12" t="s">
        <v>9397</v>
      </c>
      <c r="B763" s="8" t="s">
        <v>8150</v>
      </c>
      <c r="C763" s="5" t="s">
        <v>7163</v>
      </c>
      <c r="D763" s="5" t="s">
        <v>9446</v>
      </c>
      <c r="E763" s="19" t="s">
        <v>10081</v>
      </c>
      <c r="F763" s="7" t="s">
        <v>9479</v>
      </c>
      <c r="G763" s="7" t="s">
        <v>9453</v>
      </c>
      <c r="H763" s="13">
        <v>44246</v>
      </c>
      <c r="I763" s="13">
        <v>44976</v>
      </c>
      <c r="J763" s="13" t="str">
        <f ca="1">IF(Ugovori_OPULJP[[#This Row],[DATUM ZAVRŠETKA OPERACIJE]]&lt;TODAY(),"završen","u provedbi")</f>
        <v>u provedbi</v>
      </c>
      <c r="K763" s="6" t="s">
        <v>19</v>
      </c>
      <c r="L763" s="25" t="s">
        <v>19</v>
      </c>
      <c r="M763" s="17">
        <v>0.85</v>
      </c>
      <c r="N763" s="17">
        <v>0.15</v>
      </c>
      <c r="O763" s="11">
        <f>Ugovori_OPULJP[[#This Row],[Bespovratna sredstva - Ukupno (EU+Nac) HRK
= Ukupna ugovorena vrijednost bespovratnih sredstava]]*Ugovori_OPULJP[[#This Row],[EU STOPA SUFINANCIRANJA %
EU CO-FINANCING RATE %]]</f>
        <v>2451627.63</v>
      </c>
      <c r="P763" s="11">
        <f>Ugovori_OPULJP[[#This Row],[Bespovratna sredstva - Ukupno (EU+Nac) HRK
= Ukupna ugovorena vrijednost bespovratnih sredstava]]*Ugovori_OPULJP[[#This Row],[STOPA NACIONALNOG SUFINANCIRANJA %]]</f>
        <v>432640.17</v>
      </c>
      <c r="Q763" s="4">
        <v>2884267.8</v>
      </c>
      <c r="R763" s="11">
        <v>0</v>
      </c>
      <c r="S763" s="11">
        <v>0</v>
      </c>
      <c r="T763" s="4">
        <f>Ugovori_OPULJP[[#This Row],[Bespovratna sredstva - Ukupno (EU+Nac) HRK
= Ukupna ugovorena vrijednost bespovratnih sredstava]]+Ugovori_OPULJP[[#This Row],[Javni doprinos korisnika - HRK]]+Ugovori_OPULJP[[#This Row],[Privatni doprinos korisnika - HRK]]</f>
        <v>2884267.8</v>
      </c>
      <c r="U763" s="19" t="s">
        <v>8735</v>
      </c>
      <c r="V763" s="19" t="s">
        <v>24</v>
      </c>
      <c r="W763" s="5" t="s">
        <v>9537</v>
      </c>
      <c r="X763" s="5" t="s">
        <v>6219</v>
      </c>
    </row>
    <row r="764" spans="1:24" ht="76.5" x14ac:dyDescent="0.25">
      <c r="A764" s="12" t="s">
        <v>9609</v>
      </c>
      <c r="B764" s="8" t="s">
        <v>8150</v>
      </c>
      <c r="C764" s="5" t="s">
        <v>7163</v>
      </c>
      <c r="D764" s="5" t="s">
        <v>9446</v>
      </c>
      <c r="E764" s="19" t="s">
        <v>10081</v>
      </c>
      <c r="F764" s="7" t="s">
        <v>9632</v>
      </c>
      <c r="G764" s="7" t="s">
        <v>5035</v>
      </c>
      <c r="H764" s="13">
        <v>44242</v>
      </c>
      <c r="I764" s="13">
        <v>44972</v>
      </c>
      <c r="J764" s="13" t="str">
        <f ca="1">IF(Ugovori_OPULJP[[#This Row],[DATUM ZAVRŠETKA OPERACIJE]]&lt;TODAY(),"završen","u provedbi")</f>
        <v>u provedbi</v>
      </c>
      <c r="K764" s="6" t="s">
        <v>20</v>
      </c>
      <c r="L764" s="25" t="s">
        <v>20</v>
      </c>
      <c r="M764" s="17">
        <v>0.85</v>
      </c>
      <c r="N764" s="17">
        <v>0.15</v>
      </c>
      <c r="O764" s="11">
        <f>Ugovori_OPULJP[[#This Row],[Bespovratna sredstva - Ukupno (EU+Nac) HRK
= Ukupna ugovorena vrijednost bespovratnih sredstava]]*Ugovori_OPULJP[[#This Row],[EU STOPA SUFINANCIRANJA %
EU CO-FINANCING RATE %]]</f>
        <v>940185</v>
      </c>
      <c r="P764" s="11">
        <f>Ugovori_OPULJP[[#This Row],[Bespovratna sredstva - Ukupno (EU+Nac) HRK
= Ukupna ugovorena vrijednost bespovratnih sredstava]]*Ugovori_OPULJP[[#This Row],[STOPA NACIONALNOG SUFINANCIRANJA %]]</f>
        <v>165915</v>
      </c>
      <c r="Q764" s="11">
        <v>1106100</v>
      </c>
      <c r="R764" s="11">
        <v>0</v>
      </c>
      <c r="S764" s="11">
        <v>0</v>
      </c>
      <c r="T764" s="4">
        <f>Ugovori_OPULJP[[#This Row],[Bespovratna sredstva - Ukupno (EU+Nac) HRK
= Ukupna ugovorena vrijednost bespovratnih sredstava]]+Ugovori_OPULJP[[#This Row],[Javni doprinos korisnika - HRK]]+Ugovori_OPULJP[[#This Row],[Privatni doprinos korisnika - HRK]]</f>
        <v>1106100</v>
      </c>
      <c r="U764" s="19" t="s">
        <v>8735</v>
      </c>
      <c r="V764" s="19" t="s">
        <v>24</v>
      </c>
      <c r="W764" s="5" t="s">
        <v>9739</v>
      </c>
      <c r="X764" s="5" t="s">
        <v>6219</v>
      </c>
    </row>
    <row r="765" spans="1:24" ht="76.5" x14ac:dyDescent="0.25">
      <c r="A765" s="12" t="s">
        <v>9398</v>
      </c>
      <c r="B765" s="8" t="s">
        <v>8150</v>
      </c>
      <c r="C765" s="5" t="s">
        <v>7163</v>
      </c>
      <c r="D765" s="5" t="s">
        <v>9446</v>
      </c>
      <c r="E765" s="19" t="s">
        <v>10081</v>
      </c>
      <c r="F765" s="7" t="s">
        <v>9480</v>
      </c>
      <c r="G765" s="7" t="s">
        <v>9454</v>
      </c>
      <c r="H765" s="13">
        <v>44242</v>
      </c>
      <c r="I765" s="13">
        <v>44972</v>
      </c>
      <c r="J765" s="13" t="str">
        <f ca="1">IF(Ugovori_OPULJP[[#This Row],[DATUM ZAVRŠETKA OPERACIJE]]&lt;TODAY(),"završen","u provedbi")</f>
        <v>u provedbi</v>
      </c>
      <c r="K765" s="6" t="s">
        <v>20</v>
      </c>
      <c r="L765" s="25" t="s">
        <v>20</v>
      </c>
      <c r="M765" s="17">
        <v>0.85</v>
      </c>
      <c r="N765" s="17">
        <v>0.15</v>
      </c>
      <c r="O765" s="11">
        <f>Ugovori_OPULJP[[#This Row],[Bespovratna sredstva - Ukupno (EU+Nac) HRK
= Ukupna ugovorena vrijednost bespovratnih sredstava]]*Ugovori_OPULJP[[#This Row],[EU STOPA SUFINANCIRANJA %
EU CO-FINANCING RATE %]]</f>
        <v>898476.554</v>
      </c>
      <c r="P765" s="11">
        <f>Ugovori_OPULJP[[#This Row],[Bespovratna sredstva - Ukupno (EU+Nac) HRK
= Ukupna ugovorena vrijednost bespovratnih sredstava]]*Ugovori_OPULJP[[#This Row],[STOPA NACIONALNOG SUFINANCIRANJA %]]</f>
        <v>158554.68599999999</v>
      </c>
      <c r="Q765" s="4">
        <v>1057031.24</v>
      </c>
      <c r="R765" s="11">
        <v>0</v>
      </c>
      <c r="S765" s="11">
        <v>0</v>
      </c>
      <c r="T765" s="4">
        <f>Ugovori_OPULJP[[#This Row],[Bespovratna sredstva - Ukupno (EU+Nac) HRK
= Ukupna ugovorena vrijednost bespovratnih sredstava]]+Ugovori_OPULJP[[#This Row],[Javni doprinos korisnika - HRK]]+Ugovori_OPULJP[[#This Row],[Privatni doprinos korisnika - HRK]]</f>
        <v>1057031.24</v>
      </c>
      <c r="U765" s="19" t="s">
        <v>8735</v>
      </c>
      <c r="V765" s="19" t="s">
        <v>24</v>
      </c>
      <c r="W765" s="5" t="s">
        <v>9538</v>
      </c>
      <c r="X765" s="5" t="s">
        <v>6219</v>
      </c>
    </row>
    <row r="766" spans="1:24" ht="76.5" x14ac:dyDescent="0.25">
      <c r="A766" s="26" t="s">
        <v>10989</v>
      </c>
      <c r="B766" s="8" t="s">
        <v>8150</v>
      </c>
      <c r="C766" s="5" t="s">
        <v>7163</v>
      </c>
      <c r="D766" s="5" t="s">
        <v>9446</v>
      </c>
      <c r="E766" s="19" t="s">
        <v>10081</v>
      </c>
      <c r="F766" s="7" t="s">
        <v>10991</v>
      </c>
      <c r="G766" s="7" t="s">
        <v>9098</v>
      </c>
      <c r="H766" s="13">
        <v>44412</v>
      </c>
      <c r="I766" s="13">
        <v>45142</v>
      </c>
      <c r="J766" s="13" t="str">
        <f ca="1">IF(Ugovori_OPULJP[[#This Row],[DATUM ZAVRŠETKA OPERACIJE]]&lt;TODAY(),"završen","u provedbi")</f>
        <v>u provedbi</v>
      </c>
      <c r="K766" s="18" t="s">
        <v>20</v>
      </c>
      <c r="L766" s="25" t="s">
        <v>20</v>
      </c>
      <c r="M766" s="17">
        <v>0.85</v>
      </c>
      <c r="N766" s="17">
        <v>0.15</v>
      </c>
      <c r="O766" s="11">
        <f>Ugovori_OPULJP[[#This Row],[Bespovratna sredstva - Ukupno (EU+Nac) HRK
= Ukupna ugovorena vrijednost bespovratnih sredstava]]*Ugovori_OPULJP[[#This Row],[EU STOPA SUFINANCIRANJA %
EU CO-FINANCING RATE %]]</f>
        <v>943595.625</v>
      </c>
      <c r="P766" s="11">
        <f>Ugovori_OPULJP[[#This Row],[Bespovratna sredstva - Ukupno (EU+Nac) HRK
= Ukupna ugovorena vrijednost bespovratnih sredstava]]*Ugovori_OPULJP[[#This Row],[STOPA NACIONALNOG SUFINANCIRANJA %]]</f>
        <v>166516.875</v>
      </c>
      <c r="Q766" s="4">
        <v>1110112.5</v>
      </c>
      <c r="R766" s="11">
        <v>0</v>
      </c>
      <c r="S766" s="11">
        <v>0</v>
      </c>
      <c r="T766" s="4">
        <f>Ugovori_OPULJP[[#This Row],[Bespovratna sredstva - Ukupno (EU+Nac) HRK
= Ukupna ugovorena vrijednost bespovratnih sredstava]]+Ugovori_OPULJP[[#This Row],[Javni doprinos korisnika - HRK]]+Ugovori_OPULJP[[#This Row],[Privatni doprinos korisnika - HRK]]</f>
        <v>1110112.5</v>
      </c>
      <c r="U766" s="29" t="s">
        <v>8735</v>
      </c>
      <c r="V766" s="29" t="s">
        <v>24</v>
      </c>
      <c r="W766" s="5" t="s">
        <v>10993</v>
      </c>
      <c r="X766" s="30" t="s">
        <v>6219</v>
      </c>
    </row>
    <row r="767" spans="1:24" ht="89.25" x14ac:dyDescent="0.25">
      <c r="A767" s="12" t="s">
        <v>9399</v>
      </c>
      <c r="B767" s="8" t="s">
        <v>8150</v>
      </c>
      <c r="C767" s="5" t="s">
        <v>7163</v>
      </c>
      <c r="D767" s="5" t="s">
        <v>9446</v>
      </c>
      <c r="E767" s="19" t="s">
        <v>10081</v>
      </c>
      <c r="F767" s="7" t="s">
        <v>9481</v>
      </c>
      <c r="G767" s="7" t="s">
        <v>462</v>
      </c>
      <c r="H767" s="13">
        <v>44242</v>
      </c>
      <c r="I767" s="13">
        <v>44972</v>
      </c>
      <c r="J767" s="13" t="str">
        <f ca="1">IF(Ugovori_OPULJP[[#This Row],[DATUM ZAVRŠETKA OPERACIJE]]&lt;TODAY(),"završen","u provedbi")</f>
        <v>u provedbi</v>
      </c>
      <c r="K767" s="6" t="s">
        <v>12</v>
      </c>
      <c r="L767" s="6" t="s">
        <v>12</v>
      </c>
      <c r="M767" s="17">
        <v>0.85</v>
      </c>
      <c r="N767" s="17">
        <v>0.15</v>
      </c>
      <c r="O767" s="11">
        <f>Ugovori_OPULJP[[#This Row],[Bespovratna sredstva - Ukupno (EU+Nac) HRK
= Ukupna ugovorena vrijednost bespovratnih sredstava]]*Ugovori_OPULJP[[#This Row],[EU STOPA SUFINANCIRANJA %
EU CO-FINANCING RATE %]]</f>
        <v>1550134.8</v>
      </c>
      <c r="P767" s="11">
        <f>Ugovori_OPULJP[[#This Row],[Bespovratna sredstva - Ukupno (EU+Nac) HRK
= Ukupna ugovorena vrijednost bespovratnih sredstava]]*Ugovori_OPULJP[[#This Row],[STOPA NACIONALNOG SUFINANCIRANJA %]]</f>
        <v>273553.2</v>
      </c>
      <c r="Q767" s="4">
        <v>1823688</v>
      </c>
      <c r="R767" s="11">
        <v>0</v>
      </c>
      <c r="S767" s="11">
        <v>0</v>
      </c>
      <c r="T767" s="4">
        <f>Ugovori_OPULJP[[#This Row],[Bespovratna sredstva - Ukupno (EU+Nac) HRK
= Ukupna ugovorena vrijednost bespovratnih sredstava]]+Ugovori_OPULJP[[#This Row],[Javni doprinos korisnika - HRK]]+Ugovori_OPULJP[[#This Row],[Privatni doprinos korisnika - HRK]]</f>
        <v>1823688</v>
      </c>
      <c r="U767" s="19" t="s">
        <v>8735</v>
      </c>
      <c r="V767" s="19" t="s">
        <v>24</v>
      </c>
      <c r="W767" s="5" t="s">
        <v>9539</v>
      </c>
      <c r="X767" s="5" t="s">
        <v>6219</v>
      </c>
    </row>
    <row r="768" spans="1:24" ht="89.25" x14ac:dyDescent="0.25">
      <c r="A768" s="12" t="s">
        <v>9400</v>
      </c>
      <c r="B768" s="8" t="s">
        <v>8150</v>
      </c>
      <c r="C768" s="5" t="s">
        <v>7163</v>
      </c>
      <c r="D768" s="5" t="s">
        <v>9446</v>
      </c>
      <c r="E768" s="19" t="s">
        <v>10081</v>
      </c>
      <c r="F768" s="7" t="s">
        <v>9482</v>
      </c>
      <c r="G768" s="7" t="s">
        <v>9455</v>
      </c>
      <c r="H768" s="13">
        <v>44249</v>
      </c>
      <c r="I768" s="13">
        <v>44979</v>
      </c>
      <c r="J768" s="13" t="str">
        <f ca="1">IF(Ugovori_OPULJP[[#This Row],[DATUM ZAVRŠETKA OPERACIJE]]&lt;TODAY(),"završen","u provedbi")</f>
        <v>u provedbi</v>
      </c>
      <c r="K768" s="6" t="s">
        <v>12</v>
      </c>
      <c r="L768" s="6" t="s">
        <v>12</v>
      </c>
      <c r="M768" s="17">
        <v>0.85</v>
      </c>
      <c r="N768" s="17">
        <v>0.15</v>
      </c>
      <c r="O768" s="11">
        <f>Ugovori_OPULJP[[#This Row],[Bespovratna sredstva - Ukupno (EU+Nac) HRK
= Ukupna ugovorena vrijednost bespovratnih sredstava]]*Ugovori_OPULJP[[#This Row],[EU STOPA SUFINANCIRANJA %
EU CO-FINANCING RATE %]]</f>
        <v>2354823</v>
      </c>
      <c r="P768" s="11">
        <f>Ugovori_OPULJP[[#This Row],[Bespovratna sredstva - Ukupno (EU+Nac) HRK
= Ukupna ugovorena vrijednost bespovratnih sredstava]]*Ugovori_OPULJP[[#This Row],[STOPA NACIONALNOG SUFINANCIRANJA %]]</f>
        <v>415557</v>
      </c>
      <c r="Q768" s="4">
        <v>2770380</v>
      </c>
      <c r="R768" s="11">
        <v>0</v>
      </c>
      <c r="S768" s="11">
        <v>0</v>
      </c>
      <c r="T768" s="4">
        <f>Ugovori_OPULJP[[#This Row],[Bespovratna sredstva - Ukupno (EU+Nac) HRK
= Ukupna ugovorena vrijednost bespovratnih sredstava]]+Ugovori_OPULJP[[#This Row],[Javni doprinos korisnika - HRK]]+Ugovori_OPULJP[[#This Row],[Privatni doprinos korisnika - HRK]]</f>
        <v>2770380</v>
      </c>
      <c r="U768" s="19" t="s">
        <v>8735</v>
      </c>
      <c r="V768" s="19" t="s">
        <v>24</v>
      </c>
      <c r="W768" s="5" t="s">
        <v>9540</v>
      </c>
      <c r="X768" s="5" t="s">
        <v>6219</v>
      </c>
    </row>
    <row r="769" spans="1:24" ht="114.75" x14ac:dyDescent="0.25">
      <c r="A769" s="12" t="s">
        <v>9610</v>
      </c>
      <c r="B769" s="8" t="s">
        <v>8150</v>
      </c>
      <c r="C769" s="5" t="s">
        <v>7163</v>
      </c>
      <c r="D769" s="5" t="s">
        <v>9446</v>
      </c>
      <c r="E769" s="19" t="s">
        <v>10081</v>
      </c>
      <c r="F769" s="7" t="s">
        <v>9633</v>
      </c>
      <c r="G769" s="7" t="s">
        <v>1328</v>
      </c>
      <c r="H769" s="13">
        <v>44242</v>
      </c>
      <c r="I769" s="13">
        <v>44972</v>
      </c>
      <c r="J769" s="13" t="str">
        <f ca="1">IF(Ugovori_OPULJP[[#This Row],[DATUM ZAVRŠETKA OPERACIJE]]&lt;TODAY(),"završen","u provedbi")</f>
        <v>u provedbi</v>
      </c>
      <c r="K769" s="6" t="s">
        <v>12</v>
      </c>
      <c r="L769" s="6" t="s">
        <v>12</v>
      </c>
      <c r="M769" s="17">
        <v>0.85</v>
      </c>
      <c r="N769" s="17">
        <v>0.15</v>
      </c>
      <c r="O769" s="11">
        <f>Ugovori_OPULJP[[#This Row],[Bespovratna sredstva - Ukupno (EU+Nac) HRK
= Ukupna ugovorena vrijednost bespovratnih sredstava]]*Ugovori_OPULJP[[#This Row],[EU STOPA SUFINANCIRANJA %
EU CO-FINANCING RATE %]]</f>
        <v>2099461.3930000002</v>
      </c>
      <c r="P769" s="11">
        <f>Ugovori_OPULJP[[#This Row],[Bespovratna sredstva - Ukupno (EU+Nac) HRK
= Ukupna ugovorena vrijednost bespovratnih sredstava]]*Ugovori_OPULJP[[#This Row],[STOPA NACIONALNOG SUFINANCIRANJA %]]</f>
        <v>370493.18699999998</v>
      </c>
      <c r="Q769" s="11">
        <v>2469954.58</v>
      </c>
      <c r="R769" s="11">
        <v>0</v>
      </c>
      <c r="S769" s="11">
        <v>0</v>
      </c>
      <c r="T769" s="4">
        <f>Ugovori_OPULJP[[#This Row],[Bespovratna sredstva - Ukupno (EU+Nac) HRK
= Ukupna ugovorena vrijednost bespovratnih sredstava]]+Ugovori_OPULJP[[#This Row],[Javni doprinos korisnika - HRK]]+Ugovori_OPULJP[[#This Row],[Privatni doprinos korisnika - HRK]]</f>
        <v>2469954.58</v>
      </c>
      <c r="U769" s="19" t="s">
        <v>8735</v>
      </c>
      <c r="V769" s="19" t="s">
        <v>24</v>
      </c>
      <c r="W769" s="5" t="s">
        <v>9740</v>
      </c>
      <c r="X769" s="5" t="s">
        <v>6219</v>
      </c>
    </row>
    <row r="770" spans="1:24" ht="114.75" x14ac:dyDescent="0.25">
      <c r="A770" s="12" t="s">
        <v>9401</v>
      </c>
      <c r="B770" s="8" t="s">
        <v>8150</v>
      </c>
      <c r="C770" s="5" t="s">
        <v>7163</v>
      </c>
      <c r="D770" s="5" t="s">
        <v>9446</v>
      </c>
      <c r="E770" s="19" t="s">
        <v>10081</v>
      </c>
      <c r="F770" s="7" t="s">
        <v>9483</v>
      </c>
      <c r="G770" s="7" t="s">
        <v>9456</v>
      </c>
      <c r="H770" s="13">
        <v>44242</v>
      </c>
      <c r="I770" s="13">
        <v>44910</v>
      </c>
      <c r="J770" s="13" t="str">
        <f ca="1">IF(Ugovori_OPULJP[[#This Row],[DATUM ZAVRŠETKA OPERACIJE]]&lt;TODAY(),"završen","u provedbi")</f>
        <v>u provedbi</v>
      </c>
      <c r="K770" s="6" t="s">
        <v>10</v>
      </c>
      <c r="L770" s="6" t="s">
        <v>10</v>
      </c>
      <c r="M770" s="17">
        <v>0.85</v>
      </c>
      <c r="N770" s="17">
        <v>0.15</v>
      </c>
      <c r="O770" s="11">
        <f>Ugovori_OPULJP[[#This Row],[Bespovratna sredstva - Ukupno (EU+Nac) HRK
= Ukupna ugovorena vrijednost bespovratnih sredstava]]*Ugovori_OPULJP[[#This Row],[EU STOPA SUFINANCIRANJA %
EU CO-FINANCING RATE %]]</f>
        <v>2121215.2645</v>
      </c>
      <c r="P770" s="11">
        <f>Ugovori_OPULJP[[#This Row],[Bespovratna sredstva - Ukupno (EU+Nac) HRK
= Ukupna ugovorena vrijednost bespovratnih sredstava]]*Ugovori_OPULJP[[#This Row],[STOPA NACIONALNOG SUFINANCIRANJA %]]</f>
        <v>374332.10550000001</v>
      </c>
      <c r="Q770" s="4">
        <v>2495547.37</v>
      </c>
      <c r="R770" s="11">
        <v>0</v>
      </c>
      <c r="S770" s="11">
        <v>0</v>
      </c>
      <c r="T770" s="4">
        <f>Ugovori_OPULJP[[#This Row],[Bespovratna sredstva - Ukupno (EU+Nac) HRK
= Ukupna ugovorena vrijednost bespovratnih sredstava]]+Ugovori_OPULJP[[#This Row],[Javni doprinos korisnika - HRK]]+Ugovori_OPULJP[[#This Row],[Privatni doprinos korisnika - HRK]]</f>
        <v>2495547.37</v>
      </c>
      <c r="U770" s="19" t="s">
        <v>8735</v>
      </c>
      <c r="V770" s="19" t="s">
        <v>24</v>
      </c>
      <c r="W770" s="5" t="s">
        <v>9541</v>
      </c>
      <c r="X770" s="5" t="s">
        <v>6219</v>
      </c>
    </row>
    <row r="771" spans="1:24" ht="89.25" x14ac:dyDescent="0.25">
      <c r="A771" s="12" t="s">
        <v>9402</v>
      </c>
      <c r="B771" s="8" t="s">
        <v>8150</v>
      </c>
      <c r="C771" s="5" t="s">
        <v>7163</v>
      </c>
      <c r="D771" s="5" t="s">
        <v>9446</v>
      </c>
      <c r="E771" s="19" t="s">
        <v>10081</v>
      </c>
      <c r="F771" s="7" t="s">
        <v>9484</v>
      </c>
      <c r="G771" s="47" t="s">
        <v>1277</v>
      </c>
      <c r="H771" s="13">
        <v>44242</v>
      </c>
      <c r="I771" s="13">
        <v>44849</v>
      </c>
      <c r="J771" s="13" t="str">
        <f ca="1">IF(Ugovori_OPULJP[[#This Row],[DATUM ZAVRŠETKA OPERACIJE]]&lt;TODAY(),"završen","u provedbi")</f>
        <v>u provedbi</v>
      </c>
      <c r="K771" s="6" t="s">
        <v>10</v>
      </c>
      <c r="L771" s="6" t="s">
        <v>10</v>
      </c>
      <c r="M771" s="17">
        <v>0.85</v>
      </c>
      <c r="N771" s="17">
        <v>0.15</v>
      </c>
      <c r="O771" s="11">
        <f>Ugovori_OPULJP[[#This Row],[Bespovratna sredstva - Ukupno (EU+Nac) HRK
= Ukupna ugovorena vrijednost bespovratnih sredstava]]*Ugovori_OPULJP[[#This Row],[EU STOPA SUFINANCIRANJA %
EU CO-FINANCING RATE %]]</f>
        <v>749474.63099999994</v>
      </c>
      <c r="P771" s="11">
        <f>Ugovori_OPULJP[[#This Row],[Bespovratna sredstva - Ukupno (EU+Nac) HRK
= Ukupna ugovorena vrijednost bespovratnih sredstava]]*Ugovori_OPULJP[[#This Row],[STOPA NACIONALNOG SUFINANCIRANJA %]]</f>
        <v>132260.22899999999</v>
      </c>
      <c r="Q771" s="4">
        <v>881734.86</v>
      </c>
      <c r="R771" s="11">
        <v>0</v>
      </c>
      <c r="S771" s="11">
        <v>0</v>
      </c>
      <c r="T771" s="4">
        <f>Ugovori_OPULJP[[#This Row],[Bespovratna sredstva - Ukupno (EU+Nac) HRK
= Ukupna ugovorena vrijednost bespovratnih sredstava]]+Ugovori_OPULJP[[#This Row],[Javni doprinos korisnika - HRK]]+Ugovori_OPULJP[[#This Row],[Privatni doprinos korisnika - HRK]]</f>
        <v>881734.86</v>
      </c>
      <c r="U771" s="19" t="s">
        <v>8735</v>
      </c>
      <c r="V771" s="19" t="s">
        <v>24</v>
      </c>
      <c r="W771" s="5" t="s">
        <v>9542</v>
      </c>
      <c r="X771" s="5" t="s">
        <v>6219</v>
      </c>
    </row>
    <row r="772" spans="1:24" ht="76.5" x14ac:dyDescent="0.25">
      <c r="A772" s="12" t="s">
        <v>9403</v>
      </c>
      <c r="B772" s="8" t="s">
        <v>8150</v>
      </c>
      <c r="C772" s="5" t="s">
        <v>7163</v>
      </c>
      <c r="D772" s="5" t="s">
        <v>9446</v>
      </c>
      <c r="E772" s="19" t="s">
        <v>10081</v>
      </c>
      <c r="F772" s="7" t="s">
        <v>9485</v>
      </c>
      <c r="G772" s="7" t="s">
        <v>881</v>
      </c>
      <c r="H772" s="13">
        <v>44243</v>
      </c>
      <c r="I772" s="13">
        <v>44850</v>
      </c>
      <c r="J772" s="13" t="str">
        <f ca="1">IF(Ugovori_OPULJP[[#This Row],[DATUM ZAVRŠETKA OPERACIJE]]&lt;TODAY(),"završen","u provedbi")</f>
        <v>u provedbi</v>
      </c>
      <c r="K772" s="6" t="s">
        <v>10</v>
      </c>
      <c r="L772" s="6" t="s">
        <v>10</v>
      </c>
      <c r="M772" s="17">
        <v>0.85</v>
      </c>
      <c r="N772" s="17">
        <v>0.15</v>
      </c>
      <c r="O772" s="11">
        <f>Ugovori_OPULJP[[#This Row],[Bespovratna sredstva - Ukupno (EU+Nac) HRK
= Ukupna ugovorena vrijednost bespovratnih sredstava]]*Ugovori_OPULJP[[#This Row],[EU STOPA SUFINANCIRANJA %
EU CO-FINANCING RATE %]]</f>
        <v>1600024.9124999999</v>
      </c>
      <c r="P772" s="11">
        <f>Ugovori_OPULJP[[#This Row],[Bespovratna sredstva - Ukupno (EU+Nac) HRK
= Ukupna ugovorena vrijednost bespovratnih sredstava]]*Ugovori_OPULJP[[#This Row],[STOPA NACIONALNOG SUFINANCIRANJA %]]</f>
        <v>282357.33749999997</v>
      </c>
      <c r="Q772" s="4">
        <v>1882382.25</v>
      </c>
      <c r="R772" s="11">
        <v>0</v>
      </c>
      <c r="S772" s="11">
        <v>0</v>
      </c>
      <c r="T772" s="4">
        <f>Ugovori_OPULJP[[#This Row],[Bespovratna sredstva - Ukupno (EU+Nac) HRK
= Ukupna ugovorena vrijednost bespovratnih sredstava]]+Ugovori_OPULJP[[#This Row],[Javni doprinos korisnika - HRK]]+Ugovori_OPULJP[[#This Row],[Privatni doprinos korisnika - HRK]]</f>
        <v>1882382.25</v>
      </c>
      <c r="U772" s="19" t="s">
        <v>8735</v>
      </c>
      <c r="V772" s="19" t="s">
        <v>24</v>
      </c>
      <c r="W772" s="5" t="s">
        <v>9543</v>
      </c>
      <c r="X772" s="5" t="s">
        <v>6219</v>
      </c>
    </row>
    <row r="773" spans="1:24" ht="102" x14ac:dyDescent="0.25">
      <c r="A773" s="12" t="s">
        <v>9404</v>
      </c>
      <c r="B773" s="8" t="s">
        <v>8150</v>
      </c>
      <c r="C773" s="5" t="s">
        <v>7163</v>
      </c>
      <c r="D773" s="5" t="s">
        <v>9446</v>
      </c>
      <c r="E773" s="19" t="s">
        <v>10081</v>
      </c>
      <c r="F773" s="7" t="s">
        <v>9486</v>
      </c>
      <c r="G773" s="7" t="s">
        <v>854</v>
      </c>
      <c r="H773" s="13">
        <v>44242</v>
      </c>
      <c r="I773" s="13">
        <v>44788</v>
      </c>
      <c r="J773" s="13" t="str">
        <f ca="1">IF(Ugovori_OPULJP[[#This Row],[DATUM ZAVRŠETKA OPERACIJE]]&lt;TODAY(),"završen","u provedbi")</f>
        <v>u provedbi</v>
      </c>
      <c r="K773" s="6" t="s">
        <v>10</v>
      </c>
      <c r="L773" s="6" t="s">
        <v>10</v>
      </c>
      <c r="M773" s="17">
        <v>0.85</v>
      </c>
      <c r="N773" s="17">
        <v>0.15</v>
      </c>
      <c r="O773" s="11">
        <f>Ugovori_OPULJP[[#This Row],[Bespovratna sredstva - Ukupno (EU+Nac) HRK
= Ukupna ugovorena vrijednost bespovratnih sredstava]]*Ugovori_OPULJP[[#This Row],[EU STOPA SUFINANCIRANJA %
EU CO-FINANCING RATE %]]</f>
        <v>1043949.6</v>
      </c>
      <c r="P773" s="11">
        <f>Ugovori_OPULJP[[#This Row],[Bespovratna sredstva - Ukupno (EU+Nac) HRK
= Ukupna ugovorena vrijednost bespovratnih sredstava]]*Ugovori_OPULJP[[#This Row],[STOPA NACIONALNOG SUFINANCIRANJA %]]</f>
        <v>184226.4</v>
      </c>
      <c r="Q773" s="4">
        <v>1228176</v>
      </c>
      <c r="R773" s="11">
        <v>0</v>
      </c>
      <c r="S773" s="11">
        <v>0</v>
      </c>
      <c r="T773" s="4">
        <f>Ugovori_OPULJP[[#This Row],[Bespovratna sredstva - Ukupno (EU+Nac) HRK
= Ukupna ugovorena vrijednost bespovratnih sredstava]]+Ugovori_OPULJP[[#This Row],[Javni doprinos korisnika - HRK]]+Ugovori_OPULJP[[#This Row],[Privatni doprinos korisnika - HRK]]</f>
        <v>1228176</v>
      </c>
      <c r="U773" s="19" t="s">
        <v>8735</v>
      </c>
      <c r="V773" s="19" t="s">
        <v>24</v>
      </c>
      <c r="W773" s="5" t="s">
        <v>9544</v>
      </c>
      <c r="X773" s="5" t="s">
        <v>6219</v>
      </c>
    </row>
    <row r="774" spans="1:24" ht="114.75" x14ac:dyDescent="0.25">
      <c r="A774" s="12" t="s">
        <v>9611</v>
      </c>
      <c r="B774" s="8" t="s">
        <v>8150</v>
      </c>
      <c r="C774" s="5" t="s">
        <v>7163</v>
      </c>
      <c r="D774" s="5" t="s">
        <v>9446</v>
      </c>
      <c r="E774" s="19" t="s">
        <v>10081</v>
      </c>
      <c r="F774" s="7" t="s">
        <v>9634</v>
      </c>
      <c r="G774" s="47" t="s">
        <v>537</v>
      </c>
      <c r="H774" s="13">
        <v>44245</v>
      </c>
      <c r="I774" s="13">
        <v>44913</v>
      </c>
      <c r="J774" s="13" t="str">
        <f ca="1">IF(Ugovori_OPULJP[[#This Row],[DATUM ZAVRŠETKA OPERACIJE]]&lt;TODAY(),"završen","u provedbi")</f>
        <v>u provedbi</v>
      </c>
      <c r="K774" s="6" t="s">
        <v>10</v>
      </c>
      <c r="L774" s="6" t="s">
        <v>10</v>
      </c>
      <c r="M774" s="17">
        <v>0.85</v>
      </c>
      <c r="N774" s="17">
        <v>0.15</v>
      </c>
      <c r="O774" s="11">
        <f>Ugovori_OPULJP[[#This Row],[Bespovratna sredstva - Ukupno (EU+Nac) HRK
= Ukupna ugovorena vrijednost bespovratnih sredstava]]*Ugovori_OPULJP[[#This Row],[EU STOPA SUFINANCIRANJA %
EU CO-FINANCING RATE %]]</f>
        <v>2069538.5709999998</v>
      </c>
      <c r="P774" s="11">
        <f>Ugovori_OPULJP[[#This Row],[Bespovratna sredstva - Ukupno (EU+Nac) HRK
= Ukupna ugovorena vrijednost bespovratnih sredstava]]*Ugovori_OPULJP[[#This Row],[STOPA NACIONALNOG SUFINANCIRANJA %]]</f>
        <v>365212.68899999995</v>
      </c>
      <c r="Q774" s="11">
        <v>2434751.2599999998</v>
      </c>
      <c r="R774" s="11">
        <v>0</v>
      </c>
      <c r="S774" s="11">
        <v>0</v>
      </c>
      <c r="T774" s="4">
        <f>Ugovori_OPULJP[[#This Row],[Bespovratna sredstva - Ukupno (EU+Nac) HRK
= Ukupna ugovorena vrijednost bespovratnih sredstava]]+Ugovori_OPULJP[[#This Row],[Javni doprinos korisnika - HRK]]+Ugovori_OPULJP[[#This Row],[Privatni doprinos korisnika - HRK]]</f>
        <v>2434751.2599999998</v>
      </c>
      <c r="U774" s="19" t="s">
        <v>8735</v>
      </c>
      <c r="V774" s="19" t="s">
        <v>24</v>
      </c>
      <c r="W774" s="5" t="s">
        <v>9741</v>
      </c>
      <c r="X774" s="5" t="s">
        <v>6219</v>
      </c>
    </row>
    <row r="775" spans="1:24" ht="102" x14ac:dyDescent="0.25">
      <c r="A775" s="12" t="s">
        <v>9405</v>
      </c>
      <c r="B775" s="8" t="s">
        <v>8150</v>
      </c>
      <c r="C775" s="5" t="s">
        <v>7163</v>
      </c>
      <c r="D775" s="5" t="s">
        <v>9446</v>
      </c>
      <c r="E775" s="19" t="s">
        <v>10081</v>
      </c>
      <c r="F775" s="7" t="s">
        <v>9487</v>
      </c>
      <c r="G775" s="7" t="s">
        <v>9457</v>
      </c>
      <c r="H775" s="13">
        <v>44242</v>
      </c>
      <c r="I775" s="13">
        <v>44788</v>
      </c>
      <c r="J775" s="13" t="str">
        <f ca="1">IF(Ugovori_OPULJP[[#This Row],[DATUM ZAVRŠETKA OPERACIJE]]&lt;TODAY(),"završen","u provedbi")</f>
        <v>u provedbi</v>
      </c>
      <c r="K775" s="6" t="s">
        <v>10</v>
      </c>
      <c r="L775" s="6" t="s">
        <v>10</v>
      </c>
      <c r="M775" s="17">
        <v>0.85</v>
      </c>
      <c r="N775" s="17">
        <v>0.15</v>
      </c>
      <c r="O775" s="11">
        <f>Ugovori_OPULJP[[#This Row],[Bespovratna sredstva - Ukupno (EU+Nac) HRK
= Ukupna ugovorena vrijednost bespovratnih sredstava]]*Ugovori_OPULJP[[#This Row],[EU STOPA SUFINANCIRANJA %
EU CO-FINANCING RATE %]]</f>
        <v>1101090</v>
      </c>
      <c r="P775" s="11">
        <f>Ugovori_OPULJP[[#This Row],[Bespovratna sredstva - Ukupno (EU+Nac) HRK
= Ukupna ugovorena vrijednost bespovratnih sredstava]]*Ugovori_OPULJP[[#This Row],[STOPA NACIONALNOG SUFINANCIRANJA %]]</f>
        <v>194310</v>
      </c>
      <c r="Q775" s="4">
        <v>1295400</v>
      </c>
      <c r="R775" s="11">
        <v>0</v>
      </c>
      <c r="S775" s="11">
        <v>0</v>
      </c>
      <c r="T775" s="4">
        <f>Ugovori_OPULJP[[#This Row],[Bespovratna sredstva - Ukupno (EU+Nac) HRK
= Ukupna ugovorena vrijednost bespovratnih sredstava]]+Ugovori_OPULJP[[#This Row],[Javni doprinos korisnika - HRK]]+Ugovori_OPULJP[[#This Row],[Privatni doprinos korisnika - HRK]]</f>
        <v>1295400</v>
      </c>
      <c r="U775" s="19" t="s">
        <v>8735</v>
      </c>
      <c r="V775" s="19" t="s">
        <v>24</v>
      </c>
      <c r="W775" s="5" t="s">
        <v>9545</v>
      </c>
      <c r="X775" s="5" t="s">
        <v>6219</v>
      </c>
    </row>
    <row r="776" spans="1:24" ht="89.25" x14ac:dyDescent="0.25">
      <c r="A776" s="12" t="s">
        <v>9612</v>
      </c>
      <c r="B776" s="8" t="s">
        <v>8150</v>
      </c>
      <c r="C776" s="5" t="s">
        <v>7163</v>
      </c>
      <c r="D776" s="5" t="s">
        <v>9446</v>
      </c>
      <c r="E776" s="19" t="s">
        <v>10081</v>
      </c>
      <c r="F776" s="7" t="s">
        <v>9635</v>
      </c>
      <c r="G776" s="7" t="s">
        <v>3732</v>
      </c>
      <c r="H776" s="13">
        <v>44244</v>
      </c>
      <c r="I776" s="13">
        <v>44974</v>
      </c>
      <c r="J776" s="13" t="str">
        <f ca="1">IF(Ugovori_OPULJP[[#This Row],[DATUM ZAVRŠETKA OPERACIJE]]&lt;TODAY(),"završen","u provedbi")</f>
        <v>u provedbi</v>
      </c>
      <c r="K776" s="6" t="s">
        <v>10</v>
      </c>
      <c r="L776" s="6" t="s">
        <v>10</v>
      </c>
      <c r="M776" s="17">
        <v>0.85</v>
      </c>
      <c r="N776" s="17">
        <v>0.15</v>
      </c>
      <c r="O776" s="11">
        <f>Ugovori_OPULJP[[#This Row],[Bespovratna sredstva - Ukupno (EU+Nac) HRK
= Ukupna ugovorena vrijednost bespovratnih sredstava]]*Ugovori_OPULJP[[#This Row],[EU STOPA SUFINANCIRANJA %
EU CO-FINANCING RATE %]]</f>
        <v>577211.92249999999</v>
      </c>
      <c r="P776" s="11">
        <f>Ugovori_OPULJP[[#This Row],[Bespovratna sredstva - Ukupno (EU+Nac) HRK
= Ukupna ugovorena vrijednost bespovratnih sredstava]]*Ugovori_OPULJP[[#This Row],[STOPA NACIONALNOG SUFINANCIRANJA %]]</f>
        <v>101860.92749999999</v>
      </c>
      <c r="Q776" s="11">
        <v>679072.85</v>
      </c>
      <c r="R776" s="11">
        <v>0</v>
      </c>
      <c r="S776" s="11">
        <v>0</v>
      </c>
      <c r="T776" s="4">
        <f>Ugovori_OPULJP[[#This Row],[Bespovratna sredstva - Ukupno (EU+Nac) HRK
= Ukupna ugovorena vrijednost bespovratnih sredstava]]+Ugovori_OPULJP[[#This Row],[Javni doprinos korisnika - HRK]]+Ugovori_OPULJP[[#This Row],[Privatni doprinos korisnika - HRK]]</f>
        <v>679072.85</v>
      </c>
      <c r="U776" s="19" t="s">
        <v>8735</v>
      </c>
      <c r="V776" s="19" t="s">
        <v>24</v>
      </c>
      <c r="W776" s="5" t="s">
        <v>9742</v>
      </c>
      <c r="X776" s="5" t="s">
        <v>6219</v>
      </c>
    </row>
    <row r="777" spans="1:24" ht="102" x14ac:dyDescent="0.25">
      <c r="A777" s="12" t="s">
        <v>9406</v>
      </c>
      <c r="B777" s="8" t="s">
        <v>8150</v>
      </c>
      <c r="C777" s="5" t="s">
        <v>7163</v>
      </c>
      <c r="D777" s="5" t="s">
        <v>9446</v>
      </c>
      <c r="E777" s="19" t="s">
        <v>10081</v>
      </c>
      <c r="F777" s="7" t="s">
        <v>9488</v>
      </c>
      <c r="G777" s="7" t="s">
        <v>336</v>
      </c>
      <c r="H777" s="13">
        <v>44242</v>
      </c>
      <c r="I777" s="13">
        <v>44972</v>
      </c>
      <c r="J777" s="13" t="str">
        <f ca="1">IF(Ugovori_OPULJP[[#This Row],[DATUM ZAVRŠETKA OPERACIJE]]&lt;TODAY(),"završen","u provedbi")</f>
        <v>u provedbi</v>
      </c>
      <c r="K777" s="6" t="s">
        <v>10</v>
      </c>
      <c r="L777" s="6" t="s">
        <v>10</v>
      </c>
      <c r="M777" s="17">
        <v>0.85</v>
      </c>
      <c r="N777" s="17">
        <v>0.15</v>
      </c>
      <c r="O777" s="11">
        <f>Ugovori_OPULJP[[#This Row],[Bespovratna sredstva - Ukupno (EU+Nac) HRK
= Ukupna ugovorena vrijednost bespovratnih sredstava]]*Ugovori_OPULJP[[#This Row],[EU STOPA SUFINANCIRANJA %
EU CO-FINANCING RATE %]]</f>
        <v>1881417.5399999998</v>
      </c>
      <c r="P777" s="11">
        <f>Ugovori_OPULJP[[#This Row],[Bespovratna sredstva - Ukupno (EU+Nac) HRK
= Ukupna ugovorena vrijednost bespovratnih sredstava]]*Ugovori_OPULJP[[#This Row],[STOPA NACIONALNOG SUFINANCIRANJA %]]</f>
        <v>332014.86</v>
      </c>
      <c r="Q777" s="4">
        <v>2213432.4</v>
      </c>
      <c r="R777" s="11">
        <v>0</v>
      </c>
      <c r="S777" s="11">
        <v>0</v>
      </c>
      <c r="T777" s="4">
        <f>Ugovori_OPULJP[[#This Row],[Bespovratna sredstva - Ukupno (EU+Nac) HRK
= Ukupna ugovorena vrijednost bespovratnih sredstava]]+Ugovori_OPULJP[[#This Row],[Javni doprinos korisnika - HRK]]+Ugovori_OPULJP[[#This Row],[Privatni doprinos korisnika - HRK]]</f>
        <v>2213432.4</v>
      </c>
      <c r="U777" s="19" t="s">
        <v>8735</v>
      </c>
      <c r="V777" s="19" t="s">
        <v>24</v>
      </c>
      <c r="W777" s="5" t="s">
        <v>9546</v>
      </c>
      <c r="X777" s="5" t="s">
        <v>6219</v>
      </c>
    </row>
    <row r="778" spans="1:24" ht="114.75" x14ac:dyDescent="0.25">
      <c r="A778" s="12" t="s">
        <v>10271</v>
      </c>
      <c r="B778" s="8" t="s">
        <v>8150</v>
      </c>
      <c r="C778" s="5" t="s">
        <v>7163</v>
      </c>
      <c r="D778" s="5" t="s">
        <v>9446</v>
      </c>
      <c r="E778" s="19" t="s">
        <v>10081</v>
      </c>
      <c r="F778" s="7" t="s">
        <v>10311</v>
      </c>
      <c r="G778" s="7" t="s">
        <v>8528</v>
      </c>
      <c r="H778" s="13">
        <v>44344</v>
      </c>
      <c r="I778" s="13">
        <v>45074</v>
      </c>
      <c r="J778" s="13" t="str">
        <f ca="1">IF(Ugovori_OPULJP[[#This Row],[DATUM ZAVRŠETKA OPERACIJE]]&lt;TODAY(),"završen","u provedbi")</f>
        <v>u provedbi</v>
      </c>
      <c r="K778" s="18" t="s">
        <v>4</v>
      </c>
      <c r="L778" s="18" t="s">
        <v>4</v>
      </c>
      <c r="M778" s="35" t="s">
        <v>9864</v>
      </c>
      <c r="N778" s="17">
        <v>0.15</v>
      </c>
      <c r="O778" s="11">
        <f>Ugovori_OPULJP[[#This Row],[Bespovratna sredstva - Ukupno (EU+Nac) HRK
= Ukupna ugovorena vrijednost bespovratnih sredstava]]*Ugovori_OPULJP[[#This Row],[EU STOPA SUFINANCIRANJA %
EU CO-FINANCING RATE %]]</f>
        <v>1871047.2</v>
      </c>
      <c r="P778" s="11">
        <f>Ugovori_OPULJP[[#This Row],[Bespovratna sredstva - Ukupno (EU+Nac) HRK
= Ukupna ugovorena vrijednost bespovratnih sredstava]]*Ugovori_OPULJP[[#This Row],[STOPA NACIONALNOG SUFINANCIRANJA %]]</f>
        <v>330184.8</v>
      </c>
      <c r="Q778" s="4">
        <v>2201232</v>
      </c>
      <c r="R778" s="11">
        <v>0</v>
      </c>
      <c r="S778" s="11">
        <v>0</v>
      </c>
      <c r="T778" s="4">
        <f>Ugovori_OPULJP[[#This Row],[Bespovratna sredstva - Ukupno (EU+Nac) HRK
= Ukupna ugovorena vrijednost bespovratnih sredstava]]+Ugovori_OPULJP[[#This Row],[Javni doprinos korisnika - HRK]]+Ugovori_OPULJP[[#This Row],[Privatni doprinos korisnika - HRK]]</f>
        <v>2201232</v>
      </c>
      <c r="U778" s="19" t="s">
        <v>8735</v>
      </c>
      <c r="V778" s="19" t="s">
        <v>24</v>
      </c>
      <c r="W778" s="5" t="s">
        <v>10328</v>
      </c>
      <c r="X778" s="30" t="s">
        <v>6219</v>
      </c>
    </row>
    <row r="779" spans="1:24" ht="114.75" x14ac:dyDescent="0.25">
      <c r="A779" s="12" t="s">
        <v>10272</v>
      </c>
      <c r="B779" s="8" t="s">
        <v>8150</v>
      </c>
      <c r="C779" s="5" t="s">
        <v>7163</v>
      </c>
      <c r="D779" s="5" t="s">
        <v>9446</v>
      </c>
      <c r="E779" s="19" t="s">
        <v>10081</v>
      </c>
      <c r="F779" s="7" t="s">
        <v>10312</v>
      </c>
      <c r="G779" s="47" t="s">
        <v>649</v>
      </c>
      <c r="H779" s="13">
        <v>44341</v>
      </c>
      <c r="I779" s="13">
        <v>45071</v>
      </c>
      <c r="J779" s="13" t="str">
        <f ca="1">IF(Ugovori_OPULJP[[#This Row],[DATUM ZAVRŠETKA OPERACIJE]]&lt;TODAY(),"završen","u provedbi")</f>
        <v>u provedbi</v>
      </c>
      <c r="K779" s="18" t="s">
        <v>4</v>
      </c>
      <c r="L779" s="18" t="s">
        <v>4</v>
      </c>
      <c r="M779" s="35" t="s">
        <v>9864</v>
      </c>
      <c r="N779" s="17">
        <v>0.15</v>
      </c>
      <c r="O779" s="11">
        <f>Ugovori_OPULJP[[#This Row],[Bespovratna sredstva - Ukupno (EU+Nac) HRK
= Ukupna ugovorena vrijednost bespovratnih sredstava]]*Ugovori_OPULJP[[#This Row],[EU STOPA SUFINANCIRANJA %
EU CO-FINANCING RATE %]]</f>
        <v>2179128.2889999999</v>
      </c>
      <c r="P779" s="11">
        <f>Ugovori_OPULJP[[#This Row],[Bespovratna sredstva - Ukupno (EU+Nac) HRK
= Ukupna ugovorena vrijednost bespovratnih sredstava]]*Ugovori_OPULJP[[#This Row],[STOPA NACIONALNOG SUFINANCIRANJA %]]</f>
        <v>384552.05099999998</v>
      </c>
      <c r="Q779" s="4">
        <v>2563680.34</v>
      </c>
      <c r="R779" s="11">
        <v>0</v>
      </c>
      <c r="S779" s="11">
        <v>0</v>
      </c>
      <c r="T779" s="4">
        <f>Ugovori_OPULJP[[#This Row],[Bespovratna sredstva - Ukupno (EU+Nac) HRK
= Ukupna ugovorena vrijednost bespovratnih sredstava]]+Ugovori_OPULJP[[#This Row],[Javni doprinos korisnika - HRK]]+Ugovori_OPULJP[[#This Row],[Privatni doprinos korisnika - HRK]]</f>
        <v>2563680.34</v>
      </c>
      <c r="U779" s="19" t="s">
        <v>8735</v>
      </c>
      <c r="V779" s="19" t="s">
        <v>24</v>
      </c>
      <c r="W779" s="5" t="s">
        <v>10329</v>
      </c>
      <c r="X779" s="30" t="s">
        <v>6219</v>
      </c>
    </row>
    <row r="780" spans="1:24" ht="89.25" x14ac:dyDescent="0.25">
      <c r="A780" s="12" t="s">
        <v>10273</v>
      </c>
      <c r="B780" s="8" t="s">
        <v>8150</v>
      </c>
      <c r="C780" s="5" t="s">
        <v>7163</v>
      </c>
      <c r="D780" s="5" t="s">
        <v>9446</v>
      </c>
      <c r="E780" s="19" t="s">
        <v>10081</v>
      </c>
      <c r="F780" s="7" t="s">
        <v>10313</v>
      </c>
      <c r="G780" s="7" t="s">
        <v>10324</v>
      </c>
      <c r="H780" s="13">
        <v>44344</v>
      </c>
      <c r="I780" s="13">
        <v>45074</v>
      </c>
      <c r="J780" s="13" t="str">
        <f ca="1">IF(Ugovori_OPULJP[[#This Row],[DATUM ZAVRŠETKA OPERACIJE]]&lt;TODAY(),"završen","u provedbi")</f>
        <v>u provedbi</v>
      </c>
      <c r="K780" s="18" t="s">
        <v>4</v>
      </c>
      <c r="L780" s="18" t="s">
        <v>4</v>
      </c>
      <c r="M780" s="35" t="s">
        <v>9864</v>
      </c>
      <c r="N780" s="17">
        <v>0.15</v>
      </c>
      <c r="O780" s="11">
        <f>Ugovori_OPULJP[[#This Row],[Bespovratna sredstva - Ukupno (EU+Nac) HRK
= Ukupna ugovorena vrijednost bespovratnih sredstava]]*Ugovori_OPULJP[[#This Row],[EU STOPA SUFINANCIRANJA %
EU CO-FINANCING RATE %]]</f>
        <v>873400.02399999998</v>
      </c>
      <c r="P780" s="11">
        <f>Ugovori_OPULJP[[#This Row],[Bespovratna sredstva - Ukupno (EU+Nac) HRK
= Ukupna ugovorena vrijednost bespovratnih sredstava]]*Ugovori_OPULJP[[#This Row],[STOPA NACIONALNOG SUFINANCIRANJA %]]</f>
        <v>154129.416</v>
      </c>
      <c r="Q780" s="4">
        <v>1027529.44</v>
      </c>
      <c r="R780" s="11">
        <v>0</v>
      </c>
      <c r="S780" s="11">
        <v>0</v>
      </c>
      <c r="T780" s="4">
        <f>Ugovori_OPULJP[[#This Row],[Bespovratna sredstva - Ukupno (EU+Nac) HRK
= Ukupna ugovorena vrijednost bespovratnih sredstava]]+Ugovori_OPULJP[[#This Row],[Javni doprinos korisnika - HRK]]+Ugovori_OPULJP[[#This Row],[Privatni doprinos korisnika - HRK]]</f>
        <v>1027529.44</v>
      </c>
      <c r="U780" s="19" t="s">
        <v>8735</v>
      </c>
      <c r="V780" s="19" t="s">
        <v>24</v>
      </c>
      <c r="W780" s="5" t="s">
        <v>10330</v>
      </c>
      <c r="X780" s="30" t="s">
        <v>6219</v>
      </c>
    </row>
    <row r="781" spans="1:24" ht="102" x14ac:dyDescent="0.25">
      <c r="A781" s="12" t="s">
        <v>10274</v>
      </c>
      <c r="B781" s="8" t="s">
        <v>8150</v>
      </c>
      <c r="C781" s="5" t="s">
        <v>7163</v>
      </c>
      <c r="D781" s="5" t="s">
        <v>9446</v>
      </c>
      <c r="E781" s="19" t="s">
        <v>10081</v>
      </c>
      <c r="F781" s="7" t="s">
        <v>10314</v>
      </c>
      <c r="G781" s="7" t="s">
        <v>1118</v>
      </c>
      <c r="H781" s="13">
        <v>44355</v>
      </c>
      <c r="I781" s="13">
        <v>45085</v>
      </c>
      <c r="J781" s="13" t="str">
        <f ca="1">IF(Ugovori_OPULJP[[#This Row],[DATUM ZAVRŠETKA OPERACIJE]]&lt;TODAY(),"završen","u provedbi")</f>
        <v>u provedbi</v>
      </c>
      <c r="K781" s="18" t="s">
        <v>1</v>
      </c>
      <c r="L781" s="6" t="s">
        <v>1</v>
      </c>
      <c r="M781" s="35" t="s">
        <v>9864</v>
      </c>
      <c r="N781" s="17">
        <v>0.15</v>
      </c>
      <c r="O781" s="11">
        <f>Ugovori_OPULJP[[#This Row],[Bespovratna sredstva - Ukupno (EU+Nac) HRK
= Ukupna ugovorena vrijednost bespovratnih sredstava]]*Ugovori_OPULJP[[#This Row],[EU STOPA SUFINANCIRANJA %
EU CO-FINANCING RATE %]]</f>
        <v>999674.26450000005</v>
      </c>
      <c r="P781" s="11">
        <f>Ugovori_OPULJP[[#This Row],[Bespovratna sredstva - Ukupno (EU+Nac) HRK
= Ukupna ugovorena vrijednost bespovratnih sredstava]]*Ugovori_OPULJP[[#This Row],[STOPA NACIONALNOG SUFINANCIRANJA %]]</f>
        <v>176413.10550000001</v>
      </c>
      <c r="Q781" s="4">
        <v>1176087.3700000001</v>
      </c>
      <c r="R781" s="11">
        <v>0</v>
      </c>
      <c r="S781" s="11">
        <v>0</v>
      </c>
      <c r="T781" s="4">
        <f>Ugovori_OPULJP[[#This Row],[Bespovratna sredstva - Ukupno (EU+Nac) HRK
= Ukupna ugovorena vrijednost bespovratnih sredstava]]+Ugovori_OPULJP[[#This Row],[Javni doprinos korisnika - HRK]]+Ugovori_OPULJP[[#This Row],[Privatni doprinos korisnika - HRK]]</f>
        <v>1176087.3700000001</v>
      </c>
      <c r="U781" s="19" t="s">
        <v>8735</v>
      </c>
      <c r="V781" s="19" t="s">
        <v>24</v>
      </c>
      <c r="W781" s="5" t="s">
        <v>10331</v>
      </c>
      <c r="X781" s="30" t="s">
        <v>6219</v>
      </c>
    </row>
    <row r="782" spans="1:24" ht="89.25" x14ac:dyDescent="0.25">
      <c r="A782" s="12" t="s">
        <v>10275</v>
      </c>
      <c r="B782" s="8" t="s">
        <v>8150</v>
      </c>
      <c r="C782" s="5" t="s">
        <v>7163</v>
      </c>
      <c r="D782" s="5" t="s">
        <v>9446</v>
      </c>
      <c r="E782" s="19" t="s">
        <v>10081</v>
      </c>
      <c r="F782" s="7" t="s">
        <v>10315</v>
      </c>
      <c r="G782" s="7" t="s">
        <v>2293</v>
      </c>
      <c r="H782" s="13">
        <v>44343</v>
      </c>
      <c r="I782" s="13">
        <v>45232</v>
      </c>
      <c r="J782" s="13" t="str">
        <f ca="1">IF(Ugovori_OPULJP[[#This Row],[DATUM ZAVRŠETKA OPERACIJE]]&lt;TODAY(),"završen","u provedbi")</f>
        <v>u provedbi</v>
      </c>
      <c r="K782" s="18" t="s">
        <v>12</v>
      </c>
      <c r="L782" s="18" t="s">
        <v>12</v>
      </c>
      <c r="M782" s="35" t="s">
        <v>9864</v>
      </c>
      <c r="N782" s="17">
        <v>0.15</v>
      </c>
      <c r="O782" s="11">
        <f>Ugovori_OPULJP[[#This Row],[Bespovratna sredstva - Ukupno (EU+Nac) HRK
= Ukupna ugovorena vrijednost bespovratnih sredstava]]*Ugovori_OPULJP[[#This Row],[EU STOPA SUFINANCIRANJA %
EU CO-FINANCING RATE %]]</f>
        <v>1170858</v>
      </c>
      <c r="P782" s="11">
        <f>Ugovori_OPULJP[[#This Row],[Bespovratna sredstva - Ukupno (EU+Nac) HRK
= Ukupna ugovorena vrijednost bespovratnih sredstava]]*Ugovori_OPULJP[[#This Row],[STOPA NACIONALNOG SUFINANCIRANJA %]]</f>
        <v>206622</v>
      </c>
      <c r="Q782" s="4">
        <v>1377480</v>
      </c>
      <c r="R782" s="11">
        <v>0</v>
      </c>
      <c r="S782" s="11">
        <v>0</v>
      </c>
      <c r="T782" s="4">
        <f>Ugovori_OPULJP[[#This Row],[Bespovratna sredstva - Ukupno (EU+Nac) HRK
= Ukupna ugovorena vrijednost bespovratnih sredstava]]+Ugovori_OPULJP[[#This Row],[Javni doprinos korisnika - HRK]]+Ugovori_OPULJP[[#This Row],[Privatni doprinos korisnika - HRK]]</f>
        <v>1377480</v>
      </c>
      <c r="U782" s="19" t="s">
        <v>8735</v>
      </c>
      <c r="V782" s="19" t="s">
        <v>24</v>
      </c>
      <c r="W782" s="5" t="s">
        <v>10332</v>
      </c>
      <c r="X782" s="30" t="s">
        <v>6219</v>
      </c>
    </row>
    <row r="783" spans="1:24" ht="102" x14ac:dyDescent="0.25">
      <c r="A783" s="45" t="s">
        <v>8160</v>
      </c>
      <c r="B783" s="46" t="s">
        <v>8150</v>
      </c>
      <c r="C783" s="30" t="s">
        <v>7163</v>
      </c>
      <c r="D783" s="30" t="s">
        <v>5131</v>
      </c>
      <c r="E783" s="19" t="s">
        <v>10081</v>
      </c>
      <c r="F783" s="47" t="s">
        <v>8188</v>
      </c>
      <c r="G783" s="47" t="s">
        <v>8189</v>
      </c>
      <c r="H783" s="48">
        <v>44133</v>
      </c>
      <c r="I783" s="48">
        <v>44680</v>
      </c>
      <c r="J783" s="48" t="str">
        <f ca="1">IF(Ugovori_OPULJP[[#This Row],[DATUM ZAVRŠETKA OPERACIJE]]&lt;TODAY(),"završen","u provedbi")</f>
        <v>u provedbi</v>
      </c>
      <c r="K783" s="25" t="s">
        <v>511</v>
      </c>
      <c r="L783" s="25" t="s">
        <v>3</v>
      </c>
      <c r="M783" s="17">
        <v>0.85</v>
      </c>
      <c r="N783" s="17">
        <v>0.15</v>
      </c>
      <c r="O783" s="11">
        <f>Ugovori_OPULJP[[#This Row],[Bespovratna sredstva - Ukupno (EU+Nac) HRK
= Ukupna ugovorena vrijednost bespovratnih sredstava]]*Ugovori_OPULJP[[#This Row],[EU STOPA SUFINANCIRANJA %
EU CO-FINANCING RATE %]]</f>
        <v>394680.41500000004</v>
      </c>
      <c r="P783" s="11">
        <f>Ugovori_OPULJP[[#This Row],[Bespovratna sredstva - Ukupno (EU+Nac) HRK
= Ukupna ugovorena vrijednost bespovratnih sredstava]]*Ugovori_OPULJP[[#This Row],[STOPA NACIONALNOG SUFINANCIRANJA %]]</f>
        <v>69649.485000000001</v>
      </c>
      <c r="Q783" s="11">
        <v>464329.9</v>
      </c>
      <c r="R783" s="11">
        <v>0</v>
      </c>
      <c r="S783" s="11">
        <v>0</v>
      </c>
      <c r="T783" s="4">
        <f>Ugovori_OPULJP[[#This Row],[Bespovratna sredstva - Ukupno (EU+Nac) HRK
= Ukupna ugovorena vrijednost bespovratnih sredstava]]+Ugovori_OPULJP[[#This Row],[Javni doprinos korisnika - HRK]]+Ugovori_OPULJP[[#This Row],[Privatni doprinos korisnika - HRK]]</f>
        <v>464329.9</v>
      </c>
      <c r="U783" s="29" t="s">
        <v>8735</v>
      </c>
      <c r="V783" s="29" t="s">
        <v>24</v>
      </c>
      <c r="W783" s="30" t="s">
        <v>8347</v>
      </c>
      <c r="X783" s="30" t="s">
        <v>6219</v>
      </c>
    </row>
    <row r="784" spans="1:24" ht="102" x14ac:dyDescent="0.25">
      <c r="A784" s="45" t="s">
        <v>8161</v>
      </c>
      <c r="B784" s="46" t="s">
        <v>8150</v>
      </c>
      <c r="C784" s="30" t="s">
        <v>7163</v>
      </c>
      <c r="D784" s="30" t="s">
        <v>5131</v>
      </c>
      <c r="E784" s="19" t="s">
        <v>10081</v>
      </c>
      <c r="F784" s="47" t="s">
        <v>8190</v>
      </c>
      <c r="G784" s="47" t="s">
        <v>8191</v>
      </c>
      <c r="H784" s="48">
        <v>44133</v>
      </c>
      <c r="I784" s="48">
        <v>44680</v>
      </c>
      <c r="J784" s="48" t="str">
        <f ca="1">IF(Ugovori_OPULJP[[#This Row],[DATUM ZAVRŠETKA OPERACIJE]]&lt;TODAY(),"završen","u provedbi")</f>
        <v>u provedbi</v>
      </c>
      <c r="K784" s="25" t="s">
        <v>511</v>
      </c>
      <c r="L784" s="25" t="s">
        <v>3</v>
      </c>
      <c r="M784" s="17">
        <v>0.85</v>
      </c>
      <c r="N784" s="17">
        <v>0.15</v>
      </c>
      <c r="O784" s="11">
        <f>Ugovori_OPULJP[[#This Row],[Bespovratna sredstva - Ukupno (EU+Nac) HRK
= Ukupna ugovorena vrijednost bespovratnih sredstava]]*Ugovori_OPULJP[[#This Row],[EU STOPA SUFINANCIRANJA %
EU CO-FINANCING RATE %]]</f>
        <v>394680.41500000004</v>
      </c>
      <c r="P784" s="11">
        <f>Ugovori_OPULJP[[#This Row],[Bespovratna sredstva - Ukupno (EU+Nac) HRK
= Ukupna ugovorena vrijednost bespovratnih sredstava]]*Ugovori_OPULJP[[#This Row],[STOPA NACIONALNOG SUFINANCIRANJA %]]</f>
        <v>69649.485000000001</v>
      </c>
      <c r="Q784" s="11">
        <v>464329.9</v>
      </c>
      <c r="R784" s="11">
        <v>0</v>
      </c>
      <c r="S784" s="11">
        <v>0</v>
      </c>
      <c r="T784" s="4">
        <f>Ugovori_OPULJP[[#This Row],[Bespovratna sredstva - Ukupno (EU+Nac) HRK
= Ukupna ugovorena vrijednost bespovratnih sredstava]]+Ugovori_OPULJP[[#This Row],[Javni doprinos korisnika - HRK]]+Ugovori_OPULJP[[#This Row],[Privatni doprinos korisnika - HRK]]</f>
        <v>464329.9</v>
      </c>
      <c r="U784" s="29" t="s">
        <v>8735</v>
      </c>
      <c r="V784" s="29" t="s">
        <v>24</v>
      </c>
      <c r="W784" s="30" t="s">
        <v>8347</v>
      </c>
      <c r="X784" s="30" t="s">
        <v>6219</v>
      </c>
    </row>
    <row r="785" spans="1:24" ht="102" x14ac:dyDescent="0.25">
      <c r="A785" s="45" t="s">
        <v>4926</v>
      </c>
      <c r="B785" s="46" t="s">
        <v>8150</v>
      </c>
      <c r="C785" s="30" t="s">
        <v>7163</v>
      </c>
      <c r="D785" s="30" t="s">
        <v>5131</v>
      </c>
      <c r="E785" s="19" t="s">
        <v>10081</v>
      </c>
      <c r="F785" s="47" t="s">
        <v>4968</v>
      </c>
      <c r="G785" s="47" t="s">
        <v>5035</v>
      </c>
      <c r="H785" s="48">
        <v>44000</v>
      </c>
      <c r="I785" s="48">
        <v>44548</v>
      </c>
      <c r="J785" s="48" t="str">
        <f ca="1">IF(Ugovori_OPULJP[[#This Row],[DATUM ZAVRŠETKA OPERACIJE]]&lt;TODAY(),"završen","u provedbi")</f>
        <v>završen</v>
      </c>
      <c r="K785" s="25" t="s">
        <v>20</v>
      </c>
      <c r="L785" s="25" t="s">
        <v>20</v>
      </c>
      <c r="M785" s="17">
        <v>0.85</v>
      </c>
      <c r="N785" s="17">
        <v>0.15</v>
      </c>
      <c r="O785" s="11">
        <f>Ugovori_OPULJP[[#This Row],[Bespovratna sredstva - Ukupno (EU+Nac) HRK
= Ukupna ugovorena vrijednost bespovratnih sredstava]]*Ugovori_OPULJP[[#This Row],[EU STOPA SUFINANCIRANJA %
EU CO-FINANCING RATE %]]</f>
        <v>787865</v>
      </c>
      <c r="P785" s="11">
        <f>Ugovori_OPULJP[[#This Row],[Bespovratna sredstva - Ukupno (EU+Nac) HRK
= Ukupna ugovorena vrijednost bespovratnih sredstava]]*Ugovori_OPULJP[[#This Row],[STOPA NACIONALNOG SUFINANCIRANJA %]]</f>
        <v>139035</v>
      </c>
      <c r="Q785" s="11">
        <v>926900</v>
      </c>
      <c r="R785" s="11">
        <v>0</v>
      </c>
      <c r="S785" s="11">
        <v>0</v>
      </c>
      <c r="T785" s="4">
        <f>Ugovori_OPULJP[[#This Row],[Bespovratna sredstva - Ukupno (EU+Nac) HRK
= Ukupna ugovorena vrijednost bespovratnih sredstava]]+Ugovori_OPULJP[[#This Row],[Javni doprinos korisnika - HRK]]+Ugovori_OPULJP[[#This Row],[Privatni doprinos korisnika - HRK]]</f>
        <v>926900</v>
      </c>
      <c r="U785" s="29" t="s">
        <v>8735</v>
      </c>
      <c r="V785" s="29" t="s">
        <v>24</v>
      </c>
      <c r="W785" s="30" t="s">
        <v>6478</v>
      </c>
      <c r="X785" s="30" t="s">
        <v>6219</v>
      </c>
    </row>
    <row r="786" spans="1:24" ht="89.25" x14ac:dyDescent="0.25">
      <c r="A786" s="45" t="s">
        <v>4899</v>
      </c>
      <c r="B786" s="46" t="s">
        <v>8150</v>
      </c>
      <c r="C786" s="30" t="s">
        <v>7163</v>
      </c>
      <c r="D786" s="30" t="s">
        <v>5131</v>
      </c>
      <c r="E786" s="19" t="s">
        <v>10081</v>
      </c>
      <c r="F786" s="47" t="s">
        <v>4969</v>
      </c>
      <c r="G786" s="47" t="s">
        <v>3013</v>
      </c>
      <c r="H786" s="48">
        <v>44000</v>
      </c>
      <c r="I786" s="48">
        <v>44487</v>
      </c>
      <c r="J786" s="48" t="str">
        <f ca="1">IF(Ugovori_OPULJP[[#This Row],[DATUM ZAVRŠETKA OPERACIJE]]&lt;TODAY(),"završen","u provedbi")</f>
        <v>završen</v>
      </c>
      <c r="K786" s="25" t="s">
        <v>13</v>
      </c>
      <c r="L786" s="25" t="s">
        <v>13</v>
      </c>
      <c r="M786" s="17">
        <v>0.85</v>
      </c>
      <c r="N786" s="17">
        <v>0.15</v>
      </c>
      <c r="O786" s="11">
        <f>Ugovori_OPULJP[[#This Row],[Bespovratna sredstva - Ukupno (EU+Nac) HRK
= Ukupna ugovorena vrijednost bespovratnih sredstava]]*Ugovori_OPULJP[[#This Row],[EU STOPA SUFINANCIRANJA %
EU CO-FINANCING RATE %]]</f>
        <v>789344</v>
      </c>
      <c r="P786" s="11">
        <f>Ugovori_OPULJP[[#This Row],[Bespovratna sredstva - Ukupno (EU+Nac) HRK
= Ukupna ugovorena vrijednost bespovratnih sredstava]]*Ugovori_OPULJP[[#This Row],[STOPA NACIONALNOG SUFINANCIRANJA %]]</f>
        <v>139296</v>
      </c>
      <c r="Q786" s="11">
        <v>928640</v>
      </c>
      <c r="R786" s="11">
        <v>0</v>
      </c>
      <c r="S786" s="11">
        <v>0</v>
      </c>
      <c r="T786" s="4">
        <f>Ugovori_OPULJP[[#This Row],[Bespovratna sredstva - Ukupno (EU+Nac) HRK
= Ukupna ugovorena vrijednost bespovratnih sredstava]]+Ugovori_OPULJP[[#This Row],[Javni doprinos korisnika - HRK]]+Ugovori_OPULJP[[#This Row],[Privatni doprinos korisnika - HRK]]</f>
        <v>928640</v>
      </c>
      <c r="U786" s="29" t="s">
        <v>8735</v>
      </c>
      <c r="V786" s="29" t="s">
        <v>24</v>
      </c>
      <c r="W786" s="30" t="s">
        <v>6479</v>
      </c>
      <c r="X786" s="30" t="s">
        <v>6219</v>
      </c>
    </row>
    <row r="787" spans="1:24" ht="89.25" x14ac:dyDescent="0.25">
      <c r="A787" s="45" t="s">
        <v>5147</v>
      </c>
      <c r="B787" s="46" t="s">
        <v>8150</v>
      </c>
      <c r="C787" s="30" t="s">
        <v>7163</v>
      </c>
      <c r="D787" s="30" t="s">
        <v>5131</v>
      </c>
      <c r="E787" s="19" t="s">
        <v>10081</v>
      </c>
      <c r="F787" s="47" t="s">
        <v>5148</v>
      </c>
      <c r="G787" s="47" t="s">
        <v>2961</v>
      </c>
      <c r="H787" s="48">
        <v>44033</v>
      </c>
      <c r="I787" s="48">
        <v>44582</v>
      </c>
      <c r="J787" s="48" t="str">
        <f ca="1">IF(Ugovori_OPULJP[[#This Row],[DATUM ZAVRŠETKA OPERACIJE]]&lt;TODAY(),"završen","u provedbi")</f>
        <v>završen</v>
      </c>
      <c r="K787" s="25" t="s">
        <v>15</v>
      </c>
      <c r="L787" s="25" t="s">
        <v>15</v>
      </c>
      <c r="M787" s="17">
        <v>0.85</v>
      </c>
      <c r="N787" s="17">
        <v>0.15</v>
      </c>
      <c r="O787" s="11">
        <f>Ugovori_OPULJP[[#This Row],[Bespovratna sredstva - Ukupno (EU+Nac) HRK
= Ukupna ugovorena vrijednost bespovratnih sredstava]]*Ugovori_OPULJP[[#This Row],[EU STOPA SUFINANCIRANJA %
EU CO-FINANCING RATE %]]</f>
        <v>628864</v>
      </c>
      <c r="P787" s="11">
        <f>Ugovori_OPULJP[[#This Row],[Bespovratna sredstva - Ukupno (EU+Nac) HRK
= Ukupna ugovorena vrijednost bespovratnih sredstava]]*Ugovori_OPULJP[[#This Row],[STOPA NACIONALNOG SUFINANCIRANJA %]]</f>
        <v>110976</v>
      </c>
      <c r="Q787" s="11">
        <v>739840</v>
      </c>
      <c r="R787" s="11">
        <v>0</v>
      </c>
      <c r="S787" s="11">
        <v>0</v>
      </c>
      <c r="T787" s="4">
        <f>Ugovori_OPULJP[[#This Row],[Bespovratna sredstva - Ukupno (EU+Nac) HRK
= Ukupna ugovorena vrijednost bespovratnih sredstava]]+Ugovori_OPULJP[[#This Row],[Javni doprinos korisnika - HRK]]+Ugovori_OPULJP[[#This Row],[Privatni doprinos korisnika - HRK]]</f>
        <v>739840</v>
      </c>
      <c r="U787" s="29" t="s">
        <v>8735</v>
      </c>
      <c r="V787" s="29" t="s">
        <v>24</v>
      </c>
      <c r="W787" s="30" t="s">
        <v>7095</v>
      </c>
      <c r="X787" s="30" t="s">
        <v>6219</v>
      </c>
    </row>
    <row r="788" spans="1:24" ht="102" x14ac:dyDescent="0.25">
      <c r="A788" s="45" t="s">
        <v>5145</v>
      </c>
      <c r="B788" s="46" t="s">
        <v>8150</v>
      </c>
      <c r="C788" s="30" t="s">
        <v>7163</v>
      </c>
      <c r="D788" s="30" t="s">
        <v>5131</v>
      </c>
      <c r="E788" s="19" t="s">
        <v>10081</v>
      </c>
      <c r="F788" s="47" t="s">
        <v>5146</v>
      </c>
      <c r="G788" s="47" t="s">
        <v>3185</v>
      </c>
      <c r="H788" s="48">
        <v>44019</v>
      </c>
      <c r="I788" s="48">
        <v>44568</v>
      </c>
      <c r="J788" s="48" t="str">
        <f ca="1">IF(Ugovori_OPULJP[[#This Row],[DATUM ZAVRŠETKA OPERACIJE]]&lt;TODAY(),"završen","u provedbi")</f>
        <v>završen</v>
      </c>
      <c r="K788" s="25" t="s">
        <v>15</v>
      </c>
      <c r="L788" s="25" t="s">
        <v>15</v>
      </c>
      <c r="M788" s="17">
        <v>0.85</v>
      </c>
      <c r="N788" s="17">
        <v>0.15</v>
      </c>
      <c r="O788" s="11">
        <f>Ugovori_OPULJP[[#This Row],[Bespovratna sredstva - Ukupno (EU+Nac) HRK
= Ukupna ugovorena vrijednost bespovratnih sredstava]]*Ugovori_OPULJP[[#This Row],[EU STOPA SUFINANCIRANJA %
EU CO-FINANCING RATE %]]</f>
        <v>789360.82149999996</v>
      </c>
      <c r="P788" s="11">
        <f>Ugovori_OPULJP[[#This Row],[Bespovratna sredstva - Ukupno (EU+Nac) HRK
= Ukupna ugovorena vrijednost bespovratnih sredstava]]*Ugovori_OPULJP[[#This Row],[STOPA NACIONALNOG SUFINANCIRANJA %]]</f>
        <v>139298.96849999999</v>
      </c>
      <c r="Q788" s="11">
        <v>928659.79</v>
      </c>
      <c r="R788" s="11">
        <v>0</v>
      </c>
      <c r="S788" s="11">
        <v>0</v>
      </c>
      <c r="T788" s="4">
        <f>Ugovori_OPULJP[[#This Row],[Bespovratna sredstva - Ukupno (EU+Nac) HRK
= Ukupna ugovorena vrijednost bespovratnih sredstava]]+Ugovori_OPULJP[[#This Row],[Javni doprinos korisnika - HRK]]+Ugovori_OPULJP[[#This Row],[Privatni doprinos korisnika - HRK]]</f>
        <v>928659.79</v>
      </c>
      <c r="U788" s="29" t="s">
        <v>8735</v>
      </c>
      <c r="V788" s="29" t="s">
        <v>24</v>
      </c>
      <c r="W788" s="30" t="s">
        <v>7096</v>
      </c>
      <c r="X788" s="30" t="s">
        <v>6219</v>
      </c>
    </row>
    <row r="789" spans="1:24" ht="89.25" x14ac:dyDescent="0.25">
      <c r="A789" s="45" t="s">
        <v>4900</v>
      </c>
      <c r="B789" s="46" t="s">
        <v>8150</v>
      </c>
      <c r="C789" s="30" t="s">
        <v>7163</v>
      </c>
      <c r="D789" s="30" t="s">
        <v>5131</v>
      </c>
      <c r="E789" s="19" t="s">
        <v>10081</v>
      </c>
      <c r="F789" s="47" t="s">
        <v>4970</v>
      </c>
      <c r="G789" s="47" t="s">
        <v>5036</v>
      </c>
      <c r="H789" s="48">
        <v>44000</v>
      </c>
      <c r="I789" s="48">
        <v>44548</v>
      </c>
      <c r="J789" s="48" t="str">
        <f ca="1">IF(Ugovori_OPULJP[[#This Row],[DATUM ZAVRŠETKA OPERACIJE]]&lt;TODAY(),"završen","u provedbi")</f>
        <v>završen</v>
      </c>
      <c r="K789" s="25" t="s">
        <v>0</v>
      </c>
      <c r="L789" s="25" t="s">
        <v>0</v>
      </c>
      <c r="M789" s="17">
        <v>0.85</v>
      </c>
      <c r="N789" s="17">
        <v>0.15</v>
      </c>
      <c r="O789" s="11">
        <f>Ugovori_OPULJP[[#This Row],[Bespovratna sredstva - Ukupno (EU+Nac) HRK
= Ukupna ugovorena vrijednost bespovratnih sredstava]]*Ugovori_OPULJP[[#This Row],[EU STOPA SUFINANCIRANJA %
EU CO-FINANCING RATE %]]</f>
        <v>850153</v>
      </c>
      <c r="P789" s="11">
        <f>Ugovori_OPULJP[[#This Row],[Bespovratna sredstva - Ukupno (EU+Nac) HRK
= Ukupna ugovorena vrijednost bespovratnih sredstava]]*Ugovori_OPULJP[[#This Row],[STOPA NACIONALNOG SUFINANCIRANJA %]]</f>
        <v>150027</v>
      </c>
      <c r="Q789" s="11">
        <v>1000180</v>
      </c>
      <c r="R789" s="11">
        <v>0</v>
      </c>
      <c r="S789" s="11">
        <v>0</v>
      </c>
      <c r="T789" s="4">
        <f>Ugovori_OPULJP[[#This Row],[Bespovratna sredstva - Ukupno (EU+Nac) HRK
= Ukupna ugovorena vrijednost bespovratnih sredstava]]+Ugovori_OPULJP[[#This Row],[Javni doprinos korisnika - HRK]]+Ugovori_OPULJP[[#This Row],[Privatni doprinos korisnika - HRK]]</f>
        <v>1000180</v>
      </c>
      <c r="U789" s="29" t="s">
        <v>8735</v>
      </c>
      <c r="V789" s="29" t="s">
        <v>24</v>
      </c>
      <c r="W789" s="30" t="s">
        <v>6480</v>
      </c>
      <c r="X789" s="30" t="s">
        <v>6219</v>
      </c>
    </row>
    <row r="790" spans="1:24" ht="63.75" x14ac:dyDescent="0.25">
      <c r="A790" s="45" t="s">
        <v>8162</v>
      </c>
      <c r="B790" s="46" t="s">
        <v>8150</v>
      </c>
      <c r="C790" s="30" t="s">
        <v>7163</v>
      </c>
      <c r="D790" s="30" t="s">
        <v>5131</v>
      </c>
      <c r="E790" s="19" t="s">
        <v>10081</v>
      </c>
      <c r="F790" s="47" t="s">
        <v>8192</v>
      </c>
      <c r="G790" s="47" t="s">
        <v>8193</v>
      </c>
      <c r="H790" s="48">
        <v>44131</v>
      </c>
      <c r="I790" s="48">
        <v>44678</v>
      </c>
      <c r="J790" s="48" t="str">
        <f ca="1">IF(Ugovori_OPULJP[[#This Row],[DATUM ZAVRŠETKA OPERACIJE]]&lt;TODAY(),"završen","u provedbi")</f>
        <v>u provedbi</v>
      </c>
      <c r="K790" s="25" t="s">
        <v>15</v>
      </c>
      <c r="L790" s="25" t="s">
        <v>15</v>
      </c>
      <c r="M790" s="17">
        <v>0.85</v>
      </c>
      <c r="N790" s="17">
        <v>0.15</v>
      </c>
      <c r="O790" s="11">
        <f>Ugovori_OPULJP[[#This Row],[Bespovratna sredstva - Ukupno (EU+Nac) HRK
= Ukupna ugovorena vrijednost bespovratnih sredstava]]*Ugovori_OPULJP[[#This Row],[EU STOPA SUFINANCIRANJA %
EU CO-FINANCING RATE %]]</f>
        <v>473616.49799999996</v>
      </c>
      <c r="P790" s="11">
        <f>Ugovori_OPULJP[[#This Row],[Bespovratna sredstva - Ukupno (EU+Nac) HRK
= Ukupna ugovorena vrijednost bespovratnih sredstava]]*Ugovori_OPULJP[[#This Row],[STOPA NACIONALNOG SUFINANCIRANJA %]]</f>
        <v>83579.381999999998</v>
      </c>
      <c r="Q790" s="11">
        <v>557195.88</v>
      </c>
      <c r="R790" s="11">
        <v>0</v>
      </c>
      <c r="S790" s="11">
        <v>0</v>
      </c>
      <c r="T790" s="4">
        <f>Ugovori_OPULJP[[#This Row],[Bespovratna sredstva - Ukupno (EU+Nac) HRK
= Ukupna ugovorena vrijednost bespovratnih sredstava]]+Ugovori_OPULJP[[#This Row],[Javni doprinos korisnika - HRK]]+Ugovori_OPULJP[[#This Row],[Privatni doprinos korisnika - HRK]]</f>
        <v>557195.88</v>
      </c>
      <c r="U790" s="29" t="s">
        <v>8735</v>
      </c>
      <c r="V790" s="29" t="s">
        <v>24</v>
      </c>
      <c r="W790" s="30" t="s">
        <v>8348</v>
      </c>
      <c r="X790" s="30" t="s">
        <v>6219</v>
      </c>
    </row>
    <row r="791" spans="1:24" ht="63.75" x14ac:dyDescent="0.25">
      <c r="A791" s="45" t="s">
        <v>8163</v>
      </c>
      <c r="B791" s="46" t="s">
        <v>8150</v>
      </c>
      <c r="C791" s="30" t="s">
        <v>7163</v>
      </c>
      <c r="D791" s="30" t="s">
        <v>5131</v>
      </c>
      <c r="E791" s="19" t="s">
        <v>10081</v>
      </c>
      <c r="F791" s="47" t="s">
        <v>8194</v>
      </c>
      <c r="G791" s="47" t="s">
        <v>8195</v>
      </c>
      <c r="H791" s="48">
        <v>44132</v>
      </c>
      <c r="I791" s="48">
        <v>44679</v>
      </c>
      <c r="J791" s="48" t="str">
        <f ca="1">IF(Ugovori_OPULJP[[#This Row],[DATUM ZAVRŠETKA OPERACIJE]]&lt;TODAY(),"završen","u provedbi")</f>
        <v>u provedbi</v>
      </c>
      <c r="K791" s="25" t="s">
        <v>15</v>
      </c>
      <c r="L791" s="25" t="s">
        <v>15</v>
      </c>
      <c r="M791" s="17">
        <v>0.85</v>
      </c>
      <c r="N791" s="17">
        <v>0.15</v>
      </c>
      <c r="O791" s="11">
        <f>Ugovori_OPULJP[[#This Row],[Bespovratna sredstva - Ukupno (EU+Nac) HRK
= Ukupna ugovorena vrijednost bespovratnih sredstava]]*Ugovori_OPULJP[[#This Row],[EU STOPA SUFINANCIRANJA %
EU CO-FINANCING RATE %]]</f>
        <v>394680.41500000004</v>
      </c>
      <c r="P791" s="11">
        <f>Ugovori_OPULJP[[#This Row],[Bespovratna sredstva - Ukupno (EU+Nac) HRK
= Ukupna ugovorena vrijednost bespovratnih sredstava]]*Ugovori_OPULJP[[#This Row],[STOPA NACIONALNOG SUFINANCIRANJA %]]</f>
        <v>69649.485000000001</v>
      </c>
      <c r="Q791" s="11">
        <v>464329.9</v>
      </c>
      <c r="R791" s="11">
        <v>0</v>
      </c>
      <c r="S791" s="11">
        <v>0</v>
      </c>
      <c r="T791" s="4">
        <f>Ugovori_OPULJP[[#This Row],[Bespovratna sredstva - Ukupno (EU+Nac) HRK
= Ukupna ugovorena vrijednost bespovratnih sredstava]]+Ugovori_OPULJP[[#This Row],[Javni doprinos korisnika - HRK]]+Ugovori_OPULJP[[#This Row],[Privatni doprinos korisnika - HRK]]</f>
        <v>464329.9</v>
      </c>
      <c r="U791" s="29" t="s">
        <v>8735</v>
      </c>
      <c r="V791" s="29" t="s">
        <v>24</v>
      </c>
      <c r="W791" s="30" t="s">
        <v>8349</v>
      </c>
      <c r="X791" s="30" t="s">
        <v>6219</v>
      </c>
    </row>
    <row r="792" spans="1:24" ht="63.75" x14ac:dyDescent="0.25">
      <c r="A792" s="45" t="s">
        <v>4901</v>
      </c>
      <c r="B792" s="46" t="s">
        <v>8150</v>
      </c>
      <c r="C792" s="30" t="s">
        <v>7163</v>
      </c>
      <c r="D792" s="30" t="s">
        <v>5131</v>
      </c>
      <c r="E792" s="19" t="s">
        <v>10081</v>
      </c>
      <c r="F792" s="47" t="s">
        <v>3334</v>
      </c>
      <c r="G792" s="47" t="s">
        <v>4880</v>
      </c>
      <c r="H792" s="48">
        <v>44000</v>
      </c>
      <c r="I792" s="48">
        <v>44548</v>
      </c>
      <c r="J792" s="48" t="str">
        <f ca="1">IF(Ugovori_OPULJP[[#This Row],[DATUM ZAVRŠETKA OPERACIJE]]&lt;TODAY(),"završen","u provedbi")</f>
        <v>završen</v>
      </c>
      <c r="K792" s="25" t="s">
        <v>15</v>
      </c>
      <c r="L792" s="25" t="s">
        <v>15</v>
      </c>
      <c r="M792" s="17">
        <v>0.85</v>
      </c>
      <c r="N792" s="17">
        <v>0.15</v>
      </c>
      <c r="O792" s="11">
        <f>Ugovori_OPULJP[[#This Row],[Bespovratna sredstva - Ukupno (EU+Nac) HRK
= Ukupna ugovorena vrijednost bespovratnih sredstava]]*Ugovori_OPULJP[[#This Row],[EU STOPA SUFINANCIRANJA %
EU CO-FINANCING RATE %]]</f>
        <v>394680.41500000004</v>
      </c>
      <c r="P792" s="11">
        <f>Ugovori_OPULJP[[#This Row],[Bespovratna sredstva - Ukupno (EU+Nac) HRK
= Ukupna ugovorena vrijednost bespovratnih sredstava]]*Ugovori_OPULJP[[#This Row],[STOPA NACIONALNOG SUFINANCIRANJA %]]</f>
        <v>69649.485000000001</v>
      </c>
      <c r="Q792" s="11">
        <v>464329.9</v>
      </c>
      <c r="R792" s="11">
        <v>0</v>
      </c>
      <c r="S792" s="11">
        <v>0</v>
      </c>
      <c r="T792" s="4">
        <f>Ugovori_OPULJP[[#This Row],[Bespovratna sredstva - Ukupno (EU+Nac) HRK
= Ukupna ugovorena vrijednost bespovratnih sredstava]]+Ugovori_OPULJP[[#This Row],[Javni doprinos korisnika - HRK]]+Ugovori_OPULJP[[#This Row],[Privatni doprinos korisnika - HRK]]</f>
        <v>464329.9</v>
      </c>
      <c r="U792" s="29" t="s">
        <v>8735</v>
      </c>
      <c r="V792" s="29" t="s">
        <v>24</v>
      </c>
      <c r="W792" s="30" t="s">
        <v>6481</v>
      </c>
      <c r="X792" s="30" t="s">
        <v>6219</v>
      </c>
    </row>
    <row r="793" spans="1:24" ht="63.75" x14ac:dyDescent="0.25">
      <c r="A793" s="45" t="s">
        <v>8164</v>
      </c>
      <c r="B793" s="46" t="s">
        <v>8150</v>
      </c>
      <c r="C793" s="30" t="s">
        <v>7163</v>
      </c>
      <c r="D793" s="30" t="s">
        <v>5131</v>
      </c>
      <c r="E793" s="19" t="s">
        <v>10081</v>
      </c>
      <c r="F793" s="47" t="s">
        <v>8196</v>
      </c>
      <c r="G793" s="47" t="s">
        <v>8197</v>
      </c>
      <c r="H793" s="48">
        <v>44133</v>
      </c>
      <c r="I793" s="48">
        <v>44680</v>
      </c>
      <c r="J793" s="48" t="str">
        <f ca="1">IF(Ugovori_OPULJP[[#This Row],[DATUM ZAVRŠETKA OPERACIJE]]&lt;TODAY(),"završen","u provedbi")</f>
        <v>u provedbi</v>
      </c>
      <c r="K793" s="25" t="s">
        <v>15</v>
      </c>
      <c r="L793" s="25" t="s">
        <v>15</v>
      </c>
      <c r="M793" s="17">
        <v>0.85</v>
      </c>
      <c r="N793" s="17">
        <v>0.15</v>
      </c>
      <c r="O793" s="11">
        <f>Ugovori_OPULJP[[#This Row],[Bespovratna sredstva - Ukupno (EU+Nac) HRK
= Ukupna ugovorena vrijednost bespovratnih sredstava]]*Ugovori_OPULJP[[#This Row],[EU STOPA SUFINANCIRANJA %
EU CO-FINANCING RATE %]]</f>
        <v>473616.49799999996</v>
      </c>
      <c r="P793" s="11">
        <f>Ugovori_OPULJP[[#This Row],[Bespovratna sredstva - Ukupno (EU+Nac) HRK
= Ukupna ugovorena vrijednost bespovratnih sredstava]]*Ugovori_OPULJP[[#This Row],[STOPA NACIONALNOG SUFINANCIRANJA %]]</f>
        <v>83579.381999999998</v>
      </c>
      <c r="Q793" s="11">
        <v>557195.88</v>
      </c>
      <c r="R793" s="11">
        <v>0</v>
      </c>
      <c r="S793" s="11">
        <v>0</v>
      </c>
      <c r="T793" s="4">
        <f>Ugovori_OPULJP[[#This Row],[Bespovratna sredstva - Ukupno (EU+Nac) HRK
= Ukupna ugovorena vrijednost bespovratnih sredstava]]+Ugovori_OPULJP[[#This Row],[Javni doprinos korisnika - HRK]]+Ugovori_OPULJP[[#This Row],[Privatni doprinos korisnika - HRK]]</f>
        <v>557195.88</v>
      </c>
      <c r="U793" s="29" t="s">
        <v>8735</v>
      </c>
      <c r="V793" s="29" t="s">
        <v>24</v>
      </c>
      <c r="W793" s="30" t="s">
        <v>8350</v>
      </c>
      <c r="X793" s="30" t="s">
        <v>6219</v>
      </c>
    </row>
    <row r="794" spans="1:24" ht="76.5" x14ac:dyDescent="0.25">
      <c r="A794" s="45" t="s">
        <v>5149</v>
      </c>
      <c r="B794" s="46" t="s">
        <v>8150</v>
      </c>
      <c r="C794" s="30" t="s">
        <v>7163</v>
      </c>
      <c r="D794" s="30" t="s">
        <v>5131</v>
      </c>
      <c r="E794" s="19" t="s">
        <v>10081</v>
      </c>
      <c r="F794" s="47" t="s">
        <v>5150</v>
      </c>
      <c r="G794" s="47" t="s">
        <v>1928</v>
      </c>
      <c r="H794" s="48">
        <v>44022</v>
      </c>
      <c r="I794" s="48">
        <v>44479</v>
      </c>
      <c r="J794" s="48" t="str">
        <f ca="1">IF(Ugovori_OPULJP[[#This Row],[DATUM ZAVRŠETKA OPERACIJE]]&lt;TODAY(),"završen","u provedbi")</f>
        <v>završen</v>
      </c>
      <c r="K794" s="25" t="s">
        <v>5122</v>
      </c>
      <c r="L794" s="25" t="s">
        <v>15</v>
      </c>
      <c r="M794" s="17">
        <v>0.85</v>
      </c>
      <c r="N794" s="17">
        <v>0.15</v>
      </c>
      <c r="O794" s="11">
        <f>Ugovori_OPULJP[[#This Row],[Bespovratna sredstva - Ukupno (EU+Nac) HRK
= Ukupna ugovorena vrijednost bespovratnih sredstava]]*Ugovori_OPULJP[[#This Row],[EU STOPA SUFINANCIRANJA %
EU CO-FINANCING RATE %]]</f>
        <v>549746</v>
      </c>
      <c r="P794" s="11">
        <f>Ugovori_OPULJP[[#This Row],[Bespovratna sredstva - Ukupno (EU+Nac) HRK
= Ukupna ugovorena vrijednost bespovratnih sredstava]]*Ugovori_OPULJP[[#This Row],[STOPA NACIONALNOG SUFINANCIRANJA %]]</f>
        <v>97014</v>
      </c>
      <c r="Q794" s="11">
        <v>646760</v>
      </c>
      <c r="R794" s="11">
        <v>0</v>
      </c>
      <c r="S794" s="11">
        <v>0</v>
      </c>
      <c r="T794" s="4">
        <f>Ugovori_OPULJP[[#This Row],[Bespovratna sredstva - Ukupno (EU+Nac) HRK
= Ukupna ugovorena vrijednost bespovratnih sredstava]]+Ugovori_OPULJP[[#This Row],[Javni doprinos korisnika - HRK]]+Ugovori_OPULJP[[#This Row],[Privatni doprinos korisnika - HRK]]</f>
        <v>646760</v>
      </c>
      <c r="U794" s="29" t="s">
        <v>8735</v>
      </c>
      <c r="V794" s="29" t="s">
        <v>24</v>
      </c>
      <c r="W794" s="30" t="s">
        <v>7097</v>
      </c>
      <c r="X794" s="30" t="s">
        <v>6219</v>
      </c>
    </row>
    <row r="795" spans="1:24" ht="76.5" x14ac:dyDescent="0.25">
      <c r="A795" s="45" t="s">
        <v>5151</v>
      </c>
      <c r="B795" s="46" t="s">
        <v>8150</v>
      </c>
      <c r="C795" s="30" t="s">
        <v>7163</v>
      </c>
      <c r="D795" s="30" t="s">
        <v>5131</v>
      </c>
      <c r="E795" s="19" t="s">
        <v>10081</v>
      </c>
      <c r="F795" s="47" t="s">
        <v>5152</v>
      </c>
      <c r="G795" s="47" t="s">
        <v>1677</v>
      </c>
      <c r="H795" s="48">
        <v>44032</v>
      </c>
      <c r="I795" s="48">
        <v>44581</v>
      </c>
      <c r="J795" s="48" t="str">
        <f ca="1">IF(Ugovori_OPULJP[[#This Row],[DATUM ZAVRŠETKA OPERACIJE]]&lt;TODAY(),"završen","u provedbi")</f>
        <v>završen</v>
      </c>
      <c r="K795" s="25" t="s">
        <v>5386</v>
      </c>
      <c r="L795" s="25" t="s">
        <v>17</v>
      </c>
      <c r="M795" s="17">
        <v>0.85</v>
      </c>
      <c r="N795" s="17">
        <v>0.15</v>
      </c>
      <c r="O795" s="11">
        <f>Ugovori_OPULJP[[#This Row],[Bespovratna sredstva - Ukupno (EU+Nac) HRK
= Ukupna ugovorena vrijednost bespovratnih sredstava]]*Ugovori_OPULJP[[#This Row],[EU STOPA SUFINANCIRANJA %
EU CO-FINANCING RATE %]]</f>
        <v>3788756</v>
      </c>
      <c r="P795" s="11">
        <f>Ugovori_OPULJP[[#This Row],[Bespovratna sredstva - Ukupno (EU+Nac) HRK
= Ukupna ugovorena vrijednost bespovratnih sredstava]]*Ugovori_OPULJP[[#This Row],[STOPA NACIONALNOG SUFINANCIRANJA %]]</f>
        <v>668604</v>
      </c>
      <c r="Q795" s="11">
        <v>4457360</v>
      </c>
      <c r="R795" s="11">
        <v>0</v>
      </c>
      <c r="S795" s="11">
        <v>0</v>
      </c>
      <c r="T795" s="4">
        <f>Ugovori_OPULJP[[#This Row],[Bespovratna sredstva - Ukupno (EU+Nac) HRK
= Ukupna ugovorena vrijednost bespovratnih sredstava]]+Ugovori_OPULJP[[#This Row],[Javni doprinos korisnika - HRK]]+Ugovori_OPULJP[[#This Row],[Privatni doprinos korisnika - HRK]]</f>
        <v>4457360</v>
      </c>
      <c r="U795" s="29" t="s">
        <v>8735</v>
      </c>
      <c r="V795" s="29" t="s">
        <v>24</v>
      </c>
      <c r="W795" s="30" t="s">
        <v>7098</v>
      </c>
      <c r="X795" s="30" t="s">
        <v>6219</v>
      </c>
    </row>
    <row r="796" spans="1:24" ht="51" x14ac:dyDescent="0.25">
      <c r="A796" s="45" t="s">
        <v>5153</v>
      </c>
      <c r="B796" s="46" t="s">
        <v>8150</v>
      </c>
      <c r="C796" s="30" t="s">
        <v>7163</v>
      </c>
      <c r="D796" s="30" t="s">
        <v>5131</v>
      </c>
      <c r="E796" s="19" t="s">
        <v>10081</v>
      </c>
      <c r="F796" s="47" t="s">
        <v>1161</v>
      </c>
      <c r="G796" s="47" t="s">
        <v>292</v>
      </c>
      <c r="H796" s="48">
        <v>44007</v>
      </c>
      <c r="I796" s="48">
        <v>44555</v>
      </c>
      <c r="J796" s="48" t="str">
        <f ca="1">IF(Ugovori_OPULJP[[#This Row],[DATUM ZAVRŠETKA OPERACIJE]]&lt;TODAY(),"završen","u provedbi")</f>
        <v>završen</v>
      </c>
      <c r="K796" s="25" t="s">
        <v>17</v>
      </c>
      <c r="L796" s="25" t="s">
        <v>17</v>
      </c>
      <c r="M796" s="17">
        <v>0.85</v>
      </c>
      <c r="N796" s="17">
        <v>0.15</v>
      </c>
      <c r="O796" s="11">
        <f>Ugovori_OPULJP[[#This Row],[Bespovratna sredstva - Ukupno (EU+Nac) HRK
= Ukupna ugovorena vrijednost bespovratnih sredstava]]*Ugovori_OPULJP[[#This Row],[EU STOPA SUFINANCIRANJA %
EU CO-FINANCING RATE %]]</f>
        <v>789360.82149999996</v>
      </c>
      <c r="P796" s="11">
        <f>Ugovori_OPULJP[[#This Row],[Bespovratna sredstva - Ukupno (EU+Nac) HRK
= Ukupna ugovorena vrijednost bespovratnih sredstava]]*Ugovori_OPULJP[[#This Row],[STOPA NACIONALNOG SUFINANCIRANJA %]]</f>
        <v>139298.96849999999</v>
      </c>
      <c r="Q796" s="11">
        <v>928659.79</v>
      </c>
      <c r="R796" s="11">
        <v>0</v>
      </c>
      <c r="S796" s="11">
        <v>0</v>
      </c>
      <c r="T796" s="4">
        <f>Ugovori_OPULJP[[#This Row],[Bespovratna sredstva - Ukupno (EU+Nac) HRK
= Ukupna ugovorena vrijednost bespovratnih sredstava]]+Ugovori_OPULJP[[#This Row],[Javni doprinos korisnika - HRK]]+Ugovori_OPULJP[[#This Row],[Privatni doprinos korisnika - HRK]]</f>
        <v>928659.79</v>
      </c>
      <c r="U796" s="29" t="s">
        <v>8735</v>
      </c>
      <c r="V796" s="29" t="s">
        <v>24</v>
      </c>
      <c r="W796" s="30" t="s">
        <v>7099</v>
      </c>
      <c r="X796" s="30" t="s">
        <v>6219</v>
      </c>
    </row>
    <row r="797" spans="1:24" ht="89.25" x14ac:dyDescent="0.25">
      <c r="A797" s="45" t="s">
        <v>4902</v>
      </c>
      <c r="B797" s="46" t="s">
        <v>8150</v>
      </c>
      <c r="C797" s="30" t="s">
        <v>7163</v>
      </c>
      <c r="D797" s="30" t="s">
        <v>5131</v>
      </c>
      <c r="E797" s="19" t="s">
        <v>10081</v>
      </c>
      <c r="F797" s="47" t="s">
        <v>4971</v>
      </c>
      <c r="G797" s="47" t="s">
        <v>10109</v>
      </c>
      <c r="H797" s="48">
        <v>44000</v>
      </c>
      <c r="I797" s="48">
        <v>44548</v>
      </c>
      <c r="J797" s="48" t="str">
        <f ca="1">IF(Ugovori_OPULJP[[#This Row],[DATUM ZAVRŠETKA OPERACIJE]]&lt;TODAY(),"završen","u provedbi")</f>
        <v>završen</v>
      </c>
      <c r="K797" s="25" t="s">
        <v>10</v>
      </c>
      <c r="L797" s="25" t="s">
        <v>10</v>
      </c>
      <c r="M797" s="17">
        <v>0.85</v>
      </c>
      <c r="N797" s="17">
        <v>0.15</v>
      </c>
      <c r="O797" s="11">
        <f>Ugovori_OPULJP[[#This Row],[Bespovratna sredstva - Ukupno (EU+Nac) HRK
= Ukupna ugovorena vrijednost bespovratnih sredstava]]*Ugovori_OPULJP[[#This Row],[EU STOPA SUFINANCIRANJA %
EU CO-FINANCING RATE %]]</f>
        <v>1572215.25</v>
      </c>
      <c r="P797" s="11">
        <f>Ugovori_OPULJP[[#This Row],[Bespovratna sredstva - Ukupno (EU+Nac) HRK
= Ukupna ugovorena vrijednost bespovratnih sredstava]]*Ugovori_OPULJP[[#This Row],[STOPA NACIONALNOG SUFINANCIRANJA %]]</f>
        <v>277449.75</v>
      </c>
      <c r="Q797" s="11">
        <v>1849665</v>
      </c>
      <c r="R797" s="11">
        <v>0</v>
      </c>
      <c r="S797" s="11">
        <v>0</v>
      </c>
      <c r="T797" s="4">
        <f>Ugovori_OPULJP[[#This Row],[Bespovratna sredstva - Ukupno (EU+Nac) HRK
= Ukupna ugovorena vrijednost bespovratnih sredstava]]+Ugovori_OPULJP[[#This Row],[Javni doprinos korisnika - HRK]]+Ugovori_OPULJP[[#This Row],[Privatni doprinos korisnika - HRK]]</f>
        <v>1849665</v>
      </c>
      <c r="U797" s="29" t="s">
        <v>8735</v>
      </c>
      <c r="V797" s="29" t="s">
        <v>24</v>
      </c>
      <c r="W797" s="30" t="s">
        <v>6482</v>
      </c>
      <c r="X797" s="30" t="s">
        <v>6219</v>
      </c>
    </row>
    <row r="798" spans="1:24" ht="89.25" x14ac:dyDescent="0.25">
      <c r="A798" s="45" t="s">
        <v>4903</v>
      </c>
      <c r="B798" s="46" t="s">
        <v>8150</v>
      </c>
      <c r="C798" s="30" t="s">
        <v>7163</v>
      </c>
      <c r="D798" s="30" t="s">
        <v>5131</v>
      </c>
      <c r="E798" s="19" t="s">
        <v>10081</v>
      </c>
      <c r="F798" s="47" t="s">
        <v>4972</v>
      </c>
      <c r="G798" s="47" t="s">
        <v>782</v>
      </c>
      <c r="H798" s="48">
        <v>44000</v>
      </c>
      <c r="I798" s="48">
        <v>44457</v>
      </c>
      <c r="J798" s="48" t="str">
        <f ca="1">IF(Ugovori_OPULJP[[#This Row],[DATUM ZAVRŠETKA OPERACIJE]]&lt;TODAY(),"završen","u provedbi")</f>
        <v>završen</v>
      </c>
      <c r="K798" s="25" t="s">
        <v>1</v>
      </c>
      <c r="L798" s="25" t="s">
        <v>1</v>
      </c>
      <c r="M798" s="17">
        <v>0.85</v>
      </c>
      <c r="N798" s="17">
        <v>0.15</v>
      </c>
      <c r="O798" s="11">
        <f>Ugovori_OPULJP[[#This Row],[Bespovratna sredstva - Ukupno (EU+Nac) HRK
= Ukupna ugovorena vrijednost bespovratnih sredstava]]*Ugovori_OPULJP[[#This Row],[EU STOPA SUFINANCIRANJA %
EU CO-FINANCING RATE %]]</f>
        <v>1634414.8499999999</v>
      </c>
      <c r="P798" s="11">
        <f>Ugovori_OPULJP[[#This Row],[Bespovratna sredstva - Ukupno (EU+Nac) HRK
= Ukupna ugovorena vrijednost bespovratnih sredstava]]*Ugovori_OPULJP[[#This Row],[STOPA NACIONALNOG SUFINANCIRANJA %]]</f>
        <v>288426.14999999997</v>
      </c>
      <c r="Q798" s="11">
        <v>1922841</v>
      </c>
      <c r="R798" s="11">
        <v>0</v>
      </c>
      <c r="S798" s="11">
        <v>0</v>
      </c>
      <c r="T798" s="4">
        <f>Ugovori_OPULJP[[#This Row],[Bespovratna sredstva - Ukupno (EU+Nac) HRK
= Ukupna ugovorena vrijednost bespovratnih sredstava]]+Ugovori_OPULJP[[#This Row],[Javni doprinos korisnika - HRK]]+Ugovori_OPULJP[[#This Row],[Privatni doprinos korisnika - HRK]]</f>
        <v>1922841</v>
      </c>
      <c r="U798" s="29" t="s">
        <v>8735</v>
      </c>
      <c r="V798" s="29" t="s">
        <v>24</v>
      </c>
      <c r="W798" s="30" t="s">
        <v>6483</v>
      </c>
      <c r="X798" s="30" t="s">
        <v>6219</v>
      </c>
    </row>
    <row r="799" spans="1:24" ht="102" x14ac:dyDescent="0.25">
      <c r="A799" s="45" t="s">
        <v>4904</v>
      </c>
      <c r="B799" s="46" t="s">
        <v>8150</v>
      </c>
      <c r="C799" s="30" t="s">
        <v>7163</v>
      </c>
      <c r="D799" s="30" t="s">
        <v>5131</v>
      </c>
      <c r="E799" s="19" t="s">
        <v>10081</v>
      </c>
      <c r="F799" s="47" t="s">
        <v>4973</v>
      </c>
      <c r="G799" s="47" t="s">
        <v>5037</v>
      </c>
      <c r="H799" s="48">
        <v>44000</v>
      </c>
      <c r="I799" s="48">
        <v>44469</v>
      </c>
      <c r="J799" s="48" t="str">
        <f ca="1">IF(Ugovori_OPULJP[[#This Row],[DATUM ZAVRŠETKA OPERACIJE]]&lt;TODAY(),"završen","u provedbi")</f>
        <v>završen</v>
      </c>
      <c r="K799" s="25" t="s">
        <v>5122</v>
      </c>
      <c r="L799" s="25" t="s">
        <v>15</v>
      </c>
      <c r="M799" s="17">
        <v>0.85</v>
      </c>
      <c r="N799" s="17">
        <v>0.15</v>
      </c>
      <c r="O799" s="11">
        <f>Ugovori_OPULJP[[#This Row],[Bespovratna sredstva - Ukupno (EU+Nac) HRK
= Ukupna ugovorena vrijednost bespovratnih sredstava]]*Ugovori_OPULJP[[#This Row],[EU STOPA SUFINANCIRANJA %
EU CO-FINANCING RATE %]]</f>
        <v>1026169.0704999999</v>
      </c>
      <c r="P799" s="11">
        <f>Ugovori_OPULJP[[#This Row],[Bespovratna sredstva - Ukupno (EU+Nac) HRK
= Ukupna ugovorena vrijednost bespovratnih sredstava]]*Ugovori_OPULJP[[#This Row],[STOPA NACIONALNOG SUFINANCIRANJA %]]</f>
        <v>181088.65949999998</v>
      </c>
      <c r="Q799" s="11">
        <v>1207257.73</v>
      </c>
      <c r="R799" s="11">
        <v>0</v>
      </c>
      <c r="S799" s="11">
        <v>0</v>
      </c>
      <c r="T799" s="4">
        <f>Ugovori_OPULJP[[#This Row],[Bespovratna sredstva - Ukupno (EU+Nac) HRK
= Ukupna ugovorena vrijednost bespovratnih sredstava]]+Ugovori_OPULJP[[#This Row],[Javni doprinos korisnika - HRK]]+Ugovori_OPULJP[[#This Row],[Privatni doprinos korisnika - HRK]]</f>
        <v>1207257.73</v>
      </c>
      <c r="U799" s="29" t="s">
        <v>8735</v>
      </c>
      <c r="V799" s="29" t="s">
        <v>24</v>
      </c>
      <c r="W799" s="30" t="s">
        <v>6484</v>
      </c>
      <c r="X799" s="30" t="s">
        <v>6219</v>
      </c>
    </row>
    <row r="800" spans="1:24" ht="63.75" x14ac:dyDescent="0.25">
      <c r="A800" s="45" t="s">
        <v>8165</v>
      </c>
      <c r="B800" s="46" t="s">
        <v>8150</v>
      </c>
      <c r="C800" s="30" t="s">
        <v>7163</v>
      </c>
      <c r="D800" s="30" t="s">
        <v>5131</v>
      </c>
      <c r="E800" s="19" t="s">
        <v>10081</v>
      </c>
      <c r="F800" s="47" t="s">
        <v>8198</v>
      </c>
      <c r="G800" s="47" t="s">
        <v>2599</v>
      </c>
      <c r="H800" s="48">
        <v>44127</v>
      </c>
      <c r="I800" s="48">
        <v>44674</v>
      </c>
      <c r="J800" s="48" t="str">
        <f ca="1">IF(Ugovori_OPULJP[[#This Row],[DATUM ZAVRŠETKA OPERACIJE]]&lt;TODAY(),"završen","u provedbi")</f>
        <v>u provedbi</v>
      </c>
      <c r="K800" s="25" t="s">
        <v>15</v>
      </c>
      <c r="L800" s="25" t="s">
        <v>15</v>
      </c>
      <c r="M800" s="17">
        <v>0.85</v>
      </c>
      <c r="N800" s="17">
        <v>0.15</v>
      </c>
      <c r="O800" s="11">
        <f>Ugovori_OPULJP[[#This Row],[Bespovratna sredstva - Ukupno (EU+Nac) HRK
= Ukupna ugovorena vrijednost bespovratnih sredstava]]*Ugovori_OPULJP[[#This Row],[EU STOPA SUFINANCIRANJA %
EU CO-FINANCING RATE %]]</f>
        <v>394680.41500000004</v>
      </c>
      <c r="P800" s="11">
        <f>Ugovori_OPULJP[[#This Row],[Bespovratna sredstva - Ukupno (EU+Nac) HRK
= Ukupna ugovorena vrijednost bespovratnih sredstava]]*Ugovori_OPULJP[[#This Row],[STOPA NACIONALNOG SUFINANCIRANJA %]]</f>
        <v>69649.485000000001</v>
      </c>
      <c r="Q800" s="11">
        <v>464329.9</v>
      </c>
      <c r="R800" s="11">
        <v>0</v>
      </c>
      <c r="S800" s="11">
        <v>0</v>
      </c>
      <c r="T800" s="4">
        <f>Ugovori_OPULJP[[#This Row],[Bespovratna sredstva - Ukupno (EU+Nac) HRK
= Ukupna ugovorena vrijednost bespovratnih sredstava]]+Ugovori_OPULJP[[#This Row],[Javni doprinos korisnika - HRK]]+Ugovori_OPULJP[[#This Row],[Privatni doprinos korisnika - HRK]]</f>
        <v>464329.9</v>
      </c>
      <c r="U800" s="29" t="s">
        <v>8735</v>
      </c>
      <c r="V800" s="29" t="s">
        <v>24</v>
      </c>
      <c r="W800" s="30" t="s">
        <v>8351</v>
      </c>
      <c r="X800" s="30" t="s">
        <v>6219</v>
      </c>
    </row>
    <row r="801" spans="1:24" ht="63.75" x14ac:dyDescent="0.25">
      <c r="A801" s="45" t="s">
        <v>5154</v>
      </c>
      <c r="B801" s="46" t="s">
        <v>8150</v>
      </c>
      <c r="C801" s="30" t="s">
        <v>7163</v>
      </c>
      <c r="D801" s="30" t="s">
        <v>5131</v>
      </c>
      <c r="E801" s="19" t="s">
        <v>10081</v>
      </c>
      <c r="F801" s="47" t="s">
        <v>5155</v>
      </c>
      <c r="G801" s="47" t="s">
        <v>2810</v>
      </c>
      <c r="H801" s="48">
        <v>44021</v>
      </c>
      <c r="I801" s="48">
        <v>44570</v>
      </c>
      <c r="J801" s="48" t="str">
        <f ca="1">IF(Ugovori_OPULJP[[#This Row],[DATUM ZAVRŠETKA OPERACIJE]]&lt;TODAY(),"završen","u provedbi")</f>
        <v>završen</v>
      </c>
      <c r="K801" s="25" t="s">
        <v>19</v>
      </c>
      <c r="L801" s="25" t="s">
        <v>19</v>
      </c>
      <c r="M801" s="17">
        <v>0.85</v>
      </c>
      <c r="N801" s="17">
        <v>0.15</v>
      </c>
      <c r="O801" s="11">
        <f>Ugovori_OPULJP[[#This Row],[Bespovratna sredstva - Ukupno (EU+Nac) HRK
= Ukupna ugovorena vrijednost bespovratnih sredstava]]*Ugovori_OPULJP[[#This Row],[EU STOPA SUFINANCIRANJA %
EU CO-FINANCING RATE %]]</f>
        <v>394680.41500000004</v>
      </c>
      <c r="P801" s="11">
        <f>Ugovori_OPULJP[[#This Row],[Bespovratna sredstva - Ukupno (EU+Nac) HRK
= Ukupna ugovorena vrijednost bespovratnih sredstava]]*Ugovori_OPULJP[[#This Row],[STOPA NACIONALNOG SUFINANCIRANJA %]]</f>
        <v>69649.485000000001</v>
      </c>
      <c r="Q801" s="11">
        <v>464329.9</v>
      </c>
      <c r="R801" s="11">
        <v>0</v>
      </c>
      <c r="S801" s="11">
        <v>0</v>
      </c>
      <c r="T801" s="4">
        <f>Ugovori_OPULJP[[#This Row],[Bespovratna sredstva - Ukupno (EU+Nac) HRK
= Ukupna ugovorena vrijednost bespovratnih sredstava]]+Ugovori_OPULJP[[#This Row],[Javni doprinos korisnika - HRK]]+Ugovori_OPULJP[[#This Row],[Privatni doprinos korisnika - HRK]]</f>
        <v>464329.9</v>
      </c>
      <c r="U801" s="29" t="s">
        <v>8735</v>
      </c>
      <c r="V801" s="29" t="s">
        <v>24</v>
      </c>
      <c r="W801" s="30" t="s">
        <v>7100</v>
      </c>
      <c r="X801" s="30" t="s">
        <v>6219</v>
      </c>
    </row>
    <row r="802" spans="1:24" ht="89.25" x14ac:dyDescent="0.25">
      <c r="A802" s="45" t="s">
        <v>5156</v>
      </c>
      <c r="B802" s="46" t="s">
        <v>8150</v>
      </c>
      <c r="C802" s="30" t="s">
        <v>7163</v>
      </c>
      <c r="D802" s="30" t="s">
        <v>5131</v>
      </c>
      <c r="E802" s="19" t="s">
        <v>10081</v>
      </c>
      <c r="F802" s="47" t="s">
        <v>5157</v>
      </c>
      <c r="G802" s="47" t="s">
        <v>5158</v>
      </c>
      <c r="H802" s="48">
        <v>44019</v>
      </c>
      <c r="I802" s="48">
        <v>44568</v>
      </c>
      <c r="J802" s="48" t="str">
        <f ca="1">IF(Ugovori_OPULJP[[#This Row],[DATUM ZAVRŠETKA OPERACIJE]]&lt;TODAY(),"završen","u provedbi")</f>
        <v>završen</v>
      </c>
      <c r="K802" s="25" t="s">
        <v>15</v>
      </c>
      <c r="L802" s="25" t="s">
        <v>15</v>
      </c>
      <c r="M802" s="17">
        <v>0.85</v>
      </c>
      <c r="N802" s="17">
        <v>0.15</v>
      </c>
      <c r="O802" s="11">
        <f>Ugovori_OPULJP[[#This Row],[Bespovratna sredstva - Ukupno (EU+Nac) HRK
= Ukupna ugovorena vrijednost bespovratnih sredstava]]*Ugovori_OPULJP[[#This Row],[EU STOPA SUFINANCIRANJA %
EU CO-FINANCING RATE %]]</f>
        <v>394680.41500000004</v>
      </c>
      <c r="P802" s="11">
        <f>Ugovori_OPULJP[[#This Row],[Bespovratna sredstva - Ukupno (EU+Nac) HRK
= Ukupna ugovorena vrijednost bespovratnih sredstava]]*Ugovori_OPULJP[[#This Row],[STOPA NACIONALNOG SUFINANCIRANJA %]]</f>
        <v>69649.485000000001</v>
      </c>
      <c r="Q802" s="11">
        <v>464329.9</v>
      </c>
      <c r="R802" s="11">
        <v>0</v>
      </c>
      <c r="S802" s="11">
        <v>0</v>
      </c>
      <c r="T802" s="4">
        <f>Ugovori_OPULJP[[#This Row],[Bespovratna sredstva - Ukupno (EU+Nac) HRK
= Ukupna ugovorena vrijednost bespovratnih sredstava]]+Ugovori_OPULJP[[#This Row],[Javni doprinos korisnika - HRK]]+Ugovori_OPULJP[[#This Row],[Privatni doprinos korisnika - HRK]]</f>
        <v>464329.9</v>
      </c>
      <c r="U802" s="29" t="s">
        <v>8735</v>
      </c>
      <c r="V802" s="29" t="s">
        <v>24</v>
      </c>
      <c r="W802" s="30" t="s">
        <v>7101</v>
      </c>
      <c r="X802" s="30" t="s">
        <v>6219</v>
      </c>
    </row>
    <row r="803" spans="1:24" ht="89.25" x14ac:dyDescent="0.25">
      <c r="A803" s="45" t="s">
        <v>4927</v>
      </c>
      <c r="B803" s="46" t="s">
        <v>8150</v>
      </c>
      <c r="C803" s="30" t="s">
        <v>7163</v>
      </c>
      <c r="D803" s="30" t="s">
        <v>5131</v>
      </c>
      <c r="E803" s="19" t="s">
        <v>10081</v>
      </c>
      <c r="F803" s="47" t="s">
        <v>1241</v>
      </c>
      <c r="G803" s="47" t="s">
        <v>5038</v>
      </c>
      <c r="H803" s="48">
        <v>44000</v>
      </c>
      <c r="I803" s="48">
        <v>44548</v>
      </c>
      <c r="J803" s="48" t="str">
        <f ca="1">IF(Ugovori_OPULJP[[#This Row],[DATUM ZAVRŠETKA OPERACIJE]]&lt;TODAY(),"završen","u provedbi")</f>
        <v>završen</v>
      </c>
      <c r="K803" s="25" t="s">
        <v>3</v>
      </c>
      <c r="L803" s="25" t="s">
        <v>3</v>
      </c>
      <c r="M803" s="17">
        <v>0.85</v>
      </c>
      <c r="N803" s="17">
        <v>0.15</v>
      </c>
      <c r="O803" s="11">
        <f>Ugovori_OPULJP[[#This Row],[Bespovratna sredstva - Ukupno (EU+Nac) HRK
= Ukupna ugovorena vrijednost bespovratnih sredstava]]*Ugovori_OPULJP[[#This Row],[EU STOPA SUFINANCIRANJA %
EU CO-FINANCING RATE %]]</f>
        <v>789360.82149999996</v>
      </c>
      <c r="P803" s="11">
        <f>Ugovori_OPULJP[[#This Row],[Bespovratna sredstva - Ukupno (EU+Nac) HRK
= Ukupna ugovorena vrijednost bespovratnih sredstava]]*Ugovori_OPULJP[[#This Row],[STOPA NACIONALNOG SUFINANCIRANJA %]]</f>
        <v>139298.96849999999</v>
      </c>
      <c r="Q803" s="11">
        <v>928659.79</v>
      </c>
      <c r="R803" s="11">
        <v>0</v>
      </c>
      <c r="S803" s="11">
        <v>0</v>
      </c>
      <c r="T803" s="4">
        <f>Ugovori_OPULJP[[#This Row],[Bespovratna sredstva - Ukupno (EU+Nac) HRK
= Ukupna ugovorena vrijednost bespovratnih sredstava]]+Ugovori_OPULJP[[#This Row],[Javni doprinos korisnika - HRK]]+Ugovori_OPULJP[[#This Row],[Privatni doprinos korisnika - HRK]]</f>
        <v>928659.79</v>
      </c>
      <c r="U803" s="29" t="s">
        <v>8735</v>
      </c>
      <c r="V803" s="29" t="s">
        <v>24</v>
      </c>
      <c r="W803" s="30" t="s">
        <v>6485</v>
      </c>
      <c r="X803" s="30" t="s">
        <v>6219</v>
      </c>
    </row>
    <row r="804" spans="1:24" ht="76.5" x14ac:dyDescent="0.25">
      <c r="A804" s="45" t="s">
        <v>5159</v>
      </c>
      <c r="B804" s="46" t="s">
        <v>8150</v>
      </c>
      <c r="C804" s="30" t="s">
        <v>7163</v>
      </c>
      <c r="D804" s="30" t="s">
        <v>5131</v>
      </c>
      <c r="E804" s="19" t="s">
        <v>10081</v>
      </c>
      <c r="F804" s="47" t="s">
        <v>5160</v>
      </c>
      <c r="G804" s="47" t="s">
        <v>3190</v>
      </c>
      <c r="H804" s="48">
        <v>44022</v>
      </c>
      <c r="I804" s="48">
        <v>44571</v>
      </c>
      <c r="J804" s="48" t="str">
        <f ca="1">IF(Ugovori_OPULJP[[#This Row],[DATUM ZAVRŠETKA OPERACIJE]]&lt;TODAY(),"završen","u provedbi")</f>
        <v>završen</v>
      </c>
      <c r="K804" s="25" t="s">
        <v>15</v>
      </c>
      <c r="L804" s="25" t="s">
        <v>15</v>
      </c>
      <c r="M804" s="17">
        <v>0.85</v>
      </c>
      <c r="N804" s="17">
        <v>0.15</v>
      </c>
      <c r="O804" s="11">
        <f>Ugovori_OPULJP[[#This Row],[Bespovratna sredstva - Ukupno (EU+Nac) HRK
= Ukupna ugovorena vrijednost bespovratnih sredstava]]*Ugovori_OPULJP[[#This Row],[EU STOPA SUFINANCIRANJA %
EU CO-FINANCING RATE %]]</f>
        <v>552552.58100000001</v>
      </c>
      <c r="P804" s="11">
        <f>Ugovori_OPULJP[[#This Row],[Bespovratna sredstva - Ukupno (EU+Nac) HRK
= Ukupna ugovorena vrijednost bespovratnih sredstava]]*Ugovori_OPULJP[[#This Row],[STOPA NACIONALNOG SUFINANCIRANJA %]]</f>
        <v>97509.278999999995</v>
      </c>
      <c r="Q804" s="11">
        <v>650061.86</v>
      </c>
      <c r="R804" s="11">
        <v>0</v>
      </c>
      <c r="S804" s="11">
        <v>0</v>
      </c>
      <c r="T804" s="4">
        <f>Ugovori_OPULJP[[#This Row],[Bespovratna sredstva - Ukupno (EU+Nac) HRK
= Ukupna ugovorena vrijednost bespovratnih sredstava]]+Ugovori_OPULJP[[#This Row],[Javni doprinos korisnika - HRK]]+Ugovori_OPULJP[[#This Row],[Privatni doprinos korisnika - HRK]]</f>
        <v>650061.86</v>
      </c>
      <c r="U804" s="29" t="s">
        <v>8735</v>
      </c>
      <c r="V804" s="29" t="s">
        <v>24</v>
      </c>
      <c r="W804" s="30" t="s">
        <v>7102</v>
      </c>
      <c r="X804" s="30" t="s">
        <v>6219</v>
      </c>
    </row>
    <row r="805" spans="1:24" ht="89.25" x14ac:dyDescent="0.25">
      <c r="A805" s="45" t="s">
        <v>4928</v>
      </c>
      <c r="B805" s="46" t="s">
        <v>8150</v>
      </c>
      <c r="C805" s="30" t="s">
        <v>7163</v>
      </c>
      <c r="D805" s="30" t="s">
        <v>5131</v>
      </c>
      <c r="E805" s="19" t="s">
        <v>10081</v>
      </c>
      <c r="F805" s="47" t="s">
        <v>4974</v>
      </c>
      <c r="G805" s="47" t="s">
        <v>725</v>
      </c>
      <c r="H805" s="48">
        <v>44000</v>
      </c>
      <c r="I805" s="48">
        <v>44548</v>
      </c>
      <c r="J805" s="48" t="str">
        <f ca="1">IF(Ugovori_OPULJP[[#This Row],[DATUM ZAVRŠETKA OPERACIJE]]&lt;TODAY(),"završen","u provedbi")</f>
        <v>završen</v>
      </c>
      <c r="K805" s="25" t="s">
        <v>5122</v>
      </c>
      <c r="L805" s="25" t="s">
        <v>15</v>
      </c>
      <c r="M805" s="17">
        <v>0.85</v>
      </c>
      <c r="N805" s="17">
        <v>0.15</v>
      </c>
      <c r="O805" s="11">
        <f>Ugovori_OPULJP[[#This Row],[Bespovratna sredstva - Ukupno (EU+Nac) HRK
= Ukupna ugovorena vrijednost bespovratnih sredstava]]*Ugovori_OPULJP[[#This Row],[EU STOPA SUFINANCIRANJA %
EU CO-FINANCING RATE %]]</f>
        <v>1526345</v>
      </c>
      <c r="P805" s="11">
        <f>Ugovori_OPULJP[[#This Row],[Bespovratna sredstva - Ukupno (EU+Nac) HRK
= Ukupna ugovorena vrijednost bespovratnih sredstava]]*Ugovori_OPULJP[[#This Row],[STOPA NACIONALNOG SUFINANCIRANJA %]]</f>
        <v>269355</v>
      </c>
      <c r="Q805" s="11">
        <v>1795700</v>
      </c>
      <c r="R805" s="11">
        <v>0</v>
      </c>
      <c r="S805" s="11">
        <v>0</v>
      </c>
      <c r="T805" s="4">
        <f>Ugovori_OPULJP[[#This Row],[Bespovratna sredstva - Ukupno (EU+Nac) HRK
= Ukupna ugovorena vrijednost bespovratnih sredstava]]+Ugovori_OPULJP[[#This Row],[Javni doprinos korisnika - HRK]]+Ugovori_OPULJP[[#This Row],[Privatni doprinos korisnika - HRK]]</f>
        <v>1795700</v>
      </c>
      <c r="U805" s="29" t="s">
        <v>8735</v>
      </c>
      <c r="V805" s="29" t="s">
        <v>24</v>
      </c>
      <c r="W805" s="30" t="s">
        <v>6485</v>
      </c>
      <c r="X805" s="30" t="s">
        <v>6219</v>
      </c>
    </row>
    <row r="806" spans="1:24" ht="102" x14ac:dyDescent="0.25">
      <c r="A806" s="45" t="s">
        <v>5161</v>
      </c>
      <c r="B806" s="46" t="s">
        <v>8150</v>
      </c>
      <c r="C806" s="30" t="s">
        <v>7163</v>
      </c>
      <c r="D806" s="30" t="s">
        <v>5131</v>
      </c>
      <c r="E806" s="19" t="s">
        <v>10081</v>
      </c>
      <c r="F806" s="47" t="s">
        <v>5162</v>
      </c>
      <c r="G806" s="47" t="s">
        <v>5163</v>
      </c>
      <c r="H806" s="48">
        <v>44007</v>
      </c>
      <c r="I806" s="48">
        <v>44555</v>
      </c>
      <c r="J806" s="48" t="str">
        <f ca="1">IF(Ugovori_OPULJP[[#This Row],[DATUM ZAVRŠETKA OPERACIJE]]&lt;TODAY(),"završen","u provedbi")</f>
        <v>završen</v>
      </c>
      <c r="K806" s="25" t="s">
        <v>17</v>
      </c>
      <c r="L806" s="25" t="s">
        <v>17</v>
      </c>
      <c r="M806" s="17">
        <v>0.85</v>
      </c>
      <c r="N806" s="17">
        <v>0.15</v>
      </c>
      <c r="O806" s="11">
        <f>Ugovori_OPULJP[[#This Row],[Bespovratna sredstva - Ukupno (EU+Nac) HRK
= Ukupna ugovorena vrijednost bespovratnih sredstava]]*Ugovori_OPULJP[[#This Row],[EU STOPA SUFINANCIRANJA %
EU CO-FINANCING RATE %]]</f>
        <v>552552.58100000001</v>
      </c>
      <c r="P806" s="11">
        <f>Ugovori_OPULJP[[#This Row],[Bespovratna sredstva - Ukupno (EU+Nac) HRK
= Ukupna ugovorena vrijednost bespovratnih sredstava]]*Ugovori_OPULJP[[#This Row],[STOPA NACIONALNOG SUFINANCIRANJA %]]</f>
        <v>97509.278999999995</v>
      </c>
      <c r="Q806" s="11">
        <v>650061.86</v>
      </c>
      <c r="R806" s="11">
        <v>0</v>
      </c>
      <c r="S806" s="11">
        <v>0</v>
      </c>
      <c r="T806" s="4">
        <f>Ugovori_OPULJP[[#This Row],[Bespovratna sredstva - Ukupno (EU+Nac) HRK
= Ukupna ugovorena vrijednost bespovratnih sredstava]]+Ugovori_OPULJP[[#This Row],[Javni doprinos korisnika - HRK]]+Ugovori_OPULJP[[#This Row],[Privatni doprinos korisnika - HRK]]</f>
        <v>650061.86</v>
      </c>
      <c r="U806" s="29" t="s">
        <v>8735</v>
      </c>
      <c r="V806" s="29" t="s">
        <v>24</v>
      </c>
      <c r="W806" s="30" t="s">
        <v>7103</v>
      </c>
      <c r="X806" s="30" t="s">
        <v>6219</v>
      </c>
    </row>
    <row r="807" spans="1:24" ht="102" x14ac:dyDescent="0.25">
      <c r="A807" s="45" t="s">
        <v>4905</v>
      </c>
      <c r="B807" s="46" t="s">
        <v>8150</v>
      </c>
      <c r="C807" s="30" t="s">
        <v>7163</v>
      </c>
      <c r="D807" s="30" t="s">
        <v>5131</v>
      </c>
      <c r="E807" s="19" t="s">
        <v>10081</v>
      </c>
      <c r="F807" s="47" t="s">
        <v>4975</v>
      </c>
      <c r="G807" s="47" t="s">
        <v>1697</v>
      </c>
      <c r="H807" s="48">
        <v>44000</v>
      </c>
      <c r="I807" s="48">
        <v>44548</v>
      </c>
      <c r="J807" s="48" t="str">
        <f ca="1">IF(Ugovori_OPULJP[[#This Row],[DATUM ZAVRŠETKA OPERACIJE]]&lt;TODAY(),"završen","u provedbi")</f>
        <v>završen</v>
      </c>
      <c r="K807" s="25" t="s">
        <v>3</v>
      </c>
      <c r="L807" s="25" t="s">
        <v>3</v>
      </c>
      <c r="M807" s="17">
        <v>0.85</v>
      </c>
      <c r="N807" s="17">
        <v>0.15</v>
      </c>
      <c r="O807" s="11">
        <f>Ugovori_OPULJP[[#This Row],[Bespovratna sredstva - Ukupno (EU+Nac) HRK
= Ukupna ugovorena vrijednost bespovratnih sredstava]]*Ugovori_OPULJP[[#This Row],[EU STOPA SUFINANCIRANJA %
EU CO-FINANCING RATE %]]</f>
        <v>394680.41500000004</v>
      </c>
      <c r="P807" s="11">
        <f>Ugovori_OPULJP[[#This Row],[Bespovratna sredstva - Ukupno (EU+Nac) HRK
= Ukupna ugovorena vrijednost bespovratnih sredstava]]*Ugovori_OPULJP[[#This Row],[STOPA NACIONALNOG SUFINANCIRANJA %]]</f>
        <v>69649.485000000001</v>
      </c>
      <c r="Q807" s="11">
        <v>464329.9</v>
      </c>
      <c r="R807" s="11">
        <v>0</v>
      </c>
      <c r="S807" s="11">
        <v>0</v>
      </c>
      <c r="T807" s="4">
        <f>Ugovori_OPULJP[[#This Row],[Bespovratna sredstva - Ukupno (EU+Nac) HRK
= Ukupna ugovorena vrijednost bespovratnih sredstava]]+Ugovori_OPULJP[[#This Row],[Javni doprinos korisnika - HRK]]+Ugovori_OPULJP[[#This Row],[Privatni doprinos korisnika - HRK]]</f>
        <v>464329.9</v>
      </c>
      <c r="U807" s="29" t="s">
        <v>8735</v>
      </c>
      <c r="V807" s="29" t="s">
        <v>24</v>
      </c>
      <c r="W807" s="30" t="s">
        <v>8457</v>
      </c>
      <c r="X807" s="30" t="s">
        <v>6219</v>
      </c>
    </row>
    <row r="808" spans="1:24" ht="51" x14ac:dyDescent="0.25">
      <c r="A808" s="45" t="s">
        <v>8166</v>
      </c>
      <c r="B808" s="46" t="s">
        <v>8150</v>
      </c>
      <c r="C808" s="30" t="s">
        <v>7163</v>
      </c>
      <c r="D808" s="30" t="s">
        <v>5131</v>
      </c>
      <c r="E808" s="19" t="s">
        <v>10081</v>
      </c>
      <c r="F808" s="47" t="s">
        <v>8199</v>
      </c>
      <c r="G808" s="47" t="s">
        <v>8200</v>
      </c>
      <c r="H808" s="48">
        <v>44130</v>
      </c>
      <c r="I808" s="48">
        <v>44677</v>
      </c>
      <c r="J808" s="48" t="str">
        <f ca="1">IF(Ugovori_OPULJP[[#This Row],[DATUM ZAVRŠETKA OPERACIJE]]&lt;TODAY(),"završen","u provedbi")</f>
        <v>u provedbi</v>
      </c>
      <c r="K808" s="25" t="s">
        <v>15</v>
      </c>
      <c r="L808" s="25" t="s">
        <v>15</v>
      </c>
      <c r="M808" s="17">
        <v>0.85</v>
      </c>
      <c r="N808" s="17">
        <v>0.15</v>
      </c>
      <c r="O808" s="11">
        <f>Ugovori_OPULJP[[#This Row],[Bespovratna sredstva - Ukupno (EU+Nac) HRK
= Ukupna ugovorena vrijednost bespovratnih sredstava]]*Ugovori_OPULJP[[#This Row],[EU STOPA SUFINANCIRANJA %
EU CO-FINANCING RATE %]]</f>
        <v>394570</v>
      </c>
      <c r="P808" s="11">
        <f>Ugovori_OPULJP[[#This Row],[Bespovratna sredstva - Ukupno (EU+Nac) HRK
= Ukupna ugovorena vrijednost bespovratnih sredstava]]*Ugovori_OPULJP[[#This Row],[STOPA NACIONALNOG SUFINANCIRANJA %]]</f>
        <v>69630</v>
      </c>
      <c r="Q808" s="11">
        <v>464200</v>
      </c>
      <c r="R808" s="11">
        <v>0</v>
      </c>
      <c r="S808" s="11">
        <v>0</v>
      </c>
      <c r="T808" s="4">
        <f>Ugovori_OPULJP[[#This Row],[Bespovratna sredstva - Ukupno (EU+Nac) HRK
= Ukupna ugovorena vrijednost bespovratnih sredstava]]+Ugovori_OPULJP[[#This Row],[Javni doprinos korisnika - HRK]]+Ugovori_OPULJP[[#This Row],[Privatni doprinos korisnika - HRK]]</f>
        <v>464200</v>
      </c>
      <c r="U808" s="29" t="s">
        <v>8735</v>
      </c>
      <c r="V808" s="29" t="s">
        <v>24</v>
      </c>
      <c r="W808" s="30" t="s">
        <v>8352</v>
      </c>
      <c r="X808" s="30" t="s">
        <v>6219</v>
      </c>
    </row>
    <row r="809" spans="1:24" ht="102" x14ac:dyDescent="0.25">
      <c r="A809" s="45" t="s">
        <v>4906</v>
      </c>
      <c r="B809" s="46" t="s">
        <v>8150</v>
      </c>
      <c r="C809" s="30" t="s">
        <v>7163</v>
      </c>
      <c r="D809" s="30" t="s">
        <v>5131</v>
      </c>
      <c r="E809" s="19" t="s">
        <v>10081</v>
      </c>
      <c r="F809" s="47" t="s">
        <v>4976</v>
      </c>
      <c r="G809" s="47" t="s">
        <v>5039</v>
      </c>
      <c r="H809" s="48">
        <v>44000</v>
      </c>
      <c r="I809" s="48">
        <v>44457</v>
      </c>
      <c r="J809" s="48" t="str">
        <f ca="1">IF(Ugovori_OPULJP[[#This Row],[DATUM ZAVRŠETKA OPERACIJE]]&lt;TODAY(),"završen","u provedbi")</f>
        <v>završen</v>
      </c>
      <c r="K809" s="25" t="s">
        <v>18</v>
      </c>
      <c r="L809" s="25" t="s">
        <v>18</v>
      </c>
      <c r="M809" s="17">
        <v>0.85</v>
      </c>
      <c r="N809" s="17">
        <v>0.15</v>
      </c>
      <c r="O809" s="11">
        <f>Ugovori_OPULJP[[#This Row],[Bespovratna sredstva - Ukupno (EU+Nac) HRK
= Ukupna ugovorena vrijednost bespovratnih sredstava]]*Ugovori_OPULJP[[#This Row],[EU STOPA SUFINANCIRANJA %
EU CO-FINANCING RATE %]]</f>
        <v>1177930</v>
      </c>
      <c r="P809" s="11">
        <f>Ugovori_OPULJP[[#This Row],[Bespovratna sredstva - Ukupno (EU+Nac) HRK
= Ukupna ugovorena vrijednost bespovratnih sredstava]]*Ugovori_OPULJP[[#This Row],[STOPA NACIONALNOG SUFINANCIRANJA %]]</f>
        <v>207870</v>
      </c>
      <c r="Q809" s="11">
        <v>1385800</v>
      </c>
      <c r="R809" s="11">
        <v>0</v>
      </c>
      <c r="S809" s="11">
        <v>0</v>
      </c>
      <c r="T809" s="4">
        <f>Ugovori_OPULJP[[#This Row],[Bespovratna sredstva - Ukupno (EU+Nac) HRK
= Ukupna ugovorena vrijednost bespovratnih sredstava]]+Ugovori_OPULJP[[#This Row],[Javni doprinos korisnika - HRK]]+Ugovori_OPULJP[[#This Row],[Privatni doprinos korisnika - HRK]]</f>
        <v>1385800</v>
      </c>
      <c r="U809" s="29" t="s">
        <v>8735</v>
      </c>
      <c r="V809" s="29" t="s">
        <v>24</v>
      </c>
      <c r="W809" s="30" t="s">
        <v>6486</v>
      </c>
      <c r="X809" s="30" t="s">
        <v>6219</v>
      </c>
    </row>
    <row r="810" spans="1:24" ht="89.25" x14ac:dyDescent="0.25">
      <c r="A810" s="45" t="s">
        <v>5164</v>
      </c>
      <c r="B810" s="46" t="s">
        <v>8150</v>
      </c>
      <c r="C810" s="30" t="s">
        <v>7163</v>
      </c>
      <c r="D810" s="30" t="s">
        <v>5131</v>
      </c>
      <c r="E810" s="19" t="s">
        <v>10081</v>
      </c>
      <c r="F810" s="47" t="s">
        <v>5165</v>
      </c>
      <c r="G810" s="47" t="s">
        <v>5166</v>
      </c>
      <c r="H810" s="48">
        <v>44019</v>
      </c>
      <c r="I810" s="48">
        <v>44476</v>
      </c>
      <c r="J810" s="48" t="str">
        <f ca="1">IF(Ugovori_OPULJP[[#This Row],[DATUM ZAVRŠETKA OPERACIJE]]&lt;TODAY(),"završen","u provedbi")</f>
        <v>završen</v>
      </c>
      <c r="K810" s="25" t="s">
        <v>15</v>
      </c>
      <c r="L810" s="25" t="s">
        <v>15</v>
      </c>
      <c r="M810" s="17">
        <v>0.85</v>
      </c>
      <c r="N810" s="17">
        <v>0.15</v>
      </c>
      <c r="O810" s="11">
        <f>Ugovori_OPULJP[[#This Row],[Bespovratna sredstva - Ukupno (EU+Nac) HRK
= Ukupna ugovorena vrijednost bespovratnih sredstava]]*Ugovori_OPULJP[[#This Row],[EU STOPA SUFINANCIRANJA %
EU CO-FINANCING RATE %]]</f>
        <v>1973401.2930000001</v>
      </c>
      <c r="P810" s="11">
        <f>Ugovori_OPULJP[[#This Row],[Bespovratna sredstva - Ukupno (EU+Nac) HRK
= Ukupna ugovorena vrijednost bespovratnih sredstava]]*Ugovori_OPULJP[[#This Row],[STOPA NACIONALNOG SUFINANCIRANJA %]]</f>
        <v>348247.28700000001</v>
      </c>
      <c r="Q810" s="11">
        <v>2321648.58</v>
      </c>
      <c r="R810" s="11">
        <v>0</v>
      </c>
      <c r="S810" s="11">
        <v>0</v>
      </c>
      <c r="T810" s="4">
        <f>Ugovori_OPULJP[[#This Row],[Bespovratna sredstva - Ukupno (EU+Nac) HRK
= Ukupna ugovorena vrijednost bespovratnih sredstava]]+Ugovori_OPULJP[[#This Row],[Javni doprinos korisnika - HRK]]+Ugovori_OPULJP[[#This Row],[Privatni doprinos korisnika - HRK]]</f>
        <v>2321648.58</v>
      </c>
      <c r="U810" s="29" t="s">
        <v>8735</v>
      </c>
      <c r="V810" s="29" t="s">
        <v>24</v>
      </c>
      <c r="W810" s="30" t="s">
        <v>7104</v>
      </c>
      <c r="X810" s="30" t="s">
        <v>6219</v>
      </c>
    </row>
    <row r="811" spans="1:24" ht="76.5" x14ac:dyDescent="0.25">
      <c r="A811" s="45" t="s">
        <v>4907</v>
      </c>
      <c r="B811" s="46" t="s">
        <v>8150</v>
      </c>
      <c r="C811" s="30" t="s">
        <v>7163</v>
      </c>
      <c r="D811" s="30" t="s">
        <v>5131</v>
      </c>
      <c r="E811" s="19" t="s">
        <v>10081</v>
      </c>
      <c r="F811" s="47" t="s">
        <v>4977</v>
      </c>
      <c r="G811" s="47" t="s">
        <v>701</v>
      </c>
      <c r="H811" s="48">
        <v>44000</v>
      </c>
      <c r="I811" s="48">
        <v>44548</v>
      </c>
      <c r="J811" s="48" t="str">
        <f ca="1">IF(Ugovori_OPULJP[[#This Row],[DATUM ZAVRŠETKA OPERACIJE]]&lt;TODAY(),"završen","u provedbi")</f>
        <v>završen</v>
      </c>
      <c r="K811" s="25" t="s">
        <v>11</v>
      </c>
      <c r="L811" s="25" t="s">
        <v>11</v>
      </c>
      <c r="M811" s="17">
        <v>0.85</v>
      </c>
      <c r="N811" s="17">
        <v>0.15</v>
      </c>
      <c r="O811" s="11">
        <f>Ugovori_OPULJP[[#This Row],[Bespovratna sredstva - Ukupno (EU+Nac) HRK
= Ukupna ugovorena vrijednost bespovratnih sredstava]]*Ugovori_OPULJP[[#This Row],[EU STOPA SUFINANCIRANJA %
EU CO-FINANCING RATE %]]</f>
        <v>3919613.5</v>
      </c>
      <c r="P811" s="11">
        <f>Ugovori_OPULJP[[#This Row],[Bespovratna sredstva - Ukupno (EU+Nac) HRK
= Ukupna ugovorena vrijednost bespovratnih sredstava]]*Ugovori_OPULJP[[#This Row],[STOPA NACIONALNOG SUFINANCIRANJA %]]</f>
        <v>691696.5</v>
      </c>
      <c r="Q811" s="11">
        <v>4611310</v>
      </c>
      <c r="R811" s="11">
        <v>0</v>
      </c>
      <c r="S811" s="11">
        <v>0</v>
      </c>
      <c r="T811" s="4">
        <f>Ugovori_OPULJP[[#This Row],[Bespovratna sredstva - Ukupno (EU+Nac) HRK
= Ukupna ugovorena vrijednost bespovratnih sredstava]]+Ugovori_OPULJP[[#This Row],[Javni doprinos korisnika - HRK]]+Ugovori_OPULJP[[#This Row],[Privatni doprinos korisnika - HRK]]</f>
        <v>4611310</v>
      </c>
      <c r="U811" s="29" t="s">
        <v>8735</v>
      </c>
      <c r="V811" s="29" t="s">
        <v>24</v>
      </c>
      <c r="W811" s="30" t="s">
        <v>6487</v>
      </c>
      <c r="X811" s="30" t="s">
        <v>6219</v>
      </c>
    </row>
    <row r="812" spans="1:24" ht="102" x14ac:dyDescent="0.25">
      <c r="A812" s="45" t="s">
        <v>5167</v>
      </c>
      <c r="B812" s="46" t="s">
        <v>8150</v>
      </c>
      <c r="C812" s="30" t="s">
        <v>7163</v>
      </c>
      <c r="D812" s="30" t="s">
        <v>5131</v>
      </c>
      <c r="E812" s="19" t="s">
        <v>10081</v>
      </c>
      <c r="F812" s="47" t="s">
        <v>5168</v>
      </c>
      <c r="G812" s="47" t="s">
        <v>5169</v>
      </c>
      <c r="H812" s="48">
        <v>44019</v>
      </c>
      <c r="I812" s="48">
        <v>44568</v>
      </c>
      <c r="J812" s="48" t="str">
        <f ca="1">IF(Ugovori_OPULJP[[#This Row],[DATUM ZAVRŠETKA OPERACIJE]]&lt;TODAY(),"završen","u provedbi")</f>
        <v>završen</v>
      </c>
      <c r="K812" s="25" t="s">
        <v>15</v>
      </c>
      <c r="L812" s="25" t="s">
        <v>15</v>
      </c>
      <c r="M812" s="17">
        <v>0.85</v>
      </c>
      <c r="N812" s="17">
        <v>0.15</v>
      </c>
      <c r="O812" s="11">
        <f>Ugovori_OPULJP[[#This Row],[Bespovratna sredstva - Ukupno (EU+Nac) HRK
= Ukupna ugovorena vrijednost bespovratnih sredstava]]*Ugovori_OPULJP[[#This Row],[EU STOPA SUFINANCIRANJA %
EU CO-FINANCING RATE %]]</f>
        <v>1973401.2930000001</v>
      </c>
      <c r="P812" s="11">
        <f>Ugovori_OPULJP[[#This Row],[Bespovratna sredstva - Ukupno (EU+Nac) HRK
= Ukupna ugovorena vrijednost bespovratnih sredstava]]*Ugovori_OPULJP[[#This Row],[STOPA NACIONALNOG SUFINANCIRANJA %]]</f>
        <v>348247.28700000001</v>
      </c>
      <c r="Q812" s="11">
        <v>2321648.58</v>
      </c>
      <c r="R812" s="11">
        <v>0</v>
      </c>
      <c r="S812" s="11">
        <v>0</v>
      </c>
      <c r="T812" s="4">
        <f>Ugovori_OPULJP[[#This Row],[Bespovratna sredstva - Ukupno (EU+Nac) HRK
= Ukupna ugovorena vrijednost bespovratnih sredstava]]+Ugovori_OPULJP[[#This Row],[Javni doprinos korisnika - HRK]]+Ugovori_OPULJP[[#This Row],[Privatni doprinos korisnika - HRK]]</f>
        <v>2321648.58</v>
      </c>
      <c r="U812" s="29" t="s">
        <v>8735</v>
      </c>
      <c r="V812" s="29" t="s">
        <v>24</v>
      </c>
      <c r="W812" s="30" t="s">
        <v>7105</v>
      </c>
      <c r="X812" s="30" t="s">
        <v>6219</v>
      </c>
    </row>
    <row r="813" spans="1:24" ht="76.5" x14ac:dyDescent="0.25">
      <c r="A813" s="45" t="s">
        <v>8167</v>
      </c>
      <c r="B813" s="46" t="s">
        <v>8150</v>
      </c>
      <c r="C813" s="30" t="s">
        <v>7163</v>
      </c>
      <c r="D813" s="30" t="s">
        <v>5131</v>
      </c>
      <c r="E813" s="19" t="s">
        <v>10081</v>
      </c>
      <c r="F813" s="47" t="s">
        <v>8201</v>
      </c>
      <c r="G813" s="47" t="s">
        <v>8202</v>
      </c>
      <c r="H813" s="48">
        <v>44133</v>
      </c>
      <c r="I813" s="48">
        <v>44680</v>
      </c>
      <c r="J813" s="48" t="str">
        <f ca="1">IF(Ugovori_OPULJP[[#This Row],[DATUM ZAVRŠETKA OPERACIJE]]&lt;TODAY(),"završen","u provedbi")</f>
        <v>u provedbi</v>
      </c>
      <c r="K813" s="25" t="s">
        <v>511</v>
      </c>
      <c r="L813" s="25" t="s">
        <v>3</v>
      </c>
      <c r="M813" s="17">
        <v>0.85</v>
      </c>
      <c r="N813" s="17">
        <v>0.15</v>
      </c>
      <c r="O813" s="11">
        <f>Ugovori_OPULJP[[#This Row],[Bespovratna sredstva - Ukupno (EU+Nac) HRK
= Ukupna ugovorena vrijednost bespovratnih sredstava]]*Ugovori_OPULJP[[#This Row],[EU STOPA SUFINANCIRANJA %
EU CO-FINANCING RATE %]]</f>
        <v>394680.41500000004</v>
      </c>
      <c r="P813" s="11">
        <f>Ugovori_OPULJP[[#This Row],[Bespovratna sredstva - Ukupno (EU+Nac) HRK
= Ukupna ugovorena vrijednost bespovratnih sredstava]]*Ugovori_OPULJP[[#This Row],[STOPA NACIONALNOG SUFINANCIRANJA %]]</f>
        <v>69649.485000000001</v>
      </c>
      <c r="Q813" s="11">
        <v>464329.9</v>
      </c>
      <c r="R813" s="11">
        <v>0</v>
      </c>
      <c r="S813" s="11">
        <v>0</v>
      </c>
      <c r="T813" s="4">
        <f>Ugovori_OPULJP[[#This Row],[Bespovratna sredstva - Ukupno (EU+Nac) HRK
= Ukupna ugovorena vrijednost bespovratnih sredstava]]+Ugovori_OPULJP[[#This Row],[Javni doprinos korisnika - HRK]]+Ugovori_OPULJP[[#This Row],[Privatni doprinos korisnika - HRK]]</f>
        <v>464329.9</v>
      </c>
      <c r="U813" s="29" t="s">
        <v>8735</v>
      </c>
      <c r="V813" s="29" t="s">
        <v>24</v>
      </c>
      <c r="W813" s="30" t="s">
        <v>8844</v>
      </c>
      <c r="X813" s="30" t="s">
        <v>6219</v>
      </c>
    </row>
    <row r="814" spans="1:24" ht="114.75" x14ac:dyDescent="0.25">
      <c r="A814" s="45" t="s">
        <v>5170</v>
      </c>
      <c r="B814" s="46" t="s">
        <v>8150</v>
      </c>
      <c r="C814" s="30" t="s">
        <v>7163</v>
      </c>
      <c r="D814" s="30" t="s">
        <v>5131</v>
      </c>
      <c r="E814" s="19" t="s">
        <v>10081</v>
      </c>
      <c r="F814" s="47" t="s">
        <v>5171</v>
      </c>
      <c r="G814" s="47" t="s">
        <v>5172</v>
      </c>
      <c r="H814" s="48">
        <v>44032</v>
      </c>
      <c r="I814" s="48">
        <v>44581</v>
      </c>
      <c r="J814" s="48" t="str">
        <f ca="1">IF(Ugovori_OPULJP[[#This Row],[DATUM ZAVRŠETKA OPERACIJE]]&lt;TODAY(),"završen","u provedbi")</f>
        <v>završen</v>
      </c>
      <c r="K814" s="25" t="s">
        <v>3</v>
      </c>
      <c r="L814" s="25" t="s">
        <v>3</v>
      </c>
      <c r="M814" s="17">
        <v>0.85</v>
      </c>
      <c r="N814" s="17">
        <v>0.15</v>
      </c>
      <c r="O814" s="11">
        <f>Ugovori_OPULJP[[#This Row],[Bespovratna sredstva - Ukupno (EU+Nac) HRK
= Ukupna ugovorena vrijednost bespovratnih sredstava]]*Ugovori_OPULJP[[#This Row],[EU STOPA SUFINANCIRANJA %
EU CO-FINANCING RATE %]]</f>
        <v>789360.82149999996</v>
      </c>
      <c r="P814" s="11">
        <f>Ugovori_OPULJP[[#This Row],[Bespovratna sredstva - Ukupno (EU+Nac) HRK
= Ukupna ugovorena vrijednost bespovratnih sredstava]]*Ugovori_OPULJP[[#This Row],[STOPA NACIONALNOG SUFINANCIRANJA %]]</f>
        <v>139298.96849999999</v>
      </c>
      <c r="Q814" s="11">
        <v>928659.79</v>
      </c>
      <c r="R814" s="11">
        <v>0</v>
      </c>
      <c r="S814" s="11">
        <v>0</v>
      </c>
      <c r="T814" s="4">
        <f>Ugovori_OPULJP[[#This Row],[Bespovratna sredstva - Ukupno (EU+Nac) HRK
= Ukupna ugovorena vrijednost bespovratnih sredstava]]+Ugovori_OPULJP[[#This Row],[Javni doprinos korisnika - HRK]]+Ugovori_OPULJP[[#This Row],[Privatni doprinos korisnika - HRK]]</f>
        <v>928659.79</v>
      </c>
      <c r="U814" s="29" t="s">
        <v>8735</v>
      </c>
      <c r="V814" s="29" t="s">
        <v>24</v>
      </c>
      <c r="W814" s="30" t="s">
        <v>7106</v>
      </c>
      <c r="X814" s="30" t="s">
        <v>6219</v>
      </c>
    </row>
    <row r="815" spans="1:24" ht="114.75" x14ac:dyDescent="0.25">
      <c r="A815" s="45" t="s">
        <v>8168</v>
      </c>
      <c r="B815" s="46" t="s">
        <v>8150</v>
      </c>
      <c r="C815" s="30" t="s">
        <v>7163</v>
      </c>
      <c r="D815" s="30" t="s">
        <v>5131</v>
      </c>
      <c r="E815" s="19" t="s">
        <v>10081</v>
      </c>
      <c r="F815" s="47" t="s">
        <v>8203</v>
      </c>
      <c r="G815" s="47" t="s">
        <v>4409</v>
      </c>
      <c r="H815" s="48">
        <v>44134</v>
      </c>
      <c r="I815" s="48">
        <v>44681</v>
      </c>
      <c r="J815" s="48" t="str">
        <f ca="1">IF(Ugovori_OPULJP[[#This Row],[DATUM ZAVRŠETKA OPERACIJE]]&lt;TODAY(),"završen","u provedbi")</f>
        <v>u provedbi</v>
      </c>
      <c r="K815" s="25" t="s">
        <v>3</v>
      </c>
      <c r="L815" s="25" t="s">
        <v>3</v>
      </c>
      <c r="M815" s="17">
        <v>0.85</v>
      </c>
      <c r="N815" s="17">
        <v>0.15</v>
      </c>
      <c r="O815" s="11">
        <f>Ugovori_OPULJP[[#This Row],[Bespovratna sredstva - Ukupno (EU+Nac) HRK
= Ukupna ugovorena vrijednost bespovratnih sredstava]]*Ugovori_OPULJP[[#This Row],[EU STOPA SUFINANCIRANJA %
EU CO-FINANCING RATE %]]</f>
        <v>947232.98749999993</v>
      </c>
      <c r="P815" s="11">
        <f>Ugovori_OPULJP[[#This Row],[Bespovratna sredstva - Ukupno (EU+Nac) HRK
= Ukupna ugovorena vrijednost bespovratnih sredstava]]*Ugovori_OPULJP[[#This Row],[STOPA NACIONALNOG SUFINANCIRANJA %]]</f>
        <v>167158.76249999998</v>
      </c>
      <c r="Q815" s="11">
        <v>1114391.75</v>
      </c>
      <c r="R815" s="11">
        <v>0</v>
      </c>
      <c r="S815" s="11">
        <v>0</v>
      </c>
      <c r="T815" s="4">
        <f>Ugovori_OPULJP[[#This Row],[Bespovratna sredstva - Ukupno (EU+Nac) HRK
= Ukupna ugovorena vrijednost bespovratnih sredstava]]+Ugovori_OPULJP[[#This Row],[Javni doprinos korisnika - HRK]]+Ugovori_OPULJP[[#This Row],[Privatni doprinos korisnika - HRK]]</f>
        <v>1114391.75</v>
      </c>
      <c r="U815" s="29" t="s">
        <v>8735</v>
      </c>
      <c r="V815" s="29" t="s">
        <v>24</v>
      </c>
      <c r="W815" s="30" t="s">
        <v>8845</v>
      </c>
      <c r="X815" s="30" t="s">
        <v>6219</v>
      </c>
    </row>
    <row r="816" spans="1:24" ht="89.25" x14ac:dyDescent="0.25">
      <c r="A816" s="45" t="s">
        <v>4908</v>
      </c>
      <c r="B816" s="46" t="s">
        <v>8150</v>
      </c>
      <c r="C816" s="30" t="s">
        <v>7163</v>
      </c>
      <c r="D816" s="30" t="s">
        <v>5131</v>
      </c>
      <c r="E816" s="19" t="s">
        <v>10081</v>
      </c>
      <c r="F816" s="47" t="s">
        <v>4978</v>
      </c>
      <c r="G816" s="47" t="s">
        <v>5040</v>
      </c>
      <c r="H816" s="48">
        <v>44000</v>
      </c>
      <c r="I816" s="48">
        <v>44530</v>
      </c>
      <c r="J816" s="48" t="str">
        <f ca="1">IF(Ugovori_OPULJP[[#This Row],[DATUM ZAVRŠETKA OPERACIJE]]&lt;TODAY(),"završen","u provedbi")</f>
        <v>završen</v>
      </c>
      <c r="K816" s="25" t="s">
        <v>5123</v>
      </c>
      <c r="L816" s="25" t="s">
        <v>7</v>
      </c>
      <c r="M816" s="17">
        <v>0.85</v>
      </c>
      <c r="N816" s="17">
        <v>0.15</v>
      </c>
      <c r="O816" s="11">
        <f>Ugovori_OPULJP[[#This Row],[Bespovratna sredstva - Ukupno (EU+Nac) HRK
= Ukupna ugovorena vrijednost bespovratnih sredstava]]*Ugovori_OPULJP[[#This Row],[EU STOPA SUFINANCIRANJA %
EU CO-FINANCING RATE %]]</f>
        <v>1578721.6514999999</v>
      </c>
      <c r="P816" s="11">
        <f>Ugovori_OPULJP[[#This Row],[Bespovratna sredstva - Ukupno (EU+Nac) HRK
= Ukupna ugovorena vrijednost bespovratnih sredstava]]*Ugovori_OPULJP[[#This Row],[STOPA NACIONALNOG SUFINANCIRANJA %]]</f>
        <v>278597.93849999999</v>
      </c>
      <c r="Q816" s="11">
        <v>1857319.59</v>
      </c>
      <c r="R816" s="11">
        <v>0</v>
      </c>
      <c r="S816" s="11">
        <v>0</v>
      </c>
      <c r="T816" s="4">
        <f>Ugovori_OPULJP[[#This Row],[Bespovratna sredstva - Ukupno (EU+Nac) HRK
= Ukupna ugovorena vrijednost bespovratnih sredstava]]+Ugovori_OPULJP[[#This Row],[Javni doprinos korisnika - HRK]]+Ugovori_OPULJP[[#This Row],[Privatni doprinos korisnika - HRK]]</f>
        <v>1857319.59</v>
      </c>
      <c r="U816" s="29" t="s">
        <v>8735</v>
      </c>
      <c r="V816" s="29" t="s">
        <v>24</v>
      </c>
      <c r="W816" s="30" t="s">
        <v>6488</v>
      </c>
      <c r="X816" s="30" t="s">
        <v>6219</v>
      </c>
    </row>
    <row r="817" spans="1:24" ht="51" x14ac:dyDescent="0.25">
      <c r="A817" s="45" t="s">
        <v>5173</v>
      </c>
      <c r="B817" s="46" t="s">
        <v>8150</v>
      </c>
      <c r="C817" s="30" t="s">
        <v>7163</v>
      </c>
      <c r="D817" s="30" t="s">
        <v>5131</v>
      </c>
      <c r="E817" s="19" t="s">
        <v>10081</v>
      </c>
      <c r="F817" s="47" t="s">
        <v>5174</v>
      </c>
      <c r="G817" s="47" t="s">
        <v>806</v>
      </c>
      <c r="H817" s="48">
        <v>44020</v>
      </c>
      <c r="I817" s="48">
        <v>44569</v>
      </c>
      <c r="J817" s="48" t="str">
        <f ca="1">IF(Ugovori_OPULJP[[#This Row],[DATUM ZAVRŠETKA OPERACIJE]]&lt;TODAY(),"završen","u provedbi")</f>
        <v>završen</v>
      </c>
      <c r="K817" s="25" t="s">
        <v>15</v>
      </c>
      <c r="L817" s="25" t="s">
        <v>15</v>
      </c>
      <c r="M817" s="17">
        <v>0.85</v>
      </c>
      <c r="N817" s="17">
        <v>0.15</v>
      </c>
      <c r="O817" s="11">
        <f>Ugovori_OPULJP[[#This Row],[Bespovratna sredstva - Ukupno (EU+Nac) HRK
= Ukupna ugovorena vrijednost bespovratnih sredstava]]*Ugovori_OPULJP[[#This Row],[EU STOPA SUFINANCIRANJA %
EU CO-FINANCING RATE %]]</f>
        <v>371458.7635</v>
      </c>
      <c r="P817" s="11">
        <f>Ugovori_OPULJP[[#This Row],[Bespovratna sredstva - Ukupno (EU+Nac) HRK
= Ukupna ugovorena vrijednost bespovratnih sredstava]]*Ugovori_OPULJP[[#This Row],[STOPA NACIONALNOG SUFINANCIRANJA %]]</f>
        <v>65551.546499999997</v>
      </c>
      <c r="Q817" s="11">
        <v>437010.31</v>
      </c>
      <c r="R817" s="11">
        <v>0</v>
      </c>
      <c r="S817" s="11">
        <v>0</v>
      </c>
      <c r="T817" s="4">
        <f>Ugovori_OPULJP[[#This Row],[Bespovratna sredstva - Ukupno (EU+Nac) HRK
= Ukupna ugovorena vrijednost bespovratnih sredstava]]+Ugovori_OPULJP[[#This Row],[Javni doprinos korisnika - HRK]]+Ugovori_OPULJP[[#This Row],[Privatni doprinos korisnika - HRK]]</f>
        <v>437010.31</v>
      </c>
      <c r="U817" s="29" t="s">
        <v>8735</v>
      </c>
      <c r="V817" s="29" t="s">
        <v>24</v>
      </c>
      <c r="W817" s="30" t="s">
        <v>7107</v>
      </c>
      <c r="X817" s="30" t="s">
        <v>6219</v>
      </c>
    </row>
    <row r="818" spans="1:24" ht="102" x14ac:dyDescent="0.25">
      <c r="A818" s="45" t="s">
        <v>8169</v>
      </c>
      <c r="B818" s="46" t="s">
        <v>8150</v>
      </c>
      <c r="C818" s="30" t="s">
        <v>7163</v>
      </c>
      <c r="D818" s="30" t="s">
        <v>5131</v>
      </c>
      <c r="E818" s="19" t="s">
        <v>10081</v>
      </c>
      <c r="F818" s="47" t="s">
        <v>8204</v>
      </c>
      <c r="G818" s="47" t="s">
        <v>8205</v>
      </c>
      <c r="H818" s="48">
        <v>44133</v>
      </c>
      <c r="I818" s="48">
        <v>44680</v>
      </c>
      <c r="J818" s="48" t="str">
        <f ca="1">IF(Ugovori_OPULJP[[#This Row],[DATUM ZAVRŠETKA OPERACIJE]]&lt;TODAY(),"završen","u provedbi")</f>
        <v>u provedbi</v>
      </c>
      <c r="K818" s="25" t="s">
        <v>511</v>
      </c>
      <c r="L818" s="25" t="s">
        <v>3</v>
      </c>
      <c r="M818" s="17">
        <v>0.85</v>
      </c>
      <c r="N818" s="17">
        <v>0.15</v>
      </c>
      <c r="O818" s="11">
        <f>Ugovori_OPULJP[[#This Row],[Bespovratna sredstva - Ukupno (EU+Nac) HRK
= Ukupna ugovorena vrijednost bespovratnih sredstava]]*Ugovori_OPULJP[[#This Row],[EU STOPA SUFINANCIRANJA %
EU CO-FINANCING RATE %]]</f>
        <v>394680.41500000004</v>
      </c>
      <c r="P818" s="11">
        <f>Ugovori_OPULJP[[#This Row],[Bespovratna sredstva - Ukupno (EU+Nac) HRK
= Ukupna ugovorena vrijednost bespovratnih sredstava]]*Ugovori_OPULJP[[#This Row],[STOPA NACIONALNOG SUFINANCIRANJA %]]</f>
        <v>69649.485000000001</v>
      </c>
      <c r="Q818" s="11">
        <v>464329.9</v>
      </c>
      <c r="R818" s="11">
        <v>0</v>
      </c>
      <c r="S818" s="11">
        <v>0</v>
      </c>
      <c r="T818" s="4">
        <f>Ugovori_OPULJP[[#This Row],[Bespovratna sredstva - Ukupno (EU+Nac) HRK
= Ukupna ugovorena vrijednost bespovratnih sredstava]]+Ugovori_OPULJP[[#This Row],[Javni doprinos korisnika - HRK]]+Ugovori_OPULJP[[#This Row],[Privatni doprinos korisnika - HRK]]</f>
        <v>464329.9</v>
      </c>
      <c r="U818" s="29" t="s">
        <v>8735</v>
      </c>
      <c r="V818" s="29" t="s">
        <v>24</v>
      </c>
      <c r="W818" s="30" t="s">
        <v>8347</v>
      </c>
      <c r="X818" s="30" t="s">
        <v>6219</v>
      </c>
    </row>
    <row r="819" spans="1:24" ht="89.25" x14ac:dyDescent="0.25">
      <c r="A819" s="45" t="s">
        <v>8170</v>
      </c>
      <c r="B819" s="46" t="s">
        <v>8150</v>
      </c>
      <c r="C819" s="30" t="s">
        <v>7163</v>
      </c>
      <c r="D819" s="30" t="s">
        <v>5131</v>
      </c>
      <c r="E819" s="19" t="s">
        <v>10081</v>
      </c>
      <c r="F819" s="47" t="s">
        <v>8206</v>
      </c>
      <c r="G819" s="47" t="s">
        <v>8207</v>
      </c>
      <c r="H819" s="48">
        <v>44125</v>
      </c>
      <c r="I819" s="48">
        <v>44582</v>
      </c>
      <c r="J819" s="48" t="str">
        <f ca="1">IF(Ugovori_OPULJP[[#This Row],[DATUM ZAVRŠETKA OPERACIJE]]&lt;TODAY(),"završen","u provedbi")</f>
        <v>završen</v>
      </c>
      <c r="K819" s="25" t="s">
        <v>16</v>
      </c>
      <c r="L819" s="25" t="s">
        <v>16</v>
      </c>
      <c r="M819" s="17">
        <v>0.85</v>
      </c>
      <c r="N819" s="17">
        <v>0.15</v>
      </c>
      <c r="O819" s="11">
        <f>Ugovori_OPULJP[[#This Row],[Bespovratna sredstva - Ukupno (EU+Nac) HRK
= Ukupna ugovorena vrijednost bespovratnih sredstava]]*Ugovori_OPULJP[[#This Row],[EU STOPA SUFINANCIRANJA %
EU CO-FINANCING RATE %]]</f>
        <v>786930</v>
      </c>
      <c r="P819" s="11">
        <f>Ugovori_OPULJP[[#This Row],[Bespovratna sredstva - Ukupno (EU+Nac) HRK
= Ukupna ugovorena vrijednost bespovratnih sredstava]]*Ugovori_OPULJP[[#This Row],[STOPA NACIONALNOG SUFINANCIRANJA %]]</f>
        <v>138870</v>
      </c>
      <c r="Q819" s="11">
        <v>925800</v>
      </c>
      <c r="R819" s="11">
        <v>0</v>
      </c>
      <c r="S819" s="11">
        <v>0</v>
      </c>
      <c r="T819" s="4">
        <f>Ugovori_OPULJP[[#This Row],[Bespovratna sredstva - Ukupno (EU+Nac) HRK
= Ukupna ugovorena vrijednost bespovratnih sredstava]]+Ugovori_OPULJP[[#This Row],[Javni doprinos korisnika - HRK]]+Ugovori_OPULJP[[#This Row],[Privatni doprinos korisnika - HRK]]</f>
        <v>925800</v>
      </c>
      <c r="U819" s="29" t="s">
        <v>8735</v>
      </c>
      <c r="V819" s="29" t="s">
        <v>24</v>
      </c>
      <c r="W819" s="30" t="s">
        <v>8353</v>
      </c>
      <c r="X819" s="30" t="s">
        <v>6219</v>
      </c>
    </row>
    <row r="820" spans="1:24" ht="76.5" x14ac:dyDescent="0.25">
      <c r="A820" s="45" t="s">
        <v>4929</v>
      </c>
      <c r="B820" s="46" t="s">
        <v>8150</v>
      </c>
      <c r="C820" s="30" t="s">
        <v>7163</v>
      </c>
      <c r="D820" s="30" t="s">
        <v>5131</v>
      </c>
      <c r="E820" s="19" t="s">
        <v>10081</v>
      </c>
      <c r="F820" s="47" t="s">
        <v>4979</v>
      </c>
      <c r="G820" s="47" t="s">
        <v>5041</v>
      </c>
      <c r="H820" s="48">
        <v>44000</v>
      </c>
      <c r="I820" s="48">
        <v>44365</v>
      </c>
      <c r="J820" s="48" t="str">
        <f ca="1">IF(Ugovori_OPULJP[[#This Row],[DATUM ZAVRŠETKA OPERACIJE]]&lt;TODAY(),"završen","u provedbi")</f>
        <v>završen</v>
      </c>
      <c r="K820" s="25" t="s">
        <v>16</v>
      </c>
      <c r="L820" s="25" t="s">
        <v>16</v>
      </c>
      <c r="M820" s="17">
        <v>0.85</v>
      </c>
      <c r="N820" s="17">
        <v>0.15</v>
      </c>
      <c r="O820" s="11">
        <f>Ugovori_OPULJP[[#This Row],[Bespovratna sredstva - Ukupno (EU+Nac) HRK
= Ukupna ugovorena vrijednost bespovratnih sredstava]]*Ugovori_OPULJP[[#This Row],[EU STOPA SUFINANCIRANJA %
EU CO-FINANCING RATE %]]</f>
        <v>445655</v>
      </c>
      <c r="P820" s="11">
        <f>Ugovori_OPULJP[[#This Row],[Bespovratna sredstva - Ukupno (EU+Nac) HRK
= Ukupna ugovorena vrijednost bespovratnih sredstava]]*Ugovori_OPULJP[[#This Row],[STOPA NACIONALNOG SUFINANCIRANJA %]]</f>
        <v>78645</v>
      </c>
      <c r="Q820" s="11">
        <v>524300</v>
      </c>
      <c r="R820" s="11">
        <v>0</v>
      </c>
      <c r="S820" s="11">
        <v>0</v>
      </c>
      <c r="T820" s="4">
        <f>Ugovori_OPULJP[[#This Row],[Bespovratna sredstva - Ukupno (EU+Nac) HRK
= Ukupna ugovorena vrijednost bespovratnih sredstava]]+Ugovori_OPULJP[[#This Row],[Javni doprinos korisnika - HRK]]+Ugovori_OPULJP[[#This Row],[Privatni doprinos korisnika - HRK]]</f>
        <v>524300</v>
      </c>
      <c r="U820" s="29" t="s">
        <v>8735</v>
      </c>
      <c r="V820" s="29" t="s">
        <v>24</v>
      </c>
      <c r="W820" s="30" t="s">
        <v>6489</v>
      </c>
      <c r="X820" s="30" t="s">
        <v>6219</v>
      </c>
    </row>
    <row r="821" spans="1:24" ht="63.75" x14ac:dyDescent="0.25">
      <c r="A821" s="45" t="s">
        <v>5175</v>
      </c>
      <c r="B821" s="46" t="s">
        <v>8150</v>
      </c>
      <c r="C821" s="30" t="s">
        <v>7163</v>
      </c>
      <c r="D821" s="30" t="s">
        <v>5131</v>
      </c>
      <c r="E821" s="19" t="s">
        <v>10081</v>
      </c>
      <c r="F821" s="47" t="s">
        <v>5176</v>
      </c>
      <c r="G821" s="47" t="s">
        <v>445</v>
      </c>
      <c r="H821" s="48">
        <v>44019</v>
      </c>
      <c r="I821" s="48">
        <v>44446</v>
      </c>
      <c r="J821" s="48" t="str">
        <f ca="1">IF(Ugovori_OPULJP[[#This Row],[DATUM ZAVRŠETKA OPERACIJE]]&lt;TODAY(),"završen","u provedbi")</f>
        <v>završen</v>
      </c>
      <c r="K821" s="25" t="s">
        <v>4770</v>
      </c>
      <c r="L821" s="25" t="s">
        <v>9</v>
      </c>
      <c r="M821" s="17">
        <v>0.85</v>
      </c>
      <c r="N821" s="17">
        <v>0.15</v>
      </c>
      <c r="O821" s="11">
        <f>Ugovori_OPULJP[[#This Row],[Bespovratna sredstva - Ukupno (EU+Nac) HRK
= Ukupna ugovorena vrijednost bespovratnih sredstava]]*Ugovori_OPULJP[[#This Row],[EU STOPA SUFINANCIRANJA %
EU CO-FINANCING RATE %]]</f>
        <v>789352.5</v>
      </c>
      <c r="P821" s="11">
        <f>Ugovori_OPULJP[[#This Row],[Bespovratna sredstva - Ukupno (EU+Nac) HRK
= Ukupna ugovorena vrijednost bespovratnih sredstava]]*Ugovori_OPULJP[[#This Row],[STOPA NACIONALNOG SUFINANCIRANJA %]]</f>
        <v>139297.5</v>
      </c>
      <c r="Q821" s="11">
        <v>928650</v>
      </c>
      <c r="R821" s="11">
        <v>0</v>
      </c>
      <c r="S821" s="11">
        <v>0</v>
      </c>
      <c r="T821" s="4">
        <f>Ugovori_OPULJP[[#This Row],[Bespovratna sredstva - Ukupno (EU+Nac) HRK
= Ukupna ugovorena vrijednost bespovratnih sredstava]]+Ugovori_OPULJP[[#This Row],[Javni doprinos korisnika - HRK]]+Ugovori_OPULJP[[#This Row],[Privatni doprinos korisnika - HRK]]</f>
        <v>928650</v>
      </c>
      <c r="U821" s="29" t="s">
        <v>8735</v>
      </c>
      <c r="V821" s="29" t="s">
        <v>24</v>
      </c>
      <c r="W821" s="30" t="s">
        <v>7108</v>
      </c>
      <c r="X821" s="30" t="s">
        <v>6219</v>
      </c>
    </row>
    <row r="822" spans="1:24" ht="89.25" x14ac:dyDescent="0.25">
      <c r="A822" s="45" t="s">
        <v>5177</v>
      </c>
      <c r="B822" s="46" t="s">
        <v>8150</v>
      </c>
      <c r="C822" s="30" t="s">
        <v>7163</v>
      </c>
      <c r="D822" s="30" t="s">
        <v>5131</v>
      </c>
      <c r="E822" s="19" t="s">
        <v>10081</v>
      </c>
      <c r="F822" s="47" t="s">
        <v>5178</v>
      </c>
      <c r="G822" s="47" t="s">
        <v>5179</v>
      </c>
      <c r="H822" s="48">
        <v>44001</v>
      </c>
      <c r="I822" s="48">
        <v>44549</v>
      </c>
      <c r="J822" s="48" t="str">
        <f ca="1">IF(Ugovori_OPULJP[[#This Row],[DATUM ZAVRŠETKA OPERACIJE]]&lt;TODAY(),"završen","u provedbi")</f>
        <v>završen</v>
      </c>
      <c r="K822" s="25" t="s">
        <v>4770</v>
      </c>
      <c r="L822" s="25" t="s">
        <v>9</v>
      </c>
      <c r="M822" s="17">
        <v>0.85</v>
      </c>
      <c r="N822" s="17">
        <v>0.15</v>
      </c>
      <c r="O822" s="11">
        <f>Ugovori_OPULJP[[#This Row],[Bespovratna sredstva - Ukupno (EU+Nac) HRK
= Ukupna ugovorena vrijednost bespovratnih sredstava]]*Ugovori_OPULJP[[#This Row],[EU STOPA SUFINANCIRANJA %
EU CO-FINANCING RATE %]]</f>
        <v>552552.53</v>
      </c>
      <c r="P822" s="11">
        <f>Ugovori_OPULJP[[#This Row],[Bespovratna sredstva - Ukupno (EU+Nac) HRK
= Ukupna ugovorena vrijednost bespovratnih sredstava]]*Ugovori_OPULJP[[#This Row],[STOPA NACIONALNOG SUFINANCIRANJA %]]</f>
        <v>97509.27</v>
      </c>
      <c r="Q822" s="11">
        <v>650061.80000000005</v>
      </c>
      <c r="R822" s="11">
        <v>0</v>
      </c>
      <c r="S822" s="11">
        <v>0</v>
      </c>
      <c r="T822" s="4">
        <f>Ugovori_OPULJP[[#This Row],[Bespovratna sredstva - Ukupno (EU+Nac) HRK
= Ukupna ugovorena vrijednost bespovratnih sredstava]]+Ugovori_OPULJP[[#This Row],[Javni doprinos korisnika - HRK]]+Ugovori_OPULJP[[#This Row],[Privatni doprinos korisnika - HRK]]</f>
        <v>650061.80000000005</v>
      </c>
      <c r="U822" s="29" t="s">
        <v>8735</v>
      </c>
      <c r="V822" s="29" t="s">
        <v>24</v>
      </c>
      <c r="W822" s="30" t="s">
        <v>8458</v>
      </c>
      <c r="X822" s="30" t="s">
        <v>6219</v>
      </c>
    </row>
    <row r="823" spans="1:24" ht="89.25" x14ac:dyDescent="0.25">
      <c r="A823" s="45" t="s">
        <v>4909</v>
      </c>
      <c r="B823" s="46" t="s">
        <v>8150</v>
      </c>
      <c r="C823" s="30" t="s">
        <v>7163</v>
      </c>
      <c r="D823" s="30" t="s">
        <v>5131</v>
      </c>
      <c r="E823" s="19" t="s">
        <v>10081</v>
      </c>
      <c r="F823" s="47" t="s">
        <v>4980</v>
      </c>
      <c r="G823" s="47" t="s">
        <v>5042</v>
      </c>
      <c r="H823" s="48">
        <v>44000</v>
      </c>
      <c r="I823" s="48">
        <v>44548</v>
      </c>
      <c r="J823" s="48" t="str">
        <f ca="1">IF(Ugovori_OPULJP[[#This Row],[DATUM ZAVRŠETKA OPERACIJE]]&lt;TODAY(),"završen","u provedbi")</f>
        <v>završen</v>
      </c>
      <c r="K823" s="25" t="s">
        <v>9</v>
      </c>
      <c r="L823" s="25" t="s">
        <v>9</v>
      </c>
      <c r="M823" s="17">
        <v>0.85</v>
      </c>
      <c r="N823" s="17">
        <v>0.15</v>
      </c>
      <c r="O823" s="11">
        <f>Ugovori_OPULJP[[#This Row],[Bespovratna sredstva - Ukupno (EU+Nac) HRK
= Ukupna ugovorena vrijednost bespovratnih sredstava]]*Ugovori_OPULJP[[#This Row],[EU STOPA SUFINANCIRANJA %
EU CO-FINANCING RATE %]]</f>
        <v>1578705</v>
      </c>
      <c r="P823" s="11">
        <f>Ugovori_OPULJP[[#This Row],[Bespovratna sredstva - Ukupno (EU+Nac) HRK
= Ukupna ugovorena vrijednost bespovratnih sredstava]]*Ugovori_OPULJP[[#This Row],[STOPA NACIONALNOG SUFINANCIRANJA %]]</f>
        <v>278595</v>
      </c>
      <c r="Q823" s="11">
        <v>1857300</v>
      </c>
      <c r="R823" s="11">
        <v>0</v>
      </c>
      <c r="S823" s="11">
        <v>0</v>
      </c>
      <c r="T823" s="4">
        <f>Ugovori_OPULJP[[#This Row],[Bespovratna sredstva - Ukupno (EU+Nac) HRK
= Ukupna ugovorena vrijednost bespovratnih sredstava]]+Ugovori_OPULJP[[#This Row],[Javni doprinos korisnika - HRK]]+Ugovori_OPULJP[[#This Row],[Privatni doprinos korisnika - HRK]]</f>
        <v>1857300</v>
      </c>
      <c r="U823" s="29" t="s">
        <v>8735</v>
      </c>
      <c r="V823" s="29" t="s">
        <v>24</v>
      </c>
      <c r="W823" s="30" t="s">
        <v>7484</v>
      </c>
      <c r="X823" s="30" t="s">
        <v>6219</v>
      </c>
    </row>
    <row r="824" spans="1:24" ht="102" x14ac:dyDescent="0.25">
      <c r="A824" s="45" t="s">
        <v>7871</v>
      </c>
      <c r="B824" s="46" t="s">
        <v>8150</v>
      </c>
      <c r="C824" s="30" t="s">
        <v>7163</v>
      </c>
      <c r="D824" s="30" t="s">
        <v>5131</v>
      </c>
      <c r="E824" s="19" t="s">
        <v>10081</v>
      </c>
      <c r="F824" s="47" t="s">
        <v>7844</v>
      </c>
      <c r="G824" s="47" t="s">
        <v>7859</v>
      </c>
      <c r="H824" s="48">
        <v>44084</v>
      </c>
      <c r="I824" s="48">
        <v>44630</v>
      </c>
      <c r="J824" s="48" t="str">
        <f ca="1">IF(Ugovori_OPULJP[[#This Row],[DATUM ZAVRŠETKA OPERACIJE]]&lt;TODAY(),"završen","u provedbi")</f>
        <v>završen</v>
      </c>
      <c r="K824" s="25" t="s">
        <v>20</v>
      </c>
      <c r="L824" s="25" t="s">
        <v>20</v>
      </c>
      <c r="M824" s="17">
        <v>0.85</v>
      </c>
      <c r="N824" s="17">
        <v>0.15</v>
      </c>
      <c r="O824" s="11">
        <f>Ugovori_OPULJP[[#This Row],[Bespovratna sredstva - Ukupno (EU+Nac) HRK
= Ukupna ugovorena vrijednost bespovratnih sredstava]]*Ugovori_OPULJP[[#This Row],[EU STOPA SUFINANCIRANJA %
EU CO-FINANCING RATE %]]</f>
        <v>787865</v>
      </c>
      <c r="P824" s="11">
        <f>Ugovori_OPULJP[[#This Row],[Bespovratna sredstva - Ukupno (EU+Nac) HRK
= Ukupna ugovorena vrijednost bespovratnih sredstava]]*Ugovori_OPULJP[[#This Row],[STOPA NACIONALNOG SUFINANCIRANJA %]]</f>
        <v>139035</v>
      </c>
      <c r="Q824" s="11">
        <v>926900</v>
      </c>
      <c r="R824" s="11">
        <v>0</v>
      </c>
      <c r="S824" s="11">
        <v>0</v>
      </c>
      <c r="T824" s="4">
        <f>Ugovori_OPULJP[[#This Row],[Bespovratna sredstva - Ukupno (EU+Nac) HRK
= Ukupna ugovorena vrijednost bespovratnih sredstava]]+Ugovori_OPULJP[[#This Row],[Javni doprinos korisnika - HRK]]+Ugovori_OPULJP[[#This Row],[Privatni doprinos korisnika - HRK]]</f>
        <v>926900</v>
      </c>
      <c r="U824" s="29" t="s">
        <v>8735</v>
      </c>
      <c r="V824" s="29" t="s">
        <v>24</v>
      </c>
      <c r="W824" s="30" t="s">
        <v>7946</v>
      </c>
      <c r="X824" s="30" t="s">
        <v>6219</v>
      </c>
    </row>
    <row r="825" spans="1:24" ht="114.75" x14ac:dyDescent="0.25">
      <c r="A825" s="45" t="s">
        <v>4910</v>
      </c>
      <c r="B825" s="46" t="s">
        <v>8150</v>
      </c>
      <c r="C825" s="30" t="s">
        <v>7163</v>
      </c>
      <c r="D825" s="30" t="s">
        <v>5131</v>
      </c>
      <c r="E825" s="19" t="s">
        <v>10081</v>
      </c>
      <c r="F825" s="47" t="s">
        <v>4981</v>
      </c>
      <c r="G825" s="47" t="s">
        <v>5043</v>
      </c>
      <c r="H825" s="48">
        <v>44000</v>
      </c>
      <c r="I825" s="48">
        <v>44548</v>
      </c>
      <c r="J825" s="48" t="str">
        <f ca="1">IF(Ugovori_OPULJP[[#This Row],[DATUM ZAVRŠETKA OPERACIJE]]&lt;TODAY(),"završen","u provedbi")</f>
        <v>završen</v>
      </c>
      <c r="K825" s="25" t="s">
        <v>13</v>
      </c>
      <c r="L825" s="25" t="s">
        <v>13</v>
      </c>
      <c r="M825" s="17">
        <v>0.85</v>
      </c>
      <c r="N825" s="17">
        <v>0.15</v>
      </c>
      <c r="O825" s="11">
        <f>Ugovori_OPULJP[[#This Row],[Bespovratna sredstva - Ukupno (EU+Nac) HRK
= Ukupna ugovorena vrijednost bespovratnih sredstava]]*Ugovori_OPULJP[[#This Row],[EU STOPA SUFINANCIRANJA %
EU CO-FINANCING RATE %]]</f>
        <v>2002736</v>
      </c>
      <c r="P825" s="11">
        <f>Ugovori_OPULJP[[#This Row],[Bespovratna sredstva - Ukupno (EU+Nac) HRK
= Ukupna ugovorena vrijednost bespovratnih sredstava]]*Ugovori_OPULJP[[#This Row],[STOPA NACIONALNOG SUFINANCIRANJA %]]</f>
        <v>353424</v>
      </c>
      <c r="Q825" s="11">
        <v>2356160</v>
      </c>
      <c r="R825" s="11">
        <v>0</v>
      </c>
      <c r="S825" s="11">
        <v>0</v>
      </c>
      <c r="T825" s="4">
        <f>Ugovori_OPULJP[[#This Row],[Bespovratna sredstva - Ukupno (EU+Nac) HRK
= Ukupna ugovorena vrijednost bespovratnih sredstava]]+Ugovori_OPULJP[[#This Row],[Javni doprinos korisnika - HRK]]+Ugovori_OPULJP[[#This Row],[Privatni doprinos korisnika - HRK]]</f>
        <v>2356160</v>
      </c>
      <c r="U825" s="29" t="s">
        <v>8735</v>
      </c>
      <c r="V825" s="29" t="s">
        <v>24</v>
      </c>
      <c r="W825" s="30" t="s">
        <v>7483</v>
      </c>
      <c r="X825" s="30" t="s">
        <v>6219</v>
      </c>
    </row>
    <row r="826" spans="1:24" ht="127.5" x14ac:dyDescent="0.25">
      <c r="A826" s="45" t="s">
        <v>4911</v>
      </c>
      <c r="B826" s="46" t="s">
        <v>8150</v>
      </c>
      <c r="C826" s="30" t="s">
        <v>7163</v>
      </c>
      <c r="D826" s="30" t="s">
        <v>5131</v>
      </c>
      <c r="E826" s="19" t="s">
        <v>10081</v>
      </c>
      <c r="F826" s="47" t="s">
        <v>4982</v>
      </c>
      <c r="G826" s="47" t="s">
        <v>10548</v>
      </c>
      <c r="H826" s="48">
        <v>44000</v>
      </c>
      <c r="I826" s="48">
        <v>44548</v>
      </c>
      <c r="J826" s="48" t="str">
        <f ca="1">IF(Ugovori_OPULJP[[#This Row],[DATUM ZAVRŠETKA OPERACIJE]]&lt;TODAY(),"završen","u provedbi")</f>
        <v>završen</v>
      </c>
      <c r="K826" s="25" t="s">
        <v>13</v>
      </c>
      <c r="L826" s="25" t="s">
        <v>13</v>
      </c>
      <c r="M826" s="17">
        <v>0.85</v>
      </c>
      <c r="N826" s="17">
        <v>0.15</v>
      </c>
      <c r="O826" s="11">
        <f>Ugovori_OPULJP[[#This Row],[Bespovratna sredstva - Ukupno (EU+Nac) HRK
= Ukupna ugovorena vrijednost bespovratnih sredstava]]*Ugovori_OPULJP[[#This Row],[EU STOPA SUFINANCIRANJA %
EU CO-FINANCING RATE %]]</f>
        <v>1578577.5</v>
      </c>
      <c r="P826" s="11">
        <f>Ugovori_OPULJP[[#This Row],[Bespovratna sredstva - Ukupno (EU+Nac) HRK
= Ukupna ugovorena vrijednost bespovratnih sredstava]]*Ugovori_OPULJP[[#This Row],[STOPA NACIONALNOG SUFINANCIRANJA %]]</f>
        <v>278572.5</v>
      </c>
      <c r="Q826" s="11">
        <v>1857150</v>
      </c>
      <c r="R826" s="11">
        <v>0</v>
      </c>
      <c r="S826" s="11">
        <v>0</v>
      </c>
      <c r="T826" s="4">
        <f>Ugovori_OPULJP[[#This Row],[Bespovratna sredstva - Ukupno (EU+Nac) HRK
= Ukupna ugovorena vrijednost bespovratnih sredstava]]+Ugovori_OPULJP[[#This Row],[Javni doprinos korisnika - HRK]]+Ugovori_OPULJP[[#This Row],[Privatni doprinos korisnika - HRK]]</f>
        <v>1857150</v>
      </c>
      <c r="U826" s="29" t="s">
        <v>8735</v>
      </c>
      <c r="V826" s="29" t="s">
        <v>24</v>
      </c>
      <c r="W826" s="30" t="s">
        <v>7485</v>
      </c>
      <c r="X826" s="30" t="s">
        <v>6219</v>
      </c>
    </row>
    <row r="827" spans="1:24" ht="114.75" x14ac:dyDescent="0.25">
      <c r="A827" s="12" t="s">
        <v>8974</v>
      </c>
      <c r="B827" s="8" t="s">
        <v>8150</v>
      </c>
      <c r="C827" s="5" t="s">
        <v>7163</v>
      </c>
      <c r="D827" s="45" t="s">
        <v>5131</v>
      </c>
      <c r="E827" s="19" t="s">
        <v>10081</v>
      </c>
      <c r="F827" s="7" t="s">
        <v>9097</v>
      </c>
      <c r="G827" s="7" t="s">
        <v>9098</v>
      </c>
      <c r="H827" s="13">
        <v>44209</v>
      </c>
      <c r="I827" s="13">
        <v>44755</v>
      </c>
      <c r="J827" s="13" t="str">
        <f ca="1">IF(Ugovori_OPULJP[[#This Row],[DATUM ZAVRŠETKA OPERACIJE]]&lt;TODAY(),"završen","u provedbi")</f>
        <v>u provedbi</v>
      </c>
      <c r="K827" s="6" t="s">
        <v>20</v>
      </c>
      <c r="L827" s="25" t="s">
        <v>20</v>
      </c>
      <c r="M827" s="17">
        <v>0.85</v>
      </c>
      <c r="N827" s="17">
        <v>0.15</v>
      </c>
      <c r="O827" s="11">
        <f>Ugovori_OPULJP[[#This Row],[Bespovratna sredstva - Ukupno (EU+Nac) HRK
= Ukupna ugovorena vrijednost bespovratnih sredstava]]*Ugovori_OPULJP[[#This Row],[EU STOPA SUFINANCIRANJA %
EU CO-FINANCING RATE %]]</f>
        <v>789360.82149999996</v>
      </c>
      <c r="P827" s="11">
        <f>Ugovori_OPULJP[[#This Row],[Bespovratna sredstva - Ukupno (EU+Nac) HRK
= Ukupna ugovorena vrijednost bespovratnih sredstava]]*Ugovori_OPULJP[[#This Row],[STOPA NACIONALNOG SUFINANCIRANJA %]]</f>
        <v>139298.96849999999</v>
      </c>
      <c r="Q827" s="4">
        <v>928659.79</v>
      </c>
      <c r="R827" s="11">
        <v>0</v>
      </c>
      <c r="S827" s="11">
        <v>0</v>
      </c>
      <c r="T827" s="4">
        <f>Ugovori_OPULJP[[#This Row],[Bespovratna sredstva - Ukupno (EU+Nac) HRK
= Ukupna ugovorena vrijednost bespovratnih sredstava]]+Ugovori_OPULJP[[#This Row],[Javni doprinos korisnika - HRK]]+Ugovori_OPULJP[[#This Row],[Privatni doprinos korisnika - HRK]]</f>
        <v>928659.79</v>
      </c>
      <c r="U827" s="19" t="s">
        <v>8735</v>
      </c>
      <c r="V827" s="19" t="s">
        <v>24</v>
      </c>
      <c r="W827" s="5" t="s">
        <v>9099</v>
      </c>
      <c r="X827" s="5" t="s">
        <v>6219</v>
      </c>
    </row>
    <row r="828" spans="1:24" ht="102" x14ac:dyDescent="0.25">
      <c r="A828" s="45" t="s">
        <v>4930</v>
      </c>
      <c r="B828" s="46" t="s">
        <v>8150</v>
      </c>
      <c r="C828" s="30" t="s">
        <v>7163</v>
      </c>
      <c r="D828" s="30" t="s">
        <v>5131</v>
      </c>
      <c r="E828" s="19" t="s">
        <v>10081</v>
      </c>
      <c r="F828" s="47" t="s">
        <v>4983</v>
      </c>
      <c r="G828" s="7" t="s">
        <v>5044</v>
      </c>
      <c r="H828" s="48">
        <v>44000</v>
      </c>
      <c r="I828" s="48">
        <v>44548</v>
      </c>
      <c r="J828" s="48" t="str">
        <f ca="1">IF(Ugovori_OPULJP[[#This Row],[DATUM ZAVRŠETKA OPERACIJE]]&lt;TODAY(),"završen","u provedbi")</f>
        <v>završen</v>
      </c>
      <c r="K828" s="25" t="s">
        <v>20</v>
      </c>
      <c r="L828" s="25" t="s">
        <v>20</v>
      </c>
      <c r="M828" s="17">
        <v>0.85</v>
      </c>
      <c r="N828" s="17">
        <v>0.15</v>
      </c>
      <c r="O828" s="11">
        <f>Ugovori_OPULJP[[#This Row],[Bespovratna sredstva - Ukupno (EU+Nac) HRK
= Ukupna ugovorena vrijednost bespovratnih sredstava]]*Ugovori_OPULJP[[#This Row],[EU STOPA SUFINANCIRANJA %
EU CO-FINANCING RATE %]]</f>
        <v>787865</v>
      </c>
      <c r="P828" s="11">
        <f>Ugovori_OPULJP[[#This Row],[Bespovratna sredstva - Ukupno (EU+Nac) HRK
= Ukupna ugovorena vrijednost bespovratnih sredstava]]*Ugovori_OPULJP[[#This Row],[STOPA NACIONALNOG SUFINANCIRANJA %]]</f>
        <v>139035</v>
      </c>
      <c r="Q828" s="11">
        <v>926900</v>
      </c>
      <c r="R828" s="11">
        <v>0</v>
      </c>
      <c r="S828" s="11">
        <v>0</v>
      </c>
      <c r="T828" s="4">
        <f>Ugovori_OPULJP[[#This Row],[Bespovratna sredstva - Ukupno (EU+Nac) HRK
= Ukupna ugovorena vrijednost bespovratnih sredstava]]+Ugovori_OPULJP[[#This Row],[Javni doprinos korisnika - HRK]]+Ugovori_OPULJP[[#This Row],[Privatni doprinos korisnika - HRK]]</f>
        <v>926900</v>
      </c>
      <c r="U828" s="29" t="s">
        <v>8735</v>
      </c>
      <c r="V828" s="29" t="s">
        <v>24</v>
      </c>
      <c r="W828" s="30" t="s">
        <v>6490</v>
      </c>
      <c r="X828" s="30" t="s">
        <v>6219</v>
      </c>
    </row>
    <row r="829" spans="1:24" ht="89.25" x14ac:dyDescent="0.25">
      <c r="A829" s="45" t="s">
        <v>7168</v>
      </c>
      <c r="B829" s="46" t="s">
        <v>8150</v>
      </c>
      <c r="C829" s="30" t="s">
        <v>7163</v>
      </c>
      <c r="D829" s="30" t="s">
        <v>5131</v>
      </c>
      <c r="E829" s="19" t="s">
        <v>10081</v>
      </c>
      <c r="F829" s="47" t="s">
        <v>7169</v>
      </c>
      <c r="G829" s="47" t="s">
        <v>7170</v>
      </c>
      <c r="H829" s="48">
        <v>44035</v>
      </c>
      <c r="I829" s="48">
        <v>44620</v>
      </c>
      <c r="J829" s="48" t="str">
        <f ca="1">IF(Ugovori_OPULJP[[#This Row],[DATUM ZAVRŠETKA OPERACIJE]]&lt;TODAY(),"završen","u provedbi")</f>
        <v>završen</v>
      </c>
      <c r="K829" s="25" t="s">
        <v>5</v>
      </c>
      <c r="L829" s="25" t="s">
        <v>5</v>
      </c>
      <c r="M829" s="17">
        <v>0.85</v>
      </c>
      <c r="N829" s="17">
        <v>0.15</v>
      </c>
      <c r="O829" s="11">
        <f>Ugovori_OPULJP[[#This Row],[Bespovratna sredstva - Ukupno (EU+Nac) HRK
= Ukupna ugovorena vrijednost bespovratnih sredstava]]*Ugovori_OPULJP[[#This Row],[EU STOPA SUFINANCIRANJA %
EU CO-FINANCING RATE %]]</f>
        <v>787142.5</v>
      </c>
      <c r="P829" s="11">
        <f>Ugovori_OPULJP[[#This Row],[Bespovratna sredstva - Ukupno (EU+Nac) HRK
= Ukupna ugovorena vrijednost bespovratnih sredstava]]*Ugovori_OPULJP[[#This Row],[STOPA NACIONALNOG SUFINANCIRANJA %]]</f>
        <v>138907.5</v>
      </c>
      <c r="Q829" s="11">
        <v>926050</v>
      </c>
      <c r="R829" s="11">
        <v>0</v>
      </c>
      <c r="S829" s="11">
        <v>0</v>
      </c>
      <c r="T829" s="4">
        <f>Ugovori_OPULJP[[#This Row],[Bespovratna sredstva - Ukupno (EU+Nac) HRK
= Ukupna ugovorena vrijednost bespovratnih sredstava]]+Ugovori_OPULJP[[#This Row],[Javni doprinos korisnika - HRK]]+Ugovori_OPULJP[[#This Row],[Privatni doprinos korisnika - HRK]]</f>
        <v>926050</v>
      </c>
      <c r="U829" s="29" t="s">
        <v>8735</v>
      </c>
      <c r="V829" s="29" t="s">
        <v>24</v>
      </c>
      <c r="W829" s="30" t="s">
        <v>7211</v>
      </c>
      <c r="X829" s="30" t="s">
        <v>6219</v>
      </c>
    </row>
    <row r="830" spans="1:24" ht="76.5" x14ac:dyDescent="0.25">
      <c r="A830" s="45" t="s">
        <v>5180</v>
      </c>
      <c r="B830" s="46" t="s">
        <v>8150</v>
      </c>
      <c r="C830" s="30" t="s">
        <v>7163</v>
      </c>
      <c r="D830" s="30" t="s">
        <v>5131</v>
      </c>
      <c r="E830" s="19" t="s">
        <v>10081</v>
      </c>
      <c r="F830" s="47" t="s">
        <v>5181</v>
      </c>
      <c r="G830" s="47" t="s">
        <v>5182</v>
      </c>
      <c r="H830" s="48">
        <v>44027</v>
      </c>
      <c r="I830" s="48">
        <v>44484</v>
      </c>
      <c r="J830" s="48" t="str">
        <f ca="1">IF(Ugovori_OPULJP[[#This Row],[DATUM ZAVRŠETKA OPERACIJE]]&lt;TODAY(),"završen","u provedbi")</f>
        <v>završen</v>
      </c>
      <c r="K830" s="25" t="s">
        <v>14</v>
      </c>
      <c r="L830" s="25" t="s">
        <v>14</v>
      </c>
      <c r="M830" s="17">
        <v>0.85</v>
      </c>
      <c r="N830" s="17">
        <v>0.15</v>
      </c>
      <c r="O830" s="11">
        <f>Ugovori_OPULJP[[#This Row],[Bespovratna sredstva - Ukupno (EU+Nac) HRK
= Ukupna ugovorena vrijednost bespovratnih sredstava]]*Ugovori_OPULJP[[#This Row],[EU STOPA SUFINANCIRANJA %
EU CO-FINANCING RATE %]]</f>
        <v>947206</v>
      </c>
      <c r="P830" s="11">
        <f>Ugovori_OPULJP[[#This Row],[Bespovratna sredstva - Ukupno (EU+Nac) HRK
= Ukupna ugovorena vrijednost bespovratnih sredstava]]*Ugovori_OPULJP[[#This Row],[STOPA NACIONALNOG SUFINANCIRANJA %]]</f>
        <v>167154</v>
      </c>
      <c r="Q830" s="11">
        <v>1114360</v>
      </c>
      <c r="R830" s="11">
        <v>0</v>
      </c>
      <c r="S830" s="11">
        <v>0</v>
      </c>
      <c r="T830" s="4">
        <f>Ugovori_OPULJP[[#This Row],[Bespovratna sredstva - Ukupno (EU+Nac) HRK
= Ukupna ugovorena vrijednost bespovratnih sredstava]]+Ugovori_OPULJP[[#This Row],[Javni doprinos korisnika - HRK]]+Ugovori_OPULJP[[#This Row],[Privatni doprinos korisnika - HRK]]</f>
        <v>1114360</v>
      </c>
      <c r="U830" s="29" t="s">
        <v>8735</v>
      </c>
      <c r="V830" s="29" t="s">
        <v>24</v>
      </c>
      <c r="W830" s="30" t="s">
        <v>7109</v>
      </c>
      <c r="X830" s="30" t="s">
        <v>6219</v>
      </c>
    </row>
    <row r="831" spans="1:24" ht="89.25" x14ac:dyDescent="0.25">
      <c r="A831" s="45" t="s">
        <v>4931</v>
      </c>
      <c r="B831" s="46" t="s">
        <v>8150</v>
      </c>
      <c r="C831" s="30" t="s">
        <v>7163</v>
      </c>
      <c r="D831" s="30" t="s">
        <v>5131</v>
      </c>
      <c r="E831" s="19" t="s">
        <v>10081</v>
      </c>
      <c r="F831" s="47" t="s">
        <v>4984</v>
      </c>
      <c r="G831" s="47" t="s">
        <v>5045</v>
      </c>
      <c r="H831" s="48">
        <v>44000</v>
      </c>
      <c r="I831" s="48">
        <v>44548</v>
      </c>
      <c r="J831" s="48" t="str">
        <f ca="1">IF(Ugovori_OPULJP[[#This Row],[DATUM ZAVRŠETKA OPERACIJE]]&lt;TODAY(),"završen","u provedbi")</f>
        <v>završen</v>
      </c>
      <c r="K831" s="25" t="s">
        <v>4828</v>
      </c>
      <c r="L831" s="25" t="s">
        <v>5</v>
      </c>
      <c r="M831" s="17">
        <v>0.85</v>
      </c>
      <c r="N831" s="17">
        <v>0.15</v>
      </c>
      <c r="O831" s="11">
        <f>Ugovori_OPULJP[[#This Row],[Bespovratna sredstva - Ukupno (EU+Nac) HRK
= Ukupna ugovorena vrijednost bespovratnih sredstava]]*Ugovori_OPULJP[[#This Row],[EU STOPA SUFINANCIRANJA %
EU CO-FINANCING RATE %]]</f>
        <v>787142.5</v>
      </c>
      <c r="P831" s="11">
        <f>Ugovori_OPULJP[[#This Row],[Bespovratna sredstva - Ukupno (EU+Nac) HRK
= Ukupna ugovorena vrijednost bespovratnih sredstava]]*Ugovori_OPULJP[[#This Row],[STOPA NACIONALNOG SUFINANCIRANJA %]]</f>
        <v>138907.5</v>
      </c>
      <c r="Q831" s="11">
        <v>926050</v>
      </c>
      <c r="R831" s="11">
        <v>0</v>
      </c>
      <c r="S831" s="11">
        <v>0</v>
      </c>
      <c r="T831" s="4">
        <f>Ugovori_OPULJP[[#This Row],[Bespovratna sredstva - Ukupno (EU+Nac) HRK
= Ukupna ugovorena vrijednost bespovratnih sredstava]]+Ugovori_OPULJP[[#This Row],[Javni doprinos korisnika - HRK]]+Ugovori_OPULJP[[#This Row],[Privatni doprinos korisnika - HRK]]</f>
        <v>926050</v>
      </c>
      <c r="U831" s="29" t="s">
        <v>8735</v>
      </c>
      <c r="V831" s="29" t="s">
        <v>24</v>
      </c>
      <c r="W831" s="30" t="s">
        <v>6491</v>
      </c>
      <c r="X831" s="30" t="s">
        <v>6219</v>
      </c>
    </row>
    <row r="832" spans="1:24" ht="63.75" x14ac:dyDescent="0.25">
      <c r="A832" s="45" t="s">
        <v>5183</v>
      </c>
      <c r="B832" s="46" t="s">
        <v>8150</v>
      </c>
      <c r="C832" s="30" t="s">
        <v>7163</v>
      </c>
      <c r="D832" s="30" t="s">
        <v>5131</v>
      </c>
      <c r="E832" s="19" t="s">
        <v>10081</v>
      </c>
      <c r="F832" s="47" t="s">
        <v>5184</v>
      </c>
      <c r="G832" s="47" t="s">
        <v>5185</v>
      </c>
      <c r="H832" s="48">
        <v>44022</v>
      </c>
      <c r="I832" s="48">
        <v>44571</v>
      </c>
      <c r="J832" s="48" t="str">
        <f ca="1">IF(Ugovori_OPULJP[[#This Row],[DATUM ZAVRŠETKA OPERACIJE]]&lt;TODAY(),"završen","u provedbi")</f>
        <v>završen</v>
      </c>
      <c r="K832" s="25" t="s">
        <v>5387</v>
      </c>
      <c r="L832" s="25" t="s">
        <v>10</v>
      </c>
      <c r="M832" s="17">
        <v>0.85</v>
      </c>
      <c r="N832" s="17">
        <v>0.15</v>
      </c>
      <c r="O832" s="11">
        <f>Ugovori_OPULJP[[#This Row],[Bespovratna sredstva - Ukupno (EU+Nac) HRK
= Ukupna ugovorena vrijednost bespovratnih sredstava]]*Ugovori_OPULJP[[#This Row],[EU STOPA SUFINANCIRANJA %
EU CO-FINANCING RATE %]]</f>
        <v>1183748.25</v>
      </c>
      <c r="P832" s="11">
        <f>Ugovori_OPULJP[[#This Row],[Bespovratna sredstva - Ukupno (EU+Nac) HRK
= Ukupna ugovorena vrijednost bespovratnih sredstava]]*Ugovori_OPULJP[[#This Row],[STOPA NACIONALNOG SUFINANCIRANJA %]]</f>
        <v>208896.75</v>
      </c>
      <c r="Q832" s="11">
        <v>1392645</v>
      </c>
      <c r="R832" s="11">
        <v>0</v>
      </c>
      <c r="S832" s="11">
        <v>0</v>
      </c>
      <c r="T832" s="4">
        <f>Ugovori_OPULJP[[#This Row],[Bespovratna sredstva - Ukupno (EU+Nac) HRK
= Ukupna ugovorena vrijednost bespovratnih sredstava]]+Ugovori_OPULJP[[#This Row],[Javni doprinos korisnika - HRK]]+Ugovori_OPULJP[[#This Row],[Privatni doprinos korisnika - HRK]]</f>
        <v>1392645</v>
      </c>
      <c r="U832" s="29" t="s">
        <v>8735</v>
      </c>
      <c r="V832" s="29" t="s">
        <v>24</v>
      </c>
      <c r="W832" s="30" t="s">
        <v>7110</v>
      </c>
      <c r="X832" s="30" t="s">
        <v>6219</v>
      </c>
    </row>
    <row r="833" spans="1:24" ht="114.75" x14ac:dyDescent="0.25">
      <c r="A833" s="45" t="s">
        <v>4932</v>
      </c>
      <c r="B833" s="46" t="s">
        <v>8150</v>
      </c>
      <c r="C833" s="30" t="s">
        <v>7163</v>
      </c>
      <c r="D833" s="30" t="s">
        <v>5131</v>
      </c>
      <c r="E833" s="19" t="s">
        <v>10081</v>
      </c>
      <c r="F833" s="47" t="s">
        <v>4985</v>
      </c>
      <c r="G833" s="47" t="s">
        <v>3230</v>
      </c>
      <c r="H833" s="48">
        <v>44000</v>
      </c>
      <c r="I833" s="48">
        <v>44548</v>
      </c>
      <c r="J833" s="48" t="str">
        <f ca="1">IF(Ugovori_OPULJP[[#This Row],[DATUM ZAVRŠETKA OPERACIJE]]&lt;TODAY(),"završen","u provedbi")</f>
        <v>završen</v>
      </c>
      <c r="K833" s="25" t="s">
        <v>3</v>
      </c>
      <c r="L833" s="25" t="s">
        <v>3</v>
      </c>
      <c r="M833" s="17">
        <v>0.85</v>
      </c>
      <c r="N833" s="17">
        <v>0.15</v>
      </c>
      <c r="O833" s="11">
        <f>Ugovori_OPULJP[[#This Row],[Bespovratna sredstva - Ukupno (EU+Nac) HRK
= Ukupna ugovorena vrijednost bespovratnih sredstava]]*Ugovori_OPULJP[[#This Row],[EU STOPA SUFINANCIRANJA %
EU CO-FINANCING RATE %]]</f>
        <v>315741</v>
      </c>
      <c r="P833" s="11">
        <f>Ugovori_OPULJP[[#This Row],[Bespovratna sredstva - Ukupno (EU+Nac) HRK
= Ukupna ugovorena vrijednost bespovratnih sredstava]]*Ugovori_OPULJP[[#This Row],[STOPA NACIONALNOG SUFINANCIRANJA %]]</f>
        <v>55719</v>
      </c>
      <c r="Q833" s="11">
        <v>371460</v>
      </c>
      <c r="R833" s="11">
        <v>0</v>
      </c>
      <c r="S833" s="11">
        <v>0</v>
      </c>
      <c r="T833" s="4">
        <f>Ugovori_OPULJP[[#This Row],[Bespovratna sredstva - Ukupno (EU+Nac) HRK
= Ukupna ugovorena vrijednost bespovratnih sredstava]]+Ugovori_OPULJP[[#This Row],[Javni doprinos korisnika - HRK]]+Ugovori_OPULJP[[#This Row],[Privatni doprinos korisnika - HRK]]</f>
        <v>371460</v>
      </c>
      <c r="U833" s="29" t="s">
        <v>8735</v>
      </c>
      <c r="V833" s="29" t="s">
        <v>24</v>
      </c>
      <c r="W833" s="30" t="s">
        <v>6492</v>
      </c>
      <c r="X833" s="30" t="s">
        <v>6219</v>
      </c>
    </row>
    <row r="834" spans="1:24" ht="51" x14ac:dyDescent="0.25">
      <c r="A834" s="45" t="s">
        <v>7171</v>
      </c>
      <c r="B834" s="46" t="s">
        <v>8150</v>
      </c>
      <c r="C834" s="30" t="s">
        <v>7163</v>
      </c>
      <c r="D834" s="30" t="s">
        <v>5131</v>
      </c>
      <c r="E834" s="19" t="s">
        <v>10081</v>
      </c>
      <c r="F834" s="47" t="s">
        <v>7172</v>
      </c>
      <c r="G834" s="47" t="s">
        <v>839</v>
      </c>
      <c r="H834" s="48">
        <v>44054</v>
      </c>
      <c r="I834" s="48">
        <v>44511</v>
      </c>
      <c r="J834" s="48" t="str">
        <f ca="1">IF(Ugovori_OPULJP[[#This Row],[DATUM ZAVRŠETKA OPERACIJE]]&lt;TODAY(),"završen","u provedbi")</f>
        <v>završen</v>
      </c>
      <c r="K834" s="25" t="s">
        <v>10</v>
      </c>
      <c r="L834" s="25" t="s">
        <v>10</v>
      </c>
      <c r="M834" s="17">
        <v>0.85</v>
      </c>
      <c r="N834" s="17">
        <v>0.15</v>
      </c>
      <c r="O834" s="11">
        <f>Ugovori_OPULJP[[#This Row],[Bespovratna sredstva - Ukupno (EU+Nac) HRK
= Ukupna ugovorena vrijednost bespovratnih sredstava]]*Ugovori_OPULJP[[#This Row],[EU STOPA SUFINANCIRANJA %
EU CO-FINANCING RATE %]]</f>
        <v>2750430</v>
      </c>
      <c r="P834" s="11">
        <f>Ugovori_OPULJP[[#This Row],[Bespovratna sredstva - Ukupno (EU+Nac) HRK
= Ukupna ugovorena vrijednost bespovratnih sredstava]]*Ugovori_OPULJP[[#This Row],[STOPA NACIONALNOG SUFINANCIRANJA %]]</f>
        <v>485370</v>
      </c>
      <c r="Q834" s="11">
        <v>3235800</v>
      </c>
      <c r="R834" s="11">
        <v>0</v>
      </c>
      <c r="S834" s="11">
        <v>0</v>
      </c>
      <c r="T834" s="4">
        <f>Ugovori_OPULJP[[#This Row],[Bespovratna sredstva - Ukupno (EU+Nac) HRK
= Ukupna ugovorena vrijednost bespovratnih sredstava]]+Ugovori_OPULJP[[#This Row],[Javni doprinos korisnika - HRK]]+Ugovori_OPULJP[[#This Row],[Privatni doprinos korisnika - HRK]]</f>
        <v>3235800</v>
      </c>
      <c r="U834" s="29" t="s">
        <v>8735</v>
      </c>
      <c r="V834" s="29" t="s">
        <v>24</v>
      </c>
      <c r="W834" s="30" t="s">
        <v>7212</v>
      </c>
      <c r="X834" s="30" t="s">
        <v>6219</v>
      </c>
    </row>
    <row r="835" spans="1:24" ht="89.25" x14ac:dyDescent="0.25">
      <c r="A835" s="45" t="s">
        <v>4912</v>
      </c>
      <c r="B835" s="46" t="s">
        <v>8150</v>
      </c>
      <c r="C835" s="30" t="s">
        <v>7163</v>
      </c>
      <c r="D835" s="30" t="s">
        <v>5131</v>
      </c>
      <c r="E835" s="19" t="s">
        <v>10081</v>
      </c>
      <c r="F835" s="47" t="s">
        <v>4986</v>
      </c>
      <c r="G835" s="47" t="s">
        <v>5046</v>
      </c>
      <c r="H835" s="48">
        <v>44000</v>
      </c>
      <c r="I835" s="48">
        <v>44426</v>
      </c>
      <c r="J835" s="48" t="str">
        <f ca="1">IF(Ugovori_OPULJP[[#This Row],[DATUM ZAVRŠETKA OPERACIJE]]&lt;TODAY(),"završen","u provedbi")</f>
        <v>završen</v>
      </c>
      <c r="K835" s="25" t="s">
        <v>10</v>
      </c>
      <c r="L835" s="25" t="s">
        <v>10</v>
      </c>
      <c r="M835" s="17">
        <v>0.85</v>
      </c>
      <c r="N835" s="17">
        <v>0.15</v>
      </c>
      <c r="O835" s="11">
        <f>Ugovori_OPULJP[[#This Row],[Bespovratna sredstva - Ukupno (EU+Nac) HRK
= Ukupna ugovorena vrijednost bespovratnih sredstava]]*Ugovori_OPULJP[[#This Row],[EU STOPA SUFINANCIRANJA %
EU CO-FINANCING RATE %]]</f>
        <v>1554905</v>
      </c>
      <c r="P835" s="11">
        <f>Ugovori_OPULJP[[#This Row],[Bespovratna sredstva - Ukupno (EU+Nac) HRK
= Ukupna ugovorena vrijednost bespovratnih sredstava]]*Ugovori_OPULJP[[#This Row],[STOPA NACIONALNOG SUFINANCIRANJA %]]</f>
        <v>274395</v>
      </c>
      <c r="Q835" s="11">
        <v>1829300</v>
      </c>
      <c r="R835" s="11">
        <v>0</v>
      </c>
      <c r="S835" s="11">
        <v>0</v>
      </c>
      <c r="T835" s="4">
        <f>Ugovori_OPULJP[[#This Row],[Bespovratna sredstva - Ukupno (EU+Nac) HRK
= Ukupna ugovorena vrijednost bespovratnih sredstava]]+Ugovori_OPULJP[[#This Row],[Javni doprinos korisnika - HRK]]+Ugovori_OPULJP[[#This Row],[Privatni doprinos korisnika - HRK]]</f>
        <v>1829300</v>
      </c>
      <c r="U835" s="29" t="s">
        <v>8735</v>
      </c>
      <c r="V835" s="29" t="s">
        <v>24</v>
      </c>
      <c r="W835" s="30" t="s">
        <v>6493</v>
      </c>
      <c r="X835" s="30" t="s">
        <v>6219</v>
      </c>
    </row>
    <row r="836" spans="1:24" ht="114.75" x14ac:dyDescent="0.25">
      <c r="A836" s="45" t="s">
        <v>4913</v>
      </c>
      <c r="B836" s="46" t="s">
        <v>8150</v>
      </c>
      <c r="C836" s="30" t="s">
        <v>7163</v>
      </c>
      <c r="D836" s="30" t="s">
        <v>5131</v>
      </c>
      <c r="E836" s="19" t="s">
        <v>10081</v>
      </c>
      <c r="F836" s="47" t="s">
        <v>4987</v>
      </c>
      <c r="G836" s="47" t="s">
        <v>490</v>
      </c>
      <c r="H836" s="48">
        <v>44000</v>
      </c>
      <c r="I836" s="48">
        <v>44548</v>
      </c>
      <c r="J836" s="48" t="str">
        <f ca="1">IF(Ugovori_OPULJP[[#This Row],[DATUM ZAVRŠETKA OPERACIJE]]&lt;TODAY(),"završen","u provedbi")</f>
        <v>završen</v>
      </c>
      <c r="K836" s="25" t="s">
        <v>18</v>
      </c>
      <c r="L836" s="25" t="s">
        <v>18</v>
      </c>
      <c r="M836" s="17">
        <v>0.85</v>
      </c>
      <c r="N836" s="17">
        <v>0.15</v>
      </c>
      <c r="O836" s="11">
        <f>Ugovori_OPULJP[[#This Row],[Bespovratna sredstva - Ukupno (EU+Nac) HRK
= Ukupna ugovorena vrijednost bespovratnih sredstava]]*Ugovori_OPULJP[[#This Row],[EU STOPA SUFINANCIRANJA %
EU CO-FINANCING RATE %]]</f>
        <v>3922622.5</v>
      </c>
      <c r="P836" s="11">
        <f>Ugovori_OPULJP[[#This Row],[Bespovratna sredstva - Ukupno (EU+Nac) HRK
= Ukupna ugovorena vrijednost bespovratnih sredstava]]*Ugovori_OPULJP[[#This Row],[STOPA NACIONALNOG SUFINANCIRANJA %]]</f>
        <v>692227.5</v>
      </c>
      <c r="Q836" s="11">
        <v>4614850</v>
      </c>
      <c r="R836" s="11">
        <v>0</v>
      </c>
      <c r="S836" s="11">
        <v>0</v>
      </c>
      <c r="T836" s="4">
        <f>Ugovori_OPULJP[[#This Row],[Bespovratna sredstva - Ukupno (EU+Nac) HRK
= Ukupna ugovorena vrijednost bespovratnih sredstava]]+Ugovori_OPULJP[[#This Row],[Javni doprinos korisnika - HRK]]+Ugovori_OPULJP[[#This Row],[Privatni doprinos korisnika - HRK]]</f>
        <v>4614850</v>
      </c>
      <c r="U836" s="29" t="s">
        <v>8735</v>
      </c>
      <c r="V836" s="29" t="s">
        <v>24</v>
      </c>
      <c r="W836" s="30" t="s">
        <v>6494</v>
      </c>
      <c r="X836" s="30" t="s">
        <v>6219</v>
      </c>
    </row>
    <row r="837" spans="1:24" ht="114.75" x14ac:dyDescent="0.25">
      <c r="A837" s="45" t="s">
        <v>4933</v>
      </c>
      <c r="B837" s="46" t="s">
        <v>8150</v>
      </c>
      <c r="C837" s="30" t="s">
        <v>7163</v>
      </c>
      <c r="D837" s="30" t="s">
        <v>5131</v>
      </c>
      <c r="E837" s="19" t="s">
        <v>10081</v>
      </c>
      <c r="F837" s="47" t="s">
        <v>4988</v>
      </c>
      <c r="G837" s="47" t="s">
        <v>10564</v>
      </c>
      <c r="H837" s="48">
        <v>44000</v>
      </c>
      <c r="I837" s="48">
        <v>44548</v>
      </c>
      <c r="J837" s="48" t="str">
        <f ca="1">IF(Ugovori_OPULJP[[#This Row],[DATUM ZAVRŠETKA OPERACIJE]]&lt;TODAY(),"završen","u provedbi")</f>
        <v>završen</v>
      </c>
      <c r="K837" s="25" t="s">
        <v>10</v>
      </c>
      <c r="L837" s="25" t="s">
        <v>10</v>
      </c>
      <c r="M837" s="17">
        <v>0.85</v>
      </c>
      <c r="N837" s="17">
        <v>0.15</v>
      </c>
      <c r="O837" s="11">
        <f>Ugovori_OPULJP[[#This Row],[Bespovratna sredstva - Ukupno (EU+Nac) HRK
= Ukupna ugovorena vrijednost bespovratnih sredstava]]*Ugovori_OPULJP[[#This Row],[EU STOPA SUFINANCIRANJA %
EU CO-FINANCING RATE %]]</f>
        <v>1578705</v>
      </c>
      <c r="P837" s="11">
        <f>Ugovori_OPULJP[[#This Row],[Bespovratna sredstva - Ukupno (EU+Nac) HRK
= Ukupna ugovorena vrijednost bespovratnih sredstava]]*Ugovori_OPULJP[[#This Row],[STOPA NACIONALNOG SUFINANCIRANJA %]]</f>
        <v>278595</v>
      </c>
      <c r="Q837" s="11">
        <v>1857300</v>
      </c>
      <c r="R837" s="11">
        <v>0</v>
      </c>
      <c r="S837" s="11">
        <v>0</v>
      </c>
      <c r="T837" s="4">
        <f>Ugovori_OPULJP[[#This Row],[Bespovratna sredstva - Ukupno (EU+Nac) HRK
= Ukupna ugovorena vrijednost bespovratnih sredstava]]+Ugovori_OPULJP[[#This Row],[Javni doprinos korisnika - HRK]]+Ugovori_OPULJP[[#This Row],[Privatni doprinos korisnika - HRK]]</f>
        <v>1857300</v>
      </c>
      <c r="U837" s="29" t="s">
        <v>8735</v>
      </c>
      <c r="V837" s="29" t="s">
        <v>24</v>
      </c>
      <c r="W837" s="30" t="s">
        <v>6495</v>
      </c>
      <c r="X837" s="30" t="s">
        <v>6219</v>
      </c>
    </row>
    <row r="838" spans="1:24" ht="102" x14ac:dyDescent="0.25">
      <c r="A838" s="45" t="s">
        <v>4914</v>
      </c>
      <c r="B838" s="46" t="s">
        <v>8150</v>
      </c>
      <c r="C838" s="30" t="s">
        <v>7163</v>
      </c>
      <c r="D838" s="30" t="s">
        <v>5131</v>
      </c>
      <c r="E838" s="19" t="s">
        <v>10081</v>
      </c>
      <c r="F838" s="47" t="s">
        <v>4989</v>
      </c>
      <c r="G838" s="47" t="s">
        <v>8406</v>
      </c>
      <c r="H838" s="48">
        <v>44000</v>
      </c>
      <c r="I838" s="48">
        <v>44426</v>
      </c>
      <c r="J838" s="48" t="str">
        <f ca="1">IF(Ugovori_OPULJP[[#This Row],[DATUM ZAVRŠETKA OPERACIJE]]&lt;TODAY(),"završen","u provedbi")</f>
        <v>završen</v>
      </c>
      <c r="K838" s="25" t="s">
        <v>13</v>
      </c>
      <c r="L838" s="25" t="s">
        <v>13</v>
      </c>
      <c r="M838" s="17">
        <v>0.85</v>
      </c>
      <c r="N838" s="17">
        <v>0.15</v>
      </c>
      <c r="O838" s="11">
        <f>Ugovori_OPULJP[[#This Row],[Bespovratna sredstva - Ukupno (EU+Nac) HRK
= Ukupna ugovorena vrijednost bespovratnih sredstava]]*Ugovori_OPULJP[[#This Row],[EU STOPA SUFINANCIRANJA %
EU CO-FINANCING RATE %]]</f>
        <v>3157210.25</v>
      </c>
      <c r="P838" s="11">
        <f>Ugovori_OPULJP[[#This Row],[Bespovratna sredstva - Ukupno (EU+Nac) HRK
= Ukupna ugovorena vrijednost bespovratnih sredstava]]*Ugovori_OPULJP[[#This Row],[STOPA NACIONALNOG SUFINANCIRANJA %]]</f>
        <v>557154.75</v>
      </c>
      <c r="Q838" s="11">
        <v>3714365</v>
      </c>
      <c r="R838" s="11">
        <v>0</v>
      </c>
      <c r="S838" s="11">
        <v>0</v>
      </c>
      <c r="T838" s="4">
        <f>Ugovori_OPULJP[[#This Row],[Bespovratna sredstva - Ukupno (EU+Nac) HRK
= Ukupna ugovorena vrijednost bespovratnih sredstava]]+Ugovori_OPULJP[[#This Row],[Javni doprinos korisnika - HRK]]+Ugovori_OPULJP[[#This Row],[Privatni doprinos korisnika - HRK]]</f>
        <v>3714365</v>
      </c>
      <c r="U838" s="29" t="s">
        <v>8735</v>
      </c>
      <c r="V838" s="29" t="s">
        <v>24</v>
      </c>
      <c r="W838" s="30" t="s">
        <v>6496</v>
      </c>
      <c r="X838" s="30" t="s">
        <v>6219</v>
      </c>
    </row>
    <row r="839" spans="1:24" ht="63.75" x14ac:dyDescent="0.25">
      <c r="A839" s="45" t="s">
        <v>4934</v>
      </c>
      <c r="B839" s="46" t="s">
        <v>8150</v>
      </c>
      <c r="C839" s="30" t="s">
        <v>7163</v>
      </c>
      <c r="D839" s="30" t="s">
        <v>5131</v>
      </c>
      <c r="E839" s="19" t="s">
        <v>10081</v>
      </c>
      <c r="F839" s="47" t="s">
        <v>4990</v>
      </c>
      <c r="G839" s="47" t="s">
        <v>5047</v>
      </c>
      <c r="H839" s="48">
        <v>44000</v>
      </c>
      <c r="I839" s="48">
        <v>44548</v>
      </c>
      <c r="J839" s="48" t="str">
        <f ca="1">IF(Ugovori_OPULJP[[#This Row],[DATUM ZAVRŠETKA OPERACIJE]]&lt;TODAY(),"završen","u provedbi")</f>
        <v>završen</v>
      </c>
      <c r="K839" s="25" t="s">
        <v>13</v>
      </c>
      <c r="L839" s="25" t="s">
        <v>13</v>
      </c>
      <c r="M839" s="17">
        <v>0.85</v>
      </c>
      <c r="N839" s="17">
        <v>0.15</v>
      </c>
      <c r="O839" s="11">
        <f>Ugovori_OPULJP[[#This Row],[Bespovratna sredstva - Ukupno (EU+Nac) HRK
= Ukupna ugovorena vrijednost bespovratnih sredstava]]*Ugovori_OPULJP[[#This Row],[EU STOPA SUFINANCIRANJA %
EU CO-FINANCING RATE %]]</f>
        <v>1578721.6514999999</v>
      </c>
      <c r="P839" s="11">
        <f>Ugovori_OPULJP[[#This Row],[Bespovratna sredstva - Ukupno (EU+Nac) HRK
= Ukupna ugovorena vrijednost bespovratnih sredstava]]*Ugovori_OPULJP[[#This Row],[STOPA NACIONALNOG SUFINANCIRANJA %]]</f>
        <v>278597.93849999999</v>
      </c>
      <c r="Q839" s="11">
        <v>1857319.59</v>
      </c>
      <c r="R839" s="11">
        <v>0</v>
      </c>
      <c r="S839" s="11">
        <v>0</v>
      </c>
      <c r="T839" s="4">
        <f>Ugovori_OPULJP[[#This Row],[Bespovratna sredstva - Ukupno (EU+Nac) HRK
= Ukupna ugovorena vrijednost bespovratnih sredstava]]+Ugovori_OPULJP[[#This Row],[Javni doprinos korisnika - HRK]]+Ugovori_OPULJP[[#This Row],[Privatni doprinos korisnika - HRK]]</f>
        <v>1857319.59</v>
      </c>
      <c r="U839" s="29" t="s">
        <v>8735</v>
      </c>
      <c r="V839" s="29" t="s">
        <v>24</v>
      </c>
      <c r="W839" s="30" t="s">
        <v>6497</v>
      </c>
      <c r="X839" s="30" t="s">
        <v>6219</v>
      </c>
    </row>
    <row r="840" spans="1:24" ht="102" x14ac:dyDescent="0.25">
      <c r="A840" s="45" t="s">
        <v>4935</v>
      </c>
      <c r="B840" s="46" t="s">
        <v>8150</v>
      </c>
      <c r="C840" s="30" t="s">
        <v>7163</v>
      </c>
      <c r="D840" s="30" t="s">
        <v>5131</v>
      </c>
      <c r="E840" s="19" t="s">
        <v>10081</v>
      </c>
      <c r="F840" s="47" t="s">
        <v>4991</v>
      </c>
      <c r="G840" s="47" t="s">
        <v>5048</v>
      </c>
      <c r="H840" s="48">
        <v>44000</v>
      </c>
      <c r="I840" s="48">
        <v>44548</v>
      </c>
      <c r="J840" s="48" t="str">
        <f ca="1">IF(Ugovori_OPULJP[[#This Row],[DATUM ZAVRŠETKA OPERACIJE]]&lt;TODAY(),"završen","u provedbi")</f>
        <v>završen</v>
      </c>
      <c r="K840" s="25" t="s">
        <v>13</v>
      </c>
      <c r="L840" s="25" t="s">
        <v>13</v>
      </c>
      <c r="M840" s="17">
        <v>0.85</v>
      </c>
      <c r="N840" s="17">
        <v>0.15</v>
      </c>
      <c r="O840" s="11">
        <f>Ugovori_OPULJP[[#This Row],[Bespovratna sredstva - Ukupno (EU+Nac) HRK
= Ukupna ugovorena vrijednost bespovratnih sredstava]]*Ugovori_OPULJP[[#This Row],[EU STOPA SUFINANCIRANJA %
EU CO-FINANCING RATE %]]</f>
        <v>2331371.5</v>
      </c>
      <c r="P840" s="11">
        <f>Ugovori_OPULJP[[#This Row],[Bespovratna sredstva - Ukupno (EU+Nac) HRK
= Ukupna ugovorena vrijednost bespovratnih sredstava]]*Ugovori_OPULJP[[#This Row],[STOPA NACIONALNOG SUFINANCIRANJA %]]</f>
        <v>411418.5</v>
      </c>
      <c r="Q840" s="11">
        <v>2742790</v>
      </c>
      <c r="R840" s="11">
        <v>0</v>
      </c>
      <c r="S840" s="11">
        <v>0</v>
      </c>
      <c r="T840" s="4">
        <f>Ugovori_OPULJP[[#This Row],[Bespovratna sredstva - Ukupno (EU+Nac) HRK
= Ukupna ugovorena vrijednost bespovratnih sredstava]]+Ugovori_OPULJP[[#This Row],[Javni doprinos korisnika - HRK]]+Ugovori_OPULJP[[#This Row],[Privatni doprinos korisnika - HRK]]</f>
        <v>2742790</v>
      </c>
      <c r="U840" s="29" t="s">
        <v>8735</v>
      </c>
      <c r="V840" s="29" t="s">
        <v>24</v>
      </c>
      <c r="W840" s="30" t="s">
        <v>6498</v>
      </c>
      <c r="X840" s="30" t="s">
        <v>6219</v>
      </c>
    </row>
    <row r="841" spans="1:24" ht="102" x14ac:dyDescent="0.25">
      <c r="A841" s="45" t="s">
        <v>4936</v>
      </c>
      <c r="B841" s="46" t="s">
        <v>8150</v>
      </c>
      <c r="C841" s="30" t="s">
        <v>7163</v>
      </c>
      <c r="D841" s="30" t="s">
        <v>5131</v>
      </c>
      <c r="E841" s="19" t="s">
        <v>10081</v>
      </c>
      <c r="F841" s="47" t="s">
        <v>4992</v>
      </c>
      <c r="G841" s="47" t="s">
        <v>8392</v>
      </c>
      <c r="H841" s="48">
        <v>44000</v>
      </c>
      <c r="I841" s="48">
        <v>44457</v>
      </c>
      <c r="J841" s="48" t="str">
        <f ca="1">IF(Ugovori_OPULJP[[#This Row],[DATUM ZAVRŠETKA OPERACIJE]]&lt;TODAY(),"završen","u provedbi")</f>
        <v>završen</v>
      </c>
      <c r="K841" s="25" t="s">
        <v>13</v>
      </c>
      <c r="L841" s="25" t="s">
        <v>13</v>
      </c>
      <c r="M841" s="17">
        <v>0.85</v>
      </c>
      <c r="N841" s="17">
        <v>0.15</v>
      </c>
      <c r="O841" s="11">
        <f>Ugovori_OPULJP[[#This Row],[Bespovratna sredstva - Ukupno (EU+Nac) HRK
= Ukupna ugovorena vrijednost bespovratnih sredstava]]*Ugovori_OPULJP[[#This Row],[EU STOPA SUFINANCIRANJA %
EU CO-FINANCING RATE %]]</f>
        <v>1024454</v>
      </c>
      <c r="P841" s="11">
        <f>Ugovori_OPULJP[[#This Row],[Bespovratna sredstva - Ukupno (EU+Nac) HRK
= Ukupna ugovorena vrijednost bespovratnih sredstava]]*Ugovori_OPULJP[[#This Row],[STOPA NACIONALNOG SUFINANCIRANJA %]]</f>
        <v>180786</v>
      </c>
      <c r="Q841" s="11">
        <v>1205240</v>
      </c>
      <c r="R841" s="11">
        <v>0</v>
      </c>
      <c r="S841" s="11">
        <v>0</v>
      </c>
      <c r="T841" s="4">
        <f>Ugovori_OPULJP[[#This Row],[Bespovratna sredstva - Ukupno (EU+Nac) HRK
= Ukupna ugovorena vrijednost bespovratnih sredstava]]+Ugovori_OPULJP[[#This Row],[Javni doprinos korisnika - HRK]]+Ugovori_OPULJP[[#This Row],[Privatni doprinos korisnika - HRK]]</f>
        <v>1205240</v>
      </c>
      <c r="U841" s="29" t="s">
        <v>8735</v>
      </c>
      <c r="V841" s="29" t="s">
        <v>24</v>
      </c>
      <c r="W841" s="30" t="s">
        <v>6499</v>
      </c>
      <c r="X841" s="30" t="s">
        <v>6219</v>
      </c>
    </row>
    <row r="842" spans="1:24" ht="89.25" x14ac:dyDescent="0.25">
      <c r="A842" s="45" t="s">
        <v>5383</v>
      </c>
      <c r="B842" s="46" t="s">
        <v>8150</v>
      </c>
      <c r="C842" s="30" t="s">
        <v>7163</v>
      </c>
      <c r="D842" s="30" t="s">
        <v>5131</v>
      </c>
      <c r="E842" s="19" t="s">
        <v>10081</v>
      </c>
      <c r="F842" s="47" t="s">
        <v>5384</v>
      </c>
      <c r="G842" s="47" t="s">
        <v>5385</v>
      </c>
      <c r="H842" s="48">
        <v>44000</v>
      </c>
      <c r="I842" s="48">
        <v>44487</v>
      </c>
      <c r="J842" s="48" t="str">
        <f ca="1">IF(Ugovori_OPULJP[[#This Row],[DATUM ZAVRŠETKA OPERACIJE]]&lt;TODAY(),"završen","u provedbi")</f>
        <v>završen</v>
      </c>
      <c r="K842" s="25" t="s">
        <v>13</v>
      </c>
      <c r="L842" s="25" t="s">
        <v>13</v>
      </c>
      <c r="M842" s="17">
        <v>0.85</v>
      </c>
      <c r="N842" s="17">
        <v>0.15</v>
      </c>
      <c r="O842" s="11">
        <f>Ugovori_OPULJP[[#This Row],[Bespovratna sredstva - Ukupno (EU+Nac) HRK
= Ukupna ugovorena vrijednost bespovratnih sredstava]]*Ugovori_OPULJP[[#This Row],[EU STOPA SUFINANCIRANJA %
EU CO-FINANCING RATE %]]</f>
        <v>1184041.2364999999</v>
      </c>
      <c r="P842" s="11">
        <f>Ugovori_OPULJP[[#This Row],[Bespovratna sredstva - Ukupno (EU+Nac) HRK
= Ukupna ugovorena vrijednost bespovratnih sredstava]]*Ugovori_OPULJP[[#This Row],[STOPA NACIONALNOG SUFINANCIRANJA %]]</f>
        <v>208948.45349999997</v>
      </c>
      <c r="Q842" s="11">
        <v>1392989.69</v>
      </c>
      <c r="R842" s="11">
        <v>0</v>
      </c>
      <c r="S842" s="11">
        <v>0</v>
      </c>
      <c r="T842" s="4">
        <f>Ugovori_OPULJP[[#This Row],[Bespovratna sredstva - Ukupno (EU+Nac) HRK
= Ukupna ugovorena vrijednost bespovratnih sredstava]]+Ugovori_OPULJP[[#This Row],[Javni doprinos korisnika - HRK]]+Ugovori_OPULJP[[#This Row],[Privatni doprinos korisnika - HRK]]</f>
        <v>1392989.69</v>
      </c>
      <c r="U842" s="29" t="s">
        <v>8735</v>
      </c>
      <c r="V842" s="29" t="s">
        <v>24</v>
      </c>
      <c r="W842" s="30" t="s">
        <v>7111</v>
      </c>
      <c r="X842" s="30" t="s">
        <v>6219</v>
      </c>
    </row>
    <row r="843" spans="1:24" ht="76.5" x14ac:dyDescent="0.25">
      <c r="A843" s="45" t="s">
        <v>4915</v>
      </c>
      <c r="B843" s="46" t="s">
        <v>8150</v>
      </c>
      <c r="C843" s="30" t="s">
        <v>7163</v>
      </c>
      <c r="D843" s="30" t="s">
        <v>5131</v>
      </c>
      <c r="E843" s="19" t="s">
        <v>10081</v>
      </c>
      <c r="F843" s="47" t="s">
        <v>4993</v>
      </c>
      <c r="G843" s="47" t="s">
        <v>5049</v>
      </c>
      <c r="H843" s="48">
        <v>44000</v>
      </c>
      <c r="I843" s="48">
        <v>44548</v>
      </c>
      <c r="J843" s="48" t="str">
        <f ca="1">IF(Ugovori_OPULJP[[#This Row],[DATUM ZAVRŠETKA OPERACIJE]]&lt;TODAY(),"završen","u provedbi")</f>
        <v>završen</v>
      </c>
      <c r="K843" s="25" t="s">
        <v>20</v>
      </c>
      <c r="L843" s="25" t="s">
        <v>20</v>
      </c>
      <c r="M843" s="17">
        <v>0.85</v>
      </c>
      <c r="N843" s="17">
        <v>0.15</v>
      </c>
      <c r="O843" s="11">
        <f>Ugovori_OPULJP[[#This Row],[Bespovratna sredstva - Ukupno (EU+Nac) HRK
= Ukupna ugovorena vrijednost bespovratnih sredstava]]*Ugovori_OPULJP[[#This Row],[EU STOPA SUFINANCIRANJA %
EU CO-FINANCING RATE %]]</f>
        <v>787142.5</v>
      </c>
      <c r="P843" s="11">
        <f>Ugovori_OPULJP[[#This Row],[Bespovratna sredstva - Ukupno (EU+Nac) HRK
= Ukupna ugovorena vrijednost bespovratnih sredstava]]*Ugovori_OPULJP[[#This Row],[STOPA NACIONALNOG SUFINANCIRANJA %]]</f>
        <v>138907.5</v>
      </c>
      <c r="Q843" s="11">
        <v>926050</v>
      </c>
      <c r="R843" s="11">
        <v>0</v>
      </c>
      <c r="S843" s="11">
        <v>0</v>
      </c>
      <c r="T843" s="4">
        <f>Ugovori_OPULJP[[#This Row],[Bespovratna sredstva - Ukupno (EU+Nac) HRK
= Ukupna ugovorena vrijednost bespovratnih sredstava]]+Ugovori_OPULJP[[#This Row],[Javni doprinos korisnika - HRK]]+Ugovori_OPULJP[[#This Row],[Privatni doprinos korisnika - HRK]]</f>
        <v>926050</v>
      </c>
      <c r="U843" s="29" t="s">
        <v>8735</v>
      </c>
      <c r="V843" s="29" t="s">
        <v>24</v>
      </c>
      <c r="W843" s="30" t="s">
        <v>7214</v>
      </c>
      <c r="X843" s="30" t="s">
        <v>6219</v>
      </c>
    </row>
    <row r="844" spans="1:24" ht="76.5" x14ac:dyDescent="0.25">
      <c r="A844" s="45" t="s">
        <v>5186</v>
      </c>
      <c r="B844" s="46" t="s">
        <v>8150</v>
      </c>
      <c r="C844" s="30" t="s">
        <v>7163</v>
      </c>
      <c r="D844" s="30" t="s">
        <v>5131</v>
      </c>
      <c r="E844" s="19" t="s">
        <v>10081</v>
      </c>
      <c r="F844" s="47" t="s">
        <v>5187</v>
      </c>
      <c r="G844" s="47" t="s">
        <v>876</v>
      </c>
      <c r="H844" s="48">
        <v>44025</v>
      </c>
      <c r="I844" s="48">
        <v>44574</v>
      </c>
      <c r="J844" s="48" t="str">
        <f ca="1">IF(Ugovori_OPULJP[[#This Row],[DATUM ZAVRŠETKA OPERACIJE]]&lt;TODAY(),"završen","u provedbi")</f>
        <v>završen</v>
      </c>
      <c r="K844" s="25" t="s">
        <v>4770</v>
      </c>
      <c r="L844" s="25" t="s">
        <v>9</v>
      </c>
      <c r="M844" s="17">
        <v>0.85</v>
      </c>
      <c r="N844" s="17">
        <v>0.15</v>
      </c>
      <c r="O844" s="11">
        <f>Ugovori_OPULJP[[#This Row],[Bespovratna sredstva - Ukupno (EU+Nac) HRK
= Ukupna ugovorena vrijednost bespovratnih sredstava]]*Ugovori_OPULJP[[#This Row],[EU STOPA SUFINANCIRANJA %
EU CO-FINANCING RATE %]]</f>
        <v>769930</v>
      </c>
      <c r="P844" s="11">
        <f>Ugovori_OPULJP[[#This Row],[Bespovratna sredstva - Ukupno (EU+Nac) HRK
= Ukupna ugovorena vrijednost bespovratnih sredstava]]*Ugovori_OPULJP[[#This Row],[STOPA NACIONALNOG SUFINANCIRANJA %]]</f>
        <v>135870</v>
      </c>
      <c r="Q844" s="11">
        <v>905800</v>
      </c>
      <c r="R844" s="11">
        <v>0</v>
      </c>
      <c r="S844" s="11">
        <v>0</v>
      </c>
      <c r="T844" s="4">
        <f>Ugovori_OPULJP[[#This Row],[Bespovratna sredstva - Ukupno (EU+Nac) HRK
= Ukupna ugovorena vrijednost bespovratnih sredstava]]+Ugovori_OPULJP[[#This Row],[Javni doprinos korisnika - HRK]]+Ugovori_OPULJP[[#This Row],[Privatni doprinos korisnika - HRK]]</f>
        <v>905800</v>
      </c>
      <c r="U844" s="29" t="s">
        <v>8735</v>
      </c>
      <c r="V844" s="29" t="s">
        <v>24</v>
      </c>
      <c r="W844" s="30" t="s">
        <v>7486</v>
      </c>
      <c r="X844" s="30" t="s">
        <v>6219</v>
      </c>
    </row>
    <row r="845" spans="1:24" ht="51" x14ac:dyDescent="0.25">
      <c r="A845" s="45" t="s">
        <v>7173</v>
      </c>
      <c r="B845" s="46" t="s">
        <v>8150</v>
      </c>
      <c r="C845" s="30" t="s">
        <v>7163</v>
      </c>
      <c r="D845" s="30" t="s">
        <v>5131</v>
      </c>
      <c r="E845" s="19" t="s">
        <v>10081</v>
      </c>
      <c r="F845" s="47" t="s">
        <v>7174</v>
      </c>
      <c r="G845" s="47" t="s">
        <v>736</v>
      </c>
      <c r="H845" s="48">
        <v>44013</v>
      </c>
      <c r="I845" s="48">
        <v>44562</v>
      </c>
      <c r="J845" s="48" t="str">
        <f ca="1">IF(Ugovori_OPULJP[[#This Row],[DATUM ZAVRŠETKA OPERACIJE]]&lt;TODAY(),"završen","u provedbi")</f>
        <v>završen</v>
      </c>
      <c r="K845" s="25" t="s">
        <v>10</v>
      </c>
      <c r="L845" s="25" t="s">
        <v>10</v>
      </c>
      <c r="M845" s="17">
        <v>0.85</v>
      </c>
      <c r="N845" s="17">
        <v>0.15</v>
      </c>
      <c r="O845" s="11">
        <f>Ugovori_OPULJP[[#This Row],[Bespovratna sredstva - Ukupno (EU+Nac) HRK
= Ukupna ugovorena vrijednost bespovratnih sredstava]]*Ugovori_OPULJP[[#This Row],[EU STOPA SUFINANCIRANJA %
EU CO-FINANCING RATE %]]</f>
        <v>4261277.8</v>
      </c>
      <c r="P845" s="11">
        <f>Ugovori_OPULJP[[#This Row],[Bespovratna sredstva - Ukupno (EU+Nac) HRK
= Ukupna ugovorena vrijednost bespovratnih sredstava]]*Ugovori_OPULJP[[#This Row],[STOPA NACIONALNOG SUFINANCIRANJA %]]</f>
        <v>751990.2</v>
      </c>
      <c r="Q845" s="11">
        <v>5013268</v>
      </c>
      <c r="R845" s="11">
        <v>0</v>
      </c>
      <c r="S845" s="11">
        <v>0</v>
      </c>
      <c r="T845" s="4">
        <f>Ugovori_OPULJP[[#This Row],[Bespovratna sredstva - Ukupno (EU+Nac) HRK
= Ukupna ugovorena vrijednost bespovratnih sredstava]]+Ugovori_OPULJP[[#This Row],[Javni doprinos korisnika - HRK]]+Ugovori_OPULJP[[#This Row],[Privatni doprinos korisnika - HRK]]</f>
        <v>5013268</v>
      </c>
      <c r="U845" s="29" t="s">
        <v>8735</v>
      </c>
      <c r="V845" s="29" t="s">
        <v>24</v>
      </c>
      <c r="W845" s="30" t="s">
        <v>7213</v>
      </c>
      <c r="X845" s="30" t="s">
        <v>6219</v>
      </c>
    </row>
    <row r="846" spans="1:24" ht="89.25" x14ac:dyDescent="0.25">
      <c r="A846" s="45" t="s">
        <v>5188</v>
      </c>
      <c r="B846" s="46" t="s">
        <v>8150</v>
      </c>
      <c r="C846" s="30" t="s">
        <v>7163</v>
      </c>
      <c r="D846" s="30" t="s">
        <v>5131</v>
      </c>
      <c r="E846" s="19" t="s">
        <v>10081</v>
      </c>
      <c r="F846" s="47" t="s">
        <v>5189</v>
      </c>
      <c r="G846" s="47" t="s">
        <v>5190</v>
      </c>
      <c r="H846" s="48">
        <v>44027</v>
      </c>
      <c r="I846" s="48">
        <v>44576</v>
      </c>
      <c r="J846" s="48" t="str">
        <f ca="1">IF(Ugovori_OPULJP[[#This Row],[DATUM ZAVRŠETKA OPERACIJE]]&lt;TODAY(),"završen","u provedbi")</f>
        <v>završen</v>
      </c>
      <c r="K846" s="25" t="s">
        <v>10</v>
      </c>
      <c r="L846" s="25" t="s">
        <v>10</v>
      </c>
      <c r="M846" s="17">
        <v>0.85</v>
      </c>
      <c r="N846" s="17">
        <v>0.15</v>
      </c>
      <c r="O846" s="11">
        <f>Ugovori_OPULJP[[#This Row],[Bespovratna sredstva - Ukupno (EU+Nac) HRK
= Ukupna ugovorena vrijednost bespovratnih sredstava]]*Ugovori_OPULJP[[#This Row],[EU STOPA SUFINANCIRANJA %
EU CO-FINANCING RATE %]]</f>
        <v>1578705</v>
      </c>
      <c r="P846" s="11">
        <f>Ugovori_OPULJP[[#This Row],[Bespovratna sredstva - Ukupno (EU+Nac) HRK
= Ukupna ugovorena vrijednost bespovratnih sredstava]]*Ugovori_OPULJP[[#This Row],[STOPA NACIONALNOG SUFINANCIRANJA %]]</f>
        <v>278595</v>
      </c>
      <c r="Q846" s="11">
        <v>1857300</v>
      </c>
      <c r="R846" s="11">
        <v>0</v>
      </c>
      <c r="S846" s="11">
        <v>0</v>
      </c>
      <c r="T846" s="4">
        <f>Ugovori_OPULJP[[#This Row],[Bespovratna sredstva - Ukupno (EU+Nac) HRK
= Ukupna ugovorena vrijednost bespovratnih sredstava]]+Ugovori_OPULJP[[#This Row],[Javni doprinos korisnika - HRK]]+Ugovori_OPULJP[[#This Row],[Privatni doprinos korisnika - HRK]]</f>
        <v>1857300</v>
      </c>
      <c r="U846" s="29" t="s">
        <v>8735</v>
      </c>
      <c r="V846" s="29" t="s">
        <v>24</v>
      </c>
      <c r="W846" s="30" t="s">
        <v>7112</v>
      </c>
      <c r="X846" s="30" t="s">
        <v>6219</v>
      </c>
    </row>
    <row r="847" spans="1:24" ht="89.25" x14ac:dyDescent="0.25">
      <c r="A847" s="45" t="s">
        <v>5191</v>
      </c>
      <c r="B847" s="46" t="s">
        <v>8150</v>
      </c>
      <c r="C847" s="30" t="s">
        <v>7163</v>
      </c>
      <c r="D847" s="30" t="s">
        <v>5131</v>
      </c>
      <c r="E847" s="19" t="s">
        <v>10081</v>
      </c>
      <c r="F847" s="47" t="s">
        <v>5192</v>
      </c>
      <c r="G847" s="47" t="s">
        <v>5193</v>
      </c>
      <c r="H847" s="48">
        <v>44032</v>
      </c>
      <c r="I847" s="48">
        <v>44581</v>
      </c>
      <c r="J847" s="48" t="str">
        <f ca="1">IF(Ugovori_OPULJP[[#This Row],[DATUM ZAVRŠETKA OPERACIJE]]&lt;TODAY(),"završen","u provedbi")</f>
        <v>završen</v>
      </c>
      <c r="K847" s="25" t="s">
        <v>14</v>
      </c>
      <c r="L847" s="25" t="s">
        <v>14</v>
      </c>
      <c r="M847" s="17">
        <v>0.85</v>
      </c>
      <c r="N847" s="17">
        <v>0.15</v>
      </c>
      <c r="O847" s="11">
        <f>Ugovori_OPULJP[[#This Row],[Bespovratna sredstva - Ukupno (EU+Nac) HRK
= Ukupna ugovorena vrijednost bespovratnih sredstava]]*Ugovori_OPULJP[[#This Row],[EU STOPA SUFINANCIRANJA %
EU CO-FINANCING RATE %]]</f>
        <v>1179290</v>
      </c>
      <c r="P847" s="11">
        <f>Ugovori_OPULJP[[#This Row],[Bespovratna sredstva - Ukupno (EU+Nac) HRK
= Ukupna ugovorena vrijednost bespovratnih sredstava]]*Ugovori_OPULJP[[#This Row],[STOPA NACIONALNOG SUFINANCIRANJA %]]</f>
        <v>208110</v>
      </c>
      <c r="Q847" s="11">
        <v>1387400</v>
      </c>
      <c r="R847" s="11">
        <v>0</v>
      </c>
      <c r="S847" s="11">
        <v>0</v>
      </c>
      <c r="T847" s="4">
        <f>Ugovori_OPULJP[[#This Row],[Bespovratna sredstva - Ukupno (EU+Nac) HRK
= Ukupna ugovorena vrijednost bespovratnih sredstava]]+Ugovori_OPULJP[[#This Row],[Javni doprinos korisnika - HRK]]+Ugovori_OPULJP[[#This Row],[Privatni doprinos korisnika - HRK]]</f>
        <v>1387400</v>
      </c>
      <c r="U847" s="29" t="s">
        <v>8735</v>
      </c>
      <c r="V847" s="29" t="s">
        <v>24</v>
      </c>
      <c r="W847" s="30" t="s">
        <v>7113</v>
      </c>
      <c r="X847" s="30" t="s">
        <v>6219</v>
      </c>
    </row>
    <row r="848" spans="1:24" ht="89.25" x14ac:dyDescent="0.25">
      <c r="A848" s="45" t="s">
        <v>4937</v>
      </c>
      <c r="B848" s="46" t="s">
        <v>8150</v>
      </c>
      <c r="C848" s="30" t="s">
        <v>7163</v>
      </c>
      <c r="D848" s="30" t="s">
        <v>5131</v>
      </c>
      <c r="E848" s="19" t="s">
        <v>10081</v>
      </c>
      <c r="F848" s="47" t="s">
        <v>4994</v>
      </c>
      <c r="G848" s="47" t="s">
        <v>5050</v>
      </c>
      <c r="H848" s="48">
        <v>44000</v>
      </c>
      <c r="I848" s="48">
        <v>44548</v>
      </c>
      <c r="J848" s="48" t="str">
        <f ca="1">IF(Ugovori_OPULJP[[#This Row],[DATUM ZAVRŠETKA OPERACIJE]]&lt;TODAY(),"završen","u provedbi")</f>
        <v>završen</v>
      </c>
      <c r="K848" s="25" t="s">
        <v>10</v>
      </c>
      <c r="L848" s="25" t="s">
        <v>10</v>
      </c>
      <c r="M848" s="17">
        <v>0.85</v>
      </c>
      <c r="N848" s="17">
        <v>0.15</v>
      </c>
      <c r="O848" s="11">
        <f>Ugovori_OPULJP[[#This Row],[Bespovratna sredstva - Ukupno (EU+Nac) HRK
= Ukupna ugovorena vrijednost bespovratnih sredstava]]*Ugovori_OPULJP[[#This Row],[EU STOPA SUFINANCIRANJA %
EU CO-FINANCING RATE %]]</f>
        <v>4532880</v>
      </c>
      <c r="P848" s="11">
        <f>Ugovori_OPULJP[[#This Row],[Bespovratna sredstva - Ukupno (EU+Nac) HRK
= Ukupna ugovorena vrijednost bespovratnih sredstava]]*Ugovori_OPULJP[[#This Row],[STOPA NACIONALNOG SUFINANCIRANJA %]]</f>
        <v>799920</v>
      </c>
      <c r="Q848" s="11">
        <v>5332800</v>
      </c>
      <c r="R848" s="11">
        <v>0</v>
      </c>
      <c r="S848" s="11">
        <v>0</v>
      </c>
      <c r="T848" s="4">
        <f>Ugovori_OPULJP[[#This Row],[Bespovratna sredstva - Ukupno (EU+Nac) HRK
= Ukupna ugovorena vrijednost bespovratnih sredstava]]+Ugovori_OPULJP[[#This Row],[Javni doprinos korisnika - HRK]]+Ugovori_OPULJP[[#This Row],[Privatni doprinos korisnika - HRK]]</f>
        <v>5332800</v>
      </c>
      <c r="U848" s="29" t="s">
        <v>8735</v>
      </c>
      <c r="V848" s="29" t="s">
        <v>24</v>
      </c>
      <c r="W848" s="30" t="s">
        <v>6500</v>
      </c>
      <c r="X848" s="30" t="s">
        <v>6219</v>
      </c>
    </row>
    <row r="849" spans="1:24" ht="89.25" x14ac:dyDescent="0.25">
      <c r="A849" s="45" t="s">
        <v>5194</v>
      </c>
      <c r="B849" s="46" t="s">
        <v>8150</v>
      </c>
      <c r="C849" s="30" t="s">
        <v>7163</v>
      </c>
      <c r="D849" s="30" t="s">
        <v>5131</v>
      </c>
      <c r="E849" s="19" t="s">
        <v>10081</v>
      </c>
      <c r="F849" s="47" t="s">
        <v>5195</v>
      </c>
      <c r="G849" s="47" t="s">
        <v>836</v>
      </c>
      <c r="H849" s="48">
        <v>44043</v>
      </c>
      <c r="I849" s="48">
        <v>44469</v>
      </c>
      <c r="J849" s="48" t="str">
        <f ca="1">IF(Ugovori_OPULJP[[#This Row],[DATUM ZAVRŠETKA OPERACIJE]]&lt;TODAY(),"završen","u provedbi")</f>
        <v>završen</v>
      </c>
      <c r="K849" s="25" t="s">
        <v>10</v>
      </c>
      <c r="L849" s="25" t="s">
        <v>10</v>
      </c>
      <c r="M849" s="17">
        <v>0.85</v>
      </c>
      <c r="N849" s="17">
        <v>0.15</v>
      </c>
      <c r="O849" s="11">
        <f>Ugovori_OPULJP[[#This Row],[Bespovratna sredstva - Ukupno (EU+Nac) HRK
= Ukupna ugovorena vrijednost bespovratnih sredstava]]*Ugovori_OPULJP[[#This Row],[EU STOPA SUFINANCIRANJA %
EU CO-FINANCING RATE %]]</f>
        <v>1926695</v>
      </c>
      <c r="P849" s="11">
        <f>Ugovori_OPULJP[[#This Row],[Bespovratna sredstva - Ukupno (EU+Nac) HRK
= Ukupna ugovorena vrijednost bespovratnih sredstava]]*Ugovori_OPULJP[[#This Row],[STOPA NACIONALNOG SUFINANCIRANJA %]]</f>
        <v>340005</v>
      </c>
      <c r="Q849" s="11">
        <v>2266700</v>
      </c>
      <c r="R849" s="11">
        <v>0</v>
      </c>
      <c r="S849" s="11">
        <v>0</v>
      </c>
      <c r="T849" s="4">
        <f>Ugovori_OPULJP[[#This Row],[Bespovratna sredstva - Ukupno (EU+Nac) HRK
= Ukupna ugovorena vrijednost bespovratnih sredstava]]+Ugovori_OPULJP[[#This Row],[Javni doprinos korisnika - HRK]]+Ugovori_OPULJP[[#This Row],[Privatni doprinos korisnika - HRK]]</f>
        <v>2266700</v>
      </c>
      <c r="U849" s="29" t="s">
        <v>8735</v>
      </c>
      <c r="V849" s="29" t="s">
        <v>24</v>
      </c>
      <c r="W849" s="30" t="s">
        <v>7114</v>
      </c>
      <c r="X849" s="30" t="s">
        <v>6219</v>
      </c>
    </row>
    <row r="850" spans="1:24" ht="89.25" x14ac:dyDescent="0.25">
      <c r="A850" s="45" t="s">
        <v>4938</v>
      </c>
      <c r="B850" s="46" t="s">
        <v>8150</v>
      </c>
      <c r="C850" s="30" t="s">
        <v>7163</v>
      </c>
      <c r="D850" s="30" t="s">
        <v>5131</v>
      </c>
      <c r="E850" s="19" t="s">
        <v>10081</v>
      </c>
      <c r="F850" s="47" t="s">
        <v>4995</v>
      </c>
      <c r="G850" s="47" t="s">
        <v>141</v>
      </c>
      <c r="H850" s="48">
        <v>44000</v>
      </c>
      <c r="I850" s="48">
        <v>44548</v>
      </c>
      <c r="J850" s="48" t="str">
        <f ca="1">IF(Ugovori_OPULJP[[#This Row],[DATUM ZAVRŠETKA OPERACIJE]]&lt;TODAY(),"završen","u provedbi")</f>
        <v>završen</v>
      </c>
      <c r="K850" s="25" t="s">
        <v>18</v>
      </c>
      <c r="L850" s="25" t="s">
        <v>18</v>
      </c>
      <c r="M850" s="17">
        <v>0.85</v>
      </c>
      <c r="N850" s="17">
        <v>0.15</v>
      </c>
      <c r="O850" s="11">
        <f>Ugovori_OPULJP[[#This Row],[Bespovratna sredstva - Ukupno (EU+Nac) HRK
= Ukupna ugovorena vrijednost bespovratnih sredstava]]*Ugovori_OPULJP[[#This Row],[EU STOPA SUFINANCIRANJA %
EU CO-FINANCING RATE %]]</f>
        <v>1962148.925</v>
      </c>
      <c r="P850" s="11">
        <f>Ugovori_OPULJP[[#This Row],[Bespovratna sredstva - Ukupno (EU+Nac) HRK
= Ukupna ugovorena vrijednost bespovratnih sredstava]]*Ugovori_OPULJP[[#This Row],[STOPA NACIONALNOG SUFINANCIRANJA %]]</f>
        <v>346261.57500000001</v>
      </c>
      <c r="Q850" s="11">
        <v>2308410.5</v>
      </c>
      <c r="R850" s="11">
        <v>0</v>
      </c>
      <c r="S850" s="11">
        <v>0</v>
      </c>
      <c r="T850" s="4">
        <f>Ugovori_OPULJP[[#This Row],[Bespovratna sredstva - Ukupno (EU+Nac) HRK
= Ukupna ugovorena vrijednost bespovratnih sredstava]]+Ugovori_OPULJP[[#This Row],[Javni doprinos korisnika - HRK]]+Ugovori_OPULJP[[#This Row],[Privatni doprinos korisnika - HRK]]</f>
        <v>2308410.5</v>
      </c>
      <c r="U850" s="29" t="s">
        <v>8735</v>
      </c>
      <c r="V850" s="29" t="s">
        <v>24</v>
      </c>
      <c r="W850" s="30" t="s">
        <v>6501</v>
      </c>
      <c r="X850" s="30" t="s">
        <v>6219</v>
      </c>
    </row>
    <row r="851" spans="1:24" ht="89.25" x14ac:dyDescent="0.25">
      <c r="A851" s="45" t="s">
        <v>5196</v>
      </c>
      <c r="B851" s="46" t="s">
        <v>8150</v>
      </c>
      <c r="C851" s="30" t="s">
        <v>7163</v>
      </c>
      <c r="D851" s="30" t="s">
        <v>5131</v>
      </c>
      <c r="E851" s="19" t="s">
        <v>10081</v>
      </c>
      <c r="F851" s="47" t="s">
        <v>5197</v>
      </c>
      <c r="G851" s="47" t="s">
        <v>198</v>
      </c>
      <c r="H851" s="48">
        <v>44028</v>
      </c>
      <c r="I851" s="48">
        <v>44577</v>
      </c>
      <c r="J851" s="48" t="str">
        <f ca="1">IF(Ugovori_OPULJP[[#This Row],[DATUM ZAVRŠETKA OPERACIJE]]&lt;TODAY(),"završen","u provedbi")</f>
        <v>završen</v>
      </c>
      <c r="K851" s="25" t="s">
        <v>18</v>
      </c>
      <c r="L851" s="25" t="s">
        <v>18</v>
      </c>
      <c r="M851" s="17">
        <v>0.85</v>
      </c>
      <c r="N851" s="17">
        <v>0.15</v>
      </c>
      <c r="O851" s="11">
        <f>Ugovori_OPULJP[[#This Row],[Bespovratna sredstva - Ukupno (EU+Nac) HRK
= Ukupna ugovorena vrijednost bespovratnih sredstava]]*Ugovori_OPULJP[[#This Row],[EU STOPA SUFINANCIRANJA %
EU CO-FINANCING RATE %]]</f>
        <v>3115845</v>
      </c>
      <c r="P851" s="11">
        <f>Ugovori_OPULJP[[#This Row],[Bespovratna sredstva - Ukupno (EU+Nac) HRK
= Ukupna ugovorena vrijednost bespovratnih sredstava]]*Ugovori_OPULJP[[#This Row],[STOPA NACIONALNOG SUFINANCIRANJA %]]</f>
        <v>549855</v>
      </c>
      <c r="Q851" s="11">
        <v>3665700</v>
      </c>
      <c r="R851" s="11">
        <v>0</v>
      </c>
      <c r="S851" s="11">
        <v>0</v>
      </c>
      <c r="T851" s="4">
        <f>Ugovori_OPULJP[[#This Row],[Bespovratna sredstva - Ukupno (EU+Nac) HRK
= Ukupna ugovorena vrijednost bespovratnih sredstava]]+Ugovori_OPULJP[[#This Row],[Javni doprinos korisnika - HRK]]+Ugovori_OPULJP[[#This Row],[Privatni doprinos korisnika - HRK]]</f>
        <v>3665700</v>
      </c>
      <c r="U851" s="29" t="s">
        <v>8735</v>
      </c>
      <c r="V851" s="29" t="s">
        <v>24</v>
      </c>
      <c r="W851" s="30" t="s">
        <v>7115</v>
      </c>
      <c r="X851" s="30" t="s">
        <v>6219</v>
      </c>
    </row>
    <row r="852" spans="1:24" ht="114.75" x14ac:dyDescent="0.25">
      <c r="A852" s="45" t="s">
        <v>5198</v>
      </c>
      <c r="B852" s="46" t="s">
        <v>8150</v>
      </c>
      <c r="C852" s="30" t="s">
        <v>7163</v>
      </c>
      <c r="D852" s="30" t="s">
        <v>5131</v>
      </c>
      <c r="E852" s="19" t="s">
        <v>10081</v>
      </c>
      <c r="F852" s="47" t="s">
        <v>5199</v>
      </c>
      <c r="G852" s="47" t="s">
        <v>138</v>
      </c>
      <c r="H852" s="48">
        <v>44027</v>
      </c>
      <c r="I852" s="48">
        <v>44576</v>
      </c>
      <c r="J852" s="48" t="str">
        <f ca="1">IF(Ugovori_OPULJP[[#This Row],[DATUM ZAVRŠETKA OPERACIJE]]&lt;TODAY(),"završen","u provedbi")</f>
        <v>završen</v>
      </c>
      <c r="K852" s="25" t="s">
        <v>18</v>
      </c>
      <c r="L852" s="25" t="s">
        <v>18</v>
      </c>
      <c r="M852" s="17">
        <v>0.85</v>
      </c>
      <c r="N852" s="17">
        <v>0.15</v>
      </c>
      <c r="O852" s="11">
        <f>Ugovori_OPULJP[[#This Row],[Bespovratna sredstva - Ukupno (EU+Nac) HRK
= Ukupna ugovorena vrijednost bespovratnih sredstava]]*Ugovori_OPULJP[[#This Row],[EU STOPA SUFINANCIRANJA %
EU CO-FINANCING RATE %]]</f>
        <v>1965136.25</v>
      </c>
      <c r="P852" s="11">
        <f>Ugovori_OPULJP[[#This Row],[Bespovratna sredstva - Ukupno (EU+Nac) HRK
= Ukupna ugovorena vrijednost bespovratnih sredstava]]*Ugovori_OPULJP[[#This Row],[STOPA NACIONALNOG SUFINANCIRANJA %]]</f>
        <v>346788.75</v>
      </c>
      <c r="Q852" s="11">
        <v>2311925</v>
      </c>
      <c r="R852" s="11">
        <v>0</v>
      </c>
      <c r="S852" s="11">
        <v>0</v>
      </c>
      <c r="T852" s="4">
        <f>Ugovori_OPULJP[[#This Row],[Bespovratna sredstva - Ukupno (EU+Nac) HRK
= Ukupna ugovorena vrijednost bespovratnih sredstava]]+Ugovori_OPULJP[[#This Row],[Javni doprinos korisnika - HRK]]+Ugovori_OPULJP[[#This Row],[Privatni doprinos korisnika - HRK]]</f>
        <v>2311925</v>
      </c>
      <c r="U852" s="29" t="s">
        <v>8735</v>
      </c>
      <c r="V852" s="29" t="s">
        <v>24</v>
      </c>
      <c r="W852" s="30" t="s">
        <v>7116</v>
      </c>
      <c r="X852" s="30" t="s">
        <v>6219</v>
      </c>
    </row>
    <row r="853" spans="1:24" ht="114.75" x14ac:dyDescent="0.25">
      <c r="A853" s="45" t="s">
        <v>4939</v>
      </c>
      <c r="B853" s="46" t="s">
        <v>8150</v>
      </c>
      <c r="C853" s="30" t="s">
        <v>7163</v>
      </c>
      <c r="D853" s="30" t="s">
        <v>5131</v>
      </c>
      <c r="E853" s="19" t="s">
        <v>10081</v>
      </c>
      <c r="F853" s="47" t="s">
        <v>4996</v>
      </c>
      <c r="G853" s="47" t="s">
        <v>688</v>
      </c>
      <c r="H853" s="48">
        <v>44000</v>
      </c>
      <c r="I853" s="48">
        <v>44548</v>
      </c>
      <c r="J853" s="48" t="str">
        <f ca="1">IF(Ugovori_OPULJP[[#This Row],[DATUM ZAVRŠETKA OPERACIJE]]&lt;TODAY(),"završen","u provedbi")</f>
        <v>završen</v>
      </c>
      <c r="K853" s="25" t="s">
        <v>18</v>
      </c>
      <c r="L853" s="25" t="s">
        <v>18</v>
      </c>
      <c r="M853" s="17">
        <v>0.85</v>
      </c>
      <c r="N853" s="17">
        <v>0.15</v>
      </c>
      <c r="O853" s="11">
        <f>Ugovori_OPULJP[[#This Row],[Bespovratna sredstva - Ukupno (EU+Nac) HRK
= Ukupna ugovorena vrijednost bespovratnih sredstava]]*Ugovori_OPULJP[[#This Row],[EU STOPA SUFINANCIRANJA %
EU CO-FINANCING RATE %]]</f>
        <v>1105103.2749999999</v>
      </c>
      <c r="P853" s="11">
        <f>Ugovori_OPULJP[[#This Row],[Bespovratna sredstva - Ukupno (EU+Nac) HRK
= Ukupna ugovorena vrijednost bespovratnih sredstava]]*Ugovori_OPULJP[[#This Row],[STOPA NACIONALNOG SUFINANCIRANJA %]]</f>
        <v>195018.22500000001</v>
      </c>
      <c r="Q853" s="11">
        <v>1300121.5</v>
      </c>
      <c r="R853" s="11">
        <v>0</v>
      </c>
      <c r="S853" s="11">
        <v>0</v>
      </c>
      <c r="T853" s="4">
        <f>Ugovori_OPULJP[[#This Row],[Bespovratna sredstva - Ukupno (EU+Nac) HRK
= Ukupna ugovorena vrijednost bespovratnih sredstava]]+Ugovori_OPULJP[[#This Row],[Javni doprinos korisnika - HRK]]+Ugovori_OPULJP[[#This Row],[Privatni doprinos korisnika - HRK]]</f>
        <v>1300121.5</v>
      </c>
      <c r="U853" s="29" t="s">
        <v>8735</v>
      </c>
      <c r="V853" s="29" t="s">
        <v>24</v>
      </c>
      <c r="W853" s="30" t="s">
        <v>6502</v>
      </c>
      <c r="X853" s="30" t="s">
        <v>6219</v>
      </c>
    </row>
    <row r="854" spans="1:24" ht="114.75" x14ac:dyDescent="0.25">
      <c r="A854" s="45" t="s">
        <v>5200</v>
      </c>
      <c r="B854" s="46" t="s">
        <v>8150</v>
      </c>
      <c r="C854" s="30" t="s">
        <v>7163</v>
      </c>
      <c r="D854" s="30" t="s">
        <v>5131</v>
      </c>
      <c r="E854" s="19" t="s">
        <v>10081</v>
      </c>
      <c r="F854" s="47" t="s">
        <v>5201</v>
      </c>
      <c r="G854" s="47" t="s">
        <v>713</v>
      </c>
      <c r="H854" s="48">
        <v>44021</v>
      </c>
      <c r="I854" s="48">
        <v>44570</v>
      </c>
      <c r="J854" s="48" t="str">
        <f ca="1">IF(Ugovori_OPULJP[[#This Row],[DATUM ZAVRŠETKA OPERACIJE]]&lt;TODAY(),"završen","u provedbi")</f>
        <v>završen</v>
      </c>
      <c r="K854" s="25" t="s">
        <v>18</v>
      </c>
      <c r="L854" s="25" t="s">
        <v>18</v>
      </c>
      <c r="M854" s="17">
        <v>0.85</v>
      </c>
      <c r="N854" s="17">
        <v>0.15</v>
      </c>
      <c r="O854" s="11">
        <f>Ugovori_OPULJP[[#This Row],[Bespovratna sredstva - Ukupno (EU+Nac) HRK
= Ukupna ugovorena vrijednost bespovratnih sredstava]]*Ugovori_OPULJP[[#This Row],[EU STOPA SUFINANCIRANJA %
EU CO-FINANCING RATE %]]</f>
        <v>1262654.8125</v>
      </c>
      <c r="P854" s="11">
        <f>Ugovori_OPULJP[[#This Row],[Bespovratna sredstva - Ukupno (EU+Nac) HRK
= Ukupna ugovorena vrijednost bespovratnih sredstava]]*Ugovori_OPULJP[[#This Row],[STOPA NACIONALNOG SUFINANCIRANJA %]]</f>
        <v>222821.4375</v>
      </c>
      <c r="Q854" s="11">
        <v>1485476.25</v>
      </c>
      <c r="R854" s="11">
        <v>0</v>
      </c>
      <c r="S854" s="11">
        <v>0</v>
      </c>
      <c r="T854" s="4">
        <f>Ugovori_OPULJP[[#This Row],[Bespovratna sredstva - Ukupno (EU+Nac) HRK
= Ukupna ugovorena vrijednost bespovratnih sredstava]]+Ugovori_OPULJP[[#This Row],[Javni doprinos korisnika - HRK]]+Ugovori_OPULJP[[#This Row],[Privatni doprinos korisnika - HRK]]</f>
        <v>1485476.25</v>
      </c>
      <c r="U854" s="29" t="s">
        <v>8735</v>
      </c>
      <c r="V854" s="29" t="s">
        <v>24</v>
      </c>
      <c r="W854" s="30" t="s">
        <v>7117</v>
      </c>
      <c r="X854" s="30" t="s">
        <v>6219</v>
      </c>
    </row>
    <row r="855" spans="1:24" ht="89.25" x14ac:dyDescent="0.25">
      <c r="A855" s="45" t="s">
        <v>4940</v>
      </c>
      <c r="B855" s="46" t="s">
        <v>8150</v>
      </c>
      <c r="C855" s="30" t="s">
        <v>7163</v>
      </c>
      <c r="D855" s="30" t="s">
        <v>5131</v>
      </c>
      <c r="E855" s="19" t="s">
        <v>10081</v>
      </c>
      <c r="F855" s="47" t="s">
        <v>4997</v>
      </c>
      <c r="G855" s="47" t="s">
        <v>757</v>
      </c>
      <c r="H855" s="48">
        <v>44000</v>
      </c>
      <c r="I855" s="48">
        <v>44548</v>
      </c>
      <c r="J855" s="48" t="str">
        <f ca="1">IF(Ugovori_OPULJP[[#This Row],[DATUM ZAVRŠETKA OPERACIJE]]&lt;TODAY(),"završen","u provedbi")</f>
        <v>završen</v>
      </c>
      <c r="K855" s="25" t="s">
        <v>18</v>
      </c>
      <c r="L855" s="25" t="s">
        <v>18</v>
      </c>
      <c r="M855" s="17">
        <v>0.85</v>
      </c>
      <c r="N855" s="17">
        <v>0.15</v>
      </c>
      <c r="O855" s="11">
        <f>Ugovori_OPULJP[[#This Row],[Bespovratna sredstva - Ukupno (EU+Nac) HRK
= Ukupna ugovorena vrijednost bespovratnih sredstava]]*Ugovori_OPULJP[[#This Row],[EU STOPA SUFINANCIRANJA %
EU CO-FINANCING RATE %]]</f>
        <v>1168962.5</v>
      </c>
      <c r="P855" s="11">
        <f>Ugovori_OPULJP[[#This Row],[Bespovratna sredstva - Ukupno (EU+Nac) HRK
= Ukupna ugovorena vrijednost bespovratnih sredstava]]*Ugovori_OPULJP[[#This Row],[STOPA NACIONALNOG SUFINANCIRANJA %]]</f>
        <v>206287.5</v>
      </c>
      <c r="Q855" s="11">
        <v>1375250</v>
      </c>
      <c r="R855" s="11">
        <v>0</v>
      </c>
      <c r="S855" s="11">
        <v>0</v>
      </c>
      <c r="T855" s="4">
        <f>Ugovori_OPULJP[[#This Row],[Bespovratna sredstva - Ukupno (EU+Nac) HRK
= Ukupna ugovorena vrijednost bespovratnih sredstava]]+Ugovori_OPULJP[[#This Row],[Javni doprinos korisnika - HRK]]+Ugovori_OPULJP[[#This Row],[Privatni doprinos korisnika - HRK]]</f>
        <v>1375250</v>
      </c>
      <c r="U855" s="29" t="s">
        <v>8735</v>
      </c>
      <c r="V855" s="29" t="s">
        <v>24</v>
      </c>
      <c r="W855" s="30" t="s">
        <v>6503</v>
      </c>
      <c r="X855" s="30" t="s">
        <v>6219</v>
      </c>
    </row>
    <row r="856" spans="1:24" ht="114.75" x14ac:dyDescent="0.25">
      <c r="A856" s="45" t="s">
        <v>5202</v>
      </c>
      <c r="B856" s="46" t="s">
        <v>8150</v>
      </c>
      <c r="C856" s="30" t="s">
        <v>7163</v>
      </c>
      <c r="D856" s="30" t="s">
        <v>5131</v>
      </c>
      <c r="E856" s="19" t="s">
        <v>10081</v>
      </c>
      <c r="F856" s="47" t="s">
        <v>7446</v>
      </c>
      <c r="G856" s="47" t="s">
        <v>722</v>
      </c>
      <c r="H856" s="48">
        <v>44035</v>
      </c>
      <c r="I856" s="48">
        <v>44492</v>
      </c>
      <c r="J856" s="48" t="str">
        <f ca="1">IF(Ugovori_OPULJP[[#This Row],[DATUM ZAVRŠETKA OPERACIJE]]&lt;TODAY(),"završen","u provedbi")</f>
        <v>završen</v>
      </c>
      <c r="K856" s="25" t="s">
        <v>14</v>
      </c>
      <c r="L856" s="25" t="s">
        <v>14</v>
      </c>
      <c r="M856" s="17">
        <v>0.85</v>
      </c>
      <c r="N856" s="17">
        <v>0.15</v>
      </c>
      <c r="O856" s="11">
        <f>Ugovori_OPULJP[[#This Row],[Bespovratna sredstva - Ukupno (EU+Nac) HRK
= Ukupna ugovorena vrijednost bespovratnih sredstava]]*Ugovori_OPULJP[[#This Row],[EU STOPA SUFINANCIRANJA %
EU CO-FINANCING RATE %]]</f>
        <v>2978570</v>
      </c>
      <c r="P856" s="11">
        <f>Ugovori_OPULJP[[#This Row],[Bespovratna sredstva - Ukupno (EU+Nac) HRK
= Ukupna ugovorena vrijednost bespovratnih sredstava]]*Ugovori_OPULJP[[#This Row],[STOPA NACIONALNOG SUFINANCIRANJA %]]</f>
        <v>525630</v>
      </c>
      <c r="Q856" s="11">
        <v>3504200</v>
      </c>
      <c r="R856" s="11">
        <v>0</v>
      </c>
      <c r="S856" s="11">
        <v>0</v>
      </c>
      <c r="T856" s="4">
        <f>Ugovori_OPULJP[[#This Row],[Bespovratna sredstva - Ukupno (EU+Nac) HRK
= Ukupna ugovorena vrijednost bespovratnih sredstava]]+Ugovori_OPULJP[[#This Row],[Javni doprinos korisnika - HRK]]+Ugovori_OPULJP[[#This Row],[Privatni doprinos korisnika - HRK]]</f>
        <v>3504200</v>
      </c>
      <c r="U856" s="29" t="s">
        <v>8735</v>
      </c>
      <c r="V856" s="29" t="s">
        <v>24</v>
      </c>
      <c r="W856" s="30" t="s">
        <v>7118</v>
      </c>
      <c r="X856" s="30" t="s">
        <v>6219</v>
      </c>
    </row>
    <row r="857" spans="1:24" ht="102" x14ac:dyDescent="0.25">
      <c r="A857" s="45" t="s">
        <v>5203</v>
      </c>
      <c r="B857" s="46" t="s">
        <v>8150</v>
      </c>
      <c r="C857" s="30" t="s">
        <v>7163</v>
      </c>
      <c r="D857" s="30" t="s">
        <v>5131</v>
      </c>
      <c r="E857" s="19" t="s">
        <v>10081</v>
      </c>
      <c r="F857" s="47" t="s">
        <v>5204</v>
      </c>
      <c r="G857" s="47" t="s">
        <v>809</v>
      </c>
      <c r="H857" s="48">
        <v>44033</v>
      </c>
      <c r="I857" s="48">
        <v>44582</v>
      </c>
      <c r="J857" s="48" t="str">
        <f ca="1">IF(Ugovori_OPULJP[[#This Row],[DATUM ZAVRŠETKA OPERACIJE]]&lt;TODAY(),"završen","u provedbi")</f>
        <v>završen</v>
      </c>
      <c r="K857" s="25" t="s">
        <v>18</v>
      </c>
      <c r="L857" s="25" t="s">
        <v>18</v>
      </c>
      <c r="M857" s="17">
        <v>0.85</v>
      </c>
      <c r="N857" s="17">
        <v>0.15</v>
      </c>
      <c r="O857" s="11">
        <f>Ugovori_OPULJP[[#This Row],[Bespovratna sredstva - Ukupno (EU+Nac) HRK
= Ukupna ugovorena vrijednost bespovratnih sredstava]]*Ugovori_OPULJP[[#This Row],[EU STOPA SUFINANCIRANJA %
EU CO-FINANCING RATE %]]</f>
        <v>1178057.5</v>
      </c>
      <c r="P857" s="11">
        <f>Ugovori_OPULJP[[#This Row],[Bespovratna sredstva - Ukupno (EU+Nac) HRK
= Ukupna ugovorena vrijednost bespovratnih sredstava]]*Ugovori_OPULJP[[#This Row],[STOPA NACIONALNOG SUFINANCIRANJA %]]</f>
        <v>207892.5</v>
      </c>
      <c r="Q857" s="11">
        <v>1385950</v>
      </c>
      <c r="R857" s="11">
        <v>0</v>
      </c>
      <c r="S857" s="11">
        <v>0</v>
      </c>
      <c r="T857" s="4">
        <f>Ugovori_OPULJP[[#This Row],[Bespovratna sredstva - Ukupno (EU+Nac) HRK
= Ukupna ugovorena vrijednost bespovratnih sredstava]]+Ugovori_OPULJP[[#This Row],[Javni doprinos korisnika - HRK]]+Ugovori_OPULJP[[#This Row],[Privatni doprinos korisnika - HRK]]</f>
        <v>1385950</v>
      </c>
      <c r="U857" s="29" t="s">
        <v>8735</v>
      </c>
      <c r="V857" s="29" t="s">
        <v>24</v>
      </c>
      <c r="W857" s="30" t="s">
        <v>7119</v>
      </c>
      <c r="X857" s="30" t="s">
        <v>6219</v>
      </c>
    </row>
    <row r="858" spans="1:24" ht="63.75" x14ac:dyDescent="0.25">
      <c r="A858" s="45" t="s">
        <v>4941</v>
      </c>
      <c r="B858" s="46" t="s">
        <v>8150</v>
      </c>
      <c r="C858" s="30" t="s">
        <v>7163</v>
      </c>
      <c r="D858" s="30" t="s">
        <v>5131</v>
      </c>
      <c r="E858" s="19" t="s">
        <v>10081</v>
      </c>
      <c r="F858" s="47" t="s">
        <v>4998</v>
      </c>
      <c r="G858" s="47" t="s">
        <v>664</v>
      </c>
      <c r="H858" s="48">
        <v>44000</v>
      </c>
      <c r="I858" s="48">
        <v>44457</v>
      </c>
      <c r="J858" s="48" t="str">
        <f ca="1">IF(Ugovori_OPULJP[[#This Row],[DATUM ZAVRŠETKA OPERACIJE]]&lt;TODAY(),"završen","u provedbi")</f>
        <v>završen</v>
      </c>
      <c r="K858" s="25" t="s">
        <v>18</v>
      </c>
      <c r="L858" s="25" t="s">
        <v>18</v>
      </c>
      <c r="M858" s="17">
        <v>0.85</v>
      </c>
      <c r="N858" s="17">
        <v>0.15</v>
      </c>
      <c r="O858" s="11">
        <f>Ugovori_OPULJP[[#This Row],[Bespovratna sredstva - Ukupno (EU+Nac) HRK
= Ukupna ugovorena vrijednost bespovratnih sredstava]]*Ugovori_OPULJP[[#This Row],[EU STOPA SUFINANCIRANJA %
EU CO-FINANCING RATE %]]</f>
        <v>4335077.3499999996</v>
      </c>
      <c r="P858" s="11">
        <f>Ugovori_OPULJP[[#This Row],[Bespovratna sredstva - Ukupno (EU+Nac) HRK
= Ukupna ugovorena vrijednost bespovratnih sredstava]]*Ugovori_OPULJP[[#This Row],[STOPA NACIONALNOG SUFINANCIRANJA %]]</f>
        <v>765013.65</v>
      </c>
      <c r="Q858" s="11">
        <v>5100091</v>
      </c>
      <c r="R858" s="11">
        <v>0</v>
      </c>
      <c r="S858" s="11">
        <v>0</v>
      </c>
      <c r="T858" s="4">
        <f>Ugovori_OPULJP[[#This Row],[Bespovratna sredstva - Ukupno (EU+Nac) HRK
= Ukupna ugovorena vrijednost bespovratnih sredstava]]+Ugovori_OPULJP[[#This Row],[Javni doprinos korisnika - HRK]]+Ugovori_OPULJP[[#This Row],[Privatni doprinos korisnika - HRK]]</f>
        <v>5100091</v>
      </c>
      <c r="U858" s="29" t="s">
        <v>8735</v>
      </c>
      <c r="V858" s="29" t="s">
        <v>24</v>
      </c>
      <c r="W858" s="30" t="s">
        <v>6504</v>
      </c>
      <c r="X858" s="30" t="s">
        <v>6219</v>
      </c>
    </row>
    <row r="859" spans="1:24" ht="89.25" x14ac:dyDescent="0.25">
      <c r="A859" s="45" t="s">
        <v>4942</v>
      </c>
      <c r="B859" s="46" t="s">
        <v>8150</v>
      </c>
      <c r="C859" s="30" t="s">
        <v>7163</v>
      </c>
      <c r="D859" s="30" t="s">
        <v>5131</v>
      </c>
      <c r="E859" s="19" t="s">
        <v>10081</v>
      </c>
      <c r="F859" s="47" t="s">
        <v>4999</v>
      </c>
      <c r="G859" s="47" t="s">
        <v>10549</v>
      </c>
      <c r="H859" s="48">
        <v>44000</v>
      </c>
      <c r="I859" s="48">
        <v>44426</v>
      </c>
      <c r="J859" s="48" t="str">
        <f ca="1">IF(Ugovori_OPULJP[[#This Row],[DATUM ZAVRŠETKA OPERACIJE]]&lt;TODAY(),"završen","u provedbi")</f>
        <v>završen</v>
      </c>
      <c r="K859" s="25" t="s">
        <v>10</v>
      </c>
      <c r="L859" s="25" t="s">
        <v>10</v>
      </c>
      <c r="M859" s="17">
        <v>0.85</v>
      </c>
      <c r="N859" s="17">
        <v>0.15</v>
      </c>
      <c r="O859" s="11">
        <f>Ugovori_OPULJP[[#This Row],[Bespovratna sredstva - Ukupno (EU+Nac) HRK
= Ukupna ugovorena vrijednost bespovratnih sredstava]]*Ugovori_OPULJP[[#This Row],[EU STOPA SUFINANCIRANJA %
EU CO-FINANCING RATE %]]</f>
        <v>1184040.6499999999</v>
      </c>
      <c r="P859" s="11">
        <f>Ugovori_OPULJP[[#This Row],[Bespovratna sredstva - Ukupno (EU+Nac) HRK
= Ukupna ugovorena vrijednost bespovratnih sredstava]]*Ugovori_OPULJP[[#This Row],[STOPA NACIONALNOG SUFINANCIRANJA %]]</f>
        <v>208948.35</v>
      </c>
      <c r="Q859" s="11">
        <v>1392989</v>
      </c>
      <c r="R859" s="11">
        <v>0</v>
      </c>
      <c r="S859" s="11">
        <v>0</v>
      </c>
      <c r="T859" s="4">
        <f>Ugovori_OPULJP[[#This Row],[Bespovratna sredstva - Ukupno (EU+Nac) HRK
= Ukupna ugovorena vrijednost bespovratnih sredstava]]+Ugovori_OPULJP[[#This Row],[Javni doprinos korisnika - HRK]]+Ugovori_OPULJP[[#This Row],[Privatni doprinos korisnika - HRK]]</f>
        <v>1392989</v>
      </c>
      <c r="U859" s="29" t="s">
        <v>8735</v>
      </c>
      <c r="V859" s="29" t="s">
        <v>24</v>
      </c>
      <c r="W859" s="30" t="s">
        <v>6505</v>
      </c>
      <c r="X859" s="30" t="s">
        <v>6219</v>
      </c>
    </row>
    <row r="860" spans="1:24" ht="76.5" x14ac:dyDescent="0.25">
      <c r="A860" s="45" t="s">
        <v>5205</v>
      </c>
      <c r="B860" s="46" t="s">
        <v>8150</v>
      </c>
      <c r="C860" s="30" t="s">
        <v>7163</v>
      </c>
      <c r="D860" s="30" t="s">
        <v>5131</v>
      </c>
      <c r="E860" s="19" t="s">
        <v>10081</v>
      </c>
      <c r="F860" s="47" t="s">
        <v>5206</v>
      </c>
      <c r="G860" s="47" t="s">
        <v>739</v>
      </c>
      <c r="H860" s="48">
        <v>44026</v>
      </c>
      <c r="I860" s="48">
        <v>44575</v>
      </c>
      <c r="J860" s="48" t="str">
        <f ca="1">IF(Ugovori_OPULJP[[#This Row],[DATUM ZAVRŠETKA OPERACIJE]]&lt;TODAY(),"završen","u provedbi")</f>
        <v>završen</v>
      </c>
      <c r="K860" s="25" t="s">
        <v>18</v>
      </c>
      <c r="L860" s="25" t="s">
        <v>18</v>
      </c>
      <c r="M860" s="17">
        <v>0.85</v>
      </c>
      <c r="N860" s="17">
        <v>0.15</v>
      </c>
      <c r="O860" s="11">
        <f>Ugovori_OPULJP[[#This Row],[Bespovratna sredstva - Ukupno (EU+Nac) HRK
= Ukupna ugovorena vrijednost bespovratnih sredstava]]*Ugovori_OPULJP[[#This Row],[EU STOPA SUFINANCIRANJA %
EU CO-FINANCING RATE %]]</f>
        <v>909372.5</v>
      </c>
      <c r="P860" s="11">
        <f>Ugovori_OPULJP[[#This Row],[Bespovratna sredstva - Ukupno (EU+Nac) HRK
= Ukupna ugovorena vrijednost bespovratnih sredstava]]*Ugovori_OPULJP[[#This Row],[STOPA NACIONALNOG SUFINANCIRANJA %]]</f>
        <v>160477.5</v>
      </c>
      <c r="Q860" s="11">
        <v>1069850</v>
      </c>
      <c r="R860" s="11">
        <v>0</v>
      </c>
      <c r="S860" s="11">
        <v>0</v>
      </c>
      <c r="T860" s="4">
        <f>Ugovori_OPULJP[[#This Row],[Bespovratna sredstva - Ukupno (EU+Nac) HRK
= Ukupna ugovorena vrijednost bespovratnih sredstava]]+Ugovori_OPULJP[[#This Row],[Javni doprinos korisnika - HRK]]+Ugovori_OPULJP[[#This Row],[Privatni doprinos korisnika - HRK]]</f>
        <v>1069850</v>
      </c>
      <c r="U860" s="29" t="s">
        <v>8735</v>
      </c>
      <c r="V860" s="29" t="s">
        <v>24</v>
      </c>
      <c r="W860" s="30" t="s">
        <v>7120</v>
      </c>
      <c r="X860" s="30" t="s">
        <v>6219</v>
      </c>
    </row>
    <row r="861" spans="1:24" ht="76.5" x14ac:dyDescent="0.25">
      <c r="A861" s="45" t="s">
        <v>4916</v>
      </c>
      <c r="B861" s="46" t="s">
        <v>8150</v>
      </c>
      <c r="C861" s="30" t="s">
        <v>7163</v>
      </c>
      <c r="D861" s="30" t="s">
        <v>5131</v>
      </c>
      <c r="E861" s="19" t="s">
        <v>10081</v>
      </c>
      <c r="F861" s="47" t="s">
        <v>5000</v>
      </c>
      <c r="G861" s="47" t="s">
        <v>120</v>
      </c>
      <c r="H861" s="48">
        <v>44000</v>
      </c>
      <c r="I861" s="48">
        <v>44548</v>
      </c>
      <c r="J861" s="48" t="str">
        <f ca="1">IF(Ugovori_OPULJP[[#This Row],[DATUM ZAVRŠETKA OPERACIJE]]&lt;TODAY(),"završen","u provedbi")</f>
        <v>završen</v>
      </c>
      <c r="K861" s="25" t="s">
        <v>18</v>
      </c>
      <c r="L861" s="25" t="s">
        <v>18</v>
      </c>
      <c r="M861" s="17">
        <v>0.85</v>
      </c>
      <c r="N861" s="17">
        <v>0.15</v>
      </c>
      <c r="O861" s="11">
        <f>Ugovori_OPULJP[[#This Row],[Bespovratna sredstva - Ukupno (EU+Nac) HRK
= Ukupna ugovorena vrijednost bespovratnih sredstava]]*Ugovori_OPULJP[[#This Row],[EU STOPA SUFINANCIRANJA %
EU CO-FINANCING RATE %]]</f>
        <v>3358473.9555000002</v>
      </c>
      <c r="P861" s="11">
        <f>Ugovori_OPULJP[[#This Row],[Bespovratna sredstva - Ukupno (EU+Nac) HRK
= Ukupna ugovorena vrijednost bespovratnih sredstava]]*Ugovori_OPULJP[[#This Row],[STOPA NACIONALNOG SUFINANCIRANJA %]]</f>
        <v>592671.87450000003</v>
      </c>
      <c r="Q861" s="11">
        <v>3951145.83</v>
      </c>
      <c r="R861" s="11">
        <v>0</v>
      </c>
      <c r="S861" s="11">
        <v>0</v>
      </c>
      <c r="T861" s="4">
        <f>Ugovori_OPULJP[[#This Row],[Bespovratna sredstva - Ukupno (EU+Nac) HRK
= Ukupna ugovorena vrijednost bespovratnih sredstava]]+Ugovori_OPULJP[[#This Row],[Javni doprinos korisnika - HRK]]+Ugovori_OPULJP[[#This Row],[Privatni doprinos korisnika - HRK]]</f>
        <v>3951145.83</v>
      </c>
      <c r="U861" s="29" t="s">
        <v>8735</v>
      </c>
      <c r="V861" s="29" t="s">
        <v>24</v>
      </c>
      <c r="W861" s="30" t="s">
        <v>6506</v>
      </c>
      <c r="X861" s="30" t="s">
        <v>6219</v>
      </c>
    </row>
    <row r="862" spans="1:24" ht="76.5" x14ac:dyDescent="0.25">
      <c r="A862" s="45" t="s">
        <v>5207</v>
      </c>
      <c r="B862" s="46" t="s">
        <v>8150</v>
      </c>
      <c r="C862" s="30" t="s">
        <v>7163</v>
      </c>
      <c r="D862" s="30" t="s">
        <v>5131</v>
      </c>
      <c r="E862" s="19" t="s">
        <v>10081</v>
      </c>
      <c r="F862" s="47" t="s">
        <v>5208</v>
      </c>
      <c r="G862" s="47" t="s">
        <v>2824</v>
      </c>
      <c r="H862" s="48">
        <v>44025</v>
      </c>
      <c r="I862" s="48">
        <v>44513</v>
      </c>
      <c r="J862" s="48" t="str">
        <f ca="1">IF(Ugovori_OPULJP[[#This Row],[DATUM ZAVRŠETKA OPERACIJE]]&lt;TODAY(),"završen","u provedbi")</f>
        <v>završen</v>
      </c>
      <c r="K862" s="25" t="s">
        <v>14</v>
      </c>
      <c r="L862" s="25" t="s">
        <v>14</v>
      </c>
      <c r="M862" s="17">
        <v>0.85</v>
      </c>
      <c r="N862" s="17">
        <v>0.15</v>
      </c>
      <c r="O862" s="11">
        <f>Ugovori_OPULJP[[#This Row],[Bespovratna sredstva - Ukupno (EU+Nac) HRK
= Ukupna ugovorena vrijednost bespovratnih sredstava]]*Ugovori_OPULJP[[#This Row],[EU STOPA SUFINANCIRANJA %
EU CO-FINANCING RATE %]]</f>
        <v>631414</v>
      </c>
      <c r="P862" s="11">
        <f>Ugovori_OPULJP[[#This Row],[Bespovratna sredstva - Ukupno (EU+Nac) HRK
= Ukupna ugovorena vrijednost bespovratnih sredstava]]*Ugovori_OPULJP[[#This Row],[STOPA NACIONALNOG SUFINANCIRANJA %]]</f>
        <v>111426</v>
      </c>
      <c r="Q862" s="11">
        <v>742840</v>
      </c>
      <c r="R862" s="11">
        <v>0</v>
      </c>
      <c r="S862" s="11">
        <v>0</v>
      </c>
      <c r="T862" s="4">
        <f>Ugovori_OPULJP[[#This Row],[Bespovratna sredstva - Ukupno (EU+Nac) HRK
= Ukupna ugovorena vrijednost bespovratnih sredstava]]+Ugovori_OPULJP[[#This Row],[Javni doprinos korisnika - HRK]]+Ugovori_OPULJP[[#This Row],[Privatni doprinos korisnika - HRK]]</f>
        <v>742840</v>
      </c>
      <c r="U862" s="29" t="s">
        <v>8735</v>
      </c>
      <c r="V862" s="29" t="s">
        <v>24</v>
      </c>
      <c r="W862" s="30" t="s">
        <v>7121</v>
      </c>
      <c r="X862" s="30" t="s">
        <v>6219</v>
      </c>
    </row>
    <row r="863" spans="1:24" ht="89.25" x14ac:dyDescent="0.25">
      <c r="A863" s="45" t="s">
        <v>4917</v>
      </c>
      <c r="B863" s="46" t="s">
        <v>8150</v>
      </c>
      <c r="C863" s="30" t="s">
        <v>7163</v>
      </c>
      <c r="D863" s="30" t="s">
        <v>5131</v>
      </c>
      <c r="E863" s="19" t="s">
        <v>10081</v>
      </c>
      <c r="F863" s="47" t="s">
        <v>5001</v>
      </c>
      <c r="G863" s="47" t="s">
        <v>867</v>
      </c>
      <c r="H863" s="48">
        <v>44000</v>
      </c>
      <c r="I863" s="48">
        <v>44426</v>
      </c>
      <c r="J863" s="48" t="str">
        <f ca="1">IF(Ugovori_OPULJP[[#This Row],[DATUM ZAVRŠETKA OPERACIJE]]&lt;TODAY(),"završen","u provedbi")</f>
        <v>završen</v>
      </c>
      <c r="K863" s="25" t="s">
        <v>15</v>
      </c>
      <c r="L863" s="25" t="s">
        <v>15</v>
      </c>
      <c r="M863" s="17">
        <v>0.85</v>
      </c>
      <c r="N863" s="17">
        <v>0.15</v>
      </c>
      <c r="O863" s="11">
        <f>Ugovori_OPULJP[[#This Row],[Bespovratna sredstva - Ukupno (EU+Nac) HRK
= Ukupna ugovorena vrijednost bespovratnih sredstava]]*Ugovori_OPULJP[[#This Row],[EU STOPA SUFINANCIRANJA %
EU CO-FINANCING RATE %]]</f>
        <v>1973402.058</v>
      </c>
      <c r="P863" s="11">
        <f>Ugovori_OPULJP[[#This Row],[Bespovratna sredstva - Ukupno (EU+Nac) HRK
= Ukupna ugovorena vrijednost bespovratnih sredstava]]*Ugovori_OPULJP[[#This Row],[STOPA NACIONALNOG SUFINANCIRANJA %]]</f>
        <v>348247.42199999996</v>
      </c>
      <c r="Q863" s="11">
        <v>2321649.48</v>
      </c>
      <c r="R863" s="11">
        <v>0</v>
      </c>
      <c r="S863" s="11">
        <v>0</v>
      </c>
      <c r="T863" s="4">
        <f>Ugovori_OPULJP[[#This Row],[Bespovratna sredstva - Ukupno (EU+Nac) HRK
= Ukupna ugovorena vrijednost bespovratnih sredstava]]+Ugovori_OPULJP[[#This Row],[Javni doprinos korisnika - HRK]]+Ugovori_OPULJP[[#This Row],[Privatni doprinos korisnika - HRK]]</f>
        <v>2321649.48</v>
      </c>
      <c r="U863" s="29" t="s">
        <v>8735</v>
      </c>
      <c r="V863" s="29" t="s">
        <v>24</v>
      </c>
      <c r="W863" s="30" t="s">
        <v>6507</v>
      </c>
      <c r="X863" s="30" t="s">
        <v>6219</v>
      </c>
    </row>
    <row r="864" spans="1:24" ht="63.75" x14ac:dyDescent="0.25">
      <c r="A864" s="45" t="s">
        <v>4918</v>
      </c>
      <c r="B864" s="46" t="s">
        <v>8150</v>
      </c>
      <c r="C864" s="30" t="s">
        <v>7163</v>
      </c>
      <c r="D864" s="30" t="s">
        <v>5131</v>
      </c>
      <c r="E864" s="19" t="s">
        <v>10081</v>
      </c>
      <c r="F864" s="47" t="s">
        <v>5002</v>
      </c>
      <c r="G864" s="47" t="s">
        <v>5051</v>
      </c>
      <c r="H864" s="48">
        <v>44000</v>
      </c>
      <c r="I864" s="48">
        <v>44548</v>
      </c>
      <c r="J864" s="48" t="str">
        <f ca="1">IF(Ugovori_OPULJP[[#This Row],[DATUM ZAVRŠETKA OPERACIJE]]&lt;TODAY(),"završen","u provedbi")</f>
        <v>završen</v>
      </c>
      <c r="K864" s="25" t="s">
        <v>5124</v>
      </c>
      <c r="L864" s="25" t="s">
        <v>11</v>
      </c>
      <c r="M864" s="17">
        <v>0.85</v>
      </c>
      <c r="N864" s="17">
        <v>0.15</v>
      </c>
      <c r="O864" s="11">
        <f>Ugovori_OPULJP[[#This Row],[Bespovratna sredstva - Ukupno (EU+Nac) HRK
= Ukupna ugovorena vrijednost bespovratnih sredstava]]*Ugovori_OPULJP[[#This Row],[EU STOPA SUFINANCIRANJA %
EU CO-FINANCING RATE %]]</f>
        <v>3881486.75</v>
      </c>
      <c r="P864" s="11">
        <f>Ugovori_OPULJP[[#This Row],[Bespovratna sredstva - Ukupno (EU+Nac) HRK
= Ukupna ugovorena vrijednost bespovratnih sredstava]]*Ugovori_OPULJP[[#This Row],[STOPA NACIONALNOG SUFINANCIRANJA %]]</f>
        <v>684968.25</v>
      </c>
      <c r="Q864" s="11">
        <v>4566455</v>
      </c>
      <c r="R864" s="11">
        <v>0</v>
      </c>
      <c r="S864" s="11">
        <v>0</v>
      </c>
      <c r="T864" s="4">
        <f>Ugovori_OPULJP[[#This Row],[Bespovratna sredstva - Ukupno (EU+Nac) HRK
= Ukupna ugovorena vrijednost bespovratnih sredstava]]+Ugovori_OPULJP[[#This Row],[Javni doprinos korisnika - HRK]]+Ugovori_OPULJP[[#This Row],[Privatni doprinos korisnika - HRK]]</f>
        <v>4566455</v>
      </c>
      <c r="U864" s="29" t="s">
        <v>8735</v>
      </c>
      <c r="V864" s="29" t="s">
        <v>24</v>
      </c>
      <c r="W864" s="30" t="s">
        <v>6508</v>
      </c>
      <c r="X864" s="30" t="s">
        <v>6219</v>
      </c>
    </row>
    <row r="865" spans="1:24" ht="102" x14ac:dyDescent="0.25">
      <c r="A865" s="45" t="s">
        <v>5209</v>
      </c>
      <c r="B865" s="46" t="s">
        <v>8150</v>
      </c>
      <c r="C865" s="30" t="s">
        <v>7163</v>
      </c>
      <c r="D865" s="30" t="s">
        <v>5131</v>
      </c>
      <c r="E865" s="19" t="s">
        <v>10081</v>
      </c>
      <c r="F865" s="47" t="s">
        <v>5210</v>
      </c>
      <c r="G865" s="47" t="s">
        <v>797</v>
      </c>
      <c r="H865" s="48">
        <v>44015</v>
      </c>
      <c r="I865" s="48">
        <v>44564</v>
      </c>
      <c r="J865" s="48" t="str">
        <f ca="1">IF(Ugovori_OPULJP[[#This Row],[DATUM ZAVRŠETKA OPERACIJE]]&lt;TODAY(),"završen","u provedbi")</f>
        <v>završen</v>
      </c>
      <c r="K865" s="25" t="s">
        <v>1</v>
      </c>
      <c r="L865" s="25" t="s">
        <v>1</v>
      </c>
      <c r="M865" s="17">
        <v>0.85</v>
      </c>
      <c r="N865" s="17">
        <v>0.15</v>
      </c>
      <c r="O865" s="11">
        <f>Ugovori_OPULJP[[#This Row],[Bespovratna sredstva - Ukupno (EU+Nac) HRK
= Ukupna ugovorena vrijednost bespovratnih sredstava]]*Ugovori_OPULJP[[#This Row],[EU STOPA SUFINANCIRANJA %
EU CO-FINANCING RATE %]]</f>
        <v>4490252.5</v>
      </c>
      <c r="P865" s="11">
        <f>Ugovori_OPULJP[[#This Row],[Bespovratna sredstva - Ukupno (EU+Nac) HRK
= Ukupna ugovorena vrijednost bespovratnih sredstava]]*Ugovori_OPULJP[[#This Row],[STOPA NACIONALNOG SUFINANCIRANJA %]]</f>
        <v>792397.5</v>
      </c>
      <c r="Q865" s="11">
        <v>5282650</v>
      </c>
      <c r="R865" s="11">
        <v>0</v>
      </c>
      <c r="S865" s="11">
        <v>0</v>
      </c>
      <c r="T865" s="4">
        <f>Ugovori_OPULJP[[#This Row],[Bespovratna sredstva - Ukupno (EU+Nac) HRK
= Ukupna ugovorena vrijednost bespovratnih sredstava]]+Ugovori_OPULJP[[#This Row],[Javni doprinos korisnika - HRK]]+Ugovori_OPULJP[[#This Row],[Privatni doprinos korisnika - HRK]]</f>
        <v>5282650</v>
      </c>
      <c r="U865" s="29" t="s">
        <v>8735</v>
      </c>
      <c r="V865" s="29" t="s">
        <v>24</v>
      </c>
      <c r="W865" s="30" t="s">
        <v>7122</v>
      </c>
      <c r="X865" s="30" t="s">
        <v>6219</v>
      </c>
    </row>
    <row r="866" spans="1:24" ht="76.5" x14ac:dyDescent="0.25">
      <c r="A866" s="45" t="s">
        <v>4919</v>
      </c>
      <c r="B866" s="46" t="s">
        <v>8150</v>
      </c>
      <c r="C866" s="30" t="s">
        <v>7163</v>
      </c>
      <c r="D866" s="30" t="s">
        <v>5131</v>
      </c>
      <c r="E866" s="19" t="s">
        <v>10081</v>
      </c>
      <c r="F866" s="47" t="s">
        <v>5003</v>
      </c>
      <c r="G866" s="47" t="s">
        <v>5052</v>
      </c>
      <c r="H866" s="48">
        <v>44000</v>
      </c>
      <c r="I866" s="48">
        <v>44487</v>
      </c>
      <c r="J866" s="48" t="str">
        <f ca="1">IF(Ugovori_OPULJP[[#This Row],[DATUM ZAVRŠETKA OPERACIJE]]&lt;TODAY(),"završen","u provedbi")</f>
        <v>završen</v>
      </c>
      <c r="K866" s="25" t="s">
        <v>1</v>
      </c>
      <c r="L866" s="25" t="s">
        <v>1</v>
      </c>
      <c r="M866" s="17">
        <v>0.85</v>
      </c>
      <c r="N866" s="17">
        <v>0.15</v>
      </c>
      <c r="O866" s="11">
        <f>Ugovori_OPULJP[[#This Row],[Bespovratna sredstva - Ukupno (EU+Nac) HRK
= Ukupna ugovorena vrijednost bespovratnih sredstava]]*Ugovori_OPULJP[[#This Row],[EU STOPA SUFINANCIRANJA %
EU CO-FINANCING RATE %]]</f>
        <v>789360.82149999996</v>
      </c>
      <c r="P866" s="11">
        <f>Ugovori_OPULJP[[#This Row],[Bespovratna sredstva - Ukupno (EU+Nac) HRK
= Ukupna ugovorena vrijednost bespovratnih sredstava]]*Ugovori_OPULJP[[#This Row],[STOPA NACIONALNOG SUFINANCIRANJA %]]</f>
        <v>139298.96849999999</v>
      </c>
      <c r="Q866" s="11">
        <v>928659.79</v>
      </c>
      <c r="R866" s="11">
        <v>0</v>
      </c>
      <c r="S866" s="11">
        <v>0</v>
      </c>
      <c r="T866" s="4">
        <f>Ugovori_OPULJP[[#This Row],[Bespovratna sredstva - Ukupno (EU+Nac) HRK
= Ukupna ugovorena vrijednost bespovratnih sredstava]]+Ugovori_OPULJP[[#This Row],[Javni doprinos korisnika - HRK]]+Ugovori_OPULJP[[#This Row],[Privatni doprinos korisnika - HRK]]</f>
        <v>928659.79</v>
      </c>
      <c r="U866" s="29" t="s">
        <v>8735</v>
      </c>
      <c r="V866" s="29" t="s">
        <v>24</v>
      </c>
      <c r="W866" s="30" t="s">
        <v>6509</v>
      </c>
      <c r="X866" s="30" t="s">
        <v>6219</v>
      </c>
    </row>
    <row r="867" spans="1:24" ht="76.5" x14ac:dyDescent="0.25">
      <c r="A867" s="45" t="s">
        <v>5211</v>
      </c>
      <c r="B867" s="46" t="s">
        <v>8150</v>
      </c>
      <c r="C867" s="30" t="s">
        <v>7163</v>
      </c>
      <c r="D867" s="30" t="s">
        <v>5131</v>
      </c>
      <c r="E867" s="19" t="s">
        <v>10081</v>
      </c>
      <c r="F867" s="47" t="s">
        <v>5212</v>
      </c>
      <c r="G867" s="47" t="s">
        <v>777</v>
      </c>
      <c r="H867" s="48">
        <v>44033</v>
      </c>
      <c r="I867" s="48">
        <v>44582</v>
      </c>
      <c r="J867" s="48" t="str">
        <f ca="1">IF(Ugovori_OPULJP[[#This Row],[DATUM ZAVRŠETKA OPERACIJE]]&lt;TODAY(),"završen","u provedbi")</f>
        <v>završen</v>
      </c>
      <c r="K867" s="25" t="s">
        <v>11</v>
      </c>
      <c r="L867" s="25" t="s">
        <v>11</v>
      </c>
      <c r="M867" s="17">
        <v>0.85</v>
      </c>
      <c r="N867" s="17">
        <v>0.15</v>
      </c>
      <c r="O867" s="11">
        <f>Ugovori_OPULJP[[#This Row],[Bespovratna sredstva - Ukupno (EU+Nac) HRK
= Ukupna ugovorena vrijednost bespovratnih sredstava]]*Ugovori_OPULJP[[#This Row],[EU STOPA SUFINANCIRANJA %
EU CO-FINANCING RATE %]]</f>
        <v>3880811</v>
      </c>
      <c r="P867" s="11">
        <f>Ugovori_OPULJP[[#This Row],[Bespovratna sredstva - Ukupno (EU+Nac) HRK
= Ukupna ugovorena vrijednost bespovratnih sredstava]]*Ugovori_OPULJP[[#This Row],[STOPA NACIONALNOG SUFINANCIRANJA %]]</f>
        <v>684849</v>
      </c>
      <c r="Q867" s="11">
        <v>4565660</v>
      </c>
      <c r="R867" s="11">
        <v>0</v>
      </c>
      <c r="S867" s="11">
        <v>0</v>
      </c>
      <c r="T867" s="4">
        <f>Ugovori_OPULJP[[#This Row],[Bespovratna sredstva - Ukupno (EU+Nac) HRK
= Ukupna ugovorena vrijednost bespovratnih sredstava]]+Ugovori_OPULJP[[#This Row],[Javni doprinos korisnika - HRK]]+Ugovori_OPULJP[[#This Row],[Privatni doprinos korisnika - HRK]]</f>
        <v>4565660</v>
      </c>
      <c r="U867" s="29" t="s">
        <v>8735</v>
      </c>
      <c r="V867" s="29" t="s">
        <v>24</v>
      </c>
      <c r="W867" s="30" t="s">
        <v>7123</v>
      </c>
      <c r="X867" s="30" t="s">
        <v>6219</v>
      </c>
    </row>
    <row r="868" spans="1:24" ht="102" x14ac:dyDescent="0.25">
      <c r="A868" s="45" t="s">
        <v>4960</v>
      </c>
      <c r="B868" s="46" t="s">
        <v>8150</v>
      </c>
      <c r="C868" s="30" t="s">
        <v>7163</v>
      </c>
      <c r="D868" s="30" t="s">
        <v>5131</v>
      </c>
      <c r="E868" s="19" t="s">
        <v>10081</v>
      </c>
      <c r="F868" s="47" t="s">
        <v>5004</v>
      </c>
      <c r="G868" s="47" t="s">
        <v>857</v>
      </c>
      <c r="H868" s="48">
        <v>44000</v>
      </c>
      <c r="I868" s="48">
        <v>44457</v>
      </c>
      <c r="J868" s="48" t="str">
        <f ca="1">IF(Ugovori_OPULJP[[#This Row],[DATUM ZAVRŠETKA OPERACIJE]]&lt;TODAY(),"završen","u provedbi")</f>
        <v>završen</v>
      </c>
      <c r="K868" s="25" t="s">
        <v>1</v>
      </c>
      <c r="L868" s="25" t="s">
        <v>1</v>
      </c>
      <c r="M868" s="17">
        <v>0.85</v>
      </c>
      <c r="N868" s="17">
        <v>0.15</v>
      </c>
      <c r="O868" s="11">
        <f>Ugovori_OPULJP[[#This Row],[Bespovratna sredstva - Ukupno (EU+Nac) HRK
= Ukupna ugovorena vrijednost bespovratnih sredstava]]*Ugovori_OPULJP[[#This Row],[EU STOPA SUFINANCIRANJA %
EU CO-FINANCING RATE %]]</f>
        <v>1336918.25</v>
      </c>
      <c r="P868" s="11">
        <f>Ugovori_OPULJP[[#This Row],[Bespovratna sredstva - Ukupno (EU+Nac) HRK
= Ukupna ugovorena vrijednost bespovratnih sredstava]]*Ugovori_OPULJP[[#This Row],[STOPA NACIONALNOG SUFINANCIRANJA %]]</f>
        <v>235926.75</v>
      </c>
      <c r="Q868" s="11">
        <v>1572845</v>
      </c>
      <c r="R868" s="11">
        <v>0</v>
      </c>
      <c r="S868" s="11">
        <v>0</v>
      </c>
      <c r="T868" s="4">
        <f>Ugovori_OPULJP[[#This Row],[Bespovratna sredstva - Ukupno (EU+Nac) HRK
= Ukupna ugovorena vrijednost bespovratnih sredstava]]+Ugovori_OPULJP[[#This Row],[Javni doprinos korisnika - HRK]]+Ugovori_OPULJP[[#This Row],[Privatni doprinos korisnika - HRK]]</f>
        <v>1572845</v>
      </c>
      <c r="U868" s="29" t="s">
        <v>8735</v>
      </c>
      <c r="V868" s="29" t="s">
        <v>24</v>
      </c>
      <c r="W868" s="30" t="s">
        <v>6510</v>
      </c>
      <c r="X868" s="30" t="s">
        <v>6219</v>
      </c>
    </row>
    <row r="869" spans="1:24" ht="89.25" x14ac:dyDescent="0.25">
      <c r="A869" s="45" t="s">
        <v>4961</v>
      </c>
      <c r="B869" s="46" t="s">
        <v>8150</v>
      </c>
      <c r="C869" s="30" t="s">
        <v>7163</v>
      </c>
      <c r="D869" s="30" t="s">
        <v>5131</v>
      </c>
      <c r="E869" s="19" t="s">
        <v>10081</v>
      </c>
      <c r="F869" s="47" t="s">
        <v>5005</v>
      </c>
      <c r="G869" s="47" t="s">
        <v>772</v>
      </c>
      <c r="H869" s="48">
        <v>44000</v>
      </c>
      <c r="I869" s="48">
        <v>44457</v>
      </c>
      <c r="J869" s="48" t="str">
        <f ca="1">IF(Ugovori_OPULJP[[#This Row],[DATUM ZAVRŠETKA OPERACIJE]]&lt;TODAY(),"završen","u provedbi")</f>
        <v>završen</v>
      </c>
      <c r="K869" s="25" t="s">
        <v>1</v>
      </c>
      <c r="L869" s="25" t="s">
        <v>1</v>
      </c>
      <c r="M869" s="17">
        <v>0.85</v>
      </c>
      <c r="N869" s="17">
        <v>0.15</v>
      </c>
      <c r="O869" s="11">
        <f>Ugovori_OPULJP[[#This Row],[Bespovratna sredstva - Ukupno (EU+Nac) HRK
= Ukupna ugovorena vrijednost bespovratnih sredstava]]*Ugovori_OPULJP[[#This Row],[EU STOPA SUFINANCIRANJA %
EU CO-FINANCING RATE %]]</f>
        <v>891481.19</v>
      </c>
      <c r="P869" s="11">
        <f>Ugovori_OPULJP[[#This Row],[Bespovratna sredstva - Ukupno (EU+Nac) HRK
= Ukupna ugovorena vrijednost bespovratnih sredstava]]*Ugovori_OPULJP[[#This Row],[STOPA NACIONALNOG SUFINANCIRANJA %]]</f>
        <v>157320.21</v>
      </c>
      <c r="Q869" s="11">
        <v>1048801.3999999999</v>
      </c>
      <c r="R869" s="11">
        <v>0</v>
      </c>
      <c r="S869" s="11">
        <v>0</v>
      </c>
      <c r="T869" s="4">
        <f>Ugovori_OPULJP[[#This Row],[Bespovratna sredstva - Ukupno (EU+Nac) HRK
= Ukupna ugovorena vrijednost bespovratnih sredstava]]+Ugovori_OPULJP[[#This Row],[Javni doprinos korisnika - HRK]]+Ugovori_OPULJP[[#This Row],[Privatni doprinos korisnika - HRK]]</f>
        <v>1048801.3999999999</v>
      </c>
      <c r="U869" s="29" t="s">
        <v>8735</v>
      </c>
      <c r="V869" s="29" t="s">
        <v>24</v>
      </c>
      <c r="W869" s="30" t="s">
        <v>6511</v>
      </c>
      <c r="X869" s="30" t="s">
        <v>6219</v>
      </c>
    </row>
    <row r="870" spans="1:24" ht="51" x14ac:dyDescent="0.25">
      <c r="A870" s="45" t="s">
        <v>5213</v>
      </c>
      <c r="B870" s="46" t="s">
        <v>8150</v>
      </c>
      <c r="C870" s="30" t="s">
        <v>7163</v>
      </c>
      <c r="D870" s="30" t="s">
        <v>5131</v>
      </c>
      <c r="E870" s="19" t="s">
        <v>10081</v>
      </c>
      <c r="F870" s="47" t="s">
        <v>5214</v>
      </c>
      <c r="G870" s="47" t="s">
        <v>10565</v>
      </c>
      <c r="H870" s="48">
        <v>44029</v>
      </c>
      <c r="I870" s="48">
        <v>44578</v>
      </c>
      <c r="J870" s="48" t="str">
        <f ca="1">IF(Ugovori_OPULJP[[#This Row],[DATUM ZAVRŠETKA OPERACIJE]]&lt;TODAY(),"završen","u provedbi")</f>
        <v>završen</v>
      </c>
      <c r="K870" s="25" t="s">
        <v>0</v>
      </c>
      <c r="L870" s="25" t="s">
        <v>0</v>
      </c>
      <c r="M870" s="17">
        <v>0.85</v>
      </c>
      <c r="N870" s="17">
        <v>0.15</v>
      </c>
      <c r="O870" s="11">
        <f>Ugovori_OPULJP[[#This Row],[Bespovratna sredstva - Ukupno (EU+Nac) HRK
= Ukupna ugovorena vrijednost bespovratnih sredstava]]*Ugovori_OPULJP[[#This Row],[EU STOPA SUFINANCIRANJA %
EU CO-FINANCING RATE %]]</f>
        <v>789360.82149999996</v>
      </c>
      <c r="P870" s="11">
        <f>Ugovori_OPULJP[[#This Row],[Bespovratna sredstva - Ukupno (EU+Nac) HRK
= Ukupna ugovorena vrijednost bespovratnih sredstava]]*Ugovori_OPULJP[[#This Row],[STOPA NACIONALNOG SUFINANCIRANJA %]]</f>
        <v>139298.96849999999</v>
      </c>
      <c r="Q870" s="11">
        <v>928659.79</v>
      </c>
      <c r="R870" s="11">
        <v>0</v>
      </c>
      <c r="S870" s="11">
        <v>0</v>
      </c>
      <c r="T870" s="4">
        <f>Ugovori_OPULJP[[#This Row],[Bespovratna sredstva - Ukupno (EU+Nac) HRK
= Ukupna ugovorena vrijednost bespovratnih sredstava]]+Ugovori_OPULJP[[#This Row],[Javni doprinos korisnika - HRK]]+Ugovori_OPULJP[[#This Row],[Privatni doprinos korisnika - HRK]]</f>
        <v>928659.79</v>
      </c>
      <c r="U870" s="29" t="s">
        <v>8735</v>
      </c>
      <c r="V870" s="29" t="s">
        <v>24</v>
      </c>
      <c r="W870" s="30" t="s">
        <v>7124</v>
      </c>
      <c r="X870" s="30" t="s">
        <v>6219</v>
      </c>
    </row>
    <row r="871" spans="1:24" ht="102" x14ac:dyDescent="0.25">
      <c r="A871" s="45" t="s">
        <v>8171</v>
      </c>
      <c r="B871" s="46" t="s">
        <v>8150</v>
      </c>
      <c r="C871" s="30" t="s">
        <v>7163</v>
      </c>
      <c r="D871" s="30" t="s">
        <v>5131</v>
      </c>
      <c r="E871" s="19" t="s">
        <v>10081</v>
      </c>
      <c r="F871" s="47" t="s">
        <v>8208</v>
      </c>
      <c r="G871" s="47" t="s">
        <v>8407</v>
      </c>
      <c r="H871" s="48">
        <v>44130</v>
      </c>
      <c r="I871" s="48">
        <v>44677</v>
      </c>
      <c r="J871" s="48" t="str">
        <f ca="1">IF(Ugovori_OPULJP[[#This Row],[DATUM ZAVRŠETKA OPERACIJE]]&lt;TODAY(),"završen","u provedbi")</f>
        <v>u provedbi</v>
      </c>
      <c r="K871" s="25" t="s">
        <v>19</v>
      </c>
      <c r="L871" s="25" t="s">
        <v>19</v>
      </c>
      <c r="M871" s="17">
        <v>0.85</v>
      </c>
      <c r="N871" s="17">
        <v>0.15</v>
      </c>
      <c r="O871" s="11">
        <f>Ugovori_OPULJP[[#This Row],[Bespovratna sredstva - Ukupno (EU+Nac) HRK
= Ukupna ugovorena vrijednost bespovratnih sredstava]]*Ugovori_OPULJP[[#This Row],[EU STOPA SUFINANCIRANJA %
EU CO-FINANCING RATE %]]</f>
        <v>473518</v>
      </c>
      <c r="P871" s="11">
        <f>Ugovori_OPULJP[[#This Row],[Bespovratna sredstva - Ukupno (EU+Nac) HRK
= Ukupna ugovorena vrijednost bespovratnih sredstava]]*Ugovori_OPULJP[[#This Row],[STOPA NACIONALNOG SUFINANCIRANJA %]]</f>
        <v>83562</v>
      </c>
      <c r="Q871" s="11">
        <v>557080</v>
      </c>
      <c r="R871" s="11">
        <v>0</v>
      </c>
      <c r="S871" s="11">
        <v>0</v>
      </c>
      <c r="T871" s="4">
        <f>Ugovori_OPULJP[[#This Row],[Bespovratna sredstva - Ukupno (EU+Nac) HRK
= Ukupna ugovorena vrijednost bespovratnih sredstava]]+Ugovori_OPULJP[[#This Row],[Javni doprinos korisnika - HRK]]+Ugovori_OPULJP[[#This Row],[Privatni doprinos korisnika - HRK]]</f>
        <v>557080</v>
      </c>
      <c r="U871" s="29" t="s">
        <v>8735</v>
      </c>
      <c r="V871" s="29" t="s">
        <v>24</v>
      </c>
      <c r="W871" s="30" t="s">
        <v>8846</v>
      </c>
      <c r="X871" s="30" t="s">
        <v>6219</v>
      </c>
    </row>
    <row r="872" spans="1:24" ht="102" x14ac:dyDescent="0.25">
      <c r="A872" s="45" t="s">
        <v>5215</v>
      </c>
      <c r="B872" s="46" t="s">
        <v>8150</v>
      </c>
      <c r="C872" s="30" t="s">
        <v>7163</v>
      </c>
      <c r="D872" s="30" t="s">
        <v>5131</v>
      </c>
      <c r="E872" s="19" t="s">
        <v>10081</v>
      </c>
      <c r="F872" s="47" t="s">
        <v>5216</v>
      </c>
      <c r="G872" s="47" t="s">
        <v>5217</v>
      </c>
      <c r="H872" s="48">
        <v>44041</v>
      </c>
      <c r="I872" s="48">
        <v>44590</v>
      </c>
      <c r="J872" s="48" t="str">
        <f ca="1">IF(Ugovori_OPULJP[[#This Row],[DATUM ZAVRŠETKA OPERACIJE]]&lt;TODAY(),"završen","u provedbi")</f>
        <v>završen</v>
      </c>
      <c r="K872" s="25" t="s">
        <v>19</v>
      </c>
      <c r="L872" s="25" t="s">
        <v>19</v>
      </c>
      <c r="M872" s="17">
        <v>0.85</v>
      </c>
      <c r="N872" s="17">
        <v>0.15</v>
      </c>
      <c r="O872" s="11">
        <f>Ugovori_OPULJP[[#This Row],[Bespovratna sredstva - Ukupno (EU+Nac) HRK
= Ukupna ugovorena vrijednost bespovratnih sredstava]]*Ugovori_OPULJP[[#This Row],[EU STOPA SUFINANCIRANJA %
EU CO-FINANCING RATE %]]</f>
        <v>394655</v>
      </c>
      <c r="P872" s="11">
        <f>Ugovori_OPULJP[[#This Row],[Bespovratna sredstva - Ukupno (EU+Nac) HRK
= Ukupna ugovorena vrijednost bespovratnih sredstava]]*Ugovori_OPULJP[[#This Row],[STOPA NACIONALNOG SUFINANCIRANJA %]]</f>
        <v>69645</v>
      </c>
      <c r="Q872" s="11">
        <v>464300</v>
      </c>
      <c r="R872" s="11">
        <v>0</v>
      </c>
      <c r="S872" s="11">
        <v>0</v>
      </c>
      <c r="T872" s="4">
        <f>Ugovori_OPULJP[[#This Row],[Bespovratna sredstva - Ukupno (EU+Nac) HRK
= Ukupna ugovorena vrijednost bespovratnih sredstava]]+Ugovori_OPULJP[[#This Row],[Javni doprinos korisnika - HRK]]+Ugovori_OPULJP[[#This Row],[Privatni doprinos korisnika - HRK]]</f>
        <v>464300</v>
      </c>
      <c r="U872" s="29" t="s">
        <v>8735</v>
      </c>
      <c r="V872" s="29" t="s">
        <v>24</v>
      </c>
      <c r="W872" s="30" t="s">
        <v>7125</v>
      </c>
      <c r="X872" s="30" t="s">
        <v>6219</v>
      </c>
    </row>
    <row r="873" spans="1:24" ht="89.25" x14ac:dyDescent="0.25">
      <c r="A873" s="45" t="s">
        <v>4943</v>
      </c>
      <c r="B873" s="46" t="s">
        <v>8150</v>
      </c>
      <c r="C873" s="30" t="s">
        <v>7163</v>
      </c>
      <c r="D873" s="30" t="s">
        <v>5131</v>
      </c>
      <c r="E873" s="19" t="s">
        <v>10081</v>
      </c>
      <c r="F873" s="47" t="s">
        <v>5006</v>
      </c>
      <c r="G873" s="47" t="s">
        <v>707</v>
      </c>
      <c r="H873" s="48">
        <v>44000</v>
      </c>
      <c r="I873" s="48">
        <v>44548</v>
      </c>
      <c r="J873" s="48" t="str">
        <f ca="1">IF(Ugovori_OPULJP[[#This Row],[DATUM ZAVRŠETKA OPERACIJE]]&lt;TODAY(),"završen","u provedbi")</f>
        <v>završen</v>
      </c>
      <c r="K873" s="25" t="s">
        <v>10</v>
      </c>
      <c r="L873" s="25" t="s">
        <v>10</v>
      </c>
      <c r="M873" s="17">
        <v>0.85</v>
      </c>
      <c r="N873" s="17">
        <v>0.15</v>
      </c>
      <c r="O873" s="11">
        <f>Ugovori_OPULJP[[#This Row],[Bespovratna sredstva - Ukupno (EU+Nac) HRK
= Ukupna ugovorena vrijednost bespovratnih sredstava]]*Ugovori_OPULJP[[#This Row],[EU STOPA SUFINANCIRANJA %
EU CO-FINANCING RATE %]]</f>
        <v>2368082.4729999998</v>
      </c>
      <c r="P873" s="11">
        <f>Ugovori_OPULJP[[#This Row],[Bespovratna sredstva - Ukupno (EU+Nac) HRK
= Ukupna ugovorena vrijednost bespovratnih sredstava]]*Ugovori_OPULJP[[#This Row],[STOPA NACIONALNOG SUFINANCIRANJA %]]</f>
        <v>417896.90699999995</v>
      </c>
      <c r="Q873" s="11">
        <v>2785979.38</v>
      </c>
      <c r="R873" s="11">
        <v>0</v>
      </c>
      <c r="S873" s="11">
        <v>0</v>
      </c>
      <c r="T873" s="4">
        <f>Ugovori_OPULJP[[#This Row],[Bespovratna sredstva - Ukupno (EU+Nac) HRK
= Ukupna ugovorena vrijednost bespovratnih sredstava]]+Ugovori_OPULJP[[#This Row],[Javni doprinos korisnika - HRK]]+Ugovori_OPULJP[[#This Row],[Privatni doprinos korisnika - HRK]]</f>
        <v>2785979.38</v>
      </c>
      <c r="U873" s="29" t="s">
        <v>8735</v>
      </c>
      <c r="V873" s="29" t="s">
        <v>24</v>
      </c>
      <c r="W873" s="30" t="s">
        <v>6512</v>
      </c>
      <c r="X873" s="30" t="s">
        <v>6219</v>
      </c>
    </row>
    <row r="874" spans="1:24" ht="114.75" x14ac:dyDescent="0.25">
      <c r="A874" s="45" t="s">
        <v>4944</v>
      </c>
      <c r="B874" s="46" t="s">
        <v>8150</v>
      </c>
      <c r="C874" s="30" t="s">
        <v>7163</v>
      </c>
      <c r="D874" s="30" t="s">
        <v>5131</v>
      </c>
      <c r="E874" s="19" t="s">
        <v>10081</v>
      </c>
      <c r="F874" s="47" t="s">
        <v>5007</v>
      </c>
      <c r="G874" s="47" t="s">
        <v>5053</v>
      </c>
      <c r="H874" s="48">
        <v>44000</v>
      </c>
      <c r="I874" s="48">
        <v>44548</v>
      </c>
      <c r="J874" s="48" t="str">
        <f ca="1">IF(Ugovori_OPULJP[[#This Row],[DATUM ZAVRŠETKA OPERACIJE]]&lt;TODAY(),"završen","u provedbi")</f>
        <v>završen</v>
      </c>
      <c r="K874" s="25" t="s">
        <v>13</v>
      </c>
      <c r="L874" s="25" t="s">
        <v>13</v>
      </c>
      <c r="M874" s="17">
        <v>0.85</v>
      </c>
      <c r="N874" s="17">
        <v>0.15</v>
      </c>
      <c r="O874" s="11">
        <f>Ugovori_OPULJP[[#This Row],[Bespovratna sredstva - Ukupno (EU+Nac) HRK
= Ukupna ugovorena vrijednost bespovratnih sredstava]]*Ugovori_OPULJP[[#This Row],[EU STOPA SUFINANCIRANJA %
EU CO-FINANCING RATE %]]</f>
        <v>3850415</v>
      </c>
      <c r="P874" s="11">
        <f>Ugovori_OPULJP[[#This Row],[Bespovratna sredstva - Ukupno (EU+Nac) HRK
= Ukupna ugovorena vrijednost bespovratnih sredstava]]*Ugovori_OPULJP[[#This Row],[STOPA NACIONALNOG SUFINANCIRANJA %]]</f>
        <v>679485</v>
      </c>
      <c r="Q874" s="11">
        <v>4529900</v>
      </c>
      <c r="R874" s="11">
        <v>0</v>
      </c>
      <c r="S874" s="11">
        <v>0</v>
      </c>
      <c r="T874" s="4">
        <f>Ugovori_OPULJP[[#This Row],[Bespovratna sredstva - Ukupno (EU+Nac) HRK
= Ukupna ugovorena vrijednost bespovratnih sredstava]]+Ugovori_OPULJP[[#This Row],[Javni doprinos korisnika - HRK]]+Ugovori_OPULJP[[#This Row],[Privatni doprinos korisnika - HRK]]</f>
        <v>4529900</v>
      </c>
      <c r="U874" s="29" t="s">
        <v>8735</v>
      </c>
      <c r="V874" s="29" t="s">
        <v>24</v>
      </c>
      <c r="W874" s="30" t="s">
        <v>6513</v>
      </c>
      <c r="X874" s="30" t="s">
        <v>6219</v>
      </c>
    </row>
    <row r="875" spans="1:24" ht="114.75" x14ac:dyDescent="0.25">
      <c r="A875" s="45" t="s">
        <v>4945</v>
      </c>
      <c r="B875" s="46" t="s">
        <v>8150</v>
      </c>
      <c r="C875" s="30" t="s">
        <v>7163</v>
      </c>
      <c r="D875" s="30" t="s">
        <v>5131</v>
      </c>
      <c r="E875" s="19" t="s">
        <v>10081</v>
      </c>
      <c r="F875" s="47" t="s">
        <v>5008</v>
      </c>
      <c r="G875" s="47" t="s">
        <v>5008</v>
      </c>
      <c r="H875" s="48">
        <v>44000</v>
      </c>
      <c r="I875" s="48">
        <v>44426</v>
      </c>
      <c r="J875" s="48" t="str">
        <f ca="1">IF(Ugovori_OPULJP[[#This Row],[DATUM ZAVRŠETKA OPERACIJE]]&lt;TODAY(),"završen","u provedbi")</f>
        <v>završen</v>
      </c>
      <c r="K875" s="25" t="s">
        <v>7</v>
      </c>
      <c r="L875" s="25" t="s">
        <v>7</v>
      </c>
      <c r="M875" s="17">
        <v>0.85</v>
      </c>
      <c r="N875" s="17">
        <v>0.15</v>
      </c>
      <c r="O875" s="11">
        <f>Ugovori_OPULJP[[#This Row],[Bespovratna sredstva - Ukupno (EU+Nac) HRK
= Ukupna ugovorena vrijednost bespovratnih sredstava]]*Ugovori_OPULJP[[#This Row],[EU STOPA SUFINANCIRANJA %
EU CO-FINANCING RATE %]]</f>
        <v>473615.32500000001</v>
      </c>
      <c r="P875" s="11">
        <f>Ugovori_OPULJP[[#This Row],[Bespovratna sredstva - Ukupno (EU+Nac) HRK
= Ukupna ugovorena vrijednost bespovratnih sredstava]]*Ugovori_OPULJP[[#This Row],[STOPA NACIONALNOG SUFINANCIRANJA %]]</f>
        <v>83579.175000000003</v>
      </c>
      <c r="Q875" s="11">
        <v>557194.5</v>
      </c>
      <c r="R875" s="11">
        <v>0</v>
      </c>
      <c r="S875" s="11">
        <v>0</v>
      </c>
      <c r="T875" s="4">
        <f>Ugovori_OPULJP[[#This Row],[Bespovratna sredstva - Ukupno (EU+Nac) HRK
= Ukupna ugovorena vrijednost bespovratnih sredstava]]+Ugovori_OPULJP[[#This Row],[Javni doprinos korisnika - HRK]]+Ugovori_OPULJP[[#This Row],[Privatni doprinos korisnika - HRK]]</f>
        <v>557194.5</v>
      </c>
      <c r="U875" s="29" t="s">
        <v>8735</v>
      </c>
      <c r="V875" s="29" t="s">
        <v>24</v>
      </c>
      <c r="W875" s="30" t="s">
        <v>6514</v>
      </c>
      <c r="X875" s="30" t="s">
        <v>6219</v>
      </c>
    </row>
    <row r="876" spans="1:24" ht="76.5" x14ac:dyDescent="0.25">
      <c r="A876" s="45" t="s">
        <v>4946</v>
      </c>
      <c r="B876" s="46" t="s">
        <v>8150</v>
      </c>
      <c r="C876" s="30" t="s">
        <v>7163</v>
      </c>
      <c r="D876" s="30" t="s">
        <v>5131</v>
      </c>
      <c r="E876" s="19" t="s">
        <v>10081</v>
      </c>
      <c r="F876" s="47" t="s">
        <v>5009</v>
      </c>
      <c r="G876" s="47" t="s">
        <v>5054</v>
      </c>
      <c r="H876" s="48">
        <v>44000</v>
      </c>
      <c r="I876" s="48">
        <v>44487</v>
      </c>
      <c r="J876" s="48" t="str">
        <f ca="1">IF(Ugovori_OPULJP[[#This Row],[DATUM ZAVRŠETKA OPERACIJE]]&lt;TODAY(),"završen","u provedbi")</f>
        <v>završen</v>
      </c>
      <c r="K876" s="25" t="s">
        <v>13</v>
      </c>
      <c r="L876" s="25" t="s">
        <v>13</v>
      </c>
      <c r="M876" s="17">
        <v>0.85</v>
      </c>
      <c r="N876" s="17">
        <v>0.15</v>
      </c>
      <c r="O876" s="11">
        <f>Ugovori_OPULJP[[#This Row],[Bespovratna sredstva - Ukupno (EU+Nac) HRK
= Ukupna ugovorena vrijednost bespovratnih sredstava]]*Ugovori_OPULJP[[#This Row],[EU STOPA SUFINANCIRANJA %
EU CO-FINANCING RATE %]]</f>
        <v>1184007.5</v>
      </c>
      <c r="P876" s="11">
        <f>Ugovori_OPULJP[[#This Row],[Bespovratna sredstva - Ukupno (EU+Nac) HRK
= Ukupna ugovorena vrijednost bespovratnih sredstava]]*Ugovori_OPULJP[[#This Row],[STOPA NACIONALNOG SUFINANCIRANJA %]]</f>
        <v>208942.5</v>
      </c>
      <c r="Q876" s="11">
        <v>1392950</v>
      </c>
      <c r="R876" s="11">
        <v>0</v>
      </c>
      <c r="S876" s="11">
        <v>0</v>
      </c>
      <c r="T876" s="4">
        <f>Ugovori_OPULJP[[#This Row],[Bespovratna sredstva - Ukupno (EU+Nac) HRK
= Ukupna ugovorena vrijednost bespovratnih sredstava]]+Ugovori_OPULJP[[#This Row],[Javni doprinos korisnika - HRK]]+Ugovori_OPULJP[[#This Row],[Privatni doprinos korisnika - HRK]]</f>
        <v>1392950</v>
      </c>
      <c r="U876" s="29" t="s">
        <v>8735</v>
      </c>
      <c r="V876" s="29" t="s">
        <v>24</v>
      </c>
      <c r="W876" s="30" t="s">
        <v>6515</v>
      </c>
      <c r="X876" s="30" t="s">
        <v>6219</v>
      </c>
    </row>
    <row r="877" spans="1:24" ht="51" x14ac:dyDescent="0.25">
      <c r="A877" s="45" t="s">
        <v>5218</v>
      </c>
      <c r="B877" s="46" t="s">
        <v>8150</v>
      </c>
      <c r="C877" s="30" t="s">
        <v>7163</v>
      </c>
      <c r="D877" s="30" t="s">
        <v>5131</v>
      </c>
      <c r="E877" s="19" t="s">
        <v>10081</v>
      </c>
      <c r="F877" s="47" t="s">
        <v>5219</v>
      </c>
      <c r="G877" s="47" t="s">
        <v>5220</v>
      </c>
      <c r="H877" s="48">
        <v>44039</v>
      </c>
      <c r="I877" s="48">
        <v>44588</v>
      </c>
      <c r="J877" s="48" t="str">
        <f ca="1">IF(Ugovori_OPULJP[[#This Row],[DATUM ZAVRŠETKA OPERACIJE]]&lt;TODAY(),"završen","u provedbi")</f>
        <v>završen</v>
      </c>
      <c r="K877" s="25" t="s">
        <v>13</v>
      </c>
      <c r="L877" s="25" t="s">
        <v>13</v>
      </c>
      <c r="M877" s="17">
        <v>0.85</v>
      </c>
      <c r="N877" s="17">
        <v>0.15</v>
      </c>
      <c r="O877" s="11">
        <f>Ugovori_OPULJP[[#This Row],[Bespovratna sredstva - Ukupno (EU+Nac) HRK
= Ukupna ugovorena vrijednost bespovratnih sredstava]]*Ugovori_OPULJP[[#This Row],[EU STOPA SUFINANCIRANJA %
EU CO-FINANCING RATE %]]</f>
        <v>1183965</v>
      </c>
      <c r="P877" s="11">
        <f>Ugovori_OPULJP[[#This Row],[Bespovratna sredstva - Ukupno (EU+Nac) HRK
= Ukupna ugovorena vrijednost bespovratnih sredstava]]*Ugovori_OPULJP[[#This Row],[STOPA NACIONALNOG SUFINANCIRANJA %]]</f>
        <v>208935</v>
      </c>
      <c r="Q877" s="11">
        <v>1392900</v>
      </c>
      <c r="R877" s="11">
        <v>0</v>
      </c>
      <c r="S877" s="11">
        <v>0</v>
      </c>
      <c r="T877" s="4">
        <f>Ugovori_OPULJP[[#This Row],[Bespovratna sredstva - Ukupno (EU+Nac) HRK
= Ukupna ugovorena vrijednost bespovratnih sredstava]]+Ugovori_OPULJP[[#This Row],[Javni doprinos korisnika - HRK]]+Ugovori_OPULJP[[#This Row],[Privatni doprinos korisnika - HRK]]</f>
        <v>1392900</v>
      </c>
      <c r="U877" s="29" t="s">
        <v>8735</v>
      </c>
      <c r="V877" s="29" t="s">
        <v>24</v>
      </c>
      <c r="W877" s="30" t="s">
        <v>7151</v>
      </c>
      <c r="X877" s="30" t="s">
        <v>6219</v>
      </c>
    </row>
    <row r="878" spans="1:24" ht="51" x14ac:dyDescent="0.25">
      <c r="A878" s="45" t="s">
        <v>5221</v>
      </c>
      <c r="B878" s="46" t="s">
        <v>8150</v>
      </c>
      <c r="C878" s="30" t="s">
        <v>7163</v>
      </c>
      <c r="D878" s="30" t="s">
        <v>5131</v>
      </c>
      <c r="E878" s="19" t="s">
        <v>10081</v>
      </c>
      <c r="F878" s="47" t="s">
        <v>5222</v>
      </c>
      <c r="G878" s="47" t="s">
        <v>2964</v>
      </c>
      <c r="H878" s="48">
        <v>44015</v>
      </c>
      <c r="I878" s="48">
        <v>44564</v>
      </c>
      <c r="J878" s="48" t="str">
        <f ca="1">IF(Ugovori_OPULJP[[#This Row],[DATUM ZAVRŠETKA OPERACIJE]]&lt;TODAY(),"završen","u provedbi")</f>
        <v>završen</v>
      </c>
      <c r="K878" s="25" t="s">
        <v>1</v>
      </c>
      <c r="L878" s="25" t="s">
        <v>1</v>
      </c>
      <c r="M878" s="17">
        <v>0.85</v>
      </c>
      <c r="N878" s="17">
        <v>0.15</v>
      </c>
      <c r="O878" s="11">
        <f>Ugovori_OPULJP[[#This Row],[Bespovratna sredstva - Ukupno (EU+Nac) HRK
= Ukupna ugovorena vrijednost bespovratnih sredstava]]*Ugovori_OPULJP[[#This Row],[EU STOPA SUFINANCIRANJA %
EU CO-FINANCING RATE %]]</f>
        <v>385391.75099999999</v>
      </c>
      <c r="P878" s="11">
        <f>Ugovori_OPULJP[[#This Row],[Bespovratna sredstva - Ukupno (EU+Nac) HRK
= Ukupna ugovorena vrijednost bespovratnih sredstava]]*Ugovori_OPULJP[[#This Row],[STOPA NACIONALNOG SUFINANCIRANJA %]]</f>
        <v>68010.308999999994</v>
      </c>
      <c r="Q878" s="11">
        <v>453402.06</v>
      </c>
      <c r="R878" s="11">
        <v>0</v>
      </c>
      <c r="S878" s="11">
        <v>0</v>
      </c>
      <c r="T878" s="4">
        <f>Ugovori_OPULJP[[#This Row],[Bespovratna sredstva - Ukupno (EU+Nac) HRK
= Ukupna ugovorena vrijednost bespovratnih sredstava]]+Ugovori_OPULJP[[#This Row],[Javni doprinos korisnika - HRK]]+Ugovori_OPULJP[[#This Row],[Privatni doprinos korisnika - HRK]]</f>
        <v>453402.06</v>
      </c>
      <c r="U878" s="29" t="s">
        <v>8735</v>
      </c>
      <c r="V878" s="29" t="s">
        <v>24</v>
      </c>
      <c r="W878" s="30" t="s">
        <v>7126</v>
      </c>
      <c r="X878" s="30" t="s">
        <v>6219</v>
      </c>
    </row>
    <row r="879" spans="1:24" ht="89.25" x14ac:dyDescent="0.25">
      <c r="A879" s="45" t="s">
        <v>4947</v>
      </c>
      <c r="B879" s="46" t="s">
        <v>8150</v>
      </c>
      <c r="C879" s="30" t="s">
        <v>7163</v>
      </c>
      <c r="D879" s="30" t="s">
        <v>5131</v>
      </c>
      <c r="E879" s="19" t="s">
        <v>10081</v>
      </c>
      <c r="F879" s="47" t="s">
        <v>5010</v>
      </c>
      <c r="G879" s="47" t="s">
        <v>9363</v>
      </c>
      <c r="H879" s="48">
        <v>44000</v>
      </c>
      <c r="I879" s="48">
        <v>44548</v>
      </c>
      <c r="J879" s="48" t="str">
        <f ca="1">IF(Ugovori_OPULJP[[#This Row],[DATUM ZAVRŠETKA OPERACIJE]]&lt;TODAY(),"završen","u provedbi")</f>
        <v>završen</v>
      </c>
      <c r="K879" s="25" t="s">
        <v>3</v>
      </c>
      <c r="L879" s="25" t="s">
        <v>3</v>
      </c>
      <c r="M879" s="17">
        <v>0.85</v>
      </c>
      <c r="N879" s="17">
        <v>0.15</v>
      </c>
      <c r="O879" s="11">
        <f>Ugovori_OPULJP[[#This Row],[Bespovratna sredstva - Ukupno (EU+Nac) HRK
= Ukupna ugovorena vrijednost bespovratnih sredstava]]*Ugovori_OPULJP[[#This Row],[EU STOPA SUFINANCIRANJA %
EU CO-FINANCING RATE %]]</f>
        <v>782153</v>
      </c>
      <c r="P879" s="11">
        <f>Ugovori_OPULJP[[#This Row],[Bespovratna sredstva - Ukupno (EU+Nac) HRK
= Ukupna ugovorena vrijednost bespovratnih sredstava]]*Ugovori_OPULJP[[#This Row],[STOPA NACIONALNOG SUFINANCIRANJA %]]</f>
        <v>138027</v>
      </c>
      <c r="Q879" s="11">
        <v>920180</v>
      </c>
      <c r="R879" s="11">
        <v>0</v>
      </c>
      <c r="S879" s="11">
        <v>0</v>
      </c>
      <c r="T879" s="4">
        <f>Ugovori_OPULJP[[#This Row],[Bespovratna sredstva - Ukupno (EU+Nac) HRK
= Ukupna ugovorena vrijednost bespovratnih sredstava]]+Ugovori_OPULJP[[#This Row],[Javni doprinos korisnika - HRK]]+Ugovori_OPULJP[[#This Row],[Privatni doprinos korisnika - HRK]]</f>
        <v>920180</v>
      </c>
      <c r="U879" s="29" t="s">
        <v>8735</v>
      </c>
      <c r="V879" s="29" t="s">
        <v>24</v>
      </c>
      <c r="W879" s="30" t="s">
        <v>8459</v>
      </c>
      <c r="X879" s="30" t="s">
        <v>6219</v>
      </c>
    </row>
    <row r="880" spans="1:24" ht="76.5" x14ac:dyDescent="0.25">
      <c r="A880" s="45" t="s">
        <v>4920</v>
      </c>
      <c r="B880" s="46" t="s">
        <v>8150</v>
      </c>
      <c r="C880" s="30" t="s">
        <v>7163</v>
      </c>
      <c r="D880" s="30" t="s">
        <v>5131</v>
      </c>
      <c r="E880" s="19" t="s">
        <v>10081</v>
      </c>
      <c r="F880" s="47" t="s">
        <v>5011</v>
      </c>
      <c r="G880" s="47" t="s">
        <v>79</v>
      </c>
      <c r="H880" s="48">
        <v>44000</v>
      </c>
      <c r="I880" s="48">
        <v>44511</v>
      </c>
      <c r="J880" s="48" t="str">
        <f ca="1">IF(Ugovori_OPULJP[[#This Row],[DATUM ZAVRŠETKA OPERACIJE]]&lt;TODAY(),"završen","u provedbi")</f>
        <v>završen</v>
      </c>
      <c r="K880" s="25" t="s">
        <v>1</v>
      </c>
      <c r="L880" s="25" t="s">
        <v>1</v>
      </c>
      <c r="M880" s="17">
        <v>0.85</v>
      </c>
      <c r="N880" s="17">
        <v>0.15</v>
      </c>
      <c r="O880" s="11">
        <f>Ugovori_OPULJP[[#This Row],[Bespovratna sredstva - Ukupno (EU+Nac) HRK
= Ukupna ugovorena vrijednost bespovratnih sredstava]]*Ugovori_OPULJP[[#This Row],[EU STOPA SUFINANCIRANJA %
EU CO-FINANCING RATE %]]</f>
        <v>468972.16599999997</v>
      </c>
      <c r="P880" s="11">
        <f>Ugovori_OPULJP[[#This Row],[Bespovratna sredstva - Ukupno (EU+Nac) HRK
= Ukupna ugovorena vrijednost bespovratnih sredstava]]*Ugovori_OPULJP[[#This Row],[STOPA NACIONALNOG SUFINANCIRANJA %]]</f>
        <v>82759.793999999994</v>
      </c>
      <c r="Q880" s="11">
        <v>551731.96</v>
      </c>
      <c r="R880" s="11">
        <v>0</v>
      </c>
      <c r="S880" s="11">
        <v>0</v>
      </c>
      <c r="T880" s="4">
        <f>Ugovori_OPULJP[[#This Row],[Bespovratna sredstva - Ukupno (EU+Nac) HRK
= Ukupna ugovorena vrijednost bespovratnih sredstava]]+Ugovori_OPULJP[[#This Row],[Javni doprinos korisnika - HRK]]+Ugovori_OPULJP[[#This Row],[Privatni doprinos korisnika - HRK]]</f>
        <v>551731.96</v>
      </c>
      <c r="U880" s="29" t="s">
        <v>8735</v>
      </c>
      <c r="V880" s="29" t="s">
        <v>24</v>
      </c>
      <c r="W880" s="30" t="s">
        <v>6516</v>
      </c>
      <c r="X880" s="30" t="s">
        <v>6219</v>
      </c>
    </row>
    <row r="881" spans="1:24" ht="114.75" x14ac:dyDescent="0.25">
      <c r="A881" s="45" t="s">
        <v>8172</v>
      </c>
      <c r="B881" s="46" t="s">
        <v>8150</v>
      </c>
      <c r="C881" s="30" t="s">
        <v>7163</v>
      </c>
      <c r="D881" s="30" t="s">
        <v>5131</v>
      </c>
      <c r="E881" s="19" t="s">
        <v>10081</v>
      </c>
      <c r="F881" s="47" t="s">
        <v>8209</v>
      </c>
      <c r="G881" s="47" t="s">
        <v>8411</v>
      </c>
      <c r="H881" s="48">
        <v>44130</v>
      </c>
      <c r="I881" s="48">
        <v>44677</v>
      </c>
      <c r="J881" s="48" t="str">
        <f ca="1">IF(Ugovori_OPULJP[[#This Row],[DATUM ZAVRŠETKA OPERACIJE]]&lt;TODAY(),"završen","u provedbi")</f>
        <v>u provedbi</v>
      </c>
      <c r="K881" s="25" t="s">
        <v>2</v>
      </c>
      <c r="L881" s="25" t="s">
        <v>2</v>
      </c>
      <c r="M881" s="17">
        <v>0.85</v>
      </c>
      <c r="N881" s="17">
        <v>0.15</v>
      </c>
      <c r="O881" s="11">
        <f>Ugovori_OPULJP[[#This Row],[Bespovratna sredstva - Ukupno (EU+Nac) HRK
= Ukupna ugovorena vrijednost bespovratnih sredstava]]*Ugovori_OPULJP[[#This Row],[EU STOPA SUFINANCIRANJA %
EU CO-FINANCING RATE %]]</f>
        <v>789356.75</v>
      </c>
      <c r="P881" s="11">
        <f>Ugovori_OPULJP[[#This Row],[Bespovratna sredstva - Ukupno (EU+Nac) HRK
= Ukupna ugovorena vrijednost bespovratnih sredstava]]*Ugovori_OPULJP[[#This Row],[STOPA NACIONALNOG SUFINANCIRANJA %]]</f>
        <v>139298.25</v>
      </c>
      <c r="Q881" s="11">
        <v>928655</v>
      </c>
      <c r="R881" s="11">
        <v>0</v>
      </c>
      <c r="S881" s="11">
        <v>0</v>
      </c>
      <c r="T881" s="4">
        <f>Ugovori_OPULJP[[#This Row],[Bespovratna sredstva - Ukupno (EU+Nac) HRK
= Ukupna ugovorena vrijednost bespovratnih sredstava]]+Ugovori_OPULJP[[#This Row],[Javni doprinos korisnika - HRK]]+Ugovori_OPULJP[[#This Row],[Privatni doprinos korisnika - HRK]]</f>
        <v>928655</v>
      </c>
      <c r="U881" s="29" t="s">
        <v>8735</v>
      </c>
      <c r="V881" s="29" t="s">
        <v>24</v>
      </c>
      <c r="W881" s="30" t="s">
        <v>8847</v>
      </c>
      <c r="X881" s="30" t="s">
        <v>6219</v>
      </c>
    </row>
    <row r="882" spans="1:24" ht="102" x14ac:dyDescent="0.25">
      <c r="A882" s="45" t="s">
        <v>4921</v>
      </c>
      <c r="B882" s="46" t="s">
        <v>8150</v>
      </c>
      <c r="C882" s="30" t="s">
        <v>7163</v>
      </c>
      <c r="D882" s="30" t="s">
        <v>5131</v>
      </c>
      <c r="E882" s="19" t="s">
        <v>10081</v>
      </c>
      <c r="F882" s="47" t="s">
        <v>5012</v>
      </c>
      <c r="G882" s="47" t="s">
        <v>1753</v>
      </c>
      <c r="H882" s="48">
        <v>44000</v>
      </c>
      <c r="I882" s="48">
        <v>44548</v>
      </c>
      <c r="J882" s="48" t="str">
        <f ca="1">IF(Ugovori_OPULJP[[#This Row],[DATUM ZAVRŠETKA OPERACIJE]]&lt;TODAY(),"završen","u provedbi")</f>
        <v>završen</v>
      </c>
      <c r="K882" s="25" t="s">
        <v>1</v>
      </c>
      <c r="L882" s="25" t="s">
        <v>1</v>
      </c>
      <c r="M882" s="17">
        <v>0.85</v>
      </c>
      <c r="N882" s="17">
        <v>0.15</v>
      </c>
      <c r="O882" s="11">
        <f>Ugovori_OPULJP[[#This Row],[Bespovratna sredstva - Ukupno (EU+Nac) HRK
= Ukupna ugovorena vrijednost bespovratnih sredstava]]*Ugovori_OPULJP[[#This Row],[EU STOPA SUFINANCIRANJA %
EU CO-FINANCING RATE %]]</f>
        <v>390036.08299999998</v>
      </c>
      <c r="P882" s="11">
        <f>Ugovori_OPULJP[[#This Row],[Bespovratna sredstva - Ukupno (EU+Nac) HRK
= Ukupna ugovorena vrijednost bespovratnih sredstava]]*Ugovori_OPULJP[[#This Row],[STOPA NACIONALNOG SUFINANCIRANJA %]]</f>
        <v>68829.896999999997</v>
      </c>
      <c r="Q882" s="11">
        <v>458865.98</v>
      </c>
      <c r="R882" s="11">
        <v>0</v>
      </c>
      <c r="S882" s="11">
        <v>0</v>
      </c>
      <c r="T882" s="4">
        <f>Ugovori_OPULJP[[#This Row],[Bespovratna sredstva - Ukupno (EU+Nac) HRK
= Ukupna ugovorena vrijednost bespovratnih sredstava]]+Ugovori_OPULJP[[#This Row],[Javni doprinos korisnika - HRK]]+Ugovori_OPULJP[[#This Row],[Privatni doprinos korisnika - HRK]]</f>
        <v>458865.98</v>
      </c>
      <c r="U882" s="29" t="s">
        <v>8735</v>
      </c>
      <c r="V882" s="29" t="s">
        <v>24</v>
      </c>
      <c r="W882" s="30" t="s">
        <v>6517</v>
      </c>
      <c r="X882" s="30" t="s">
        <v>6219</v>
      </c>
    </row>
    <row r="883" spans="1:24" ht="51" x14ac:dyDescent="0.25">
      <c r="A883" s="45" t="s">
        <v>4948</v>
      </c>
      <c r="B883" s="46" t="s">
        <v>8150</v>
      </c>
      <c r="C883" s="30" t="s">
        <v>7163</v>
      </c>
      <c r="D883" s="30" t="s">
        <v>5131</v>
      </c>
      <c r="E883" s="19" t="s">
        <v>10081</v>
      </c>
      <c r="F883" s="47" t="s">
        <v>5013</v>
      </c>
      <c r="G883" s="47" t="s">
        <v>5055</v>
      </c>
      <c r="H883" s="48">
        <v>44000</v>
      </c>
      <c r="I883" s="48">
        <v>44548</v>
      </c>
      <c r="J883" s="48" t="str">
        <f ca="1">IF(Ugovori_OPULJP[[#This Row],[DATUM ZAVRŠETKA OPERACIJE]]&lt;TODAY(),"završen","u provedbi")</f>
        <v>završen</v>
      </c>
      <c r="K883" s="25" t="s">
        <v>7</v>
      </c>
      <c r="L883" s="25" t="s">
        <v>7</v>
      </c>
      <c r="M883" s="17">
        <v>0.85</v>
      </c>
      <c r="N883" s="17">
        <v>0.15</v>
      </c>
      <c r="O883" s="11">
        <f>Ugovori_OPULJP[[#This Row],[Bespovratna sredstva - Ukupno (EU+Nac) HRK
= Ukupna ugovorena vrijednost bespovratnih sredstava]]*Ugovori_OPULJP[[#This Row],[EU STOPA SUFINANCIRANJA %
EU CO-FINANCING RATE %]]</f>
        <v>787142.5</v>
      </c>
      <c r="P883" s="11">
        <f>Ugovori_OPULJP[[#This Row],[Bespovratna sredstva - Ukupno (EU+Nac) HRK
= Ukupna ugovorena vrijednost bespovratnih sredstava]]*Ugovori_OPULJP[[#This Row],[STOPA NACIONALNOG SUFINANCIRANJA %]]</f>
        <v>138907.5</v>
      </c>
      <c r="Q883" s="11">
        <v>926050</v>
      </c>
      <c r="R883" s="11">
        <v>0</v>
      </c>
      <c r="S883" s="11">
        <v>0</v>
      </c>
      <c r="T883" s="4">
        <f>Ugovori_OPULJP[[#This Row],[Bespovratna sredstva - Ukupno (EU+Nac) HRK
= Ukupna ugovorena vrijednost bespovratnih sredstava]]+Ugovori_OPULJP[[#This Row],[Javni doprinos korisnika - HRK]]+Ugovori_OPULJP[[#This Row],[Privatni doprinos korisnika - HRK]]</f>
        <v>926050</v>
      </c>
      <c r="U883" s="29" t="s">
        <v>8735</v>
      </c>
      <c r="V883" s="29" t="s">
        <v>24</v>
      </c>
      <c r="W883" s="30" t="s">
        <v>6518</v>
      </c>
      <c r="X883" s="30" t="s">
        <v>6219</v>
      </c>
    </row>
    <row r="884" spans="1:24" ht="114.75" x14ac:dyDescent="0.25">
      <c r="A884" s="45" t="s">
        <v>4949</v>
      </c>
      <c r="B884" s="46" t="s">
        <v>8150</v>
      </c>
      <c r="C884" s="30" t="s">
        <v>7163</v>
      </c>
      <c r="D884" s="30" t="s">
        <v>5131</v>
      </c>
      <c r="E884" s="19" t="s">
        <v>10081</v>
      </c>
      <c r="F884" s="47" t="s">
        <v>5014</v>
      </c>
      <c r="G884" s="47" t="s">
        <v>5056</v>
      </c>
      <c r="H884" s="48">
        <v>44000</v>
      </c>
      <c r="I884" s="48">
        <v>44487</v>
      </c>
      <c r="J884" s="48" t="str">
        <f ca="1">IF(Ugovori_OPULJP[[#This Row],[DATUM ZAVRŠETKA OPERACIJE]]&lt;TODAY(),"završen","u provedbi")</f>
        <v>završen</v>
      </c>
      <c r="K884" s="25" t="s">
        <v>1</v>
      </c>
      <c r="L884" s="25" t="s">
        <v>1</v>
      </c>
      <c r="M884" s="17">
        <v>0.85</v>
      </c>
      <c r="N884" s="17">
        <v>0.15</v>
      </c>
      <c r="O884" s="11">
        <f>Ugovori_OPULJP[[#This Row],[Bespovratna sredstva - Ukupno (EU+Nac) HRK
= Ukupna ugovorena vrijednost bespovratnih sredstava]]*Ugovori_OPULJP[[#This Row],[EU STOPA SUFINANCIRANJA %
EU CO-FINANCING RATE %]]</f>
        <v>789352.5</v>
      </c>
      <c r="P884" s="11">
        <f>Ugovori_OPULJP[[#This Row],[Bespovratna sredstva - Ukupno (EU+Nac) HRK
= Ukupna ugovorena vrijednost bespovratnih sredstava]]*Ugovori_OPULJP[[#This Row],[STOPA NACIONALNOG SUFINANCIRANJA %]]</f>
        <v>139297.5</v>
      </c>
      <c r="Q884" s="11">
        <v>928650</v>
      </c>
      <c r="R884" s="11">
        <v>0</v>
      </c>
      <c r="S884" s="11">
        <v>0</v>
      </c>
      <c r="T884" s="4">
        <f>Ugovori_OPULJP[[#This Row],[Bespovratna sredstva - Ukupno (EU+Nac) HRK
= Ukupna ugovorena vrijednost bespovratnih sredstava]]+Ugovori_OPULJP[[#This Row],[Javni doprinos korisnika - HRK]]+Ugovori_OPULJP[[#This Row],[Privatni doprinos korisnika - HRK]]</f>
        <v>928650</v>
      </c>
      <c r="U884" s="29" t="s">
        <v>8735</v>
      </c>
      <c r="V884" s="29" t="s">
        <v>24</v>
      </c>
      <c r="W884" s="30" t="s">
        <v>6519</v>
      </c>
      <c r="X884" s="30" t="s">
        <v>6219</v>
      </c>
    </row>
    <row r="885" spans="1:24" ht="51" x14ac:dyDescent="0.25">
      <c r="A885" s="45" t="s">
        <v>4967</v>
      </c>
      <c r="B885" s="46" t="s">
        <v>8150</v>
      </c>
      <c r="C885" s="30" t="s">
        <v>7163</v>
      </c>
      <c r="D885" s="30" t="s">
        <v>5131</v>
      </c>
      <c r="E885" s="19" t="s">
        <v>10081</v>
      </c>
      <c r="F885" s="47" t="s">
        <v>5015</v>
      </c>
      <c r="G885" s="47" t="s">
        <v>5057</v>
      </c>
      <c r="H885" s="48">
        <v>44000</v>
      </c>
      <c r="I885" s="48">
        <v>44487</v>
      </c>
      <c r="J885" s="48" t="str">
        <f ca="1">IF(Ugovori_OPULJP[[#This Row],[DATUM ZAVRŠETKA OPERACIJE]]&lt;TODAY(),"završen","u provedbi")</f>
        <v>završen</v>
      </c>
      <c r="K885" s="25" t="s">
        <v>1</v>
      </c>
      <c r="L885" s="25" t="s">
        <v>1</v>
      </c>
      <c r="M885" s="17">
        <v>0.85</v>
      </c>
      <c r="N885" s="17">
        <v>0.15</v>
      </c>
      <c r="O885" s="11">
        <f>Ugovori_OPULJP[[#This Row],[Bespovratna sredstva - Ukupno (EU+Nac) HRK
= Ukupna ugovorena vrijednost bespovratnih sredstava]]*Ugovori_OPULJP[[#This Row],[EU STOPA SUFINANCIRANJA %
EU CO-FINANCING RATE %]]</f>
        <v>4369255</v>
      </c>
      <c r="P885" s="11">
        <f>Ugovori_OPULJP[[#This Row],[Bespovratna sredstva - Ukupno (EU+Nac) HRK
= Ukupna ugovorena vrijednost bespovratnih sredstava]]*Ugovori_OPULJP[[#This Row],[STOPA NACIONALNOG SUFINANCIRANJA %]]</f>
        <v>771045</v>
      </c>
      <c r="Q885" s="11">
        <v>5140300</v>
      </c>
      <c r="R885" s="11">
        <v>0</v>
      </c>
      <c r="S885" s="11">
        <v>0</v>
      </c>
      <c r="T885" s="4">
        <f>Ugovori_OPULJP[[#This Row],[Bespovratna sredstva - Ukupno (EU+Nac) HRK
= Ukupna ugovorena vrijednost bespovratnih sredstava]]+Ugovori_OPULJP[[#This Row],[Javni doprinos korisnika - HRK]]+Ugovori_OPULJP[[#This Row],[Privatni doprinos korisnika - HRK]]</f>
        <v>5140300</v>
      </c>
      <c r="U885" s="29" t="s">
        <v>8735</v>
      </c>
      <c r="V885" s="29" t="s">
        <v>24</v>
      </c>
      <c r="W885" s="30" t="s">
        <v>6520</v>
      </c>
      <c r="X885" s="30" t="s">
        <v>6219</v>
      </c>
    </row>
    <row r="886" spans="1:24" ht="102" x14ac:dyDescent="0.25">
      <c r="A886" s="45" t="s">
        <v>4950</v>
      </c>
      <c r="B886" s="46" t="s">
        <v>8150</v>
      </c>
      <c r="C886" s="30" t="s">
        <v>7163</v>
      </c>
      <c r="D886" s="30" t="s">
        <v>5131</v>
      </c>
      <c r="E886" s="19" t="s">
        <v>10081</v>
      </c>
      <c r="F886" s="47" t="s">
        <v>5016</v>
      </c>
      <c r="G886" s="47" t="s">
        <v>704</v>
      </c>
      <c r="H886" s="48">
        <v>44000</v>
      </c>
      <c r="I886" s="48">
        <v>44548</v>
      </c>
      <c r="J886" s="48" t="str">
        <f ca="1">IF(Ugovori_OPULJP[[#This Row],[DATUM ZAVRŠETKA OPERACIJE]]&lt;TODAY(),"završen","u provedbi")</f>
        <v>završen</v>
      </c>
      <c r="K886" s="25" t="s">
        <v>11</v>
      </c>
      <c r="L886" s="25" t="s">
        <v>11</v>
      </c>
      <c r="M886" s="17">
        <v>0.85</v>
      </c>
      <c r="N886" s="17">
        <v>0.15</v>
      </c>
      <c r="O886" s="11">
        <f>Ugovori_OPULJP[[#This Row],[Bespovratna sredstva - Ukupno (EU+Nac) HRK
= Ukupna ugovorena vrijednost bespovratnih sredstava]]*Ugovori_OPULJP[[#This Row],[EU STOPA SUFINANCIRANJA %
EU CO-FINANCING RATE %]]</f>
        <v>2762755</v>
      </c>
      <c r="P886" s="11">
        <f>Ugovori_OPULJP[[#This Row],[Bespovratna sredstva - Ukupno (EU+Nac) HRK
= Ukupna ugovorena vrijednost bespovratnih sredstava]]*Ugovori_OPULJP[[#This Row],[STOPA NACIONALNOG SUFINANCIRANJA %]]</f>
        <v>487545</v>
      </c>
      <c r="Q886" s="11">
        <v>3250300</v>
      </c>
      <c r="R886" s="11">
        <v>0</v>
      </c>
      <c r="S886" s="11">
        <v>0</v>
      </c>
      <c r="T886" s="4">
        <f>Ugovori_OPULJP[[#This Row],[Bespovratna sredstva - Ukupno (EU+Nac) HRK
= Ukupna ugovorena vrijednost bespovratnih sredstava]]+Ugovori_OPULJP[[#This Row],[Javni doprinos korisnika - HRK]]+Ugovori_OPULJP[[#This Row],[Privatni doprinos korisnika - HRK]]</f>
        <v>3250300</v>
      </c>
      <c r="U886" s="29" t="s">
        <v>8735</v>
      </c>
      <c r="V886" s="29" t="s">
        <v>24</v>
      </c>
      <c r="W886" s="30" t="s">
        <v>6521</v>
      </c>
      <c r="X886" s="30" t="s">
        <v>6219</v>
      </c>
    </row>
    <row r="887" spans="1:24" ht="51" x14ac:dyDescent="0.25">
      <c r="A887" s="45" t="s">
        <v>5223</v>
      </c>
      <c r="B887" s="46" t="s">
        <v>8150</v>
      </c>
      <c r="C887" s="30" t="s">
        <v>7163</v>
      </c>
      <c r="D887" s="30" t="s">
        <v>5131</v>
      </c>
      <c r="E887" s="19" t="s">
        <v>10081</v>
      </c>
      <c r="F887" s="47" t="s">
        <v>5224</v>
      </c>
      <c r="G887" s="47" t="s">
        <v>745</v>
      </c>
      <c r="H887" s="48">
        <v>44032</v>
      </c>
      <c r="I887" s="48">
        <v>44581</v>
      </c>
      <c r="J887" s="48" t="str">
        <f ca="1">IF(Ugovori_OPULJP[[#This Row],[DATUM ZAVRŠETKA OPERACIJE]]&lt;TODAY(),"završen","u provedbi")</f>
        <v>završen</v>
      </c>
      <c r="K887" s="25" t="s">
        <v>11</v>
      </c>
      <c r="L887" s="25" t="s">
        <v>11</v>
      </c>
      <c r="M887" s="17">
        <v>0.85</v>
      </c>
      <c r="N887" s="17">
        <v>0.15</v>
      </c>
      <c r="O887" s="11">
        <f>Ugovori_OPULJP[[#This Row],[Bespovratna sredstva - Ukupno (EU+Nac) HRK
= Ukupna ugovorena vrijednost bespovratnih sredstava]]*Ugovori_OPULJP[[#This Row],[EU STOPA SUFINANCIRANJA %
EU CO-FINANCING RATE %]]</f>
        <v>2275960</v>
      </c>
      <c r="P887" s="11">
        <f>Ugovori_OPULJP[[#This Row],[Bespovratna sredstva - Ukupno (EU+Nac) HRK
= Ukupna ugovorena vrijednost bespovratnih sredstava]]*Ugovori_OPULJP[[#This Row],[STOPA NACIONALNOG SUFINANCIRANJA %]]</f>
        <v>401640</v>
      </c>
      <c r="Q887" s="11">
        <v>2677600</v>
      </c>
      <c r="R887" s="11">
        <v>0</v>
      </c>
      <c r="S887" s="11">
        <v>0</v>
      </c>
      <c r="T887" s="4">
        <f>Ugovori_OPULJP[[#This Row],[Bespovratna sredstva - Ukupno (EU+Nac) HRK
= Ukupna ugovorena vrijednost bespovratnih sredstava]]+Ugovori_OPULJP[[#This Row],[Javni doprinos korisnika - HRK]]+Ugovori_OPULJP[[#This Row],[Privatni doprinos korisnika - HRK]]</f>
        <v>2677600</v>
      </c>
      <c r="U887" s="29" t="s">
        <v>8735</v>
      </c>
      <c r="V887" s="29" t="s">
        <v>24</v>
      </c>
      <c r="W887" s="30" t="s">
        <v>7127</v>
      </c>
      <c r="X887" s="30" t="s">
        <v>6219</v>
      </c>
    </row>
    <row r="888" spans="1:24" ht="89.25" x14ac:dyDescent="0.25">
      <c r="A888" s="45" t="s">
        <v>4951</v>
      </c>
      <c r="B888" s="46" t="s">
        <v>8150</v>
      </c>
      <c r="C888" s="30" t="s">
        <v>7163</v>
      </c>
      <c r="D888" s="30" t="s">
        <v>5131</v>
      </c>
      <c r="E888" s="19" t="s">
        <v>10081</v>
      </c>
      <c r="F888" s="47" t="s">
        <v>5017</v>
      </c>
      <c r="G888" s="47" t="s">
        <v>800</v>
      </c>
      <c r="H888" s="48">
        <v>44000</v>
      </c>
      <c r="I888" s="48">
        <v>44487</v>
      </c>
      <c r="J888" s="48" t="str">
        <f ca="1">IF(Ugovori_OPULJP[[#This Row],[DATUM ZAVRŠETKA OPERACIJE]]&lt;TODAY(),"završen","u provedbi")</f>
        <v>završen</v>
      </c>
      <c r="K888" s="25" t="s">
        <v>1</v>
      </c>
      <c r="L888" s="25" t="s">
        <v>1</v>
      </c>
      <c r="M888" s="17">
        <v>0.85</v>
      </c>
      <c r="N888" s="17">
        <v>0.15</v>
      </c>
      <c r="O888" s="11">
        <f>Ugovori_OPULJP[[#This Row],[Bespovratna sredstva - Ukupno (EU+Nac) HRK
= Ukupna ugovorena vrijednost bespovratnih sredstava]]*Ugovori_OPULJP[[#This Row],[EU STOPA SUFINANCIRANJA %
EU CO-FINANCING RATE %]]</f>
        <v>1176400</v>
      </c>
      <c r="P888" s="11">
        <f>Ugovori_OPULJP[[#This Row],[Bespovratna sredstva - Ukupno (EU+Nac) HRK
= Ukupna ugovorena vrijednost bespovratnih sredstava]]*Ugovori_OPULJP[[#This Row],[STOPA NACIONALNOG SUFINANCIRANJA %]]</f>
        <v>207600</v>
      </c>
      <c r="Q888" s="11">
        <v>1384000</v>
      </c>
      <c r="R888" s="11">
        <v>0</v>
      </c>
      <c r="S888" s="11">
        <v>0</v>
      </c>
      <c r="T888" s="4">
        <f>Ugovori_OPULJP[[#This Row],[Bespovratna sredstva - Ukupno (EU+Nac) HRK
= Ukupna ugovorena vrijednost bespovratnih sredstava]]+Ugovori_OPULJP[[#This Row],[Javni doprinos korisnika - HRK]]+Ugovori_OPULJP[[#This Row],[Privatni doprinos korisnika - HRK]]</f>
        <v>1384000</v>
      </c>
      <c r="U888" s="29" t="s">
        <v>8735</v>
      </c>
      <c r="V888" s="29" t="s">
        <v>24</v>
      </c>
      <c r="W888" s="30" t="s">
        <v>6522</v>
      </c>
      <c r="X888" s="30" t="s">
        <v>6219</v>
      </c>
    </row>
    <row r="889" spans="1:24" ht="89.25" x14ac:dyDescent="0.25">
      <c r="A889" s="45" t="s">
        <v>7822</v>
      </c>
      <c r="B889" s="46" t="s">
        <v>8150</v>
      </c>
      <c r="C889" s="30" t="s">
        <v>7163</v>
      </c>
      <c r="D889" s="30" t="s">
        <v>5131</v>
      </c>
      <c r="E889" s="19" t="s">
        <v>10081</v>
      </c>
      <c r="F889" s="47" t="s">
        <v>7845</v>
      </c>
      <c r="G889" s="47" t="s">
        <v>7860</v>
      </c>
      <c r="H889" s="48">
        <v>44109</v>
      </c>
      <c r="I889" s="48">
        <v>44566</v>
      </c>
      <c r="J889" s="48" t="str">
        <f ca="1">IF(Ugovori_OPULJP[[#This Row],[DATUM ZAVRŠETKA OPERACIJE]]&lt;TODAY(),"završen","u provedbi")</f>
        <v>završen</v>
      </c>
      <c r="K889" s="25" t="s">
        <v>1</v>
      </c>
      <c r="L889" s="25" t="s">
        <v>1</v>
      </c>
      <c r="M889" s="17">
        <v>0.85</v>
      </c>
      <c r="N889" s="17">
        <v>0.15</v>
      </c>
      <c r="O889" s="11">
        <f>Ugovori_OPULJP[[#This Row],[Bespovratna sredstva - Ukupno (EU+Nac) HRK
= Ukupna ugovorena vrijednost bespovratnih sredstava]]*Ugovori_OPULJP[[#This Row],[EU STOPA SUFINANCIRANJA %
EU CO-FINANCING RATE %]]</f>
        <v>789310</v>
      </c>
      <c r="P889" s="11">
        <f>Ugovori_OPULJP[[#This Row],[Bespovratna sredstva - Ukupno (EU+Nac) HRK
= Ukupna ugovorena vrijednost bespovratnih sredstava]]*Ugovori_OPULJP[[#This Row],[STOPA NACIONALNOG SUFINANCIRANJA %]]</f>
        <v>139290</v>
      </c>
      <c r="Q889" s="11">
        <v>928600</v>
      </c>
      <c r="R889" s="11">
        <v>0</v>
      </c>
      <c r="S889" s="11">
        <v>0</v>
      </c>
      <c r="T889" s="4">
        <f>Ugovori_OPULJP[[#This Row],[Bespovratna sredstva - Ukupno (EU+Nac) HRK
= Ukupna ugovorena vrijednost bespovratnih sredstava]]+Ugovori_OPULJP[[#This Row],[Javni doprinos korisnika - HRK]]+Ugovori_OPULJP[[#This Row],[Privatni doprinos korisnika - HRK]]</f>
        <v>928600</v>
      </c>
      <c r="U889" s="29" t="s">
        <v>8735</v>
      </c>
      <c r="V889" s="29" t="s">
        <v>24</v>
      </c>
      <c r="W889" s="30" t="s">
        <v>8074</v>
      </c>
      <c r="X889" s="30" t="s">
        <v>6219</v>
      </c>
    </row>
    <row r="890" spans="1:24" ht="89.25" x14ac:dyDescent="0.25">
      <c r="A890" s="45" t="s">
        <v>5225</v>
      </c>
      <c r="B890" s="46" t="s">
        <v>8150</v>
      </c>
      <c r="C890" s="30" t="s">
        <v>7163</v>
      </c>
      <c r="D890" s="30" t="s">
        <v>5131</v>
      </c>
      <c r="E890" s="19" t="s">
        <v>10081</v>
      </c>
      <c r="F890" s="47" t="s">
        <v>5226</v>
      </c>
      <c r="G890" s="47" t="s">
        <v>848</v>
      </c>
      <c r="H890" s="48">
        <v>44036</v>
      </c>
      <c r="I890" s="48">
        <v>44493</v>
      </c>
      <c r="J890" s="48" t="str">
        <f ca="1">IF(Ugovori_OPULJP[[#This Row],[DATUM ZAVRŠETKA OPERACIJE]]&lt;TODAY(),"završen","u provedbi")</f>
        <v>završen</v>
      </c>
      <c r="K890" s="25" t="s">
        <v>9</v>
      </c>
      <c r="L890" s="25" t="s">
        <v>9</v>
      </c>
      <c r="M890" s="17">
        <v>0.85</v>
      </c>
      <c r="N890" s="17">
        <v>0.15</v>
      </c>
      <c r="O890" s="11">
        <f>Ugovori_OPULJP[[#This Row],[Bespovratna sredstva - Ukupno (EU+Nac) HRK
= Ukupna ugovorena vrijednost bespovratnih sredstava]]*Ugovori_OPULJP[[#This Row],[EU STOPA SUFINANCIRANJA %
EU CO-FINANCING RATE %]]</f>
        <v>742900</v>
      </c>
      <c r="P890" s="11">
        <f>Ugovori_OPULJP[[#This Row],[Bespovratna sredstva - Ukupno (EU+Nac) HRK
= Ukupna ugovorena vrijednost bespovratnih sredstava]]*Ugovori_OPULJP[[#This Row],[STOPA NACIONALNOG SUFINANCIRANJA %]]</f>
        <v>131100</v>
      </c>
      <c r="Q890" s="11">
        <v>874000</v>
      </c>
      <c r="R890" s="11">
        <v>0</v>
      </c>
      <c r="S890" s="11">
        <v>0</v>
      </c>
      <c r="T890" s="4">
        <f>Ugovori_OPULJP[[#This Row],[Bespovratna sredstva - Ukupno (EU+Nac) HRK
= Ukupna ugovorena vrijednost bespovratnih sredstava]]+Ugovori_OPULJP[[#This Row],[Javni doprinos korisnika - HRK]]+Ugovori_OPULJP[[#This Row],[Privatni doprinos korisnika - HRK]]</f>
        <v>874000</v>
      </c>
      <c r="U890" s="29" t="s">
        <v>8735</v>
      </c>
      <c r="V890" s="29" t="s">
        <v>24</v>
      </c>
      <c r="W890" s="30" t="s">
        <v>7128</v>
      </c>
      <c r="X890" s="30" t="s">
        <v>6219</v>
      </c>
    </row>
    <row r="891" spans="1:24" ht="102" x14ac:dyDescent="0.25">
      <c r="A891" s="45" t="s">
        <v>8173</v>
      </c>
      <c r="B891" s="46" t="s">
        <v>8150</v>
      </c>
      <c r="C891" s="30" t="s">
        <v>7163</v>
      </c>
      <c r="D891" s="30" t="s">
        <v>5131</v>
      </c>
      <c r="E891" s="19" t="s">
        <v>10081</v>
      </c>
      <c r="F891" s="47" t="s">
        <v>8210</v>
      </c>
      <c r="G891" s="47" t="s">
        <v>10566</v>
      </c>
      <c r="H891" s="48">
        <v>44133</v>
      </c>
      <c r="I891" s="48">
        <v>44680</v>
      </c>
      <c r="J891" s="48" t="str">
        <f ca="1">IF(Ugovori_OPULJP[[#This Row],[DATUM ZAVRŠETKA OPERACIJE]]&lt;TODAY(),"završen","u provedbi")</f>
        <v>u provedbi</v>
      </c>
      <c r="K891" s="25" t="s">
        <v>511</v>
      </c>
      <c r="L891" s="25" t="s">
        <v>3</v>
      </c>
      <c r="M891" s="17">
        <v>0.85</v>
      </c>
      <c r="N891" s="17">
        <v>0.15</v>
      </c>
      <c r="O891" s="11">
        <f>Ugovori_OPULJP[[#This Row],[Bespovratna sredstva - Ukupno (EU+Nac) HRK
= Ukupna ugovorena vrijednost bespovratnih sredstava]]*Ugovori_OPULJP[[#This Row],[EU STOPA SUFINANCIRANJA %
EU CO-FINANCING RATE %]]</f>
        <v>394680.41500000004</v>
      </c>
      <c r="P891" s="11">
        <f>Ugovori_OPULJP[[#This Row],[Bespovratna sredstva - Ukupno (EU+Nac) HRK
= Ukupna ugovorena vrijednost bespovratnih sredstava]]*Ugovori_OPULJP[[#This Row],[STOPA NACIONALNOG SUFINANCIRANJA %]]</f>
        <v>69649.485000000001</v>
      </c>
      <c r="Q891" s="11">
        <v>464329.9</v>
      </c>
      <c r="R891" s="11">
        <v>0</v>
      </c>
      <c r="S891" s="11">
        <v>0</v>
      </c>
      <c r="T891" s="4">
        <f>Ugovori_OPULJP[[#This Row],[Bespovratna sredstva - Ukupno (EU+Nac) HRK
= Ukupna ugovorena vrijednost bespovratnih sredstava]]+Ugovori_OPULJP[[#This Row],[Javni doprinos korisnika - HRK]]+Ugovori_OPULJP[[#This Row],[Privatni doprinos korisnika - HRK]]</f>
        <v>464329.9</v>
      </c>
      <c r="U891" s="29" t="s">
        <v>8735</v>
      </c>
      <c r="V891" s="29" t="s">
        <v>24</v>
      </c>
      <c r="W891" s="30" t="s">
        <v>8354</v>
      </c>
      <c r="X891" s="30" t="s">
        <v>6219</v>
      </c>
    </row>
    <row r="892" spans="1:24" ht="102" x14ac:dyDescent="0.25">
      <c r="A892" s="12" t="s">
        <v>8890</v>
      </c>
      <c r="B892" s="8" t="s">
        <v>8150</v>
      </c>
      <c r="C892" s="5" t="s">
        <v>7163</v>
      </c>
      <c r="D892" s="5" t="s">
        <v>5131</v>
      </c>
      <c r="E892" s="19" t="s">
        <v>10081</v>
      </c>
      <c r="F892" s="7" t="s">
        <v>8906</v>
      </c>
      <c r="G892" s="7" t="s">
        <v>8905</v>
      </c>
      <c r="H892" s="13">
        <v>44170</v>
      </c>
      <c r="I892" s="13">
        <v>44717</v>
      </c>
      <c r="J892" s="13" t="str">
        <f ca="1">IF(Ugovori_OPULJP[[#This Row],[DATUM ZAVRŠETKA OPERACIJE]]&lt;TODAY(),"završen","u provedbi")</f>
        <v>u provedbi</v>
      </c>
      <c r="K892" s="6" t="s">
        <v>511</v>
      </c>
      <c r="L892" s="6" t="s">
        <v>3</v>
      </c>
      <c r="M892" s="17">
        <v>0.85</v>
      </c>
      <c r="N892" s="17">
        <v>0.15</v>
      </c>
      <c r="O892" s="11">
        <f>Ugovori_OPULJP[[#This Row],[Bespovratna sredstva - Ukupno (EU+Nac) HRK
= Ukupna ugovorena vrijednost bespovratnih sredstava]]*Ugovori_OPULJP[[#This Row],[EU STOPA SUFINANCIRANJA %
EU CO-FINANCING RATE %]]</f>
        <v>394680.41500000004</v>
      </c>
      <c r="P892" s="11">
        <f>Ugovori_OPULJP[[#This Row],[Bespovratna sredstva - Ukupno (EU+Nac) HRK
= Ukupna ugovorena vrijednost bespovratnih sredstava]]*Ugovori_OPULJP[[#This Row],[STOPA NACIONALNOG SUFINANCIRANJA %]]</f>
        <v>69649.485000000001</v>
      </c>
      <c r="Q892" s="4">
        <v>464329.9</v>
      </c>
      <c r="R892" s="11">
        <v>0</v>
      </c>
      <c r="S892" s="11">
        <v>0</v>
      </c>
      <c r="T892" s="4">
        <f>Ugovori_OPULJP[[#This Row],[Bespovratna sredstva - Ukupno (EU+Nac) HRK
= Ukupna ugovorena vrijednost bespovratnih sredstava]]+Ugovori_OPULJP[[#This Row],[Javni doprinos korisnika - HRK]]+Ugovori_OPULJP[[#This Row],[Privatni doprinos korisnika - HRK]]</f>
        <v>464329.9</v>
      </c>
      <c r="U892" s="19" t="s">
        <v>8735</v>
      </c>
      <c r="V892" s="19" t="s">
        <v>24</v>
      </c>
      <c r="W892" s="5" t="s">
        <v>8347</v>
      </c>
      <c r="X892" s="5" t="s">
        <v>6219</v>
      </c>
    </row>
    <row r="893" spans="1:24" ht="76.5" x14ac:dyDescent="0.25">
      <c r="A893" s="45" t="s">
        <v>8174</v>
      </c>
      <c r="B893" s="46" t="s">
        <v>8150</v>
      </c>
      <c r="C893" s="30" t="s">
        <v>7163</v>
      </c>
      <c r="D893" s="30" t="s">
        <v>5131</v>
      </c>
      <c r="E893" s="19" t="s">
        <v>10081</v>
      </c>
      <c r="F893" s="47" t="s">
        <v>8211</v>
      </c>
      <c r="G893" s="47" t="s">
        <v>8212</v>
      </c>
      <c r="H893" s="57">
        <v>44133</v>
      </c>
      <c r="I893" s="57">
        <v>44680</v>
      </c>
      <c r="J893" s="57" t="str">
        <f ca="1">IF(Ugovori_OPULJP[[#This Row],[DATUM ZAVRŠETKA OPERACIJE]]&lt;TODAY(),"završen","u provedbi")</f>
        <v>u provedbi</v>
      </c>
      <c r="K893" s="25" t="s">
        <v>511</v>
      </c>
      <c r="L893" s="25" t="s">
        <v>3</v>
      </c>
      <c r="M893" s="17">
        <v>0.85</v>
      </c>
      <c r="N893" s="17">
        <v>0.15</v>
      </c>
      <c r="O893" s="11">
        <f>Ugovori_OPULJP[[#This Row],[Bespovratna sredstva - Ukupno (EU+Nac) HRK
= Ukupna ugovorena vrijednost bespovratnih sredstava]]*Ugovori_OPULJP[[#This Row],[EU STOPA SUFINANCIRANJA %
EU CO-FINANCING RATE %]]</f>
        <v>394680.41500000004</v>
      </c>
      <c r="P893" s="11">
        <f>Ugovori_OPULJP[[#This Row],[Bespovratna sredstva - Ukupno (EU+Nac) HRK
= Ukupna ugovorena vrijednost bespovratnih sredstava]]*Ugovori_OPULJP[[#This Row],[STOPA NACIONALNOG SUFINANCIRANJA %]]</f>
        <v>69649.485000000001</v>
      </c>
      <c r="Q893" s="11">
        <v>464329.9</v>
      </c>
      <c r="R893" s="11">
        <v>0</v>
      </c>
      <c r="S893" s="11">
        <v>0</v>
      </c>
      <c r="T893" s="4">
        <f>Ugovori_OPULJP[[#This Row],[Bespovratna sredstva - Ukupno (EU+Nac) HRK
= Ukupna ugovorena vrijednost bespovratnih sredstava]]+Ugovori_OPULJP[[#This Row],[Javni doprinos korisnika - HRK]]+Ugovori_OPULJP[[#This Row],[Privatni doprinos korisnika - HRK]]</f>
        <v>464329.9</v>
      </c>
      <c r="U893" s="29" t="s">
        <v>8735</v>
      </c>
      <c r="V893" s="29" t="s">
        <v>24</v>
      </c>
      <c r="W893" s="30" t="s">
        <v>8844</v>
      </c>
      <c r="X893" s="30" t="s">
        <v>6219</v>
      </c>
    </row>
    <row r="894" spans="1:24" ht="102" x14ac:dyDescent="0.25">
      <c r="A894" s="45" t="s">
        <v>8175</v>
      </c>
      <c r="B894" s="46" t="s">
        <v>8150</v>
      </c>
      <c r="C894" s="30" t="s">
        <v>7163</v>
      </c>
      <c r="D894" s="30" t="s">
        <v>5131</v>
      </c>
      <c r="E894" s="19" t="s">
        <v>10081</v>
      </c>
      <c r="F894" s="47" t="s">
        <v>8213</v>
      </c>
      <c r="G894" s="47" t="s">
        <v>10567</v>
      </c>
      <c r="H894" s="48">
        <v>44133</v>
      </c>
      <c r="I894" s="48">
        <v>44680</v>
      </c>
      <c r="J894" s="48" t="str">
        <f ca="1">IF(Ugovori_OPULJP[[#This Row],[DATUM ZAVRŠETKA OPERACIJE]]&lt;TODAY(),"završen","u provedbi")</f>
        <v>u provedbi</v>
      </c>
      <c r="K894" s="25" t="s">
        <v>511</v>
      </c>
      <c r="L894" s="25" t="s">
        <v>3</v>
      </c>
      <c r="M894" s="17">
        <v>0.85</v>
      </c>
      <c r="N894" s="17">
        <v>0.15</v>
      </c>
      <c r="O894" s="11">
        <f>Ugovori_OPULJP[[#This Row],[Bespovratna sredstva - Ukupno (EU+Nac) HRK
= Ukupna ugovorena vrijednost bespovratnih sredstava]]*Ugovori_OPULJP[[#This Row],[EU STOPA SUFINANCIRANJA %
EU CO-FINANCING RATE %]]</f>
        <v>394680.41500000004</v>
      </c>
      <c r="P894" s="11">
        <f>Ugovori_OPULJP[[#This Row],[Bespovratna sredstva - Ukupno (EU+Nac) HRK
= Ukupna ugovorena vrijednost bespovratnih sredstava]]*Ugovori_OPULJP[[#This Row],[STOPA NACIONALNOG SUFINANCIRANJA %]]</f>
        <v>69649.485000000001</v>
      </c>
      <c r="Q894" s="11">
        <v>464329.9</v>
      </c>
      <c r="R894" s="11">
        <v>0</v>
      </c>
      <c r="S894" s="11">
        <v>0</v>
      </c>
      <c r="T894" s="4">
        <f>Ugovori_OPULJP[[#This Row],[Bespovratna sredstva - Ukupno (EU+Nac) HRK
= Ukupna ugovorena vrijednost bespovratnih sredstava]]+Ugovori_OPULJP[[#This Row],[Javni doprinos korisnika - HRK]]+Ugovori_OPULJP[[#This Row],[Privatni doprinos korisnika - HRK]]</f>
        <v>464329.9</v>
      </c>
      <c r="U894" s="29" t="s">
        <v>8735</v>
      </c>
      <c r="V894" s="29" t="s">
        <v>24</v>
      </c>
      <c r="W894" s="30" t="s">
        <v>8355</v>
      </c>
      <c r="X894" s="30" t="s">
        <v>6219</v>
      </c>
    </row>
    <row r="895" spans="1:24" ht="51" x14ac:dyDescent="0.25">
      <c r="A895" s="12" t="s">
        <v>8975</v>
      </c>
      <c r="B895" s="8" t="s">
        <v>8150</v>
      </c>
      <c r="C895" s="5" t="s">
        <v>7163</v>
      </c>
      <c r="D895" s="45" t="s">
        <v>5131</v>
      </c>
      <c r="E895" s="19" t="s">
        <v>10081</v>
      </c>
      <c r="F895" s="7" t="s">
        <v>9100</v>
      </c>
      <c r="G895" s="7" t="s">
        <v>9101</v>
      </c>
      <c r="H895" s="13">
        <v>44214</v>
      </c>
      <c r="I895" s="13">
        <v>44760</v>
      </c>
      <c r="J895" s="13" t="str">
        <f ca="1">IF(Ugovori_OPULJP[[#This Row],[DATUM ZAVRŠETKA OPERACIJE]]&lt;TODAY(),"završen","u provedbi")</f>
        <v>u provedbi</v>
      </c>
      <c r="K895" s="6" t="s">
        <v>511</v>
      </c>
      <c r="L895" s="6" t="s">
        <v>3</v>
      </c>
      <c r="M895" s="17">
        <v>0.85</v>
      </c>
      <c r="N895" s="17">
        <v>0.15</v>
      </c>
      <c r="O895" s="11">
        <f>Ugovori_OPULJP[[#This Row],[Bespovratna sredstva - Ukupno (EU+Nac) HRK
= Ukupna ugovorena vrijednost bespovratnih sredstava]]*Ugovori_OPULJP[[#This Row],[EU STOPA SUFINANCIRANJA %
EU CO-FINANCING RATE %]]</f>
        <v>473616.49799999996</v>
      </c>
      <c r="P895" s="11">
        <f>Ugovori_OPULJP[[#This Row],[Bespovratna sredstva - Ukupno (EU+Nac) HRK
= Ukupna ugovorena vrijednost bespovratnih sredstava]]*Ugovori_OPULJP[[#This Row],[STOPA NACIONALNOG SUFINANCIRANJA %]]</f>
        <v>83579.381999999998</v>
      </c>
      <c r="Q895" s="4">
        <v>557195.88</v>
      </c>
      <c r="R895" s="11">
        <v>0</v>
      </c>
      <c r="S895" s="11">
        <v>0</v>
      </c>
      <c r="T895" s="4">
        <f>Ugovori_OPULJP[[#This Row],[Bespovratna sredstva - Ukupno (EU+Nac) HRK
= Ukupna ugovorena vrijednost bespovratnih sredstava]]+Ugovori_OPULJP[[#This Row],[Javni doprinos korisnika - HRK]]+Ugovori_OPULJP[[#This Row],[Privatni doprinos korisnika - HRK]]</f>
        <v>557195.88</v>
      </c>
      <c r="U895" s="19" t="s">
        <v>8735</v>
      </c>
      <c r="V895" s="19" t="s">
        <v>24</v>
      </c>
      <c r="W895" s="5" t="s">
        <v>9102</v>
      </c>
      <c r="X895" s="5" t="s">
        <v>6219</v>
      </c>
    </row>
    <row r="896" spans="1:24" ht="63.75" x14ac:dyDescent="0.25">
      <c r="A896" s="45" t="s">
        <v>4962</v>
      </c>
      <c r="B896" s="46" t="s">
        <v>8150</v>
      </c>
      <c r="C896" s="30" t="s">
        <v>7163</v>
      </c>
      <c r="D896" s="30" t="s">
        <v>5131</v>
      </c>
      <c r="E896" s="19" t="s">
        <v>10081</v>
      </c>
      <c r="F896" s="47" t="s">
        <v>5018</v>
      </c>
      <c r="G896" s="47" t="s">
        <v>5058</v>
      </c>
      <c r="H896" s="48">
        <v>44000</v>
      </c>
      <c r="I896" s="48">
        <v>44487</v>
      </c>
      <c r="J896" s="48" t="str">
        <f ca="1">IF(Ugovori_OPULJP[[#This Row],[DATUM ZAVRŠETKA OPERACIJE]]&lt;TODAY(),"završen","u provedbi")</f>
        <v>završen</v>
      </c>
      <c r="K896" s="25" t="s">
        <v>18</v>
      </c>
      <c r="L896" s="25" t="s">
        <v>18</v>
      </c>
      <c r="M896" s="17">
        <v>0.85</v>
      </c>
      <c r="N896" s="17">
        <v>0.15</v>
      </c>
      <c r="O896" s="11">
        <f>Ugovori_OPULJP[[#This Row],[Bespovratna sredstva - Ukupno (EU+Nac) HRK
= Ukupna ugovorena vrijednost bespovratnih sredstava]]*Ugovori_OPULJP[[#This Row],[EU STOPA SUFINANCIRANJA %
EU CO-FINANCING RATE %]]</f>
        <v>4111224.75</v>
      </c>
      <c r="P896" s="11">
        <f>Ugovori_OPULJP[[#This Row],[Bespovratna sredstva - Ukupno (EU+Nac) HRK
= Ukupna ugovorena vrijednost bespovratnih sredstava]]*Ugovori_OPULJP[[#This Row],[STOPA NACIONALNOG SUFINANCIRANJA %]]</f>
        <v>725510.25</v>
      </c>
      <c r="Q896" s="11">
        <v>4836735</v>
      </c>
      <c r="R896" s="11">
        <v>0</v>
      </c>
      <c r="S896" s="11">
        <v>0</v>
      </c>
      <c r="T896" s="4">
        <f>Ugovori_OPULJP[[#This Row],[Bespovratna sredstva - Ukupno (EU+Nac) HRK
= Ukupna ugovorena vrijednost bespovratnih sredstava]]+Ugovori_OPULJP[[#This Row],[Javni doprinos korisnika - HRK]]+Ugovori_OPULJP[[#This Row],[Privatni doprinos korisnika - HRK]]</f>
        <v>4836735</v>
      </c>
      <c r="U896" s="29" t="s">
        <v>8735</v>
      </c>
      <c r="V896" s="29" t="s">
        <v>24</v>
      </c>
      <c r="W896" s="30" t="s">
        <v>6523</v>
      </c>
      <c r="X896" s="30" t="s">
        <v>6219</v>
      </c>
    </row>
    <row r="897" spans="1:24" ht="51" x14ac:dyDescent="0.25">
      <c r="A897" s="45" t="s">
        <v>5227</v>
      </c>
      <c r="B897" s="46" t="s">
        <v>8150</v>
      </c>
      <c r="C897" s="30" t="s">
        <v>7163</v>
      </c>
      <c r="D897" s="30" t="s">
        <v>5131</v>
      </c>
      <c r="E897" s="19" t="s">
        <v>10081</v>
      </c>
      <c r="F897" s="47" t="s">
        <v>5228</v>
      </c>
      <c r="G897" s="47" t="s">
        <v>5229</v>
      </c>
      <c r="H897" s="48">
        <v>44026</v>
      </c>
      <c r="I897" s="48">
        <v>44483</v>
      </c>
      <c r="J897" s="48" t="str">
        <f ca="1">IF(Ugovori_OPULJP[[#This Row],[DATUM ZAVRŠETKA OPERACIJE]]&lt;TODAY(),"završen","u provedbi")</f>
        <v>završen</v>
      </c>
      <c r="K897" s="25" t="s">
        <v>10</v>
      </c>
      <c r="L897" s="25" t="s">
        <v>10</v>
      </c>
      <c r="M897" s="17">
        <v>0.85</v>
      </c>
      <c r="N897" s="17">
        <v>0.15</v>
      </c>
      <c r="O897" s="11">
        <f>Ugovori_OPULJP[[#This Row],[Bespovratna sredstva - Ukupno (EU+Nac) HRK
= Ukupna ugovorena vrijednost bespovratnih sredstava]]*Ugovori_OPULJP[[#This Row],[EU STOPA SUFINANCIRANJA %
EU CO-FINANCING RATE %]]</f>
        <v>783599.61499999999</v>
      </c>
      <c r="P897" s="11">
        <f>Ugovori_OPULJP[[#This Row],[Bespovratna sredstva - Ukupno (EU+Nac) HRK
= Ukupna ugovorena vrijednost bespovratnih sredstava]]*Ugovori_OPULJP[[#This Row],[STOPA NACIONALNOG SUFINANCIRANJA %]]</f>
        <v>138282.285</v>
      </c>
      <c r="Q897" s="11">
        <v>921881.9</v>
      </c>
      <c r="R897" s="11">
        <v>0</v>
      </c>
      <c r="S897" s="11">
        <v>0</v>
      </c>
      <c r="T897" s="4">
        <f>Ugovori_OPULJP[[#This Row],[Bespovratna sredstva - Ukupno (EU+Nac) HRK
= Ukupna ugovorena vrijednost bespovratnih sredstava]]+Ugovori_OPULJP[[#This Row],[Javni doprinos korisnika - HRK]]+Ugovori_OPULJP[[#This Row],[Privatni doprinos korisnika - HRK]]</f>
        <v>921881.9</v>
      </c>
      <c r="U897" s="29" t="s">
        <v>8735</v>
      </c>
      <c r="V897" s="29" t="s">
        <v>24</v>
      </c>
      <c r="W897" s="30" t="s">
        <v>7129</v>
      </c>
      <c r="X897" s="30" t="s">
        <v>6219</v>
      </c>
    </row>
    <row r="898" spans="1:24" ht="114.75" x14ac:dyDescent="0.25">
      <c r="A898" s="45" t="s">
        <v>4952</v>
      </c>
      <c r="B898" s="46" t="s">
        <v>8150</v>
      </c>
      <c r="C898" s="30" t="s">
        <v>7163</v>
      </c>
      <c r="D898" s="30" t="s">
        <v>5131</v>
      </c>
      <c r="E898" s="19" t="s">
        <v>10081</v>
      </c>
      <c r="F898" s="47" t="s">
        <v>5019</v>
      </c>
      <c r="G898" s="47" t="s">
        <v>339</v>
      </c>
      <c r="H898" s="48">
        <v>44000</v>
      </c>
      <c r="I898" s="48">
        <v>44548</v>
      </c>
      <c r="J898" s="48" t="str">
        <f ca="1">IF(Ugovori_OPULJP[[#This Row],[DATUM ZAVRŠETKA OPERACIJE]]&lt;TODAY(),"završen","u provedbi")</f>
        <v>završen</v>
      </c>
      <c r="K898" s="25" t="s">
        <v>11</v>
      </c>
      <c r="L898" s="25" t="s">
        <v>11</v>
      </c>
      <c r="M898" s="17">
        <v>0.85</v>
      </c>
      <c r="N898" s="17">
        <v>0.15</v>
      </c>
      <c r="O898" s="11">
        <f>Ugovori_OPULJP[[#This Row],[Bespovratna sredstva - Ukupno (EU+Nac) HRK
= Ukupna ugovorena vrijednost bespovratnih sredstava]]*Ugovori_OPULJP[[#This Row],[EU STOPA SUFINANCIRANJA %
EU CO-FINANCING RATE %]]</f>
        <v>2365720</v>
      </c>
      <c r="P898" s="11">
        <f>Ugovori_OPULJP[[#This Row],[Bespovratna sredstva - Ukupno (EU+Nac) HRK
= Ukupna ugovorena vrijednost bespovratnih sredstava]]*Ugovori_OPULJP[[#This Row],[STOPA NACIONALNOG SUFINANCIRANJA %]]</f>
        <v>417480</v>
      </c>
      <c r="Q898" s="11">
        <v>2783200</v>
      </c>
      <c r="R898" s="11">
        <v>0</v>
      </c>
      <c r="S898" s="11">
        <v>0</v>
      </c>
      <c r="T898" s="4">
        <f>Ugovori_OPULJP[[#This Row],[Bespovratna sredstva - Ukupno (EU+Nac) HRK
= Ukupna ugovorena vrijednost bespovratnih sredstava]]+Ugovori_OPULJP[[#This Row],[Javni doprinos korisnika - HRK]]+Ugovori_OPULJP[[#This Row],[Privatni doprinos korisnika - HRK]]</f>
        <v>2783200</v>
      </c>
      <c r="U898" s="29" t="s">
        <v>8735</v>
      </c>
      <c r="V898" s="29" t="s">
        <v>24</v>
      </c>
      <c r="W898" s="30" t="s">
        <v>6524</v>
      </c>
      <c r="X898" s="30" t="s">
        <v>6219</v>
      </c>
    </row>
    <row r="899" spans="1:24" ht="114.75" x14ac:dyDescent="0.25">
      <c r="A899" s="45" t="s">
        <v>4922</v>
      </c>
      <c r="B899" s="46" t="s">
        <v>8150</v>
      </c>
      <c r="C899" s="30" t="s">
        <v>7163</v>
      </c>
      <c r="D899" s="30" t="s">
        <v>5131</v>
      </c>
      <c r="E899" s="19" t="s">
        <v>10081</v>
      </c>
      <c r="F899" s="47" t="s">
        <v>5020</v>
      </c>
      <c r="G899" s="47" t="s">
        <v>769</v>
      </c>
      <c r="H899" s="48">
        <v>44000</v>
      </c>
      <c r="I899" s="48">
        <v>44548</v>
      </c>
      <c r="J899" s="48" t="str">
        <f ca="1">IF(Ugovori_OPULJP[[#This Row],[DATUM ZAVRŠETKA OPERACIJE]]&lt;TODAY(),"završen","u provedbi")</f>
        <v>završen</v>
      </c>
      <c r="K899" s="25" t="s">
        <v>18</v>
      </c>
      <c r="L899" s="25" t="s">
        <v>18</v>
      </c>
      <c r="M899" s="17">
        <v>0.85</v>
      </c>
      <c r="N899" s="17">
        <v>0.15</v>
      </c>
      <c r="O899" s="11">
        <f>Ugovori_OPULJP[[#This Row],[Bespovratna sredstva - Ukupno (EU+Nac) HRK
= Ukupna ugovorena vrijednost bespovratnih sredstava]]*Ugovori_OPULJP[[#This Row],[EU STOPA SUFINANCIRANJA %
EU CO-FINANCING RATE %]]</f>
        <v>1180140</v>
      </c>
      <c r="P899" s="11">
        <f>Ugovori_OPULJP[[#This Row],[Bespovratna sredstva - Ukupno (EU+Nac) HRK
= Ukupna ugovorena vrijednost bespovratnih sredstava]]*Ugovori_OPULJP[[#This Row],[STOPA NACIONALNOG SUFINANCIRANJA %]]</f>
        <v>208260</v>
      </c>
      <c r="Q899" s="11">
        <v>1388400</v>
      </c>
      <c r="R899" s="11">
        <v>0</v>
      </c>
      <c r="S899" s="11">
        <v>0</v>
      </c>
      <c r="T899" s="4">
        <f>Ugovori_OPULJP[[#This Row],[Bespovratna sredstva - Ukupno (EU+Nac) HRK
= Ukupna ugovorena vrijednost bespovratnih sredstava]]+Ugovori_OPULJP[[#This Row],[Javni doprinos korisnika - HRK]]+Ugovori_OPULJP[[#This Row],[Privatni doprinos korisnika - HRK]]</f>
        <v>1388400</v>
      </c>
      <c r="U899" s="29" t="s">
        <v>8735</v>
      </c>
      <c r="V899" s="29" t="s">
        <v>24</v>
      </c>
      <c r="W899" s="30" t="s">
        <v>6525</v>
      </c>
      <c r="X899" s="30" t="s">
        <v>6219</v>
      </c>
    </row>
    <row r="900" spans="1:24" ht="63.75" x14ac:dyDescent="0.25">
      <c r="A900" s="45" t="s">
        <v>5230</v>
      </c>
      <c r="B900" s="46" t="s">
        <v>8150</v>
      </c>
      <c r="C900" s="30" t="s">
        <v>7163</v>
      </c>
      <c r="D900" s="30" t="s">
        <v>5131</v>
      </c>
      <c r="E900" s="19" t="s">
        <v>10081</v>
      </c>
      <c r="F900" s="47" t="s">
        <v>5231</v>
      </c>
      <c r="G900" s="47" t="s">
        <v>5232</v>
      </c>
      <c r="H900" s="48">
        <v>44022</v>
      </c>
      <c r="I900" s="48">
        <v>44479</v>
      </c>
      <c r="J900" s="48" t="str">
        <f ca="1">IF(Ugovori_OPULJP[[#This Row],[DATUM ZAVRŠETKA OPERACIJE]]&lt;TODAY(),"završen","u provedbi")</f>
        <v>završen</v>
      </c>
      <c r="K900" s="25" t="s">
        <v>18</v>
      </c>
      <c r="L900" s="25" t="s">
        <v>18</v>
      </c>
      <c r="M900" s="17">
        <v>0.85</v>
      </c>
      <c r="N900" s="17">
        <v>0.15</v>
      </c>
      <c r="O900" s="11">
        <f>Ugovori_OPULJP[[#This Row],[Bespovratna sredstva - Ukupno (EU+Nac) HRK
= Ukupna ugovorena vrijednost bespovratnih sredstava]]*Ugovori_OPULJP[[#This Row],[EU STOPA SUFINANCIRANJA %
EU CO-FINANCING RATE %]]</f>
        <v>4294438</v>
      </c>
      <c r="P900" s="11">
        <f>Ugovori_OPULJP[[#This Row],[Bespovratna sredstva - Ukupno (EU+Nac) HRK
= Ukupna ugovorena vrijednost bespovratnih sredstava]]*Ugovori_OPULJP[[#This Row],[STOPA NACIONALNOG SUFINANCIRANJA %]]</f>
        <v>757842</v>
      </c>
      <c r="Q900" s="11">
        <v>5052280</v>
      </c>
      <c r="R900" s="11">
        <v>0</v>
      </c>
      <c r="S900" s="11">
        <v>0</v>
      </c>
      <c r="T900" s="4">
        <f>Ugovori_OPULJP[[#This Row],[Bespovratna sredstva - Ukupno (EU+Nac) HRK
= Ukupna ugovorena vrijednost bespovratnih sredstava]]+Ugovori_OPULJP[[#This Row],[Javni doprinos korisnika - HRK]]+Ugovori_OPULJP[[#This Row],[Privatni doprinos korisnika - HRK]]</f>
        <v>5052280</v>
      </c>
      <c r="U900" s="29" t="s">
        <v>8735</v>
      </c>
      <c r="V900" s="29" t="s">
        <v>24</v>
      </c>
      <c r="W900" s="30" t="s">
        <v>7130</v>
      </c>
      <c r="X900" s="30" t="s">
        <v>6219</v>
      </c>
    </row>
    <row r="901" spans="1:24" ht="63.75" x14ac:dyDescent="0.25">
      <c r="A901" s="45" t="s">
        <v>4953</v>
      </c>
      <c r="B901" s="46" t="s">
        <v>8150</v>
      </c>
      <c r="C901" s="30" t="s">
        <v>7163</v>
      </c>
      <c r="D901" s="30" t="s">
        <v>5131</v>
      </c>
      <c r="E901" s="19" t="s">
        <v>10081</v>
      </c>
      <c r="F901" s="47" t="s">
        <v>5021</v>
      </c>
      <c r="G901" s="47" t="s">
        <v>742</v>
      </c>
      <c r="H901" s="48">
        <v>44000</v>
      </c>
      <c r="I901" s="48">
        <v>44457</v>
      </c>
      <c r="J901" s="48" t="str">
        <f ca="1">IF(Ugovori_OPULJP[[#This Row],[DATUM ZAVRŠETKA OPERACIJE]]&lt;TODAY(),"završen","u provedbi")</f>
        <v>završen</v>
      </c>
      <c r="K901" s="25" t="s">
        <v>18</v>
      </c>
      <c r="L901" s="25" t="s">
        <v>18</v>
      </c>
      <c r="M901" s="17">
        <v>0.85</v>
      </c>
      <c r="N901" s="17">
        <v>0.15</v>
      </c>
      <c r="O901" s="11">
        <f>Ugovori_OPULJP[[#This Row],[Bespovratna sredstva - Ukupno (EU+Nac) HRK
= Ukupna ugovorena vrijednost bespovratnih sredstava]]*Ugovori_OPULJP[[#This Row],[EU STOPA SUFINANCIRANJA %
EU CO-FINANCING RATE %]]</f>
        <v>3061955</v>
      </c>
      <c r="P901" s="11">
        <f>Ugovori_OPULJP[[#This Row],[Bespovratna sredstva - Ukupno (EU+Nac) HRK
= Ukupna ugovorena vrijednost bespovratnih sredstava]]*Ugovori_OPULJP[[#This Row],[STOPA NACIONALNOG SUFINANCIRANJA %]]</f>
        <v>540345</v>
      </c>
      <c r="Q901" s="11">
        <v>3602300</v>
      </c>
      <c r="R901" s="11">
        <v>0</v>
      </c>
      <c r="S901" s="11">
        <v>0</v>
      </c>
      <c r="T901" s="4">
        <f>Ugovori_OPULJP[[#This Row],[Bespovratna sredstva - Ukupno (EU+Nac) HRK
= Ukupna ugovorena vrijednost bespovratnih sredstava]]+Ugovori_OPULJP[[#This Row],[Javni doprinos korisnika - HRK]]+Ugovori_OPULJP[[#This Row],[Privatni doprinos korisnika - HRK]]</f>
        <v>3602300</v>
      </c>
      <c r="U901" s="29" t="s">
        <v>8735</v>
      </c>
      <c r="V901" s="29" t="s">
        <v>24</v>
      </c>
      <c r="W901" s="30" t="s">
        <v>6526</v>
      </c>
      <c r="X901" s="30" t="s">
        <v>6219</v>
      </c>
    </row>
    <row r="902" spans="1:24" ht="102" x14ac:dyDescent="0.25">
      <c r="A902" s="45" t="s">
        <v>5233</v>
      </c>
      <c r="B902" s="46" t="s">
        <v>8150</v>
      </c>
      <c r="C902" s="30" t="s">
        <v>7163</v>
      </c>
      <c r="D902" s="30" t="s">
        <v>5131</v>
      </c>
      <c r="E902" s="19" t="s">
        <v>10081</v>
      </c>
      <c r="F902" s="47" t="s">
        <v>5234</v>
      </c>
      <c r="G902" s="47" t="s">
        <v>829</v>
      </c>
      <c r="H902" s="48">
        <v>44034</v>
      </c>
      <c r="I902" s="48">
        <v>44583</v>
      </c>
      <c r="J902" s="48" t="str">
        <f ca="1">IF(Ugovori_OPULJP[[#This Row],[DATUM ZAVRŠETKA OPERACIJE]]&lt;TODAY(),"završen","u provedbi")</f>
        <v>završen</v>
      </c>
      <c r="K902" s="25" t="s">
        <v>18</v>
      </c>
      <c r="L902" s="25" t="s">
        <v>18</v>
      </c>
      <c r="M902" s="17">
        <v>0.85</v>
      </c>
      <c r="N902" s="17">
        <v>0.15</v>
      </c>
      <c r="O902" s="11">
        <f>Ugovori_OPULJP[[#This Row],[Bespovratna sredstva - Ukupno (EU+Nac) HRK
= Ukupna ugovorena vrijednost bespovratnih sredstava]]*Ugovori_OPULJP[[#This Row],[EU STOPA SUFINANCIRANJA %
EU CO-FINANCING RATE %]]</f>
        <v>1956189.3625</v>
      </c>
      <c r="P902" s="11">
        <f>Ugovori_OPULJP[[#This Row],[Bespovratna sredstva - Ukupno (EU+Nac) HRK
= Ukupna ugovorena vrijednost bespovratnih sredstava]]*Ugovori_OPULJP[[#This Row],[STOPA NACIONALNOG SUFINANCIRANJA %]]</f>
        <v>345209.88750000001</v>
      </c>
      <c r="Q902" s="11">
        <v>2301399.25</v>
      </c>
      <c r="R902" s="11">
        <v>0</v>
      </c>
      <c r="S902" s="11">
        <v>0</v>
      </c>
      <c r="T902" s="4">
        <f>Ugovori_OPULJP[[#This Row],[Bespovratna sredstva - Ukupno (EU+Nac) HRK
= Ukupna ugovorena vrijednost bespovratnih sredstava]]+Ugovori_OPULJP[[#This Row],[Javni doprinos korisnika - HRK]]+Ugovori_OPULJP[[#This Row],[Privatni doprinos korisnika - HRK]]</f>
        <v>2301399.25</v>
      </c>
      <c r="U902" s="29" t="s">
        <v>8735</v>
      </c>
      <c r="V902" s="29" t="s">
        <v>24</v>
      </c>
      <c r="W902" s="30" t="s">
        <v>7288</v>
      </c>
      <c r="X902" s="30" t="s">
        <v>6219</v>
      </c>
    </row>
    <row r="903" spans="1:24" ht="102" x14ac:dyDescent="0.25">
      <c r="A903" s="45" t="s">
        <v>4954</v>
      </c>
      <c r="B903" s="46" t="s">
        <v>8150</v>
      </c>
      <c r="C903" s="30" t="s">
        <v>7163</v>
      </c>
      <c r="D903" s="30" t="s">
        <v>5131</v>
      </c>
      <c r="E903" s="19" t="s">
        <v>10081</v>
      </c>
      <c r="F903" s="47" t="s">
        <v>5022</v>
      </c>
      <c r="G903" s="47" t="s">
        <v>683</v>
      </c>
      <c r="H903" s="48">
        <v>44000</v>
      </c>
      <c r="I903" s="48">
        <v>44548</v>
      </c>
      <c r="J903" s="48" t="str">
        <f ca="1">IF(Ugovori_OPULJP[[#This Row],[DATUM ZAVRŠETKA OPERACIJE]]&lt;TODAY(),"završen","u provedbi")</f>
        <v>završen</v>
      </c>
      <c r="K903" s="25" t="s">
        <v>18</v>
      </c>
      <c r="L903" s="25" t="s">
        <v>18</v>
      </c>
      <c r="M903" s="17">
        <v>0.85</v>
      </c>
      <c r="N903" s="17">
        <v>0.15</v>
      </c>
      <c r="O903" s="11">
        <f>Ugovori_OPULJP[[#This Row],[Bespovratna sredstva - Ukupno (EU+Nac) HRK
= Ukupna ugovorena vrijednost bespovratnih sredstava]]*Ugovori_OPULJP[[#This Row],[EU STOPA SUFINANCIRANJA %
EU CO-FINANCING RATE %]]</f>
        <v>2675545</v>
      </c>
      <c r="P903" s="11">
        <f>Ugovori_OPULJP[[#This Row],[Bespovratna sredstva - Ukupno (EU+Nac) HRK
= Ukupna ugovorena vrijednost bespovratnih sredstava]]*Ugovori_OPULJP[[#This Row],[STOPA NACIONALNOG SUFINANCIRANJA %]]</f>
        <v>472155</v>
      </c>
      <c r="Q903" s="11">
        <v>3147700</v>
      </c>
      <c r="R903" s="11">
        <v>0</v>
      </c>
      <c r="S903" s="11">
        <v>0</v>
      </c>
      <c r="T903" s="4">
        <f>Ugovori_OPULJP[[#This Row],[Bespovratna sredstva - Ukupno (EU+Nac) HRK
= Ukupna ugovorena vrijednost bespovratnih sredstava]]+Ugovori_OPULJP[[#This Row],[Javni doprinos korisnika - HRK]]+Ugovori_OPULJP[[#This Row],[Privatni doprinos korisnika - HRK]]</f>
        <v>3147700</v>
      </c>
      <c r="U903" s="29" t="s">
        <v>8735</v>
      </c>
      <c r="V903" s="29" t="s">
        <v>24</v>
      </c>
      <c r="W903" s="30" t="s">
        <v>6527</v>
      </c>
      <c r="X903" s="30" t="s">
        <v>6219</v>
      </c>
    </row>
    <row r="904" spans="1:24" ht="89.25" x14ac:dyDescent="0.25">
      <c r="A904" s="45" t="s">
        <v>5235</v>
      </c>
      <c r="B904" s="46" t="s">
        <v>8150</v>
      </c>
      <c r="C904" s="30" t="s">
        <v>7163</v>
      </c>
      <c r="D904" s="30" t="s">
        <v>5131</v>
      </c>
      <c r="E904" s="19" t="s">
        <v>10081</v>
      </c>
      <c r="F904" s="47" t="s">
        <v>5236</v>
      </c>
      <c r="G904" s="47" t="s">
        <v>817</v>
      </c>
      <c r="H904" s="48">
        <v>44019</v>
      </c>
      <c r="I904" s="48">
        <v>44568</v>
      </c>
      <c r="J904" s="48" t="str">
        <f ca="1">IF(Ugovori_OPULJP[[#This Row],[DATUM ZAVRŠETKA OPERACIJE]]&lt;TODAY(),"završen","u provedbi")</f>
        <v>završen</v>
      </c>
      <c r="K904" s="25" t="s">
        <v>18</v>
      </c>
      <c r="L904" s="25" t="s">
        <v>18</v>
      </c>
      <c r="M904" s="17">
        <v>0.85</v>
      </c>
      <c r="N904" s="17">
        <v>0.15</v>
      </c>
      <c r="O904" s="11">
        <f>Ugovori_OPULJP[[#This Row],[Bespovratna sredstva - Ukupno (EU+Nac) HRK
= Ukupna ugovorena vrijednost bespovratnih sredstava]]*Ugovori_OPULJP[[#This Row],[EU STOPA SUFINANCIRANJA %
EU CO-FINANCING RATE %]]</f>
        <v>1138609</v>
      </c>
      <c r="P904" s="11">
        <f>Ugovori_OPULJP[[#This Row],[Bespovratna sredstva - Ukupno (EU+Nac) HRK
= Ukupna ugovorena vrijednost bespovratnih sredstava]]*Ugovori_OPULJP[[#This Row],[STOPA NACIONALNOG SUFINANCIRANJA %]]</f>
        <v>200931</v>
      </c>
      <c r="Q904" s="11">
        <v>1339540</v>
      </c>
      <c r="R904" s="11">
        <v>0</v>
      </c>
      <c r="S904" s="11">
        <v>0</v>
      </c>
      <c r="T904" s="4">
        <f>Ugovori_OPULJP[[#This Row],[Bespovratna sredstva - Ukupno (EU+Nac) HRK
= Ukupna ugovorena vrijednost bespovratnih sredstava]]+Ugovori_OPULJP[[#This Row],[Javni doprinos korisnika - HRK]]+Ugovori_OPULJP[[#This Row],[Privatni doprinos korisnika - HRK]]</f>
        <v>1339540</v>
      </c>
      <c r="U904" s="29" t="s">
        <v>8735</v>
      </c>
      <c r="V904" s="29" t="s">
        <v>24</v>
      </c>
      <c r="W904" s="30" t="s">
        <v>7131</v>
      </c>
      <c r="X904" s="30" t="s">
        <v>6219</v>
      </c>
    </row>
    <row r="905" spans="1:24" ht="102" x14ac:dyDescent="0.25">
      <c r="A905" s="45" t="s">
        <v>4963</v>
      </c>
      <c r="B905" s="46" t="s">
        <v>8150</v>
      </c>
      <c r="C905" s="30" t="s">
        <v>7163</v>
      </c>
      <c r="D905" s="30" t="s">
        <v>5131</v>
      </c>
      <c r="E905" s="19" t="s">
        <v>10081</v>
      </c>
      <c r="F905" s="47" t="s">
        <v>5023</v>
      </c>
      <c r="G905" s="47" t="s">
        <v>5059</v>
      </c>
      <c r="H905" s="48">
        <v>44000</v>
      </c>
      <c r="I905" s="48">
        <v>44457</v>
      </c>
      <c r="J905" s="48" t="str">
        <f ca="1">IF(Ugovori_OPULJP[[#This Row],[DATUM ZAVRŠETKA OPERACIJE]]&lt;TODAY(),"završen","u provedbi")</f>
        <v>završen</v>
      </c>
      <c r="K905" s="25" t="s">
        <v>18</v>
      </c>
      <c r="L905" s="25" t="s">
        <v>18</v>
      </c>
      <c r="M905" s="17">
        <v>0.85</v>
      </c>
      <c r="N905" s="17">
        <v>0.15</v>
      </c>
      <c r="O905" s="11">
        <f>Ugovori_OPULJP[[#This Row],[Bespovratna sredstva - Ukupno (EU+Nac) HRK
= Ukupna ugovorena vrijednost bespovratnih sredstava]]*Ugovori_OPULJP[[#This Row],[EU STOPA SUFINANCIRANJA %
EU CO-FINANCING RATE %]]</f>
        <v>4124837.5</v>
      </c>
      <c r="P905" s="11">
        <f>Ugovori_OPULJP[[#This Row],[Bespovratna sredstva - Ukupno (EU+Nac) HRK
= Ukupna ugovorena vrijednost bespovratnih sredstava]]*Ugovori_OPULJP[[#This Row],[STOPA NACIONALNOG SUFINANCIRANJA %]]</f>
        <v>727912.5</v>
      </c>
      <c r="Q905" s="11">
        <v>4852750</v>
      </c>
      <c r="R905" s="11">
        <v>0</v>
      </c>
      <c r="S905" s="11">
        <v>0</v>
      </c>
      <c r="T905" s="4">
        <f>Ugovori_OPULJP[[#This Row],[Bespovratna sredstva - Ukupno (EU+Nac) HRK
= Ukupna ugovorena vrijednost bespovratnih sredstava]]+Ugovori_OPULJP[[#This Row],[Javni doprinos korisnika - HRK]]+Ugovori_OPULJP[[#This Row],[Privatni doprinos korisnika - HRK]]</f>
        <v>4852750</v>
      </c>
      <c r="U905" s="29" t="s">
        <v>8735</v>
      </c>
      <c r="V905" s="29" t="s">
        <v>24</v>
      </c>
      <c r="W905" s="30" t="s">
        <v>6528</v>
      </c>
      <c r="X905" s="30" t="s">
        <v>6219</v>
      </c>
    </row>
    <row r="906" spans="1:24" ht="89.25" x14ac:dyDescent="0.25">
      <c r="A906" s="45" t="s">
        <v>4955</v>
      </c>
      <c r="B906" s="46" t="s">
        <v>8150</v>
      </c>
      <c r="C906" s="30" t="s">
        <v>7163</v>
      </c>
      <c r="D906" s="30" t="s">
        <v>5131</v>
      </c>
      <c r="E906" s="19" t="s">
        <v>10081</v>
      </c>
      <c r="F906" s="47" t="s">
        <v>5024</v>
      </c>
      <c r="G906" s="47" t="s">
        <v>4375</v>
      </c>
      <c r="H906" s="48">
        <v>44000</v>
      </c>
      <c r="I906" s="48">
        <v>44457</v>
      </c>
      <c r="J906" s="48" t="str">
        <f ca="1">IF(Ugovori_OPULJP[[#This Row],[DATUM ZAVRŠETKA OPERACIJE]]&lt;TODAY(),"završen","u provedbi")</f>
        <v>završen</v>
      </c>
      <c r="K906" s="25" t="s">
        <v>10</v>
      </c>
      <c r="L906" s="25" t="s">
        <v>10</v>
      </c>
      <c r="M906" s="17">
        <v>0.85</v>
      </c>
      <c r="N906" s="17">
        <v>0.15</v>
      </c>
      <c r="O906" s="11">
        <f>Ugovori_OPULJP[[#This Row],[Bespovratna sredstva - Ukupno (EU+Nac) HRK
= Ukupna ugovorena vrijednost bespovratnih sredstava]]*Ugovori_OPULJP[[#This Row],[EU STOPA SUFINANCIRANJA %
EU CO-FINANCING RATE %]]</f>
        <v>765255</v>
      </c>
      <c r="P906" s="11">
        <f>Ugovori_OPULJP[[#This Row],[Bespovratna sredstva - Ukupno (EU+Nac) HRK
= Ukupna ugovorena vrijednost bespovratnih sredstava]]*Ugovori_OPULJP[[#This Row],[STOPA NACIONALNOG SUFINANCIRANJA %]]</f>
        <v>135045</v>
      </c>
      <c r="Q906" s="11">
        <v>900300</v>
      </c>
      <c r="R906" s="11">
        <v>0</v>
      </c>
      <c r="S906" s="11">
        <v>0</v>
      </c>
      <c r="T906" s="4">
        <f>Ugovori_OPULJP[[#This Row],[Bespovratna sredstva - Ukupno (EU+Nac) HRK
= Ukupna ugovorena vrijednost bespovratnih sredstava]]+Ugovori_OPULJP[[#This Row],[Javni doprinos korisnika - HRK]]+Ugovori_OPULJP[[#This Row],[Privatni doprinos korisnika - HRK]]</f>
        <v>900300</v>
      </c>
      <c r="U906" s="29" t="s">
        <v>8735</v>
      </c>
      <c r="V906" s="29" t="s">
        <v>24</v>
      </c>
      <c r="W906" s="30" t="s">
        <v>8460</v>
      </c>
      <c r="X906" s="30" t="s">
        <v>6219</v>
      </c>
    </row>
    <row r="907" spans="1:24" ht="51" x14ac:dyDescent="0.25">
      <c r="A907" s="45" t="s">
        <v>5237</v>
      </c>
      <c r="B907" s="46" t="s">
        <v>8150</v>
      </c>
      <c r="C907" s="30" t="s">
        <v>7163</v>
      </c>
      <c r="D907" s="30" t="s">
        <v>5131</v>
      </c>
      <c r="E907" s="19" t="s">
        <v>10081</v>
      </c>
      <c r="F907" s="47" t="s">
        <v>5238</v>
      </c>
      <c r="G907" s="47" t="s">
        <v>5239</v>
      </c>
      <c r="H907" s="48">
        <v>44027</v>
      </c>
      <c r="I907" s="48">
        <v>44576</v>
      </c>
      <c r="J907" s="48" t="str">
        <f ca="1">IF(Ugovori_OPULJP[[#This Row],[DATUM ZAVRŠETKA OPERACIJE]]&lt;TODAY(),"završen","u provedbi")</f>
        <v>završen</v>
      </c>
      <c r="K907" s="25" t="s">
        <v>10</v>
      </c>
      <c r="L907" s="25" t="s">
        <v>10</v>
      </c>
      <c r="M907" s="17">
        <v>0.85</v>
      </c>
      <c r="N907" s="17">
        <v>0.15</v>
      </c>
      <c r="O907" s="11">
        <f>Ugovori_OPULJP[[#This Row],[Bespovratna sredstva - Ukupno (EU+Nac) HRK
= Ukupna ugovorena vrijednost bespovratnih sredstava]]*Ugovori_OPULJP[[#This Row],[EU STOPA SUFINANCIRANJA %
EU CO-FINANCING RATE %]]</f>
        <v>789335.5</v>
      </c>
      <c r="P907" s="11">
        <f>Ugovori_OPULJP[[#This Row],[Bespovratna sredstva - Ukupno (EU+Nac) HRK
= Ukupna ugovorena vrijednost bespovratnih sredstava]]*Ugovori_OPULJP[[#This Row],[STOPA NACIONALNOG SUFINANCIRANJA %]]</f>
        <v>139294.5</v>
      </c>
      <c r="Q907" s="11">
        <v>928630</v>
      </c>
      <c r="R907" s="11">
        <v>0</v>
      </c>
      <c r="S907" s="11">
        <v>0</v>
      </c>
      <c r="T907" s="4">
        <f>Ugovori_OPULJP[[#This Row],[Bespovratna sredstva - Ukupno (EU+Nac) HRK
= Ukupna ugovorena vrijednost bespovratnih sredstava]]+Ugovori_OPULJP[[#This Row],[Javni doprinos korisnika - HRK]]+Ugovori_OPULJP[[#This Row],[Privatni doprinos korisnika - HRK]]</f>
        <v>928630</v>
      </c>
      <c r="U907" s="29" t="s">
        <v>8735</v>
      </c>
      <c r="V907" s="29" t="s">
        <v>24</v>
      </c>
      <c r="W907" s="30" t="s">
        <v>7132</v>
      </c>
      <c r="X907" s="30" t="s">
        <v>6219</v>
      </c>
    </row>
    <row r="908" spans="1:24" ht="102" x14ac:dyDescent="0.25">
      <c r="A908" s="45" t="s">
        <v>5240</v>
      </c>
      <c r="B908" s="46" t="s">
        <v>8150</v>
      </c>
      <c r="C908" s="30" t="s">
        <v>7163</v>
      </c>
      <c r="D908" s="30" t="s">
        <v>5131</v>
      </c>
      <c r="E908" s="19" t="s">
        <v>10081</v>
      </c>
      <c r="F908" s="47" t="s">
        <v>5241</v>
      </c>
      <c r="G908" s="47" t="s">
        <v>10606</v>
      </c>
      <c r="H908" s="48">
        <v>44044</v>
      </c>
      <c r="I908" s="48">
        <v>44593</v>
      </c>
      <c r="J908" s="48" t="str">
        <f ca="1">IF(Ugovori_OPULJP[[#This Row],[DATUM ZAVRŠETKA OPERACIJE]]&lt;TODAY(),"završen","u provedbi")</f>
        <v>završen</v>
      </c>
      <c r="K908" s="25" t="s">
        <v>10</v>
      </c>
      <c r="L908" s="25" t="s">
        <v>10</v>
      </c>
      <c r="M908" s="17">
        <v>0.85</v>
      </c>
      <c r="N908" s="17">
        <v>0.15</v>
      </c>
      <c r="O908" s="11">
        <f>Ugovori_OPULJP[[#This Row],[Bespovratna sredstva - Ukupno (EU+Nac) HRK
= Ukupna ugovorena vrijednost bespovratnih sredstava]]*Ugovori_OPULJP[[#This Row],[EU STOPA SUFINANCIRANJA %
EU CO-FINANCING RATE %]]</f>
        <v>391807.5</v>
      </c>
      <c r="P908" s="11">
        <f>Ugovori_OPULJP[[#This Row],[Bespovratna sredstva - Ukupno (EU+Nac) HRK
= Ukupna ugovorena vrijednost bespovratnih sredstava]]*Ugovori_OPULJP[[#This Row],[STOPA NACIONALNOG SUFINANCIRANJA %]]</f>
        <v>69142.5</v>
      </c>
      <c r="Q908" s="11">
        <v>460950</v>
      </c>
      <c r="R908" s="11">
        <v>0</v>
      </c>
      <c r="S908" s="11">
        <v>0</v>
      </c>
      <c r="T908" s="4">
        <f>Ugovori_OPULJP[[#This Row],[Bespovratna sredstva - Ukupno (EU+Nac) HRK
= Ukupna ugovorena vrijednost bespovratnih sredstava]]+Ugovori_OPULJP[[#This Row],[Javni doprinos korisnika - HRK]]+Ugovori_OPULJP[[#This Row],[Privatni doprinos korisnika - HRK]]</f>
        <v>460950</v>
      </c>
      <c r="U908" s="29" t="s">
        <v>8735</v>
      </c>
      <c r="V908" s="29" t="s">
        <v>24</v>
      </c>
      <c r="W908" s="30" t="s">
        <v>7133</v>
      </c>
      <c r="X908" s="30" t="s">
        <v>6219</v>
      </c>
    </row>
    <row r="909" spans="1:24" ht="51" x14ac:dyDescent="0.25">
      <c r="A909" s="45" t="s">
        <v>5242</v>
      </c>
      <c r="B909" s="46" t="s">
        <v>8150</v>
      </c>
      <c r="C909" s="30" t="s">
        <v>7163</v>
      </c>
      <c r="D909" s="30" t="s">
        <v>5131</v>
      </c>
      <c r="E909" s="19" t="s">
        <v>10081</v>
      </c>
      <c r="F909" s="47" t="s">
        <v>5243</v>
      </c>
      <c r="G909" s="47" t="s">
        <v>803</v>
      </c>
      <c r="H909" s="48">
        <v>44025</v>
      </c>
      <c r="I909" s="48">
        <v>44513</v>
      </c>
      <c r="J909" s="48" t="str">
        <f ca="1">IF(Ugovori_OPULJP[[#This Row],[DATUM ZAVRŠETKA OPERACIJE]]&lt;TODAY(),"završen","u provedbi")</f>
        <v>završen</v>
      </c>
      <c r="K909" s="25" t="s">
        <v>18</v>
      </c>
      <c r="L909" s="25" t="s">
        <v>18</v>
      </c>
      <c r="M909" s="17">
        <v>0.85</v>
      </c>
      <c r="N909" s="17">
        <v>0.15</v>
      </c>
      <c r="O909" s="11">
        <f>Ugovori_OPULJP[[#This Row],[Bespovratna sredstva - Ukupno (EU+Nac) HRK
= Ukupna ugovorena vrijednost bespovratnih sredstava]]*Ugovori_OPULJP[[#This Row],[EU STOPA SUFINANCIRANJA %
EU CO-FINANCING RATE %]]</f>
        <v>1182520</v>
      </c>
      <c r="P909" s="11">
        <f>Ugovori_OPULJP[[#This Row],[Bespovratna sredstva - Ukupno (EU+Nac) HRK
= Ukupna ugovorena vrijednost bespovratnih sredstava]]*Ugovori_OPULJP[[#This Row],[STOPA NACIONALNOG SUFINANCIRANJA %]]</f>
        <v>208680</v>
      </c>
      <c r="Q909" s="11">
        <v>1391200</v>
      </c>
      <c r="R909" s="11">
        <v>0</v>
      </c>
      <c r="S909" s="11">
        <v>0</v>
      </c>
      <c r="T909" s="4">
        <f>Ugovori_OPULJP[[#This Row],[Bespovratna sredstva - Ukupno (EU+Nac) HRK
= Ukupna ugovorena vrijednost bespovratnih sredstava]]+Ugovori_OPULJP[[#This Row],[Javni doprinos korisnika - HRK]]+Ugovori_OPULJP[[#This Row],[Privatni doprinos korisnika - HRK]]</f>
        <v>1391200</v>
      </c>
      <c r="U909" s="29" t="s">
        <v>8735</v>
      </c>
      <c r="V909" s="29" t="s">
        <v>24</v>
      </c>
      <c r="W909" s="30" t="s">
        <v>7134</v>
      </c>
      <c r="X909" s="30" t="s">
        <v>6219</v>
      </c>
    </row>
    <row r="910" spans="1:24" ht="89.25" x14ac:dyDescent="0.25">
      <c r="A910" s="45" t="s">
        <v>4956</v>
      </c>
      <c r="B910" s="46" t="s">
        <v>8150</v>
      </c>
      <c r="C910" s="30" t="s">
        <v>7163</v>
      </c>
      <c r="D910" s="30" t="s">
        <v>5131</v>
      </c>
      <c r="E910" s="19" t="s">
        <v>10081</v>
      </c>
      <c r="F910" s="47" t="s">
        <v>5025</v>
      </c>
      <c r="G910" s="47" t="s">
        <v>695</v>
      </c>
      <c r="H910" s="48">
        <v>44000</v>
      </c>
      <c r="I910" s="48">
        <v>44487</v>
      </c>
      <c r="J910" s="48" t="str">
        <f ca="1">IF(Ugovori_OPULJP[[#This Row],[DATUM ZAVRŠETKA OPERACIJE]]&lt;TODAY(),"završen","u provedbi")</f>
        <v>završen</v>
      </c>
      <c r="K910" s="25" t="s">
        <v>18</v>
      </c>
      <c r="L910" s="25" t="s">
        <v>18</v>
      </c>
      <c r="M910" s="17">
        <v>0.85</v>
      </c>
      <c r="N910" s="17">
        <v>0.15</v>
      </c>
      <c r="O910" s="11">
        <f>Ugovori_OPULJP[[#This Row],[Bespovratna sredstva - Ukupno (EU+Nac) HRK
= Ukupna ugovorena vrijednost bespovratnih sredstava]]*Ugovori_OPULJP[[#This Row],[EU STOPA SUFINANCIRANJA %
EU CO-FINANCING RATE %]]</f>
        <v>2187058.5</v>
      </c>
      <c r="P910" s="11">
        <f>Ugovori_OPULJP[[#This Row],[Bespovratna sredstva - Ukupno (EU+Nac) HRK
= Ukupna ugovorena vrijednost bespovratnih sredstava]]*Ugovori_OPULJP[[#This Row],[STOPA NACIONALNOG SUFINANCIRANJA %]]</f>
        <v>385951.5</v>
      </c>
      <c r="Q910" s="11">
        <v>2573010</v>
      </c>
      <c r="R910" s="11">
        <v>0</v>
      </c>
      <c r="S910" s="11">
        <v>0</v>
      </c>
      <c r="T910" s="4">
        <f>Ugovori_OPULJP[[#This Row],[Bespovratna sredstva - Ukupno (EU+Nac) HRK
= Ukupna ugovorena vrijednost bespovratnih sredstava]]+Ugovori_OPULJP[[#This Row],[Javni doprinos korisnika - HRK]]+Ugovori_OPULJP[[#This Row],[Privatni doprinos korisnika - HRK]]</f>
        <v>2573010</v>
      </c>
      <c r="U910" s="29" t="s">
        <v>8735</v>
      </c>
      <c r="V910" s="29" t="s">
        <v>24</v>
      </c>
      <c r="W910" s="30" t="s">
        <v>6529</v>
      </c>
      <c r="X910" s="30" t="s">
        <v>6219</v>
      </c>
    </row>
    <row r="911" spans="1:24" ht="51" x14ac:dyDescent="0.25">
      <c r="A911" s="45" t="s">
        <v>5244</v>
      </c>
      <c r="B911" s="46" t="s">
        <v>8150</v>
      </c>
      <c r="C911" s="30" t="s">
        <v>7163</v>
      </c>
      <c r="D911" s="30" t="s">
        <v>5131</v>
      </c>
      <c r="E911" s="19" t="s">
        <v>10081</v>
      </c>
      <c r="F911" s="47" t="s">
        <v>5245</v>
      </c>
      <c r="G911" s="47" t="s">
        <v>5246</v>
      </c>
      <c r="H911" s="48">
        <v>44036</v>
      </c>
      <c r="I911" s="48">
        <v>44585</v>
      </c>
      <c r="J911" s="48" t="str">
        <f ca="1">IF(Ugovori_OPULJP[[#This Row],[DATUM ZAVRŠETKA OPERACIJE]]&lt;TODAY(),"završen","u provedbi")</f>
        <v>završen</v>
      </c>
      <c r="K911" s="25" t="s">
        <v>10</v>
      </c>
      <c r="L911" s="25" t="s">
        <v>10</v>
      </c>
      <c r="M911" s="17">
        <v>0.85</v>
      </c>
      <c r="N911" s="17">
        <v>0.15</v>
      </c>
      <c r="O911" s="11">
        <f>Ugovori_OPULJP[[#This Row],[Bespovratna sredstva - Ukupno (EU+Nac) HRK
= Ukupna ugovorena vrijednost bespovratnih sredstava]]*Ugovori_OPULJP[[#This Row],[EU STOPA SUFINANCIRANJA %
EU CO-FINANCING RATE %]]</f>
        <v>2368082.3200000003</v>
      </c>
      <c r="P911" s="11">
        <f>Ugovori_OPULJP[[#This Row],[Bespovratna sredstva - Ukupno (EU+Nac) HRK
= Ukupna ugovorena vrijednost bespovratnih sredstava]]*Ugovori_OPULJP[[#This Row],[STOPA NACIONALNOG SUFINANCIRANJA %]]</f>
        <v>417896.88</v>
      </c>
      <c r="Q911" s="11">
        <v>2785979.2</v>
      </c>
      <c r="R911" s="11">
        <v>0</v>
      </c>
      <c r="S911" s="11">
        <v>0</v>
      </c>
      <c r="T911" s="4">
        <f>Ugovori_OPULJP[[#This Row],[Bespovratna sredstva - Ukupno (EU+Nac) HRK
= Ukupna ugovorena vrijednost bespovratnih sredstava]]+Ugovori_OPULJP[[#This Row],[Javni doprinos korisnika - HRK]]+Ugovori_OPULJP[[#This Row],[Privatni doprinos korisnika - HRK]]</f>
        <v>2785979.2</v>
      </c>
      <c r="U911" s="29" t="s">
        <v>8735</v>
      </c>
      <c r="V911" s="29" t="s">
        <v>24</v>
      </c>
      <c r="W911" s="30" t="s">
        <v>7289</v>
      </c>
      <c r="X911" s="30" t="s">
        <v>6219</v>
      </c>
    </row>
    <row r="912" spans="1:24" ht="76.5" x14ac:dyDescent="0.25">
      <c r="A912" s="45" t="s">
        <v>5247</v>
      </c>
      <c r="B912" s="46" t="s">
        <v>8150</v>
      </c>
      <c r="C912" s="30" t="s">
        <v>7163</v>
      </c>
      <c r="D912" s="30" t="s">
        <v>5131</v>
      </c>
      <c r="E912" s="19" t="s">
        <v>10081</v>
      </c>
      <c r="F912" s="47" t="s">
        <v>5248</v>
      </c>
      <c r="G912" s="47" t="s">
        <v>763</v>
      </c>
      <c r="H912" s="48">
        <v>44033</v>
      </c>
      <c r="I912" s="48">
        <v>44582</v>
      </c>
      <c r="J912" s="48" t="str">
        <f ca="1">IF(Ugovori_OPULJP[[#This Row],[DATUM ZAVRŠETKA OPERACIJE]]&lt;TODAY(),"završen","u provedbi")</f>
        <v>završen</v>
      </c>
      <c r="K912" s="25" t="s">
        <v>18</v>
      </c>
      <c r="L912" s="25" t="s">
        <v>18</v>
      </c>
      <c r="M912" s="17">
        <v>0.85</v>
      </c>
      <c r="N912" s="17">
        <v>0.15</v>
      </c>
      <c r="O912" s="11">
        <f>Ugovori_OPULJP[[#This Row],[Bespovratna sredstva - Ukupno (EU+Nac) HRK
= Ukupna ugovorena vrijednost bespovratnih sredstava]]*Ugovori_OPULJP[[#This Row],[EU STOPA SUFINANCIRANJA %
EU CO-FINANCING RATE %]]</f>
        <v>1176200.25</v>
      </c>
      <c r="P912" s="11">
        <f>Ugovori_OPULJP[[#This Row],[Bespovratna sredstva - Ukupno (EU+Nac) HRK
= Ukupna ugovorena vrijednost bespovratnih sredstava]]*Ugovori_OPULJP[[#This Row],[STOPA NACIONALNOG SUFINANCIRANJA %]]</f>
        <v>207564.75</v>
      </c>
      <c r="Q912" s="11">
        <v>1383765</v>
      </c>
      <c r="R912" s="11">
        <v>0</v>
      </c>
      <c r="S912" s="11">
        <v>0</v>
      </c>
      <c r="T912" s="4">
        <f>Ugovori_OPULJP[[#This Row],[Bespovratna sredstva - Ukupno (EU+Nac) HRK
= Ukupna ugovorena vrijednost bespovratnih sredstava]]+Ugovori_OPULJP[[#This Row],[Javni doprinos korisnika - HRK]]+Ugovori_OPULJP[[#This Row],[Privatni doprinos korisnika - HRK]]</f>
        <v>1383765</v>
      </c>
      <c r="U912" s="29" t="s">
        <v>8735</v>
      </c>
      <c r="V912" s="29" t="s">
        <v>24</v>
      </c>
      <c r="W912" s="30" t="s">
        <v>7290</v>
      </c>
      <c r="X912" s="30" t="s">
        <v>6219</v>
      </c>
    </row>
    <row r="913" spans="1:24" ht="51" x14ac:dyDescent="0.25">
      <c r="A913" s="45" t="s">
        <v>5249</v>
      </c>
      <c r="B913" s="46" t="s">
        <v>8150</v>
      </c>
      <c r="C913" s="30" t="s">
        <v>7163</v>
      </c>
      <c r="D913" s="30" t="s">
        <v>5131</v>
      </c>
      <c r="E913" s="19" t="s">
        <v>10081</v>
      </c>
      <c r="F913" s="47" t="s">
        <v>5250</v>
      </c>
      <c r="G913" s="47" t="s">
        <v>5251</v>
      </c>
      <c r="H913" s="48">
        <v>44015</v>
      </c>
      <c r="I913" s="48">
        <v>44503</v>
      </c>
      <c r="J913" s="48" t="str">
        <f ca="1">IF(Ugovori_OPULJP[[#This Row],[DATUM ZAVRŠETKA OPERACIJE]]&lt;TODAY(),"završen","u provedbi")</f>
        <v>završen</v>
      </c>
      <c r="K913" s="25" t="s">
        <v>18</v>
      </c>
      <c r="L913" s="25" t="s">
        <v>18</v>
      </c>
      <c r="M913" s="17">
        <v>0.85</v>
      </c>
      <c r="N913" s="17">
        <v>0.15</v>
      </c>
      <c r="O913" s="11">
        <f>Ugovori_OPULJP[[#This Row],[Bespovratna sredstva - Ukupno (EU+Nac) HRK
= Ukupna ugovorena vrijednost bespovratnih sredstava]]*Ugovori_OPULJP[[#This Row],[EU STOPA SUFINANCIRANJA %
EU CO-FINANCING RATE %]]</f>
        <v>1514849.26</v>
      </c>
      <c r="P913" s="11">
        <f>Ugovori_OPULJP[[#This Row],[Bespovratna sredstva - Ukupno (EU+Nac) HRK
= Ukupna ugovorena vrijednost bespovratnih sredstava]]*Ugovori_OPULJP[[#This Row],[STOPA NACIONALNOG SUFINANCIRANJA %]]</f>
        <v>267326.34000000003</v>
      </c>
      <c r="Q913" s="11">
        <v>1782175.6</v>
      </c>
      <c r="R913" s="11">
        <v>0</v>
      </c>
      <c r="S913" s="11">
        <v>0</v>
      </c>
      <c r="T913" s="4">
        <f>Ugovori_OPULJP[[#This Row],[Bespovratna sredstva - Ukupno (EU+Nac) HRK
= Ukupna ugovorena vrijednost bespovratnih sredstava]]+Ugovori_OPULJP[[#This Row],[Javni doprinos korisnika - HRK]]+Ugovori_OPULJP[[#This Row],[Privatni doprinos korisnika - HRK]]</f>
        <v>1782175.6</v>
      </c>
      <c r="U913" s="29" t="s">
        <v>8735</v>
      </c>
      <c r="V913" s="29" t="s">
        <v>24</v>
      </c>
      <c r="W913" s="30" t="s">
        <v>7135</v>
      </c>
      <c r="X913" s="30" t="s">
        <v>6219</v>
      </c>
    </row>
    <row r="914" spans="1:24" ht="51" x14ac:dyDescent="0.25">
      <c r="A914" s="45" t="s">
        <v>5252</v>
      </c>
      <c r="B914" s="46" t="s">
        <v>8150</v>
      </c>
      <c r="C914" s="30" t="s">
        <v>7163</v>
      </c>
      <c r="D914" s="30" t="s">
        <v>5131</v>
      </c>
      <c r="E914" s="19" t="s">
        <v>10081</v>
      </c>
      <c r="F914" s="47" t="s">
        <v>5253</v>
      </c>
      <c r="G914" s="47" t="s">
        <v>5254</v>
      </c>
      <c r="H914" s="48">
        <v>44027</v>
      </c>
      <c r="I914" s="48">
        <v>44576</v>
      </c>
      <c r="J914" s="48" t="str">
        <f ca="1">IF(Ugovori_OPULJP[[#This Row],[DATUM ZAVRŠETKA OPERACIJE]]&lt;TODAY(),"završen","u provedbi")</f>
        <v>završen</v>
      </c>
      <c r="K914" s="25" t="s">
        <v>19</v>
      </c>
      <c r="L914" s="25" t="s">
        <v>19</v>
      </c>
      <c r="M914" s="17">
        <v>0.85</v>
      </c>
      <c r="N914" s="17">
        <v>0.15</v>
      </c>
      <c r="O914" s="11">
        <f>Ugovori_OPULJP[[#This Row],[Bespovratna sredstva - Ukupno (EU+Nac) HRK
= Ukupna ugovorena vrijednost bespovratnih sredstava]]*Ugovori_OPULJP[[#This Row],[EU STOPA SUFINANCIRANJA %
EU CO-FINANCING RATE %]]</f>
        <v>473615.91999999993</v>
      </c>
      <c r="P914" s="11">
        <f>Ugovori_OPULJP[[#This Row],[Bespovratna sredstva - Ukupno (EU+Nac) HRK
= Ukupna ugovorena vrijednost bespovratnih sredstava]]*Ugovori_OPULJP[[#This Row],[STOPA NACIONALNOG SUFINANCIRANJA %]]</f>
        <v>83579.279999999984</v>
      </c>
      <c r="Q914" s="11">
        <v>557195.19999999995</v>
      </c>
      <c r="R914" s="11">
        <v>0</v>
      </c>
      <c r="S914" s="11">
        <v>0</v>
      </c>
      <c r="T914" s="4">
        <f>Ugovori_OPULJP[[#This Row],[Bespovratna sredstva - Ukupno (EU+Nac) HRK
= Ukupna ugovorena vrijednost bespovratnih sredstava]]+Ugovori_OPULJP[[#This Row],[Javni doprinos korisnika - HRK]]+Ugovori_OPULJP[[#This Row],[Privatni doprinos korisnika - HRK]]</f>
        <v>557195.19999999995</v>
      </c>
      <c r="U914" s="29" t="s">
        <v>8735</v>
      </c>
      <c r="V914" s="29" t="s">
        <v>24</v>
      </c>
      <c r="W914" s="30" t="s">
        <v>7136</v>
      </c>
      <c r="X914" s="30" t="s">
        <v>6219</v>
      </c>
    </row>
    <row r="915" spans="1:24" ht="51" x14ac:dyDescent="0.25">
      <c r="A915" s="45" t="s">
        <v>4923</v>
      </c>
      <c r="B915" s="46" t="s">
        <v>8150</v>
      </c>
      <c r="C915" s="30" t="s">
        <v>7163</v>
      </c>
      <c r="D915" s="30" t="s">
        <v>5131</v>
      </c>
      <c r="E915" s="19" t="s">
        <v>10081</v>
      </c>
      <c r="F915" s="47" t="s">
        <v>5026</v>
      </c>
      <c r="G915" s="47" t="s">
        <v>5060</v>
      </c>
      <c r="H915" s="48">
        <v>44000</v>
      </c>
      <c r="I915" s="48">
        <v>44548</v>
      </c>
      <c r="J915" s="48" t="str">
        <f ca="1">IF(Ugovori_OPULJP[[#This Row],[DATUM ZAVRŠETKA OPERACIJE]]&lt;TODAY(),"završen","u provedbi")</f>
        <v>završen</v>
      </c>
      <c r="K915" s="25" t="s">
        <v>5125</v>
      </c>
      <c r="L915" s="25" t="s">
        <v>3</v>
      </c>
      <c r="M915" s="17">
        <v>0.85</v>
      </c>
      <c r="N915" s="17">
        <v>0.15</v>
      </c>
      <c r="O915" s="11">
        <f>Ugovori_OPULJP[[#This Row],[Bespovratna sredstva - Ukupno (EU+Nac) HRK
= Ukupna ugovorena vrijednost bespovratnih sredstava]]*Ugovori_OPULJP[[#This Row],[EU STOPA SUFINANCIRANJA %
EU CO-FINANCING RATE %]]</f>
        <v>1420849.4855</v>
      </c>
      <c r="P915" s="11">
        <f>Ugovori_OPULJP[[#This Row],[Bespovratna sredstva - Ukupno (EU+Nac) HRK
= Ukupna ugovorena vrijednost bespovratnih sredstava]]*Ugovori_OPULJP[[#This Row],[STOPA NACIONALNOG SUFINANCIRANJA %]]</f>
        <v>250738.14449999997</v>
      </c>
      <c r="Q915" s="11">
        <v>1671587.63</v>
      </c>
      <c r="R915" s="11">
        <v>0</v>
      </c>
      <c r="S915" s="11">
        <v>0</v>
      </c>
      <c r="T915" s="4">
        <f>Ugovori_OPULJP[[#This Row],[Bespovratna sredstva - Ukupno (EU+Nac) HRK
= Ukupna ugovorena vrijednost bespovratnih sredstava]]+Ugovori_OPULJP[[#This Row],[Javni doprinos korisnika - HRK]]+Ugovori_OPULJP[[#This Row],[Privatni doprinos korisnika - HRK]]</f>
        <v>1671587.63</v>
      </c>
      <c r="U915" s="29" t="s">
        <v>8735</v>
      </c>
      <c r="V915" s="29" t="s">
        <v>24</v>
      </c>
      <c r="W915" s="30" t="s">
        <v>7275</v>
      </c>
      <c r="X915" s="30" t="s">
        <v>6219</v>
      </c>
    </row>
    <row r="916" spans="1:24" ht="76.5" x14ac:dyDescent="0.25">
      <c r="A916" s="45" t="s">
        <v>4957</v>
      </c>
      <c r="B916" s="46" t="s">
        <v>8150</v>
      </c>
      <c r="C916" s="30" t="s">
        <v>7163</v>
      </c>
      <c r="D916" s="30" t="s">
        <v>5131</v>
      </c>
      <c r="E916" s="19" t="s">
        <v>10081</v>
      </c>
      <c r="F916" s="47" t="s">
        <v>5027</v>
      </c>
      <c r="G916" s="47" t="s">
        <v>10642</v>
      </c>
      <c r="H916" s="48">
        <v>44000</v>
      </c>
      <c r="I916" s="48">
        <v>44548</v>
      </c>
      <c r="J916" s="48" t="str">
        <f ca="1">IF(Ugovori_OPULJP[[#This Row],[DATUM ZAVRŠETKA OPERACIJE]]&lt;TODAY(),"završen","u provedbi")</f>
        <v>završen</v>
      </c>
      <c r="K916" s="25" t="s">
        <v>1609</v>
      </c>
      <c r="L916" s="25" t="s">
        <v>3</v>
      </c>
      <c r="M916" s="17">
        <v>0.85</v>
      </c>
      <c r="N916" s="17">
        <v>0.15</v>
      </c>
      <c r="O916" s="11">
        <f>Ugovori_OPULJP[[#This Row],[Bespovratna sredstva - Ukupno (EU+Nac) HRK
= Ukupna ugovorena vrijednost bespovratnih sredstava]]*Ugovori_OPULJP[[#This Row],[EU STOPA SUFINANCIRANJA %
EU CO-FINANCING RATE %]]</f>
        <v>1180140</v>
      </c>
      <c r="P916" s="11">
        <f>Ugovori_OPULJP[[#This Row],[Bespovratna sredstva - Ukupno (EU+Nac) HRK
= Ukupna ugovorena vrijednost bespovratnih sredstava]]*Ugovori_OPULJP[[#This Row],[STOPA NACIONALNOG SUFINANCIRANJA %]]</f>
        <v>208260</v>
      </c>
      <c r="Q916" s="11">
        <v>1388400</v>
      </c>
      <c r="R916" s="11">
        <v>0</v>
      </c>
      <c r="S916" s="11">
        <v>0</v>
      </c>
      <c r="T916" s="4">
        <f>Ugovori_OPULJP[[#This Row],[Bespovratna sredstva - Ukupno (EU+Nac) HRK
= Ukupna ugovorena vrijednost bespovratnih sredstava]]+Ugovori_OPULJP[[#This Row],[Javni doprinos korisnika - HRK]]+Ugovori_OPULJP[[#This Row],[Privatni doprinos korisnika - HRK]]</f>
        <v>1388400</v>
      </c>
      <c r="U916" s="29" t="s">
        <v>8735</v>
      </c>
      <c r="V916" s="29" t="s">
        <v>24</v>
      </c>
      <c r="W916" s="30" t="s">
        <v>6530</v>
      </c>
      <c r="X916" s="30" t="s">
        <v>6219</v>
      </c>
    </row>
    <row r="917" spans="1:24" ht="76.5" x14ac:dyDescent="0.25">
      <c r="A917" s="45" t="s">
        <v>4924</v>
      </c>
      <c r="B917" s="46" t="s">
        <v>8150</v>
      </c>
      <c r="C917" s="30" t="s">
        <v>7163</v>
      </c>
      <c r="D917" s="30" t="s">
        <v>5131</v>
      </c>
      <c r="E917" s="19" t="s">
        <v>10081</v>
      </c>
      <c r="F917" s="47" t="s">
        <v>5028</v>
      </c>
      <c r="G917" s="47" t="s">
        <v>5061</v>
      </c>
      <c r="H917" s="48">
        <v>44000</v>
      </c>
      <c r="I917" s="48">
        <v>44548</v>
      </c>
      <c r="J917" s="48" t="str">
        <f ca="1">IF(Ugovori_OPULJP[[#This Row],[DATUM ZAVRŠETKA OPERACIJE]]&lt;TODAY(),"završen","u provedbi")</f>
        <v>završen</v>
      </c>
      <c r="K917" s="25" t="s">
        <v>14</v>
      </c>
      <c r="L917" s="25" t="s">
        <v>14</v>
      </c>
      <c r="M917" s="17">
        <v>0.85</v>
      </c>
      <c r="N917" s="17">
        <v>0.15</v>
      </c>
      <c r="O917" s="11">
        <f>Ugovori_OPULJP[[#This Row],[Bespovratna sredstva - Ukupno (EU+Nac) HRK
= Ukupna ugovorena vrijednost bespovratnih sredstava]]*Ugovori_OPULJP[[#This Row],[EU STOPA SUFINANCIRANJA %
EU CO-FINANCING RATE %]]</f>
        <v>1183752.5</v>
      </c>
      <c r="P917" s="11">
        <f>Ugovori_OPULJP[[#This Row],[Bespovratna sredstva - Ukupno (EU+Nac) HRK
= Ukupna ugovorena vrijednost bespovratnih sredstava]]*Ugovori_OPULJP[[#This Row],[STOPA NACIONALNOG SUFINANCIRANJA %]]</f>
        <v>208897.5</v>
      </c>
      <c r="Q917" s="11">
        <v>1392650</v>
      </c>
      <c r="R917" s="11">
        <v>0</v>
      </c>
      <c r="S917" s="11">
        <v>0</v>
      </c>
      <c r="T917" s="4">
        <f>Ugovori_OPULJP[[#This Row],[Bespovratna sredstva - Ukupno (EU+Nac) HRK
= Ukupna ugovorena vrijednost bespovratnih sredstava]]+Ugovori_OPULJP[[#This Row],[Javni doprinos korisnika - HRK]]+Ugovori_OPULJP[[#This Row],[Privatni doprinos korisnika - HRK]]</f>
        <v>1392650</v>
      </c>
      <c r="U917" s="29" t="s">
        <v>8735</v>
      </c>
      <c r="V917" s="29" t="s">
        <v>24</v>
      </c>
      <c r="W917" s="30" t="s">
        <v>6531</v>
      </c>
      <c r="X917" s="30" t="s">
        <v>6219</v>
      </c>
    </row>
    <row r="918" spans="1:24" ht="102" x14ac:dyDescent="0.25">
      <c r="A918" s="45" t="s">
        <v>8176</v>
      </c>
      <c r="B918" s="46" t="s">
        <v>8150</v>
      </c>
      <c r="C918" s="30" t="s">
        <v>7163</v>
      </c>
      <c r="D918" s="30" t="s">
        <v>5131</v>
      </c>
      <c r="E918" s="19" t="s">
        <v>10081</v>
      </c>
      <c r="F918" s="47" t="s">
        <v>8214</v>
      </c>
      <c r="G918" s="47" t="s">
        <v>8215</v>
      </c>
      <c r="H918" s="48">
        <v>44130</v>
      </c>
      <c r="I918" s="48">
        <v>44677</v>
      </c>
      <c r="J918" s="48" t="str">
        <f ca="1">IF(Ugovori_OPULJP[[#This Row],[DATUM ZAVRŠETKA OPERACIJE]]&lt;TODAY(),"završen","u provedbi")</f>
        <v>u provedbi</v>
      </c>
      <c r="K918" s="25" t="s">
        <v>19</v>
      </c>
      <c r="L918" s="25" t="s">
        <v>19</v>
      </c>
      <c r="M918" s="17">
        <v>0.85</v>
      </c>
      <c r="N918" s="17">
        <v>0.15</v>
      </c>
      <c r="O918" s="11">
        <f>Ugovori_OPULJP[[#This Row],[Bespovratna sredstva - Ukupno (EU+Nac) HRK
= Ukupna ugovorena vrijednost bespovratnih sredstava]]*Ugovori_OPULJP[[#This Row],[EU STOPA SUFINANCIRANJA %
EU CO-FINANCING RATE %]]</f>
        <v>631201.5</v>
      </c>
      <c r="P918" s="11">
        <f>Ugovori_OPULJP[[#This Row],[Bespovratna sredstva - Ukupno (EU+Nac) HRK
= Ukupna ugovorena vrijednost bespovratnih sredstava]]*Ugovori_OPULJP[[#This Row],[STOPA NACIONALNOG SUFINANCIRANJA %]]</f>
        <v>111388.5</v>
      </c>
      <c r="Q918" s="11">
        <v>742590</v>
      </c>
      <c r="R918" s="11">
        <v>0</v>
      </c>
      <c r="S918" s="11">
        <v>0</v>
      </c>
      <c r="T918" s="4">
        <f>Ugovori_OPULJP[[#This Row],[Bespovratna sredstva - Ukupno (EU+Nac) HRK
= Ukupna ugovorena vrijednost bespovratnih sredstava]]+Ugovori_OPULJP[[#This Row],[Javni doprinos korisnika - HRK]]+Ugovori_OPULJP[[#This Row],[Privatni doprinos korisnika - HRK]]</f>
        <v>742590</v>
      </c>
      <c r="U918" s="29" t="s">
        <v>8735</v>
      </c>
      <c r="V918" s="29" t="s">
        <v>24</v>
      </c>
      <c r="W918" s="30" t="s">
        <v>8848</v>
      </c>
      <c r="X918" s="30" t="s">
        <v>6219</v>
      </c>
    </row>
    <row r="919" spans="1:24" ht="102" x14ac:dyDescent="0.25">
      <c r="A919" s="45" t="s">
        <v>5255</v>
      </c>
      <c r="B919" s="46" t="s">
        <v>8150</v>
      </c>
      <c r="C919" s="30" t="s">
        <v>7163</v>
      </c>
      <c r="D919" s="30" t="s">
        <v>5131</v>
      </c>
      <c r="E919" s="19" t="s">
        <v>10081</v>
      </c>
      <c r="F919" s="47" t="s">
        <v>5256</v>
      </c>
      <c r="G919" s="47" t="s">
        <v>1672</v>
      </c>
      <c r="H919" s="48">
        <v>44039</v>
      </c>
      <c r="I919" s="48">
        <v>44588</v>
      </c>
      <c r="J919" s="48" t="str">
        <f ca="1">IF(Ugovori_OPULJP[[#This Row],[DATUM ZAVRŠETKA OPERACIJE]]&lt;TODAY(),"završen","u provedbi")</f>
        <v>završen</v>
      </c>
      <c r="K919" s="25" t="s">
        <v>5257</v>
      </c>
      <c r="L919" s="25" t="s">
        <v>10</v>
      </c>
      <c r="M919" s="17">
        <v>0.85</v>
      </c>
      <c r="N919" s="17">
        <v>0.15</v>
      </c>
      <c r="O919" s="11">
        <f>Ugovori_OPULJP[[#This Row],[Bespovratna sredstva - Ukupno (EU+Nac) HRK
= Ukupna ugovorena vrijednost bespovratnih sredstava]]*Ugovori_OPULJP[[#This Row],[EU STOPA SUFINANCIRANJA %
EU CO-FINANCING RATE %]]</f>
        <v>1575271</v>
      </c>
      <c r="P919" s="11">
        <f>Ugovori_OPULJP[[#This Row],[Bespovratna sredstva - Ukupno (EU+Nac) HRK
= Ukupna ugovorena vrijednost bespovratnih sredstava]]*Ugovori_OPULJP[[#This Row],[STOPA NACIONALNOG SUFINANCIRANJA %]]</f>
        <v>277989</v>
      </c>
      <c r="Q919" s="11">
        <v>1853260</v>
      </c>
      <c r="R919" s="11">
        <v>0</v>
      </c>
      <c r="S919" s="11">
        <v>0</v>
      </c>
      <c r="T919" s="4">
        <f>Ugovori_OPULJP[[#This Row],[Bespovratna sredstva - Ukupno (EU+Nac) HRK
= Ukupna ugovorena vrijednost bespovratnih sredstava]]+Ugovori_OPULJP[[#This Row],[Javni doprinos korisnika - HRK]]+Ugovori_OPULJP[[#This Row],[Privatni doprinos korisnika - HRK]]</f>
        <v>1853260</v>
      </c>
      <c r="U919" s="29" t="s">
        <v>8735</v>
      </c>
      <c r="V919" s="29" t="s">
        <v>24</v>
      </c>
      <c r="W919" s="30" t="s">
        <v>7137</v>
      </c>
      <c r="X919" s="30" t="s">
        <v>6219</v>
      </c>
    </row>
    <row r="920" spans="1:24" ht="114.75" x14ac:dyDescent="0.25">
      <c r="A920" s="45" t="s">
        <v>5258</v>
      </c>
      <c r="B920" s="46" t="s">
        <v>8150</v>
      </c>
      <c r="C920" s="30" t="s">
        <v>7163</v>
      </c>
      <c r="D920" s="30" t="s">
        <v>5131</v>
      </c>
      <c r="E920" s="19" t="s">
        <v>10081</v>
      </c>
      <c r="F920" s="47" t="s">
        <v>5259</v>
      </c>
      <c r="G920" s="47" t="s">
        <v>2493</v>
      </c>
      <c r="H920" s="48">
        <v>44013</v>
      </c>
      <c r="I920" s="48">
        <v>44562</v>
      </c>
      <c r="J920" s="48" t="str">
        <f ca="1">IF(Ugovori_OPULJP[[#This Row],[DATUM ZAVRŠETKA OPERACIJE]]&lt;TODAY(),"završen","u provedbi")</f>
        <v>završen</v>
      </c>
      <c r="K920" s="25" t="s">
        <v>2</v>
      </c>
      <c r="L920" s="25" t="s">
        <v>2</v>
      </c>
      <c r="M920" s="17">
        <v>0.85</v>
      </c>
      <c r="N920" s="17">
        <v>0.15</v>
      </c>
      <c r="O920" s="11">
        <f>Ugovori_OPULJP[[#This Row],[Bespovratna sredstva - Ukupno (EU+Nac) HRK
= Ukupna ugovorena vrijednost bespovratnih sredstava]]*Ugovori_OPULJP[[#This Row],[EU STOPA SUFINANCIRANJA %
EU CO-FINANCING RATE %]]</f>
        <v>631465</v>
      </c>
      <c r="P920" s="11">
        <f>Ugovori_OPULJP[[#This Row],[Bespovratna sredstva - Ukupno (EU+Nac) HRK
= Ukupna ugovorena vrijednost bespovratnih sredstava]]*Ugovori_OPULJP[[#This Row],[STOPA NACIONALNOG SUFINANCIRANJA %]]</f>
        <v>111435</v>
      </c>
      <c r="Q920" s="11">
        <v>742900</v>
      </c>
      <c r="R920" s="11">
        <v>0</v>
      </c>
      <c r="S920" s="11">
        <v>0</v>
      </c>
      <c r="T920" s="4">
        <f>Ugovori_OPULJP[[#This Row],[Bespovratna sredstva - Ukupno (EU+Nac) HRK
= Ukupna ugovorena vrijednost bespovratnih sredstava]]+Ugovori_OPULJP[[#This Row],[Javni doprinos korisnika - HRK]]+Ugovori_OPULJP[[#This Row],[Privatni doprinos korisnika - HRK]]</f>
        <v>742900</v>
      </c>
      <c r="U920" s="29" t="s">
        <v>8735</v>
      </c>
      <c r="V920" s="29" t="s">
        <v>24</v>
      </c>
      <c r="W920" s="30" t="s">
        <v>7138</v>
      </c>
      <c r="X920" s="30" t="s">
        <v>6219</v>
      </c>
    </row>
    <row r="921" spans="1:24" ht="114.75" x14ac:dyDescent="0.25">
      <c r="A921" s="45" t="s">
        <v>5260</v>
      </c>
      <c r="B921" s="46" t="s">
        <v>8150</v>
      </c>
      <c r="C921" s="30" t="s">
        <v>7163</v>
      </c>
      <c r="D921" s="30" t="s">
        <v>5131</v>
      </c>
      <c r="E921" s="19" t="s">
        <v>10081</v>
      </c>
      <c r="F921" s="47" t="s">
        <v>5261</v>
      </c>
      <c r="G921" s="47" t="s">
        <v>10568</v>
      </c>
      <c r="H921" s="48">
        <v>44041</v>
      </c>
      <c r="I921" s="48">
        <v>44559</v>
      </c>
      <c r="J921" s="48" t="str">
        <f ca="1">IF(Ugovori_OPULJP[[#This Row],[DATUM ZAVRŠETKA OPERACIJE]]&lt;TODAY(),"završen","u provedbi")</f>
        <v>završen</v>
      </c>
      <c r="K921" s="25" t="s">
        <v>14</v>
      </c>
      <c r="L921" s="25" t="s">
        <v>14</v>
      </c>
      <c r="M921" s="17">
        <v>0.85</v>
      </c>
      <c r="N921" s="17">
        <v>0.15</v>
      </c>
      <c r="O921" s="11">
        <f>Ugovori_OPULJP[[#This Row],[Bespovratna sredstva - Ukupno (EU+Nac) HRK
= Ukupna ugovorena vrijednost bespovratnih sredstava]]*Ugovori_OPULJP[[#This Row],[EU STOPA SUFINANCIRANJA %
EU CO-FINANCING RATE %]]</f>
        <v>780071.77500000002</v>
      </c>
      <c r="P921" s="11">
        <f>Ugovori_OPULJP[[#This Row],[Bespovratna sredstva - Ukupno (EU+Nac) HRK
= Ukupna ugovorena vrijednost bespovratnih sredstava]]*Ugovori_OPULJP[[#This Row],[STOPA NACIONALNOG SUFINANCIRANJA %]]</f>
        <v>137659.72500000001</v>
      </c>
      <c r="Q921" s="11">
        <v>917731.5</v>
      </c>
      <c r="R921" s="11">
        <v>0</v>
      </c>
      <c r="S921" s="11">
        <v>0</v>
      </c>
      <c r="T921" s="4">
        <f>Ugovori_OPULJP[[#This Row],[Bespovratna sredstva - Ukupno (EU+Nac) HRK
= Ukupna ugovorena vrijednost bespovratnih sredstava]]+Ugovori_OPULJP[[#This Row],[Javni doprinos korisnika - HRK]]+Ugovori_OPULJP[[#This Row],[Privatni doprinos korisnika - HRK]]</f>
        <v>917731.5</v>
      </c>
      <c r="U921" s="29" t="s">
        <v>8735</v>
      </c>
      <c r="V921" s="29" t="s">
        <v>24</v>
      </c>
      <c r="W921" s="30" t="s">
        <v>7139</v>
      </c>
      <c r="X921" s="30" t="s">
        <v>6219</v>
      </c>
    </row>
    <row r="922" spans="1:24" ht="89.25" x14ac:dyDescent="0.25">
      <c r="A922" s="45" t="s">
        <v>4925</v>
      </c>
      <c r="B922" s="46" t="s">
        <v>8150</v>
      </c>
      <c r="C922" s="30" t="s">
        <v>7163</v>
      </c>
      <c r="D922" s="30" t="s">
        <v>5131</v>
      </c>
      <c r="E922" s="19" t="s">
        <v>10081</v>
      </c>
      <c r="F922" s="47" t="s">
        <v>5029</v>
      </c>
      <c r="G922" s="47" t="s">
        <v>5062</v>
      </c>
      <c r="H922" s="48">
        <v>44000</v>
      </c>
      <c r="I922" s="48">
        <v>44548</v>
      </c>
      <c r="J922" s="48" t="str">
        <f ca="1">IF(Ugovori_OPULJP[[#This Row],[DATUM ZAVRŠETKA OPERACIJE]]&lt;TODAY(),"završen","u provedbi")</f>
        <v>završen</v>
      </c>
      <c r="K922" s="25" t="s">
        <v>14</v>
      </c>
      <c r="L922" s="25" t="s">
        <v>14</v>
      </c>
      <c r="M922" s="17">
        <v>0.85</v>
      </c>
      <c r="N922" s="17">
        <v>0.15</v>
      </c>
      <c r="O922" s="11">
        <f>Ugovori_OPULJP[[#This Row],[Bespovratna sredstva - Ukupno (EU+Nac) HRK
= Ukupna ugovorena vrijednost bespovratnih sredstava]]*Ugovori_OPULJP[[#This Row],[EU STOPA SUFINANCIRANJA %
EU CO-FINANCING RATE %]]</f>
        <v>1973190</v>
      </c>
      <c r="P922" s="11">
        <f>Ugovori_OPULJP[[#This Row],[Bespovratna sredstva - Ukupno (EU+Nac) HRK
= Ukupna ugovorena vrijednost bespovratnih sredstava]]*Ugovori_OPULJP[[#This Row],[STOPA NACIONALNOG SUFINANCIRANJA %]]</f>
        <v>348210</v>
      </c>
      <c r="Q922" s="11">
        <v>2321400</v>
      </c>
      <c r="R922" s="11">
        <v>0</v>
      </c>
      <c r="S922" s="11">
        <v>0</v>
      </c>
      <c r="T922" s="4">
        <f>Ugovori_OPULJP[[#This Row],[Bespovratna sredstva - Ukupno (EU+Nac) HRK
= Ukupna ugovorena vrijednost bespovratnih sredstava]]+Ugovori_OPULJP[[#This Row],[Javni doprinos korisnika - HRK]]+Ugovori_OPULJP[[#This Row],[Privatni doprinos korisnika - HRK]]</f>
        <v>2321400</v>
      </c>
      <c r="U922" s="29" t="s">
        <v>8735</v>
      </c>
      <c r="V922" s="29" t="s">
        <v>24</v>
      </c>
      <c r="W922" s="30" t="s">
        <v>6532</v>
      </c>
      <c r="X922" s="30" t="s">
        <v>6219</v>
      </c>
    </row>
    <row r="923" spans="1:24" ht="51" x14ac:dyDescent="0.25">
      <c r="A923" s="45" t="s">
        <v>7823</v>
      </c>
      <c r="B923" s="46" t="s">
        <v>8150</v>
      </c>
      <c r="C923" s="30" t="s">
        <v>7163</v>
      </c>
      <c r="D923" s="30" t="s">
        <v>5131</v>
      </c>
      <c r="E923" s="19" t="s">
        <v>10081</v>
      </c>
      <c r="F923" s="47" t="s">
        <v>7846</v>
      </c>
      <c r="G923" s="47" t="s">
        <v>10569</v>
      </c>
      <c r="H923" s="48">
        <v>44109</v>
      </c>
      <c r="I923" s="48">
        <v>44625</v>
      </c>
      <c r="J923" s="48" t="str">
        <f ca="1">IF(Ugovori_OPULJP[[#This Row],[DATUM ZAVRŠETKA OPERACIJE]]&lt;TODAY(),"završen","u provedbi")</f>
        <v>završen</v>
      </c>
      <c r="K923" s="25" t="s">
        <v>10</v>
      </c>
      <c r="L923" s="25" t="s">
        <v>10</v>
      </c>
      <c r="M923" s="17">
        <v>0.85</v>
      </c>
      <c r="N923" s="17">
        <v>0.15</v>
      </c>
      <c r="O923" s="11">
        <f>Ugovori_OPULJP[[#This Row],[Bespovratna sredstva - Ukupno (EU+Nac) HRK
= Ukupna ugovorena vrijednost bespovratnih sredstava]]*Ugovori_OPULJP[[#This Row],[EU STOPA SUFINANCIRANJA %
EU CO-FINANCING RATE %]]</f>
        <v>2306275.25</v>
      </c>
      <c r="P923" s="11">
        <f>Ugovori_OPULJP[[#This Row],[Bespovratna sredstva - Ukupno (EU+Nac) HRK
= Ukupna ugovorena vrijednost bespovratnih sredstava]]*Ugovori_OPULJP[[#This Row],[STOPA NACIONALNOG SUFINANCIRANJA %]]</f>
        <v>406989.75</v>
      </c>
      <c r="Q923" s="11">
        <v>2713265</v>
      </c>
      <c r="R923" s="11">
        <v>0</v>
      </c>
      <c r="S923" s="11">
        <v>0</v>
      </c>
      <c r="T923" s="4">
        <f>Ugovori_OPULJP[[#This Row],[Bespovratna sredstva - Ukupno (EU+Nac) HRK
= Ukupna ugovorena vrijednost bespovratnih sredstava]]+Ugovori_OPULJP[[#This Row],[Javni doprinos korisnika - HRK]]+Ugovori_OPULJP[[#This Row],[Privatni doprinos korisnika - HRK]]</f>
        <v>2713265</v>
      </c>
      <c r="U923" s="29" t="s">
        <v>8735</v>
      </c>
      <c r="V923" s="29" t="s">
        <v>24</v>
      </c>
      <c r="W923" s="30" t="s">
        <v>8075</v>
      </c>
      <c r="X923" s="30" t="s">
        <v>6219</v>
      </c>
    </row>
    <row r="924" spans="1:24" ht="63.75" x14ac:dyDescent="0.25">
      <c r="A924" s="45" t="s">
        <v>8177</v>
      </c>
      <c r="B924" s="46" t="s">
        <v>8150</v>
      </c>
      <c r="C924" s="30" t="s">
        <v>7163</v>
      </c>
      <c r="D924" s="30" t="s">
        <v>5131</v>
      </c>
      <c r="E924" s="19" t="s">
        <v>10081</v>
      </c>
      <c r="F924" s="47" t="s">
        <v>8216</v>
      </c>
      <c r="G924" s="47" t="s">
        <v>8217</v>
      </c>
      <c r="H924" s="48">
        <v>44131</v>
      </c>
      <c r="I924" s="48">
        <v>44678</v>
      </c>
      <c r="J924" s="48" t="str">
        <f ca="1">IF(Ugovori_OPULJP[[#This Row],[DATUM ZAVRŠETKA OPERACIJE]]&lt;TODAY(),"završen","u provedbi")</f>
        <v>u provedbi</v>
      </c>
      <c r="K924" s="25" t="s">
        <v>15</v>
      </c>
      <c r="L924" s="25" t="s">
        <v>15</v>
      </c>
      <c r="M924" s="17">
        <v>0.85</v>
      </c>
      <c r="N924" s="17">
        <v>0.15</v>
      </c>
      <c r="O924" s="11">
        <f>Ugovori_OPULJP[[#This Row],[Bespovratna sredstva - Ukupno (EU+Nac) HRK
= Ukupna ugovorena vrijednost bespovratnih sredstava]]*Ugovori_OPULJP[[#This Row],[EU STOPA SUFINANCIRANJA %
EU CO-FINANCING RATE %]]</f>
        <v>394680.41500000004</v>
      </c>
      <c r="P924" s="11">
        <f>Ugovori_OPULJP[[#This Row],[Bespovratna sredstva - Ukupno (EU+Nac) HRK
= Ukupna ugovorena vrijednost bespovratnih sredstava]]*Ugovori_OPULJP[[#This Row],[STOPA NACIONALNOG SUFINANCIRANJA %]]</f>
        <v>69649.485000000001</v>
      </c>
      <c r="Q924" s="11">
        <v>464329.9</v>
      </c>
      <c r="R924" s="11">
        <v>0</v>
      </c>
      <c r="S924" s="11">
        <v>0</v>
      </c>
      <c r="T924" s="4">
        <f>Ugovori_OPULJP[[#This Row],[Bespovratna sredstva - Ukupno (EU+Nac) HRK
= Ukupna ugovorena vrijednost bespovratnih sredstava]]+Ugovori_OPULJP[[#This Row],[Javni doprinos korisnika - HRK]]+Ugovori_OPULJP[[#This Row],[Privatni doprinos korisnika - HRK]]</f>
        <v>464329.9</v>
      </c>
      <c r="U924" s="29" t="s">
        <v>8735</v>
      </c>
      <c r="V924" s="29" t="s">
        <v>24</v>
      </c>
      <c r="W924" s="30" t="s">
        <v>8849</v>
      </c>
      <c r="X924" s="30" t="s">
        <v>6219</v>
      </c>
    </row>
    <row r="925" spans="1:24" ht="102" x14ac:dyDescent="0.25">
      <c r="A925" s="45" t="s">
        <v>4958</v>
      </c>
      <c r="B925" s="46" t="s">
        <v>8150</v>
      </c>
      <c r="C925" s="30" t="s">
        <v>7163</v>
      </c>
      <c r="D925" s="30" t="s">
        <v>5131</v>
      </c>
      <c r="E925" s="19" t="s">
        <v>10081</v>
      </c>
      <c r="F925" s="47" t="s">
        <v>5030</v>
      </c>
      <c r="G925" s="47" t="s">
        <v>10550</v>
      </c>
      <c r="H925" s="48">
        <v>44000</v>
      </c>
      <c r="I925" s="48">
        <v>44548</v>
      </c>
      <c r="J925" s="48" t="str">
        <f ca="1">IF(Ugovori_OPULJP[[#This Row],[DATUM ZAVRŠETKA OPERACIJE]]&lt;TODAY(),"završen","u provedbi")</f>
        <v>završen</v>
      </c>
      <c r="K925" s="25" t="s">
        <v>10</v>
      </c>
      <c r="L925" s="25" t="s">
        <v>10</v>
      </c>
      <c r="M925" s="17">
        <v>0.85</v>
      </c>
      <c r="N925" s="17">
        <v>0.15</v>
      </c>
      <c r="O925" s="11">
        <f>Ugovori_OPULJP[[#This Row],[Bespovratna sredstva - Ukupno (EU+Nac) HRK
= Ukupna ugovorena vrijednost bespovratnih sredstava]]*Ugovori_OPULJP[[#This Row],[EU STOPA SUFINANCIRANJA %
EU CO-FINANCING RATE %]]</f>
        <v>789012.5</v>
      </c>
      <c r="P925" s="11">
        <f>Ugovori_OPULJP[[#This Row],[Bespovratna sredstva - Ukupno (EU+Nac) HRK
= Ukupna ugovorena vrijednost bespovratnih sredstava]]*Ugovori_OPULJP[[#This Row],[STOPA NACIONALNOG SUFINANCIRANJA %]]</f>
        <v>139237.5</v>
      </c>
      <c r="Q925" s="11">
        <v>928250</v>
      </c>
      <c r="R925" s="11">
        <v>0</v>
      </c>
      <c r="S925" s="11">
        <v>0</v>
      </c>
      <c r="T925" s="4">
        <f>Ugovori_OPULJP[[#This Row],[Bespovratna sredstva - Ukupno (EU+Nac) HRK
= Ukupna ugovorena vrijednost bespovratnih sredstava]]+Ugovori_OPULJP[[#This Row],[Javni doprinos korisnika - HRK]]+Ugovori_OPULJP[[#This Row],[Privatni doprinos korisnika - HRK]]</f>
        <v>928250</v>
      </c>
      <c r="U925" s="29" t="s">
        <v>8735</v>
      </c>
      <c r="V925" s="29" t="s">
        <v>24</v>
      </c>
      <c r="W925" s="30" t="s">
        <v>6533</v>
      </c>
      <c r="X925" s="30" t="s">
        <v>6219</v>
      </c>
    </row>
    <row r="926" spans="1:24" ht="102" x14ac:dyDescent="0.25">
      <c r="A926" s="45" t="s">
        <v>7824</v>
      </c>
      <c r="B926" s="46" t="s">
        <v>8150</v>
      </c>
      <c r="C926" s="30" t="s">
        <v>7163</v>
      </c>
      <c r="D926" s="30" t="s">
        <v>5131</v>
      </c>
      <c r="E926" s="19" t="s">
        <v>10081</v>
      </c>
      <c r="F926" s="47" t="s">
        <v>7847</v>
      </c>
      <c r="G926" s="47" t="s">
        <v>7861</v>
      </c>
      <c r="H926" s="48">
        <v>44109</v>
      </c>
      <c r="I926" s="48">
        <v>44656</v>
      </c>
      <c r="J926" s="48" t="str">
        <f ca="1">IF(Ugovori_OPULJP[[#This Row],[DATUM ZAVRŠETKA OPERACIJE]]&lt;TODAY(),"završen","u provedbi")</f>
        <v>završen</v>
      </c>
      <c r="K926" s="25" t="s">
        <v>10</v>
      </c>
      <c r="L926" s="25" t="s">
        <v>10</v>
      </c>
      <c r="M926" s="17">
        <v>0.85</v>
      </c>
      <c r="N926" s="17">
        <v>0.15</v>
      </c>
      <c r="O926" s="11">
        <f>Ugovori_OPULJP[[#This Row],[Bespovratna sredstva - Ukupno (EU+Nac) HRK
= Ukupna ugovorena vrijednost bespovratnih sredstava]]*Ugovori_OPULJP[[#This Row],[EU STOPA SUFINANCIRANJA %
EU CO-FINANCING RATE %]]</f>
        <v>789012.5</v>
      </c>
      <c r="P926" s="11">
        <f>Ugovori_OPULJP[[#This Row],[Bespovratna sredstva - Ukupno (EU+Nac) HRK
= Ukupna ugovorena vrijednost bespovratnih sredstava]]*Ugovori_OPULJP[[#This Row],[STOPA NACIONALNOG SUFINANCIRANJA %]]</f>
        <v>139237.5</v>
      </c>
      <c r="Q926" s="11">
        <v>928250</v>
      </c>
      <c r="R926" s="11">
        <v>0</v>
      </c>
      <c r="S926" s="11">
        <v>0</v>
      </c>
      <c r="T926" s="4">
        <f>Ugovori_OPULJP[[#This Row],[Bespovratna sredstva - Ukupno (EU+Nac) HRK
= Ukupna ugovorena vrijednost bespovratnih sredstava]]+Ugovori_OPULJP[[#This Row],[Javni doprinos korisnika - HRK]]+Ugovori_OPULJP[[#This Row],[Privatni doprinos korisnika - HRK]]</f>
        <v>928250</v>
      </c>
      <c r="U926" s="29" t="s">
        <v>8735</v>
      </c>
      <c r="V926" s="29" t="s">
        <v>24</v>
      </c>
      <c r="W926" s="30" t="s">
        <v>8076</v>
      </c>
      <c r="X926" s="30" t="s">
        <v>6219</v>
      </c>
    </row>
    <row r="927" spans="1:24" ht="114.75" x14ac:dyDescent="0.25">
      <c r="A927" s="45" t="s">
        <v>4959</v>
      </c>
      <c r="B927" s="46" t="s">
        <v>8150</v>
      </c>
      <c r="C927" s="30" t="s">
        <v>7163</v>
      </c>
      <c r="D927" s="30" t="s">
        <v>5131</v>
      </c>
      <c r="E927" s="19" t="s">
        <v>10081</v>
      </c>
      <c r="F927" s="47" t="s">
        <v>5031</v>
      </c>
      <c r="G927" s="47" t="s">
        <v>823</v>
      </c>
      <c r="H927" s="48">
        <v>44000</v>
      </c>
      <c r="I927" s="48">
        <v>44548</v>
      </c>
      <c r="J927" s="48" t="str">
        <f ca="1">IF(Ugovori_OPULJP[[#This Row],[DATUM ZAVRŠETKA OPERACIJE]]&lt;TODAY(),"završen","u provedbi")</f>
        <v>završen</v>
      </c>
      <c r="K927" s="25" t="s">
        <v>10</v>
      </c>
      <c r="L927" s="25" t="s">
        <v>10</v>
      </c>
      <c r="M927" s="17">
        <v>0.85</v>
      </c>
      <c r="N927" s="17">
        <v>0.15</v>
      </c>
      <c r="O927" s="11">
        <f>Ugovori_OPULJP[[#This Row],[Bespovratna sredstva - Ukupno (EU+Nac) HRK
= Ukupna ugovorena vrijednost bespovratnih sredstava]]*Ugovori_OPULJP[[#This Row],[EU STOPA SUFINANCIRANJA %
EU CO-FINANCING RATE %]]</f>
        <v>789012.5</v>
      </c>
      <c r="P927" s="11">
        <f>Ugovori_OPULJP[[#This Row],[Bespovratna sredstva - Ukupno (EU+Nac) HRK
= Ukupna ugovorena vrijednost bespovratnih sredstava]]*Ugovori_OPULJP[[#This Row],[STOPA NACIONALNOG SUFINANCIRANJA %]]</f>
        <v>139237.5</v>
      </c>
      <c r="Q927" s="11">
        <v>928250</v>
      </c>
      <c r="R927" s="11">
        <v>0</v>
      </c>
      <c r="S927" s="11">
        <v>0</v>
      </c>
      <c r="T927" s="4">
        <f>Ugovori_OPULJP[[#This Row],[Bespovratna sredstva - Ukupno (EU+Nac) HRK
= Ukupna ugovorena vrijednost bespovratnih sredstava]]+Ugovori_OPULJP[[#This Row],[Javni doprinos korisnika - HRK]]+Ugovori_OPULJP[[#This Row],[Privatni doprinos korisnika - HRK]]</f>
        <v>928250</v>
      </c>
      <c r="U927" s="29" t="s">
        <v>8735</v>
      </c>
      <c r="V927" s="29" t="s">
        <v>24</v>
      </c>
      <c r="W927" s="30" t="s">
        <v>6534</v>
      </c>
      <c r="X927" s="30" t="s">
        <v>6219</v>
      </c>
    </row>
    <row r="928" spans="1:24" ht="102" x14ac:dyDescent="0.25">
      <c r="A928" s="45" t="s">
        <v>5262</v>
      </c>
      <c r="B928" s="46" t="s">
        <v>8150</v>
      </c>
      <c r="C928" s="30" t="s">
        <v>7163</v>
      </c>
      <c r="D928" s="30" t="s">
        <v>5131</v>
      </c>
      <c r="E928" s="19" t="s">
        <v>10081</v>
      </c>
      <c r="F928" s="47" t="s">
        <v>7437</v>
      </c>
      <c r="G928" s="47" t="s">
        <v>336</v>
      </c>
      <c r="H928" s="48">
        <v>44039</v>
      </c>
      <c r="I928" s="48">
        <v>44588</v>
      </c>
      <c r="J928" s="48" t="str">
        <f ca="1">IF(Ugovori_OPULJP[[#This Row],[DATUM ZAVRŠETKA OPERACIJE]]&lt;TODAY(),"završen","u provedbi")</f>
        <v>završen</v>
      </c>
      <c r="K928" s="25" t="s">
        <v>10</v>
      </c>
      <c r="L928" s="25" t="s">
        <v>10</v>
      </c>
      <c r="M928" s="17">
        <v>0.85</v>
      </c>
      <c r="N928" s="17">
        <v>0.15</v>
      </c>
      <c r="O928" s="11">
        <f>Ugovori_OPULJP[[#This Row],[Bespovratna sredstva - Ukupno (EU+Nac) HRK
= Ukupna ugovorena vrijednost bespovratnih sredstava]]*Ugovori_OPULJP[[#This Row],[EU STOPA SUFINANCIRANJA %
EU CO-FINANCING RATE %]]</f>
        <v>3873620</v>
      </c>
      <c r="P928" s="11">
        <f>Ugovori_OPULJP[[#This Row],[Bespovratna sredstva - Ukupno (EU+Nac) HRK
= Ukupna ugovorena vrijednost bespovratnih sredstava]]*Ugovori_OPULJP[[#This Row],[STOPA NACIONALNOG SUFINANCIRANJA %]]</f>
        <v>683580</v>
      </c>
      <c r="Q928" s="11">
        <v>4557200</v>
      </c>
      <c r="R928" s="11">
        <v>0</v>
      </c>
      <c r="S928" s="11">
        <v>0</v>
      </c>
      <c r="T928" s="4">
        <f>Ugovori_OPULJP[[#This Row],[Bespovratna sredstva - Ukupno (EU+Nac) HRK
= Ukupna ugovorena vrijednost bespovratnih sredstava]]+Ugovori_OPULJP[[#This Row],[Javni doprinos korisnika - HRK]]+Ugovori_OPULJP[[#This Row],[Privatni doprinos korisnika - HRK]]</f>
        <v>4557200</v>
      </c>
      <c r="U928" s="29" t="s">
        <v>8735</v>
      </c>
      <c r="V928" s="29" t="s">
        <v>24</v>
      </c>
      <c r="W928" s="30" t="s">
        <v>7140</v>
      </c>
      <c r="X928" s="30" t="s">
        <v>6219</v>
      </c>
    </row>
    <row r="929" spans="1:24" ht="76.5" x14ac:dyDescent="0.25">
      <c r="A929" s="45" t="s">
        <v>5263</v>
      </c>
      <c r="B929" s="46" t="s">
        <v>8150</v>
      </c>
      <c r="C929" s="30" t="s">
        <v>7163</v>
      </c>
      <c r="D929" s="30" t="s">
        <v>5131</v>
      </c>
      <c r="E929" s="19" t="s">
        <v>10081</v>
      </c>
      <c r="F929" s="47" t="s">
        <v>5264</v>
      </c>
      <c r="G929" s="47" t="s">
        <v>2439</v>
      </c>
      <c r="H929" s="48">
        <v>44015</v>
      </c>
      <c r="I929" s="48">
        <v>44564</v>
      </c>
      <c r="J929" s="48" t="str">
        <f ca="1">IF(Ugovori_OPULJP[[#This Row],[DATUM ZAVRŠETKA OPERACIJE]]&lt;TODAY(),"završen","u provedbi")</f>
        <v>završen</v>
      </c>
      <c r="K929" s="25" t="s">
        <v>10</v>
      </c>
      <c r="L929" s="25" t="s">
        <v>10</v>
      </c>
      <c r="M929" s="17">
        <v>0.85</v>
      </c>
      <c r="N929" s="17">
        <v>0.15</v>
      </c>
      <c r="O929" s="11">
        <f>Ugovori_OPULJP[[#This Row],[Bespovratna sredstva - Ukupno (EU+Nac) HRK
= Ukupna ugovorena vrijednost bespovratnih sredstava]]*Ugovori_OPULJP[[#This Row],[EU STOPA SUFINANCIRANJA %
EU CO-FINANCING RATE %]]</f>
        <v>631211.69999999995</v>
      </c>
      <c r="P929" s="11">
        <f>Ugovori_OPULJP[[#This Row],[Bespovratna sredstva - Ukupno (EU+Nac) HRK
= Ukupna ugovorena vrijednost bespovratnih sredstava]]*Ugovori_OPULJP[[#This Row],[STOPA NACIONALNOG SUFINANCIRANJA %]]</f>
        <v>111390.3</v>
      </c>
      <c r="Q929" s="11">
        <v>742602</v>
      </c>
      <c r="R929" s="11">
        <v>0</v>
      </c>
      <c r="S929" s="11">
        <v>0</v>
      </c>
      <c r="T929" s="4">
        <f>Ugovori_OPULJP[[#This Row],[Bespovratna sredstva - Ukupno (EU+Nac) HRK
= Ukupna ugovorena vrijednost bespovratnih sredstava]]+Ugovori_OPULJP[[#This Row],[Javni doprinos korisnika - HRK]]+Ugovori_OPULJP[[#This Row],[Privatni doprinos korisnika - HRK]]</f>
        <v>742602</v>
      </c>
      <c r="U929" s="29" t="s">
        <v>8735</v>
      </c>
      <c r="V929" s="29" t="s">
        <v>24</v>
      </c>
      <c r="W929" s="30" t="s">
        <v>7291</v>
      </c>
      <c r="X929" s="30" t="s">
        <v>6219</v>
      </c>
    </row>
    <row r="930" spans="1:24" ht="89.25" x14ac:dyDescent="0.25">
      <c r="A930" s="45" t="s">
        <v>5265</v>
      </c>
      <c r="B930" s="46" t="s">
        <v>8150</v>
      </c>
      <c r="C930" s="30" t="s">
        <v>7163</v>
      </c>
      <c r="D930" s="30" t="s">
        <v>5131</v>
      </c>
      <c r="E930" s="19" t="s">
        <v>10081</v>
      </c>
      <c r="F930" s="47" t="s">
        <v>5266</v>
      </c>
      <c r="G930" s="47" t="s">
        <v>218</v>
      </c>
      <c r="H930" s="48">
        <v>44015</v>
      </c>
      <c r="I930" s="48">
        <v>44564</v>
      </c>
      <c r="J930" s="48" t="str">
        <f ca="1">IF(Ugovori_OPULJP[[#This Row],[DATUM ZAVRŠETKA OPERACIJE]]&lt;TODAY(),"završen","u provedbi")</f>
        <v>završen</v>
      </c>
      <c r="K930" s="25" t="s">
        <v>1</v>
      </c>
      <c r="L930" s="25" t="s">
        <v>1</v>
      </c>
      <c r="M930" s="17">
        <v>0.85</v>
      </c>
      <c r="N930" s="17">
        <v>0.15</v>
      </c>
      <c r="O930" s="11">
        <f>Ugovori_OPULJP[[#This Row],[Bespovratna sredstva - Ukupno (EU+Nac) HRK
= Ukupna ugovorena vrijednost bespovratnih sredstava]]*Ugovori_OPULJP[[#This Row],[EU STOPA SUFINANCIRANJA %
EU CO-FINANCING RATE %]]</f>
        <v>552551</v>
      </c>
      <c r="P930" s="11">
        <f>Ugovori_OPULJP[[#This Row],[Bespovratna sredstva - Ukupno (EU+Nac) HRK
= Ukupna ugovorena vrijednost bespovratnih sredstava]]*Ugovori_OPULJP[[#This Row],[STOPA NACIONALNOG SUFINANCIRANJA %]]</f>
        <v>97509</v>
      </c>
      <c r="Q930" s="11">
        <v>650060</v>
      </c>
      <c r="R930" s="11">
        <v>0</v>
      </c>
      <c r="S930" s="11">
        <v>0</v>
      </c>
      <c r="T930" s="4">
        <f>Ugovori_OPULJP[[#This Row],[Bespovratna sredstva - Ukupno (EU+Nac) HRK
= Ukupna ugovorena vrijednost bespovratnih sredstava]]+Ugovori_OPULJP[[#This Row],[Javni doprinos korisnika - HRK]]+Ugovori_OPULJP[[#This Row],[Privatni doprinos korisnika - HRK]]</f>
        <v>650060</v>
      </c>
      <c r="U930" s="29" t="s">
        <v>8735</v>
      </c>
      <c r="V930" s="29" t="s">
        <v>24</v>
      </c>
      <c r="W930" s="30" t="s">
        <v>7141</v>
      </c>
      <c r="X930" s="30" t="s">
        <v>6219</v>
      </c>
    </row>
    <row r="931" spans="1:24" ht="89.25" x14ac:dyDescent="0.25">
      <c r="A931" s="45" t="s">
        <v>5267</v>
      </c>
      <c r="B931" s="46" t="s">
        <v>8150</v>
      </c>
      <c r="C931" s="30" t="s">
        <v>7163</v>
      </c>
      <c r="D931" s="30" t="s">
        <v>5131</v>
      </c>
      <c r="E931" s="19" t="s">
        <v>10081</v>
      </c>
      <c r="F931" s="47" t="s">
        <v>5268</v>
      </c>
      <c r="G931" s="47" t="s">
        <v>5269</v>
      </c>
      <c r="H931" s="48">
        <v>44035</v>
      </c>
      <c r="I931" s="48">
        <v>44584</v>
      </c>
      <c r="J931" s="48" t="str">
        <f ca="1">IF(Ugovori_OPULJP[[#This Row],[DATUM ZAVRŠETKA OPERACIJE]]&lt;TODAY(),"završen","u provedbi")</f>
        <v>završen</v>
      </c>
      <c r="K931" s="25" t="s">
        <v>8</v>
      </c>
      <c r="L931" s="25" t="s">
        <v>8</v>
      </c>
      <c r="M931" s="17">
        <v>0.85</v>
      </c>
      <c r="N931" s="17">
        <v>0.15</v>
      </c>
      <c r="O931" s="11">
        <f>Ugovori_OPULJP[[#This Row],[Bespovratna sredstva - Ukupno (EU+Nac) HRK
= Ukupna ugovorena vrijednost bespovratnih sredstava]]*Ugovori_OPULJP[[#This Row],[EU STOPA SUFINANCIRANJA %
EU CO-FINANCING RATE %]]</f>
        <v>2564951.5</v>
      </c>
      <c r="P931" s="11">
        <f>Ugovori_OPULJP[[#This Row],[Bespovratna sredstva - Ukupno (EU+Nac) HRK
= Ukupna ugovorena vrijednost bespovratnih sredstava]]*Ugovori_OPULJP[[#This Row],[STOPA NACIONALNOG SUFINANCIRANJA %]]</f>
        <v>452638.5</v>
      </c>
      <c r="Q931" s="11">
        <v>3017590</v>
      </c>
      <c r="R931" s="11">
        <v>0</v>
      </c>
      <c r="S931" s="11">
        <v>0</v>
      </c>
      <c r="T931" s="4">
        <f>Ugovori_OPULJP[[#This Row],[Bespovratna sredstva - Ukupno (EU+Nac) HRK
= Ukupna ugovorena vrijednost bespovratnih sredstava]]+Ugovori_OPULJP[[#This Row],[Javni doprinos korisnika - HRK]]+Ugovori_OPULJP[[#This Row],[Privatni doprinos korisnika - HRK]]</f>
        <v>3017590</v>
      </c>
      <c r="U931" s="29" t="s">
        <v>8735</v>
      </c>
      <c r="V931" s="29" t="s">
        <v>24</v>
      </c>
      <c r="W931" s="30" t="s">
        <v>7142</v>
      </c>
      <c r="X931" s="30" t="s">
        <v>6219</v>
      </c>
    </row>
    <row r="932" spans="1:24" ht="114.75" x14ac:dyDescent="0.25">
      <c r="A932" s="45" t="s">
        <v>5270</v>
      </c>
      <c r="B932" s="46" t="s">
        <v>8150</v>
      </c>
      <c r="C932" s="30" t="s">
        <v>7163</v>
      </c>
      <c r="D932" s="30" t="s">
        <v>5131</v>
      </c>
      <c r="E932" s="19" t="s">
        <v>10081</v>
      </c>
      <c r="F932" s="47" t="s">
        <v>5271</v>
      </c>
      <c r="G932" s="47" t="s">
        <v>5272</v>
      </c>
      <c r="H932" s="48">
        <v>44037</v>
      </c>
      <c r="I932" s="48">
        <v>44586</v>
      </c>
      <c r="J932" s="48" t="str">
        <f ca="1">IF(Ugovori_OPULJP[[#This Row],[DATUM ZAVRŠETKA OPERACIJE]]&lt;TODAY(),"završen","u provedbi")</f>
        <v>završen</v>
      </c>
      <c r="K932" s="25" t="s">
        <v>3</v>
      </c>
      <c r="L932" s="25" t="s">
        <v>3</v>
      </c>
      <c r="M932" s="17">
        <v>0.85</v>
      </c>
      <c r="N932" s="17">
        <v>0.15</v>
      </c>
      <c r="O932" s="11">
        <f>Ugovori_OPULJP[[#This Row],[Bespovratna sredstva - Ukupno (EU+Nac) HRK
= Ukupna ugovorena vrijednost bespovratnih sredstava]]*Ugovori_OPULJP[[#This Row],[EU STOPA SUFINANCIRANJA %
EU CO-FINANCING RATE %]]</f>
        <v>236808.24899999998</v>
      </c>
      <c r="P932" s="11">
        <f>Ugovori_OPULJP[[#This Row],[Bespovratna sredstva - Ukupno (EU+Nac) HRK
= Ukupna ugovorena vrijednost bespovratnih sredstava]]*Ugovori_OPULJP[[#This Row],[STOPA NACIONALNOG SUFINANCIRANJA %]]</f>
        <v>41789.690999999999</v>
      </c>
      <c r="Q932" s="11">
        <v>278597.94</v>
      </c>
      <c r="R932" s="11">
        <v>0</v>
      </c>
      <c r="S932" s="11">
        <v>0</v>
      </c>
      <c r="T932" s="4">
        <f>Ugovori_OPULJP[[#This Row],[Bespovratna sredstva - Ukupno (EU+Nac) HRK
= Ukupna ugovorena vrijednost bespovratnih sredstava]]+Ugovori_OPULJP[[#This Row],[Javni doprinos korisnika - HRK]]+Ugovori_OPULJP[[#This Row],[Privatni doprinos korisnika - HRK]]</f>
        <v>278597.94</v>
      </c>
      <c r="U932" s="29" t="s">
        <v>8735</v>
      </c>
      <c r="V932" s="29" t="s">
        <v>24</v>
      </c>
      <c r="W932" s="30" t="s">
        <v>7143</v>
      </c>
      <c r="X932" s="30" t="s">
        <v>6219</v>
      </c>
    </row>
    <row r="933" spans="1:24" ht="114.75" x14ac:dyDescent="0.25">
      <c r="A933" s="45" t="s">
        <v>5273</v>
      </c>
      <c r="B933" s="46" t="s">
        <v>8150</v>
      </c>
      <c r="C933" s="30" t="s">
        <v>7163</v>
      </c>
      <c r="D933" s="30" t="s">
        <v>5131</v>
      </c>
      <c r="E933" s="19" t="s">
        <v>10081</v>
      </c>
      <c r="F933" s="47" t="s">
        <v>5274</v>
      </c>
      <c r="G933" s="47" t="s">
        <v>674</v>
      </c>
      <c r="H933" s="48">
        <v>44032</v>
      </c>
      <c r="I933" s="48">
        <v>44581</v>
      </c>
      <c r="J933" s="48" t="str">
        <f ca="1">IF(Ugovori_OPULJP[[#This Row],[DATUM ZAVRŠETKA OPERACIJE]]&lt;TODAY(),"završen","u provedbi")</f>
        <v>završen</v>
      </c>
      <c r="K933" s="25" t="s">
        <v>10</v>
      </c>
      <c r="L933" s="25" t="s">
        <v>10</v>
      </c>
      <c r="M933" s="17">
        <v>0.85</v>
      </c>
      <c r="N933" s="17">
        <v>0.15</v>
      </c>
      <c r="O933" s="11">
        <f>Ugovori_OPULJP[[#This Row],[Bespovratna sredstva - Ukupno (EU+Nac) HRK
= Ukupna ugovorena vrijednost bespovratnih sredstava]]*Ugovori_OPULJP[[#This Row],[EU STOPA SUFINANCIRANJA %
EU CO-FINANCING RATE %]]</f>
        <v>2762762.8709999998</v>
      </c>
      <c r="P933" s="11">
        <f>Ugovori_OPULJP[[#This Row],[Bespovratna sredstva - Ukupno (EU+Nac) HRK
= Ukupna ugovorena vrijednost bespovratnih sredstava]]*Ugovori_OPULJP[[#This Row],[STOPA NACIONALNOG SUFINANCIRANJA %]]</f>
        <v>487546.38899999997</v>
      </c>
      <c r="Q933" s="11">
        <v>3250309.26</v>
      </c>
      <c r="R933" s="11">
        <v>0</v>
      </c>
      <c r="S933" s="11">
        <v>0</v>
      </c>
      <c r="T933" s="4">
        <f>Ugovori_OPULJP[[#This Row],[Bespovratna sredstva - Ukupno (EU+Nac) HRK
= Ukupna ugovorena vrijednost bespovratnih sredstava]]+Ugovori_OPULJP[[#This Row],[Javni doprinos korisnika - HRK]]+Ugovori_OPULJP[[#This Row],[Privatni doprinos korisnika - HRK]]</f>
        <v>3250309.26</v>
      </c>
      <c r="U933" s="29" t="s">
        <v>8735</v>
      </c>
      <c r="V933" s="29" t="s">
        <v>24</v>
      </c>
      <c r="W933" s="30" t="s">
        <v>7144</v>
      </c>
      <c r="X933" s="30" t="s">
        <v>6219</v>
      </c>
    </row>
    <row r="934" spans="1:24" ht="102" x14ac:dyDescent="0.25">
      <c r="A934" s="45" t="s">
        <v>4964</v>
      </c>
      <c r="B934" s="46" t="s">
        <v>8150</v>
      </c>
      <c r="C934" s="30" t="s">
        <v>7163</v>
      </c>
      <c r="D934" s="30" t="s">
        <v>5131</v>
      </c>
      <c r="E934" s="19" t="s">
        <v>10081</v>
      </c>
      <c r="F934" s="47" t="s">
        <v>5032</v>
      </c>
      <c r="G934" s="47" t="s">
        <v>766</v>
      </c>
      <c r="H934" s="48">
        <v>44000</v>
      </c>
      <c r="I934" s="48">
        <v>44548</v>
      </c>
      <c r="J934" s="48" t="str">
        <f ca="1">IF(Ugovori_OPULJP[[#This Row],[DATUM ZAVRŠETKA OPERACIJE]]&lt;TODAY(),"završen","u provedbi")</f>
        <v>završen</v>
      </c>
      <c r="K934" s="25" t="s">
        <v>18</v>
      </c>
      <c r="L934" s="25" t="s">
        <v>18</v>
      </c>
      <c r="M934" s="17">
        <v>0.85</v>
      </c>
      <c r="N934" s="17">
        <v>0.15</v>
      </c>
      <c r="O934" s="11">
        <f>Ugovori_OPULJP[[#This Row],[Bespovratna sredstva - Ukupno (EU+Nac) HRK
= Ukupna ugovorena vrijednost bespovratnih sredstava]]*Ugovori_OPULJP[[#This Row],[EU STOPA SUFINANCIRANJA %
EU CO-FINANCING RATE %]]</f>
        <v>2280152.71</v>
      </c>
      <c r="P934" s="11">
        <f>Ugovori_OPULJP[[#This Row],[Bespovratna sredstva - Ukupno (EU+Nac) HRK
= Ukupna ugovorena vrijednost bespovratnih sredstava]]*Ugovori_OPULJP[[#This Row],[STOPA NACIONALNOG SUFINANCIRANJA %]]</f>
        <v>402379.89</v>
      </c>
      <c r="Q934" s="11">
        <v>2682532.6</v>
      </c>
      <c r="R934" s="11">
        <v>0</v>
      </c>
      <c r="S934" s="11">
        <v>0</v>
      </c>
      <c r="T934" s="4">
        <f>Ugovori_OPULJP[[#This Row],[Bespovratna sredstva - Ukupno (EU+Nac) HRK
= Ukupna ugovorena vrijednost bespovratnih sredstava]]+Ugovori_OPULJP[[#This Row],[Javni doprinos korisnika - HRK]]+Ugovori_OPULJP[[#This Row],[Privatni doprinos korisnika - HRK]]</f>
        <v>2682532.6</v>
      </c>
      <c r="U934" s="29" t="s">
        <v>8735</v>
      </c>
      <c r="V934" s="29" t="s">
        <v>24</v>
      </c>
      <c r="W934" s="30" t="s">
        <v>6535</v>
      </c>
      <c r="X934" s="30" t="s">
        <v>6219</v>
      </c>
    </row>
    <row r="935" spans="1:24" ht="63.75" x14ac:dyDescent="0.25">
      <c r="A935" s="45" t="s">
        <v>5275</v>
      </c>
      <c r="B935" s="46" t="s">
        <v>8150</v>
      </c>
      <c r="C935" s="30" t="s">
        <v>7163</v>
      </c>
      <c r="D935" s="30" t="s">
        <v>5131</v>
      </c>
      <c r="E935" s="19" t="s">
        <v>10081</v>
      </c>
      <c r="F935" s="47" t="s">
        <v>5276</v>
      </c>
      <c r="G935" s="47" t="s">
        <v>889</v>
      </c>
      <c r="H935" s="48">
        <v>44025</v>
      </c>
      <c r="I935" s="48">
        <v>44574</v>
      </c>
      <c r="J935" s="48" t="str">
        <f ca="1">IF(Ugovori_OPULJP[[#This Row],[DATUM ZAVRŠETKA OPERACIJE]]&lt;TODAY(),"završen","u provedbi")</f>
        <v>završen</v>
      </c>
      <c r="K935" s="25" t="s">
        <v>10</v>
      </c>
      <c r="L935" s="25" t="s">
        <v>10</v>
      </c>
      <c r="M935" s="17">
        <v>0.85</v>
      </c>
      <c r="N935" s="17">
        <v>0.15</v>
      </c>
      <c r="O935" s="11">
        <f>Ugovori_OPULJP[[#This Row],[Bespovratna sredstva - Ukupno (EU+Nac) HRK
= Ukupna ugovorena vrijednost bespovratnih sredstava]]*Ugovori_OPULJP[[#This Row],[EU STOPA SUFINANCIRANJA %
EU CO-FINANCING RATE %]]</f>
        <v>1023460.775</v>
      </c>
      <c r="P935" s="11">
        <f>Ugovori_OPULJP[[#This Row],[Bespovratna sredstva - Ukupno (EU+Nac) HRK
= Ukupna ugovorena vrijednost bespovratnih sredstava]]*Ugovori_OPULJP[[#This Row],[STOPA NACIONALNOG SUFINANCIRANJA %]]</f>
        <v>180610.72500000001</v>
      </c>
      <c r="Q935" s="11">
        <v>1204071.5</v>
      </c>
      <c r="R935" s="11">
        <v>0</v>
      </c>
      <c r="S935" s="11">
        <v>0</v>
      </c>
      <c r="T935" s="4">
        <f>Ugovori_OPULJP[[#This Row],[Bespovratna sredstva - Ukupno (EU+Nac) HRK
= Ukupna ugovorena vrijednost bespovratnih sredstava]]+Ugovori_OPULJP[[#This Row],[Javni doprinos korisnika - HRK]]+Ugovori_OPULJP[[#This Row],[Privatni doprinos korisnika - HRK]]</f>
        <v>1204071.5</v>
      </c>
      <c r="U935" s="29" t="s">
        <v>8735</v>
      </c>
      <c r="V935" s="29" t="s">
        <v>24</v>
      </c>
      <c r="W935" s="30" t="s">
        <v>7292</v>
      </c>
      <c r="X935" s="30" t="s">
        <v>6219</v>
      </c>
    </row>
    <row r="936" spans="1:24" ht="102" x14ac:dyDescent="0.25">
      <c r="A936" s="45" t="s">
        <v>5277</v>
      </c>
      <c r="B936" s="46" t="s">
        <v>8150</v>
      </c>
      <c r="C936" s="30" t="s">
        <v>7163</v>
      </c>
      <c r="D936" s="30" t="s">
        <v>5131</v>
      </c>
      <c r="E936" s="19" t="s">
        <v>10081</v>
      </c>
      <c r="F936" s="47" t="s">
        <v>2505</v>
      </c>
      <c r="G936" s="47" t="s">
        <v>1620</v>
      </c>
      <c r="H936" s="48">
        <v>44032</v>
      </c>
      <c r="I936" s="48">
        <v>44581</v>
      </c>
      <c r="J936" s="48" t="str">
        <f ca="1">IF(Ugovori_OPULJP[[#This Row],[DATUM ZAVRŠETKA OPERACIJE]]&lt;TODAY(),"završen","u provedbi")</f>
        <v>završen</v>
      </c>
      <c r="K936" s="25" t="s">
        <v>9</v>
      </c>
      <c r="L936" s="25" t="s">
        <v>9</v>
      </c>
      <c r="M936" s="17">
        <v>0.85</v>
      </c>
      <c r="N936" s="17">
        <v>0.15</v>
      </c>
      <c r="O936" s="11">
        <f>Ugovori_OPULJP[[#This Row],[Bespovratna sredstva - Ukupno (EU+Nac) HRK
= Ukupna ugovorena vrijednost bespovratnih sredstava]]*Ugovori_OPULJP[[#This Row],[EU STOPA SUFINANCIRANJA %
EU CO-FINANCING RATE %]]</f>
        <v>473480.6</v>
      </c>
      <c r="P936" s="11">
        <f>Ugovori_OPULJP[[#This Row],[Bespovratna sredstva - Ukupno (EU+Nac) HRK
= Ukupna ugovorena vrijednost bespovratnih sredstava]]*Ugovori_OPULJP[[#This Row],[STOPA NACIONALNOG SUFINANCIRANJA %]]</f>
        <v>83555.399999999994</v>
      </c>
      <c r="Q936" s="11">
        <v>557036</v>
      </c>
      <c r="R936" s="11">
        <v>0</v>
      </c>
      <c r="S936" s="11">
        <v>0</v>
      </c>
      <c r="T936" s="4">
        <f>Ugovori_OPULJP[[#This Row],[Bespovratna sredstva - Ukupno (EU+Nac) HRK
= Ukupna ugovorena vrijednost bespovratnih sredstava]]+Ugovori_OPULJP[[#This Row],[Javni doprinos korisnika - HRK]]+Ugovori_OPULJP[[#This Row],[Privatni doprinos korisnika - HRK]]</f>
        <v>557036</v>
      </c>
      <c r="U936" s="29" t="s">
        <v>8735</v>
      </c>
      <c r="V936" s="29" t="s">
        <v>24</v>
      </c>
      <c r="W936" s="30" t="s">
        <v>7145</v>
      </c>
      <c r="X936" s="30" t="s">
        <v>6219</v>
      </c>
    </row>
    <row r="937" spans="1:24" ht="76.5" x14ac:dyDescent="0.25">
      <c r="A937" s="45" t="s">
        <v>5278</v>
      </c>
      <c r="B937" s="46" t="s">
        <v>8150</v>
      </c>
      <c r="C937" s="30" t="s">
        <v>7163</v>
      </c>
      <c r="D937" s="30" t="s">
        <v>5131</v>
      </c>
      <c r="E937" s="19" t="s">
        <v>10081</v>
      </c>
      <c r="F937" s="47" t="s">
        <v>5279</v>
      </c>
      <c r="G937" s="47" t="s">
        <v>5280</v>
      </c>
      <c r="H937" s="48">
        <v>44022</v>
      </c>
      <c r="I937" s="48">
        <v>44571</v>
      </c>
      <c r="J937" s="48" t="str">
        <f ca="1">IF(Ugovori_OPULJP[[#This Row],[DATUM ZAVRŠETKA OPERACIJE]]&lt;TODAY(),"završen","u provedbi")</f>
        <v>završen</v>
      </c>
      <c r="K937" s="25" t="s">
        <v>10</v>
      </c>
      <c r="L937" s="25" t="s">
        <v>10</v>
      </c>
      <c r="M937" s="17">
        <v>0.85</v>
      </c>
      <c r="N937" s="17">
        <v>0.15</v>
      </c>
      <c r="O937" s="11">
        <f>Ugovori_OPULJP[[#This Row],[Bespovratna sredstva - Ukupno (EU+Nac) HRK
= Ukupna ugovorena vrijednost bespovratnih sredstava]]*Ugovori_OPULJP[[#This Row],[EU STOPA SUFINANCIRANJA %
EU CO-FINANCING RATE %]]</f>
        <v>868074.4</v>
      </c>
      <c r="P937" s="11">
        <f>Ugovori_OPULJP[[#This Row],[Bespovratna sredstva - Ukupno (EU+Nac) HRK
= Ukupna ugovorena vrijednost bespovratnih sredstava]]*Ugovori_OPULJP[[#This Row],[STOPA NACIONALNOG SUFINANCIRANJA %]]</f>
        <v>153189.6</v>
      </c>
      <c r="Q937" s="11">
        <v>1021264</v>
      </c>
      <c r="R937" s="11">
        <v>0</v>
      </c>
      <c r="S937" s="11">
        <v>0</v>
      </c>
      <c r="T937" s="4">
        <f>Ugovori_OPULJP[[#This Row],[Bespovratna sredstva - Ukupno (EU+Nac) HRK
= Ukupna ugovorena vrijednost bespovratnih sredstava]]+Ugovori_OPULJP[[#This Row],[Javni doprinos korisnika - HRK]]+Ugovori_OPULJP[[#This Row],[Privatni doprinos korisnika - HRK]]</f>
        <v>1021264</v>
      </c>
      <c r="U937" s="29" t="s">
        <v>8735</v>
      </c>
      <c r="V937" s="29" t="s">
        <v>24</v>
      </c>
      <c r="W937" s="30" t="s">
        <v>7146</v>
      </c>
      <c r="X937" s="30" t="s">
        <v>6219</v>
      </c>
    </row>
    <row r="938" spans="1:24" ht="63.75" x14ac:dyDescent="0.25">
      <c r="A938" s="45" t="s">
        <v>5281</v>
      </c>
      <c r="B938" s="46" t="s">
        <v>8150</v>
      </c>
      <c r="C938" s="30" t="s">
        <v>7163</v>
      </c>
      <c r="D938" s="30" t="s">
        <v>5131</v>
      </c>
      <c r="E938" s="19" t="s">
        <v>10081</v>
      </c>
      <c r="F938" s="47" t="s">
        <v>5282</v>
      </c>
      <c r="G938" s="47" t="s">
        <v>5283</v>
      </c>
      <c r="H938" s="48">
        <v>44028</v>
      </c>
      <c r="I938" s="48">
        <v>44577</v>
      </c>
      <c r="J938" s="48" t="str">
        <f ca="1">IF(Ugovori_OPULJP[[#This Row],[DATUM ZAVRŠETKA OPERACIJE]]&lt;TODAY(),"završen","u provedbi")</f>
        <v>završen</v>
      </c>
      <c r="K938" s="25" t="s">
        <v>11</v>
      </c>
      <c r="L938" s="25" t="s">
        <v>11</v>
      </c>
      <c r="M938" s="17">
        <v>0.85</v>
      </c>
      <c r="N938" s="17">
        <v>0.15</v>
      </c>
      <c r="O938" s="11">
        <f>Ugovori_OPULJP[[#This Row],[Bespovratna sredstva - Ukupno (EU+Nac) HRK
= Ukupna ugovorena vrijednost bespovratnih sredstava]]*Ugovori_OPULJP[[#This Row],[EU STOPA SUFINANCIRANJA %
EU CO-FINANCING RATE %]]</f>
        <v>1568760</v>
      </c>
      <c r="P938" s="11">
        <f>Ugovori_OPULJP[[#This Row],[Bespovratna sredstva - Ukupno (EU+Nac) HRK
= Ukupna ugovorena vrijednost bespovratnih sredstava]]*Ugovori_OPULJP[[#This Row],[STOPA NACIONALNOG SUFINANCIRANJA %]]</f>
        <v>276840</v>
      </c>
      <c r="Q938" s="11">
        <v>1845600</v>
      </c>
      <c r="R938" s="11">
        <v>0</v>
      </c>
      <c r="S938" s="11">
        <v>0</v>
      </c>
      <c r="T938" s="4">
        <f>Ugovori_OPULJP[[#This Row],[Bespovratna sredstva - Ukupno (EU+Nac) HRK
= Ukupna ugovorena vrijednost bespovratnih sredstava]]+Ugovori_OPULJP[[#This Row],[Javni doprinos korisnika - HRK]]+Ugovori_OPULJP[[#This Row],[Privatni doprinos korisnika - HRK]]</f>
        <v>1845600</v>
      </c>
      <c r="U938" s="29" t="s">
        <v>8735</v>
      </c>
      <c r="V938" s="29" t="s">
        <v>24</v>
      </c>
      <c r="W938" s="30" t="s">
        <v>7147</v>
      </c>
      <c r="X938" s="30" t="s">
        <v>6219</v>
      </c>
    </row>
    <row r="939" spans="1:24" ht="102" x14ac:dyDescent="0.25">
      <c r="A939" s="45" t="s">
        <v>4965</v>
      </c>
      <c r="B939" s="46" t="s">
        <v>8150</v>
      </c>
      <c r="C939" s="30" t="s">
        <v>7163</v>
      </c>
      <c r="D939" s="30" t="s">
        <v>5131</v>
      </c>
      <c r="E939" s="19" t="s">
        <v>10081</v>
      </c>
      <c r="F939" s="47" t="s">
        <v>5033</v>
      </c>
      <c r="G939" s="47" t="s">
        <v>785</v>
      </c>
      <c r="H939" s="48">
        <v>44000</v>
      </c>
      <c r="I939" s="48">
        <v>44548</v>
      </c>
      <c r="J939" s="48" t="str">
        <f ca="1">IF(Ugovori_OPULJP[[#This Row],[DATUM ZAVRŠETKA OPERACIJE]]&lt;TODAY(),"završen","u provedbi")</f>
        <v>završen</v>
      </c>
      <c r="K939" s="25" t="s">
        <v>1</v>
      </c>
      <c r="L939" s="25" t="s">
        <v>1</v>
      </c>
      <c r="M939" s="17">
        <v>0.85</v>
      </c>
      <c r="N939" s="17">
        <v>0.15</v>
      </c>
      <c r="O939" s="11">
        <f>Ugovori_OPULJP[[#This Row],[Bespovratna sredstva - Ukupno (EU+Nac) HRK
= Ukupna ugovorena vrijednost bespovratnih sredstava]]*Ugovori_OPULJP[[#This Row],[EU STOPA SUFINANCIRANJA %
EU CO-FINANCING RATE %]]</f>
        <v>1457949.75</v>
      </c>
      <c r="P939" s="11">
        <f>Ugovori_OPULJP[[#This Row],[Bespovratna sredstva - Ukupno (EU+Nac) HRK
= Ukupna ugovorena vrijednost bespovratnih sredstava]]*Ugovori_OPULJP[[#This Row],[STOPA NACIONALNOG SUFINANCIRANJA %]]</f>
        <v>257285.25</v>
      </c>
      <c r="Q939" s="11">
        <v>1715235</v>
      </c>
      <c r="R939" s="11">
        <v>0</v>
      </c>
      <c r="S939" s="11">
        <v>0</v>
      </c>
      <c r="T939" s="4">
        <f>Ugovori_OPULJP[[#This Row],[Bespovratna sredstva - Ukupno (EU+Nac) HRK
= Ukupna ugovorena vrijednost bespovratnih sredstava]]+Ugovori_OPULJP[[#This Row],[Javni doprinos korisnika - HRK]]+Ugovori_OPULJP[[#This Row],[Privatni doprinos korisnika - HRK]]</f>
        <v>1715235</v>
      </c>
      <c r="U939" s="29" t="s">
        <v>8735</v>
      </c>
      <c r="V939" s="29" t="s">
        <v>24</v>
      </c>
      <c r="W939" s="30" t="s">
        <v>6536</v>
      </c>
      <c r="X939" s="30" t="s">
        <v>6219</v>
      </c>
    </row>
    <row r="940" spans="1:24" ht="51" x14ac:dyDescent="0.25">
      <c r="A940" s="45" t="s">
        <v>7166</v>
      </c>
      <c r="B940" s="46" t="s">
        <v>8150</v>
      </c>
      <c r="C940" s="30" t="s">
        <v>7163</v>
      </c>
      <c r="D940" s="30" t="s">
        <v>5131</v>
      </c>
      <c r="E940" s="19" t="s">
        <v>10081</v>
      </c>
      <c r="F940" s="47" t="s">
        <v>7167</v>
      </c>
      <c r="G940" s="47" t="s">
        <v>7272</v>
      </c>
      <c r="H940" s="48">
        <v>44044</v>
      </c>
      <c r="I940" s="48">
        <v>44593</v>
      </c>
      <c r="J940" s="48" t="str">
        <f ca="1">IF(Ugovori_OPULJP[[#This Row],[DATUM ZAVRŠETKA OPERACIJE]]&lt;TODAY(),"završen","u provedbi")</f>
        <v>završen</v>
      </c>
      <c r="K940" s="25" t="s">
        <v>0</v>
      </c>
      <c r="L940" s="25" t="s">
        <v>0</v>
      </c>
      <c r="M940" s="17">
        <v>0.85</v>
      </c>
      <c r="N940" s="17">
        <v>0.15</v>
      </c>
      <c r="O940" s="11">
        <f>Ugovori_OPULJP[[#This Row],[Bespovratna sredstva - Ukupno (EU+Nac) HRK
= Ukupna ugovorena vrijednost bespovratnih sredstava]]*Ugovori_OPULJP[[#This Row],[EU STOPA SUFINANCIRANJA %
EU CO-FINANCING RATE %]]</f>
        <v>552381</v>
      </c>
      <c r="P940" s="11">
        <f>Ugovori_OPULJP[[#This Row],[Bespovratna sredstva - Ukupno (EU+Nac) HRK
= Ukupna ugovorena vrijednost bespovratnih sredstava]]*Ugovori_OPULJP[[#This Row],[STOPA NACIONALNOG SUFINANCIRANJA %]]</f>
        <v>97479</v>
      </c>
      <c r="Q940" s="11">
        <v>649860</v>
      </c>
      <c r="R940" s="11">
        <v>0</v>
      </c>
      <c r="S940" s="11">
        <v>0</v>
      </c>
      <c r="T940" s="4">
        <f>Ugovori_OPULJP[[#This Row],[Bespovratna sredstva - Ukupno (EU+Nac) HRK
= Ukupna ugovorena vrijednost bespovratnih sredstava]]+Ugovori_OPULJP[[#This Row],[Javni doprinos korisnika - HRK]]+Ugovori_OPULJP[[#This Row],[Privatni doprinos korisnika - HRK]]</f>
        <v>649860</v>
      </c>
      <c r="U940" s="29" t="s">
        <v>8735</v>
      </c>
      <c r="V940" s="29" t="s">
        <v>24</v>
      </c>
      <c r="W940" s="30" t="s">
        <v>7294</v>
      </c>
      <c r="X940" s="30" t="s">
        <v>6219</v>
      </c>
    </row>
    <row r="941" spans="1:24" ht="114.75" x14ac:dyDescent="0.25">
      <c r="A941" s="45" t="s">
        <v>5284</v>
      </c>
      <c r="B941" s="46" t="s">
        <v>8150</v>
      </c>
      <c r="C941" s="30" t="s">
        <v>7163</v>
      </c>
      <c r="D941" s="30" t="s">
        <v>5131</v>
      </c>
      <c r="E941" s="19" t="s">
        <v>10081</v>
      </c>
      <c r="F941" s="47" t="s">
        <v>5285</v>
      </c>
      <c r="G941" s="47" t="s">
        <v>5286</v>
      </c>
      <c r="H941" s="48">
        <v>44035</v>
      </c>
      <c r="I941" s="48">
        <v>44584</v>
      </c>
      <c r="J941" s="48" t="str">
        <f ca="1">IF(Ugovori_OPULJP[[#This Row],[DATUM ZAVRŠETKA OPERACIJE]]&lt;TODAY(),"završen","u provedbi")</f>
        <v>završen</v>
      </c>
      <c r="K941" s="25" t="s">
        <v>16</v>
      </c>
      <c r="L941" s="25" t="s">
        <v>16</v>
      </c>
      <c r="M941" s="17">
        <v>0.85</v>
      </c>
      <c r="N941" s="17">
        <v>0.15</v>
      </c>
      <c r="O941" s="11">
        <f>Ugovori_OPULJP[[#This Row],[Bespovratna sredstva - Ukupno (EU+Nac) HRK
= Ukupna ugovorena vrijednost bespovratnih sredstava]]*Ugovori_OPULJP[[#This Row],[EU STOPA SUFINANCIRANJA %
EU CO-FINANCING RATE %]]</f>
        <v>1973402.058</v>
      </c>
      <c r="P941" s="11">
        <f>Ugovori_OPULJP[[#This Row],[Bespovratna sredstva - Ukupno (EU+Nac) HRK
= Ukupna ugovorena vrijednost bespovratnih sredstava]]*Ugovori_OPULJP[[#This Row],[STOPA NACIONALNOG SUFINANCIRANJA %]]</f>
        <v>348247.42199999996</v>
      </c>
      <c r="Q941" s="11">
        <v>2321649.48</v>
      </c>
      <c r="R941" s="11">
        <v>0</v>
      </c>
      <c r="S941" s="11">
        <v>0</v>
      </c>
      <c r="T941" s="4">
        <f>Ugovori_OPULJP[[#This Row],[Bespovratna sredstva - Ukupno (EU+Nac) HRK
= Ukupna ugovorena vrijednost bespovratnih sredstava]]+Ugovori_OPULJP[[#This Row],[Javni doprinos korisnika - HRK]]+Ugovori_OPULJP[[#This Row],[Privatni doprinos korisnika - HRK]]</f>
        <v>2321649.48</v>
      </c>
      <c r="U941" s="29" t="s">
        <v>8735</v>
      </c>
      <c r="V941" s="29" t="s">
        <v>24</v>
      </c>
      <c r="W941" s="30" t="s">
        <v>7293</v>
      </c>
      <c r="X941" s="30" t="s">
        <v>6219</v>
      </c>
    </row>
    <row r="942" spans="1:24" ht="114.75" x14ac:dyDescent="0.25">
      <c r="A942" s="45" t="s">
        <v>4966</v>
      </c>
      <c r="B942" s="46" t="s">
        <v>8150</v>
      </c>
      <c r="C942" s="30" t="s">
        <v>7163</v>
      </c>
      <c r="D942" s="30" t="s">
        <v>5131</v>
      </c>
      <c r="E942" s="19" t="s">
        <v>10081</v>
      </c>
      <c r="F942" s="47" t="s">
        <v>5034</v>
      </c>
      <c r="G942" s="47" t="s">
        <v>8491</v>
      </c>
      <c r="H942" s="48">
        <v>44000</v>
      </c>
      <c r="I942" s="48">
        <v>44548</v>
      </c>
      <c r="J942" s="48" t="str">
        <f ca="1">IF(Ugovori_OPULJP[[#This Row],[DATUM ZAVRŠETKA OPERACIJE]]&lt;TODAY(),"završen","u provedbi")</f>
        <v>završen</v>
      </c>
      <c r="K942" s="25" t="s">
        <v>12</v>
      </c>
      <c r="L942" s="25" t="s">
        <v>12</v>
      </c>
      <c r="M942" s="17">
        <v>0.85</v>
      </c>
      <c r="N942" s="17">
        <v>0.15</v>
      </c>
      <c r="O942" s="11">
        <f>Ugovori_OPULJP[[#This Row],[Bespovratna sredstva - Ukupno (EU+Nac) HRK
= Ukupna ugovorena vrijednost bespovratnih sredstava]]*Ugovori_OPULJP[[#This Row],[EU STOPA SUFINANCIRANJA %
EU CO-FINANCING RATE %]]</f>
        <v>471988</v>
      </c>
      <c r="P942" s="11">
        <f>Ugovori_OPULJP[[#This Row],[Bespovratna sredstva - Ukupno (EU+Nac) HRK
= Ukupna ugovorena vrijednost bespovratnih sredstava]]*Ugovori_OPULJP[[#This Row],[STOPA NACIONALNOG SUFINANCIRANJA %]]</f>
        <v>83292</v>
      </c>
      <c r="Q942" s="11">
        <v>555280</v>
      </c>
      <c r="R942" s="11">
        <v>0</v>
      </c>
      <c r="S942" s="11">
        <v>0</v>
      </c>
      <c r="T942" s="4">
        <f>Ugovori_OPULJP[[#This Row],[Bespovratna sredstva - Ukupno (EU+Nac) HRK
= Ukupna ugovorena vrijednost bespovratnih sredstava]]+Ugovori_OPULJP[[#This Row],[Javni doprinos korisnika - HRK]]+Ugovori_OPULJP[[#This Row],[Privatni doprinos korisnika - HRK]]</f>
        <v>555280</v>
      </c>
      <c r="U942" s="29" t="s">
        <v>8735</v>
      </c>
      <c r="V942" s="29" t="s">
        <v>24</v>
      </c>
      <c r="W942" s="30" t="s">
        <v>6537</v>
      </c>
      <c r="X942" s="30" t="s">
        <v>6219</v>
      </c>
    </row>
    <row r="943" spans="1:24" ht="51" x14ac:dyDescent="0.25">
      <c r="A943" s="45" t="s">
        <v>5287</v>
      </c>
      <c r="B943" s="46" t="s">
        <v>8150</v>
      </c>
      <c r="C943" s="30" t="s">
        <v>7163</v>
      </c>
      <c r="D943" s="30" t="s">
        <v>5131</v>
      </c>
      <c r="E943" s="19" t="s">
        <v>10081</v>
      </c>
      <c r="F943" s="47" t="s">
        <v>5288</v>
      </c>
      <c r="G943" s="47" t="s">
        <v>5289</v>
      </c>
      <c r="H943" s="48">
        <v>44029</v>
      </c>
      <c r="I943" s="48">
        <v>44578</v>
      </c>
      <c r="J943" s="48" t="str">
        <f ca="1">IF(Ugovori_OPULJP[[#This Row],[DATUM ZAVRŠETKA OPERACIJE]]&lt;TODAY(),"završen","u provedbi")</f>
        <v>završen</v>
      </c>
      <c r="K943" s="25" t="s">
        <v>10</v>
      </c>
      <c r="L943" s="25" t="s">
        <v>10</v>
      </c>
      <c r="M943" s="17">
        <v>0.85</v>
      </c>
      <c r="N943" s="17">
        <v>0.15</v>
      </c>
      <c r="O943" s="11">
        <f>Ugovori_OPULJP[[#This Row],[Bespovratna sredstva - Ukupno (EU+Nac) HRK
= Ukupna ugovorena vrijednost bespovratnih sredstava]]*Ugovori_OPULJP[[#This Row],[EU STOPA SUFINANCIRANJA %
EU CO-FINANCING RATE %]]</f>
        <v>1070894.8465</v>
      </c>
      <c r="P943" s="11">
        <f>Ugovori_OPULJP[[#This Row],[Bespovratna sredstva - Ukupno (EU+Nac) HRK
= Ukupna ugovorena vrijednost bespovratnih sredstava]]*Ugovori_OPULJP[[#This Row],[STOPA NACIONALNOG SUFINANCIRANJA %]]</f>
        <v>188981.44349999999</v>
      </c>
      <c r="Q943" s="11">
        <v>1259876.29</v>
      </c>
      <c r="R943" s="11">
        <v>0</v>
      </c>
      <c r="S943" s="11">
        <v>0</v>
      </c>
      <c r="T943" s="4">
        <f>Ugovori_OPULJP[[#This Row],[Bespovratna sredstva - Ukupno (EU+Nac) HRK
= Ukupna ugovorena vrijednost bespovratnih sredstava]]+Ugovori_OPULJP[[#This Row],[Javni doprinos korisnika - HRK]]+Ugovori_OPULJP[[#This Row],[Privatni doprinos korisnika - HRK]]</f>
        <v>1259876.29</v>
      </c>
      <c r="U943" s="29" t="s">
        <v>8735</v>
      </c>
      <c r="V943" s="29" t="s">
        <v>24</v>
      </c>
      <c r="W943" s="30" t="s">
        <v>7148</v>
      </c>
      <c r="X943" s="30" t="s">
        <v>6219</v>
      </c>
    </row>
    <row r="944" spans="1:24" ht="90" x14ac:dyDescent="0.25">
      <c r="A944" s="45" t="s">
        <v>7572</v>
      </c>
      <c r="B944" s="46" t="s">
        <v>8150</v>
      </c>
      <c r="C944" s="30" t="s">
        <v>7163</v>
      </c>
      <c r="D944" s="30" t="s">
        <v>5131</v>
      </c>
      <c r="E944" s="19" t="s">
        <v>10081</v>
      </c>
      <c r="F944" s="47" t="s">
        <v>7573</v>
      </c>
      <c r="G944" s="47" t="s">
        <v>10570</v>
      </c>
      <c r="H944" s="48">
        <v>44078</v>
      </c>
      <c r="I944" s="48">
        <v>44561</v>
      </c>
      <c r="J944" s="48" t="str">
        <f ca="1">IF(Ugovori_OPULJP[[#This Row],[DATUM ZAVRŠETKA OPERACIJE]]&lt;TODAY(),"završen","u provedbi")</f>
        <v>završen</v>
      </c>
      <c r="K944" s="25" t="s">
        <v>7574</v>
      </c>
      <c r="L944" s="25" t="s">
        <v>0</v>
      </c>
      <c r="M944" s="17">
        <v>0.85</v>
      </c>
      <c r="N944" s="17">
        <v>0.15</v>
      </c>
      <c r="O944" s="11">
        <f>Ugovori_OPULJP[[#This Row],[Bespovratna sredstva - Ukupno (EU+Nac) HRK
= Ukupna ugovorena vrijednost bespovratnih sredstava]]*Ugovori_OPULJP[[#This Row],[EU STOPA SUFINANCIRANJA %
EU CO-FINANCING RATE %]]</f>
        <v>1554437.5</v>
      </c>
      <c r="P944" s="11">
        <f>Ugovori_OPULJP[[#This Row],[Bespovratna sredstva - Ukupno (EU+Nac) HRK
= Ukupna ugovorena vrijednost bespovratnih sredstava]]*Ugovori_OPULJP[[#This Row],[STOPA NACIONALNOG SUFINANCIRANJA %]]</f>
        <v>274312.5</v>
      </c>
      <c r="Q944" s="11">
        <v>1828750</v>
      </c>
      <c r="R944" s="11">
        <v>0</v>
      </c>
      <c r="S944" s="11">
        <v>0</v>
      </c>
      <c r="T944" s="4">
        <f>Ugovori_OPULJP[[#This Row],[Bespovratna sredstva - Ukupno (EU+Nac) HRK
= Ukupna ugovorena vrijednost bespovratnih sredstava]]+Ugovori_OPULJP[[#This Row],[Javni doprinos korisnika - HRK]]+Ugovori_OPULJP[[#This Row],[Privatni doprinos korisnika - HRK]]</f>
        <v>1828750</v>
      </c>
      <c r="U944" s="29" t="s">
        <v>8735</v>
      </c>
      <c r="V944" s="29" t="s">
        <v>24</v>
      </c>
      <c r="W944" s="55" t="s">
        <v>7766</v>
      </c>
      <c r="X944" s="30" t="s">
        <v>6219</v>
      </c>
    </row>
    <row r="945" spans="1:24" ht="369.75" x14ac:dyDescent="0.25">
      <c r="A945" s="45" t="s">
        <v>5290</v>
      </c>
      <c r="B945" s="46" t="s">
        <v>8150</v>
      </c>
      <c r="C945" s="30" t="s">
        <v>7163</v>
      </c>
      <c r="D945" s="30" t="s">
        <v>5131</v>
      </c>
      <c r="E945" s="19" t="s">
        <v>10081</v>
      </c>
      <c r="F945" s="47" t="s">
        <v>5291</v>
      </c>
      <c r="G945" s="47" t="s">
        <v>728</v>
      </c>
      <c r="H945" s="48">
        <v>44033</v>
      </c>
      <c r="I945" s="48">
        <v>44490</v>
      </c>
      <c r="J945" s="48" t="str">
        <f ca="1">IF(Ugovori_OPULJP[[#This Row],[DATUM ZAVRŠETKA OPERACIJE]]&lt;TODAY(),"završen","u provedbi")</f>
        <v>završen</v>
      </c>
      <c r="K945" s="25" t="s">
        <v>13</v>
      </c>
      <c r="L945" s="25" t="s">
        <v>13</v>
      </c>
      <c r="M945" s="17">
        <v>0.85</v>
      </c>
      <c r="N945" s="17">
        <v>0.15</v>
      </c>
      <c r="O945" s="11">
        <f>Ugovori_OPULJP[[#This Row],[Bespovratna sredstva - Ukupno (EU+Nac) HRK
= Ukupna ugovorena vrijednost bespovratnih sredstava]]*Ugovori_OPULJP[[#This Row],[EU STOPA SUFINANCIRANJA %
EU CO-FINANCING RATE %]]</f>
        <v>1133220</v>
      </c>
      <c r="P945" s="11">
        <f>Ugovori_OPULJP[[#This Row],[Bespovratna sredstva - Ukupno (EU+Nac) HRK
= Ukupna ugovorena vrijednost bespovratnih sredstava]]*Ugovori_OPULJP[[#This Row],[STOPA NACIONALNOG SUFINANCIRANJA %]]</f>
        <v>199980</v>
      </c>
      <c r="Q945" s="11">
        <v>1333200</v>
      </c>
      <c r="R945" s="11">
        <v>0</v>
      </c>
      <c r="S945" s="11">
        <v>0</v>
      </c>
      <c r="T945" s="4">
        <f>Ugovori_OPULJP[[#This Row],[Bespovratna sredstva - Ukupno (EU+Nac) HRK
= Ukupna ugovorena vrijednost bespovratnih sredstava]]+Ugovori_OPULJP[[#This Row],[Javni doprinos korisnika - HRK]]+Ugovori_OPULJP[[#This Row],[Privatni doprinos korisnika - HRK]]</f>
        <v>1333200</v>
      </c>
      <c r="U945" s="29" t="s">
        <v>8735</v>
      </c>
      <c r="V945" s="29" t="s">
        <v>24</v>
      </c>
      <c r="W945" s="30" t="s">
        <v>7149</v>
      </c>
      <c r="X945" s="30" t="s">
        <v>6219</v>
      </c>
    </row>
    <row r="946" spans="1:24" ht="102" x14ac:dyDescent="0.25">
      <c r="A946" s="45" t="s">
        <v>5292</v>
      </c>
      <c r="B946" s="46" t="s">
        <v>8150</v>
      </c>
      <c r="C946" s="30" t="s">
        <v>7163</v>
      </c>
      <c r="D946" s="30" t="s">
        <v>5131</v>
      </c>
      <c r="E946" s="19" t="s">
        <v>10081</v>
      </c>
      <c r="F946" s="47" t="s">
        <v>5293</v>
      </c>
      <c r="G946" s="47" t="s">
        <v>10571</v>
      </c>
      <c r="H946" s="48">
        <v>44036</v>
      </c>
      <c r="I946" s="48">
        <v>44585</v>
      </c>
      <c r="J946" s="48" t="str">
        <f ca="1">IF(Ugovori_OPULJP[[#This Row],[DATUM ZAVRŠETKA OPERACIJE]]&lt;TODAY(),"završen","u provedbi")</f>
        <v>završen</v>
      </c>
      <c r="K946" s="25" t="s">
        <v>10</v>
      </c>
      <c r="L946" s="25" t="s">
        <v>10</v>
      </c>
      <c r="M946" s="17">
        <v>0.85</v>
      </c>
      <c r="N946" s="17">
        <v>0.15</v>
      </c>
      <c r="O946" s="11">
        <f>Ugovori_OPULJP[[#This Row],[Bespovratna sredstva - Ukupno (EU+Nac) HRK
= Ukupna ugovorena vrijednost bespovratnih sredstava]]*Ugovori_OPULJP[[#This Row],[EU STOPA SUFINANCIRANJA %
EU CO-FINANCING RATE %]]</f>
        <v>787525</v>
      </c>
      <c r="P946" s="11">
        <f>Ugovori_OPULJP[[#This Row],[Bespovratna sredstva - Ukupno (EU+Nac) HRK
= Ukupna ugovorena vrijednost bespovratnih sredstava]]*Ugovori_OPULJP[[#This Row],[STOPA NACIONALNOG SUFINANCIRANJA %]]</f>
        <v>138975</v>
      </c>
      <c r="Q946" s="11">
        <v>926500</v>
      </c>
      <c r="R946" s="11">
        <v>0</v>
      </c>
      <c r="S946" s="11">
        <v>0</v>
      </c>
      <c r="T946" s="4">
        <f>Ugovori_OPULJP[[#This Row],[Bespovratna sredstva - Ukupno (EU+Nac) HRK
= Ukupna ugovorena vrijednost bespovratnih sredstava]]+Ugovori_OPULJP[[#This Row],[Javni doprinos korisnika - HRK]]+Ugovori_OPULJP[[#This Row],[Privatni doprinos korisnika - HRK]]</f>
        <v>926500</v>
      </c>
      <c r="U946" s="29" t="s">
        <v>8735</v>
      </c>
      <c r="V946" s="29" t="s">
        <v>24</v>
      </c>
      <c r="W946" s="30" t="s">
        <v>7150</v>
      </c>
      <c r="X946" s="30" t="s">
        <v>6219</v>
      </c>
    </row>
    <row r="947" spans="1:24" ht="102.75" x14ac:dyDescent="0.25">
      <c r="A947" s="45" t="s">
        <v>7575</v>
      </c>
      <c r="B947" s="46" t="s">
        <v>8150</v>
      </c>
      <c r="C947" s="30" t="s">
        <v>7163</v>
      </c>
      <c r="D947" s="30" t="s">
        <v>5131</v>
      </c>
      <c r="E947" s="19" t="s">
        <v>10081</v>
      </c>
      <c r="F947" s="47" t="s">
        <v>7576</v>
      </c>
      <c r="G947" s="47" t="s">
        <v>7577</v>
      </c>
      <c r="H947" s="48">
        <v>44078</v>
      </c>
      <c r="I947" s="48">
        <v>44561</v>
      </c>
      <c r="J947" s="48" t="str">
        <f ca="1">IF(Ugovori_OPULJP[[#This Row],[DATUM ZAVRŠETKA OPERACIJE]]&lt;TODAY(),"završen","u provedbi")</f>
        <v>završen</v>
      </c>
      <c r="K947" s="25" t="s">
        <v>0</v>
      </c>
      <c r="L947" s="25" t="s">
        <v>0</v>
      </c>
      <c r="M947" s="17">
        <v>0.85</v>
      </c>
      <c r="N947" s="17">
        <v>0.15</v>
      </c>
      <c r="O947" s="11">
        <f>Ugovori_OPULJP[[#This Row],[Bespovratna sredstva - Ukupno (EU+Nac) HRK
= Ukupna ugovorena vrijednost bespovratnih sredstava]]*Ugovori_OPULJP[[#This Row],[EU STOPA SUFINANCIRANJA %
EU CO-FINANCING RATE %]]</f>
        <v>1932666.25</v>
      </c>
      <c r="P947" s="11">
        <f>Ugovori_OPULJP[[#This Row],[Bespovratna sredstva - Ukupno (EU+Nac) HRK
= Ukupna ugovorena vrijednost bespovratnih sredstava]]*Ugovori_OPULJP[[#This Row],[STOPA NACIONALNOG SUFINANCIRANJA %]]</f>
        <v>341058.75</v>
      </c>
      <c r="Q947" s="11">
        <v>2273725</v>
      </c>
      <c r="R947" s="11">
        <v>0</v>
      </c>
      <c r="S947" s="11">
        <v>0</v>
      </c>
      <c r="T947" s="4">
        <f>Ugovori_OPULJP[[#This Row],[Bespovratna sredstva - Ukupno (EU+Nac) HRK
= Ukupna ugovorena vrijednost bespovratnih sredstava]]+Ugovori_OPULJP[[#This Row],[Javni doprinos korisnika - HRK]]+Ugovori_OPULJP[[#This Row],[Privatni doprinos korisnika - HRK]]</f>
        <v>2273725</v>
      </c>
      <c r="U947" s="29" t="s">
        <v>8735</v>
      </c>
      <c r="V947" s="29" t="s">
        <v>24</v>
      </c>
      <c r="W947" s="55" t="s">
        <v>7767</v>
      </c>
      <c r="X947" s="30" t="s">
        <v>6219</v>
      </c>
    </row>
    <row r="948" spans="1:24" ht="115.5" x14ac:dyDescent="0.25">
      <c r="A948" s="45" t="s">
        <v>7578</v>
      </c>
      <c r="B948" s="46" t="s">
        <v>8150</v>
      </c>
      <c r="C948" s="30" t="s">
        <v>7163</v>
      </c>
      <c r="D948" s="30" t="s">
        <v>5131</v>
      </c>
      <c r="E948" s="58" t="s">
        <v>10081</v>
      </c>
      <c r="F948" s="47" t="s">
        <v>8503</v>
      </c>
      <c r="G948" s="47" t="s">
        <v>2483</v>
      </c>
      <c r="H948" s="48">
        <v>44078</v>
      </c>
      <c r="I948" s="48">
        <v>44624</v>
      </c>
      <c r="J948" s="48" t="str">
        <f ca="1">IF(Ugovori_OPULJP[[#This Row],[DATUM ZAVRŠETKA OPERACIJE]]&lt;TODAY(),"završen","u provedbi")</f>
        <v>završen</v>
      </c>
      <c r="K948" s="25" t="s">
        <v>1</v>
      </c>
      <c r="L948" s="25" t="s">
        <v>1</v>
      </c>
      <c r="M948" s="17">
        <v>0.85</v>
      </c>
      <c r="N948" s="17">
        <v>0.15</v>
      </c>
      <c r="O948" s="11">
        <f>Ugovori_OPULJP[[#This Row],[Bespovratna sredstva - Ukupno (EU+Nac) HRK
= Ukupna ugovorena vrijednost bespovratnih sredstava]]*Ugovori_OPULJP[[#This Row],[EU STOPA SUFINANCIRANJA %
EU CO-FINANCING RATE %]]</f>
        <v>538466.5</v>
      </c>
      <c r="P948" s="11">
        <f>Ugovori_OPULJP[[#This Row],[Bespovratna sredstva - Ukupno (EU+Nac) HRK
= Ukupna ugovorena vrijednost bespovratnih sredstava]]*Ugovori_OPULJP[[#This Row],[STOPA NACIONALNOG SUFINANCIRANJA %]]</f>
        <v>95023.5</v>
      </c>
      <c r="Q948" s="11">
        <v>633490</v>
      </c>
      <c r="R948" s="11">
        <v>0</v>
      </c>
      <c r="S948" s="11">
        <v>0</v>
      </c>
      <c r="T948" s="4">
        <f>Ugovori_OPULJP[[#This Row],[Bespovratna sredstva - Ukupno (EU+Nac) HRK
= Ukupna ugovorena vrijednost bespovratnih sredstava]]+Ugovori_OPULJP[[#This Row],[Javni doprinos korisnika - HRK]]+Ugovori_OPULJP[[#This Row],[Privatni doprinos korisnika - HRK]]</f>
        <v>633490</v>
      </c>
      <c r="U948" s="29" t="s">
        <v>8735</v>
      </c>
      <c r="V948" s="29" t="s">
        <v>24</v>
      </c>
      <c r="W948" s="55" t="s">
        <v>7768</v>
      </c>
      <c r="X948" s="30" t="s">
        <v>6219</v>
      </c>
    </row>
    <row r="949" spans="1:24" ht="76.5" x14ac:dyDescent="0.25">
      <c r="A949" s="45" t="s">
        <v>5294</v>
      </c>
      <c r="B949" s="46" t="s">
        <v>8150</v>
      </c>
      <c r="C949" s="30" t="s">
        <v>7163</v>
      </c>
      <c r="D949" s="30" t="s">
        <v>5131</v>
      </c>
      <c r="E949" s="19" t="s">
        <v>10081</v>
      </c>
      <c r="F949" s="47" t="s">
        <v>5295</v>
      </c>
      <c r="G949" s="47" t="s">
        <v>5296</v>
      </c>
      <c r="H949" s="48">
        <v>44044</v>
      </c>
      <c r="I949" s="48">
        <v>44470</v>
      </c>
      <c r="J949" s="48" t="str">
        <f ca="1">IF(Ugovori_OPULJP[[#This Row],[DATUM ZAVRŠETKA OPERACIJE]]&lt;TODAY(),"završen","u provedbi")</f>
        <v>završen</v>
      </c>
      <c r="K949" s="25" t="s">
        <v>15</v>
      </c>
      <c r="L949" s="25" t="s">
        <v>15</v>
      </c>
      <c r="M949" s="17">
        <v>0.85</v>
      </c>
      <c r="N949" s="17">
        <v>0.15</v>
      </c>
      <c r="O949" s="11">
        <f>Ugovori_OPULJP[[#This Row],[Bespovratna sredstva - Ukupno (EU+Nac) HRK
= Ukupna ugovorena vrijednost bespovratnih sredstava]]*Ugovori_OPULJP[[#This Row],[EU STOPA SUFINANCIRANJA %
EU CO-FINANCING RATE %]]</f>
        <v>928234</v>
      </c>
      <c r="P949" s="11">
        <f>Ugovori_OPULJP[[#This Row],[Bespovratna sredstva - Ukupno (EU+Nac) HRK
= Ukupna ugovorena vrijednost bespovratnih sredstava]]*Ugovori_OPULJP[[#This Row],[STOPA NACIONALNOG SUFINANCIRANJA %]]</f>
        <v>163806</v>
      </c>
      <c r="Q949" s="11">
        <v>1092040</v>
      </c>
      <c r="R949" s="11">
        <v>0</v>
      </c>
      <c r="S949" s="11">
        <v>0</v>
      </c>
      <c r="T949" s="4">
        <f>Ugovori_OPULJP[[#This Row],[Bespovratna sredstva - Ukupno (EU+Nac) HRK
= Ukupna ugovorena vrijednost bespovratnih sredstava]]+Ugovori_OPULJP[[#This Row],[Javni doprinos korisnika - HRK]]+Ugovori_OPULJP[[#This Row],[Privatni doprinos korisnika - HRK]]</f>
        <v>1092040</v>
      </c>
      <c r="U949" s="29" t="s">
        <v>8735</v>
      </c>
      <c r="V949" s="29" t="s">
        <v>24</v>
      </c>
      <c r="W949" s="30" t="s">
        <v>7295</v>
      </c>
      <c r="X949" s="30" t="s">
        <v>6219</v>
      </c>
    </row>
    <row r="950" spans="1:24" ht="63.75" x14ac:dyDescent="0.25">
      <c r="A950" s="45" t="s">
        <v>7825</v>
      </c>
      <c r="B950" s="46" t="s">
        <v>8150</v>
      </c>
      <c r="C950" s="30" t="s">
        <v>7163</v>
      </c>
      <c r="D950" s="30" t="s">
        <v>5131</v>
      </c>
      <c r="E950" s="19" t="s">
        <v>10081</v>
      </c>
      <c r="F950" s="47" t="s">
        <v>7911</v>
      </c>
      <c r="G950" s="47" t="s">
        <v>667</v>
      </c>
      <c r="H950" s="48">
        <v>44109</v>
      </c>
      <c r="I950" s="48">
        <v>44656</v>
      </c>
      <c r="J950" s="48" t="str">
        <f ca="1">IF(Ugovori_OPULJP[[#This Row],[DATUM ZAVRŠETKA OPERACIJE]]&lt;TODAY(),"završen","u provedbi")</f>
        <v>završen</v>
      </c>
      <c r="K950" s="25" t="s">
        <v>18</v>
      </c>
      <c r="L950" s="25" t="s">
        <v>18</v>
      </c>
      <c r="M950" s="17">
        <v>0.85</v>
      </c>
      <c r="N950" s="17">
        <v>0.15</v>
      </c>
      <c r="O950" s="11">
        <f>Ugovori_OPULJP[[#This Row],[Bespovratna sredstva - Ukupno (EU+Nac) HRK
= Ukupna ugovorena vrijednost bespovratnih sredstava]]*Ugovori_OPULJP[[#This Row],[EU STOPA SUFINANCIRANJA %
EU CO-FINANCING RATE %]]</f>
        <v>1883855</v>
      </c>
      <c r="P950" s="11">
        <f>Ugovori_OPULJP[[#This Row],[Bespovratna sredstva - Ukupno (EU+Nac) HRK
= Ukupna ugovorena vrijednost bespovratnih sredstava]]*Ugovori_OPULJP[[#This Row],[STOPA NACIONALNOG SUFINANCIRANJA %]]</f>
        <v>332445</v>
      </c>
      <c r="Q950" s="11">
        <v>2216300</v>
      </c>
      <c r="R950" s="11">
        <v>0</v>
      </c>
      <c r="S950" s="11">
        <v>0</v>
      </c>
      <c r="T950" s="4">
        <f>Ugovori_OPULJP[[#This Row],[Bespovratna sredstva - Ukupno (EU+Nac) HRK
= Ukupna ugovorena vrijednost bespovratnih sredstava]]+Ugovori_OPULJP[[#This Row],[Javni doprinos korisnika - HRK]]+Ugovori_OPULJP[[#This Row],[Privatni doprinos korisnika - HRK]]</f>
        <v>2216300</v>
      </c>
      <c r="U950" s="29" t="s">
        <v>8735</v>
      </c>
      <c r="V950" s="29" t="s">
        <v>24</v>
      </c>
      <c r="W950" s="30" t="s">
        <v>8077</v>
      </c>
      <c r="X950" s="30" t="s">
        <v>6219</v>
      </c>
    </row>
    <row r="951" spans="1:24" ht="89.25" x14ac:dyDescent="0.25">
      <c r="A951" s="45" t="s">
        <v>7826</v>
      </c>
      <c r="B951" s="46" t="s">
        <v>8150</v>
      </c>
      <c r="C951" s="30" t="s">
        <v>7163</v>
      </c>
      <c r="D951" s="30" t="s">
        <v>5131</v>
      </c>
      <c r="E951" s="19" t="s">
        <v>10081</v>
      </c>
      <c r="F951" s="47" t="s">
        <v>787</v>
      </c>
      <c r="G951" s="47" t="s">
        <v>788</v>
      </c>
      <c r="H951" s="48">
        <v>44109</v>
      </c>
      <c r="I951" s="48">
        <v>44597</v>
      </c>
      <c r="J951" s="48" t="str">
        <f ca="1">IF(Ugovori_OPULJP[[#This Row],[DATUM ZAVRŠETKA OPERACIJE]]&lt;TODAY(),"završen","u provedbi")</f>
        <v>završen</v>
      </c>
      <c r="K951" s="25" t="s">
        <v>18</v>
      </c>
      <c r="L951" s="25" t="s">
        <v>18</v>
      </c>
      <c r="M951" s="17">
        <v>0.85</v>
      </c>
      <c r="N951" s="17">
        <v>0.15</v>
      </c>
      <c r="O951" s="11">
        <f>Ugovori_OPULJP[[#This Row],[Bespovratna sredstva - Ukupno (EU+Nac) HRK
= Ukupna ugovorena vrijednost bespovratnih sredstava]]*Ugovori_OPULJP[[#This Row],[EU STOPA SUFINANCIRANJA %
EU CO-FINANCING RATE %]]</f>
        <v>786517.75</v>
      </c>
      <c r="P951" s="11">
        <f>Ugovori_OPULJP[[#This Row],[Bespovratna sredstva - Ukupno (EU+Nac) HRK
= Ukupna ugovorena vrijednost bespovratnih sredstava]]*Ugovori_OPULJP[[#This Row],[STOPA NACIONALNOG SUFINANCIRANJA %]]</f>
        <v>138797.25</v>
      </c>
      <c r="Q951" s="11">
        <v>925315</v>
      </c>
      <c r="R951" s="11">
        <v>0</v>
      </c>
      <c r="S951" s="11">
        <v>0</v>
      </c>
      <c r="T951" s="4">
        <f>Ugovori_OPULJP[[#This Row],[Bespovratna sredstva - Ukupno (EU+Nac) HRK
= Ukupna ugovorena vrijednost bespovratnih sredstava]]+Ugovori_OPULJP[[#This Row],[Javni doprinos korisnika - HRK]]+Ugovori_OPULJP[[#This Row],[Privatni doprinos korisnika - HRK]]</f>
        <v>925315</v>
      </c>
      <c r="U951" s="29" t="s">
        <v>8735</v>
      </c>
      <c r="V951" s="29" t="s">
        <v>24</v>
      </c>
      <c r="W951" s="30" t="s">
        <v>8078</v>
      </c>
      <c r="X951" s="30" t="s">
        <v>6219</v>
      </c>
    </row>
    <row r="952" spans="1:24" ht="90" x14ac:dyDescent="0.25">
      <c r="A952" s="45" t="s">
        <v>7579</v>
      </c>
      <c r="B952" s="46" t="s">
        <v>8150</v>
      </c>
      <c r="C952" s="30" t="s">
        <v>7163</v>
      </c>
      <c r="D952" s="30" t="s">
        <v>5131</v>
      </c>
      <c r="E952" s="19" t="s">
        <v>10081</v>
      </c>
      <c r="F952" s="47" t="s">
        <v>7580</v>
      </c>
      <c r="G952" s="47" t="s">
        <v>8404</v>
      </c>
      <c r="H952" s="48">
        <v>44083</v>
      </c>
      <c r="I952" s="48">
        <v>44629</v>
      </c>
      <c r="J952" s="48" t="str">
        <f ca="1">IF(Ugovori_OPULJP[[#This Row],[DATUM ZAVRŠETKA OPERACIJE]]&lt;TODAY(),"završen","u provedbi")</f>
        <v>završen</v>
      </c>
      <c r="K952" s="25" t="s">
        <v>3</v>
      </c>
      <c r="L952" s="25" t="s">
        <v>3</v>
      </c>
      <c r="M952" s="17">
        <v>0.85</v>
      </c>
      <c r="N952" s="17">
        <v>0.15</v>
      </c>
      <c r="O952" s="11">
        <f>Ugovori_OPULJP[[#This Row],[Bespovratna sredstva - Ukupno (EU+Nac) HRK
= Ukupna ugovorena vrijednost bespovratnih sredstava]]*Ugovori_OPULJP[[#This Row],[EU STOPA SUFINANCIRANJA %
EU CO-FINANCING RATE %]]</f>
        <v>1184041.2364999999</v>
      </c>
      <c r="P952" s="11">
        <f>Ugovori_OPULJP[[#This Row],[Bespovratna sredstva - Ukupno (EU+Nac) HRK
= Ukupna ugovorena vrijednost bespovratnih sredstava]]*Ugovori_OPULJP[[#This Row],[STOPA NACIONALNOG SUFINANCIRANJA %]]</f>
        <v>208948.45349999997</v>
      </c>
      <c r="Q952" s="11">
        <v>1392989.69</v>
      </c>
      <c r="R952" s="11">
        <v>0</v>
      </c>
      <c r="S952" s="11">
        <v>0</v>
      </c>
      <c r="T952" s="4">
        <f>Ugovori_OPULJP[[#This Row],[Bespovratna sredstva - Ukupno (EU+Nac) HRK
= Ukupna ugovorena vrijednost bespovratnih sredstava]]+Ugovori_OPULJP[[#This Row],[Javni doprinos korisnika - HRK]]+Ugovori_OPULJP[[#This Row],[Privatni doprinos korisnika - HRK]]</f>
        <v>1392989.69</v>
      </c>
      <c r="U952" s="29" t="s">
        <v>8735</v>
      </c>
      <c r="V952" s="29" t="s">
        <v>24</v>
      </c>
      <c r="W952" s="55" t="s">
        <v>7769</v>
      </c>
      <c r="X952" s="30" t="s">
        <v>6219</v>
      </c>
    </row>
    <row r="953" spans="1:24" ht="76.5" x14ac:dyDescent="0.25">
      <c r="A953" s="45" t="s">
        <v>8178</v>
      </c>
      <c r="B953" s="46" t="s">
        <v>8150</v>
      </c>
      <c r="C953" s="30" t="s">
        <v>7163</v>
      </c>
      <c r="D953" s="30" t="s">
        <v>5131</v>
      </c>
      <c r="E953" s="19" t="s">
        <v>10081</v>
      </c>
      <c r="F953" s="47" t="s">
        <v>8218</v>
      </c>
      <c r="G953" s="47" t="s">
        <v>8219</v>
      </c>
      <c r="H953" s="48">
        <v>44131</v>
      </c>
      <c r="I953" s="48">
        <v>44678</v>
      </c>
      <c r="J953" s="48" t="str">
        <f ca="1">IF(Ugovori_OPULJP[[#This Row],[DATUM ZAVRŠETKA OPERACIJE]]&lt;TODAY(),"završen","u provedbi")</f>
        <v>u provedbi</v>
      </c>
      <c r="K953" s="25" t="s">
        <v>3</v>
      </c>
      <c r="L953" s="25" t="s">
        <v>3</v>
      </c>
      <c r="M953" s="17">
        <v>0.85</v>
      </c>
      <c r="N953" s="17">
        <v>0.15</v>
      </c>
      <c r="O953" s="11">
        <f>Ugovori_OPULJP[[#This Row],[Bespovratna sredstva - Ukupno (EU+Nac) HRK
= Ukupna ugovorena vrijednost bespovratnih sredstava]]*Ugovori_OPULJP[[#This Row],[EU STOPA SUFINANCIRANJA %
EU CO-FINANCING RATE %]]</f>
        <v>1183582.5</v>
      </c>
      <c r="P953" s="11">
        <f>Ugovori_OPULJP[[#This Row],[Bespovratna sredstva - Ukupno (EU+Nac) HRK
= Ukupna ugovorena vrijednost bespovratnih sredstava]]*Ugovori_OPULJP[[#This Row],[STOPA NACIONALNOG SUFINANCIRANJA %]]</f>
        <v>208867.5</v>
      </c>
      <c r="Q953" s="11">
        <v>1392450</v>
      </c>
      <c r="R953" s="11">
        <v>0</v>
      </c>
      <c r="S953" s="11">
        <v>0</v>
      </c>
      <c r="T953" s="4">
        <f>Ugovori_OPULJP[[#This Row],[Bespovratna sredstva - Ukupno (EU+Nac) HRK
= Ukupna ugovorena vrijednost bespovratnih sredstava]]+Ugovori_OPULJP[[#This Row],[Javni doprinos korisnika - HRK]]+Ugovori_OPULJP[[#This Row],[Privatni doprinos korisnika - HRK]]</f>
        <v>1392450</v>
      </c>
      <c r="U953" s="29" t="s">
        <v>8735</v>
      </c>
      <c r="V953" s="29" t="s">
        <v>24</v>
      </c>
      <c r="W953" s="30" t="s">
        <v>8850</v>
      </c>
      <c r="X953" s="30" t="s">
        <v>6219</v>
      </c>
    </row>
    <row r="954" spans="1:24" ht="76.5" x14ac:dyDescent="0.25">
      <c r="A954" s="45" t="s">
        <v>7827</v>
      </c>
      <c r="B954" s="46" t="s">
        <v>8150</v>
      </c>
      <c r="C954" s="30" t="s">
        <v>7163</v>
      </c>
      <c r="D954" s="30" t="s">
        <v>5131</v>
      </c>
      <c r="E954" s="19" t="s">
        <v>10081</v>
      </c>
      <c r="F954" s="47" t="s">
        <v>7904</v>
      </c>
      <c r="G954" s="47" t="s">
        <v>7862</v>
      </c>
      <c r="H954" s="48">
        <v>44091</v>
      </c>
      <c r="I954" s="48">
        <v>44637</v>
      </c>
      <c r="J954" s="48" t="str">
        <f ca="1">IF(Ugovori_OPULJP[[#This Row],[DATUM ZAVRŠETKA OPERACIJE]]&lt;TODAY(),"završen","u provedbi")</f>
        <v>završen</v>
      </c>
      <c r="K954" s="25" t="s">
        <v>8</v>
      </c>
      <c r="L954" s="25" t="s">
        <v>8</v>
      </c>
      <c r="M954" s="17">
        <v>0.85</v>
      </c>
      <c r="N954" s="17">
        <v>0.15</v>
      </c>
      <c r="O954" s="11">
        <f>Ugovori_OPULJP[[#This Row],[Bespovratna sredstva - Ukupno (EU+Nac) HRK
= Ukupna ugovorena vrijednost bespovratnih sredstava]]*Ugovori_OPULJP[[#This Row],[EU STOPA SUFINANCIRANJA %
EU CO-FINANCING RATE %]]</f>
        <v>1578721.6514999999</v>
      </c>
      <c r="P954" s="11">
        <f>Ugovori_OPULJP[[#This Row],[Bespovratna sredstva - Ukupno (EU+Nac) HRK
= Ukupna ugovorena vrijednost bespovratnih sredstava]]*Ugovori_OPULJP[[#This Row],[STOPA NACIONALNOG SUFINANCIRANJA %]]</f>
        <v>278597.93849999999</v>
      </c>
      <c r="Q954" s="11">
        <v>1857319.59</v>
      </c>
      <c r="R954" s="11">
        <v>0</v>
      </c>
      <c r="S954" s="11">
        <v>0</v>
      </c>
      <c r="T954" s="4">
        <f>Ugovori_OPULJP[[#This Row],[Bespovratna sredstva - Ukupno (EU+Nac) HRK
= Ukupna ugovorena vrijednost bespovratnih sredstava]]+Ugovori_OPULJP[[#This Row],[Javni doprinos korisnika - HRK]]+Ugovori_OPULJP[[#This Row],[Privatni doprinos korisnika - HRK]]</f>
        <v>1857319.59</v>
      </c>
      <c r="U954" s="29" t="s">
        <v>8735</v>
      </c>
      <c r="V954" s="29" t="s">
        <v>24</v>
      </c>
      <c r="W954" s="30" t="s">
        <v>7949</v>
      </c>
      <c r="X954" s="30" t="s">
        <v>6219</v>
      </c>
    </row>
    <row r="955" spans="1:24" ht="114.75" x14ac:dyDescent="0.25">
      <c r="A955" s="12" t="s">
        <v>8852</v>
      </c>
      <c r="B955" s="8" t="s">
        <v>8150</v>
      </c>
      <c r="C955" s="5" t="s">
        <v>7163</v>
      </c>
      <c r="D955" s="5" t="s">
        <v>5131</v>
      </c>
      <c r="E955" s="19" t="s">
        <v>10081</v>
      </c>
      <c r="F955" s="7" t="s">
        <v>8864</v>
      </c>
      <c r="G955" s="7" t="s">
        <v>8860</v>
      </c>
      <c r="H955" s="13">
        <v>44155</v>
      </c>
      <c r="I955" s="13">
        <v>44701</v>
      </c>
      <c r="J955" s="13" t="str">
        <f ca="1">IF(Ugovori_OPULJP[[#This Row],[DATUM ZAVRŠETKA OPERACIJE]]&lt;TODAY(),"završen","u provedbi")</f>
        <v>u provedbi</v>
      </c>
      <c r="K955" s="18" t="s">
        <v>20</v>
      </c>
      <c r="L955" s="25" t="s">
        <v>20</v>
      </c>
      <c r="M955" s="17">
        <v>0.85</v>
      </c>
      <c r="N955" s="17">
        <v>0.15</v>
      </c>
      <c r="O955" s="11">
        <f>Ugovori_OPULJP[[#This Row],[Bespovratna sredstva - Ukupno (EU+Nac) HRK
= Ukupna ugovorena vrijednost bespovratnih sredstava]]*Ugovori_OPULJP[[#This Row],[EU STOPA SUFINANCIRANJA %
EU CO-FINANCING RATE %]]</f>
        <v>315744.33199999999</v>
      </c>
      <c r="P955" s="11">
        <f>Ugovori_OPULJP[[#This Row],[Bespovratna sredstva - Ukupno (EU+Nac) HRK
= Ukupna ugovorena vrijednost bespovratnih sredstava]]*Ugovori_OPULJP[[#This Row],[STOPA NACIONALNOG SUFINANCIRANJA %]]</f>
        <v>55719.587999999996</v>
      </c>
      <c r="Q955" s="4">
        <v>371463.92</v>
      </c>
      <c r="R955" s="11">
        <v>0</v>
      </c>
      <c r="S955" s="11">
        <v>0</v>
      </c>
      <c r="T955" s="4">
        <f>Ugovori_OPULJP[[#This Row],[Bespovratna sredstva - Ukupno (EU+Nac) HRK
= Ukupna ugovorena vrijednost bespovratnih sredstava]]+Ugovori_OPULJP[[#This Row],[Javni doprinos korisnika - HRK]]+Ugovori_OPULJP[[#This Row],[Privatni doprinos korisnika - HRK]]</f>
        <v>371463.92</v>
      </c>
      <c r="U955" s="19" t="s">
        <v>8735</v>
      </c>
      <c r="V955" s="29" t="s">
        <v>24</v>
      </c>
      <c r="W955" s="5" t="s">
        <v>8870</v>
      </c>
      <c r="X955" s="30" t="s">
        <v>6219</v>
      </c>
    </row>
    <row r="956" spans="1:24" ht="77.25" x14ac:dyDescent="0.25">
      <c r="A956" s="45" t="s">
        <v>7581</v>
      </c>
      <c r="B956" s="46" t="s">
        <v>8150</v>
      </c>
      <c r="C956" s="30" t="s">
        <v>7163</v>
      </c>
      <c r="D956" s="30" t="s">
        <v>5131</v>
      </c>
      <c r="E956" s="19" t="s">
        <v>10081</v>
      </c>
      <c r="F956" s="47" t="s">
        <v>7582</v>
      </c>
      <c r="G956" s="47" t="s">
        <v>10572</v>
      </c>
      <c r="H956" s="48">
        <v>44078</v>
      </c>
      <c r="I956" s="48">
        <v>44624</v>
      </c>
      <c r="J956" s="48" t="str">
        <f ca="1">IF(Ugovori_OPULJP[[#This Row],[DATUM ZAVRŠETKA OPERACIJE]]&lt;TODAY(),"završen","u provedbi")</f>
        <v>završen</v>
      </c>
      <c r="K956" s="25" t="s">
        <v>0</v>
      </c>
      <c r="L956" s="25" t="s">
        <v>0</v>
      </c>
      <c r="M956" s="17">
        <v>0.85</v>
      </c>
      <c r="N956" s="17">
        <v>0.15</v>
      </c>
      <c r="O956" s="11">
        <f>Ugovori_OPULJP[[#This Row],[Bespovratna sredstva - Ukupno (EU+Nac) HRK
= Ukupna ugovorena vrijednost bespovratnih sredstava]]*Ugovori_OPULJP[[#This Row],[EU STOPA SUFINANCIRANJA %
EU CO-FINANCING RATE %]]</f>
        <v>1530743.75</v>
      </c>
      <c r="P956" s="11">
        <f>Ugovori_OPULJP[[#This Row],[Bespovratna sredstva - Ukupno (EU+Nac) HRK
= Ukupna ugovorena vrijednost bespovratnih sredstava]]*Ugovori_OPULJP[[#This Row],[STOPA NACIONALNOG SUFINANCIRANJA %]]</f>
        <v>270131.25</v>
      </c>
      <c r="Q956" s="11">
        <v>1800875</v>
      </c>
      <c r="R956" s="11">
        <v>0</v>
      </c>
      <c r="S956" s="11">
        <v>0</v>
      </c>
      <c r="T956" s="4">
        <f>Ugovori_OPULJP[[#This Row],[Bespovratna sredstva - Ukupno (EU+Nac) HRK
= Ukupna ugovorena vrijednost bespovratnih sredstava]]+Ugovori_OPULJP[[#This Row],[Javni doprinos korisnika - HRK]]+Ugovori_OPULJP[[#This Row],[Privatni doprinos korisnika - HRK]]</f>
        <v>1800875</v>
      </c>
      <c r="U956" s="29" t="s">
        <v>8735</v>
      </c>
      <c r="V956" s="29" t="s">
        <v>24</v>
      </c>
      <c r="W956" s="55" t="s">
        <v>7770</v>
      </c>
      <c r="X956" s="30" t="s">
        <v>6219</v>
      </c>
    </row>
    <row r="957" spans="1:24" ht="102.75" x14ac:dyDescent="0.25">
      <c r="A957" s="45" t="s">
        <v>7583</v>
      </c>
      <c r="B957" s="46" t="s">
        <v>8150</v>
      </c>
      <c r="C957" s="30" t="s">
        <v>7163</v>
      </c>
      <c r="D957" s="30" t="s">
        <v>5131</v>
      </c>
      <c r="E957" s="19" t="s">
        <v>10081</v>
      </c>
      <c r="F957" s="47" t="s">
        <v>7584</v>
      </c>
      <c r="G957" s="47" t="s">
        <v>10573</v>
      </c>
      <c r="H957" s="48">
        <v>44078</v>
      </c>
      <c r="I957" s="48">
        <v>44624</v>
      </c>
      <c r="J957" s="48" t="str">
        <f ca="1">IF(Ugovori_OPULJP[[#This Row],[DATUM ZAVRŠETKA OPERACIJE]]&lt;TODAY(),"završen","u provedbi")</f>
        <v>završen</v>
      </c>
      <c r="K957" s="25" t="s">
        <v>11</v>
      </c>
      <c r="L957" s="25" t="s">
        <v>11</v>
      </c>
      <c r="M957" s="17">
        <v>0.85</v>
      </c>
      <c r="N957" s="17">
        <v>0.15</v>
      </c>
      <c r="O957" s="11">
        <f>Ugovori_OPULJP[[#This Row],[Bespovratna sredstva - Ukupno (EU+Nac) HRK
= Ukupna ugovorena vrijednost bespovratnih sredstava]]*Ugovori_OPULJP[[#This Row],[EU STOPA SUFINANCIRANJA %
EU CO-FINANCING RATE %]]</f>
        <v>789360.82149999996</v>
      </c>
      <c r="P957" s="11">
        <f>Ugovori_OPULJP[[#This Row],[Bespovratna sredstva - Ukupno (EU+Nac) HRK
= Ukupna ugovorena vrijednost bespovratnih sredstava]]*Ugovori_OPULJP[[#This Row],[STOPA NACIONALNOG SUFINANCIRANJA %]]</f>
        <v>139298.96849999999</v>
      </c>
      <c r="Q957" s="11">
        <v>928659.79</v>
      </c>
      <c r="R957" s="11">
        <v>0</v>
      </c>
      <c r="S957" s="11">
        <v>0</v>
      </c>
      <c r="T957" s="4">
        <f>Ugovori_OPULJP[[#This Row],[Bespovratna sredstva - Ukupno (EU+Nac) HRK
= Ukupna ugovorena vrijednost bespovratnih sredstava]]+Ugovori_OPULJP[[#This Row],[Javni doprinos korisnika - HRK]]+Ugovori_OPULJP[[#This Row],[Privatni doprinos korisnika - HRK]]</f>
        <v>928659.79</v>
      </c>
      <c r="U957" s="29" t="s">
        <v>8735</v>
      </c>
      <c r="V957" s="29" t="s">
        <v>24</v>
      </c>
      <c r="W957" s="55" t="s">
        <v>7771</v>
      </c>
      <c r="X957" s="30" t="s">
        <v>6219</v>
      </c>
    </row>
    <row r="958" spans="1:24" ht="90" x14ac:dyDescent="0.25">
      <c r="A958" s="45" t="s">
        <v>7585</v>
      </c>
      <c r="B958" s="46" t="s">
        <v>8150</v>
      </c>
      <c r="C958" s="30" t="s">
        <v>7163</v>
      </c>
      <c r="D958" s="30" t="s">
        <v>5131</v>
      </c>
      <c r="E958" s="19" t="s">
        <v>10081</v>
      </c>
      <c r="F958" s="47" t="s">
        <v>7586</v>
      </c>
      <c r="G958" s="47" t="s">
        <v>7587</v>
      </c>
      <c r="H958" s="48">
        <v>44078</v>
      </c>
      <c r="I958" s="48">
        <v>44624</v>
      </c>
      <c r="J958" s="48" t="str">
        <f ca="1">IF(Ugovori_OPULJP[[#This Row],[DATUM ZAVRŠETKA OPERACIJE]]&lt;TODAY(),"završen","u provedbi")</f>
        <v>završen</v>
      </c>
      <c r="K958" s="25" t="s">
        <v>1</v>
      </c>
      <c r="L958" s="25" t="s">
        <v>1</v>
      </c>
      <c r="M958" s="17">
        <v>0.85</v>
      </c>
      <c r="N958" s="17">
        <v>0.15</v>
      </c>
      <c r="O958" s="11">
        <f>Ugovori_OPULJP[[#This Row],[Bespovratna sredstva - Ukupno (EU+Nac) HRK
= Ukupna ugovorena vrijednost bespovratnih sredstava]]*Ugovori_OPULJP[[#This Row],[EU STOPA SUFINANCIRANJA %
EU CO-FINANCING RATE %]]</f>
        <v>1146886.5975000001</v>
      </c>
      <c r="P958" s="11">
        <f>Ugovori_OPULJP[[#This Row],[Bespovratna sredstva - Ukupno (EU+Nac) HRK
= Ukupna ugovorena vrijednost bespovratnih sredstava]]*Ugovori_OPULJP[[#This Row],[STOPA NACIONALNOG SUFINANCIRANJA %]]</f>
        <v>202391.7525</v>
      </c>
      <c r="Q958" s="11">
        <v>1349278.35</v>
      </c>
      <c r="R958" s="11">
        <v>0</v>
      </c>
      <c r="S958" s="11">
        <v>0</v>
      </c>
      <c r="T958" s="4">
        <f>Ugovori_OPULJP[[#This Row],[Bespovratna sredstva - Ukupno (EU+Nac) HRK
= Ukupna ugovorena vrijednost bespovratnih sredstava]]+Ugovori_OPULJP[[#This Row],[Javni doprinos korisnika - HRK]]+Ugovori_OPULJP[[#This Row],[Privatni doprinos korisnika - HRK]]</f>
        <v>1349278.35</v>
      </c>
      <c r="U958" s="29" t="s">
        <v>8735</v>
      </c>
      <c r="V958" s="29" t="s">
        <v>24</v>
      </c>
      <c r="W958" s="55" t="s">
        <v>7772</v>
      </c>
      <c r="X958" s="30" t="s">
        <v>6219</v>
      </c>
    </row>
    <row r="959" spans="1:24" ht="115.5" x14ac:dyDescent="0.25">
      <c r="A959" s="45" t="s">
        <v>7588</v>
      </c>
      <c r="B959" s="46" t="s">
        <v>8150</v>
      </c>
      <c r="C959" s="30" t="s">
        <v>7163</v>
      </c>
      <c r="D959" s="30" t="s">
        <v>5131</v>
      </c>
      <c r="E959" s="19" t="s">
        <v>10081</v>
      </c>
      <c r="F959" s="47" t="s">
        <v>7589</v>
      </c>
      <c r="G959" s="47" t="s">
        <v>10574</v>
      </c>
      <c r="H959" s="48">
        <v>44078</v>
      </c>
      <c r="I959" s="48">
        <v>44624</v>
      </c>
      <c r="J959" s="48" t="str">
        <f ca="1">IF(Ugovori_OPULJP[[#This Row],[DATUM ZAVRŠETKA OPERACIJE]]&lt;TODAY(),"završen","u provedbi")</f>
        <v>završen</v>
      </c>
      <c r="K959" s="25" t="s">
        <v>20</v>
      </c>
      <c r="L959" s="25" t="s">
        <v>20</v>
      </c>
      <c r="M959" s="17">
        <v>0.85</v>
      </c>
      <c r="N959" s="17">
        <v>0.15</v>
      </c>
      <c r="O959" s="11">
        <f>Ugovori_OPULJP[[#This Row],[Bespovratna sredstva - Ukupno (EU+Nac) HRK
= Ukupna ugovorena vrijednost bespovratnih sredstava]]*Ugovori_OPULJP[[#This Row],[EU STOPA SUFINANCIRANJA %
EU CO-FINANCING RATE %]]</f>
        <v>1183561.25</v>
      </c>
      <c r="P959" s="11">
        <f>Ugovori_OPULJP[[#This Row],[Bespovratna sredstva - Ukupno (EU+Nac) HRK
= Ukupna ugovorena vrijednost bespovratnih sredstava]]*Ugovori_OPULJP[[#This Row],[STOPA NACIONALNOG SUFINANCIRANJA %]]</f>
        <v>208863.75</v>
      </c>
      <c r="Q959" s="11">
        <v>1392425</v>
      </c>
      <c r="R959" s="11">
        <v>0</v>
      </c>
      <c r="S959" s="11">
        <v>0</v>
      </c>
      <c r="T959" s="4">
        <f>Ugovori_OPULJP[[#This Row],[Bespovratna sredstva - Ukupno (EU+Nac) HRK
= Ukupna ugovorena vrijednost bespovratnih sredstava]]+Ugovori_OPULJP[[#This Row],[Javni doprinos korisnika - HRK]]+Ugovori_OPULJP[[#This Row],[Privatni doprinos korisnika - HRK]]</f>
        <v>1392425</v>
      </c>
      <c r="U959" s="29" t="s">
        <v>8735</v>
      </c>
      <c r="V959" s="29" t="s">
        <v>24</v>
      </c>
      <c r="W959" s="55" t="s">
        <v>7773</v>
      </c>
      <c r="X959" s="30" t="s">
        <v>6219</v>
      </c>
    </row>
    <row r="960" spans="1:24" ht="102.75" x14ac:dyDescent="0.25">
      <c r="A960" s="45" t="s">
        <v>7590</v>
      </c>
      <c r="B960" s="46" t="s">
        <v>8150</v>
      </c>
      <c r="C960" s="30" t="s">
        <v>7163</v>
      </c>
      <c r="D960" s="30" t="s">
        <v>5131</v>
      </c>
      <c r="E960" s="19" t="s">
        <v>10081</v>
      </c>
      <c r="F960" s="47" t="s">
        <v>873</v>
      </c>
      <c r="G960" s="47" t="s">
        <v>8408</v>
      </c>
      <c r="H960" s="48">
        <v>44078</v>
      </c>
      <c r="I960" s="48">
        <v>44624</v>
      </c>
      <c r="J960" s="48" t="str">
        <f ca="1">IF(Ugovori_OPULJP[[#This Row],[DATUM ZAVRŠETKA OPERACIJE]]&lt;TODAY(),"završen","u provedbi")</f>
        <v>završen</v>
      </c>
      <c r="K960" s="25" t="s">
        <v>13</v>
      </c>
      <c r="L960" s="25" t="s">
        <v>13</v>
      </c>
      <c r="M960" s="17">
        <v>0.85</v>
      </c>
      <c r="N960" s="17">
        <v>0.15</v>
      </c>
      <c r="O960" s="11">
        <f>Ugovori_OPULJP[[#This Row],[Bespovratna sredstva - Ukupno (EU+Nac) HRK
= Ukupna ugovorena vrijednost bespovratnih sredstava]]*Ugovori_OPULJP[[#This Row],[EU STOPA SUFINANCIRANJA %
EU CO-FINANCING RATE %]]</f>
        <v>2525894</v>
      </c>
      <c r="P960" s="11">
        <f>Ugovori_OPULJP[[#This Row],[Bespovratna sredstva - Ukupno (EU+Nac) HRK
= Ukupna ugovorena vrijednost bespovratnih sredstava]]*Ugovori_OPULJP[[#This Row],[STOPA NACIONALNOG SUFINANCIRANJA %]]</f>
        <v>445746</v>
      </c>
      <c r="Q960" s="11">
        <v>2971640</v>
      </c>
      <c r="R960" s="11">
        <v>0</v>
      </c>
      <c r="S960" s="11">
        <v>0</v>
      </c>
      <c r="T960" s="4">
        <f>Ugovori_OPULJP[[#This Row],[Bespovratna sredstva - Ukupno (EU+Nac) HRK
= Ukupna ugovorena vrijednost bespovratnih sredstava]]+Ugovori_OPULJP[[#This Row],[Javni doprinos korisnika - HRK]]+Ugovori_OPULJP[[#This Row],[Privatni doprinos korisnika - HRK]]</f>
        <v>2971640</v>
      </c>
      <c r="U960" s="29" t="s">
        <v>8735</v>
      </c>
      <c r="V960" s="29" t="s">
        <v>24</v>
      </c>
      <c r="W960" s="55" t="s">
        <v>7774</v>
      </c>
      <c r="X960" s="30" t="s">
        <v>6219</v>
      </c>
    </row>
    <row r="961" spans="1:24" ht="102.75" x14ac:dyDescent="0.25">
      <c r="A961" s="45" t="s">
        <v>7591</v>
      </c>
      <c r="B961" s="46" t="s">
        <v>8150</v>
      </c>
      <c r="C961" s="30" t="s">
        <v>7163</v>
      </c>
      <c r="D961" s="30" t="s">
        <v>5131</v>
      </c>
      <c r="E961" s="19" t="s">
        <v>10081</v>
      </c>
      <c r="F961" s="47" t="s">
        <v>7592</v>
      </c>
      <c r="G961" s="47" t="s">
        <v>3243</v>
      </c>
      <c r="H961" s="48">
        <v>44078</v>
      </c>
      <c r="I961" s="48">
        <v>44624</v>
      </c>
      <c r="J961" s="48" t="str">
        <f ca="1">IF(Ugovori_OPULJP[[#This Row],[DATUM ZAVRŠETKA OPERACIJE]]&lt;TODAY(),"završen","u provedbi")</f>
        <v>završen</v>
      </c>
      <c r="K961" s="25" t="s">
        <v>18</v>
      </c>
      <c r="L961" s="25" t="s">
        <v>18</v>
      </c>
      <c r="M961" s="17">
        <v>0.85</v>
      </c>
      <c r="N961" s="17">
        <v>0.15</v>
      </c>
      <c r="O961" s="11">
        <f>Ugovori_OPULJP[[#This Row],[Bespovratna sredstva - Ukupno (EU+Nac) HRK
= Ukupna ugovorena vrijednost bespovratnih sredstava]]*Ugovori_OPULJP[[#This Row],[EU STOPA SUFINANCIRANJA %
EU CO-FINANCING RATE %]]</f>
        <v>789360.82149999996</v>
      </c>
      <c r="P961" s="11">
        <f>Ugovori_OPULJP[[#This Row],[Bespovratna sredstva - Ukupno (EU+Nac) HRK
= Ukupna ugovorena vrijednost bespovratnih sredstava]]*Ugovori_OPULJP[[#This Row],[STOPA NACIONALNOG SUFINANCIRANJA %]]</f>
        <v>139298.96849999999</v>
      </c>
      <c r="Q961" s="11">
        <v>928659.79</v>
      </c>
      <c r="R961" s="11">
        <v>0</v>
      </c>
      <c r="S961" s="11">
        <v>0</v>
      </c>
      <c r="T961" s="4">
        <f>Ugovori_OPULJP[[#This Row],[Bespovratna sredstva - Ukupno (EU+Nac) HRK
= Ukupna ugovorena vrijednost bespovratnih sredstava]]+Ugovori_OPULJP[[#This Row],[Javni doprinos korisnika - HRK]]+Ugovori_OPULJP[[#This Row],[Privatni doprinos korisnika - HRK]]</f>
        <v>928659.79</v>
      </c>
      <c r="U961" s="29" t="s">
        <v>8735</v>
      </c>
      <c r="V961" s="29" t="s">
        <v>24</v>
      </c>
      <c r="W961" s="55" t="s">
        <v>7775</v>
      </c>
      <c r="X961" s="30" t="s">
        <v>6219</v>
      </c>
    </row>
    <row r="962" spans="1:24" ht="90" x14ac:dyDescent="0.25">
      <c r="A962" s="45" t="s">
        <v>7593</v>
      </c>
      <c r="B962" s="46" t="s">
        <v>8150</v>
      </c>
      <c r="C962" s="30" t="s">
        <v>7163</v>
      </c>
      <c r="D962" s="30" t="s">
        <v>5131</v>
      </c>
      <c r="E962" s="19" t="s">
        <v>10081</v>
      </c>
      <c r="F962" s="47" t="s">
        <v>1070</v>
      </c>
      <c r="G962" s="47" t="s">
        <v>10638</v>
      </c>
      <c r="H962" s="48">
        <v>44078</v>
      </c>
      <c r="I962" s="48">
        <v>44624</v>
      </c>
      <c r="J962" s="48" t="str">
        <f ca="1">IF(Ugovori_OPULJP[[#This Row],[DATUM ZAVRŠETKA OPERACIJE]]&lt;TODAY(),"završen","u provedbi")</f>
        <v>završen</v>
      </c>
      <c r="K962" s="25" t="s">
        <v>18</v>
      </c>
      <c r="L962" s="25" t="s">
        <v>18</v>
      </c>
      <c r="M962" s="17">
        <v>0.85</v>
      </c>
      <c r="N962" s="17">
        <v>0.15</v>
      </c>
      <c r="O962" s="11">
        <f>Ugovori_OPULJP[[#This Row],[Bespovratna sredstva - Ukupno (EU+Nac) HRK
= Ukupna ugovorena vrijednost bespovratnih sredstava]]*Ugovori_OPULJP[[#This Row],[EU STOPA SUFINANCIRANJA %
EU CO-FINANCING RATE %]]</f>
        <v>789360.82149999996</v>
      </c>
      <c r="P962" s="11">
        <f>Ugovori_OPULJP[[#This Row],[Bespovratna sredstva - Ukupno (EU+Nac) HRK
= Ukupna ugovorena vrijednost bespovratnih sredstava]]*Ugovori_OPULJP[[#This Row],[STOPA NACIONALNOG SUFINANCIRANJA %]]</f>
        <v>139298.96849999999</v>
      </c>
      <c r="Q962" s="11">
        <v>928659.79</v>
      </c>
      <c r="R962" s="11">
        <v>0</v>
      </c>
      <c r="S962" s="11">
        <v>0</v>
      </c>
      <c r="T962" s="4">
        <f>Ugovori_OPULJP[[#This Row],[Bespovratna sredstva - Ukupno (EU+Nac) HRK
= Ukupna ugovorena vrijednost bespovratnih sredstava]]+Ugovori_OPULJP[[#This Row],[Javni doprinos korisnika - HRK]]+Ugovori_OPULJP[[#This Row],[Privatni doprinos korisnika - HRK]]</f>
        <v>928659.79</v>
      </c>
      <c r="U962" s="29" t="s">
        <v>8735</v>
      </c>
      <c r="V962" s="29" t="s">
        <v>24</v>
      </c>
      <c r="W962" s="55" t="s">
        <v>7776</v>
      </c>
      <c r="X962" s="30" t="s">
        <v>6219</v>
      </c>
    </row>
    <row r="963" spans="1:24" ht="115.5" x14ac:dyDescent="0.25">
      <c r="A963" s="45" t="s">
        <v>7594</v>
      </c>
      <c r="B963" s="46" t="s">
        <v>8150</v>
      </c>
      <c r="C963" s="30" t="s">
        <v>7163</v>
      </c>
      <c r="D963" s="30" t="s">
        <v>5131</v>
      </c>
      <c r="E963" s="19" t="s">
        <v>10081</v>
      </c>
      <c r="F963" s="47" t="s">
        <v>7595</v>
      </c>
      <c r="G963" s="47" t="s">
        <v>8561</v>
      </c>
      <c r="H963" s="48">
        <v>44078</v>
      </c>
      <c r="I963" s="48">
        <v>44561</v>
      </c>
      <c r="J963" s="48" t="str">
        <f ca="1">IF(Ugovori_OPULJP[[#This Row],[DATUM ZAVRŠETKA OPERACIJE]]&lt;TODAY(),"završen","u provedbi")</f>
        <v>završen</v>
      </c>
      <c r="K963" s="25" t="s">
        <v>4761</v>
      </c>
      <c r="L963" s="25" t="s">
        <v>6</v>
      </c>
      <c r="M963" s="17">
        <v>0.85</v>
      </c>
      <c r="N963" s="17">
        <v>0.15</v>
      </c>
      <c r="O963" s="11">
        <f>Ugovori_OPULJP[[#This Row],[Bespovratna sredstva - Ukupno (EU+Nac) HRK
= Ukupna ugovorena vrijednost bespovratnih sredstava]]*Ugovori_OPULJP[[#This Row],[EU STOPA SUFINANCIRANJA %
EU CO-FINANCING RATE %]]</f>
        <v>789360.82149999996</v>
      </c>
      <c r="P963" s="11">
        <f>Ugovori_OPULJP[[#This Row],[Bespovratna sredstva - Ukupno (EU+Nac) HRK
= Ukupna ugovorena vrijednost bespovratnih sredstava]]*Ugovori_OPULJP[[#This Row],[STOPA NACIONALNOG SUFINANCIRANJA %]]</f>
        <v>139298.96849999999</v>
      </c>
      <c r="Q963" s="11">
        <v>928659.79</v>
      </c>
      <c r="R963" s="11">
        <v>0</v>
      </c>
      <c r="S963" s="11">
        <v>0</v>
      </c>
      <c r="T963" s="4">
        <f>Ugovori_OPULJP[[#This Row],[Bespovratna sredstva - Ukupno (EU+Nac) HRK
= Ukupna ugovorena vrijednost bespovratnih sredstava]]+Ugovori_OPULJP[[#This Row],[Javni doprinos korisnika - HRK]]+Ugovori_OPULJP[[#This Row],[Privatni doprinos korisnika - HRK]]</f>
        <v>928659.79</v>
      </c>
      <c r="U963" s="29" t="s">
        <v>8735</v>
      </c>
      <c r="V963" s="29" t="s">
        <v>24</v>
      </c>
      <c r="W963" s="55" t="s">
        <v>7777</v>
      </c>
      <c r="X963" s="30" t="s">
        <v>6219</v>
      </c>
    </row>
    <row r="964" spans="1:24" ht="89.25" x14ac:dyDescent="0.25">
      <c r="A964" s="45" t="s">
        <v>7828</v>
      </c>
      <c r="B964" s="46" t="s">
        <v>8150</v>
      </c>
      <c r="C964" s="30" t="s">
        <v>7163</v>
      </c>
      <c r="D964" s="30" t="s">
        <v>5131</v>
      </c>
      <c r="E964" s="19" t="s">
        <v>10081</v>
      </c>
      <c r="F964" s="47" t="s">
        <v>7848</v>
      </c>
      <c r="G964" s="47" t="s">
        <v>7863</v>
      </c>
      <c r="H964" s="48">
        <v>44091</v>
      </c>
      <c r="I964" s="48">
        <v>44637</v>
      </c>
      <c r="J964" s="48" t="str">
        <f ca="1">IF(Ugovori_OPULJP[[#This Row],[DATUM ZAVRŠETKA OPERACIJE]]&lt;TODAY(),"završen","u provedbi")</f>
        <v>završen</v>
      </c>
      <c r="K964" s="25" t="s">
        <v>19</v>
      </c>
      <c r="L964" s="25" t="s">
        <v>19</v>
      </c>
      <c r="M964" s="17">
        <v>0.85</v>
      </c>
      <c r="N964" s="17">
        <v>0.15</v>
      </c>
      <c r="O964" s="11">
        <f>Ugovori_OPULJP[[#This Row],[Bespovratna sredstva - Ukupno (EU+Nac) HRK
= Ukupna ugovorena vrijednost bespovratnih sredstava]]*Ugovori_OPULJP[[#This Row],[EU STOPA SUFINANCIRANJA %
EU CO-FINANCING RATE %]]</f>
        <v>394655</v>
      </c>
      <c r="P964" s="11">
        <f>Ugovori_OPULJP[[#This Row],[Bespovratna sredstva - Ukupno (EU+Nac) HRK
= Ukupna ugovorena vrijednost bespovratnih sredstava]]*Ugovori_OPULJP[[#This Row],[STOPA NACIONALNOG SUFINANCIRANJA %]]</f>
        <v>69645</v>
      </c>
      <c r="Q964" s="11">
        <v>464300</v>
      </c>
      <c r="R964" s="11">
        <v>0</v>
      </c>
      <c r="S964" s="11">
        <v>0</v>
      </c>
      <c r="T964" s="4">
        <f>Ugovori_OPULJP[[#This Row],[Bespovratna sredstva - Ukupno (EU+Nac) HRK
= Ukupna ugovorena vrijednost bespovratnih sredstava]]+Ugovori_OPULJP[[#This Row],[Javni doprinos korisnika - HRK]]+Ugovori_OPULJP[[#This Row],[Privatni doprinos korisnika - HRK]]</f>
        <v>464300</v>
      </c>
      <c r="U964" s="29" t="s">
        <v>8735</v>
      </c>
      <c r="V964" s="29" t="s">
        <v>24</v>
      </c>
      <c r="W964" s="30" t="s">
        <v>7950</v>
      </c>
      <c r="X964" s="30" t="s">
        <v>6219</v>
      </c>
    </row>
    <row r="965" spans="1:24" ht="90" x14ac:dyDescent="0.25">
      <c r="A965" s="45" t="s">
        <v>7596</v>
      </c>
      <c r="B965" s="46" t="s">
        <v>8150</v>
      </c>
      <c r="C965" s="30" t="s">
        <v>7163</v>
      </c>
      <c r="D965" s="30" t="s">
        <v>5131</v>
      </c>
      <c r="E965" s="19" t="s">
        <v>10081</v>
      </c>
      <c r="F965" s="47" t="s">
        <v>7597</v>
      </c>
      <c r="G965" s="47" t="s">
        <v>537</v>
      </c>
      <c r="H965" s="48">
        <v>44078</v>
      </c>
      <c r="I965" s="48">
        <v>44504</v>
      </c>
      <c r="J965" s="48" t="str">
        <f ca="1">IF(Ugovori_OPULJP[[#This Row],[DATUM ZAVRŠETKA OPERACIJE]]&lt;TODAY(),"završen","u provedbi")</f>
        <v>završen</v>
      </c>
      <c r="K965" s="25" t="s">
        <v>10</v>
      </c>
      <c r="L965" s="25" t="s">
        <v>10</v>
      </c>
      <c r="M965" s="17">
        <v>0.85</v>
      </c>
      <c r="N965" s="17">
        <v>0.15</v>
      </c>
      <c r="O965" s="11">
        <f>Ugovori_OPULJP[[#This Row],[Bespovratna sredstva - Ukupno (EU+Nac) HRK
= Ukupna ugovorena vrijednost bespovratnih sredstava]]*Ugovori_OPULJP[[#This Row],[EU STOPA SUFINANCIRANJA %
EU CO-FINANCING RATE %]]</f>
        <v>1554905</v>
      </c>
      <c r="P965" s="11">
        <f>Ugovori_OPULJP[[#This Row],[Bespovratna sredstva - Ukupno (EU+Nac) HRK
= Ukupna ugovorena vrijednost bespovratnih sredstava]]*Ugovori_OPULJP[[#This Row],[STOPA NACIONALNOG SUFINANCIRANJA %]]</f>
        <v>274395</v>
      </c>
      <c r="Q965" s="11">
        <v>1829300</v>
      </c>
      <c r="R965" s="11">
        <v>0</v>
      </c>
      <c r="S965" s="11">
        <v>0</v>
      </c>
      <c r="T965" s="4">
        <f>Ugovori_OPULJP[[#This Row],[Bespovratna sredstva - Ukupno (EU+Nac) HRK
= Ukupna ugovorena vrijednost bespovratnih sredstava]]+Ugovori_OPULJP[[#This Row],[Javni doprinos korisnika - HRK]]+Ugovori_OPULJP[[#This Row],[Privatni doprinos korisnika - HRK]]</f>
        <v>1829300</v>
      </c>
      <c r="U965" s="29" t="s">
        <v>8735</v>
      </c>
      <c r="V965" s="29" t="s">
        <v>24</v>
      </c>
      <c r="W965" s="55" t="s">
        <v>7778</v>
      </c>
      <c r="X965" s="30" t="s">
        <v>6219</v>
      </c>
    </row>
    <row r="966" spans="1:24" ht="90" x14ac:dyDescent="0.25">
      <c r="A966" s="45" t="s">
        <v>7598</v>
      </c>
      <c r="B966" s="46" t="s">
        <v>8150</v>
      </c>
      <c r="C966" s="30" t="s">
        <v>7163</v>
      </c>
      <c r="D966" s="30" t="s">
        <v>5131</v>
      </c>
      <c r="E966" s="19" t="s">
        <v>10081</v>
      </c>
      <c r="F966" s="47" t="s">
        <v>7599</v>
      </c>
      <c r="G966" s="47" t="s">
        <v>8552</v>
      </c>
      <c r="H966" s="48">
        <v>44078</v>
      </c>
      <c r="I966" s="48">
        <v>44624</v>
      </c>
      <c r="J966" s="48" t="str">
        <f ca="1">IF(Ugovori_OPULJP[[#This Row],[DATUM ZAVRŠETKA OPERACIJE]]&lt;TODAY(),"završen","u provedbi")</f>
        <v>završen</v>
      </c>
      <c r="K966" s="25" t="s">
        <v>0</v>
      </c>
      <c r="L966" s="25" t="s">
        <v>0</v>
      </c>
      <c r="M966" s="17">
        <v>0.85</v>
      </c>
      <c r="N966" s="17">
        <v>0.15</v>
      </c>
      <c r="O966" s="11">
        <f>Ugovori_OPULJP[[#This Row],[Bespovratna sredstva - Ukupno (EU+Nac) HRK
= Ukupna ugovorena vrijednost bespovratnih sredstava]]*Ugovori_OPULJP[[#This Row],[EU STOPA SUFINANCIRANJA %
EU CO-FINANCING RATE %]]</f>
        <v>788698</v>
      </c>
      <c r="P966" s="11">
        <f>Ugovori_OPULJP[[#This Row],[Bespovratna sredstva - Ukupno (EU+Nac) HRK
= Ukupna ugovorena vrijednost bespovratnih sredstava]]*Ugovori_OPULJP[[#This Row],[STOPA NACIONALNOG SUFINANCIRANJA %]]</f>
        <v>139182</v>
      </c>
      <c r="Q966" s="11">
        <v>927880</v>
      </c>
      <c r="R966" s="11">
        <v>0</v>
      </c>
      <c r="S966" s="11">
        <v>0</v>
      </c>
      <c r="T966" s="4">
        <f>Ugovori_OPULJP[[#This Row],[Bespovratna sredstva - Ukupno (EU+Nac) HRK
= Ukupna ugovorena vrijednost bespovratnih sredstava]]+Ugovori_OPULJP[[#This Row],[Javni doprinos korisnika - HRK]]+Ugovori_OPULJP[[#This Row],[Privatni doprinos korisnika - HRK]]</f>
        <v>927880</v>
      </c>
      <c r="U966" s="29" t="s">
        <v>8735</v>
      </c>
      <c r="V966" s="29" t="s">
        <v>24</v>
      </c>
      <c r="W966" s="55" t="s">
        <v>7779</v>
      </c>
      <c r="X966" s="30" t="s">
        <v>6219</v>
      </c>
    </row>
    <row r="967" spans="1:24" ht="114.75" x14ac:dyDescent="0.25">
      <c r="A967" s="45" t="s">
        <v>7829</v>
      </c>
      <c r="B967" s="46" t="s">
        <v>8150</v>
      </c>
      <c r="C967" s="30" t="s">
        <v>7163</v>
      </c>
      <c r="D967" s="30" t="s">
        <v>5131</v>
      </c>
      <c r="E967" s="19" t="s">
        <v>10081</v>
      </c>
      <c r="F967" s="47" t="s">
        <v>7849</v>
      </c>
      <c r="G967" s="47" t="s">
        <v>886</v>
      </c>
      <c r="H967" s="48">
        <v>44109</v>
      </c>
      <c r="I967" s="48">
        <v>44566</v>
      </c>
      <c r="J967" s="48" t="str">
        <f ca="1">IF(Ugovori_OPULJP[[#This Row],[DATUM ZAVRŠETKA OPERACIJE]]&lt;TODAY(),"završen","u provedbi")</f>
        <v>završen</v>
      </c>
      <c r="K967" s="25" t="s">
        <v>10</v>
      </c>
      <c r="L967" s="25" t="s">
        <v>10</v>
      </c>
      <c r="M967" s="17">
        <v>0.85</v>
      </c>
      <c r="N967" s="17">
        <v>0.15</v>
      </c>
      <c r="O967" s="11">
        <f>Ugovori_OPULJP[[#This Row],[Bespovratna sredstva - Ukupno (EU+Nac) HRK
= Ukupna ugovorena vrijednost bespovratnih sredstava]]*Ugovori_OPULJP[[#This Row],[EU STOPA SUFINANCIRANJA %
EU CO-FINANCING RATE %]]</f>
        <v>3482407.5</v>
      </c>
      <c r="P967" s="11">
        <f>Ugovori_OPULJP[[#This Row],[Bespovratna sredstva - Ukupno (EU+Nac) HRK
= Ukupna ugovorena vrijednost bespovratnih sredstava]]*Ugovori_OPULJP[[#This Row],[STOPA NACIONALNOG SUFINANCIRANJA %]]</f>
        <v>614542.5</v>
      </c>
      <c r="Q967" s="11">
        <v>4096950</v>
      </c>
      <c r="R967" s="11">
        <v>0</v>
      </c>
      <c r="S967" s="11">
        <v>0</v>
      </c>
      <c r="T967" s="4">
        <f>Ugovori_OPULJP[[#This Row],[Bespovratna sredstva - Ukupno (EU+Nac) HRK
= Ukupna ugovorena vrijednost bespovratnih sredstava]]+Ugovori_OPULJP[[#This Row],[Javni doprinos korisnika - HRK]]+Ugovori_OPULJP[[#This Row],[Privatni doprinos korisnika - HRK]]</f>
        <v>4096950</v>
      </c>
      <c r="U967" s="29" t="s">
        <v>8735</v>
      </c>
      <c r="V967" s="29" t="s">
        <v>24</v>
      </c>
      <c r="W967" s="30" t="s">
        <v>8079</v>
      </c>
      <c r="X967" s="30" t="s">
        <v>6219</v>
      </c>
    </row>
    <row r="968" spans="1:24" ht="102.75" x14ac:dyDescent="0.25">
      <c r="A968" s="45" t="s">
        <v>7600</v>
      </c>
      <c r="B968" s="46" t="s">
        <v>8150</v>
      </c>
      <c r="C968" s="30" t="s">
        <v>7163</v>
      </c>
      <c r="D968" s="30" t="s">
        <v>5131</v>
      </c>
      <c r="E968" s="19" t="s">
        <v>10081</v>
      </c>
      <c r="F968" s="47" t="s">
        <v>7601</v>
      </c>
      <c r="G968" s="47" t="s">
        <v>760</v>
      </c>
      <c r="H968" s="48">
        <v>44078</v>
      </c>
      <c r="I968" s="48">
        <v>44624</v>
      </c>
      <c r="J968" s="48" t="str">
        <f ca="1">IF(Ugovori_OPULJP[[#This Row],[DATUM ZAVRŠETKA OPERACIJE]]&lt;TODAY(),"završen","u provedbi")</f>
        <v>završen</v>
      </c>
      <c r="K968" s="25" t="s">
        <v>18</v>
      </c>
      <c r="L968" s="25" t="s">
        <v>18</v>
      </c>
      <c r="M968" s="17">
        <v>0.85</v>
      </c>
      <c r="N968" s="17">
        <v>0.15</v>
      </c>
      <c r="O968" s="11">
        <f>Ugovori_OPULJP[[#This Row],[Bespovratna sredstva - Ukupno (EU+Nac) HRK
= Ukupna ugovorena vrijednost bespovratnih sredstava]]*Ugovori_OPULJP[[#This Row],[EU STOPA SUFINANCIRANJA %
EU CO-FINANCING RATE %]]</f>
        <v>1525155</v>
      </c>
      <c r="P968" s="11">
        <f>Ugovori_OPULJP[[#This Row],[Bespovratna sredstva - Ukupno (EU+Nac) HRK
= Ukupna ugovorena vrijednost bespovratnih sredstava]]*Ugovori_OPULJP[[#This Row],[STOPA NACIONALNOG SUFINANCIRANJA %]]</f>
        <v>269145</v>
      </c>
      <c r="Q968" s="11">
        <v>1794300</v>
      </c>
      <c r="R968" s="11">
        <v>0</v>
      </c>
      <c r="S968" s="11">
        <v>0</v>
      </c>
      <c r="T968" s="4">
        <f>Ugovori_OPULJP[[#This Row],[Bespovratna sredstva - Ukupno (EU+Nac) HRK
= Ukupna ugovorena vrijednost bespovratnih sredstava]]+Ugovori_OPULJP[[#This Row],[Javni doprinos korisnika - HRK]]+Ugovori_OPULJP[[#This Row],[Privatni doprinos korisnika - HRK]]</f>
        <v>1794300</v>
      </c>
      <c r="U968" s="29" t="s">
        <v>8735</v>
      </c>
      <c r="V968" s="29" t="s">
        <v>24</v>
      </c>
      <c r="W968" s="55" t="s">
        <v>7780</v>
      </c>
      <c r="X968" s="30" t="s">
        <v>6219</v>
      </c>
    </row>
    <row r="969" spans="1:24" ht="89.25" x14ac:dyDescent="0.25">
      <c r="A969" s="45" t="s">
        <v>7830</v>
      </c>
      <c r="B969" s="46" t="s">
        <v>8150</v>
      </c>
      <c r="C969" s="30" t="s">
        <v>7163</v>
      </c>
      <c r="D969" s="30" t="s">
        <v>5131</v>
      </c>
      <c r="E969" s="19" t="s">
        <v>10081</v>
      </c>
      <c r="F969" s="47" t="s">
        <v>7912</v>
      </c>
      <c r="G969" s="47" t="s">
        <v>854</v>
      </c>
      <c r="H969" s="48">
        <v>44109</v>
      </c>
      <c r="I969" s="48">
        <v>44656</v>
      </c>
      <c r="J969" s="48" t="str">
        <f ca="1">IF(Ugovori_OPULJP[[#This Row],[DATUM ZAVRŠETKA OPERACIJE]]&lt;TODAY(),"završen","u provedbi")</f>
        <v>završen</v>
      </c>
      <c r="K969" s="25" t="s">
        <v>10</v>
      </c>
      <c r="L969" s="25" t="s">
        <v>10</v>
      </c>
      <c r="M969" s="17">
        <v>0.85</v>
      </c>
      <c r="N969" s="17">
        <v>0.15</v>
      </c>
      <c r="O969" s="11">
        <f>Ugovori_OPULJP[[#This Row],[Bespovratna sredstva - Ukupno (EU+Nac) HRK
= Ukupna ugovorena vrijednost bespovratnih sredstava]]*Ugovori_OPULJP[[#This Row],[EU STOPA SUFINANCIRANJA %
EU CO-FINANCING RATE %]]</f>
        <v>2310878</v>
      </c>
      <c r="P969" s="11">
        <f>Ugovori_OPULJP[[#This Row],[Bespovratna sredstva - Ukupno (EU+Nac) HRK
= Ukupna ugovorena vrijednost bespovratnih sredstava]]*Ugovori_OPULJP[[#This Row],[STOPA NACIONALNOG SUFINANCIRANJA %]]</f>
        <v>407802</v>
      </c>
      <c r="Q969" s="11">
        <v>2718680</v>
      </c>
      <c r="R969" s="11">
        <v>0</v>
      </c>
      <c r="S969" s="11">
        <v>0</v>
      </c>
      <c r="T969" s="4">
        <f>Ugovori_OPULJP[[#This Row],[Bespovratna sredstva - Ukupno (EU+Nac) HRK
= Ukupna ugovorena vrijednost bespovratnih sredstava]]+Ugovori_OPULJP[[#This Row],[Javni doprinos korisnika - HRK]]+Ugovori_OPULJP[[#This Row],[Privatni doprinos korisnika - HRK]]</f>
        <v>2718680</v>
      </c>
      <c r="U969" s="29" t="s">
        <v>8735</v>
      </c>
      <c r="V969" s="29" t="s">
        <v>24</v>
      </c>
      <c r="W969" s="30" t="s">
        <v>8080</v>
      </c>
      <c r="X969" s="30" t="s">
        <v>6219</v>
      </c>
    </row>
    <row r="970" spans="1:24" ht="90" x14ac:dyDescent="0.25">
      <c r="A970" s="45" t="s">
        <v>7602</v>
      </c>
      <c r="B970" s="46" t="s">
        <v>8150</v>
      </c>
      <c r="C970" s="30" t="s">
        <v>7163</v>
      </c>
      <c r="D970" s="30" t="s">
        <v>5131</v>
      </c>
      <c r="E970" s="19" t="s">
        <v>10081</v>
      </c>
      <c r="F970" s="47" t="s">
        <v>7603</v>
      </c>
      <c r="G970" s="47" t="s">
        <v>814</v>
      </c>
      <c r="H970" s="48">
        <v>44078</v>
      </c>
      <c r="I970" s="48">
        <v>44624</v>
      </c>
      <c r="J970" s="48" t="str">
        <f ca="1">IF(Ugovori_OPULJP[[#This Row],[DATUM ZAVRŠETKA OPERACIJE]]&lt;TODAY(),"završen","u provedbi")</f>
        <v>završen</v>
      </c>
      <c r="K970" s="25" t="s">
        <v>1</v>
      </c>
      <c r="L970" s="25" t="s">
        <v>1</v>
      </c>
      <c r="M970" s="17">
        <v>0.85</v>
      </c>
      <c r="N970" s="17">
        <v>0.15</v>
      </c>
      <c r="O970" s="11">
        <f>Ugovori_OPULJP[[#This Row],[Bespovratna sredstva - Ukupno (EU+Nac) HRK
= Ukupna ugovorena vrijednost bespovratnih sredstava]]*Ugovori_OPULJP[[#This Row],[EU STOPA SUFINANCIRANJA %
EU CO-FINANCING RATE %]]</f>
        <v>4518622.0999999996</v>
      </c>
      <c r="P970" s="11">
        <f>Ugovori_OPULJP[[#This Row],[Bespovratna sredstva - Ukupno (EU+Nac) HRK
= Ukupna ugovorena vrijednost bespovratnih sredstava]]*Ugovori_OPULJP[[#This Row],[STOPA NACIONALNOG SUFINANCIRANJA %]]</f>
        <v>797403.9</v>
      </c>
      <c r="Q970" s="11">
        <v>5316026</v>
      </c>
      <c r="R970" s="11">
        <v>0</v>
      </c>
      <c r="S970" s="11">
        <v>0</v>
      </c>
      <c r="T970" s="4">
        <f>Ugovori_OPULJP[[#This Row],[Bespovratna sredstva - Ukupno (EU+Nac) HRK
= Ukupna ugovorena vrijednost bespovratnih sredstava]]+Ugovori_OPULJP[[#This Row],[Javni doprinos korisnika - HRK]]+Ugovori_OPULJP[[#This Row],[Privatni doprinos korisnika - HRK]]</f>
        <v>5316026</v>
      </c>
      <c r="U970" s="29" t="s">
        <v>8735</v>
      </c>
      <c r="V970" s="29" t="s">
        <v>24</v>
      </c>
      <c r="W970" s="55" t="s">
        <v>7781</v>
      </c>
      <c r="X970" s="30" t="s">
        <v>6219</v>
      </c>
    </row>
    <row r="971" spans="1:24" ht="102.75" x14ac:dyDescent="0.25">
      <c r="A971" s="45" t="s">
        <v>7604</v>
      </c>
      <c r="B971" s="46" t="s">
        <v>8150</v>
      </c>
      <c r="C971" s="30" t="s">
        <v>7163</v>
      </c>
      <c r="D971" s="30" t="s">
        <v>5131</v>
      </c>
      <c r="E971" s="19" t="s">
        <v>10081</v>
      </c>
      <c r="F971" s="47" t="s">
        <v>7605</v>
      </c>
      <c r="G971" s="47" t="s">
        <v>794</v>
      </c>
      <c r="H971" s="48">
        <v>44078</v>
      </c>
      <c r="I971" s="48">
        <v>44624</v>
      </c>
      <c r="J971" s="48" t="str">
        <f ca="1">IF(Ugovori_OPULJP[[#This Row],[DATUM ZAVRŠETKA OPERACIJE]]&lt;TODAY(),"završen","u provedbi")</f>
        <v>završen</v>
      </c>
      <c r="K971" s="25" t="s">
        <v>18</v>
      </c>
      <c r="L971" s="25" t="s">
        <v>18</v>
      </c>
      <c r="M971" s="17">
        <v>0.85</v>
      </c>
      <c r="N971" s="17">
        <v>0.15</v>
      </c>
      <c r="O971" s="11">
        <f>Ugovori_OPULJP[[#This Row],[Bespovratna sredstva - Ukupno (EU+Nac) HRK
= Ukupna ugovorena vrijednost bespovratnih sredstava]]*Ugovori_OPULJP[[#This Row],[EU STOPA SUFINANCIRANJA %
EU CO-FINANCING RATE %]]</f>
        <v>4145501</v>
      </c>
      <c r="P971" s="11">
        <f>Ugovori_OPULJP[[#This Row],[Bespovratna sredstva - Ukupno (EU+Nac) HRK
= Ukupna ugovorena vrijednost bespovratnih sredstava]]*Ugovori_OPULJP[[#This Row],[STOPA NACIONALNOG SUFINANCIRANJA %]]</f>
        <v>731559</v>
      </c>
      <c r="Q971" s="11">
        <v>4877060</v>
      </c>
      <c r="R971" s="11">
        <v>0</v>
      </c>
      <c r="S971" s="11">
        <v>0</v>
      </c>
      <c r="T971" s="4">
        <f>Ugovori_OPULJP[[#This Row],[Bespovratna sredstva - Ukupno (EU+Nac) HRK
= Ukupna ugovorena vrijednost bespovratnih sredstava]]+Ugovori_OPULJP[[#This Row],[Javni doprinos korisnika - HRK]]+Ugovori_OPULJP[[#This Row],[Privatni doprinos korisnika - HRK]]</f>
        <v>4877060</v>
      </c>
      <c r="U971" s="29" t="s">
        <v>8735</v>
      </c>
      <c r="V971" s="29" t="s">
        <v>24</v>
      </c>
      <c r="W971" s="55" t="s">
        <v>7782</v>
      </c>
      <c r="X971" s="30" t="s">
        <v>6219</v>
      </c>
    </row>
    <row r="972" spans="1:24" ht="89.25" x14ac:dyDescent="0.25">
      <c r="A972" s="45" t="s">
        <v>7831</v>
      </c>
      <c r="B972" s="46" t="s">
        <v>8150</v>
      </c>
      <c r="C972" s="30" t="s">
        <v>7163</v>
      </c>
      <c r="D972" s="30" t="s">
        <v>5131</v>
      </c>
      <c r="E972" s="19" t="s">
        <v>10081</v>
      </c>
      <c r="F972" s="47" t="s">
        <v>7913</v>
      </c>
      <c r="G972" s="47" t="s">
        <v>860</v>
      </c>
      <c r="H972" s="48">
        <v>44109</v>
      </c>
      <c r="I972" s="48">
        <v>44656</v>
      </c>
      <c r="J972" s="48" t="str">
        <f ca="1">IF(Ugovori_OPULJP[[#This Row],[DATUM ZAVRŠETKA OPERACIJE]]&lt;TODAY(),"završen","u provedbi")</f>
        <v>završen</v>
      </c>
      <c r="K972" s="25" t="s">
        <v>1</v>
      </c>
      <c r="L972" s="25" t="s">
        <v>1</v>
      </c>
      <c r="M972" s="17">
        <v>0.85</v>
      </c>
      <c r="N972" s="17">
        <v>0.15</v>
      </c>
      <c r="O972" s="11">
        <f>Ugovori_OPULJP[[#This Row],[Bespovratna sredstva - Ukupno (EU+Nac) HRK
= Ukupna ugovorena vrijednost bespovratnih sredstava]]*Ugovori_OPULJP[[#This Row],[EU STOPA SUFINANCIRANJA %
EU CO-FINANCING RATE %]]</f>
        <v>1114376.2904999999</v>
      </c>
      <c r="P972" s="11">
        <f>Ugovori_OPULJP[[#This Row],[Bespovratna sredstva - Ukupno (EU+Nac) HRK
= Ukupna ugovorena vrijednost bespovratnih sredstava]]*Ugovori_OPULJP[[#This Row],[STOPA NACIONALNOG SUFINANCIRANJA %]]</f>
        <v>196654.63949999999</v>
      </c>
      <c r="Q972" s="11">
        <v>1311030.93</v>
      </c>
      <c r="R972" s="11">
        <v>0</v>
      </c>
      <c r="S972" s="11">
        <v>0</v>
      </c>
      <c r="T972" s="4">
        <f>Ugovori_OPULJP[[#This Row],[Bespovratna sredstva - Ukupno (EU+Nac) HRK
= Ukupna ugovorena vrijednost bespovratnih sredstava]]+Ugovori_OPULJP[[#This Row],[Javni doprinos korisnika - HRK]]+Ugovori_OPULJP[[#This Row],[Privatni doprinos korisnika - HRK]]</f>
        <v>1311030.93</v>
      </c>
      <c r="U972" s="29" t="s">
        <v>8735</v>
      </c>
      <c r="V972" s="29" t="s">
        <v>24</v>
      </c>
      <c r="W972" s="30" t="s">
        <v>8081</v>
      </c>
      <c r="X972" s="30" t="s">
        <v>6219</v>
      </c>
    </row>
    <row r="973" spans="1:24" ht="90" x14ac:dyDescent="0.25">
      <c r="A973" s="45" t="s">
        <v>7606</v>
      </c>
      <c r="B973" s="46" t="s">
        <v>8150</v>
      </c>
      <c r="C973" s="30" t="s">
        <v>7163</v>
      </c>
      <c r="D973" s="30" t="s">
        <v>5131</v>
      </c>
      <c r="E973" s="19" t="s">
        <v>10081</v>
      </c>
      <c r="F973" s="47" t="s">
        <v>7607</v>
      </c>
      <c r="G973" s="47" t="s">
        <v>7608</v>
      </c>
      <c r="H973" s="48">
        <v>44078</v>
      </c>
      <c r="I973" s="48">
        <v>44500</v>
      </c>
      <c r="J973" s="48" t="str">
        <f ca="1">IF(Ugovori_OPULJP[[#This Row],[DATUM ZAVRŠETKA OPERACIJE]]&lt;TODAY(),"završen","u provedbi")</f>
        <v>završen</v>
      </c>
      <c r="K973" s="25" t="s">
        <v>3</v>
      </c>
      <c r="L973" s="25" t="s">
        <v>3</v>
      </c>
      <c r="M973" s="17">
        <v>0.85</v>
      </c>
      <c r="N973" s="17">
        <v>0.15</v>
      </c>
      <c r="O973" s="11">
        <f>Ugovori_OPULJP[[#This Row],[Bespovratna sredstva - Ukupno (EU+Nac) HRK
= Ukupna ugovorena vrijednost bespovratnih sredstava]]*Ugovori_OPULJP[[#This Row],[EU STOPA SUFINANCIRANJA %
EU CO-FINANCING RATE %]]</f>
        <v>4145229</v>
      </c>
      <c r="P973" s="11">
        <f>Ugovori_OPULJP[[#This Row],[Bespovratna sredstva - Ukupno (EU+Nac) HRK
= Ukupna ugovorena vrijednost bespovratnih sredstava]]*Ugovori_OPULJP[[#This Row],[STOPA NACIONALNOG SUFINANCIRANJA %]]</f>
        <v>731511</v>
      </c>
      <c r="Q973" s="11">
        <v>4876740</v>
      </c>
      <c r="R973" s="11">
        <v>0</v>
      </c>
      <c r="S973" s="11">
        <v>0</v>
      </c>
      <c r="T973" s="4">
        <f>Ugovori_OPULJP[[#This Row],[Bespovratna sredstva - Ukupno (EU+Nac) HRK
= Ukupna ugovorena vrijednost bespovratnih sredstava]]+Ugovori_OPULJP[[#This Row],[Javni doprinos korisnika - HRK]]+Ugovori_OPULJP[[#This Row],[Privatni doprinos korisnika - HRK]]</f>
        <v>4876740</v>
      </c>
      <c r="U973" s="29" t="s">
        <v>8735</v>
      </c>
      <c r="V973" s="29" t="s">
        <v>24</v>
      </c>
      <c r="W973" s="55" t="s">
        <v>7783</v>
      </c>
      <c r="X973" s="30" t="s">
        <v>6219</v>
      </c>
    </row>
    <row r="974" spans="1:24" ht="89.25" x14ac:dyDescent="0.25">
      <c r="A974" s="45" t="s">
        <v>7832</v>
      </c>
      <c r="B974" s="46" t="s">
        <v>8150</v>
      </c>
      <c r="C974" s="30" t="s">
        <v>7163</v>
      </c>
      <c r="D974" s="30" t="s">
        <v>5131</v>
      </c>
      <c r="E974" s="19" t="s">
        <v>10081</v>
      </c>
      <c r="F974" s="47" t="s">
        <v>7905</v>
      </c>
      <c r="G974" s="47" t="s">
        <v>826</v>
      </c>
      <c r="H974" s="48">
        <v>44091</v>
      </c>
      <c r="I974" s="48">
        <v>44517</v>
      </c>
      <c r="J974" s="48" t="str">
        <f ca="1">IF(Ugovori_OPULJP[[#This Row],[DATUM ZAVRŠETKA OPERACIJE]]&lt;TODAY(),"završen","u provedbi")</f>
        <v>završen</v>
      </c>
      <c r="K974" s="25" t="s">
        <v>2</v>
      </c>
      <c r="L974" s="25" t="s">
        <v>2</v>
      </c>
      <c r="M974" s="17">
        <v>0.85</v>
      </c>
      <c r="N974" s="17">
        <v>0.15</v>
      </c>
      <c r="O974" s="11">
        <f>Ugovori_OPULJP[[#This Row],[Bespovratna sredstva - Ukupno (EU+Nac) HRK
= Ukupna ugovorena vrijednost bespovratnih sredstava]]*Ugovori_OPULJP[[#This Row],[EU STOPA SUFINANCIRANJA %
EU CO-FINANCING RATE %]]</f>
        <v>1181415</v>
      </c>
      <c r="P974" s="11">
        <f>Ugovori_OPULJP[[#This Row],[Bespovratna sredstva - Ukupno (EU+Nac) HRK
= Ukupna ugovorena vrijednost bespovratnih sredstava]]*Ugovori_OPULJP[[#This Row],[STOPA NACIONALNOG SUFINANCIRANJA %]]</f>
        <v>208485</v>
      </c>
      <c r="Q974" s="11">
        <v>1389900</v>
      </c>
      <c r="R974" s="11">
        <v>0</v>
      </c>
      <c r="S974" s="11">
        <v>0</v>
      </c>
      <c r="T974" s="4">
        <f>Ugovori_OPULJP[[#This Row],[Bespovratna sredstva - Ukupno (EU+Nac) HRK
= Ukupna ugovorena vrijednost bespovratnih sredstava]]+Ugovori_OPULJP[[#This Row],[Javni doprinos korisnika - HRK]]+Ugovori_OPULJP[[#This Row],[Privatni doprinos korisnika - HRK]]</f>
        <v>1389900</v>
      </c>
      <c r="U974" s="29" t="s">
        <v>8735</v>
      </c>
      <c r="V974" s="29" t="s">
        <v>24</v>
      </c>
      <c r="W974" s="30" t="s">
        <v>7951</v>
      </c>
      <c r="X974" s="30" t="s">
        <v>6219</v>
      </c>
    </row>
    <row r="975" spans="1:24" ht="115.5" x14ac:dyDescent="0.25">
      <c r="A975" s="45" t="s">
        <v>7609</v>
      </c>
      <c r="B975" s="46" t="s">
        <v>8150</v>
      </c>
      <c r="C975" s="30" t="s">
        <v>7163</v>
      </c>
      <c r="D975" s="30" t="s">
        <v>5131</v>
      </c>
      <c r="E975" s="19" t="s">
        <v>10081</v>
      </c>
      <c r="F975" s="47" t="s">
        <v>7610</v>
      </c>
      <c r="G975" s="47" t="s">
        <v>845</v>
      </c>
      <c r="H975" s="48">
        <v>44078</v>
      </c>
      <c r="I975" s="48">
        <v>44624</v>
      </c>
      <c r="J975" s="48" t="str">
        <f ca="1">IF(Ugovori_OPULJP[[#This Row],[DATUM ZAVRŠETKA OPERACIJE]]&lt;TODAY(),"završen","u provedbi")</f>
        <v>završen</v>
      </c>
      <c r="K975" s="25" t="s">
        <v>18</v>
      </c>
      <c r="L975" s="25" t="s">
        <v>18</v>
      </c>
      <c r="M975" s="17">
        <v>0.85</v>
      </c>
      <c r="N975" s="17">
        <v>0.15</v>
      </c>
      <c r="O975" s="11">
        <f>Ugovori_OPULJP[[#This Row],[Bespovratna sredstva - Ukupno (EU+Nac) HRK
= Ukupna ugovorena vrijednost bespovratnih sredstava]]*Ugovori_OPULJP[[#This Row],[EU STOPA SUFINANCIRANJA %
EU CO-FINANCING RATE %]]</f>
        <v>1178057.5</v>
      </c>
      <c r="P975" s="11">
        <f>Ugovori_OPULJP[[#This Row],[Bespovratna sredstva - Ukupno (EU+Nac) HRK
= Ukupna ugovorena vrijednost bespovratnih sredstava]]*Ugovori_OPULJP[[#This Row],[STOPA NACIONALNOG SUFINANCIRANJA %]]</f>
        <v>207892.5</v>
      </c>
      <c r="Q975" s="11">
        <v>1385950</v>
      </c>
      <c r="R975" s="11">
        <v>0</v>
      </c>
      <c r="S975" s="11">
        <v>0</v>
      </c>
      <c r="T975" s="4">
        <f>Ugovori_OPULJP[[#This Row],[Bespovratna sredstva - Ukupno (EU+Nac) HRK
= Ukupna ugovorena vrijednost bespovratnih sredstava]]+Ugovori_OPULJP[[#This Row],[Javni doprinos korisnika - HRK]]+Ugovori_OPULJP[[#This Row],[Privatni doprinos korisnika - HRK]]</f>
        <v>1385950</v>
      </c>
      <c r="U975" s="29" t="s">
        <v>8735</v>
      </c>
      <c r="V975" s="29" t="s">
        <v>24</v>
      </c>
      <c r="W975" s="55" t="s">
        <v>7784</v>
      </c>
      <c r="X975" s="30" t="s">
        <v>6219</v>
      </c>
    </row>
    <row r="976" spans="1:24" ht="114.75" x14ac:dyDescent="0.25">
      <c r="A976" s="45" t="s">
        <v>8523</v>
      </c>
      <c r="B976" s="46" t="s">
        <v>8150</v>
      </c>
      <c r="C976" s="30" t="s">
        <v>7163</v>
      </c>
      <c r="D976" s="30" t="s">
        <v>5131</v>
      </c>
      <c r="E976" s="19" t="s">
        <v>10081</v>
      </c>
      <c r="F976" s="47" t="s">
        <v>8220</v>
      </c>
      <c r="G976" s="47" t="s">
        <v>1738</v>
      </c>
      <c r="H976" s="48">
        <v>44134</v>
      </c>
      <c r="I976" s="48">
        <v>44591</v>
      </c>
      <c r="J976" s="48" t="str">
        <f ca="1">IF(Ugovori_OPULJP[[#This Row],[DATUM ZAVRŠETKA OPERACIJE]]&lt;TODAY(),"završen","u provedbi")</f>
        <v>završen</v>
      </c>
      <c r="K976" s="25" t="s">
        <v>14</v>
      </c>
      <c r="L976" s="25" t="s">
        <v>14</v>
      </c>
      <c r="M976" s="17">
        <v>0.85</v>
      </c>
      <c r="N976" s="17">
        <v>0.15</v>
      </c>
      <c r="O976" s="11">
        <f>Ugovori_OPULJP[[#This Row],[Bespovratna sredstva - Ukupno (EU+Nac) HRK
= Ukupna ugovorena vrijednost bespovratnih sredstava]]*Ugovori_OPULJP[[#This Row],[EU STOPA SUFINANCIRANJA %
EU CO-FINANCING RATE %]]</f>
        <v>1529532.5</v>
      </c>
      <c r="P976" s="11">
        <f>Ugovori_OPULJP[[#This Row],[Bespovratna sredstva - Ukupno (EU+Nac) HRK
= Ukupna ugovorena vrijednost bespovratnih sredstava]]*Ugovori_OPULJP[[#This Row],[STOPA NACIONALNOG SUFINANCIRANJA %]]</f>
        <v>269917.5</v>
      </c>
      <c r="Q976" s="11">
        <v>1799450</v>
      </c>
      <c r="R976" s="11">
        <v>0</v>
      </c>
      <c r="S976" s="11">
        <v>0</v>
      </c>
      <c r="T976" s="4">
        <f>Ugovori_OPULJP[[#This Row],[Bespovratna sredstva - Ukupno (EU+Nac) HRK
= Ukupna ugovorena vrijednost bespovratnih sredstava]]+Ugovori_OPULJP[[#This Row],[Javni doprinos korisnika - HRK]]+Ugovori_OPULJP[[#This Row],[Privatni doprinos korisnika - HRK]]</f>
        <v>1799450</v>
      </c>
      <c r="U976" s="29" t="s">
        <v>8735</v>
      </c>
      <c r="V976" s="29" t="s">
        <v>24</v>
      </c>
      <c r="W976" s="30" t="s">
        <v>7784</v>
      </c>
      <c r="X976" s="30" t="s">
        <v>6219</v>
      </c>
    </row>
    <row r="977" spans="1:24" ht="115.5" x14ac:dyDescent="0.25">
      <c r="A977" s="45" t="s">
        <v>7611</v>
      </c>
      <c r="B977" s="46" t="s">
        <v>8150</v>
      </c>
      <c r="C977" s="30" t="s">
        <v>7163</v>
      </c>
      <c r="D977" s="30" t="s">
        <v>5131</v>
      </c>
      <c r="E977" s="19" t="s">
        <v>10081</v>
      </c>
      <c r="F977" s="47" t="s">
        <v>7612</v>
      </c>
      <c r="G977" s="47" t="s">
        <v>851</v>
      </c>
      <c r="H977" s="48">
        <v>44078</v>
      </c>
      <c r="I977" s="48">
        <v>44534</v>
      </c>
      <c r="J977" s="48" t="str">
        <f ca="1">IF(Ugovori_OPULJP[[#This Row],[DATUM ZAVRŠETKA OPERACIJE]]&lt;TODAY(),"završen","u provedbi")</f>
        <v>završen</v>
      </c>
      <c r="K977" s="25" t="s">
        <v>9</v>
      </c>
      <c r="L977" s="25" t="s">
        <v>9</v>
      </c>
      <c r="M977" s="17">
        <v>0.85</v>
      </c>
      <c r="N977" s="17">
        <v>0.15</v>
      </c>
      <c r="O977" s="11">
        <f>Ugovori_OPULJP[[#This Row],[Bespovratna sredstva - Ukupno (EU+Nac) HRK
= Ukupna ugovorena vrijednost bespovratnih sredstava]]*Ugovori_OPULJP[[#This Row],[EU STOPA SUFINANCIRANJA %
EU CO-FINANCING RATE %]]</f>
        <v>1592637.112</v>
      </c>
      <c r="P977" s="11">
        <f>Ugovori_OPULJP[[#This Row],[Bespovratna sredstva - Ukupno (EU+Nac) HRK
= Ukupna ugovorena vrijednost bespovratnih sredstava]]*Ugovori_OPULJP[[#This Row],[STOPA NACIONALNOG SUFINANCIRANJA %]]</f>
        <v>281053.60800000001</v>
      </c>
      <c r="Q977" s="11">
        <v>1873690.72</v>
      </c>
      <c r="R977" s="11">
        <v>0</v>
      </c>
      <c r="S977" s="11">
        <v>0</v>
      </c>
      <c r="T977" s="4">
        <f>Ugovori_OPULJP[[#This Row],[Bespovratna sredstva - Ukupno (EU+Nac) HRK
= Ukupna ugovorena vrijednost bespovratnih sredstava]]+Ugovori_OPULJP[[#This Row],[Javni doprinos korisnika - HRK]]+Ugovori_OPULJP[[#This Row],[Privatni doprinos korisnika - HRK]]</f>
        <v>1873690.72</v>
      </c>
      <c r="U977" s="29" t="s">
        <v>8735</v>
      </c>
      <c r="V977" s="29" t="s">
        <v>24</v>
      </c>
      <c r="W977" s="55" t="s">
        <v>7785</v>
      </c>
      <c r="X977" s="30" t="s">
        <v>6219</v>
      </c>
    </row>
    <row r="978" spans="1:24" ht="90" x14ac:dyDescent="0.25">
      <c r="A978" s="45" t="s">
        <v>7613</v>
      </c>
      <c r="B978" s="46" t="s">
        <v>8150</v>
      </c>
      <c r="C978" s="30" t="s">
        <v>7163</v>
      </c>
      <c r="D978" s="30" t="s">
        <v>5131</v>
      </c>
      <c r="E978" s="19" t="s">
        <v>10081</v>
      </c>
      <c r="F978" s="47" t="s">
        <v>7614</v>
      </c>
      <c r="G978" s="47" t="s">
        <v>754</v>
      </c>
      <c r="H978" s="48">
        <v>44078</v>
      </c>
      <c r="I978" s="48">
        <v>44624</v>
      </c>
      <c r="J978" s="48" t="str">
        <f ca="1">IF(Ugovori_OPULJP[[#This Row],[DATUM ZAVRŠETKA OPERACIJE]]&lt;TODAY(),"završen","u provedbi")</f>
        <v>završen</v>
      </c>
      <c r="K978" s="25" t="s">
        <v>18</v>
      </c>
      <c r="L978" s="25" t="s">
        <v>18</v>
      </c>
      <c r="M978" s="17">
        <v>0.85</v>
      </c>
      <c r="N978" s="17">
        <v>0.15</v>
      </c>
      <c r="O978" s="11">
        <f>Ugovori_OPULJP[[#This Row],[Bespovratna sredstva - Ukupno (EU+Nac) HRK
= Ukupna ugovorena vrijednost bespovratnih sredstava]]*Ugovori_OPULJP[[#This Row],[EU STOPA SUFINANCIRANJA %
EU CO-FINANCING RATE %]]</f>
        <v>1523595.25</v>
      </c>
      <c r="P978" s="11">
        <f>Ugovori_OPULJP[[#This Row],[Bespovratna sredstva - Ukupno (EU+Nac) HRK
= Ukupna ugovorena vrijednost bespovratnih sredstava]]*Ugovori_OPULJP[[#This Row],[STOPA NACIONALNOG SUFINANCIRANJA %]]</f>
        <v>268869.75</v>
      </c>
      <c r="Q978" s="11">
        <v>1792465</v>
      </c>
      <c r="R978" s="11">
        <v>0</v>
      </c>
      <c r="S978" s="11">
        <v>0</v>
      </c>
      <c r="T978" s="4">
        <f>Ugovori_OPULJP[[#This Row],[Bespovratna sredstva - Ukupno (EU+Nac) HRK
= Ukupna ugovorena vrijednost bespovratnih sredstava]]+Ugovori_OPULJP[[#This Row],[Javni doprinos korisnika - HRK]]+Ugovori_OPULJP[[#This Row],[Privatni doprinos korisnika - HRK]]</f>
        <v>1792465</v>
      </c>
      <c r="U978" s="29" t="s">
        <v>8735</v>
      </c>
      <c r="V978" s="29" t="s">
        <v>24</v>
      </c>
      <c r="W978" s="55" t="s">
        <v>7786</v>
      </c>
      <c r="X978" s="30" t="s">
        <v>6219</v>
      </c>
    </row>
    <row r="979" spans="1:24" ht="102" x14ac:dyDescent="0.25">
      <c r="A979" s="45" t="s">
        <v>7833</v>
      </c>
      <c r="B979" s="46" t="s">
        <v>8150</v>
      </c>
      <c r="C979" s="30" t="s">
        <v>7163</v>
      </c>
      <c r="D979" s="30" t="s">
        <v>5131</v>
      </c>
      <c r="E979" s="19" t="s">
        <v>10081</v>
      </c>
      <c r="F979" s="47" t="s">
        <v>7903</v>
      </c>
      <c r="G979" s="47" t="s">
        <v>1708</v>
      </c>
      <c r="H979" s="48">
        <v>44085</v>
      </c>
      <c r="I979" s="48">
        <v>44631</v>
      </c>
      <c r="J979" s="48" t="str">
        <f ca="1">IF(Ugovori_OPULJP[[#This Row],[DATUM ZAVRŠETKA OPERACIJE]]&lt;TODAY(),"završen","u provedbi")</f>
        <v>završen</v>
      </c>
      <c r="K979" s="25" t="s">
        <v>7947</v>
      </c>
      <c r="L979" s="25" t="s">
        <v>3</v>
      </c>
      <c r="M979" s="17">
        <v>0.85</v>
      </c>
      <c r="N979" s="17">
        <v>0.15</v>
      </c>
      <c r="O979" s="11">
        <f>Ugovori_OPULJP[[#This Row],[Bespovratna sredstva - Ukupno (EU+Nac) HRK
= Ukupna ugovorena vrijednost bespovratnih sredstava]]*Ugovori_OPULJP[[#This Row],[EU STOPA SUFINANCIRANJA %
EU CO-FINANCING RATE %]]</f>
        <v>742900</v>
      </c>
      <c r="P979" s="11">
        <f>Ugovori_OPULJP[[#This Row],[Bespovratna sredstva - Ukupno (EU+Nac) HRK
= Ukupna ugovorena vrijednost bespovratnih sredstava]]*Ugovori_OPULJP[[#This Row],[STOPA NACIONALNOG SUFINANCIRANJA %]]</f>
        <v>131100</v>
      </c>
      <c r="Q979" s="11">
        <v>874000</v>
      </c>
      <c r="R979" s="11">
        <v>0</v>
      </c>
      <c r="S979" s="11">
        <v>0</v>
      </c>
      <c r="T979" s="4">
        <f>Ugovori_OPULJP[[#This Row],[Bespovratna sredstva - Ukupno (EU+Nac) HRK
= Ukupna ugovorena vrijednost bespovratnih sredstava]]+Ugovori_OPULJP[[#This Row],[Javni doprinos korisnika - HRK]]+Ugovori_OPULJP[[#This Row],[Privatni doprinos korisnika - HRK]]</f>
        <v>874000</v>
      </c>
      <c r="U979" s="29" t="s">
        <v>8735</v>
      </c>
      <c r="V979" s="29" t="s">
        <v>24</v>
      </c>
      <c r="W979" s="30" t="s">
        <v>7948</v>
      </c>
      <c r="X979" s="30" t="s">
        <v>6219</v>
      </c>
    </row>
    <row r="980" spans="1:24" ht="90" x14ac:dyDescent="0.25">
      <c r="A980" s="45" t="s">
        <v>7615</v>
      </c>
      <c r="B980" s="46" t="s">
        <v>8150</v>
      </c>
      <c r="C980" s="30" t="s">
        <v>7163</v>
      </c>
      <c r="D980" s="30" t="s">
        <v>5131</v>
      </c>
      <c r="E980" s="19" t="s">
        <v>10081</v>
      </c>
      <c r="F980" s="47" t="s">
        <v>7616</v>
      </c>
      <c r="G980" s="47" t="s">
        <v>7617</v>
      </c>
      <c r="H980" s="48">
        <v>44078</v>
      </c>
      <c r="I980" s="48">
        <v>44624</v>
      </c>
      <c r="J980" s="48" t="str">
        <f ca="1">IF(Ugovori_OPULJP[[#This Row],[DATUM ZAVRŠETKA OPERACIJE]]&lt;TODAY(),"završen","u provedbi")</f>
        <v>završen</v>
      </c>
      <c r="K980" s="25" t="s">
        <v>1</v>
      </c>
      <c r="L980" s="25" t="s">
        <v>1</v>
      </c>
      <c r="M980" s="17">
        <v>0.85</v>
      </c>
      <c r="N980" s="17">
        <v>0.15</v>
      </c>
      <c r="O980" s="11">
        <f>Ugovori_OPULJP[[#This Row],[Bespovratna sredstva - Ukupno (EU+Nac) HRK
= Ukupna ugovorena vrijednost bespovratnih sredstava]]*Ugovori_OPULJP[[#This Row],[EU STOPA SUFINANCIRANJA %
EU CO-FINANCING RATE %]]</f>
        <v>2306594</v>
      </c>
      <c r="P980" s="11">
        <f>Ugovori_OPULJP[[#This Row],[Bespovratna sredstva - Ukupno (EU+Nac) HRK
= Ukupna ugovorena vrijednost bespovratnih sredstava]]*Ugovori_OPULJP[[#This Row],[STOPA NACIONALNOG SUFINANCIRANJA %]]</f>
        <v>407046</v>
      </c>
      <c r="Q980" s="11">
        <v>2713640</v>
      </c>
      <c r="R980" s="11">
        <v>0</v>
      </c>
      <c r="S980" s="11">
        <v>0</v>
      </c>
      <c r="T980" s="4">
        <f>Ugovori_OPULJP[[#This Row],[Bespovratna sredstva - Ukupno (EU+Nac) HRK
= Ukupna ugovorena vrijednost bespovratnih sredstava]]+Ugovori_OPULJP[[#This Row],[Javni doprinos korisnika - HRK]]+Ugovori_OPULJP[[#This Row],[Privatni doprinos korisnika - HRK]]</f>
        <v>2713640</v>
      </c>
      <c r="U980" s="29" t="s">
        <v>8735</v>
      </c>
      <c r="V980" s="29" t="s">
        <v>24</v>
      </c>
      <c r="W980" s="55" t="s">
        <v>7787</v>
      </c>
      <c r="X980" s="30" t="s">
        <v>6219</v>
      </c>
    </row>
    <row r="981" spans="1:24" ht="89.25" x14ac:dyDescent="0.25">
      <c r="A981" s="45" t="s">
        <v>8179</v>
      </c>
      <c r="B981" s="46" t="s">
        <v>8150</v>
      </c>
      <c r="C981" s="30" t="s">
        <v>7163</v>
      </c>
      <c r="D981" s="30" t="s">
        <v>5131</v>
      </c>
      <c r="E981" s="19" t="s">
        <v>10081</v>
      </c>
      <c r="F981" s="47" t="s">
        <v>8221</v>
      </c>
      <c r="G981" s="47" t="s">
        <v>10575</v>
      </c>
      <c r="H981" s="48">
        <v>44130</v>
      </c>
      <c r="I981" s="48">
        <v>44677</v>
      </c>
      <c r="J981" s="48" t="str">
        <f ca="1">IF(Ugovori_OPULJP[[#This Row],[DATUM ZAVRŠETKA OPERACIJE]]&lt;TODAY(),"završen","u provedbi")</f>
        <v>u provedbi</v>
      </c>
      <c r="K981" s="25" t="s">
        <v>3</v>
      </c>
      <c r="L981" s="25" t="s">
        <v>3</v>
      </c>
      <c r="M981" s="17">
        <v>0.85</v>
      </c>
      <c r="N981" s="17">
        <v>0.15</v>
      </c>
      <c r="O981" s="11">
        <f>Ugovori_OPULJP[[#This Row],[Bespovratna sredstva - Ukupno (EU+Nac) HRK
= Ukupna ugovorena vrijednost bespovratnih sredstava]]*Ugovori_OPULJP[[#This Row],[EU STOPA SUFINANCIRANJA %
EU CO-FINANCING RATE %]]</f>
        <v>236808.24899999998</v>
      </c>
      <c r="P981" s="11">
        <f>Ugovori_OPULJP[[#This Row],[Bespovratna sredstva - Ukupno (EU+Nac) HRK
= Ukupna ugovorena vrijednost bespovratnih sredstava]]*Ugovori_OPULJP[[#This Row],[STOPA NACIONALNOG SUFINANCIRANJA %]]</f>
        <v>41789.690999999999</v>
      </c>
      <c r="Q981" s="11">
        <v>278597.94</v>
      </c>
      <c r="R981" s="11">
        <v>0</v>
      </c>
      <c r="S981" s="11">
        <v>0</v>
      </c>
      <c r="T981" s="4">
        <f>Ugovori_OPULJP[[#This Row],[Bespovratna sredstva - Ukupno (EU+Nac) HRK
= Ukupna ugovorena vrijednost bespovratnih sredstava]]+Ugovori_OPULJP[[#This Row],[Javni doprinos korisnika - HRK]]+Ugovori_OPULJP[[#This Row],[Privatni doprinos korisnika - HRK]]</f>
        <v>278597.94</v>
      </c>
      <c r="U981" s="29" t="s">
        <v>8735</v>
      </c>
      <c r="V981" s="29" t="s">
        <v>24</v>
      </c>
      <c r="W981" s="30" t="s">
        <v>8356</v>
      </c>
      <c r="X981" s="30" t="s">
        <v>6219</v>
      </c>
    </row>
    <row r="982" spans="1:24" ht="90" x14ac:dyDescent="0.25">
      <c r="A982" s="45" t="s">
        <v>7618</v>
      </c>
      <c r="B982" s="46" t="s">
        <v>8150</v>
      </c>
      <c r="C982" s="30" t="s">
        <v>7163</v>
      </c>
      <c r="D982" s="30" t="s">
        <v>5131</v>
      </c>
      <c r="E982" s="19" t="s">
        <v>10081</v>
      </c>
      <c r="F982" s="47" t="s">
        <v>7619</v>
      </c>
      <c r="G982" s="47" t="s">
        <v>7620</v>
      </c>
      <c r="H982" s="48">
        <v>44078</v>
      </c>
      <c r="I982" s="48">
        <v>44624</v>
      </c>
      <c r="J982" s="48" t="str">
        <f ca="1">IF(Ugovori_OPULJP[[#This Row],[DATUM ZAVRŠETKA OPERACIJE]]&lt;TODAY(),"završen","u provedbi")</f>
        <v>završen</v>
      </c>
      <c r="K982" s="25" t="s">
        <v>7</v>
      </c>
      <c r="L982" s="25" t="s">
        <v>7</v>
      </c>
      <c r="M982" s="17">
        <v>0.85</v>
      </c>
      <c r="N982" s="17">
        <v>0.15</v>
      </c>
      <c r="O982" s="11">
        <f>Ugovori_OPULJP[[#This Row],[Bespovratna sredstva - Ukupno (EU+Nac) HRK
= Ukupna ugovorena vrijednost bespovratnih sredstava]]*Ugovori_OPULJP[[#This Row],[EU STOPA SUFINANCIRANJA %
EU CO-FINANCING RATE %]]</f>
        <v>767465</v>
      </c>
      <c r="P982" s="11">
        <f>Ugovori_OPULJP[[#This Row],[Bespovratna sredstva - Ukupno (EU+Nac) HRK
= Ukupna ugovorena vrijednost bespovratnih sredstava]]*Ugovori_OPULJP[[#This Row],[STOPA NACIONALNOG SUFINANCIRANJA %]]</f>
        <v>135435</v>
      </c>
      <c r="Q982" s="11">
        <v>902900</v>
      </c>
      <c r="R982" s="11">
        <v>0</v>
      </c>
      <c r="S982" s="11">
        <v>0</v>
      </c>
      <c r="T982" s="4">
        <f>Ugovori_OPULJP[[#This Row],[Bespovratna sredstva - Ukupno (EU+Nac) HRK
= Ukupna ugovorena vrijednost bespovratnih sredstava]]+Ugovori_OPULJP[[#This Row],[Javni doprinos korisnika - HRK]]+Ugovori_OPULJP[[#This Row],[Privatni doprinos korisnika - HRK]]</f>
        <v>902900</v>
      </c>
      <c r="U982" s="29" t="s">
        <v>8735</v>
      </c>
      <c r="V982" s="29" t="s">
        <v>24</v>
      </c>
      <c r="W982" s="55" t="s">
        <v>7788</v>
      </c>
      <c r="X982" s="30" t="s">
        <v>6219</v>
      </c>
    </row>
    <row r="983" spans="1:24" ht="90" x14ac:dyDescent="0.25">
      <c r="A983" s="45" t="s">
        <v>7621</v>
      </c>
      <c r="B983" s="46" t="s">
        <v>8150</v>
      </c>
      <c r="C983" s="30" t="s">
        <v>7163</v>
      </c>
      <c r="D983" s="30" t="s">
        <v>5131</v>
      </c>
      <c r="E983" s="19" t="s">
        <v>10081</v>
      </c>
      <c r="F983" s="47" t="s">
        <v>7622</v>
      </c>
      <c r="G983" s="47" t="s">
        <v>8415</v>
      </c>
      <c r="H983" s="48">
        <v>44078</v>
      </c>
      <c r="I983" s="48">
        <v>44624</v>
      </c>
      <c r="J983" s="48" t="str">
        <f ca="1">IF(Ugovori_OPULJP[[#This Row],[DATUM ZAVRŠETKA OPERACIJE]]&lt;TODAY(),"završen","u provedbi")</f>
        <v>završen</v>
      </c>
      <c r="K983" s="25" t="s">
        <v>5</v>
      </c>
      <c r="L983" s="25" t="s">
        <v>5</v>
      </c>
      <c r="M983" s="17">
        <v>0.85</v>
      </c>
      <c r="N983" s="17">
        <v>0.15</v>
      </c>
      <c r="O983" s="11">
        <f>Ugovori_OPULJP[[#This Row],[Bespovratna sredstva - Ukupno (EU+Nac) HRK
= Ukupna ugovorena vrijednost bespovratnih sredstava]]*Ugovori_OPULJP[[#This Row],[EU STOPA SUFINANCIRANJA %
EU CO-FINANCING RATE %]]</f>
        <v>473616.49799999996</v>
      </c>
      <c r="P983" s="11">
        <f>Ugovori_OPULJP[[#This Row],[Bespovratna sredstva - Ukupno (EU+Nac) HRK
= Ukupna ugovorena vrijednost bespovratnih sredstava]]*Ugovori_OPULJP[[#This Row],[STOPA NACIONALNOG SUFINANCIRANJA %]]</f>
        <v>83579.381999999998</v>
      </c>
      <c r="Q983" s="11">
        <v>557195.88</v>
      </c>
      <c r="R983" s="11">
        <v>0</v>
      </c>
      <c r="S983" s="11">
        <v>0</v>
      </c>
      <c r="T983" s="4">
        <f>Ugovori_OPULJP[[#This Row],[Bespovratna sredstva - Ukupno (EU+Nac) HRK
= Ukupna ugovorena vrijednost bespovratnih sredstava]]+Ugovori_OPULJP[[#This Row],[Javni doprinos korisnika - HRK]]+Ugovori_OPULJP[[#This Row],[Privatni doprinos korisnika - HRK]]</f>
        <v>557195.88</v>
      </c>
      <c r="U983" s="29" t="s">
        <v>8735</v>
      </c>
      <c r="V983" s="29" t="s">
        <v>24</v>
      </c>
      <c r="W983" s="55" t="s">
        <v>7789</v>
      </c>
      <c r="X983" s="30" t="s">
        <v>6219</v>
      </c>
    </row>
    <row r="984" spans="1:24" ht="114.75" x14ac:dyDescent="0.25">
      <c r="A984" s="45" t="s">
        <v>7834</v>
      </c>
      <c r="B984" s="46" t="s">
        <v>8150</v>
      </c>
      <c r="C984" s="30" t="s">
        <v>7163</v>
      </c>
      <c r="D984" s="30" t="s">
        <v>5131</v>
      </c>
      <c r="E984" s="19" t="s">
        <v>10081</v>
      </c>
      <c r="F984" s="47" t="s">
        <v>7850</v>
      </c>
      <c r="G984" s="47" t="s">
        <v>10576</v>
      </c>
      <c r="H984" s="48">
        <v>44099</v>
      </c>
      <c r="I984" s="48">
        <v>44586</v>
      </c>
      <c r="J984" s="48" t="str">
        <f ca="1">IF(Ugovori_OPULJP[[#This Row],[DATUM ZAVRŠETKA OPERACIJE]]&lt;TODAY(),"završen","u provedbi")</f>
        <v>završen</v>
      </c>
      <c r="K984" s="25" t="s">
        <v>14</v>
      </c>
      <c r="L984" s="25" t="s">
        <v>14</v>
      </c>
      <c r="M984" s="17">
        <v>0.85</v>
      </c>
      <c r="N984" s="17">
        <v>0.15</v>
      </c>
      <c r="O984" s="11">
        <f>Ugovori_OPULJP[[#This Row],[Bespovratna sredstva - Ukupno (EU+Nac) HRK
= Ukupna ugovorena vrijednost bespovratnih sredstava]]*Ugovori_OPULJP[[#This Row],[EU STOPA SUFINANCIRANJA %
EU CO-FINANCING RATE %]]</f>
        <v>1181670</v>
      </c>
      <c r="P984" s="11">
        <f>Ugovori_OPULJP[[#This Row],[Bespovratna sredstva - Ukupno (EU+Nac) HRK
= Ukupna ugovorena vrijednost bespovratnih sredstava]]*Ugovori_OPULJP[[#This Row],[STOPA NACIONALNOG SUFINANCIRANJA %]]</f>
        <v>208530</v>
      </c>
      <c r="Q984" s="11">
        <v>1390200</v>
      </c>
      <c r="R984" s="11">
        <v>0</v>
      </c>
      <c r="S984" s="11">
        <v>0</v>
      </c>
      <c r="T984" s="4">
        <f>Ugovori_OPULJP[[#This Row],[Bespovratna sredstva - Ukupno (EU+Nac) HRK
= Ukupna ugovorena vrijednost bespovratnih sredstava]]+Ugovori_OPULJP[[#This Row],[Javni doprinos korisnika - HRK]]+Ugovori_OPULJP[[#This Row],[Privatni doprinos korisnika - HRK]]</f>
        <v>1390200</v>
      </c>
      <c r="U984" s="29" t="s">
        <v>8735</v>
      </c>
      <c r="V984" s="29" t="s">
        <v>24</v>
      </c>
      <c r="W984" s="30" t="s">
        <v>7958</v>
      </c>
      <c r="X984" s="30" t="s">
        <v>6219</v>
      </c>
    </row>
    <row r="985" spans="1:24" ht="102" x14ac:dyDescent="0.25">
      <c r="A985" s="45" t="s">
        <v>7835</v>
      </c>
      <c r="B985" s="46" t="s">
        <v>8150</v>
      </c>
      <c r="C985" s="30" t="s">
        <v>7163</v>
      </c>
      <c r="D985" s="30" t="s">
        <v>5131</v>
      </c>
      <c r="E985" s="19" t="s">
        <v>10081</v>
      </c>
      <c r="F985" s="47" t="s">
        <v>7851</v>
      </c>
      <c r="G985" s="47" t="s">
        <v>1983</v>
      </c>
      <c r="H985" s="48">
        <v>44109</v>
      </c>
      <c r="I985" s="48">
        <v>44656</v>
      </c>
      <c r="J985" s="48" t="str">
        <f ca="1">IF(Ugovori_OPULJP[[#This Row],[DATUM ZAVRŠETKA OPERACIJE]]&lt;TODAY(),"završen","u provedbi")</f>
        <v>završen</v>
      </c>
      <c r="K985" s="25" t="s">
        <v>10</v>
      </c>
      <c r="L985" s="25" t="s">
        <v>10</v>
      </c>
      <c r="M985" s="17">
        <v>0.85</v>
      </c>
      <c r="N985" s="17">
        <v>0.15</v>
      </c>
      <c r="O985" s="11">
        <f>Ugovori_OPULJP[[#This Row],[Bespovratna sredstva - Ukupno (EU+Nac) HRK
= Ukupna ugovorena vrijednost bespovratnih sredstava]]*Ugovori_OPULJP[[#This Row],[EU STOPA SUFINANCIRANJA %
EU CO-FINANCING RATE %]]</f>
        <v>788851</v>
      </c>
      <c r="P985" s="11">
        <f>Ugovori_OPULJP[[#This Row],[Bespovratna sredstva - Ukupno (EU+Nac) HRK
= Ukupna ugovorena vrijednost bespovratnih sredstava]]*Ugovori_OPULJP[[#This Row],[STOPA NACIONALNOG SUFINANCIRANJA %]]</f>
        <v>139209</v>
      </c>
      <c r="Q985" s="11">
        <v>928060</v>
      </c>
      <c r="R985" s="11">
        <v>0</v>
      </c>
      <c r="S985" s="11">
        <v>0</v>
      </c>
      <c r="T985" s="4">
        <f>Ugovori_OPULJP[[#This Row],[Bespovratna sredstva - Ukupno (EU+Nac) HRK
= Ukupna ugovorena vrijednost bespovratnih sredstava]]+Ugovori_OPULJP[[#This Row],[Javni doprinos korisnika - HRK]]+Ugovori_OPULJP[[#This Row],[Privatni doprinos korisnika - HRK]]</f>
        <v>928060</v>
      </c>
      <c r="U985" s="29" t="s">
        <v>8735</v>
      </c>
      <c r="V985" s="29" t="s">
        <v>24</v>
      </c>
      <c r="W985" s="30" t="s">
        <v>8084</v>
      </c>
      <c r="X985" s="30" t="s">
        <v>6219</v>
      </c>
    </row>
    <row r="986" spans="1:24" ht="102.75" x14ac:dyDescent="0.25">
      <c r="A986" s="45" t="s">
        <v>7623</v>
      </c>
      <c r="B986" s="46" t="s">
        <v>8150</v>
      </c>
      <c r="C986" s="30" t="s">
        <v>7163</v>
      </c>
      <c r="D986" s="30" t="s">
        <v>5131</v>
      </c>
      <c r="E986" s="19" t="s">
        <v>10081</v>
      </c>
      <c r="F986" s="47" t="s">
        <v>7624</v>
      </c>
      <c r="G986" s="47" t="s">
        <v>7625</v>
      </c>
      <c r="H986" s="48">
        <v>44078</v>
      </c>
      <c r="I986" s="48">
        <v>44624</v>
      </c>
      <c r="J986" s="48" t="str">
        <f ca="1">IF(Ugovori_OPULJP[[#This Row],[DATUM ZAVRŠETKA OPERACIJE]]&lt;TODAY(),"završen","u provedbi")</f>
        <v>završen</v>
      </c>
      <c r="K986" s="25" t="s">
        <v>18</v>
      </c>
      <c r="L986" s="25" t="s">
        <v>18</v>
      </c>
      <c r="M986" s="17">
        <v>0.85</v>
      </c>
      <c r="N986" s="17">
        <v>0.15</v>
      </c>
      <c r="O986" s="11">
        <f>Ugovori_OPULJP[[#This Row],[Bespovratna sredstva - Ukupno (EU+Nac) HRK
= Ukupna ugovorena vrijednost bespovratnih sredstava]]*Ugovori_OPULJP[[#This Row],[EU STOPA SUFINANCIRANJA %
EU CO-FINANCING RATE %]]</f>
        <v>1973317.058</v>
      </c>
      <c r="P986" s="11">
        <f>Ugovori_OPULJP[[#This Row],[Bespovratna sredstva - Ukupno (EU+Nac) HRK
= Ukupna ugovorena vrijednost bespovratnih sredstava]]*Ugovori_OPULJP[[#This Row],[STOPA NACIONALNOG SUFINANCIRANJA %]]</f>
        <v>348232.42199999996</v>
      </c>
      <c r="Q986" s="11">
        <v>2321549.48</v>
      </c>
      <c r="R986" s="11">
        <v>0</v>
      </c>
      <c r="S986" s="11">
        <v>0</v>
      </c>
      <c r="T986" s="4">
        <f>Ugovori_OPULJP[[#This Row],[Bespovratna sredstva - Ukupno (EU+Nac) HRK
= Ukupna ugovorena vrijednost bespovratnih sredstava]]+Ugovori_OPULJP[[#This Row],[Javni doprinos korisnika - HRK]]+Ugovori_OPULJP[[#This Row],[Privatni doprinos korisnika - HRK]]</f>
        <v>2321549.48</v>
      </c>
      <c r="U986" s="29" t="s">
        <v>8735</v>
      </c>
      <c r="V986" s="29" t="s">
        <v>24</v>
      </c>
      <c r="W986" s="55" t="s">
        <v>7790</v>
      </c>
      <c r="X986" s="30" t="s">
        <v>6219</v>
      </c>
    </row>
    <row r="987" spans="1:24" ht="140.25" x14ac:dyDescent="0.25">
      <c r="A987" s="45" t="s">
        <v>7836</v>
      </c>
      <c r="B987" s="46" t="s">
        <v>8150</v>
      </c>
      <c r="C987" s="30" t="s">
        <v>7163</v>
      </c>
      <c r="D987" s="30" t="s">
        <v>5131</v>
      </c>
      <c r="E987" s="19" t="s">
        <v>10081</v>
      </c>
      <c r="F987" s="47" t="s">
        <v>7852</v>
      </c>
      <c r="G987" s="47" t="s">
        <v>7864</v>
      </c>
      <c r="H987" s="48">
        <v>44104</v>
      </c>
      <c r="I987" s="48">
        <v>44530</v>
      </c>
      <c r="J987" s="48" t="str">
        <f ca="1">IF(Ugovori_OPULJP[[#This Row],[DATUM ZAVRŠETKA OPERACIJE]]&lt;TODAY(),"završen","u provedbi")</f>
        <v>završen</v>
      </c>
      <c r="K987" s="25" t="s">
        <v>15</v>
      </c>
      <c r="L987" s="25" t="s">
        <v>15</v>
      </c>
      <c r="M987" s="17">
        <v>0.85</v>
      </c>
      <c r="N987" s="17">
        <v>0.15</v>
      </c>
      <c r="O987" s="11">
        <f>Ugovori_OPULJP[[#This Row],[Bespovratna sredstva - Ukupno (EU+Nac) HRK
= Ukupna ugovorena vrijednost bespovratnih sredstava]]*Ugovori_OPULJP[[#This Row],[EU STOPA SUFINANCIRANJA %
EU CO-FINANCING RATE %]]</f>
        <v>854241.5</v>
      </c>
      <c r="P987" s="11">
        <f>Ugovori_OPULJP[[#This Row],[Bespovratna sredstva - Ukupno (EU+Nac) HRK
= Ukupna ugovorena vrijednost bespovratnih sredstava]]*Ugovori_OPULJP[[#This Row],[STOPA NACIONALNOG SUFINANCIRANJA %]]</f>
        <v>150748.5</v>
      </c>
      <c r="Q987" s="11">
        <v>1004990</v>
      </c>
      <c r="R987" s="11">
        <v>0</v>
      </c>
      <c r="S987" s="11">
        <v>0</v>
      </c>
      <c r="T987" s="4">
        <f>Ugovori_OPULJP[[#This Row],[Bespovratna sredstva - Ukupno (EU+Nac) HRK
= Ukupna ugovorena vrijednost bespovratnih sredstava]]+Ugovori_OPULJP[[#This Row],[Javni doprinos korisnika - HRK]]+Ugovori_OPULJP[[#This Row],[Privatni doprinos korisnika - HRK]]</f>
        <v>1004990</v>
      </c>
      <c r="U987" s="29" t="s">
        <v>8735</v>
      </c>
      <c r="V987" s="29" t="s">
        <v>24</v>
      </c>
      <c r="W987" s="30" t="s">
        <v>8085</v>
      </c>
      <c r="X987" s="30" t="s">
        <v>6219</v>
      </c>
    </row>
    <row r="988" spans="1:24" ht="76.5" x14ac:dyDescent="0.25">
      <c r="A988" s="45" t="s">
        <v>8700</v>
      </c>
      <c r="B988" s="46" t="s">
        <v>8150</v>
      </c>
      <c r="C988" s="30" t="s">
        <v>7163</v>
      </c>
      <c r="D988" s="30" t="s">
        <v>5131</v>
      </c>
      <c r="E988" s="19" t="s">
        <v>10081</v>
      </c>
      <c r="F988" s="47" t="s">
        <v>8712</v>
      </c>
      <c r="G988" s="47" t="s">
        <v>8543</v>
      </c>
      <c r="H988" s="48">
        <v>44132</v>
      </c>
      <c r="I988" s="48">
        <v>44679</v>
      </c>
      <c r="J988" s="48" t="str">
        <f ca="1">IF(Ugovori_OPULJP[[#This Row],[DATUM ZAVRŠETKA OPERACIJE]]&lt;TODAY(),"završen","u provedbi")</f>
        <v>u provedbi</v>
      </c>
      <c r="K988" s="25" t="s">
        <v>7</v>
      </c>
      <c r="L988" s="25" t="s">
        <v>7</v>
      </c>
      <c r="M988" s="17">
        <v>0.85</v>
      </c>
      <c r="N988" s="17">
        <v>0.15</v>
      </c>
      <c r="O988" s="11">
        <f>Ugovori_OPULJP[[#This Row],[Bespovratna sredstva - Ukupno (EU+Nac) HRK
= Ukupna ugovorena vrijednost bespovratnih sredstava]]*Ugovori_OPULJP[[#This Row],[EU STOPA SUFINANCIRANJA %
EU CO-FINANCING RATE %]]</f>
        <v>787397.5</v>
      </c>
      <c r="P988" s="11">
        <f>Ugovori_OPULJP[[#This Row],[Bespovratna sredstva - Ukupno (EU+Nac) HRK
= Ukupna ugovorena vrijednost bespovratnih sredstava]]*Ugovori_OPULJP[[#This Row],[STOPA NACIONALNOG SUFINANCIRANJA %]]</f>
        <v>138952.5</v>
      </c>
      <c r="Q988" s="11">
        <v>926350</v>
      </c>
      <c r="R988" s="11">
        <v>0</v>
      </c>
      <c r="S988" s="11">
        <v>0</v>
      </c>
      <c r="T988" s="4">
        <f>Ugovori_OPULJP[[#This Row],[Bespovratna sredstva - Ukupno (EU+Nac) HRK
= Ukupna ugovorena vrijednost bespovratnih sredstava]]+Ugovori_OPULJP[[#This Row],[Javni doprinos korisnika - HRK]]+Ugovori_OPULJP[[#This Row],[Privatni doprinos korisnika - HRK]]</f>
        <v>926350</v>
      </c>
      <c r="U988" s="29" t="s">
        <v>8735</v>
      </c>
      <c r="V988" s="29" t="s">
        <v>24</v>
      </c>
      <c r="W988" s="30" t="s">
        <v>8357</v>
      </c>
      <c r="X988" s="30" t="s">
        <v>6219</v>
      </c>
    </row>
    <row r="989" spans="1:24" ht="102.75" x14ac:dyDescent="0.25">
      <c r="A989" s="45" t="s">
        <v>7626</v>
      </c>
      <c r="B989" s="46" t="s">
        <v>8150</v>
      </c>
      <c r="C989" s="30" t="s">
        <v>7163</v>
      </c>
      <c r="D989" s="30" t="s">
        <v>5131</v>
      </c>
      <c r="E989" s="19" t="s">
        <v>10081</v>
      </c>
      <c r="F989" s="47" t="s">
        <v>7627</v>
      </c>
      <c r="G989" s="47" t="s">
        <v>7628</v>
      </c>
      <c r="H989" s="48">
        <v>44078</v>
      </c>
      <c r="I989" s="48">
        <v>44624</v>
      </c>
      <c r="J989" s="48" t="str">
        <f ca="1">IF(Ugovori_OPULJP[[#This Row],[DATUM ZAVRŠETKA OPERACIJE]]&lt;TODAY(),"završen","u provedbi")</f>
        <v>završen</v>
      </c>
      <c r="K989" s="25" t="s">
        <v>16</v>
      </c>
      <c r="L989" s="25" t="s">
        <v>16</v>
      </c>
      <c r="M989" s="17">
        <v>0.85</v>
      </c>
      <c r="N989" s="17">
        <v>0.15</v>
      </c>
      <c r="O989" s="11">
        <f>Ugovori_OPULJP[[#This Row],[Bespovratna sredstva - Ukupno (EU+Nac) HRK
= Ukupna ugovorena vrijednost bespovratnih sredstava]]*Ugovori_OPULJP[[#This Row],[EU STOPA SUFINANCIRANJA %
EU CO-FINANCING RATE %]]</f>
        <v>1276836</v>
      </c>
      <c r="P989" s="11">
        <f>Ugovori_OPULJP[[#This Row],[Bespovratna sredstva - Ukupno (EU+Nac) HRK
= Ukupna ugovorena vrijednost bespovratnih sredstava]]*Ugovori_OPULJP[[#This Row],[STOPA NACIONALNOG SUFINANCIRANJA %]]</f>
        <v>225324</v>
      </c>
      <c r="Q989" s="11">
        <v>1502160</v>
      </c>
      <c r="R989" s="11">
        <v>0</v>
      </c>
      <c r="S989" s="11">
        <v>0</v>
      </c>
      <c r="T989" s="4">
        <f>Ugovori_OPULJP[[#This Row],[Bespovratna sredstva - Ukupno (EU+Nac) HRK
= Ukupna ugovorena vrijednost bespovratnih sredstava]]+Ugovori_OPULJP[[#This Row],[Javni doprinos korisnika - HRK]]+Ugovori_OPULJP[[#This Row],[Privatni doprinos korisnika - HRK]]</f>
        <v>1502160</v>
      </c>
      <c r="U989" s="29" t="s">
        <v>8735</v>
      </c>
      <c r="V989" s="29" t="s">
        <v>24</v>
      </c>
      <c r="W989" s="55" t="s">
        <v>7791</v>
      </c>
      <c r="X989" s="30" t="s">
        <v>6219</v>
      </c>
    </row>
    <row r="990" spans="1:24" ht="63.75" x14ac:dyDescent="0.25">
      <c r="A990" s="45" t="s">
        <v>7837</v>
      </c>
      <c r="B990" s="46" t="s">
        <v>8150</v>
      </c>
      <c r="C990" s="30" t="s">
        <v>7163</v>
      </c>
      <c r="D990" s="30" t="s">
        <v>5131</v>
      </c>
      <c r="E990" s="19" t="s">
        <v>10081</v>
      </c>
      <c r="F990" s="47" t="s">
        <v>7853</v>
      </c>
      <c r="G990" s="47" t="s">
        <v>7865</v>
      </c>
      <c r="H990" s="48">
        <v>44091</v>
      </c>
      <c r="I990" s="48">
        <v>44637</v>
      </c>
      <c r="J990" s="48" t="str">
        <f ca="1">IF(Ugovori_OPULJP[[#This Row],[DATUM ZAVRŠETKA OPERACIJE]]&lt;TODAY(),"završen","u provedbi")</f>
        <v>završen</v>
      </c>
      <c r="K990" s="25" t="s">
        <v>15</v>
      </c>
      <c r="L990" s="25" t="s">
        <v>15</v>
      </c>
      <c r="M990" s="17">
        <v>0.85</v>
      </c>
      <c r="N990" s="17">
        <v>0.15</v>
      </c>
      <c r="O990" s="11">
        <f>Ugovori_OPULJP[[#This Row],[Bespovratna sredstva - Ukupno (EU+Nac) HRK
= Ukupna ugovorena vrijednost bespovratnih sredstava]]*Ugovori_OPULJP[[#This Row],[EU STOPA SUFINANCIRANJA %
EU CO-FINANCING RATE %]]</f>
        <v>1570587.5</v>
      </c>
      <c r="P990" s="11">
        <f>Ugovori_OPULJP[[#This Row],[Bespovratna sredstva - Ukupno (EU+Nac) HRK
= Ukupna ugovorena vrijednost bespovratnih sredstava]]*Ugovori_OPULJP[[#This Row],[STOPA NACIONALNOG SUFINANCIRANJA %]]</f>
        <v>277162.5</v>
      </c>
      <c r="Q990" s="11">
        <v>1847750</v>
      </c>
      <c r="R990" s="11">
        <v>0</v>
      </c>
      <c r="S990" s="11">
        <v>0</v>
      </c>
      <c r="T990" s="4">
        <f>Ugovori_OPULJP[[#This Row],[Bespovratna sredstva - Ukupno (EU+Nac) HRK
= Ukupna ugovorena vrijednost bespovratnih sredstava]]+Ugovori_OPULJP[[#This Row],[Javni doprinos korisnika - HRK]]+Ugovori_OPULJP[[#This Row],[Privatni doprinos korisnika - HRK]]</f>
        <v>1847750</v>
      </c>
      <c r="U990" s="29" t="s">
        <v>8735</v>
      </c>
      <c r="V990" s="29" t="s">
        <v>24</v>
      </c>
      <c r="W990" s="30" t="s">
        <v>7952</v>
      </c>
      <c r="X990" s="30" t="s">
        <v>6219</v>
      </c>
    </row>
    <row r="991" spans="1:24" ht="90" x14ac:dyDescent="0.25">
      <c r="A991" s="45" t="s">
        <v>7629</v>
      </c>
      <c r="B991" s="46" t="s">
        <v>8150</v>
      </c>
      <c r="C991" s="30" t="s">
        <v>7163</v>
      </c>
      <c r="D991" s="30" t="s">
        <v>5131</v>
      </c>
      <c r="E991" s="19" t="s">
        <v>10081</v>
      </c>
      <c r="F991" s="47" t="s">
        <v>7630</v>
      </c>
      <c r="G991" s="47" t="s">
        <v>10577</v>
      </c>
      <c r="H991" s="48">
        <v>44078</v>
      </c>
      <c r="I991" s="48">
        <v>44596</v>
      </c>
      <c r="J991" s="48" t="str">
        <f ca="1">IF(Ugovori_OPULJP[[#This Row],[DATUM ZAVRŠETKA OPERACIJE]]&lt;TODAY(),"završen","u provedbi")</f>
        <v>završen</v>
      </c>
      <c r="K991" s="25" t="s">
        <v>1</v>
      </c>
      <c r="L991" s="25" t="s">
        <v>1</v>
      </c>
      <c r="M991" s="17">
        <v>0.85</v>
      </c>
      <c r="N991" s="17">
        <v>0.15</v>
      </c>
      <c r="O991" s="11">
        <f>Ugovori_OPULJP[[#This Row],[Bespovratna sredstva - Ukupno (EU+Nac) HRK
= Ukupna ugovorena vrijednost bespovratnih sredstava]]*Ugovori_OPULJP[[#This Row],[EU STOPA SUFINANCIRANJA %
EU CO-FINANCING RATE %]]</f>
        <v>1856825</v>
      </c>
      <c r="P991" s="11">
        <f>Ugovori_OPULJP[[#This Row],[Bespovratna sredstva - Ukupno (EU+Nac) HRK
= Ukupna ugovorena vrijednost bespovratnih sredstava]]*Ugovori_OPULJP[[#This Row],[STOPA NACIONALNOG SUFINANCIRANJA %]]</f>
        <v>327675</v>
      </c>
      <c r="Q991" s="11">
        <v>2184500</v>
      </c>
      <c r="R991" s="11">
        <v>0</v>
      </c>
      <c r="S991" s="11">
        <v>0</v>
      </c>
      <c r="T991" s="4">
        <f>Ugovori_OPULJP[[#This Row],[Bespovratna sredstva - Ukupno (EU+Nac) HRK
= Ukupna ugovorena vrijednost bespovratnih sredstava]]+Ugovori_OPULJP[[#This Row],[Javni doprinos korisnika - HRK]]+Ugovori_OPULJP[[#This Row],[Privatni doprinos korisnika - HRK]]</f>
        <v>2184500</v>
      </c>
      <c r="U991" s="29" t="s">
        <v>8735</v>
      </c>
      <c r="V991" s="29" t="s">
        <v>24</v>
      </c>
      <c r="W991" s="55" t="s">
        <v>7792</v>
      </c>
      <c r="X991" s="30" t="s">
        <v>6219</v>
      </c>
    </row>
    <row r="992" spans="1:24" ht="90" x14ac:dyDescent="0.25">
      <c r="A992" s="45" t="s">
        <v>7631</v>
      </c>
      <c r="B992" s="46" t="s">
        <v>8150</v>
      </c>
      <c r="C992" s="30" t="s">
        <v>7163</v>
      </c>
      <c r="D992" s="30" t="s">
        <v>5131</v>
      </c>
      <c r="E992" s="19" t="s">
        <v>10081</v>
      </c>
      <c r="F992" s="56" t="s">
        <v>7632</v>
      </c>
      <c r="G992" s="56" t="s">
        <v>10578</v>
      </c>
      <c r="H992" s="48">
        <v>44078</v>
      </c>
      <c r="I992" s="48">
        <v>44624</v>
      </c>
      <c r="J992" s="48" t="str">
        <f ca="1">IF(Ugovori_OPULJP[[#This Row],[DATUM ZAVRŠETKA OPERACIJE]]&lt;TODAY(),"završen","u provedbi")</f>
        <v>završen</v>
      </c>
      <c r="K992" s="25" t="s">
        <v>5</v>
      </c>
      <c r="L992" s="25" t="s">
        <v>5</v>
      </c>
      <c r="M992" s="17">
        <v>0.85</v>
      </c>
      <c r="N992" s="17">
        <v>0.15</v>
      </c>
      <c r="O992" s="11">
        <f>Ugovori_OPULJP[[#This Row],[Bespovratna sredstva - Ukupno (EU+Nac) HRK
= Ukupna ugovorena vrijednost bespovratnih sredstava]]*Ugovori_OPULJP[[#This Row],[EU STOPA SUFINANCIRANJA %
EU CO-FINANCING RATE %]]</f>
        <v>788162.5</v>
      </c>
      <c r="P992" s="11">
        <f>Ugovori_OPULJP[[#This Row],[Bespovratna sredstva - Ukupno (EU+Nac) HRK
= Ukupna ugovorena vrijednost bespovratnih sredstava]]*Ugovori_OPULJP[[#This Row],[STOPA NACIONALNOG SUFINANCIRANJA %]]</f>
        <v>139087.5</v>
      </c>
      <c r="Q992" s="11">
        <v>927250</v>
      </c>
      <c r="R992" s="11">
        <v>0</v>
      </c>
      <c r="S992" s="11">
        <v>0</v>
      </c>
      <c r="T992" s="4">
        <f>Ugovori_OPULJP[[#This Row],[Bespovratna sredstva - Ukupno (EU+Nac) HRK
= Ukupna ugovorena vrijednost bespovratnih sredstava]]+Ugovori_OPULJP[[#This Row],[Javni doprinos korisnika - HRK]]+Ugovori_OPULJP[[#This Row],[Privatni doprinos korisnika - HRK]]</f>
        <v>927250</v>
      </c>
      <c r="U992" s="29" t="s">
        <v>8735</v>
      </c>
      <c r="V992" s="29" t="s">
        <v>24</v>
      </c>
      <c r="W992" s="55" t="s">
        <v>7793</v>
      </c>
      <c r="X992" s="30" t="s">
        <v>6219</v>
      </c>
    </row>
    <row r="993" spans="1:24" ht="77.25" x14ac:dyDescent="0.25">
      <c r="A993" s="45" t="s">
        <v>7633</v>
      </c>
      <c r="B993" s="46" t="s">
        <v>8150</v>
      </c>
      <c r="C993" s="30" t="s">
        <v>7163</v>
      </c>
      <c r="D993" s="30" t="s">
        <v>5131</v>
      </c>
      <c r="E993" s="19" t="s">
        <v>10081</v>
      </c>
      <c r="F993" s="56" t="s">
        <v>7634</v>
      </c>
      <c r="G993" s="56" t="s">
        <v>8398</v>
      </c>
      <c r="H993" s="48">
        <v>44083</v>
      </c>
      <c r="I993" s="48">
        <v>44539</v>
      </c>
      <c r="J993" s="48" t="str">
        <f ca="1">IF(Ugovori_OPULJP[[#This Row],[DATUM ZAVRŠETKA OPERACIJE]]&lt;TODAY(),"završen","u provedbi")</f>
        <v>završen</v>
      </c>
      <c r="K993" s="25" t="s">
        <v>16</v>
      </c>
      <c r="L993" s="25" t="s">
        <v>16</v>
      </c>
      <c r="M993" s="17">
        <v>0.85</v>
      </c>
      <c r="N993" s="17">
        <v>0.15</v>
      </c>
      <c r="O993" s="11">
        <f>Ugovori_OPULJP[[#This Row],[Bespovratna sredstva - Ukupno (EU+Nac) HRK
= Ukupna ugovorena vrijednost bespovratnih sredstava]]*Ugovori_OPULJP[[#This Row],[EU STOPA SUFINANCIRANJA %
EU CO-FINANCING RATE %]]</f>
        <v>1114227.8125</v>
      </c>
      <c r="P993" s="11">
        <f>Ugovori_OPULJP[[#This Row],[Bespovratna sredstva - Ukupno (EU+Nac) HRK
= Ukupna ugovorena vrijednost bespovratnih sredstava]]*Ugovori_OPULJP[[#This Row],[STOPA NACIONALNOG SUFINANCIRANJA %]]</f>
        <v>196628.4375</v>
      </c>
      <c r="Q993" s="11">
        <v>1310856.25</v>
      </c>
      <c r="R993" s="11">
        <v>0</v>
      </c>
      <c r="S993" s="11">
        <v>0</v>
      </c>
      <c r="T993" s="4">
        <f>Ugovori_OPULJP[[#This Row],[Bespovratna sredstva - Ukupno (EU+Nac) HRK
= Ukupna ugovorena vrijednost bespovratnih sredstava]]+Ugovori_OPULJP[[#This Row],[Javni doprinos korisnika - HRK]]+Ugovori_OPULJP[[#This Row],[Privatni doprinos korisnika - HRK]]</f>
        <v>1310856.25</v>
      </c>
      <c r="U993" s="29" t="s">
        <v>8735</v>
      </c>
      <c r="V993" s="29" t="s">
        <v>24</v>
      </c>
      <c r="W993" s="55" t="s">
        <v>7794</v>
      </c>
      <c r="X993" s="30" t="s">
        <v>6219</v>
      </c>
    </row>
    <row r="994" spans="1:24" ht="90" x14ac:dyDescent="0.25">
      <c r="A994" s="45" t="s">
        <v>7635</v>
      </c>
      <c r="B994" s="46" t="s">
        <v>8150</v>
      </c>
      <c r="C994" s="30" t="s">
        <v>7163</v>
      </c>
      <c r="D994" s="30" t="s">
        <v>5131</v>
      </c>
      <c r="E994" s="19" t="s">
        <v>10081</v>
      </c>
      <c r="F994" s="56" t="s">
        <v>7636</v>
      </c>
      <c r="G994" s="56" t="s">
        <v>934</v>
      </c>
      <c r="H994" s="48">
        <v>44078</v>
      </c>
      <c r="I994" s="48">
        <v>44624</v>
      </c>
      <c r="J994" s="48" t="str">
        <f ca="1">IF(Ugovori_OPULJP[[#This Row],[DATUM ZAVRŠETKA OPERACIJE]]&lt;TODAY(),"završen","u provedbi")</f>
        <v>završen</v>
      </c>
      <c r="K994" s="25" t="s">
        <v>10</v>
      </c>
      <c r="L994" s="25" t="s">
        <v>10</v>
      </c>
      <c r="M994" s="17">
        <v>0.85</v>
      </c>
      <c r="N994" s="17">
        <v>0.15</v>
      </c>
      <c r="O994" s="11">
        <f>Ugovori_OPULJP[[#This Row],[Bespovratna sredstva - Ukupno (EU+Nac) HRK
= Ukupna ugovorena vrijednost bespovratnih sredstava]]*Ugovori_OPULJP[[#This Row],[EU STOPA SUFINANCIRANJA %
EU CO-FINANCING RATE %]]</f>
        <v>1022924</v>
      </c>
      <c r="P994" s="11">
        <f>Ugovori_OPULJP[[#This Row],[Bespovratna sredstva - Ukupno (EU+Nac) HRK
= Ukupna ugovorena vrijednost bespovratnih sredstava]]*Ugovori_OPULJP[[#This Row],[STOPA NACIONALNOG SUFINANCIRANJA %]]</f>
        <v>180516</v>
      </c>
      <c r="Q994" s="11">
        <v>1203440</v>
      </c>
      <c r="R994" s="11">
        <v>0</v>
      </c>
      <c r="S994" s="11">
        <v>0</v>
      </c>
      <c r="T994" s="4">
        <f>Ugovori_OPULJP[[#This Row],[Bespovratna sredstva - Ukupno (EU+Nac) HRK
= Ukupna ugovorena vrijednost bespovratnih sredstava]]+Ugovori_OPULJP[[#This Row],[Javni doprinos korisnika - HRK]]+Ugovori_OPULJP[[#This Row],[Privatni doprinos korisnika - HRK]]</f>
        <v>1203440</v>
      </c>
      <c r="U994" s="29" t="s">
        <v>8735</v>
      </c>
      <c r="V994" s="29" t="s">
        <v>24</v>
      </c>
      <c r="W994" s="55" t="s">
        <v>8461</v>
      </c>
      <c r="X994" s="30" t="s">
        <v>6219</v>
      </c>
    </row>
    <row r="995" spans="1:24" ht="102.75" x14ac:dyDescent="0.25">
      <c r="A995" s="45" t="s">
        <v>7637</v>
      </c>
      <c r="B995" s="46" t="s">
        <v>8150</v>
      </c>
      <c r="C995" s="30" t="s">
        <v>7163</v>
      </c>
      <c r="D995" s="30" t="s">
        <v>5131</v>
      </c>
      <c r="E995" s="19" t="s">
        <v>10081</v>
      </c>
      <c r="F995" s="56" t="s">
        <v>7638</v>
      </c>
      <c r="G995" s="56" t="s">
        <v>7639</v>
      </c>
      <c r="H995" s="48">
        <v>44078</v>
      </c>
      <c r="I995" s="48">
        <v>44624</v>
      </c>
      <c r="J995" s="48" t="str">
        <f ca="1">IF(Ugovori_OPULJP[[#This Row],[DATUM ZAVRŠETKA OPERACIJE]]&lt;TODAY(),"završen","u provedbi")</f>
        <v>završen</v>
      </c>
      <c r="K995" s="25" t="s">
        <v>6</v>
      </c>
      <c r="L995" s="25" t="s">
        <v>6</v>
      </c>
      <c r="M995" s="17">
        <v>0.85</v>
      </c>
      <c r="N995" s="17">
        <v>0.15</v>
      </c>
      <c r="O995" s="11">
        <f>Ugovori_OPULJP[[#This Row],[Bespovratna sredstva - Ukupno (EU+Nac) HRK
= Ukupna ugovorena vrijednost bespovratnih sredstava]]*Ugovori_OPULJP[[#This Row],[EU STOPA SUFINANCIRANJA %
EU CO-FINANCING RATE %]]</f>
        <v>1184030.45</v>
      </c>
      <c r="P995" s="11">
        <f>Ugovori_OPULJP[[#This Row],[Bespovratna sredstva - Ukupno (EU+Nac) HRK
= Ukupna ugovorena vrijednost bespovratnih sredstava]]*Ugovori_OPULJP[[#This Row],[STOPA NACIONALNOG SUFINANCIRANJA %]]</f>
        <v>208946.55</v>
      </c>
      <c r="Q995" s="11">
        <v>1392977</v>
      </c>
      <c r="R995" s="11">
        <v>0</v>
      </c>
      <c r="S995" s="11">
        <v>0</v>
      </c>
      <c r="T995" s="4">
        <f>Ugovori_OPULJP[[#This Row],[Bespovratna sredstva - Ukupno (EU+Nac) HRK
= Ukupna ugovorena vrijednost bespovratnih sredstava]]+Ugovori_OPULJP[[#This Row],[Javni doprinos korisnika - HRK]]+Ugovori_OPULJP[[#This Row],[Privatni doprinos korisnika - HRK]]</f>
        <v>1392977</v>
      </c>
      <c r="U995" s="29" t="s">
        <v>8735</v>
      </c>
      <c r="V995" s="29" t="s">
        <v>24</v>
      </c>
      <c r="W995" s="55" t="s">
        <v>7795</v>
      </c>
      <c r="X995" s="30" t="s">
        <v>6219</v>
      </c>
    </row>
    <row r="996" spans="1:24" ht="115.5" x14ac:dyDescent="0.25">
      <c r="A996" s="45" t="s">
        <v>7640</v>
      </c>
      <c r="B996" s="46" t="s">
        <v>8150</v>
      </c>
      <c r="C996" s="30" t="s">
        <v>7163</v>
      </c>
      <c r="D996" s="30" t="s">
        <v>5131</v>
      </c>
      <c r="E996" s="19" t="s">
        <v>10081</v>
      </c>
      <c r="F996" s="56" t="s">
        <v>7641</v>
      </c>
      <c r="G996" s="56" t="s">
        <v>919</v>
      </c>
      <c r="H996" s="48">
        <v>44078</v>
      </c>
      <c r="I996" s="48">
        <v>44561</v>
      </c>
      <c r="J996" s="48" t="str">
        <f ca="1">IF(Ugovori_OPULJP[[#This Row],[DATUM ZAVRŠETKA OPERACIJE]]&lt;TODAY(),"završen","u provedbi")</f>
        <v>završen</v>
      </c>
      <c r="K996" s="25" t="s">
        <v>0</v>
      </c>
      <c r="L996" s="25" t="s">
        <v>0</v>
      </c>
      <c r="M996" s="17">
        <v>0.85</v>
      </c>
      <c r="N996" s="17">
        <v>0.15</v>
      </c>
      <c r="O996" s="11">
        <f>Ugovori_OPULJP[[#This Row],[Bespovratna sredstva - Ukupno (EU+Nac) HRK
= Ukupna ugovorena vrijednost bespovratnih sredstava]]*Ugovori_OPULJP[[#This Row],[EU STOPA SUFINANCIRANJA %
EU CO-FINANCING RATE %]]</f>
        <v>2973725</v>
      </c>
      <c r="P996" s="11">
        <f>Ugovori_OPULJP[[#This Row],[Bespovratna sredstva - Ukupno (EU+Nac) HRK
= Ukupna ugovorena vrijednost bespovratnih sredstava]]*Ugovori_OPULJP[[#This Row],[STOPA NACIONALNOG SUFINANCIRANJA %]]</f>
        <v>524775</v>
      </c>
      <c r="Q996" s="11">
        <v>3498500</v>
      </c>
      <c r="R996" s="11">
        <v>0</v>
      </c>
      <c r="S996" s="11">
        <v>0</v>
      </c>
      <c r="T996" s="4">
        <f>Ugovori_OPULJP[[#This Row],[Bespovratna sredstva - Ukupno (EU+Nac) HRK
= Ukupna ugovorena vrijednost bespovratnih sredstava]]+Ugovori_OPULJP[[#This Row],[Javni doprinos korisnika - HRK]]+Ugovori_OPULJP[[#This Row],[Privatni doprinos korisnika - HRK]]</f>
        <v>3498500</v>
      </c>
      <c r="U996" s="29" t="s">
        <v>8735</v>
      </c>
      <c r="V996" s="29" t="s">
        <v>24</v>
      </c>
      <c r="W996" s="55" t="s">
        <v>7796</v>
      </c>
      <c r="X996" s="30" t="s">
        <v>6219</v>
      </c>
    </row>
    <row r="997" spans="1:24" ht="76.5" x14ac:dyDescent="0.25">
      <c r="A997" s="45" t="s">
        <v>8701</v>
      </c>
      <c r="B997" s="46" t="s">
        <v>8150</v>
      </c>
      <c r="C997" s="30" t="s">
        <v>7163</v>
      </c>
      <c r="D997" s="30" t="s">
        <v>5131</v>
      </c>
      <c r="E997" s="19" t="s">
        <v>10081</v>
      </c>
      <c r="F997" s="47" t="s">
        <v>8713</v>
      </c>
      <c r="G997" s="47" t="s">
        <v>8708</v>
      </c>
      <c r="H997" s="48">
        <v>44136</v>
      </c>
      <c r="I997" s="48">
        <v>44682</v>
      </c>
      <c r="J997" s="48" t="str">
        <f ca="1">IF(Ugovori_OPULJP[[#This Row],[DATUM ZAVRŠETKA OPERACIJE]]&lt;TODAY(),"završen","u provedbi")</f>
        <v>u provedbi</v>
      </c>
      <c r="K997" s="25" t="s">
        <v>3</v>
      </c>
      <c r="L997" s="25" t="s">
        <v>3</v>
      </c>
      <c r="M997" s="17">
        <v>0.85</v>
      </c>
      <c r="N997" s="17">
        <v>0.15</v>
      </c>
      <c r="O997" s="11">
        <f>Ugovori_OPULJP[[#This Row],[Bespovratna sredstva - Ukupno (EU+Nac) HRK
= Ukupna ugovorena vrijednost bespovratnih sredstava]]*Ugovori_OPULJP[[#This Row],[EU STOPA SUFINANCIRANJA %
EU CO-FINANCING RATE %]]</f>
        <v>394680.41500000004</v>
      </c>
      <c r="P997" s="11">
        <f>Ugovori_OPULJP[[#This Row],[Bespovratna sredstva - Ukupno (EU+Nac) HRK
= Ukupna ugovorena vrijednost bespovratnih sredstava]]*Ugovori_OPULJP[[#This Row],[STOPA NACIONALNOG SUFINANCIRANJA %]]</f>
        <v>69649.485000000001</v>
      </c>
      <c r="Q997" s="11">
        <v>464329.9</v>
      </c>
      <c r="R997" s="11">
        <v>0</v>
      </c>
      <c r="S997" s="11">
        <v>0</v>
      </c>
      <c r="T997" s="4">
        <f>Ugovori_OPULJP[[#This Row],[Bespovratna sredstva - Ukupno (EU+Nac) HRK
= Ukupna ugovorena vrijednost bespovratnih sredstava]]+Ugovori_OPULJP[[#This Row],[Javni doprinos korisnika - HRK]]+Ugovori_OPULJP[[#This Row],[Privatni doprinos korisnika - HRK]]</f>
        <v>464329.9</v>
      </c>
      <c r="U997" s="29" t="s">
        <v>8735</v>
      </c>
      <c r="V997" s="29" t="s">
        <v>24</v>
      </c>
      <c r="W997" s="30" t="s">
        <v>8723</v>
      </c>
      <c r="X997" s="30" t="s">
        <v>6219</v>
      </c>
    </row>
    <row r="998" spans="1:24" ht="76.5" x14ac:dyDescent="0.25">
      <c r="A998" s="45" t="s">
        <v>8180</v>
      </c>
      <c r="B998" s="46" t="s">
        <v>8150</v>
      </c>
      <c r="C998" s="30" t="s">
        <v>7163</v>
      </c>
      <c r="D998" s="30" t="s">
        <v>5131</v>
      </c>
      <c r="E998" s="19" t="s">
        <v>10081</v>
      </c>
      <c r="F998" s="47" t="s">
        <v>3117</v>
      </c>
      <c r="G998" s="47" t="s">
        <v>8222</v>
      </c>
      <c r="H998" s="48">
        <v>44133</v>
      </c>
      <c r="I998" s="48">
        <v>44680</v>
      </c>
      <c r="J998" s="48" t="str">
        <f ca="1">IF(Ugovori_OPULJP[[#This Row],[DATUM ZAVRŠETKA OPERACIJE]]&lt;TODAY(),"završen","u provedbi")</f>
        <v>u provedbi</v>
      </c>
      <c r="K998" s="25" t="s">
        <v>511</v>
      </c>
      <c r="L998" s="25" t="s">
        <v>3</v>
      </c>
      <c r="M998" s="17">
        <v>0.85</v>
      </c>
      <c r="N998" s="17">
        <v>0.15</v>
      </c>
      <c r="O998" s="11">
        <f>Ugovori_OPULJP[[#This Row],[Bespovratna sredstva - Ukupno (EU+Nac) HRK
= Ukupna ugovorena vrijednost bespovratnih sredstava]]*Ugovori_OPULJP[[#This Row],[EU STOPA SUFINANCIRANJA %
EU CO-FINANCING RATE %]]</f>
        <v>394680.41500000004</v>
      </c>
      <c r="P998" s="11">
        <f>Ugovori_OPULJP[[#This Row],[Bespovratna sredstva - Ukupno (EU+Nac) HRK
= Ukupna ugovorena vrijednost bespovratnih sredstava]]*Ugovori_OPULJP[[#This Row],[STOPA NACIONALNOG SUFINANCIRANJA %]]</f>
        <v>69649.485000000001</v>
      </c>
      <c r="Q998" s="11">
        <v>464329.9</v>
      </c>
      <c r="R998" s="11">
        <v>0</v>
      </c>
      <c r="S998" s="11">
        <v>0</v>
      </c>
      <c r="T998" s="4">
        <f>Ugovori_OPULJP[[#This Row],[Bespovratna sredstva - Ukupno (EU+Nac) HRK
= Ukupna ugovorena vrijednost bespovratnih sredstava]]+Ugovori_OPULJP[[#This Row],[Javni doprinos korisnika - HRK]]+Ugovori_OPULJP[[#This Row],[Privatni doprinos korisnika - HRK]]</f>
        <v>464329.9</v>
      </c>
      <c r="U998" s="29" t="s">
        <v>8735</v>
      </c>
      <c r="V998" s="29" t="s">
        <v>24</v>
      </c>
      <c r="W998" s="30" t="s">
        <v>8357</v>
      </c>
      <c r="X998" s="30" t="s">
        <v>6219</v>
      </c>
    </row>
    <row r="999" spans="1:24" ht="77.25" x14ac:dyDescent="0.25">
      <c r="A999" s="45" t="s">
        <v>7642</v>
      </c>
      <c r="B999" s="46" t="s">
        <v>8150</v>
      </c>
      <c r="C999" s="30" t="s">
        <v>7163</v>
      </c>
      <c r="D999" s="30" t="s">
        <v>5131</v>
      </c>
      <c r="E999" s="19" t="s">
        <v>10081</v>
      </c>
      <c r="F999" s="56" t="s">
        <v>7643</v>
      </c>
      <c r="G999" s="56" t="s">
        <v>7644</v>
      </c>
      <c r="H999" s="48">
        <v>44078</v>
      </c>
      <c r="I999" s="48">
        <v>44596</v>
      </c>
      <c r="J999" s="48" t="str">
        <f ca="1">IF(Ugovori_OPULJP[[#This Row],[DATUM ZAVRŠETKA OPERACIJE]]&lt;TODAY(),"završen","u provedbi")</f>
        <v>završen</v>
      </c>
      <c r="K999" s="25" t="s">
        <v>16</v>
      </c>
      <c r="L999" s="25" t="s">
        <v>16</v>
      </c>
      <c r="M999" s="17">
        <v>0.85</v>
      </c>
      <c r="N999" s="17">
        <v>0.15</v>
      </c>
      <c r="O999" s="11">
        <f>Ugovori_OPULJP[[#This Row],[Bespovratna sredstva - Ukupno (EU+Nac) HRK
= Ukupna ugovorena vrijednost bespovratnih sredstava]]*Ugovori_OPULJP[[#This Row],[EU STOPA SUFINANCIRANJA %
EU CO-FINANCING RATE %]]</f>
        <v>1542877.5</v>
      </c>
      <c r="P999" s="11">
        <f>Ugovori_OPULJP[[#This Row],[Bespovratna sredstva - Ukupno (EU+Nac) HRK
= Ukupna ugovorena vrijednost bespovratnih sredstava]]*Ugovori_OPULJP[[#This Row],[STOPA NACIONALNOG SUFINANCIRANJA %]]</f>
        <v>272272.5</v>
      </c>
      <c r="Q999" s="11">
        <v>1815150</v>
      </c>
      <c r="R999" s="11">
        <v>0</v>
      </c>
      <c r="S999" s="11">
        <v>0</v>
      </c>
      <c r="T999" s="4">
        <f>Ugovori_OPULJP[[#This Row],[Bespovratna sredstva - Ukupno (EU+Nac) HRK
= Ukupna ugovorena vrijednost bespovratnih sredstava]]+Ugovori_OPULJP[[#This Row],[Javni doprinos korisnika - HRK]]+Ugovori_OPULJP[[#This Row],[Privatni doprinos korisnika - HRK]]</f>
        <v>1815150</v>
      </c>
      <c r="U999" s="29" t="s">
        <v>8735</v>
      </c>
      <c r="V999" s="29" t="s">
        <v>24</v>
      </c>
      <c r="W999" s="55" t="s">
        <v>7797</v>
      </c>
      <c r="X999" s="30" t="s">
        <v>6219</v>
      </c>
    </row>
    <row r="1000" spans="1:24" ht="114.75" x14ac:dyDescent="0.25">
      <c r="A1000" s="45" t="s">
        <v>7838</v>
      </c>
      <c r="B1000" s="46" t="s">
        <v>8150</v>
      </c>
      <c r="C1000" s="30" t="s">
        <v>7163</v>
      </c>
      <c r="D1000" s="30" t="s">
        <v>5131</v>
      </c>
      <c r="E1000" s="19" t="s">
        <v>10081</v>
      </c>
      <c r="F1000" s="47" t="s">
        <v>7854</v>
      </c>
      <c r="G1000" s="47" t="s">
        <v>10541</v>
      </c>
      <c r="H1000" s="48">
        <v>44091</v>
      </c>
      <c r="I1000" s="48">
        <v>44637</v>
      </c>
      <c r="J1000" s="48" t="str">
        <f ca="1">IF(Ugovori_OPULJP[[#This Row],[DATUM ZAVRŠETKA OPERACIJE]]&lt;TODAY(),"završen","u provedbi")</f>
        <v>završen</v>
      </c>
      <c r="K1000" s="25" t="s">
        <v>15</v>
      </c>
      <c r="L1000" s="25" t="s">
        <v>15</v>
      </c>
      <c r="M1000" s="17">
        <v>0.85</v>
      </c>
      <c r="N1000" s="17">
        <v>0.15</v>
      </c>
      <c r="O1000" s="11">
        <f>Ugovori_OPULJP[[#This Row],[Bespovratna sredstva - Ukupno (EU+Nac) HRK
= Ukupna ugovorena vrijednost bespovratnih sredstava]]*Ugovori_OPULJP[[#This Row],[EU STOPA SUFINANCIRANJA %
EU CO-FINANCING RATE %]]</f>
        <v>1182520</v>
      </c>
      <c r="P1000" s="11">
        <f>Ugovori_OPULJP[[#This Row],[Bespovratna sredstva - Ukupno (EU+Nac) HRK
= Ukupna ugovorena vrijednost bespovratnih sredstava]]*Ugovori_OPULJP[[#This Row],[STOPA NACIONALNOG SUFINANCIRANJA %]]</f>
        <v>208680</v>
      </c>
      <c r="Q1000" s="11">
        <v>1391200</v>
      </c>
      <c r="R1000" s="11">
        <v>0</v>
      </c>
      <c r="S1000" s="11">
        <v>0</v>
      </c>
      <c r="T1000" s="4">
        <f>Ugovori_OPULJP[[#This Row],[Bespovratna sredstva - Ukupno (EU+Nac) HRK
= Ukupna ugovorena vrijednost bespovratnih sredstava]]+Ugovori_OPULJP[[#This Row],[Javni doprinos korisnika - HRK]]+Ugovori_OPULJP[[#This Row],[Privatni doprinos korisnika - HRK]]</f>
        <v>1391200</v>
      </c>
      <c r="U1000" s="29" t="s">
        <v>8735</v>
      </c>
      <c r="V1000" s="29" t="s">
        <v>24</v>
      </c>
      <c r="W1000" s="30" t="s">
        <v>7953</v>
      </c>
      <c r="X1000" s="30" t="s">
        <v>6219</v>
      </c>
    </row>
    <row r="1001" spans="1:24" ht="102.75" x14ac:dyDescent="0.25">
      <c r="A1001" s="45" t="s">
        <v>7645</v>
      </c>
      <c r="B1001" s="46" t="s">
        <v>8150</v>
      </c>
      <c r="C1001" s="30" t="s">
        <v>7163</v>
      </c>
      <c r="D1001" s="30" t="s">
        <v>5131</v>
      </c>
      <c r="E1001" s="19" t="s">
        <v>10081</v>
      </c>
      <c r="F1001" s="56" t="s">
        <v>915</v>
      </c>
      <c r="G1001" s="47" t="s">
        <v>916</v>
      </c>
      <c r="H1001" s="48">
        <v>44078</v>
      </c>
      <c r="I1001" s="48">
        <v>44624</v>
      </c>
      <c r="J1001" s="48" t="str">
        <f ca="1">IF(Ugovori_OPULJP[[#This Row],[DATUM ZAVRŠETKA OPERACIJE]]&lt;TODAY(),"završen","u provedbi")</f>
        <v>završen</v>
      </c>
      <c r="K1001" s="25" t="s">
        <v>18</v>
      </c>
      <c r="L1001" s="25" t="s">
        <v>18</v>
      </c>
      <c r="M1001" s="17">
        <v>0.85</v>
      </c>
      <c r="N1001" s="17">
        <v>0.15</v>
      </c>
      <c r="O1001" s="11">
        <f>Ugovori_OPULJP[[#This Row],[Bespovratna sredstva - Ukupno (EU+Nac) HRK
= Ukupna ugovorena vrijednost bespovratnih sredstava]]*Ugovori_OPULJP[[#This Row],[EU STOPA SUFINANCIRANJA %
EU CO-FINANCING RATE %]]</f>
        <v>1884705</v>
      </c>
      <c r="P1001" s="11">
        <f>Ugovori_OPULJP[[#This Row],[Bespovratna sredstva - Ukupno (EU+Nac) HRK
= Ukupna ugovorena vrijednost bespovratnih sredstava]]*Ugovori_OPULJP[[#This Row],[STOPA NACIONALNOG SUFINANCIRANJA %]]</f>
        <v>332595</v>
      </c>
      <c r="Q1001" s="11">
        <v>2217300</v>
      </c>
      <c r="R1001" s="11">
        <v>0</v>
      </c>
      <c r="S1001" s="11">
        <v>0</v>
      </c>
      <c r="T1001" s="4">
        <f>Ugovori_OPULJP[[#This Row],[Bespovratna sredstva - Ukupno (EU+Nac) HRK
= Ukupna ugovorena vrijednost bespovratnih sredstava]]+Ugovori_OPULJP[[#This Row],[Javni doprinos korisnika - HRK]]+Ugovori_OPULJP[[#This Row],[Privatni doprinos korisnika - HRK]]</f>
        <v>2217300</v>
      </c>
      <c r="U1001" s="29" t="s">
        <v>8735</v>
      </c>
      <c r="V1001" s="29" t="s">
        <v>24</v>
      </c>
      <c r="W1001" s="55" t="s">
        <v>7798</v>
      </c>
      <c r="X1001" s="30" t="s">
        <v>6219</v>
      </c>
    </row>
    <row r="1002" spans="1:24" ht="90" x14ac:dyDescent="0.25">
      <c r="A1002" s="45" t="s">
        <v>7646</v>
      </c>
      <c r="B1002" s="46" t="s">
        <v>8150</v>
      </c>
      <c r="C1002" s="30" t="s">
        <v>7163</v>
      </c>
      <c r="D1002" s="30" t="s">
        <v>5131</v>
      </c>
      <c r="E1002" s="19" t="s">
        <v>10081</v>
      </c>
      <c r="F1002" s="56" t="s">
        <v>7647</v>
      </c>
      <c r="G1002" s="47" t="s">
        <v>8397</v>
      </c>
      <c r="H1002" s="48">
        <v>44078</v>
      </c>
      <c r="I1002" s="48">
        <v>44624</v>
      </c>
      <c r="J1002" s="48" t="str">
        <f ca="1">IF(Ugovori_OPULJP[[#This Row],[DATUM ZAVRŠETKA OPERACIJE]]&lt;TODAY(),"završen","u provedbi")</f>
        <v>završen</v>
      </c>
      <c r="K1002" s="25" t="s">
        <v>1</v>
      </c>
      <c r="L1002" s="25" t="s">
        <v>1</v>
      </c>
      <c r="M1002" s="17">
        <v>0.85</v>
      </c>
      <c r="N1002" s="17">
        <v>0.15</v>
      </c>
      <c r="O1002" s="11">
        <f>Ugovori_OPULJP[[#This Row],[Bespovratna sredstva - Ukupno (EU+Nac) HRK
= Ukupna ugovorena vrijednost bespovratnih sredstava]]*Ugovori_OPULJP[[#This Row],[EU STOPA SUFINANCIRANJA %
EU CO-FINANCING RATE %]]</f>
        <v>4248334</v>
      </c>
      <c r="P1002" s="11">
        <f>Ugovori_OPULJP[[#This Row],[Bespovratna sredstva - Ukupno (EU+Nac) HRK
= Ukupna ugovorena vrijednost bespovratnih sredstava]]*Ugovori_OPULJP[[#This Row],[STOPA NACIONALNOG SUFINANCIRANJA %]]</f>
        <v>749706</v>
      </c>
      <c r="Q1002" s="11">
        <v>4998040</v>
      </c>
      <c r="R1002" s="11">
        <v>0</v>
      </c>
      <c r="S1002" s="11">
        <v>0</v>
      </c>
      <c r="T1002" s="4">
        <f>Ugovori_OPULJP[[#This Row],[Bespovratna sredstva - Ukupno (EU+Nac) HRK
= Ukupna ugovorena vrijednost bespovratnih sredstava]]+Ugovori_OPULJP[[#This Row],[Javni doprinos korisnika - HRK]]+Ugovori_OPULJP[[#This Row],[Privatni doprinos korisnika - HRK]]</f>
        <v>4998040</v>
      </c>
      <c r="U1002" s="29" t="s">
        <v>8735</v>
      </c>
      <c r="V1002" s="29" t="s">
        <v>24</v>
      </c>
      <c r="W1002" s="55" t="s">
        <v>7799</v>
      </c>
      <c r="X1002" s="30" t="s">
        <v>6219</v>
      </c>
    </row>
    <row r="1003" spans="1:24" ht="51" x14ac:dyDescent="0.25">
      <c r="A1003" s="45" t="s">
        <v>7839</v>
      </c>
      <c r="B1003" s="46" t="s">
        <v>8150</v>
      </c>
      <c r="C1003" s="30" t="s">
        <v>7163</v>
      </c>
      <c r="D1003" s="30" t="s">
        <v>5131</v>
      </c>
      <c r="E1003" s="19" t="s">
        <v>10081</v>
      </c>
      <c r="F1003" s="47" t="s">
        <v>7906</v>
      </c>
      <c r="G1003" s="47" t="s">
        <v>1723</v>
      </c>
      <c r="H1003" s="48">
        <v>44095</v>
      </c>
      <c r="I1003" s="48">
        <v>44641</v>
      </c>
      <c r="J1003" s="48" t="str">
        <f ca="1">IF(Ugovori_OPULJP[[#This Row],[DATUM ZAVRŠETKA OPERACIJE]]&lt;TODAY(),"završen","u provedbi")</f>
        <v>završen</v>
      </c>
      <c r="K1003" s="25" t="s">
        <v>15</v>
      </c>
      <c r="L1003" s="25" t="s">
        <v>15</v>
      </c>
      <c r="M1003" s="17">
        <v>0.85</v>
      </c>
      <c r="N1003" s="17">
        <v>0.15</v>
      </c>
      <c r="O1003" s="11">
        <f>Ugovori_OPULJP[[#This Row],[Bespovratna sredstva - Ukupno (EU+Nac) HRK
= Ukupna ugovorena vrijednost bespovratnih sredstava]]*Ugovori_OPULJP[[#This Row],[EU STOPA SUFINANCIRANJA %
EU CO-FINANCING RATE %]]</f>
        <v>394680.41500000004</v>
      </c>
      <c r="P1003" s="11">
        <f>Ugovori_OPULJP[[#This Row],[Bespovratna sredstva - Ukupno (EU+Nac) HRK
= Ukupna ugovorena vrijednost bespovratnih sredstava]]*Ugovori_OPULJP[[#This Row],[STOPA NACIONALNOG SUFINANCIRANJA %]]</f>
        <v>69649.485000000001</v>
      </c>
      <c r="Q1003" s="11">
        <v>464329.9</v>
      </c>
      <c r="R1003" s="11">
        <v>0</v>
      </c>
      <c r="S1003" s="11">
        <v>0</v>
      </c>
      <c r="T1003" s="4">
        <f>Ugovori_OPULJP[[#This Row],[Bespovratna sredstva - Ukupno (EU+Nac) HRK
= Ukupna ugovorena vrijednost bespovratnih sredstava]]+Ugovori_OPULJP[[#This Row],[Javni doprinos korisnika - HRK]]+Ugovori_OPULJP[[#This Row],[Privatni doprinos korisnika - HRK]]</f>
        <v>464329.9</v>
      </c>
      <c r="U1003" s="29" t="s">
        <v>8735</v>
      </c>
      <c r="V1003" s="29" t="s">
        <v>24</v>
      </c>
      <c r="W1003" s="30" t="s">
        <v>7955</v>
      </c>
      <c r="X1003" s="30" t="s">
        <v>6219</v>
      </c>
    </row>
    <row r="1004" spans="1:24" ht="114.75" x14ac:dyDescent="0.25">
      <c r="A1004" s="45" t="s">
        <v>8181</v>
      </c>
      <c r="B1004" s="46" t="s">
        <v>8150</v>
      </c>
      <c r="C1004" s="30" t="s">
        <v>7163</v>
      </c>
      <c r="D1004" s="30" t="s">
        <v>5131</v>
      </c>
      <c r="E1004" s="19" t="s">
        <v>10081</v>
      </c>
      <c r="F1004" s="47" t="s">
        <v>8223</v>
      </c>
      <c r="G1004" s="47" t="s">
        <v>10579</v>
      </c>
      <c r="H1004" s="48">
        <v>44130</v>
      </c>
      <c r="I1004" s="48">
        <v>44770</v>
      </c>
      <c r="J1004" s="48" t="str">
        <f ca="1">IF(Ugovori_OPULJP[[#This Row],[DATUM ZAVRŠETKA OPERACIJE]]&lt;TODAY(),"završen","u provedbi")</f>
        <v>u provedbi</v>
      </c>
      <c r="K1004" s="25" t="s">
        <v>13</v>
      </c>
      <c r="L1004" s="25" t="s">
        <v>13</v>
      </c>
      <c r="M1004" s="17">
        <v>0.85</v>
      </c>
      <c r="N1004" s="17">
        <v>0.15</v>
      </c>
      <c r="O1004" s="11">
        <f>Ugovori_OPULJP[[#This Row],[Bespovratna sredstva - Ukupno (EU+Nac) HRK
= Ukupna ugovorena vrijednost bespovratnih sredstava]]*Ugovori_OPULJP[[#This Row],[EU STOPA SUFINANCIRANJA %
EU CO-FINANCING RATE %]]</f>
        <v>2368015</v>
      </c>
      <c r="P1004" s="11">
        <f>Ugovori_OPULJP[[#This Row],[Bespovratna sredstva - Ukupno (EU+Nac) HRK
= Ukupna ugovorena vrijednost bespovratnih sredstava]]*Ugovori_OPULJP[[#This Row],[STOPA NACIONALNOG SUFINANCIRANJA %]]</f>
        <v>417885</v>
      </c>
      <c r="Q1004" s="11">
        <v>2785900</v>
      </c>
      <c r="R1004" s="11">
        <v>0</v>
      </c>
      <c r="S1004" s="11">
        <v>0</v>
      </c>
      <c r="T1004" s="4">
        <f>Ugovori_OPULJP[[#This Row],[Bespovratna sredstva - Ukupno (EU+Nac) HRK
= Ukupna ugovorena vrijednost bespovratnih sredstava]]+Ugovori_OPULJP[[#This Row],[Javni doprinos korisnika - HRK]]+Ugovori_OPULJP[[#This Row],[Privatni doprinos korisnika - HRK]]</f>
        <v>2785900</v>
      </c>
      <c r="U1004" s="29" t="s">
        <v>8735</v>
      </c>
      <c r="V1004" s="29" t="s">
        <v>24</v>
      </c>
      <c r="W1004" s="30" t="s">
        <v>8358</v>
      </c>
      <c r="X1004" s="30" t="s">
        <v>6219</v>
      </c>
    </row>
    <row r="1005" spans="1:24" ht="102.75" x14ac:dyDescent="0.25">
      <c r="A1005" s="45" t="s">
        <v>7648</v>
      </c>
      <c r="B1005" s="46" t="s">
        <v>8150</v>
      </c>
      <c r="C1005" s="30" t="s">
        <v>7163</v>
      </c>
      <c r="D1005" s="30" t="s">
        <v>5131</v>
      </c>
      <c r="E1005" s="19" t="s">
        <v>10081</v>
      </c>
      <c r="F1005" s="56" t="s">
        <v>7649</v>
      </c>
      <c r="G1005" s="56" t="s">
        <v>710</v>
      </c>
      <c r="H1005" s="48">
        <v>44078</v>
      </c>
      <c r="I1005" s="48">
        <v>44624</v>
      </c>
      <c r="J1005" s="48" t="str">
        <f ca="1">IF(Ugovori_OPULJP[[#This Row],[DATUM ZAVRŠETKA OPERACIJE]]&lt;TODAY(),"završen","u provedbi")</f>
        <v>završen</v>
      </c>
      <c r="K1005" s="25" t="s">
        <v>13</v>
      </c>
      <c r="L1005" s="25" t="s">
        <v>13</v>
      </c>
      <c r="M1005" s="17">
        <v>0.85</v>
      </c>
      <c r="N1005" s="17">
        <v>0.15</v>
      </c>
      <c r="O1005" s="11">
        <f>Ugovori_OPULJP[[#This Row],[Bespovratna sredstva - Ukupno (EU+Nac) HRK
= Ukupna ugovorena vrijednost bespovratnih sredstava]]*Ugovori_OPULJP[[#This Row],[EU STOPA SUFINANCIRANJA %
EU CO-FINANCING RATE %]]</f>
        <v>2357815</v>
      </c>
      <c r="P1005" s="11">
        <f>Ugovori_OPULJP[[#This Row],[Bespovratna sredstva - Ukupno (EU+Nac) HRK
= Ukupna ugovorena vrijednost bespovratnih sredstava]]*Ugovori_OPULJP[[#This Row],[STOPA NACIONALNOG SUFINANCIRANJA %]]</f>
        <v>416085</v>
      </c>
      <c r="Q1005" s="11">
        <v>2773900</v>
      </c>
      <c r="R1005" s="11">
        <v>0</v>
      </c>
      <c r="S1005" s="11">
        <v>0</v>
      </c>
      <c r="T1005" s="4">
        <f>Ugovori_OPULJP[[#This Row],[Bespovratna sredstva - Ukupno (EU+Nac) HRK
= Ukupna ugovorena vrijednost bespovratnih sredstava]]+Ugovori_OPULJP[[#This Row],[Javni doprinos korisnika - HRK]]+Ugovori_OPULJP[[#This Row],[Privatni doprinos korisnika - HRK]]</f>
        <v>2773900</v>
      </c>
      <c r="U1005" s="29" t="s">
        <v>8735</v>
      </c>
      <c r="V1005" s="29" t="s">
        <v>24</v>
      </c>
      <c r="W1005" s="55" t="s">
        <v>7800</v>
      </c>
      <c r="X1005" s="30" t="s">
        <v>6219</v>
      </c>
    </row>
    <row r="1006" spans="1:24" ht="89.25" x14ac:dyDescent="0.25">
      <c r="A1006" s="45" t="s">
        <v>7840</v>
      </c>
      <c r="B1006" s="46" t="s">
        <v>8150</v>
      </c>
      <c r="C1006" s="30" t="s">
        <v>7163</v>
      </c>
      <c r="D1006" s="30" t="s">
        <v>5131</v>
      </c>
      <c r="E1006" s="19" t="s">
        <v>10081</v>
      </c>
      <c r="F1006" s="47" t="s">
        <v>7855</v>
      </c>
      <c r="G1006" s="47" t="s">
        <v>117</v>
      </c>
      <c r="H1006" s="48">
        <v>44091</v>
      </c>
      <c r="I1006" s="48">
        <v>44637</v>
      </c>
      <c r="J1006" s="48" t="str">
        <f ca="1">IF(Ugovori_OPULJP[[#This Row],[DATUM ZAVRŠETKA OPERACIJE]]&lt;TODAY(),"završen","u provedbi")</f>
        <v>završen</v>
      </c>
      <c r="K1006" s="25" t="s">
        <v>14</v>
      </c>
      <c r="L1006" s="25" t="s">
        <v>14</v>
      </c>
      <c r="M1006" s="17">
        <v>0.85</v>
      </c>
      <c r="N1006" s="17">
        <v>0.15</v>
      </c>
      <c r="O1006" s="11">
        <f>Ugovori_OPULJP[[#This Row],[Bespovratna sredstva - Ukupno (EU+Nac) HRK
= Ukupna ugovorena vrijednost bespovratnih sredstava]]*Ugovori_OPULJP[[#This Row],[EU STOPA SUFINANCIRANJA %
EU CO-FINANCING RATE %]]</f>
        <v>1973343</v>
      </c>
      <c r="P1006" s="11">
        <f>Ugovori_OPULJP[[#This Row],[Bespovratna sredstva - Ukupno (EU+Nac) HRK
= Ukupna ugovorena vrijednost bespovratnih sredstava]]*Ugovori_OPULJP[[#This Row],[STOPA NACIONALNOG SUFINANCIRANJA %]]</f>
        <v>348237</v>
      </c>
      <c r="Q1006" s="11">
        <v>2321580</v>
      </c>
      <c r="R1006" s="11">
        <v>0</v>
      </c>
      <c r="S1006" s="11">
        <v>0</v>
      </c>
      <c r="T1006" s="4">
        <f>Ugovori_OPULJP[[#This Row],[Bespovratna sredstva - Ukupno (EU+Nac) HRK
= Ukupna ugovorena vrijednost bespovratnih sredstava]]+Ugovori_OPULJP[[#This Row],[Javni doprinos korisnika - HRK]]+Ugovori_OPULJP[[#This Row],[Privatni doprinos korisnika - HRK]]</f>
        <v>2321580</v>
      </c>
      <c r="U1006" s="29" t="s">
        <v>8735</v>
      </c>
      <c r="V1006" s="29" t="s">
        <v>24</v>
      </c>
      <c r="W1006" s="30" t="s">
        <v>7954</v>
      </c>
      <c r="X1006" s="30" t="s">
        <v>6219</v>
      </c>
    </row>
    <row r="1007" spans="1:24" ht="63.75" x14ac:dyDescent="0.25">
      <c r="A1007" s="12" t="s">
        <v>9407</v>
      </c>
      <c r="B1007" s="8" t="s">
        <v>8150</v>
      </c>
      <c r="C1007" s="5" t="s">
        <v>7163</v>
      </c>
      <c r="D1007" s="5" t="s">
        <v>5131</v>
      </c>
      <c r="E1007" s="19" t="s">
        <v>10081</v>
      </c>
      <c r="F1007" s="7" t="s">
        <v>9489</v>
      </c>
      <c r="G1007" s="47" t="s">
        <v>904</v>
      </c>
      <c r="H1007" s="13">
        <v>44232</v>
      </c>
      <c r="I1007" s="13">
        <v>44747</v>
      </c>
      <c r="J1007" s="13" t="str">
        <f ca="1">IF(Ugovori_OPULJP[[#This Row],[DATUM ZAVRŠETKA OPERACIJE]]&lt;TODAY(),"završen","u provedbi")</f>
        <v>u provedbi</v>
      </c>
      <c r="K1007" s="6" t="s">
        <v>10</v>
      </c>
      <c r="L1007" s="6" t="s">
        <v>10</v>
      </c>
      <c r="M1007" s="17">
        <v>0.85</v>
      </c>
      <c r="N1007" s="17">
        <v>0.15</v>
      </c>
      <c r="O1007" s="11">
        <f>Ugovori_OPULJP[[#This Row],[Bespovratna sredstva - Ukupno (EU+Nac) HRK
= Ukupna ugovorena vrijednost bespovratnih sredstava]]*Ugovori_OPULJP[[#This Row],[EU STOPA SUFINANCIRANJA %
EU CO-FINANCING RATE %]]</f>
        <v>3216578.5</v>
      </c>
      <c r="P1007" s="11">
        <f>Ugovori_OPULJP[[#This Row],[Bespovratna sredstva - Ukupno (EU+Nac) HRK
= Ukupna ugovorena vrijednost bespovratnih sredstava]]*Ugovori_OPULJP[[#This Row],[STOPA NACIONALNOG SUFINANCIRANJA %]]</f>
        <v>567631.5</v>
      </c>
      <c r="Q1007" s="4">
        <v>3784210</v>
      </c>
      <c r="R1007" s="11">
        <v>0</v>
      </c>
      <c r="S1007" s="11">
        <v>0</v>
      </c>
      <c r="T1007" s="4">
        <f>Ugovori_OPULJP[[#This Row],[Bespovratna sredstva - Ukupno (EU+Nac) HRK
= Ukupna ugovorena vrijednost bespovratnih sredstava]]+Ugovori_OPULJP[[#This Row],[Javni doprinos korisnika - HRK]]+Ugovori_OPULJP[[#This Row],[Privatni doprinos korisnika - HRK]]</f>
        <v>3784210</v>
      </c>
      <c r="U1007" s="19" t="s">
        <v>8735</v>
      </c>
      <c r="V1007" s="19" t="s">
        <v>24</v>
      </c>
      <c r="W1007" s="5" t="s">
        <v>9547</v>
      </c>
      <c r="X1007" s="5" t="s">
        <v>6219</v>
      </c>
    </row>
    <row r="1008" spans="1:24" ht="76.5" x14ac:dyDescent="0.25">
      <c r="A1008" s="45" t="s">
        <v>7841</v>
      </c>
      <c r="B1008" s="46" t="s">
        <v>8150</v>
      </c>
      <c r="C1008" s="30" t="s">
        <v>7163</v>
      </c>
      <c r="D1008" s="30" t="s">
        <v>5131</v>
      </c>
      <c r="E1008" s="19" t="s">
        <v>10081</v>
      </c>
      <c r="F1008" s="47" t="s">
        <v>7856</v>
      </c>
      <c r="G1008" s="47" t="s">
        <v>10580</v>
      </c>
      <c r="H1008" s="48">
        <v>44109</v>
      </c>
      <c r="I1008" s="48">
        <v>44656</v>
      </c>
      <c r="J1008" s="48" t="str">
        <f ca="1">IF(Ugovori_OPULJP[[#This Row],[DATUM ZAVRŠETKA OPERACIJE]]&lt;TODAY(),"završen","u provedbi")</f>
        <v>završen</v>
      </c>
      <c r="K1008" s="25" t="s">
        <v>10</v>
      </c>
      <c r="L1008" s="25" t="s">
        <v>10</v>
      </c>
      <c r="M1008" s="17">
        <v>0.85</v>
      </c>
      <c r="N1008" s="17">
        <v>0.15</v>
      </c>
      <c r="O1008" s="11">
        <f>Ugovori_OPULJP[[#This Row],[Bespovratna sredstva - Ukupno (EU+Nac) HRK
= Ukupna ugovorena vrijednost bespovratnih sredstava]]*Ugovori_OPULJP[[#This Row],[EU STOPA SUFINANCIRANJA %
EU CO-FINANCING RATE %]]</f>
        <v>1143539</v>
      </c>
      <c r="P1008" s="11">
        <f>Ugovori_OPULJP[[#This Row],[Bespovratna sredstva - Ukupno (EU+Nac) HRK
= Ukupna ugovorena vrijednost bespovratnih sredstava]]*Ugovori_OPULJP[[#This Row],[STOPA NACIONALNOG SUFINANCIRANJA %]]</f>
        <v>201801</v>
      </c>
      <c r="Q1008" s="11">
        <v>1345340</v>
      </c>
      <c r="R1008" s="11">
        <v>0</v>
      </c>
      <c r="S1008" s="11">
        <v>0</v>
      </c>
      <c r="T1008" s="4">
        <f>Ugovori_OPULJP[[#This Row],[Bespovratna sredstva - Ukupno (EU+Nac) HRK
= Ukupna ugovorena vrijednost bespovratnih sredstava]]+Ugovori_OPULJP[[#This Row],[Javni doprinos korisnika - HRK]]+Ugovori_OPULJP[[#This Row],[Privatni doprinos korisnika - HRK]]</f>
        <v>1345340</v>
      </c>
      <c r="U1008" s="29" t="s">
        <v>8735</v>
      </c>
      <c r="V1008" s="29" t="s">
        <v>24</v>
      </c>
      <c r="W1008" s="30" t="s">
        <v>8086</v>
      </c>
      <c r="X1008" s="30" t="s">
        <v>6219</v>
      </c>
    </row>
    <row r="1009" spans="1:24" ht="76.5" x14ac:dyDescent="0.25">
      <c r="A1009" s="45" t="s">
        <v>7842</v>
      </c>
      <c r="B1009" s="46" t="s">
        <v>8150</v>
      </c>
      <c r="C1009" s="30" t="s">
        <v>7163</v>
      </c>
      <c r="D1009" s="30" t="s">
        <v>5131</v>
      </c>
      <c r="E1009" s="19" t="s">
        <v>10081</v>
      </c>
      <c r="F1009" s="47" t="s">
        <v>7857</v>
      </c>
      <c r="G1009" s="47" t="s">
        <v>2370</v>
      </c>
      <c r="H1009" s="48">
        <v>44109</v>
      </c>
      <c r="I1009" s="48">
        <v>44656</v>
      </c>
      <c r="J1009" s="48" t="str">
        <f ca="1">IF(Ugovori_OPULJP[[#This Row],[DATUM ZAVRŠETKA OPERACIJE]]&lt;TODAY(),"završen","u provedbi")</f>
        <v>završen</v>
      </c>
      <c r="K1009" s="25" t="s">
        <v>1</v>
      </c>
      <c r="L1009" s="25" t="s">
        <v>1</v>
      </c>
      <c r="M1009" s="17">
        <v>0.85</v>
      </c>
      <c r="N1009" s="17">
        <v>0.15</v>
      </c>
      <c r="O1009" s="11">
        <f>Ugovori_OPULJP[[#This Row],[Bespovratna sredstva - Ukupno (EU+Nac) HRK
= Ukupna ugovorena vrijednost bespovratnih sredstava]]*Ugovori_OPULJP[[#This Row],[EU STOPA SUFINANCIRANJA %
EU CO-FINANCING RATE %]]</f>
        <v>1420766.5</v>
      </c>
      <c r="P1009" s="11">
        <f>Ugovori_OPULJP[[#This Row],[Bespovratna sredstva - Ukupno (EU+Nac) HRK
= Ukupna ugovorena vrijednost bespovratnih sredstava]]*Ugovori_OPULJP[[#This Row],[STOPA NACIONALNOG SUFINANCIRANJA %]]</f>
        <v>250723.5</v>
      </c>
      <c r="Q1009" s="11">
        <v>1671490</v>
      </c>
      <c r="R1009" s="11">
        <v>0</v>
      </c>
      <c r="S1009" s="11">
        <v>0</v>
      </c>
      <c r="T1009" s="4">
        <f>Ugovori_OPULJP[[#This Row],[Bespovratna sredstva - Ukupno (EU+Nac) HRK
= Ukupna ugovorena vrijednost bespovratnih sredstava]]+Ugovori_OPULJP[[#This Row],[Javni doprinos korisnika - HRK]]+Ugovori_OPULJP[[#This Row],[Privatni doprinos korisnika - HRK]]</f>
        <v>1671490</v>
      </c>
      <c r="U1009" s="29" t="s">
        <v>8735</v>
      </c>
      <c r="V1009" s="29" t="s">
        <v>24</v>
      </c>
      <c r="W1009" s="30" t="s">
        <v>8087</v>
      </c>
      <c r="X1009" s="30" t="s">
        <v>6219</v>
      </c>
    </row>
    <row r="1010" spans="1:24" ht="89.25" x14ac:dyDescent="0.25">
      <c r="A1010" s="45" t="s">
        <v>8182</v>
      </c>
      <c r="B1010" s="46" t="s">
        <v>8150</v>
      </c>
      <c r="C1010" s="30" t="s">
        <v>7163</v>
      </c>
      <c r="D1010" s="30" t="s">
        <v>5131</v>
      </c>
      <c r="E1010" s="19" t="s">
        <v>10081</v>
      </c>
      <c r="F1010" s="47" t="s">
        <v>8224</v>
      </c>
      <c r="G1010" s="47" t="s">
        <v>8225</v>
      </c>
      <c r="H1010" s="48">
        <v>44132</v>
      </c>
      <c r="I1010" s="48">
        <v>44679</v>
      </c>
      <c r="J1010" s="48" t="str">
        <f ca="1">IF(Ugovori_OPULJP[[#This Row],[DATUM ZAVRŠETKA OPERACIJE]]&lt;TODAY(),"završen","u provedbi")</f>
        <v>u provedbi</v>
      </c>
      <c r="K1010" s="25" t="s">
        <v>5</v>
      </c>
      <c r="L1010" s="25" t="s">
        <v>5</v>
      </c>
      <c r="M1010" s="17">
        <v>0.85</v>
      </c>
      <c r="N1010" s="17">
        <v>0.15</v>
      </c>
      <c r="O1010" s="11">
        <f>Ugovori_OPULJP[[#This Row],[Bespovratna sredstva - Ukupno (EU+Nac) HRK
= Ukupna ugovorena vrijednost bespovratnih sredstava]]*Ugovori_OPULJP[[#This Row],[EU STOPA SUFINANCIRANJA %
EU CO-FINANCING RATE %]]</f>
        <v>1955340</v>
      </c>
      <c r="P1010" s="11">
        <f>Ugovori_OPULJP[[#This Row],[Bespovratna sredstva - Ukupno (EU+Nac) HRK
= Ukupna ugovorena vrijednost bespovratnih sredstava]]*Ugovori_OPULJP[[#This Row],[STOPA NACIONALNOG SUFINANCIRANJA %]]</f>
        <v>345060</v>
      </c>
      <c r="Q1010" s="11">
        <v>2300400</v>
      </c>
      <c r="R1010" s="11">
        <v>0</v>
      </c>
      <c r="S1010" s="11">
        <v>0</v>
      </c>
      <c r="T1010" s="4">
        <f>Ugovori_OPULJP[[#This Row],[Bespovratna sredstva - Ukupno (EU+Nac) HRK
= Ukupna ugovorena vrijednost bespovratnih sredstava]]+Ugovori_OPULJP[[#This Row],[Javni doprinos korisnika - HRK]]+Ugovori_OPULJP[[#This Row],[Privatni doprinos korisnika - HRK]]</f>
        <v>2300400</v>
      </c>
      <c r="U1010" s="29" t="s">
        <v>8735</v>
      </c>
      <c r="V1010" s="29" t="s">
        <v>24</v>
      </c>
      <c r="W1010" s="30" t="s">
        <v>8359</v>
      </c>
      <c r="X1010" s="30" t="s">
        <v>6219</v>
      </c>
    </row>
    <row r="1011" spans="1:24" ht="102" x14ac:dyDescent="0.25">
      <c r="A1011" s="45" t="s">
        <v>8183</v>
      </c>
      <c r="B1011" s="46" t="s">
        <v>8150</v>
      </c>
      <c r="C1011" s="30" t="s">
        <v>7163</v>
      </c>
      <c r="D1011" s="30" t="s">
        <v>5131</v>
      </c>
      <c r="E1011" s="19" t="s">
        <v>10081</v>
      </c>
      <c r="F1011" s="47" t="s">
        <v>8226</v>
      </c>
      <c r="G1011" s="47" t="s">
        <v>901</v>
      </c>
      <c r="H1011" s="48">
        <v>44130</v>
      </c>
      <c r="I1011" s="48">
        <v>44677</v>
      </c>
      <c r="J1011" s="48" t="str">
        <f ca="1">IF(Ugovori_OPULJP[[#This Row],[DATUM ZAVRŠETKA OPERACIJE]]&lt;TODAY(),"završen","u provedbi")</f>
        <v>u provedbi</v>
      </c>
      <c r="K1011" s="25" t="s">
        <v>19</v>
      </c>
      <c r="L1011" s="25" t="s">
        <v>19</v>
      </c>
      <c r="M1011" s="17">
        <v>0.85</v>
      </c>
      <c r="N1011" s="17">
        <v>0.15</v>
      </c>
      <c r="O1011" s="11">
        <f>Ugovori_OPULJP[[#This Row],[Bespovratna sredstva - Ukupno (EU+Nac) HRK
= Ukupna ugovorena vrijednost bespovratnih sredstava]]*Ugovori_OPULJP[[#This Row],[EU STOPA SUFINANCIRANJA %
EU CO-FINANCING RATE %]]</f>
        <v>388535</v>
      </c>
      <c r="P1011" s="11">
        <f>Ugovori_OPULJP[[#This Row],[Bespovratna sredstva - Ukupno (EU+Nac) HRK
= Ukupna ugovorena vrijednost bespovratnih sredstava]]*Ugovori_OPULJP[[#This Row],[STOPA NACIONALNOG SUFINANCIRANJA %]]</f>
        <v>68565</v>
      </c>
      <c r="Q1011" s="11">
        <v>457100</v>
      </c>
      <c r="R1011" s="11">
        <v>0</v>
      </c>
      <c r="S1011" s="11">
        <v>0</v>
      </c>
      <c r="T1011" s="4">
        <f>Ugovori_OPULJP[[#This Row],[Bespovratna sredstva - Ukupno (EU+Nac) HRK
= Ukupna ugovorena vrijednost bespovratnih sredstava]]+Ugovori_OPULJP[[#This Row],[Javni doprinos korisnika - HRK]]+Ugovori_OPULJP[[#This Row],[Privatni doprinos korisnika - HRK]]</f>
        <v>457100</v>
      </c>
      <c r="U1011" s="29" t="s">
        <v>8735</v>
      </c>
      <c r="V1011" s="29" t="s">
        <v>24</v>
      </c>
      <c r="W1011" s="30" t="s">
        <v>8360</v>
      </c>
      <c r="X1011" s="30" t="s">
        <v>6219</v>
      </c>
    </row>
    <row r="1012" spans="1:24" ht="63.75" x14ac:dyDescent="0.25">
      <c r="A1012" s="45" t="s">
        <v>8968</v>
      </c>
      <c r="B1012" s="46" t="s">
        <v>8150</v>
      </c>
      <c r="C1012" s="30" t="s">
        <v>7163</v>
      </c>
      <c r="D1012" s="30" t="s">
        <v>5131</v>
      </c>
      <c r="E1012" s="19" t="s">
        <v>10081</v>
      </c>
      <c r="F1012" s="47" t="s">
        <v>8227</v>
      </c>
      <c r="G1012" s="47" t="s">
        <v>2927</v>
      </c>
      <c r="H1012" s="48">
        <v>44131</v>
      </c>
      <c r="I1012" s="48">
        <v>44678</v>
      </c>
      <c r="J1012" s="48" t="str">
        <f ca="1">IF(Ugovori_OPULJP[[#This Row],[DATUM ZAVRŠETKA OPERACIJE]]&lt;TODAY(),"završen","u provedbi")</f>
        <v>u provedbi</v>
      </c>
      <c r="K1012" s="25" t="s">
        <v>12</v>
      </c>
      <c r="L1012" s="25" t="s">
        <v>12</v>
      </c>
      <c r="M1012" s="17">
        <v>0.85</v>
      </c>
      <c r="N1012" s="17">
        <v>0.15</v>
      </c>
      <c r="O1012" s="11">
        <f>Ugovori_OPULJP[[#This Row],[Bespovratna sredstva - Ukupno (EU+Nac) HRK
= Ukupna ugovorena vrijednost bespovratnih sredstava]]*Ugovori_OPULJP[[#This Row],[EU STOPA SUFINANCIRANJA %
EU CO-FINANCING RATE %]]</f>
        <v>552546.75</v>
      </c>
      <c r="P1012" s="11">
        <f>Ugovori_OPULJP[[#This Row],[Bespovratna sredstva - Ukupno (EU+Nac) HRK
= Ukupna ugovorena vrijednost bespovratnih sredstava]]*Ugovori_OPULJP[[#This Row],[STOPA NACIONALNOG SUFINANCIRANJA %]]</f>
        <v>97508.25</v>
      </c>
      <c r="Q1012" s="11">
        <v>650055</v>
      </c>
      <c r="R1012" s="11">
        <v>0</v>
      </c>
      <c r="S1012" s="11">
        <v>0</v>
      </c>
      <c r="T1012" s="4">
        <f>Ugovori_OPULJP[[#This Row],[Bespovratna sredstva - Ukupno (EU+Nac) HRK
= Ukupna ugovorena vrijednost bespovratnih sredstava]]+Ugovori_OPULJP[[#This Row],[Javni doprinos korisnika - HRK]]+Ugovori_OPULJP[[#This Row],[Privatni doprinos korisnika - HRK]]</f>
        <v>650055</v>
      </c>
      <c r="U1012" s="29" t="s">
        <v>8735</v>
      </c>
      <c r="V1012" s="29" t="s">
        <v>24</v>
      </c>
      <c r="W1012" s="30" t="s">
        <v>8361</v>
      </c>
      <c r="X1012" s="30" t="s">
        <v>6219</v>
      </c>
    </row>
    <row r="1013" spans="1:24" ht="102" x14ac:dyDescent="0.25">
      <c r="A1013" s="45" t="s">
        <v>8184</v>
      </c>
      <c r="B1013" s="46" t="s">
        <v>8150</v>
      </c>
      <c r="C1013" s="30" t="s">
        <v>7163</v>
      </c>
      <c r="D1013" s="30" t="s">
        <v>5131</v>
      </c>
      <c r="E1013" s="19" t="s">
        <v>10081</v>
      </c>
      <c r="F1013" s="47" t="s">
        <v>8228</v>
      </c>
      <c r="G1013" s="47" t="s">
        <v>892</v>
      </c>
      <c r="H1013" s="48">
        <v>44127</v>
      </c>
      <c r="I1013" s="48">
        <v>44674</v>
      </c>
      <c r="J1013" s="48" t="str">
        <f ca="1">IF(Ugovori_OPULJP[[#This Row],[DATUM ZAVRŠETKA OPERACIJE]]&lt;TODAY(),"završen","u provedbi")</f>
        <v>u provedbi</v>
      </c>
      <c r="K1013" s="25" t="s">
        <v>0</v>
      </c>
      <c r="L1013" s="25" t="s">
        <v>0</v>
      </c>
      <c r="M1013" s="17">
        <v>0.85</v>
      </c>
      <c r="N1013" s="17">
        <v>0.15</v>
      </c>
      <c r="O1013" s="11">
        <f>Ugovori_OPULJP[[#This Row],[Bespovratna sredstva - Ukupno (EU+Nac) HRK
= Ukupna ugovorena vrijednost bespovratnih sredstava]]*Ugovori_OPULJP[[#This Row],[EU STOPA SUFINANCIRANJA %
EU CO-FINANCING RATE %]]</f>
        <v>3938900</v>
      </c>
      <c r="P1013" s="11">
        <f>Ugovori_OPULJP[[#This Row],[Bespovratna sredstva - Ukupno (EU+Nac) HRK
= Ukupna ugovorena vrijednost bespovratnih sredstava]]*Ugovori_OPULJP[[#This Row],[STOPA NACIONALNOG SUFINANCIRANJA %]]</f>
        <v>695100</v>
      </c>
      <c r="Q1013" s="11">
        <v>4634000</v>
      </c>
      <c r="R1013" s="11">
        <v>0</v>
      </c>
      <c r="S1013" s="11">
        <v>0</v>
      </c>
      <c r="T1013" s="4">
        <f>Ugovori_OPULJP[[#This Row],[Bespovratna sredstva - Ukupno (EU+Nac) HRK
= Ukupna ugovorena vrijednost bespovratnih sredstava]]+Ugovori_OPULJP[[#This Row],[Javni doprinos korisnika - HRK]]+Ugovori_OPULJP[[#This Row],[Privatni doprinos korisnika - HRK]]</f>
        <v>4634000</v>
      </c>
      <c r="U1013" s="29" t="s">
        <v>8735</v>
      </c>
      <c r="V1013" s="29" t="s">
        <v>24</v>
      </c>
      <c r="W1013" s="30" t="s">
        <v>8362</v>
      </c>
      <c r="X1013" s="30" t="s">
        <v>6219</v>
      </c>
    </row>
    <row r="1014" spans="1:24" ht="51" x14ac:dyDescent="0.25">
      <c r="A1014" s="45" t="s">
        <v>8185</v>
      </c>
      <c r="B1014" s="46" t="s">
        <v>8150</v>
      </c>
      <c r="C1014" s="30" t="s">
        <v>7163</v>
      </c>
      <c r="D1014" s="30" t="s">
        <v>5131</v>
      </c>
      <c r="E1014" s="19" t="s">
        <v>10081</v>
      </c>
      <c r="F1014" s="47" t="s">
        <v>8229</v>
      </c>
      <c r="G1014" s="47" t="s">
        <v>10581</v>
      </c>
      <c r="H1014" s="48">
        <v>44133</v>
      </c>
      <c r="I1014" s="48">
        <v>44680</v>
      </c>
      <c r="J1014" s="48" t="str">
        <f ca="1">IF(Ugovori_OPULJP[[#This Row],[DATUM ZAVRŠETKA OPERACIJE]]&lt;TODAY(),"završen","u provedbi")</f>
        <v>u provedbi</v>
      </c>
      <c r="K1014" s="25" t="s">
        <v>511</v>
      </c>
      <c r="L1014" s="25" t="s">
        <v>20</v>
      </c>
      <c r="M1014" s="17">
        <v>0.85</v>
      </c>
      <c r="N1014" s="17">
        <v>0.15</v>
      </c>
      <c r="O1014" s="11">
        <f>Ugovori_OPULJP[[#This Row],[Bespovratna sredstva - Ukupno (EU+Nac) HRK
= Ukupna ugovorena vrijednost bespovratnih sredstava]]*Ugovori_OPULJP[[#This Row],[EU STOPA SUFINANCIRANJA %
EU CO-FINANCING RATE %]]</f>
        <v>473616.49799999996</v>
      </c>
      <c r="P1014" s="11">
        <f>Ugovori_OPULJP[[#This Row],[Bespovratna sredstva - Ukupno (EU+Nac) HRK
= Ukupna ugovorena vrijednost bespovratnih sredstava]]*Ugovori_OPULJP[[#This Row],[STOPA NACIONALNOG SUFINANCIRANJA %]]</f>
        <v>83579.381999999998</v>
      </c>
      <c r="Q1014" s="11">
        <v>557195.88</v>
      </c>
      <c r="R1014" s="11">
        <v>0</v>
      </c>
      <c r="S1014" s="11">
        <v>0</v>
      </c>
      <c r="T1014" s="4">
        <f>Ugovori_OPULJP[[#This Row],[Bespovratna sredstva - Ukupno (EU+Nac) HRK
= Ukupna ugovorena vrijednost bespovratnih sredstava]]+Ugovori_OPULJP[[#This Row],[Javni doprinos korisnika - HRK]]+Ugovori_OPULJP[[#This Row],[Privatni doprinos korisnika - HRK]]</f>
        <v>557195.88</v>
      </c>
      <c r="U1014" s="29" t="s">
        <v>8735</v>
      </c>
      <c r="V1014" s="29" t="s">
        <v>24</v>
      </c>
      <c r="W1014" s="30" t="s">
        <v>8363</v>
      </c>
      <c r="X1014" s="30" t="s">
        <v>6219</v>
      </c>
    </row>
    <row r="1015" spans="1:24" ht="63.75" x14ac:dyDescent="0.25">
      <c r="A1015" s="12" t="s">
        <v>8853</v>
      </c>
      <c r="B1015" s="8" t="s">
        <v>8150</v>
      </c>
      <c r="C1015" s="5" t="s">
        <v>7163</v>
      </c>
      <c r="D1015" s="5" t="s">
        <v>5131</v>
      </c>
      <c r="E1015" s="19" t="s">
        <v>10081</v>
      </c>
      <c r="F1015" s="7" t="s">
        <v>8865</v>
      </c>
      <c r="G1015" s="7" t="s">
        <v>8861</v>
      </c>
      <c r="H1015" s="13">
        <v>44150</v>
      </c>
      <c r="I1015" s="13">
        <v>44696</v>
      </c>
      <c r="J1015" s="13" t="str">
        <f ca="1">IF(Ugovori_OPULJP[[#This Row],[DATUM ZAVRŠETKA OPERACIJE]]&lt;TODAY(),"završen","u provedbi")</f>
        <v>u provedbi</v>
      </c>
      <c r="K1015" s="18" t="s">
        <v>74</v>
      </c>
      <c r="L1015" s="25" t="s">
        <v>3</v>
      </c>
      <c r="M1015" s="17">
        <v>0.85</v>
      </c>
      <c r="N1015" s="17">
        <v>0.15</v>
      </c>
      <c r="O1015" s="11">
        <f>Ugovori_OPULJP[[#This Row],[Bespovratna sredstva - Ukupno (EU+Nac) HRK
= Ukupna ugovorena vrijednost bespovratnih sredstava]]*Ugovori_OPULJP[[#This Row],[EU STOPA SUFINANCIRANJA %
EU CO-FINANCING RATE %]]</f>
        <v>473616.49799999996</v>
      </c>
      <c r="P1015" s="11">
        <f>Ugovori_OPULJP[[#This Row],[Bespovratna sredstva - Ukupno (EU+Nac) HRK
= Ukupna ugovorena vrijednost bespovratnih sredstava]]*Ugovori_OPULJP[[#This Row],[STOPA NACIONALNOG SUFINANCIRANJA %]]</f>
        <v>83579.381999999998</v>
      </c>
      <c r="Q1015" s="4">
        <v>557195.88</v>
      </c>
      <c r="R1015" s="11">
        <v>0</v>
      </c>
      <c r="S1015" s="11">
        <v>0</v>
      </c>
      <c r="T1015" s="4">
        <f>Ugovori_OPULJP[[#This Row],[Bespovratna sredstva - Ukupno (EU+Nac) HRK
= Ukupna ugovorena vrijednost bespovratnih sredstava]]+Ugovori_OPULJP[[#This Row],[Javni doprinos korisnika - HRK]]+Ugovori_OPULJP[[#This Row],[Privatni doprinos korisnika - HRK]]</f>
        <v>557195.88</v>
      </c>
      <c r="U1015" s="19" t="s">
        <v>8735</v>
      </c>
      <c r="V1015" s="29" t="s">
        <v>24</v>
      </c>
      <c r="W1015" s="5" t="s">
        <v>8871</v>
      </c>
      <c r="X1015" s="30" t="s">
        <v>6219</v>
      </c>
    </row>
    <row r="1016" spans="1:24" ht="51" x14ac:dyDescent="0.25">
      <c r="A1016" s="12" t="s">
        <v>8976</v>
      </c>
      <c r="B1016" s="8" t="s">
        <v>8150</v>
      </c>
      <c r="C1016" s="5" t="s">
        <v>7163</v>
      </c>
      <c r="D1016" s="45" t="s">
        <v>5131</v>
      </c>
      <c r="E1016" s="19" t="s">
        <v>10081</v>
      </c>
      <c r="F1016" s="7" t="s">
        <v>9351</v>
      </c>
      <c r="G1016" s="7" t="s">
        <v>9103</v>
      </c>
      <c r="H1016" s="13">
        <v>44203</v>
      </c>
      <c r="I1016" s="13">
        <v>44749</v>
      </c>
      <c r="J1016" s="13" t="str">
        <f ca="1">IF(Ugovori_OPULJP[[#This Row],[DATUM ZAVRŠETKA OPERACIJE]]&lt;TODAY(),"završen","u provedbi")</f>
        <v>u provedbi</v>
      </c>
      <c r="K1016" s="6" t="s">
        <v>15</v>
      </c>
      <c r="L1016" s="6" t="s">
        <v>15</v>
      </c>
      <c r="M1016" s="17">
        <v>0.85</v>
      </c>
      <c r="N1016" s="17">
        <v>0.15</v>
      </c>
      <c r="O1016" s="11">
        <f>Ugovori_OPULJP[[#This Row],[Bespovratna sredstva - Ukupno (EU+Nac) HRK
= Ukupna ugovorena vrijednost bespovratnih sredstava]]*Ugovori_OPULJP[[#This Row],[EU STOPA SUFINANCIRANJA %
EU CO-FINANCING RATE %]]</f>
        <v>394680.41500000004</v>
      </c>
      <c r="P1016" s="11">
        <f>Ugovori_OPULJP[[#This Row],[Bespovratna sredstva - Ukupno (EU+Nac) HRK
= Ukupna ugovorena vrijednost bespovratnih sredstava]]*Ugovori_OPULJP[[#This Row],[STOPA NACIONALNOG SUFINANCIRANJA %]]</f>
        <v>69649.485000000001</v>
      </c>
      <c r="Q1016" s="4">
        <v>464329.9</v>
      </c>
      <c r="R1016" s="11">
        <v>0</v>
      </c>
      <c r="S1016" s="11">
        <v>0</v>
      </c>
      <c r="T1016" s="4">
        <f>Ugovori_OPULJP[[#This Row],[Bespovratna sredstva - Ukupno (EU+Nac) HRK
= Ukupna ugovorena vrijednost bespovratnih sredstava]]+Ugovori_OPULJP[[#This Row],[Javni doprinos korisnika - HRK]]+Ugovori_OPULJP[[#This Row],[Privatni doprinos korisnika - HRK]]</f>
        <v>464329.9</v>
      </c>
      <c r="U1016" s="19" t="s">
        <v>8735</v>
      </c>
      <c r="V1016" s="19" t="s">
        <v>24</v>
      </c>
      <c r="W1016" s="5" t="s">
        <v>9104</v>
      </c>
      <c r="X1016" s="5" t="s">
        <v>6219</v>
      </c>
    </row>
    <row r="1017" spans="1:24" ht="63.75" x14ac:dyDescent="0.25">
      <c r="A1017" s="45" t="s">
        <v>8186</v>
      </c>
      <c r="B1017" s="46" t="s">
        <v>8150</v>
      </c>
      <c r="C1017" s="30" t="s">
        <v>7163</v>
      </c>
      <c r="D1017" s="30" t="s">
        <v>5131</v>
      </c>
      <c r="E1017" s="19" t="s">
        <v>10081</v>
      </c>
      <c r="F1017" s="47" t="s">
        <v>8230</v>
      </c>
      <c r="G1017" s="47" t="s">
        <v>2514</v>
      </c>
      <c r="H1017" s="48">
        <v>44132</v>
      </c>
      <c r="I1017" s="48">
        <v>44679</v>
      </c>
      <c r="J1017" s="48" t="str">
        <f ca="1">IF(Ugovori_OPULJP[[#This Row],[DATUM ZAVRŠETKA OPERACIJE]]&lt;TODAY(),"završen","u provedbi")</f>
        <v>u provedbi</v>
      </c>
      <c r="K1017" s="25" t="s">
        <v>2</v>
      </c>
      <c r="L1017" s="25" t="s">
        <v>2</v>
      </c>
      <c r="M1017" s="17">
        <v>0.85</v>
      </c>
      <c r="N1017" s="17">
        <v>0.15</v>
      </c>
      <c r="O1017" s="11">
        <f>Ugovori_OPULJP[[#This Row],[Bespovratna sredstva - Ukupno (EU+Nac) HRK
= Ukupna ugovorena vrijednost bespovratnih sredstava]]*Ugovori_OPULJP[[#This Row],[EU STOPA SUFINANCIRANJA %
EU CO-FINANCING RATE %]]</f>
        <v>788800</v>
      </c>
      <c r="P1017" s="11">
        <f>Ugovori_OPULJP[[#This Row],[Bespovratna sredstva - Ukupno (EU+Nac) HRK
= Ukupna ugovorena vrijednost bespovratnih sredstava]]*Ugovori_OPULJP[[#This Row],[STOPA NACIONALNOG SUFINANCIRANJA %]]</f>
        <v>139200</v>
      </c>
      <c r="Q1017" s="11">
        <v>928000</v>
      </c>
      <c r="R1017" s="11">
        <v>0</v>
      </c>
      <c r="S1017" s="11">
        <v>0</v>
      </c>
      <c r="T1017" s="4">
        <f>Ugovori_OPULJP[[#This Row],[Bespovratna sredstva - Ukupno (EU+Nac) HRK
= Ukupna ugovorena vrijednost bespovratnih sredstava]]+Ugovori_OPULJP[[#This Row],[Javni doprinos korisnika - HRK]]+Ugovori_OPULJP[[#This Row],[Privatni doprinos korisnika - HRK]]</f>
        <v>928000</v>
      </c>
      <c r="U1017" s="29" t="s">
        <v>8735</v>
      </c>
      <c r="V1017" s="29" t="s">
        <v>24</v>
      </c>
      <c r="W1017" s="30" t="s">
        <v>8364</v>
      </c>
      <c r="X1017" s="30" t="s">
        <v>6219</v>
      </c>
    </row>
    <row r="1018" spans="1:24" ht="89.25" x14ac:dyDescent="0.25">
      <c r="A1018" s="45" t="s">
        <v>8187</v>
      </c>
      <c r="B1018" s="46" t="s">
        <v>8150</v>
      </c>
      <c r="C1018" s="30" t="s">
        <v>7163</v>
      </c>
      <c r="D1018" s="30" t="s">
        <v>5131</v>
      </c>
      <c r="E1018" s="19" t="s">
        <v>10081</v>
      </c>
      <c r="F1018" s="47" t="s">
        <v>8231</v>
      </c>
      <c r="G1018" s="47" t="s">
        <v>8232</v>
      </c>
      <c r="H1018" s="48">
        <v>44130</v>
      </c>
      <c r="I1018" s="48">
        <v>44677</v>
      </c>
      <c r="J1018" s="48" t="str">
        <f ca="1">IF(Ugovori_OPULJP[[#This Row],[DATUM ZAVRŠETKA OPERACIJE]]&lt;TODAY(),"završen","u provedbi")</f>
        <v>u provedbi</v>
      </c>
      <c r="K1018" s="25" t="s">
        <v>13</v>
      </c>
      <c r="L1018" s="25" t="s">
        <v>13</v>
      </c>
      <c r="M1018" s="17">
        <v>0.85</v>
      </c>
      <c r="N1018" s="17">
        <v>0.15</v>
      </c>
      <c r="O1018" s="11">
        <f>Ugovori_OPULJP[[#This Row],[Bespovratna sredstva - Ukupno (EU+Nac) HRK
= Ukupna ugovorena vrijednost bespovratnih sredstava]]*Ugovori_OPULJP[[#This Row],[EU STOPA SUFINANCIRANJA %
EU CO-FINANCING RATE %]]</f>
        <v>784669</v>
      </c>
      <c r="P1018" s="11">
        <f>Ugovori_OPULJP[[#This Row],[Bespovratna sredstva - Ukupno (EU+Nac) HRK
= Ukupna ugovorena vrijednost bespovratnih sredstava]]*Ugovori_OPULJP[[#This Row],[STOPA NACIONALNOG SUFINANCIRANJA %]]</f>
        <v>138471</v>
      </c>
      <c r="Q1018" s="11">
        <v>923140</v>
      </c>
      <c r="R1018" s="11">
        <v>0</v>
      </c>
      <c r="S1018" s="11">
        <v>0</v>
      </c>
      <c r="T1018" s="4">
        <f>Ugovori_OPULJP[[#This Row],[Bespovratna sredstva - Ukupno (EU+Nac) HRK
= Ukupna ugovorena vrijednost bespovratnih sredstava]]+Ugovori_OPULJP[[#This Row],[Javni doprinos korisnika - HRK]]+Ugovori_OPULJP[[#This Row],[Privatni doprinos korisnika - HRK]]</f>
        <v>923140</v>
      </c>
      <c r="U1018" s="29" t="s">
        <v>8735</v>
      </c>
      <c r="V1018" s="29" t="s">
        <v>24</v>
      </c>
      <c r="W1018" s="30" t="s">
        <v>8851</v>
      </c>
      <c r="X1018" s="30" t="s">
        <v>6219</v>
      </c>
    </row>
    <row r="1019" spans="1:24" ht="89.25" x14ac:dyDescent="0.25">
      <c r="A1019" s="45" t="s">
        <v>7843</v>
      </c>
      <c r="B1019" s="46" t="s">
        <v>8150</v>
      </c>
      <c r="C1019" s="30" t="s">
        <v>7163</v>
      </c>
      <c r="D1019" s="30" t="s">
        <v>5131</v>
      </c>
      <c r="E1019" s="19" t="s">
        <v>10081</v>
      </c>
      <c r="F1019" s="47" t="s">
        <v>7858</v>
      </c>
      <c r="G1019" s="47" t="s">
        <v>924</v>
      </c>
      <c r="H1019" s="48">
        <v>44109</v>
      </c>
      <c r="I1019" s="48">
        <v>44656</v>
      </c>
      <c r="J1019" s="48" t="str">
        <f ca="1">IF(Ugovori_OPULJP[[#This Row],[DATUM ZAVRŠETKA OPERACIJE]]&lt;TODAY(),"završen","u provedbi")</f>
        <v>završen</v>
      </c>
      <c r="K1019" s="25" t="s">
        <v>10</v>
      </c>
      <c r="L1019" s="25" t="s">
        <v>10</v>
      </c>
      <c r="M1019" s="17">
        <v>0.85</v>
      </c>
      <c r="N1019" s="17">
        <v>0.15</v>
      </c>
      <c r="O1019" s="11">
        <f>Ugovori_OPULJP[[#This Row],[Bespovratna sredstva - Ukupno (EU+Nac) HRK
= Ukupna ugovorena vrijednost bespovratnih sredstava]]*Ugovori_OPULJP[[#This Row],[EU STOPA SUFINANCIRANJA %
EU CO-FINANCING RATE %]]</f>
        <v>2367789.75</v>
      </c>
      <c r="P1019" s="11">
        <f>Ugovori_OPULJP[[#This Row],[Bespovratna sredstva - Ukupno (EU+Nac) HRK
= Ukupna ugovorena vrijednost bespovratnih sredstava]]*Ugovori_OPULJP[[#This Row],[STOPA NACIONALNOG SUFINANCIRANJA %]]</f>
        <v>417845.25</v>
      </c>
      <c r="Q1019" s="11">
        <v>2785635</v>
      </c>
      <c r="R1019" s="11">
        <v>0</v>
      </c>
      <c r="S1019" s="11">
        <v>0</v>
      </c>
      <c r="T1019" s="4">
        <f>Ugovori_OPULJP[[#This Row],[Bespovratna sredstva - Ukupno (EU+Nac) HRK
= Ukupna ugovorena vrijednost bespovratnih sredstava]]+Ugovori_OPULJP[[#This Row],[Javni doprinos korisnika - HRK]]+Ugovori_OPULJP[[#This Row],[Privatni doprinos korisnika - HRK]]</f>
        <v>2785635</v>
      </c>
      <c r="U1019" s="29" t="s">
        <v>8735</v>
      </c>
      <c r="V1019" s="29" t="s">
        <v>24</v>
      </c>
      <c r="W1019" s="30" t="s">
        <v>8090</v>
      </c>
      <c r="X1019" s="30" t="s">
        <v>6219</v>
      </c>
    </row>
    <row r="1020" spans="1:24" ht="102" x14ac:dyDescent="0.25">
      <c r="A1020" s="12" t="s">
        <v>8977</v>
      </c>
      <c r="B1020" s="8" t="s">
        <v>8150</v>
      </c>
      <c r="C1020" s="5" t="s">
        <v>7163</v>
      </c>
      <c r="D1020" s="45" t="s">
        <v>5131</v>
      </c>
      <c r="E1020" s="19" t="s">
        <v>10081</v>
      </c>
      <c r="F1020" s="7" t="s">
        <v>9105</v>
      </c>
      <c r="G1020" s="7" t="s">
        <v>10769</v>
      </c>
      <c r="H1020" s="13">
        <v>44201</v>
      </c>
      <c r="I1020" s="13">
        <v>44686</v>
      </c>
      <c r="J1020" s="13" t="str">
        <f ca="1">IF(Ugovori_OPULJP[[#This Row],[DATUM ZAVRŠETKA OPERACIJE]]&lt;TODAY(),"završen","u provedbi")</f>
        <v>u provedbi</v>
      </c>
      <c r="K1020" s="6" t="s">
        <v>17</v>
      </c>
      <c r="L1020" s="6" t="s">
        <v>17</v>
      </c>
      <c r="M1020" s="17">
        <v>0.85</v>
      </c>
      <c r="N1020" s="17">
        <v>0.15</v>
      </c>
      <c r="O1020" s="11">
        <f>Ugovori_OPULJP[[#This Row],[Bespovratna sredstva - Ukupno (EU+Nac) HRK
= Ukupna ugovorena vrijednost bespovratnih sredstava]]*Ugovori_OPULJP[[#This Row],[EU STOPA SUFINANCIRANJA %
EU CO-FINANCING RATE %]]</f>
        <v>778685</v>
      </c>
      <c r="P1020" s="11">
        <f>Ugovori_OPULJP[[#This Row],[Bespovratna sredstva - Ukupno (EU+Nac) HRK
= Ukupna ugovorena vrijednost bespovratnih sredstava]]*Ugovori_OPULJP[[#This Row],[STOPA NACIONALNOG SUFINANCIRANJA %]]</f>
        <v>137415</v>
      </c>
      <c r="Q1020" s="4">
        <v>916100</v>
      </c>
      <c r="R1020" s="11">
        <v>0</v>
      </c>
      <c r="S1020" s="11">
        <v>0</v>
      </c>
      <c r="T1020" s="4">
        <f>Ugovori_OPULJP[[#This Row],[Bespovratna sredstva - Ukupno (EU+Nac) HRK
= Ukupna ugovorena vrijednost bespovratnih sredstava]]+Ugovori_OPULJP[[#This Row],[Javni doprinos korisnika - HRK]]+Ugovori_OPULJP[[#This Row],[Privatni doprinos korisnika - HRK]]</f>
        <v>916100</v>
      </c>
      <c r="U1020" s="19" t="s">
        <v>8735</v>
      </c>
      <c r="V1020" s="19" t="s">
        <v>24</v>
      </c>
      <c r="W1020" s="5" t="s">
        <v>9106</v>
      </c>
      <c r="X1020" s="5" t="s">
        <v>6219</v>
      </c>
    </row>
    <row r="1021" spans="1:24" ht="127.5" x14ac:dyDescent="0.25">
      <c r="A1021" s="12" t="s">
        <v>8978</v>
      </c>
      <c r="B1021" s="8" t="s">
        <v>8150</v>
      </c>
      <c r="C1021" s="5" t="s">
        <v>7163</v>
      </c>
      <c r="D1021" s="45" t="s">
        <v>5131</v>
      </c>
      <c r="E1021" s="19" t="s">
        <v>10081</v>
      </c>
      <c r="F1021" s="7" t="s">
        <v>9107</v>
      </c>
      <c r="G1021" s="7" t="s">
        <v>9108</v>
      </c>
      <c r="H1021" s="13">
        <v>44207</v>
      </c>
      <c r="I1021" s="13">
        <v>44753</v>
      </c>
      <c r="J1021" s="13" t="str">
        <f ca="1">IF(Ugovori_OPULJP[[#This Row],[DATUM ZAVRŠETKA OPERACIJE]]&lt;TODAY(),"završen","u provedbi")</f>
        <v>u provedbi</v>
      </c>
      <c r="K1021" s="6" t="s">
        <v>9</v>
      </c>
      <c r="L1021" s="6" t="s">
        <v>9</v>
      </c>
      <c r="M1021" s="17">
        <v>0.85</v>
      </c>
      <c r="N1021" s="17">
        <v>0.15</v>
      </c>
      <c r="O1021" s="11">
        <f>Ugovori_OPULJP[[#This Row],[Bespovratna sredstva - Ukupno (EU+Nac) HRK
= Ukupna ugovorena vrijednost bespovratnih sredstava]]*Ugovori_OPULJP[[#This Row],[EU STOPA SUFINANCIRANJA %
EU CO-FINANCING RATE %]]</f>
        <v>1572461.75</v>
      </c>
      <c r="P1021" s="11">
        <f>Ugovori_OPULJP[[#This Row],[Bespovratna sredstva - Ukupno (EU+Nac) HRK
= Ukupna ugovorena vrijednost bespovratnih sredstava]]*Ugovori_OPULJP[[#This Row],[STOPA NACIONALNOG SUFINANCIRANJA %]]</f>
        <v>277493.25</v>
      </c>
      <c r="Q1021" s="4">
        <v>1849955</v>
      </c>
      <c r="R1021" s="11">
        <v>0</v>
      </c>
      <c r="S1021" s="11">
        <v>0</v>
      </c>
      <c r="T1021" s="4">
        <f>Ugovori_OPULJP[[#This Row],[Bespovratna sredstva - Ukupno (EU+Nac) HRK
= Ukupna ugovorena vrijednost bespovratnih sredstava]]+Ugovori_OPULJP[[#This Row],[Javni doprinos korisnika - HRK]]+Ugovori_OPULJP[[#This Row],[Privatni doprinos korisnika - HRK]]</f>
        <v>1849955</v>
      </c>
      <c r="U1021" s="19" t="s">
        <v>8735</v>
      </c>
      <c r="V1021" s="19" t="s">
        <v>24</v>
      </c>
      <c r="W1021" s="5" t="s">
        <v>9109</v>
      </c>
      <c r="X1021" s="5" t="s">
        <v>6219</v>
      </c>
    </row>
    <row r="1022" spans="1:24" ht="114.75" x14ac:dyDescent="0.25">
      <c r="A1022" s="12" t="s">
        <v>8979</v>
      </c>
      <c r="B1022" s="8" t="s">
        <v>8150</v>
      </c>
      <c r="C1022" s="5" t="s">
        <v>7163</v>
      </c>
      <c r="D1022" s="45" t="s">
        <v>5131</v>
      </c>
      <c r="E1022" s="19" t="s">
        <v>10081</v>
      </c>
      <c r="F1022" s="7" t="s">
        <v>9110</v>
      </c>
      <c r="G1022" s="47" t="s">
        <v>791</v>
      </c>
      <c r="H1022" s="13">
        <v>44208</v>
      </c>
      <c r="I1022" s="13">
        <v>44754</v>
      </c>
      <c r="J1022" s="13" t="str">
        <f ca="1">IF(Ugovori_OPULJP[[#This Row],[DATUM ZAVRŠETKA OPERACIJE]]&lt;TODAY(),"završen","u provedbi")</f>
        <v>u provedbi</v>
      </c>
      <c r="K1022" s="6" t="s">
        <v>13</v>
      </c>
      <c r="L1022" s="6" t="s">
        <v>13</v>
      </c>
      <c r="M1022" s="17">
        <v>0.85</v>
      </c>
      <c r="N1022" s="17">
        <v>0.15</v>
      </c>
      <c r="O1022" s="11">
        <f>Ugovori_OPULJP[[#This Row],[Bespovratna sredstva - Ukupno (EU+Nac) HRK
= Ukupna ugovorena vrijednost bespovratnih sredstava]]*Ugovori_OPULJP[[#This Row],[EU STOPA SUFINANCIRANJA %
EU CO-FINANCING RATE %]]</f>
        <v>594311.5</v>
      </c>
      <c r="P1022" s="11">
        <f>Ugovori_OPULJP[[#This Row],[Bespovratna sredstva - Ukupno (EU+Nac) HRK
= Ukupna ugovorena vrijednost bespovratnih sredstava]]*Ugovori_OPULJP[[#This Row],[STOPA NACIONALNOG SUFINANCIRANJA %]]</f>
        <v>104878.5</v>
      </c>
      <c r="Q1022" s="4">
        <v>699190</v>
      </c>
      <c r="R1022" s="11">
        <v>0</v>
      </c>
      <c r="S1022" s="11">
        <v>0</v>
      </c>
      <c r="T1022" s="4">
        <f>Ugovori_OPULJP[[#This Row],[Bespovratna sredstva - Ukupno (EU+Nac) HRK
= Ukupna ugovorena vrijednost bespovratnih sredstava]]+Ugovori_OPULJP[[#This Row],[Javni doprinos korisnika - HRK]]+Ugovori_OPULJP[[#This Row],[Privatni doprinos korisnika - HRK]]</f>
        <v>699190</v>
      </c>
      <c r="U1022" s="19" t="s">
        <v>8735</v>
      </c>
      <c r="V1022" s="19" t="s">
        <v>24</v>
      </c>
      <c r="W1022" s="5" t="s">
        <v>9111</v>
      </c>
      <c r="X1022" s="5" t="s">
        <v>6219</v>
      </c>
    </row>
    <row r="1023" spans="1:24" ht="89.25" x14ac:dyDescent="0.25">
      <c r="A1023" s="12" t="s">
        <v>8980</v>
      </c>
      <c r="B1023" s="8" t="s">
        <v>8150</v>
      </c>
      <c r="C1023" s="5" t="s">
        <v>7163</v>
      </c>
      <c r="D1023" s="45" t="s">
        <v>5131</v>
      </c>
      <c r="E1023" s="19" t="s">
        <v>10081</v>
      </c>
      <c r="F1023" s="7" t="s">
        <v>9352</v>
      </c>
      <c r="G1023" s="7" t="s">
        <v>9342</v>
      </c>
      <c r="H1023" s="13">
        <v>44201</v>
      </c>
      <c r="I1023" s="13">
        <v>44656</v>
      </c>
      <c r="J1023" s="13" t="str">
        <f ca="1">IF(Ugovori_OPULJP[[#This Row],[DATUM ZAVRŠETKA OPERACIJE]]&lt;TODAY(),"završen","u provedbi")</f>
        <v>završen</v>
      </c>
      <c r="K1023" s="6" t="s">
        <v>1</v>
      </c>
      <c r="L1023" s="6" t="s">
        <v>1</v>
      </c>
      <c r="M1023" s="17">
        <v>0.85</v>
      </c>
      <c r="N1023" s="17">
        <v>0.15</v>
      </c>
      <c r="O1023" s="11">
        <f>Ugovori_OPULJP[[#This Row],[Bespovratna sredstva - Ukupno (EU+Nac) HRK
= Ukupna ugovorena vrijednost bespovratnih sredstava]]*Ugovori_OPULJP[[#This Row],[EU STOPA SUFINANCIRANJA %
EU CO-FINANCING RATE %]]</f>
        <v>1183965</v>
      </c>
      <c r="P1023" s="11">
        <f>Ugovori_OPULJP[[#This Row],[Bespovratna sredstva - Ukupno (EU+Nac) HRK
= Ukupna ugovorena vrijednost bespovratnih sredstava]]*Ugovori_OPULJP[[#This Row],[STOPA NACIONALNOG SUFINANCIRANJA %]]</f>
        <v>208935</v>
      </c>
      <c r="Q1023" s="4">
        <v>1392900</v>
      </c>
      <c r="R1023" s="11">
        <v>0</v>
      </c>
      <c r="S1023" s="11">
        <v>0</v>
      </c>
      <c r="T1023" s="4">
        <f>Ugovori_OPULJP[[#This Row],[Bespovratna sredstva - Ukupno (EU+Nac) HRK
= Ukupna ugovorena vrijednost bespovratnih sredstava]]+Ugovori_OPULJP[[#This Row],[Javni doprinos korisnika - HRK]]+Ugovori_OPULJP[[#This Row],[Privatni doprinos korisnika - HRK]]</f>
        <v>1392900</v>
      </c>
      <c r="U1023" s="19" t="s">
        <v>8735</v>
      </c>
      <c r="V1023" s="19" t="s">
        <v>24</v>
      </c>
      <c r="W1023" s="5" t="s">
        <v>9112</v>
      </c>
      <c r="X1023" s="5" t="s">
        <v>6219</v>
      </c>
    </row>
    <row r="1024" spans="1:24" ht="127.5" x14ac:dyDescent="0.25">
      <c r="A1024" s="12" t="s">
        <v>8981</v>
      </c>
      <c r="B1024" s="8" t="s">
        <v>8150</v>
      </c>
      <c r="C1024" s="5" t="s">
        <v>7163</v>
      </c>
      <c r="D1024" s="45" t="s">
        <v>5131</v>
      </c>
      <c r="E1024" s="19" t="s">
        <v>10081</v>
      </c>
      <c r="F1024" s="7" t="s">
        <v>9113</v>
      </c>
      <c r="G1024" s="7" t="s">
        <v>9114</v>
      </c>
      <c r="H1024" s="13">
        <v>44203</v>
      </c>
      <c r="I1024" s="13">
        <v>44627</v>
      </c>
      <c r="J1024" s="13" t="str">
        <f ca="1">IF(Ugovori_OPULJP[[#This Row],[DATUM ZAVRŠETKA OPERACIJE]]&lt;TODAY(),"završen","u provedbi")</f>
        <v>završen</v>
      </c>
      <c r="K1024" s="6" t="s">
        <v>17</v>
      </c>
      <c r="L1024" s="6" t="s">
        <v>17</v>
      </c>
      <c r="M1024" s="17">
        <v>0.85</v>
      </c>
      <c r="N1024" s="17">
        <v>0.15</v>
      </c>
      <c r="O1024" s="11">
        <f>Ugovori_OPULJP[[#This Row],[Bespovratna sredstva - Ukupno (EU+Nac) HRK
= Ukupna ugovorena vrijednost bespovratnih sredstava]]*Ugovori_OPULJP[[#This Row],[EU STOPA SUFINANCIRANJA %
EU CO-FINANCING RATE %]]</f>
        <v>789310</v>
      </c>
      <c r="P1024" s="11">
        <f>Ugovori_OPULJP[[#This Row],[Bespovratna sredstva - Ukupno (EU+Nac) HRK
= Ukupna ugovorena vrijednost bespovratnih sredstava]]*Ugovori_OPULJP[[#This Row],[STOPA NACIONALNOG SUFINANCIRANJA %]]</f>
        <v>139290</v>
      </c>
      <c r="Q1024" s="4">
        <v>928600</v>
      </c>
      <c r="R1024" s="11">
        <v>0</v>
      </c>
      <c r="S1024" s="11">
        <v>0</v>
      </c>
      <c r="T1024" s="4">
        <f>Ugovori_OPULJP[[#This Row],[Bespovratna sredstva - Ukupno (EU+Nac) HRK
= Ukupna ugovorena vrijednost bespovratnih sredstava]]+Ugovori_OPULJP[[#This Row],[Javni doprinos korisnika - HRK]]+Ugovori_OPULJP[[#This Row],[Privatni doprinos korisnika - HRK]]</f>
        <v>928600</v>
      </c>
      <c r="U1024" s="19" t="s">
        <v>8735</v>
      </c>
      <c r="V1024" s="19" t="s">
        <v>24</v>
      </c>
      <c r="W1024" s="5" t="s">
        <v>9115</v>
      </c>
      <c r="X1024" s="5" t="s">
        <v>6219</v>
      </c>
    </row>
    <row r="1025" spans="1:24" ht="89.25" x14ac:dyDescent="0.25">
      <c r="A1025" s="12" t="s">
        <v>8982</v>
      </c>
      <c r="B1025" s="8" t="s">
        <v>8150</v>
      </c>
      <c r="C1025" s="5" t="s">
        <v>7163</v>
      </c>
      <c r="D1025" s="45" t="s">
        <v>5131</v>
      </c>
      <c r="E1025" s="19" t="s">
        <v>10081</v>
      </c>
      <c r="F1025" s="7" t="s">
        <v>9116</v>
      </c>
      <c r="G1025" s="7" t="s">
        <v>9343</v>
      </c>
      <c r="H1025" s="13">
        <v>44218</v>
      </c>
      <c r="I1025" s="13">
        <v>44764</v>
      </c>
      <c r="J1025" s="13" t="str">
        <f ca="1">IF(Ugovori_OPULJP[[#This Row],[DATUM ZAVRŠETKA OPERACIJE]]&lt;TODAY(),"završen","u provedbi")</f>
        <v>u provedbi</v>
      </c>
      <c r="K1025" s="6" t="s">
        <v>74</v>
      </c>
      <c r="L1025" s="6" t="s">
        <v>3</v>
      </c>
      <c r="M1025" s="17">
        <v>0.85</v>
      </c>
      <c r="N1025" s="17">
        <v>0.15</v>
      </c>
      <c r="O1025" s="11">
        <f>Ugovori_OPULJP[[#This Row],[Bespovratna sredstva - Ukupno (EU+Nac) HRK
= Ukupna ugovorena vrijednost bespovratnih sredstava]]*Ugovori_OPULJP[[#This Row],[EU STOPA SUFINANCIRANJA %
EU CO-FINANCING RATE %]]</f>
        <v>394680.41500000004</v>
      </c>
      <c r="P1025" s="11">
        <f>Ugovori_OPULJP[[#This Row],[Bespovratna sredstva - Ukupno (EU+Nac) HRK
= Ukupna ugovorena vrijednost bespovratnih sredstava]]*Ugovori_OPULJP[[#This Row],[STOPA NACIONALNOG SUFINANCIRANJA %]]</f>
        <v>69649.485000000001</v>
      </c>
      <c r="Q1025" s="4">
        <v>464329.9</v>
      </c>
      <c r="R1025" s="11">
        <v>0</v>
      </c>
      <c r="S1025" s="11">
        <v>0</v>
      </c>
      <c r="T1025" s="4">
        <f>Ugovori_OPULJP[[#This Row],[Bespovratna sredstva - Ukupno (EU+Nac) HRK
= Ukupna ugovorena vrijednost bespovratnih sredstava]]+Ugovori_OPULJP[[#This Row],[Javni doprinos korisnika - HRK]]+Ugovori_OPULJP[[#This Row],[Privatni doprinos korisnika - HRK]]</f>
        <v>464329.9</v>
      </c>
      <c r="U1025" s="19" t="s">
        <v>8735</v>
      </c>
      <c r="V1025" s="19" t="s">
        <v>24</v>
      </c>
      <c r="W1025" s="5" t="s">
        <v>9117</v>
      </c>
      <c r="X1025" s="5" t="s">
        <v>6219</v>
      </c>
    </row>
    <row r="1026" spans="1:24" ht="114.75" x14ac:dyDescent="0.25">
      <c r="A1026" s="12" t="s">
        <v>8983</v>
      </c>
      <c r="B1026" s="8" t="s">
        <v>8150</v>
      </c>
      <c r="C1026" s="5" t="s">
        <v>7163</v>
      </c>
      <c r="D1026" s="45" t="s">
        <v>5131</v>
      </c>
      <c r="E1026" s="19" t="s">
        <v>10081</v>
      </c>
      <c r="F1026" s="7" t="s">
        <v>9118</v>
      </c>
      <c r="G1026" s="7" t="s">
        <v>9344</v>
      </c>
      <c r="H1026" s="13">
        <v>44207</v>
      </c>
      <c r="I1026" s="13">
        <v>44753</v>
      </c>
      <c r="J1026" s="13" t="str">
        <f ca="1">IF(Ugovori_OPULJP[[#This Row],[DATUM ZAVRŠETKA OPERACIJE]]&lt;TODAY(),"završen","u provedbi")</f>
        <v>u provedbi</v>
      </c>
      <c r="K1026" s="6" t="s">
        <v>12</v>
      </c>
      <c r="L1026" s="6" t="s">
        <v>12</v>
      </c>
      <c r="M1026" s="17">
        <v>0.85</v>
      </c>
      <c r="N1026" s="17">
        <v>0.15</v>
      </c>
      <c r="O1026" s="11">
        <f>Ugovori_OPULJP[[#This Row],[Bespovratna sredstva - Ukupno (EU+Nac) HRK
= Ukupna ugovorena vrijednost bespovratnih sredstava]]*Ugovori_OPULJP[[#This Row],[EU STOPA SUFINANCIRANJA %
EU CO-FINANCING RATE %]]</f>
        <v>629141.1</v>
      </c>
      <c r="P1026" s="11">
        <f>Ugovori_OPULJP[[#This Row],[Bespovratna sredstva - Ukupno (EU+Nac) HRK
= Ukupna ugovorena vrijednost bespovratnih sredstava]]*Ugovori_OPULJP[[#This Row],[STOPA NACIONALNOG SUFINANCIRANJA %]]</f>
        <v>111024.9</v>
      </c>
      <c r="Q1026" s="4">
        <v>740166</v>
      </c>
      <c r="R1026" s="11">
        <v>0</v>
      </c>
      <c r="S1026" s="11">
        <v>0</v>
      </c>
      <c r="T1026" s="4">
        <f>Ugovori_OPULJP[[#This Row],[Bespovratna sredstva - Ukupno (EU+Nac) HRK
= Ukupna ugovorena vrijednost bespovratnih sredstava]]+Ugovori_OPULJP[[#This Row],[Javni doprinos korisnika - HRK]]+Ugovori_OPULJP[[#This Row],[Privatni doprinos korisnika - HRK]]</f>
        <v>740166</v>
      </c>
      <c r="U1026" s="19" t="s">
        <v>8735</v>
      </c>
      <c r="V1026" s="19" t="s">
        <v>24</v>
      </c>
      <c r="W1026" s="5" t="s">
        <v>9119</v>
      </c>
      <c r="X1026" s="5" t="s">
        <v>6219</v>
      </c>
    </row>
    <row r="1027" spans="1:24" ht="89.25" x14ac:dyDescent="0.25">
      <c r="A1027" s="12" t="s">
        <v>8984</v>
      </c>
      <c r="B1027" s="8" t="s">
        <v>8150</v>
      </c>
      <c r="C1027" s="5" t="s">
        <v>7163</v>
      </c>
      <c r="D1027" s="45" t="s">
        <v>5131</v>
      </c>
      <c r="E1027" s="19" t="s">
        <v>10081</v>
      </c>
      <c r="F1027" s="7" t="s">
        <v>9120</v>
      </c>
      <c r="G1027" s="7" t="s">
        <v>9345</v>
      </c>
      <c r="H1027" s="13">
        <v>44203</v>
      </c>
      <c r="I1027" s="13">
        <v>44658</v>
      </c>
      <c r="J1027" s="13" t="str">
        <f ca="1">IF(Ugovori_OPULJP[[#This Row],[DATUM ZAVRŠETKA OPERACIJE]]&lt;TODAY(),"završen","u provedbi")</f>
        <v>završen</v>
      </c>
      <c r="K1027" s="6" t="s">
        <v>18</v>
      </c>
      <c r="L1027" s="6" t="s">
        <v>18</v>
      </c>
      <c r="M1027" s="17">
        <v>0.85</v>
      </c>
      <c r="N1027" s="17">
        <v>0.15</v>
      </c>
      <c r="O1027" s="11">
        <f>Ugovori_OPULJP[[#This Row],[Bespovratna sredstva - Ukupno (EU+Nac) HRK
= Ukupna ugovorena vrijednost bespovratnih sredstava]]*Ugovori_OPULJP[[#This Row],[EU STOPA SUFINANCIRANJA %
EU CO-FINANCING RATE %]]</f>
        <v>1465742.0399999998</v>
      </c>
      <c r="P1027" s="11">
        <f>Ugovori_OPULJP[[#This Row],[Bespovratna sredstva - Ukupno (EU+Nac) HRK
= Ukupna ugovorena vrijednost bespovratnih sredstava]]*Ugovori_OPULJP[[#This Row],[STOPA NACIONALNOG SUFINANCIRANJA %]]</f>
        <v>258660.36</v>
      </c>
      <c r="Q1027" s="4">
        <v>1724402.4</v>
      </c>
      <c r="R1027" s="11">
        <v>0</v>
      </c>
      <c r="S1027" s="11">
        <v>0</v>
      </c>
      <c r="T1027" s="4">
        <f>Ugovori_OPULJP[[#This Row],[Bespovratna sredstva - Ukupno (EU+Nac) HRK
= Ukupna ugovorena vrijednost bespovratnih sredstava]]+Ugovori_OPULJP[[#This Row],[Javni doprinos korisnika - HRK]]+Ugovori_OPULJP[[#This Row],[Privatni doprinos korisnika - HRK]]</f>
        <v>1724402.4</v>
      </c>
      <c r="U1027" s="19" t="s">
        <v>8735</v>
      </c>
      <c r="V1027" s="19" t="s">
        <v>24</v>
      </c>
      <c r="W1027" s="5" t="s">
        <v>9121</v>
      </c>
      <c r="X1027" s="5" t="s">
        <v>6219</v>
      </c>
    </row>
    <row r="1028" spans="1:24" ht="89.25" x14ac:dyDescent="0.25">
      <c r="A1028" s="12" t="s">
        <v>8985</v>
      </c>
      <c r="B1028" s="8" t="s">
        <v>8150</v>
      </c>
      <c r="C1028" s="5" t="s">
        <v>7163</v>
      </c>
      <c r="D1028" s="45" t="s">
        <v>5131</v>
      </c>
      <c r="E1028" s="19" t="s">
        <v>10081</v>
      </c>
      <c r="F1028" s="7" t="s">
        <v>9122</v>
      </c>
      <c r="G1028" s="7" t="s">
        <v>9123</v>
      </c>
      <c r="H1028" s="13">
        <v>44204</v>
      </c>
      <c r="I1028" s="13">
        <v>44750</v>
      </c>
      <c r="J1028" s="13" t="str">
        <f ca="1">IF(Ugovori_OPULJP[[#This Row],[DATUM ZAVRŠETKA OPERACIJE]]&lt;TODAY(),"završen","u provedbi")</f>
        <v>u provedbi</v>
      </c>
      <c r="K1028" s="6" t="s">
        <v>0</v>
      </c>
      <c r="L1028" s="6" t="s">
        <v>0</v>
      </c>
      <c r="M1028" s="17">
        <v>0.85</v>
      </c>
      <c r="N1028" s="17">
        <v>0.15</v>
      </c>
      <c r="O1028" s="11">
        <f>Ugovori_OPULJP[[#This Row],[Bespovratna sredstva - Ukupno (EU+Nac) HRK
= Ukupna ugovorena vrijednost bespovratnih sredstava]]*Ugovori_OPULJP[[#This Row],[EU STOPA SUFINANCIRANJA %
EU CO-FINANCING RATE %]]</f>
        <v>3111000</v>
      </c>
      <c r="P1028" s="11">
        <f>Ugovori_OPULJP[[#This Row],[Bespovratna sredstva - Ukupno (EU+Nac) HRK
= Ukupna ugovorena vrijednost bespovratnih sredstava]]*Ugovori_OPULJP[[#This Row],[STOPA NACIONALNOG SUFINANCIRANJA %]]</f>
        <v>549000</v>
      </c>
      <c r="Q1028" s="4">
        <v>3660000</v>
      </c>
      <c r="R1028" s="11">
        <v>0</v>
      </c>
      <c r="S1028" s="11">
        <v>0</v>
      </c>
      <c r="T1028" s="4">
        <f>Ugovori_OPULJP[[#This Row],[Bespovratna sredstva - Ukupno (EU+Nac) HRK
= Ukupna ugovorena vrijednost bespovratnih sredstava]]+Ugovori_OPULJP[[#This Row],[Javni doprinos korisnika - HRK]]+Ugovori_OPULJP[[#This Row],[Privatni doprinos korisnika - HRK]]</f>
        <v>3660000</v>
      </c>
      <c r="U1028" s="19" t="s">
        <v>8735</v>
      </c>
      <c r="V1028" s="19" t="s">
        <v>24</v>
      </c>
      <c r="W1028" s="5" t="s">
        <v>9124</v>
      </c>
      <c r="X1028" s="5" t="s">
        <v>6219</v>
      </c>
    </row>
    <row r="1029" spans="1:24" ht="63.75" x14ac:dyDescent="0.25">
      <c r="A1029" s="12" t="s">
        <v>8986</v>
      </c>
      <c r="B1029" s="8" t="s">
        <v>8150</v>
      </c>
      <c r="C1029" s="5" t="s">
        <v>7163</v>
      </c>
      <c r="D1029" s="45" t="s">
        <v>5131</v>
      </c>
      <c r="E1029" s="19" t="s">
        <v>10081</v>
      </c>
      <c r="F1029" s="7" t="s">
        <v>9353</v>
      </c>
      <c r="G1029" s="7" t="s">
        <v>9125</v>
      </c>
      <c r="H1029" s="13">
        <v>44203</v>
      </c>
      <c r="I1029" s="13">
        <v>44749</v>
      </c>
      <c r="J1029" s="13" t="str">
        <f ca="1">IF(Ugovori_OPULJP[[#This Row],[DATUM ZAVRŠETKA OPERACIJE]]&lt;TODAY(),"završen","u provedbi")</f>
        <v>u provedbi</v>
      </c>
      <c r="K1029" s="6" t="s">
        <v>15</v>
      </c>
      <c r="L1029" s="6" t="s">
        <v>15</v>
      </c>
      <c r="M1029" s="17">
        <v>0.85</v>
      </c>
      <c r="N1029" s="17">
        <v>0.15</v>
      </c>
      <c r="O1029" s="11">
        <f>Ugovori_OPULJP[[#This Row],[Bespovratna sredstva - Ukupno (EU+Nac) HRK
= Ukupna ugovorena vrijednost bespovratnih sredstava]]*Ugovori_OPULJP[[#This Row],[EU STOPA SUFINANCIRANJA %
EU CO-FINANCING RATE %]]</f>
        <v>631488.66399999999</v>
      </c>
      <c r="P1029" s="11">
        <f>Ugovori_OPULJP[[#This Row],[Bespovratna sredstva - Ukupno (EU+Nac) HRK
= Ukupna ugovorena vrijednost bespovratnih sredstava]]*Ugovori_OPULJP[[#This Row],[STOPA NACIONALNOG SUFINANCIRANJA %]]</f>
        <v>111439.17599999999</v>
      </c>
      <c r="Q1029" s="4">
        <v>742927.84</v>
      </c>
      <c r="R1029" s="11">
        <v>0</v>
      </c>
      <c r="S1029" s="11">
        <v>0</v>
      </c>
      <c r="T1029" s="4">
        <f>Ugovori_OPULJP[[#This Row],[Bespovratna sredstva - Ukupno (EU+Nac) HRK
= Ukupna ugovorena vrijednost bespovratnih sredstava]]+Ugovori_OPULJP[[#This Row],[Javni doprinos korisnika - HRK]]+Ugovori_OPULJP[[#This Row],[Privatni doprinos korisnika - HRK]]</f>
        <v>742927.84</v>
      </c>
      <c r="U1029" s="19" t="s">
        <v>8735</v>
      </c>
      <c r="V1029" s="19" t="s">
        <v>24</v>
      </c>
      <c r="W1029" s="5" t="s">
        <v>9126</v>
      </c>
      <c r="X1029" s="5" t="s">
        <v>6219</v>
      </c>
    </row>
    <row r="1030" spans="1:24" ht="51" x14ac:dyDescent="0.25">
      <c r="A1030" s="12" t="s">
        <v>8987</v>
      </c>
      <c r="B1030" s="8" t="s">
        <v>8150</v>
      </c>
      <c r="C1030" s="5" t="s">
        <v>7163</v>
      </c>
      <c r="D1030" s="45" t="s">
        <v>5131</v>
      </c>
      <c r="E1030" s="19" t="s">
        <v>10081</v>
      </c>
      <c r="F1030" s="7" t="s">
        <v>9127</v>
      </c>
      <c r="G1030" s="7" t="s">
        <v>9346</v>
      </c>
      <c r="H1030" s="13">
        <v>44207</v>
      </c>
      <c r="I1030" s="13">
        <v>44753</v>
      </c>
      <c r="J1030" s="13" t="str">
        <f ca="1">IF(Ugovori_OPULJP[[#This Row],[DATUM ZAVRŠETKA OPERACIJE]]&lt;TODAY(),"završen","u provedbi")</f>
        <v>u provedbi</v>
      </c>
      <c r="K1030" s="6" t="s">
        <v>13</v>
      </c>
      <c r="L1030" s="6" t="s">
        <v>13</v>
      </c>
      <c r="M1030" s="17">
        <v>0.85</v>
      </c>
      <c r="N1030" s="17">
        <v>0.15</v>
      </c>
      <c r="O1030" s="11">
        <f>Ugovori_OPULJP[[#This Row],[Bespovratna sredstva - Ukupno (EU+Nac) HRK
= Ukupna ugovorena vrijednost bespovratnih sredstava]]*Ugovori_OPULJP[[#This Row],[EU STOPA SUFINANCIRANJA %
EU CO-FINANCING RATE %]]</f>
        <v>394680.41500000004</v>
      </c>
      <c r="P1030" s="11">
        <f>Ugovori_OPULJP[[#This Row],[Bespovratna sredstva - Ukupno (EU+Nac) HRK
= Ukupna ugovorena vrijednost bespovratnih sredstava]]*Ugovori_OPULJP[[#This Row],[STOPA NACIONALNOG SUFINANCIRANJA %]]</f>
        <v>69649.485000000001</v>
      </c>
      <c r="Q1030" s="4">
        <v>464329.9</v>
      </c>
      <c r="R1030" s="11">
        <v>0</v>
      </c>
      <c r="S1030" s="11">
        <v>0</v>
      </c>
      <c r="T1030" s="4">
        <f>Ugovori_OPULJP[[#This Row],[Bespovratna sredstva - Ukupno (EU+Nac) HRK
= Ukupna ugovorena vrijednost bespovratnih sredstava]]+Ugovori_OPULJP[[#This Row],[Javni doprinos korisnika - HRK]]+Ugovori_OPULJP[[#This Row],[Privatni doprinos korisnika - HRK]]</f>
        <v>464329.9</v>
      </c>
      <c r="U1030" s="19" t="s">
        <v>8735</v>
      </c>
      <c r="V1030" s="19" t="s">
        <v>24</v>
      </c>
      <c r="W1030" s="5" t="s">
        <v>9128</v>
      </c>
      <c r="X1030" s="5" t="s">
        <v>6219</v>
      </c>
    </row>
    <row r="1031" spans="1:24" ht="51" x14ac:dyDescent="0.25">
      <c r="A1031" s="12" t="s">
        <v>8988</v>
      </c>
      <c r="B1031" s="8" t="s">
        <v>8150</v>
      </c>
      <c r="C1031" s="5" t="s">
        <v>7163</v>
      </c>
      <c r="D1031" s="45" t="s">
        <v>5131</v>
      </c>
      <c r="E1031" s="19" t="s">
        <v>10081</v>
      </c>
      <c r="F1031" s="7" t="s">
        <v>9129</v>
      </c>
      <c r="G1031" s="7" t="s">
        <v>9130</v>
      </c>
      <c r="H1031" s="13">
        <v>44205</v>
      </c>
      <c r="I1031" s="13">
        <v>44751</v>
      </c>
      <c r="J1031" s="13" t="str">
        <f ca="1">IF(Ugovori_OPULJP[[#This Row],[DATUM ZAVRŠETKA OPERACIJE]]&lt;TODAY(),"završen","u provedbi")</f>
        <v>u provedbi</v>
      </c>
      <c r="K1031" s="6" t="s">
        <v>3</v>
      </c>
      <c r="L1031" s="6" t="s">
        <v>3</v>
      </c>
      <c r="M1031" s="17">
        <v>0.85</v>
      </c>
      <c r="N1031" s="17">
        <v>0.15</v>
      </c>
      <c r="O1031" s="11">
        <f>Ugovori_OPULJP[[#This Row],[Bespovratna sredstva - Ukupno (EU+Nac) HRK
= Ukupna ugovorena vrijednost bespovratnih sredstava]]*Ugovori_OPULJP[[#This Row],[EU STOPA SUFINANCIRANJA %
EU CO-FINANCING RATE %]]</f>
        <v>1972782</v>
      </c>
      <c r="P1031" s="11">
        <f>Ugovori_OPULJP[[#This Row],[Bespovratna sredstva - Ukupno (EU+Nac) HRK
= Ukupna ugovorena vrijednost bespovratnih sredstava]]*Ugovori_OPULJP[[#This Row],[STOPA NACIONALNOG SUFINANCIRANJA %]]</f>
        <v>348138</v>
      </c>
      <c r="Q1031" s="4">
        <v>2320920</v>
      </c>
      <c r="R1031" s="11">
        <v>0</v>
      </c>
      <c r="S1031" s="11">
        <v>0</v>
      </c>
      <c r="T1031" s="4">
        <f>Ugovori_OPULJP[[#This Row],[Bespovratna sredstva - Ukupno (EU+Nac) HRK
= Ukupna ugovorena vrijednost bespovratnih sredstava]]+Ugovori_OPULJP[[#This Row],[Javni doprinos korisnika - HRK]]+Ugovori_OPULJP[[#This Row],[Privatni doprinos korisnika - HRK]]</f>
        <v>2320920</v>
      </c>
      <c r="U1031" s="19" t="s">
        <v>8735</v>
      </c>
      <c r="V1031" s="19" t="s">
        <v>24</v>
      </c>
      <c r="W1031" s="5" t="s">
        <v>9131</v>
      </c>
      <c r="X1031" s="5" t="s">
        <v>6219</v>
      </c>
    </row>
    <row r="1032" spans="1:24" ht="89.25" x14ac:dyDescent="0.25">
      <c r="A1032" s="12" t="s">
        <v>8989</v>
      </c>
      <c r="B1032" s="8" t="s">
        <v>8150</v>
      </c>
      <c r="C1032" s="5" t="s">
        <v>7163</v>
      </c>
      <c r="D1032" s="45" t="s">
        <v>5131</v>
      </c>
      <c r="E1032" s="19" t="s">
        <v>10081</v>
      </c>
      <c r="F1032" s="7" t="s">
        <v>9354</v>
      </c>
      <c r="G1032" s="7" t="s">
        <v>894</v>
      </c>
      <c r="H1032" s="13">
        <v>44203</v>
      </c>
      <c r="I1032" s="13">
        <v>44658</v>
      </c>
      <c r="J1032" s="13" t="str">
        <f ca="1">IF(Ugovori_OPULJP[[#This Row],[DATUM ZAVRŠETKA OPERACIJE]]&lt;TODAY(),"završen","u provedbi")</f>
        <v>završen</v>
      </c>
      <c r="K1032" s="6" t="s">
        <v>10</v>
      </c>
      <c r="L1032" s="6" t="s">
        <v>10</v>
      </c>
      <c r="M1032" s="17">
        <v>0.85</v>
      </c>
      <c r="N1032" s="17">
        <v>0.15</v>
      </c>
      <c r="O1032" s="11">
        <f>Ugovori_OPULJP[[#This Row],[Bespovratna sredstva - Ukupno (EU+Nac) HRK
= Ukupna ugovorena vrijednost bespovratnih sredstava]]*Ugovori_OPULJP[[#This Row],[EU STOPA SUFINANCIRANJA %
EU CO-FINANCING RATE %]]</f>
        <v>937898.5</v>
      </c>
      <c r="P1032" s="11">
        <f>Ugovori_OPULJP[[#This Row],[Bespovratna sredstva - Ukupno (EU+Nac) HRK
= Ukupna ugovorena vrijednost bespovratnih sredstava]]*Ugovori_OPULJP[[#This Row],[STOPA NACIONALNOG SUFINANCIRANJA %]]</f>
        <v>165511.5</v>
      </c>
      <c r="Q1032" s="4">
        <v>1103410</v>
      </c>
      <c r="R1032" s="11">
        <v>0</v>
      </c>
      <c r="S1032" s="11">
        <v>0</v>
      </c>
      <c r="T1032" s="4">
        <f>Ugovori_OPULJP[[#This Row],[Bespovratna sredstva - Ukupno (EU+Nac) HRK
= Ukupna ugovorena vrijednost bespovratnih sredstava]]+Ugovori_OPULJP[[#This Row],[Javni doprinos korisnika - HRK]]+Ugovori_OPULJP[[#This Row],[Privatni doprinos korisnika - HRK]]</f>
        <v>1103410</v>
      </c>
      <c r="U1032" s="19" t="s">
        <v>8735</v>
      </c>
      <c r="V1032" s="19" t="s">
        <v>24</v>
      </c>
      <c r="W1032" s="5" t="s">
        <v>9132</v>
      </c>
      <c r="X1032" s="5" t="s">
        <v>6219</v>
      </c>
    </row>
    <row r="1033" spans="1:24" ht="89.25" x14ac:dyDescent="0.25">
      <c r="A1033" s="12" t="s">
        <v>8990</v>
      </c>
      <c r="B1033" s="8" t="s">
        <v>8150</v>
      </c>
      <c r="C1033" s="5" t="s">
        <v>7163</v>
      </c>
      <c r="D1033" s="45" t="s">
        <v>5131</v>
      </c>
      <c r="E1033" s="19" t="s">
        <v>10081</v>
      </c>
      <c r="F1033" s="7" t="s">
        <v>9355</v>
      </c>
      <c r="G1033" s="47" t="s">
        <v>2574</v>
      </c>
      <c r="H1033" s="13">
        <v>44203</v>
      </c>
      <c r="I1033" s="13">
        <v>44749</v>
      </c>
      <c r="J1033" s="13" t="str">
        <f ca="1">IF(Ugovori_OPULJP[[#This Row],[DATUM ZAVRŠETKA OPERACIJE]]&lt;TODAY(),"završen","u provedbi")</f>
        <v>u provedbi</v>
      </c>
      <c r="K1033" s="6" t="s">
        <v>3</v>
      </c>
      <c r="L1033" s="6" t="s">
        <v>3</v>
      </c>
      <c r="M1033" s="17">
        <v>0.85</v>
      </c>
      <c r="N1033" s="17">
        <v>0.15</v>
      </c>
      <c r="O1033" s="11">
        <f>Ugovori_OPULJP[[#This Row],[Bespovratna sredstva - Ukupno (EU+Nac) HRK
= Ukupna ugovorena vrijednost bespovratnih sredstava]]*Ugovori_OPULJP[[#This Row],[EU STOPA SUFINANCIRANJA %
EU CO-FINANCING RATE %]]</f>
        <v>394680.41500000004</v>
      </c>
      <c r="P1033" s="11">
        <f>Ugovori_OPULJP[[#This Row],[Bespovratna sredstva - Ukupno (EU+Nac) HRK
= Ukupna ugovorena vrijednost bespovratnih sredstava]]*Ugovori_OPULJP[[#This Row],[STOPA NACIONALNOG SUFINANCIRANJA %]]</f>
        <v>69649.485000000001</v>
      </c>
      <c r="Q1033" s="4">
        <v>464329.9</v>
      </c>
      <c r="R1033" s="11">
        <v>0</v>
      </c>
      <c r="S1033" s="11">
        <v>0</v>
      </c>
      <c r="T1033" s="4">
        <f>Ugovori_OPULJP[[#This Row],[Bespovratna sredstva - Ukupno (EU+Nac) HRK
= Ukupna ugovorena vrijednost bespovratnih sredstava]]+Ugovori_OPULJP[[#This Row],[Javni doprinos korisnika - HRK]]+Ugovori_OPULJP[[#This Row],[Privatni doprinos korisnika - HRK]]</f>
        <v>464329.9</v>
      </c>
      <c r="U1033" s="19" t="s">
        <v>8735</v>
      </c>
      <c r="V1033" s="19" t="s">
        <v>24</v>
      </c>
      <c r="W1033" s="5" t="s">
        <v>9133</v>
      </c>
      <c r="X1033" s="5" t="s">
        <v>6219</v>
      </c>
    </row>
    <row r="1034" spans="1:24" ht="114.75" x14ac:dyDescent="0.25">
      <c r="A1034" s="12" t="s">
        <v>8991</v>
      </c>
      <c r="B1034" s="8" t="s">
        <v>8150</v>
      </c>
      <c r="C1034" s="5" t="s">
        <v>7163</v>
      </c>
      <c r="D1034" s="45" t="s">
        <v>5131</v>
      </c>
      <c r="E1034" s="19" t="s">
        <v>10081</v>
      </c>
      <c r="F1034" s="7" t="s">
        <v>9134</v>
      </c>
      <c r="G1034" s="7" t="s">
        <v>913</v>
      </c>
      <c r="H1034" s="13">
        <v>44207</v>
      </c>
      <c r="I1034" s="13">
        <v>44753</v>
      </c>
      <c r="J1034" s="13" t="str">
        <f ca="1">IF(Ugovori_OPULJP[[#This Row],[DATUM ZAVRŠETKA OPERACIJE]]&lt;TODAY(),"završen","u provedbi")</f>
        <v>u provedbi</v>
      </c>
      <c r="K1034" s="6" t="s">
        <v>7</v>
      </c>
      <c r="L1034" s="6" t="s">
        <v>7</v>
      </c>
      <c r="M1034" s="17">
        <v>0.85</v>
      </c>
      <c r="N1034" s="17">
        <v>0.15</v>
      </c>
      <c r="O1034" s="11">
        <f>Ugovori_OPULJP[[#This Row],[Bespovratna sredstva - Ukupno (EU+Nac) HRK
= Ukupna ugovorena vrijednost bespovratnih sredstava]]*Ugovori_OPULJP[[#This Row],[EU STOPA SUFINANCIRANJA %
EU CO-FINANCING RATE %]]</f>
        <v>4104361.51</v>
      </c>
      <c r="P1034" s="11">
        <f>Ugovori_OPULJP[[#This Row],[Bespovratna sredstva - Ukupno (EU+Nac) HRK
= Ukupna ugovorena vrijednost bespovratnih sredstava]]*Ugovori_OPULJP[[#This Row],[STOPA NACIONALNOG SUFINANCIRANJA %]]</f>
        <v>724299.09</v>
      </c>
      <c r="Q1034" s="4">
        <v>4828660.5999999996</v>
      </c>
      <c r="R1034" s="11">
        <v>0</v>
      </c>
      <c r="S1034" s="11">
        <v>0</v>
      </c>
      <c r="T1034" s="4">
        <f>Ugovori_OPULJP[[#This Row],[Bespovratna sredstva - Ukupno (EU+Nac) HRK
= Ukupna ugovorena vrijednost bespovratnih sredstava]]+Ugovori_OPULJP[[#This Row],[Javni doprinos korisnika - HRK]]+Ugovori_OPULJP[[#This Row],[Privatni doprinos korisnika - HRK]]</f>
        <v>4828660.5999999996</v>
      </c>
      <c r="U1034" s="19" t="s">
        <v>8735</v>
      </c>
      <c r="V1034" s="19" t="s">
        <v>24</v>
      </c>
      <c r="W1034" s="5" t="s">
        <v>9135</v>
      </c>
      <c r="X1034" s="5" t="s">
        <v>6219</v>
      </c>
    </row>
    <row r="1035" spans="1:24" ht="127.5" x14ac:dyDescent="0.25">
      <c r="A1035" s="12" t="s">
        <v>8992</v>
      </c>
      <c r="B1035" s="8" t="s">
        <v>8150</v>
      </c>
      <c r="C1035" s="5" t="s">
        <v>7163</v>
      </c>
      <c r="D1035" s="45" t="s">
        <v>5131</v>
      </c>
      <c r="E1035" s="19" t="s">
        <v>10081</v>
      </c>
      <c r="F1035" s="7" t="s">
        <v>9136</v>
      </c>
      <c r="G1035" s="7" t="s">
        <v>1718</v>
      </c>
      <c r="H1035" s="13">
        <v>44204</v>
      </c>
      <c r="I1035" s="13">
        <v>44750</v>
      </c>
      <c r="J1035" s="13" t="str">
        <f ca="1">IF(Ugovori_OPULJP[[#This Row],[DATUM ZAVRŠETKA OPERACIJE]]&lt;TODAY(),"završen","u provedbi")</f>
        <v>u provedbi</v>
      </c>
      <c r="K1035" s="6" t="s">
        <v>6</v>
      </c>
      <c r="L1035" s="6" t="s">
        <v>6</v>
      </c>
      <c r="M1035" s="17">
        <v>0.85</v>
      </c>
      <c r="N1035" s="17">
        <v>0.15</v>
      </c>
      <c r="O1035" s="11">
        <f>Ugovori_OPULJP[[#This Row],[Bespovratna sredstva - Ukupno (EU+Nac) HRK
= Ukupna ugovorena vrijednost bespovratnih sredstava]]*Ugovori_OPULJP[[#This Row],[EU STOPA SUFINANCIRANJA %
EU CO-FINANCING RATE %]]</f>
        <v>1973391.875</v>
      </c>
      <c r="P1035" s="11">
        <f>Ugovori_OPULJP[[#This Row],[Bespovratna sredstva - Ukupno (EU+Nac) HRK
= Ukupna ugovorena vrijednost bespovratnih sredstava]]*Ugovori_OPULJP[[#This Row],[STOPA NACIONALNOG SUFINANCIRANJA %]]</f>
        <v>348245.625</v>
      </c>
      <c r="Q1035" s="4">
        <v>2321637.5</v>
      </c>
      <c r="R1035" s="11">
        <v>0</v>
      </c>
      <c r="S1035" s="11">
        <v>0</v>
      </c>
      <c r="T1035" s="4">
        <f>Ugovori_OPULJP[[#This Row],[Bespovratna sredstva - Ukupno (EU+Nac) HRK
= Ukupna ugovorena vrijednost bespovratnih sredstava]]+Ugovori_OPULJP[[#This Row],[Javni doprinos korisnika - HRK]]+Ugovori_OPULJP[[#This Row],[Privatni doprinos korisnika - HRK]]</f>
        <v>2321637.5</v>
      </c>
      <c r="U1035" s="19" t="s">
        <v>8735</v>
      </c>
      <c r="V1035" s="19" t="s">
        <v>24</v>
      </c>
      <c r="W1035" s="5" t="s">
        <v>9137</v>
      </c>
      <c r="X1035" s="5" t="s">
        <v>6219</v>
      </c>
    </row>
    <row r="1036" spans="1:24" ht="89.25" x14ac:dyDescent="0.25">
      <c r="A1036" s="12" t="s">
        <v>9408</v>
      </c>
      <c r="B1036" s="8" t="s">
        <v>8150</v>
      </c>
      <c r="C1036" s="5" t="s">
        <v>7163</v>
      </c>
      <c r="D1036" s="19" t="s">
        <v>5131</v>
      </c>
      <c r="E1036" s="19" t="s">
        <v>10081</v>
      </c>
      <c r="F1036" s="7" t="s">
        <v>9490</v>
      </c>
      <c r="G1036" s="7" t="s">
        <v>9458</v>
      </c>
      <c r="H1036" s="13">
        <v>44245</v>
      </c>
      <c r="I1036" s="13">
        <v>44791</v>
      </c>
      <c r="J1036" s="13" t="str">
        <f ca="1">IF(Ugovori_OPULJP[[#This Row],[DATUM ZAVRŠETKA OPERACIJE]]&lt;TODAY(),"završen","u provedbi")</f>
        <v>u provedbi</v>
      </c>
      <c r="K1036" s="6" t="s">
        <v>15</v>
      </c>
      <c r="L1036" s="6" t="s">
        <v>15</v>
      </c>
      <c r="M1036" s="17">
        <v>0.85</v>
      </c>
      <c r="N1036" s="17">
        <v>0.15</v>
      </c>
      <c r="O1036" s="11">
        <f>Ugovori_OPULJP[[#This Row],[Bespovratna sredstva - Ukupno (EU+Nac) HRK
= Ukupna ugovorena vrijednost bespovratnih sredstava]]*Ugovori_OPULJP[[#This Row],[EU STOPA SUFINANCIRANJA %
EU CO-FINANCING RATE %]]</f>
        <v>473614.89999999997</v>
      </c>
      <c r="P1036" s="11">
        <f>Ugovori_OPULJP[[#This Row],[Bespovratna sredstva - Ukupno (EU+Nac) HRK
= Ukupna ugovorena vrijednost bespovratnih sredstava]]*Ugovori_OPULJP[[#This Row],[STOPA NACIONALNOG SUFINANCIRANJA %]]</f>
        <v>83579.099999999991</v>
      </c>
      <c r="Q1036" s="4">
        <v>557194</v>
      </c>
      <c r="R1036" s="11">
        <v>0</v>
      </c>
      <c r="S1036" s="11">
        <v>0</v>
      </c>
      <c r="T1036" s="4">
        <f>Ugovori_OPULJP[[#This Row],[Bespovratna sredstva - Ukupno (EU+Nac) HRK
= Ukupna ugovorena vrijednost bespovratnih sredstava]]+Ugovori_OPULJP[[#This Row],[Javni doprinos korisnika - HRK]]+Ugovori_OPULJP[[#This Row],[Privatni doprinos korisnika - HRK]]</f>
        <v>557194</v>
      </c>
      <c r="U1036" s="19" t="s">
        <v>8735</v>
      </c>
      <c r="V1036" s="19" t="s">
        <v>24</v>
      </c>
      <c r="W1036" s="5" t="s">
        <v>9548</v>
      </c>
      <c r="X1036" s="5" t="s">
        <v>6219</v>
      </c>
    </row>
    <row r="1037" spans="1:24" ht="63.75" x14ac:dyDescent="0.25">
      <c r="A1037" s="12" t="s">
        <v>8993</v>
      </c>
      <c r="B1037" s="8" t="s">
        <v>8150</v>
      </c>
      <c r="C1037" s="5" t="s">
        <v>7163</v>
      </c>
      <c r="D1037" s="45" t="s">
        <v>5131</v>
      </c>
      <c r="E1037" s="19" t="s">
        <v>10081</v>
      </c>
      <c r="F1037" s="7" t="s">
        <v>9356</v>
      </c>
      <c r="G1037" s="7" t="s">
        <v>9138</v>
      </c>
      <c r="H1037" s="13">
        <v>44201</v>
      </c>
      <c r="I1037" s="13">
        <v>44747</v>
      </c>
      <c r="J1037" s="13" t="str">
        <f ca="1">IF(Ugovori_OPULJP[[#This Row],[DATUM ZAVRŠETKA OPERACIJE]]&lt;TODAY(),"završen","u provedbi")</f>
        <v>u provedbi</v>
      </c>
      <c r="K1037" s="6" t="s">
        <v>3</v>
      </c>
      <c r="L1037" s="6" t="s">
        <v>3</v>
      </c>
      <c r="M1037" s="17">
        <v>0.85</v>
      </c>
      <c r="N1037" s="17">
        <v>0.15</v>
      </c>
      <c r="O1037" s="11">
        <f>Ugovori_OPULJP[[#This Row],[Bespovratna sredstva - Ukupno (EU+Nac) HRK
= Ukupna ugovorena vrijednost bespovratnih sredstava]]*Ugovori_OPULJP[[#This Row],[EU STOPA SUFINANCIRANJA %
EU CO-FINANCING RATE %]]</f>
        <v>315744.33199999999</v>
      </c>
      <c r="P1037" s="11">
        <f>Ugovori_OPULJP[[#This Row],[Bespovratna sredstva - Ukupno (EU+Nac) HRK
= Ukupna ugovorena vrijednost bespovratnih sredstava]]*Ugovori_OPULJP[[#This Row],[STOPA NACIONALNOG SUFINANCIRANJA %]]</f>
        <v>55719.587999999996</v>
      </c>
      <c r="Q1037" s="4">
        <v>371463.92</v>
      </c>
      <c r="R1037" s="11">
        <v>0</v>
      </c>
      <c r="S1037" s="11">
        <v>0</v>
      </c>
      <c r="T1037" s="4">
        <f>Ugovori_OPULJP[[#This Row],[Bespovratna sredstva - Ukupno (EU+Nac) HRK
= Ukupna ugovorena vrijednost bespovratnih sredstava]]+Ugovori_OPULJP[[#This Row],[Javni doprinos korisnika - HRK]]+Ugovori_OPULJP[[#This Row],[Privatni doprinos korisnika - HRK]]</f>
        <v>371463.92</v>
      </c>
      <c r="U1037" s="19" t="s">
        <v>8735</v>
      </c>
      <c r="V1037" s="19" t="s">
        <v>24</v>
      </c>
      <c r="W1037" s="5" t="s">
        <v>9139</v>
      </c>
      <c r="X1037" s="5" t="s">
        <v>6219</v>
      </c>
    </row>
    <row r="1038" spans="1:24" ht="63.75" x14ac:dyDescent="0.25">
      <c r="A1038" s="12" t="s">
        <v>8994</v>
      </c>
      <c r="B1038" s="8" t="s">
        <v>8150</v>
      </c>
      <c r="C1038" s="5" t="s">
        <v>7163</v>
      </c>
      <c r="D1038" s="45" t="s">
        <v>5131</v>
      </c>
      <c r="E1038" s="19" t="s">
        <v>10081</v>
      </c>
      <c r="F1038" s="7" t="s">
        <v>9140</v>
      </c>
      <c r="G1038" s="7" t="s">
        <v>9347</v>
      </c>
      <c r="H1038" s="13">
        <v>44204</v>
      </c>
      <c r="I1038" s="13">
        <v>44750</v>
      </c>
      <c r="J1038" s="13" t="str">
        <f ca="1">IF(Ugovori_OPULJP[[#This Row],[DATUM ZAVRŠETKA OPERACIJE]]&lt;TODAY(),"završen","u provedbi")</f>
        <v>u provedbi</v>
      </c>
      <c r="K1038" s="6" t="s">
        <v>12</v>
      </c>
      <c r="L1038" s="6" t="s">
        <v>12</v>
      </c>
      <c r="M1038" s="17">
        <v>0.85</v>
      </c>
      <c r="N1038" s="17">
        <v>0.15</v>
      </c>
      <c r="O1038" s="11">
        <f>Ugovori_OPULJP[[#This Row],[Bespovratna sredstva - Ukupno (EU+Nac) HRK
= Ukupna ugovorena vrijednost bespovratnih sredstava]]*Ugovori_OPULJP[[#This Row],[EU STOPA SUFINANCIRANJA %
EU CO-FINANCING RATE %]]</f>
        <v>315622</v>
      </c>
      <c r="P1038" s="11">
        <f>Ugovori_OPULJP[[#This Row],[Bespovratna sredstva - Ukupno (EU+Nac) HRK
= Ukupna ugovorena vrijednost bespovratnih sredstava]]*Ugovori_OPULJP[[#This Row],[STOPA NACIONALNOG SUFINANCIRANJA %]]</f>
        <v>55698</v>
      </c>
      <c r="Q1038" s="4">
        <v>371320</v>
      </c>
      <c r="R1038" s="11">
        <v>0</v>
      </c>
      <c r="S1038" s="11">
        <v>0</v>
      </c>
      <c r="T1038" s="4">
        <f>Ugovori_OPULJP[[#This Row],[Bespovratna sredstva - Ukupno (EU+Nac) HRK
= Ukupna ugovorena vrijednost bespovratnih sredstava]]+Ugovori_OPULJP[[#This Row],[Javni doprinos korisnika - HRK]]+Ugovori_OPULJP[[#This Row],[Privatni doprinos korisnika - HRK]]</f>
        <v>371320</v>
      </c>
      <c r="U1038" s="19" t="s">
        <v>8735</v>
      </c>
      <c r="V1038" s="19" t="s">
        <v>24</v>
      </c>
      <c r="W1038" s="5" t="s">
        <v>9141</v>
      </c>
      <c r="X1038" s="5" t="s">
        <v>6219</v>
      </c>
    </row>
    <row r="1039" spans="1:24" ht="63.75" x14ac:dyDescent="0.25">
      <c r="A1039" s="12" t="s">
        <v>8995</v>
      </c>
      <c r="B1039" s="8" t="s">
        <v>8150</v>
      </c>
      <c r="C1039" s="5" t="s">
        <v>7163</v>
      </c>
      <c r="D1039" s="45" t="s">
        <v>5131</v>
      </c>
      <c r="E1039" s="19" t="s">
        <v>10081</v>
      </c>
      <c r="F1039" s="7" t="s">
        <v>9142</v>
      </c>
      <c r="G1039" s="7" t="s">
        <v>348</v>
      </c>
      <c r="H1039" s="13">
        <v>44207</v>
      </c>
      <c r="I1039" s="13">
        <v>44662</v>
      </c>
      <c r="J1039" s="13" t="str">
        <f ca="1">IF(Ugovori_OPULJP[[#This Row],[DATUM ZAVRŠETKA OPERACIJE]]&lt;TODAY(),"završen","u provedbi")</f>
        <v>završen</v>
      </c>
      <c r="K1039" s="6" t="s">
        <v>15</v>
      </c>
      <c r="L1039" s="6" t="s">
        <v>15</v>
      </c>
      <c r="M1039" s="17">
        <v>0.85</v>
      </c>
      <c r="N1039" s="17">
        <v>0.15</v>
      </c>
      <c r="O1039" s="11">
        <f>Ugovori_OPULJP[[#This Row],[Bespovratna sredstva - Ukupno (EU+Nac) HRK
= Ukupna ugovorena vrijednost bespovratnih sredstava]]*Ugovori_OPULJP[[#This Row],[EU STOPA SUFINANCIRANJA %
EU CO-FINANCING RATE %]]</f>
        <v>2275195.8754999996</v>
      </c>
      <c r="P1039" s="11">
        <f>Ugovori_OPULJP[[#This Row],[Bespovratna sredstva - Ukupno (EU+Nac) HRK
= Ukupna ugovorena vrijednost bespovratnih sredstava]]*Ugovori_OPULJP[[#This Row],[STOPA NACIONALNOG SUFINANCIRANJA %]]</f>
        <v>401505.15449999995</v>
      </c>
      <c r="Q1039" s="4">
        <v>2676701.0299999998</v>
      </c>
      <c r="R1039" s="11">
        <v>0</v>
      </c>
      <c r="S1039" s="11">
        <v>0</v>
      </c>
      <c r="T1039" s="4">
        <f>Ugovori_OPULJP[[#This Row],[Bespovratna sredstva - Ukupno (EU+Nac) HRK
= Ukupna ugovorena vrijednost bespovratnih sredstava]]+Ugovori_OPULJP[[#This Row],[Javni doprinos korisnika - HRK]]+Ugovori_OPULJP[[#This Row],[Privatni doprinos korisnika - HRK]]</f>
        <v>2676701.0299999998</v>
      </c>
      <c r="U1039" s="19" t="s">
        <v>8735</v>
      </c>
      <c r="V1039" s="19" t="s">
        <v>24</v>
      </c>
      <c r="W1039" s="5" t="s">
        <v>9143</v>
      </c>
      <c r="X1039" s="5" t="s">
        <v>6219</v>
      </c>
    </row>
    <row r="1040" spans="1:24" ht="76.5" x14ac:dyDescent="0.25">
      <c r="A1040" s="12" t="s">
        <v>8996</v>
      </c>
      <c r="B1040" s="8" t="s">
        <v>8150</v>
      </c>
      <c r="C1040" s="5" t="s">
        <v>7163</v>
      </c>
      <c r="D1040" s="45" t="s">
        <v>5131</v>
      </c>
      <c r="E1040" s="19" t="s">
        <v>10081</v>
      </c>
      <c r="F1040" s="7" t="s">
        <v>9144</v>
      </c>
      <c r="G1040" s="7" t="s">
        <v>9145</v>
      </c>
      <c r="H1040" s="13">
        <v>44201</v>
      </c>
      <c r="I1040" s="13">
        <v>44747</v>
      </c>
      <c r="J1040" s="13" t="str">
        <f ca="1">IF(Ugovori_OPULJP[[#This Row],[DATUM ZAVRŠETKA OPERACIJE]]&lt;TODAY(),"završen","u provedbi")</f>
        <v>u provedbi</v>
      </c>
      <c r="K1040" s="6" t="s">
        <v>9146</v>
      </c>
      <c r="L1040" s="6" t="s">
        <v>10</v>
      </c>
      <c r="M1040" s="17">
        <v>0.85</v>
      </c>
      <c r="N1040" s="17">
        <v>0.15</v>
      </c>
      <c r="O1040" s="11">
        <f>Ugovori_OPULJP[[#This Row],[Bespovratna sredstva - Ukupno (EU+Nac) HRK
= Ukupna ugovorena vrijednost bespovratnih sredstava]]*Ugovori_OPULJP[[#This Row],[EU STOPA SUFINANCIRANJA %
EU CO-FINANCING RATE %]]</f>
        <v>473614.89999999997</v>
      </c>
      <c r="P1040" s="11">
        <f>Ugovori_OPULJP[[#This Row],[Bespovratna sredstva - Ukupno (EU+Nac) HRK
= Ukupna ugovorena vrijednost bespovratnih sredstava]]*Ugovori_OPULJP[[#This Row],[STOPA NACIONALNOG SUFINANCIRANJA %]]</f>
        <v>83579.099999999991</v>
      </c>
      <c r="Q1040" s="4">
        <v>557194</v>
      </c>
      <c r="R1040" s="11">
        <v>0</v>
      </c>
      <c r="S1040" s="11">
        <v>0</v>
      </c>
      <c r="T1040" s="4">
        <f>Ugovori_OPULJP[[#This Row],[Bespovratna sredstva - Ukupno (EU+Nac) HRK
= Ukupna ugovorena vrijednost bespovratnih sredstava]]+Ugovori_OPULJP[[#This Row],[Javni doprinos korisnika - HRK]]+Ugovori_OPULJP[[#This Row],[Privatni doprinos korisnika - HRK]]</f>
        <v>557194</v>
      </c>
      <c r="U1040" s="19" t="s">
        <v>8735</v>
      </c>
      <c r="V1040" s="19" t="s">
        <v>24</v>
      </c>
      <c r="W1040" s="5" t="s">
        <v>9147</v>
      </c>
      <c r="X1040" s="5" t="s">
        <v>6219</v>
      </c>
    </row>
    <row r="1041" spans="1:24" ht="102" x14ac:dyDescent="0.25">
      <c r="A1041" s="12" t="s">
        <v>8997</v>
      </c>
      <c r="B1041" s="8" t="s">
        <v>8150</v>
      </c>
      <c r="C1041" s="5" t="s">
        <v>7163</v>
      </c>
      <c r="D1041" s="45" t="s">
        <v>5131</v>
      </c>
      <c r="E1041" s="19" t="s">
        <v>10081</v>
      </c>
      <c r="F1041" s="7" t="s">
        <v>9148</v>
      </c>
      <c r="G1041" s="7" t="s">
        <v>977</v>
      </c>
      <c r="H1041" s="13">
        <v>44201</v>
      </c>
      <c r="I1041" s="13">
        <v>44686</v>
      </c>
      <c r="J1041" s="13" t="str">
        <f ca="1">IF(Ugovori_OPULJP[[#This Row],[DATUM ZAVRŠETKA OPERACIJE]]&lt;TODAY(),"završen","u provedbi")</f>
        <v>u provedbi</v>
      </c>
      <c r="K1041" s="6" t="s">
        <v>1</v>
      </c>
      <c r="L1041" s="6" t="s">
        <v>1</v>
      </c>
      <c r="M1041" s="17">
        <v>0.85</v>
      </c>
      <c r="N1041" s="17">
        <v>0.15</v>
      </c>
      <c r="O1041" s="11">
        <f>Ugovori_OPULJP[[#This Row],[Bespovratna sredstva - Ukupno (EU+Nac) HRK
= Ukupna ugovorena vrijednost bespovratnih sredstava]]*Ugovori_OPULJP[[#This Row],[EU STOPA SUFINANCIRANJA %
EU CO-FINANCING RATE %]]</f>
        <v>947206</v>
      </c>
      <c r="P1041" s="11">
        <f>Ugovori_OPULJP[[#This Row],[Bespovratna sredstva - Ukupno (EU+Nac) HRK
= Ukupna ugovorena vrijednost bespovratnih sredstava]]*Ugovori_OPULJP[[#This Row],[STOPA NACIONALNOG SUFINANCIRANJA %]]</f>
        <v>167154</v>
      </c>
      <c r="Q1041" s="4">
        <v>1114360</v>
      </c>
      <c r="R1041" s="11">
        <v>0</v>
      </c>
      <c r="S1041" s="11">
        <v>0</v>
      </c>
      <c r="T1041" s="4">
        <f>Ugovori_OPULJP[[#This Row],[Bespovratna sredstva - Ukupno (EU+Nac) HRK
= Ukupna ugovorena vrijednost bespovratnih sredstava]]+Ugovori_OPULJP[[#This Row],[Javni doprinos korisnika - HRK]]+Ugovori_OPULJP[[#This Row],[Privatni doprinos korisnika - HRK]]</f>
        <v>1114360</v>
      </c>
      <c r="U1041" s="19" t="s">
        <v>8735</v>
      </c>
      <c r="V1041" s="19" t="s">
        <v>24</v>
      </c>
      <c r="W1041" s="5" t="s">
        <v>9149</v>
      </c>
      <c r="X1041" s="5" t="s">
        <v>6219</v>
      </c>
    </row>
    <row r="1042" spans="1:24" ht="114.75" x14ac:dyDescent="0.25">
      <c r="A1042" s="12" t="s">
        <v>8998</v>
      </c>
      <c r="B1042" s="8" t="s">
        <v>8150</v>
      </c>
      <c r="C1042" s="5" t="s">
        <v>7163</v>
      </c>
      <c r="D1042" s="45" t="s">
        <v>5131</v>
      </c>
      <c r="E1042" s="19" t="s">
        <v>10081</v>
      </c>
      <c r="F1042" s="7" t="s">
        <v>9150</v>
      </c>
      <c r="G1042" s="47" t="s">
        <v>8488</v>
      </c>
      <c r="H1042" s="13">
        <v>44203</v>
      </c>
      <c r="I1042" s="13">
        <v>44749</v>
      </c>
      <c r="J1042" s="13" t="str">
        <f ca="1">IF(Ugovori_OPULJP[[#This Row],[DATUM ZAVRŠETKA OPERACIJE]]&lt;TODAY(),"završen","u provedbi")</f>
        <v>u provedbi</v>
      </c>
      <c r="K1042" s="6" t="s">
        <v>15</v>
      </c>
      <c r="L1042" s="6" t="s">
        <v>15</v>
      </c>
      <c r="M1042" s="17">
        <v>0.85</v>
      </c>
      <c r="N1042" s="17">
        <v>0.15</v>
      </c>
      <c r="O1042" s="11">
        <f>Ugovori_OPULJP[[#This Row],[Bespovratna sredstva - Ukupno (EU+Nac) HRK
= Ukupna ugovorena vrijednost bespovratnih sredstava]]*Ugovori_OPULJP[[#This Row],[EU STOPA SUFINANCIRANJA %
EU CO-FINANCING RATE %]]</f>
        <v>1262977.3195</v>
      </c>
      <c r="P1042" s="11">
        <f>Ugovori_OPULJP[[#This Row],[Bespovratna sredstva - Ukupno (EU+Nac) HRK
= Ukupna ugovorena vrijednost bespovratnih sredstava]]*Ugovori_OPULJP[[#This Row],[STOPA NACIONALNOG SUFINANCIRANJA %]]</f>
        <v>222878.35049999997</v>
      </c>
      <c r="Q1042" s="4">
        <v>1485855.67</v>
      </c>
      <c r="R1042" s="11">
        <v>0</v>
      </c>
      <c r="S1042" s="11">
        <v>0</v>
      </c>
      <c r="T1042" s="4">
        <f>Ugovori_OPULJP[[#This Row],[Bespovratna sredstva - Ukupno (EU+Nac) HRK
= Ukupna ugovorena vrijednost bespovratnih sredstava]]+Ugovori_OPULJP[[#This Row],[Javni doprinos korisnika - HRK]]+Ugovori_OPULJP[[#This Row],[Privatni doprinos korisnika - HRK]]</f>
        <v>1485855.67</v>
      </c>
      <c r="U1042" s="19" t="s">
        <v>8735</v>
      </c>
      <c r="V1042" s="19" t="s">
        <v>24</v>
      </c>
      <c r="W1042" s="5" t="s">
        <v>9151</v>
      </c>
      <c r="X1042" s="5" t="s">
        <v>6219</v>
      </c>
    </row>
    <row r="1043" spans="1:24" ht="102" x14ac:dyDescent="0.25">
      <c r="A1043" s="12" t="s">
        <v>8999</v>
      </c>
      <c r="B1043" s="8" t="s">
        <v>8150</v>
      </c>
      <c r="C1043" s="5" t="s">
        <v>7163</v>
      </c>
      <c r="D1043" s="45" t="s">
        <v>5131</v>
      </c>
      <c r="E1043" s="19" t="s">
        <v>10081</v>
      </c>
      <c r="F1043" s="7" t="s">
        <v>9152</v>
      </c>
      <c r="G1043" s="47" t="s">
        <v>1800</v>
      </c>
      <c r="H1043" s="13">
        <v>44201</v>
      </c>
      <c r="I1043" s="13">
        <v>44747</v>
      </c>
      <c r="J1043" s="13" t="str">
        <f ca="1">IF(Ugovori_OPULJP[[#This Row],[DATUM ZAVRŠETKA OPERACIJE]]&lt;TODAY(),"završen","u provedbi")</f>
        <v>u provedbi</v>
      </c>
      <c r="K1043" s="6" t="s">
        <v>15</v>
      </c>
      <c r="L1043" s="6" t="s">
        <v>15</v>
      </c>
      <c r="M1043" s="17">
        <v>0.85</v>
      </c>
      <c r="N1043" s="17">
        <v>0.15</v>
      </c>
      <c r="O1043" s="11">
        <f>Ugovori_OPULJP[[#This Row],[Bespovratna sredstva - Ukupno (EU+Nac) HRK
= Ukupna ugovorena vrijednost bespovratnih sredstava]]*Ugovori_OPULJP[[#This Row],[EU STOPA SUFINANCIRANJA %
EU CO-FINANCING RATE %]]</f>
        <v>552552.58100000001</v>
      </c>
      <c r="P1043" s="11">
        <f>Ugovori_OPULJP[[#This Row],[Bespovratna sredstva - Ukupno (EU+Nac) HRK
= Ukupna ugovorena vrijednost bespovratnih sredstava]]*Ugovori_OPULJP[[#This Row],[STOPA NACIONALNOG SUFINANCIRANJA %]]</f>
        <v>97509.278999999995</v>
      </c>
      <c r="Q1043" s="4">
        <v>650061.86</v>
      </c>
      <c r="R1043" s="11">
        <v>0</v>
      </c>
      <c r="S1043" s="11">
        <v>0</v>
      </c>
      <c r="T1043" s="4">
        <f>Ugovori_OPULJP[[#This Row],[Bespovratna sredstva - Ukupno (EU+Nac) HRK
= Ukupna ugovorena vrijednost bespovratnih sredstava]]+Ugovori_OPULJP[[#This Row],[Javni doprinos korisnika - HRK]]+Ugovori_OPULJP[[#This Row],[Privatni doprinos korisnika - HRK]]</f>
        <v>650061.86</v>
      </c>
      <c r="U1043" s="19" t="s">
        <v>8735</v>
      </c>
      <c r="V1043" s="19" t="s">
        <v>24</v>
      </c>
      <c r="W1043" s="5" t="s">
        <v>9153</v>
      </c>
      <c r="X1043" s="5" t="s">
        <v>6219</v>
      </c>
    </row>
    <row r="1044" spans="1:24" ht="114.75" x14ac:dyDescent="0.25">
      <c r="A1044" s="12" t="s">
        <v>9000</v>
      </c>
      <c r="B1044" s="8" t="s">
        <v>8150</v>
      </c>
      <c r="C1044" s="5" t="s">
        <v>7163</v>
      </c>
      <c r="D1044" s="45" t="s">
        <v>5131</v>
      </c>
      <c r="E1044" s="19" t="s">
        <v>10081</v>
      </c>
      <c r="F1044" s="7" t="s">
        <v>9154</v>
      </c>
      <c r="G1044" s="7" t="s">
        <v>881</v>
      </c>
      <c r="H1044" s="13">
        <v>44203</v>
      </c>
      <c r="I1044" s="13">
        <v>44749</v>
      </c>
      <c r="J1044" s="13" t="str">
        <f ca="1">IF(Ugovori_OPULJP[[#This Row],[DATUM ZAVRŠETKA OPERACIJE]]&lt;TODAY(),"završen","u provedbi")</f>
        <v>u provedbi</v>
      </c>
      <c r="K1044" s="6" t="s">
        <v>10</v>
      </c>
      <c r="L1044" s="6" t="s">
        <v>10</v>
      </c>
      <c r="M1044" s="17">
        <v>0.85</v>
      </c>
      <c r="N1044" s="17">
        <v>0.15</v>
      </c>
      <c r="O1044" s="11">
        <f>Ugovori_OPULJP[[#This Row],[Bespovratna sredstva - Ukupno (EU+Nac) HRK
= Ukupna ugovorena vrijednost bespovratnih sredstava]]*Ugovori_OPULJP[[#This Row],[EU STOPA SUFINANCIRANJA %
EU CO-FINANCING RATE %]]</f>
        <v>947180.5</v>
      </c>
      <c r="P1044" s="11">
        <f>Ugovori_OPULJP[[#This Row],[Bespovratna sredstva - Ukupno (EU+Nac) HRK
= Ukupna ugovorena vrijednost bespovratnih sredstava]]*Ugovori_OPULJP[[#This Row],[STOPA NACIONALNOG SUFINANCIRANJA %]]</f>
        <v>167149.5</v>
      </c>
      <c r="Q1044" s="4">
        <v>1114330</v>
      </c>
      <c r="R1044" s="11">
        <v>0</v>
      </c>
      <c r="S1044" s="11">
        <v>0</v>
      </c>
      <c r="T1044" s="4">
        <f>Ugovori_OPULJP[[#This Row],[Bespovratna sredstva - Ukupno (EU+Nac) HRK
= Ukupna ugovorena vrijednost bespovratnih sredstava]]+Ugovori_OPULJP[[#This Row],[Javni doprinos korisnika - HRK]]+Ugovori_OPULJP[[#This Row],[Privatni doprinos korisnika - HRK]]</f>
        <v>1114330</v>
      </c>
      <c r="U1044" s="19" t="s">
        <v>8735</v>
      </c>
      <c r="V1044" s="19" t="s">
        <v>24</v>
      </c>
      <c r="W1044" s="5" t="s">
        <v>9155</v>
      </c>
      <c r="X1044" s="5" t="s">
        <v>6219</v>
      </c>
    </row>
    <row r="1045" spans="1:24" ht="76.5" x14ac:dyDescent="0.25">
      <c r="A1045" s="12" t="s">
        <v>9001</v>
      </c>
      <c r="B1045" s="8" t="s">
        <v>8150</v>
      </c>
      <c r="C1045" s="5" t="s">
        <v>7163</v>
      </c>
      <c r="D1045" s="45" t="s">
        <v>5131</v>
      </c>
      <c r="E1045" s="19" t="s">
        <v>10081</v>
      </c>
      <c r="F1045" s="7" t="s">
        <v>9156</v>
      </c>
      <c r="G1045" s="7" t="s">
        <v>8529</v>
      </c>
      <c r="H1045" s="13">
        <v>44204</v>
      </c>
      <c r="I1045" s="13">
        <v>44750</v>
      </c>
      <c r="J1045" s="13" t="str">
        <f ca="1">IF(Ugovori_OPULJP[[#This Row],[DATUM ZAVRŠETKA OPERACIJE]]&lt;TODAY(),"završen","u provedbi")</f>
        <v>u provedbi</v>
      </c>
      <c r="K1045" s="6" t="s">
        <v>3</v>
      </c>
      <c r="L1045" s="6" t="s">
        <v>3</v>
      </c>
      <c r="M1045" s="17">
        <v>0.85</v>
      </c>
      <c r="N1045" s="17">
        <v>0.15</v>
      </c>
      <c r="O1045" s="11">
        <f>Ugovori_OPULJP[[#This Row],[Bespovratna sredstva - Ukupno (EU+Nac) HRK
= Ukupna ugovorena vrijednost bespovratnih sredstava]]*Ugovori_OPULJP[[#This Row],[EU STOPA SUFINANCIRANJA %
EU CO-FINANCING RATE %]]</f>
        <v>394680.41500000004</v>
      </c>
      <c r="P1045" s="11">
        <f>Ugovori_OPULJP[[#This Row],[Bespovratna sredstva - Ukupno (EU+Nac) HRK
= Ukupna ugovorena vrijednost bespovratnih sredstava]]*Ugovori_OPULJP[[#This Row],[STOPA NACIONALNOG SUFINANCIRANJA %]]</f>
        <v>69649.485000000001</v>
      </c>
      <c r="Q1045" s="4">
        <v>464329.9</v>
      </c>
      <c r="R1045" s="11">
        <v>0</v>
      </c>
      <c r="S1045" s="11">
        <v>0</v>
      </c>
      <c r="T1045" s="4">
        <f>Ugovori_OPULJP[[#This Row],[Bespovratna sredstva - Ukupno (EU+Nac) HRK
= Ukupna ugovorena vrijednost bespovratnih sredstava]]+Ugovori_OPULJP[[#This Row],[Javni doprinos korisnika - HRK]]+Ugovori_OPULJP[[#This Row],[Privatni doprinos korisnika - HRK]]</f>
        <v>464329.9</v>
      </c>
      <c r="U1045" s="19" t="s">
        <v>8735</v>
      </c>
      <c r="V1045" s="19" t="s">
        <v>24</v>
      </c>
      <c r="W1045" s="5" t="s">
        <v>9157</v>
      </c>
      <c r="X1045" s="5" t="s">
        <v>6219</v>
      </c>
    </row>
    <row r="1046" spans="1:24" ht="102" x14ac:dyDescent="0.25">
      <c r="A1046" s="12" t="s">
        <v>9002</v>
      </c>
      <c r="B1046" s="8" t="s">
        <v>8150</v>
      </c>
      <c r="C1046" s="5" t="s">
        <v>7163</v>
      </c>
      <c r="D1046" s="45" t="s">
        <v>5131</v>
      </c>
      <c r="E1046" s="19" t="s">
        <v>10081</v>
      </c>
      <c r="F1046" s="7" t="s">
        <v>9158</v>
      </c>
      <c r="G1046" s="7" t="s">
        <v>9348</v>
      </c>
      <c r="H1046" s="13">
        <v>44203</v>
      </c>
      <c r="I1046" s="13">
        <v>44627</v>
      </c>
      <c r="J1046" s="13" t="str">
        <f ca="1">IF(Ugovori_OPULJP[[#This Row],[DATUM ZAVRŠETKA OPERACIJE]]&lt;TODAY(),"završen","u provedbi")</f>
        <v>završen</v>
      </c>
      <c r="K1046" s="6" t="s">
        <v>17</v>
      </c>
      <c r="L1046" s="6" t="s">
        <v>17</v>
      </c>
      <c r="M1046" s="17">
        <v>0.85</v>
      </c>
      <c r="N1046" s="17">
        <v>0.15</v>
      </c>
      <c r="O1046" s="11">
        <f>Ugovori_OPULJP[[#This Row],[Bespovratna sredstva - Ukupno (EU+Nac) HRK
= Ukupna ugovorena vrijednost bespovratnih sredstava]]*Ugovori_OPULJP[[#This Row],[EU STOPA SUFINANCIRANJA %
EU CO-FINANCING RATE %]]</f>
        <v>789310</v>
      </c>
      <c r="P1046" s="11">
        <f>Ugovori_OPULJP[[#This Row],[Bespovratna sredstva - Ukupno (EU+Nac) HRK
= Ukupna ugovorena vrijednost bespovratnih sredstava]]*Ugovori_OPULJP[[#This Row],[STOPA NACIONALNOG SUFINANCIRANJA %]]</f>
        <v>139290</v>
      </c>
      <c r="Q1046" s="4">
        <v>928600</v>
      </c>
      <c r="R1046" s="11">
        <v>0</v>
      </c>
      <c r="S1046" s="11">
        <v>0</v>
      </c>
      <c r="T1046" s="4">
        <f>Ugovori_OPULJP[[#This Row],[Bespovratna sredstva - Ukupno (EU+Nac) HRK
= Ukupna ugovorena vrijednost bespovratnih sredstava]]+Ugovori_OPULJP[[#This Row],[Javni doprinos korisnika - HRK]]+Ugovori_OPULJP[[#This Row],[Privatni doprinos korisnika - HRK]]</f>
        <v>928600</v>
      </c>
      <c r="U1046" s="19" t="s">
        <v>8735</v>
      </c>
      <c r="V1046" s="19" t="s">
        <v>24</v>
      </c>
      <c r="W1046" s="5" t="s">
        <v>9159</v>
      </c>
      <c r="X1046" s="5" t="s">
        <v>6219</v>
      </c>
    </row>
    <row r="1047" spans="1:24" ht="89.25" x14ac:dyDescent="0.25">
      <c r="A1047" s="12" t="s">
        <v>9613</v>
      </c>
      <c r="B1047" s="8" t="s">
        <v>8150</v>
      </c>
      <c r="C1047" s="5" t="s">
        <v>7163</v>
      </c>
      <c r="D1047" s="19" t="s">
        <v>5131</v>
      </c>
      <c r="E1047" s="19" t="s">
        <v>10081</v>
      </c>
      <c r="F1047" s="7" t="s">
        <v>9638</v>
      </c>
      <c r="G1047" s="7" t="s">
        <v>9637</v>
      </c>
      <c r="H1047" s="13">
        <v>44252</v>
      </c>
      <c r="I1047" s="13">
        <v>44798</v>
      </c>
      <c r="J1047" s="13" t="str">
        <f ca="1">IF(Ugovori_OPULJP[[#This Row],[DATUM ZAVRŠETKA OPERACIJE]]&lt;TODAY(),"završen","u provedbi")</f>
        <v>u provedbi</v>
      </c>
      <c r="K1047" s="6" t="s">
        <v>3</v>
      </c>
      <c r="L1047" s="6" t="s">
        <v>3</v>
      </c>
      <c r="M1047" s="17">
        <v>0.85</v>
      </c>
      <c r="N1047" s="17">
        <v>0.15</v>
      </c>
      <c r="O1047" s="11">
        <f>Ugovori_OPULJP[[#This Row],[Bespovratna sredstva - Ukupno (EU+Nac) HRK
= Ukupna ugovorena vrijednost bespovratnih sredstava]]*Ugovori_OPULJP[[#This Row],[EU STOPA SUFINANCIRANJA %
EU CO-FINANCING RATE %]]</f>
        <v>394679.64999999997</v>
      </c>
      <c r="P1047" s="11">
        <f>Ugovori_OPULJP[[#This Row],[Bespovratna sredstva - Ukupno (EU+Nac) HRK
= Ukupna ugovorena vrijednost bespovratnih sredstava]]*Ugovori_OPULJP[[#This Row],[STOPA NACIONALNOG SUFINANCIRANJA %]]</f>
        <v>69649.349999999991</v>
      </c>
      <c r="Q1047" s="11">
        <v>464329</v>
      </c>
      <c r="R1047" s="11">
        <v>0</v>
      </c>
      <c r="S1047" s="11">
        <v>0</v>
      </c>
      <c r="T1047" s="4">
        <f>Ugovori_OPULJP[[#This Row],[Bespovratna sredstva - Ukupno (EU+Nac) HRK
= Ukupna ugovorena vrijednost bespovratnih sredstava]]+Ugovori_OPULJP[[#This Row],[Javni doprinos korisnika - HRK]]+Ugovori_OPULJP[[#This Row],[Privatni doprinos korisnika - HRK]]</f>
        <v>464329</v>
      </c>
      <c r="U1047" s="19" t="s">
        <v>8735</v>
      </c>
      <c r="V1047" s="19" t="s">
        <v>24</v>
      </c>
      <c r="W1047" s="5" t="s">
        <v>9743</v>
      </c>
      <c r="X1047" s="5" t="s">
        <v>6219</v>
      </c>
    </row>
    <row r="1048" spans="1:24" ht="63.75" x14ac:dyDescent="0.25">
      <c r="A1048" s="12" t="s">
        <v>9409</v>
      </c>
      <c r="B1048" s="8" t="s">
        <v>8150</v>
      </c>
      <c r="C1048" s="5" t="s">
        <v>7163</v>
      </c>
      <c r="D1048" s="5" t="s">
        <v>5131</v>
      </c>
      <c r="E1048" s="19" t="s">
        <v>10081</v>
      </c>
      <c r="F1048" s="7" t="s">
        <v>9491</v>
      </c>
      <c r="G1048" s="47" t="s">
        <v>8487</v>
      </c>
      <c r="H1048" s="13">
        <v>44228</v>
      </c>
      <c r="I1048" s="13">
        <v>44774</v>
      </c>
      <c r="J1048" s="13" t="str">
        <f ca="1">IF(Ugovori_OPULJP[[#This Row],[DATUM ZAVRŠETKA OPERACIJE]]&lt;TODAY(),"završen","u provedbi")</f>
        <v>u provedbi</v>
      </c>
      <c r="K1048" s="6" t="s">
        <v>16</v>
      </c>
      <c r="L1048" s="6" t="s">
        <v>16</v>
      </c>
      <c r="M1048" s="17">
        <v>0.85</v>
      </c>
      <c r="N1048" s="17">
        <v>0.15</v>
      </c>
      <c r="O1048" s="11">
        <f>Ugovori_OPULJP[[#This Row],[Bespovratna sredstva - Ukupno (EU+Nac) HRK
= Ukupna ugovorena vrijednost bespovratnih sredstava]]*Ugovori_OPULJP[[#This Row],[EU STOPA SUFINANCIRANJA %
EU CO-FINANCING RATE %]]</f>
        <v>1550009</v>
      </c>
      <c r="P1048" s="11">
        <f>Ugovori_OPULJP[[#This Row],[Bespovratna sredstva - Ukupno (EU+Nac) HRK
= Ukupna ugovorena vrijednost bespovratnih sredstava]]*Ugovori_OPULJP[[#This Row],[STOPA NACIONALNOG SUFINANCIRANJA %]]</f>
        <v>273531</v>
      </c>
      <c r="Q1048" s="4">
        <v>1823540</v>
      </c>
      <c r="R1048" s="11">
        <v>0</v>
      </c>
      <c r="S1048" s="11">
        <v>0</v>
      </c>
      <c r="T1048" s="4">
        <f>Ugovori_OPULJP[[#This Row],[Bespovratna sredstva - Ukupno (EU+Nac) HRK
= Ukupna ugovorena vrijednost bespovratnih sredstava]]+Ugovori_OPULJP[[#This Row],[Javni doprinos korisnika - HRK]]+Ugovori_OPULJP[[#This Row],[Privatni doprinos korisnika - HRK]]</f>
        <v>1823540</v>
      </c>
      <c r="U1048" s="19" t="s">
        <v>8735</v>
      </c>
      <c r="V1048" s="19" t="s">
        <v>24</v>
      </c>
      <c r="W1048" s="5" t="s">
        <v>9549</v>
      </c>
      <c r="X1048" s="5" t="s">
        <v>6219</v>
      </c>
    </row>
    <row r="1049" spans="1:24" ht="102" x14ac:dyDescent="0.25">
      <c r="A1049" s="12" t="s">
        <v>9003</v>
      </c>
      <c r="B1049" s="8" t="s">
        <v>8150</v>
      </c>
      <c r="C1049" s="5" t="s">
        <v>7163</v>
      </c>
      <c r="D1049" s="45" t="s">
        <v>5131</v>
      </c>
      <c r="E1049" s="19" t="s">
        <v>10081</v>
      </c>
      <c r="F1049" s="7" t="s">
        <v>9160</v>
      </c>
      <c r="G1049" s="7" t="s">
        <v>9161</v>
      </c>
      <c r="H1049" s="13">
        <v>44204</v>
      </c>
      <c r="I1049" s="13">
        <v>44750</v>
      </c>
      <c r="J1049" s="13" t="str">
        <f ca="1">IF(Ugovori_OPULJP[[#This Row],[DATUM ZAVRŠETKA OPERACIJE]]&lt;TODAY(),"završen","u provedbi")</f>
        <v>u provedbi</v>
      </c>
      <c r="K1049" s="6" t="s">
        <v>1</v>
      </c>
      <c r="L1049" s="6" t="s">
        <v>3</v>
      </c>
      <c r="M1049" s="17">
        <v>0.85</v>
      </c>
      <c r="N1049" s="17">
        <v>0.15</v>
      </c>
      <c r="O1049" s="11">
        <f>Ugovori_OPULJP[[#This Row],[Bespovratna sredstva - Ukupno (EU+Nac) HRK
= Ukupna ugovorena vrijednost bespovratnih sredstava]]*Ugovori_OPULJP[[#This Row],[EU STOPA SUFINANCIRANJA %
EU CO-FINANCING RATE %]]</f>
        <v>473603</v>
      </c>
      <c r="P1049" s="11">
        <f>Ugovori_OPULJP[[#This Row],[Bespovratna sredstva - Ukupno (EU+Nac) HRK
= Ukupna ugovorena vrijednost bespovratnih sredstava]]*Ugovori_OPULJP[[#This Row],[STOPA NACIONALNOG SUFINANCIRANJA %]]</f>
        <v>83577</v>
      </c>
      <c r="Q1049" s="4">
        <v>557180</v>
      </c>
      <c r="R1049" s="11">
        <v>0</v>
      </c>
      <c r="S1049" s="11">
        <v>0</v>
      </c>
      <c r="T1049" s="4">
        <f>Ugovori_OPULJP[[#This Row],[Bespovratna sredstva - Ukupno (EU+Nac) HRK
= Ukupna ugovorena vrijednost bespovratnih sredstava]]+Ugovori_OPULJP[[#This Row],[Javni doprinos korisnika - HRK]]+Ugovori_OPULJP[[#This Row],[Privatni doprinos korisnika - HRK]]</f>
        <v>557180</v>
      </c>
      <c r="U1049" s="19" t="s">
        <v>8735</v>
      </c>
      <c r="V1049" s="19" t="s">
        <v>24</v>
      </c>
      <c r="W1049" s="5" t="s">
        <v>9162</v>
      </c>
      <c r="X1049" s="5" t="s">
        <v>6219</v>
      </c>
    </row>
    <row r="1050" spans="1:24" ht="102" x14ac:dyDescent="0.25">
      <c r="A1050" s="12" t="s">
        <v>9004</v>
      </c>
      <c r="B1050" s="8" t="s">
        <v>8150</v>
      </c>
      <c r="C1050" s="5" t="s">
        <v>7163</v>
      </c>
      <c r="D1050" s="45" t="s">
        <v>5131</v>
      </c>
      <c r="E1050" s="19" t="s">
        <v>10081</v>
      </c>
      <c r="F1050" s="7" t="s">
        <v>9357</v>
      </c>
      <c r="G1050" s="47" t="s">
        <v>879</v>
      </c>
      <c r="H1050" s="13">
        <v>44203</v>
      </c>
      <c r="I1050" s="13">
        <v>44749</v>
      </c>
      <c r="J1050" s="13" t="str">
        <f ca="1">IF(Ugovori_OPULJP[[#This Row],[DATUM ZAVRŠETKA OPERACIJE]]&lt;TODAY(),"završen","u provedbi")</f>
        <v>u provedbi</v>
      </c>
      <c r="K1050" s="6" t="s">
        <v>13</v>
      </c>
      <c r="L1050" s="6" t="s">
        <v>13</v>
      </c>
      <c r="M1050" s="17">
        <v>0.85</v>
      </c>
      <c r="N1050" s="17">
        <v>0.15</v>
      </c>
      <c r="O1050" s="11">
        <f>Ugovori_OPULJP[[#This Row],[Bespovratna sredstva - Ukupno (EU+Nac) HRK
= Ukupna ugovorena vrijednost bespovratnih sredstava]]*Ugovori_OPULJP[[#This Row],[EU STOPA SUFINANCIRANJA %
EU CO-FINANCING RATE %]]</f>
        <v>3157367.5</v>
      </c>
      <c r="P1050" s="11">
        <f>Ugovori_OPULJP[[#This Row],[Bespovratna sredstva - Ukupno (EU+Nac) HRK
= Ukupna ugovorena vrijednost bespovratnih sredstava]]*Ugovori_OPULJP[[#This Row],[STOPA NACIONALNOG SUFINANCIRANJA %]]</f>
        <v>557182.5</v>
      </c>
      <c r="Q1050" s="4">
        <v>3714550</v>
      </c>
      <c r="R1050" s="11">
        <v>0</v>
      </c>
      <c r="S1050" s="11">
        <v>0</v>
      </c>
      <c r="T1050" s="4">
        <f>Ugovori_OPULJP[[#This Row],[Bespovratna sredstva - Ukupno (EU+Nac) HRK
= Ukupna ugovorena vrijednost bespovratnih sredstava]]+Ugovori_OPULJP[[#This Row],[Javni doprinos korisnika - HRK]]+Ugovori_OPULJP[[#This Row],[Privatni doprinos korisnika - HRK]]</f>
        <v>3714550</v>
      </c>
      <c r="U1050" s="19" t="s">
        <v>8735</v>
      </c>
      <c r="V1050" s="19" t="s">
        <v>24</v>
      </c>
      <c r="W1050" s="5" t="s">
        <v>9163</v>
      </c>
      <c r="X1050" s="5" t="s">
        <v>6219</v>
      </c>
    </row>
    <row r="1051" spans="1:24" ht="63.75" x14ac:dyDescent="0.25">
      <c r="A1051" s="12" t="s">
        <v>9005</v>
      </c>
      <c r="B1051" s="8" t="s">
        <v>8150</v>
      </c>
      <c r="C1051" s="5" t="s">
        <v>7163</v>
      </c>
      <c r="D1051" s="45" t="s">
        <v>5131</v>
      </c>
      <c r="E1051" s="19" t="s">
        <v>10081</v>
      </c>
      <c r="F1051" s="7" t="s">
        <v>9164</v>
      </c>
      <c r="G1051" s="7" t="s">
        <v>927</v>
      </c>
      <c r="H1051" s="13">
        <v>44201</v>
      </c>
      <c r="I1051" s="13">
        <v>44747</v>
      </c>
      <c r="J1051" s="13" t="str">
        <f ca="1">IF(Ugovori_OPULJP[[#This Row],[DATUM ZAVRŠETKA OPERACIJE]]&lt;TODAY(),"završen","u provedbi")</f>
        <v>u provedbi</v>
      </c>
      <c r="K1051" s="6" t="s">
        <v>0</v>
      </c>
      <c r="L1051" s="6" t="s">
        <v>0</v>
      </c>
      <c r="M1051" s="17">
        <v>0.85</v>
      </c>
      <c r="N1051" s="17">
        <v>0.15</v>
      </c>
      <c r="O1051" s="11">
        <f>Ugovori_OPULJP[[#This Row],[Bespovratna sredstva - Ukupno (EU+Nac) HRK
= Ukupna ugovorena vrijednost bespovratnih sredstava]]*Ugovori_OPULJP[[#This Row],[EU STOPA SUFINANCIRANJA %
EU CO-FINANCING RATE %]]</f>
        <v>4517860.5</v>
      </c>
      <c r="P1051" s="11">
        <f>Ugovori_OPULJP[[#This Row],[Bespovratna sredstva - Ukupno (EU+Nac) HRK
= Ukupna ugovorena vrijednost bespovratnih sredstava]]*Ugovori_OPULJP[[#This Row],[STOPA NACIONALNOG SUFINANCIRANJA %]]</f>
        <v>797269.5</v>
      </c>
      <c r="Q1051" s="4">
        <v>5315130</v>
      </c>
      <c r="R1051" s="11">
        <v>0</v>
      </c>
      <c r="S1051" s="11">
        <v>0</v>
      </c>
      <c r="T1051" s="4">
        <f>Ugovori_OPULJP[[#This Row],[Bespovratna sredstva - Ukupno (EU+Nac) HRK
= Ukupna ugovorena vrijednost bespovratnih sredstava]]+Ugovori_OPULJP[[#This Row],[Javni doprinos korisnika - HRK]]+Ugovori_OPULJP[[#This Row],[Privatni doprinos korisnika - HRK]]</f>
        <v>5315130</v>
      </c>
      <c r="U1051" s="19" t="s">
        <v>8735</v>
      </c>
      <c r="V1051" s="19" t="s">
        <v>24</v>
      </c>
      <c r="W1051" s="5" t="s">
        <v>9165</v>
      </c>
      <c r="X1051" s="5" t="s">
        <v>6219</v>
      </c>
    </row>
    <row r="1052" spans="1:24" ht="89.25" x14ac:dyDescent="0.25">
      <c r="A1052" s="12" t="s">
        <v>9006</v>
      </c>
      <c r="B1052" s="8" t="s">
        <v>8150</v>
      </c>
      <c r="C1052" s="5" t="s">
        <v>7163</v>
      </c>
      <c r="D1052" s="45" t="s">
        <v>5131</v>
      </c>
      <c r="E1052" s="19" t="s">
        <v>10081</v>
      </c>
      <c r="F1052" s="7" t="s">
        <v>9166</v>
      </c>
      <c r="G1052" s="47" t="s">
        <v>528</v>
      </c>
      <c r="H1052" s="13">
        <v>44203</v>
      </c>
      <c r="I1052" s="13">
        <v>44749</v>
      </c>
      <c r="J1052" s="13" t="str">
        <f ca="1">IF(Ugovori_OPULJP[[#This Row],[DATUM ZAVRŠETKA OPERACIJE]]&lt;TODAY(),"završen","u provedbi")</f>
        <v>u provedbi</v>
      </c>
      <c r="K1052" s="6" t="s">
        <v>16</v>
      </c>
      <c r="L1052" s="6" t="s">
        <v>16</v>
      </c>
      <c r="M1052" s="17">
        <v>0.85</v>
      </c>
      <c r="N1052" s="17">
        <v>0.15</v>
      </c>
      <c r="O1052" s="11">
        <f>Ugovori_OPULJP[[#This Row],[Bespovratna sredstva - Ukupno (EU+Nac) HRK
= Ukupna ugovorena vrijednost bespovratnih sredstava]]*Ugovori_OPULJP[[#This Row],[EU STOPA SUFINANCIRANJA %
EU CO-FINANCING RATE %]]</f>
        <v>389810</v>
      </c>
      <c r="P1052" s="11">
        <f>Ugovori_OPULJP[[#This Row],[Bespovratna sredstva - Ukupno (EU+Nac) HRK
= Ukupna ugovorena vrijednost bespovratnih sredstava]]*Ugovori_OPULJP[[#This Row],[STOPA NACIONALNOG SUFINANCIRANJA %]]</f>
        <v>68790</v>
      </c>
      <c r="Q1052" s="4">
        <v>458600</v>
      </c>
      <c r="R1052" s="11">
        <v>0</v>
      </c>
      <c r="S1052" s="11">
        <v>0</v>
      </c>
      <c r="T1052" s="4">
        <f>Ugovori_OPULJP[[#This Row],[Bespovratna sredstva - Ukupno (EU+Nac) HRK
= Ukupna ugovorena vrijednost bespovratnih sredstava]]+Ugovori_OPULJP[[#This Row],[Javni doprinos korisnika - HRK]]+Ugovori_OPULJP[[#This Row],[Privatni doprinos korisnika - HRK]]</f>
        <v>458600</v>
      </c>
      <c r="U1052" s="19" t="s">
        <v>8735</v>
      </c>
      <c r="V1052" s="19" t="s">
        <v>24</v>
      </c>
      <c r="W1052" s="5" t="s">
        <v>9167</v>
      </c>
      <c r="X1052" s="5" t="s">
        <v>6219</v>
      </c>
    </row>
    <row r="1053" spans="1:24" ht="114.75" x14ac:dyDescent="0.25">
      <c r="A1053" s="12" t="s">
        <v>9007</v>
      </c>
      <c r="B1053" s="8" t="s">
        <v>8150</v>
      </c>
      <c r="C1053" s="5" t="s">
        <v>7163</v>
      </c>
      <c r="D1053" s="45" t="s">
        <v>5131</v>
      </c>
      <c r="E1053" s="19" t="s">
        <v>10081</v>
      </c>
      <c r="F1053" s="7" t="s">
        <v>9168</v>
      </c>
      <c r="G1053" s="7" t="s">
        <v>908</v>
      </c>
      <c r="H1053" s="13">
        <v>44201</v>
      </c>
      <c r="I1053" s="13">
        <v>44747</v>
      </c>
      <c r="J1053" s="13" t="str">
        <f ca="1">IF(Ugovori_OPULJP[[#This Row],[DATUM ZAVRŠETKA OPERACIJE]]&lt;TODAY(),"završen","u provedbi")</f>
        <v>u provedbi</v>
      </c>
      <c r="K1053" s="6" t="s">
        <v>0</v>
      </c>
      <c r="L1053" s="6" t="s">
        <v>0</v>
      </c>
      <c r="M1053" s="17">
        <v>0.85</v>
      </c>
      <c r="N1053" s="17">
        <v>0.15</v>
      </c>
      <c r="O1053" s="11">
        <f>Ugovori_OPULJP[[#This Row],[Bespovratna sredstva - Ukupno (EU+Nac) HRK
= Ukupna ugovorena vrijednost bespovratnih sredstava]]*Ugovori_OPULJP[[#This Row],[EU STOPA SUFINANCIRANJA %
EU CO-FINANCING RATE %]]</f>
        <v>1309255.085</v>
      </c>
      <c r="P1053" s="11">
        <f>Ugovori_OPULJP[[#This Row],[Bespovratna sredstva - Ukupno (EU+Nac) HRK
= Ukupna ugovorena vrijednost bespovratnih sredstava]]*Ugovori_OPULJP[[#This Row],[STOPA NACIONALNOG SUFINANCIRANJA %]]</f>
        <v>231045.01500000001</v>
      </c>
      <c r="Q1053" s="4">
        <v>1540300.1</v>
      </c>
      <c r="R1053" s="11">
        <v>0</v>
      </c>
      <c r="S1053" s="11">
        <v>0</v>
      </c>
      <c r="T1053" s="4">
        <f>Ugovori_OPULJP[[#This Row],[Bespovratna sredstva - Ukupno (EU+Nac) HRK
= Ukupna ugovorena vrijednost bespovratnih sredstava]]+Ugovori_OPULJP[[#This Row],[Javni doprinos korisnika - HRK]]+Ugovori_OPULJP[[#This Row],[Privatni doprinos korisnika - HRK]]</f>
        <v>1540300.1</v>
      </c>
      <c r="U1053" s="19" t="s">
        <v>8735</v>
      </c>
      <c r="V1053" s="19" t="s">
        <v>24</v>
      </c>
      <c r="W1053" s="5" t="s">
        <v>9169</v>
      </c>
      <c r="X1053" s="5" t="s">
        <v>6219</v>
      </c>
    </row>
    <row r="1054" spans="1:24" ht="89.25" x14ac:dyDescent="0.25">
      <c r="A1054" s="12" t="s">
        <v>9008</v>
      </c>
      <c r="B1054" s="8" t="s">
        <v>8150</v>
      </c>
      <c r="C1054" s="5" t="s">
        <v>7163</v>
      </c>
      <c r="D1054" s="45" t="s">
        <v>5131</v>
      </c>
      <c r="E1054" s="19" t="s">
        <v>10081</v>
      </c>
      <c r="F1054" s="7" t="s">
        <v>9170</v>
      </c>
      <c r="G1054" s="7" t="s">
        <v>2455</v>
      </c>
      <c r="H1054" s="13">
        <v>44201</v>
      </c>
      <c r="I1054" s="13">
        <v>44747</v>
      </c>
      <c r="J1054" s="13" t="str">
        <f ca="1">IF(Ugovori_OPULJP[[#This Row],[DATUM ZAVRŠETKA OPERACIJE]]&lt;TODAY(),"završen","u provedbi")</f>
        <v>u provedbi</v>
      </c>
      <c r="K1054" s="6" t="s">
        <v>5</v>
      </c>
      <c r="L1054" s="6" t="s">
        <v>5</v>
      </c>
      <c r="M1054" s="17">
        <v>0.85</v>
      </c>
      <c r="N1054" s="17">
        <v>0.15</v>
      </c>
      <c r="O1054" s="11">
        <f>Ugovori_OPULJP[[#This Row],[Bespovratna sredstva - Ukupno (EU+Nac) HRK
= Ukupna ugovorena vrijednost bespovratnih sredstava]]*Ugovori_OPULJP[[#This Row],[EU STOPA SUFINANCIRANJA %
EU CO-FINANCING RATE %]]</f>
        <v>394680.41500000004</v>
      </c>
      <c r="P1054" s="11">
        <f>Ugovori_OPULJP[[#This Row],[Bespovratna sredstva - Ukupno (EU+Nac) HRK
= Ukupna ugovorena vrijednost bespovratnih sredstava]]*Ugovori_OPULJP[[#This Row],[STOPA NACIONALNOG SUFINANCIRANJA %]]</f>
        <v>69649.485000000001</v>
      </c>
      <c r="Q1054" s="4">
        <v>464329.9</v>
      </c>
      <c r="R1054" s="11">
        <v>0</v>
      </c>
      <c r="S1054" s="11">
        <v>0</v>
      </c>
      <c r="T1054" s="4">
        <f>Ugovori_OPULJP[[#This Row],[Bespovratna sredstva - Ukupno (EU+Nac) HRK
= Ukupna ugovorena vrijednost bespovratnih sredstava]]+Ugovori_OPULJP[[#This Row],[Javni doprinos korisnika - HRK]]+Ugovori_OPULJP[[#This Row],[Privatni doprinos korisnika - HRK]]</f>
        <v>464329.9</v>
      </c>
      <c r="U1054" s="19" t="s">
        <v>8735</v>
      </c>
      <c r="V1054" s="19" t="s">
        <v>24</v>
      </c>
      <c r="W1054" s="5" t="s">
        <v>9171</v>
      </c>
      <c r="X1054" s="5" t="s">
        <v>6219</v>
      </c>
    </row>
    <row r="1055" spans="1:24" ht="114.75" x14ac:dyDescent="0.25">
      <c r="A1055" s="12" t="s">
        <v>9009</v>
      </c>
      <c r="B1055" s="8" t="s">
        <v>8150</v>
      </c>
      <c r="C1055" s="5" t="s">
        <v>7163</v>
      </c>
      <c r="D1055" s="45" t="s">
        <v>5131</v>
      </c>
      <c r="E1055" s="19" t="s">
        <v>10081</v>
      </c>
      <c r="F1055" s="7" t="s">
        <v>9172</v>
      </c>
      <c r="G1055" s="7" t="s">
        <v>9349</v>
      </c>
      <c r="H1055" s="13">
        <v>44201</v>
      </c>
      <c r="I1055" s="13">
        <v>44625</v>
      </c>
      <c r="J1055" s="13" t="str">
        <f ca="1">IF(Ugovori_OPULJP[[#This Row],[DATUM ZAVRŠETKA OPERACIJE]]&lt;TODAY(),"završen","u provedbi")</f>
        <v>završen</v>
      </c>
      <c r="K1055" s="6" t="s">
        <v>16</v>
      </c>
      <c r="L1055" s="6" t="s">
        <v>16</v>
      </c>
      <c r="M1055" s="17">
        <v>0.85</v>
      </c>
      <c r="N1055" s="17">
        <v>0.15</v>
      </c>
      <c r="O1055" s="11">
        <f>Ugovori_OPULJP[[#This Row],[Bespovratna sredstva - Ukupno (EU+Nac) HRK
= Ukupna ugovorena vrijednost bespovratnih sredstava]]*Ugovori_OPULJP[[#This Row],[EU STOPA SUFINANCIRANJA %
EU CO-FINANCING RATE %]]</f>
        <v>547599.75</v>
      </c>
      <c r="P1055" s="11">
        <f>Ugovori_OPULJP[[#This Row],[Bespovratna sredstva - Ukupno (EU+Nac) HRK
= Ukupna ugovorena vrijednost bespovratnih sredstava]]*Ugovori_OPULJP[[#This Row],[STOPA NACIONALNOG SUFINANCIRANJA %]]</f>
        <v>96635.25</v>
      </c>
      <c r="Q1055" s="4">
        <v>644235</v>
      </c>
      <c r="R1055" s="11">
        <v>0</v>
      </c>
      <c r="S1055" s="11">
        <v>0</v>
      </c>
      <c r="T1055" s="4">
        <f>Ugovori_OPULJP[[#This Row],[Bespovratna sredstva - Ukupno (EU+Nac) HRK
= Ukupna ugovorena vrijednost bespovratnih sredstava]]+Ugovori_OPULJP[[#This Row],[Javni doprinos korisnika - HRK]]+Ugovori_OPULJP[[#This Row],[Privatni doprinos korisnika - HRK]]</f>
        <v>644235</v>
      </c>
      <c r="U1055" s="19" t="s">
        <v>8735</v>
      </c>
      <c r="V1055" s="19" t="s">
        <v>24</v>
      </c>
      <c r="W1055" s="5" t="s">
        <v>9173</v>
      </c>
      <c r="X1055" s="5" t="s">
        <v>6219</v>
      </c>
    </row>
    <row r="1056" spans="1:24" ht="127.5" x14ac:dyDescent="0.25">
      <c r="A1056" s="12" t="s">
        <v>9010</v>
      </c>
      <c r="B1056" s="8" t="s">
        <v>8150</v>
      </c>
      <c r="C1056" s="5" t="s">
        <v>7163</v>
      </c>
      <c r="D1056" s="45" t="s">
        <v>5131</v>
      </c>
      <c r="E1056" s="19" t="s">
        <v>10081</v>
      </c>
      <c r="F1056" s="7" t="s">
        <v>9358</v>
      </c>
      <c r="G1056" s="7" t="s">
        <v>9174</v>
      </c>
      <c r="H1056" s="13">
        <v>44207</v>
      </c>
      <c r="I1056" s="13">
        <v>44631</v>
      </c>
      <c r="J1056" s="13" t="str">
        <f ca="1">IF(Ugovori_OPULJP[[#This Row],[DATUM ZAVRŠETKA OPERACIJE]]&lt;TODAY(),"završen","u provedbi")</f>
        <v>završen</v>
      </c>
      <c r="K1056" s="6" t="s">
        <v>16</v>
      </c>
      <c r="L1056" s="6" t="s">
        <v>16</v>
      </c>
      <c r="M1056" s="17">
        <v>0.85</v>
      </c>
      <c r="N1056" s="17">
        <v>0.15</v>
      </c>
      <c r="O1056" s="11">
        <f>Ugovori_OPULJP[[#This Row],[Bespovratna sredstva - Ukupno (EU+Nac) HRK
= Ukupna ugovorena vrijednost bespovratnih sredstava]]*Ugovori_OPULJP[[#This Row],[EU STOPA SUFINANCIRANJA %
EU CO-FINANCING RATE %]]</f>
        <v>546749.75</v>
      </c>
      <c r="P1056" s="11">
        <f>Ugovori_OPULJP[[#This Row],[Bespovratna sredstva - Ukupno (EU+Nac) HRK
= Ukupna ugovorena vrijednost bespovratnih sredstava]]*Ugovori_OPULJP[[#This Row],[STOPA NACIONALNOG SUFINANCIRANJA %]]</f>
        <v>96485.25</v>
      </c>
      <c r="Q1056" s="4">
        <v>643235</v>
      </c>
      <c r="R1056" s="11">
        <v>0</v>
      </c>
      <c r="S1056" s="11">
        <v>0</v>
      </c>
      <c r="T1056" s="4">
        <f>Ugovori_OPULJP[[#This Row],[Bespovratna sredstva - Ukupno (EU+Nac) HRK
= Ukupna ugovorena vrijednost bespovratnih sredstava]]+Ugovori_OPULJP[[#This Row],[Javni doprinos korisnika - HRK]]+Ugovori_OPULJP[[#This Row],[Privatni doprinos korisnika - HRK]]</f>
        <v>643235</v>
      </c>
      <c r="U1056" s="19" t="s">
        <v>8735</v>
      </c>
      <c r="V1056" s="19" t="s">
        <v>24</v>
      </c>
      <c r="W1056" s="5" t="s">
        <v>9175</v>
      </c>
      <c r="X1056" s="5" t="s">
        <v>6219</v>
      </c>
    </row>
    <row r="1057" spans="1:24" ht="76.5" x14ac:dyDescent="0.25">
      <c r="A1057" s="12" t="s">
        <v>9011</v>
      </c>
      <c r="B1057" s="8" t="s">
        <v>8150</v>
      </c>
      <c r="C1057" s="5" t="s">
        <v>7163</v>
      </c>
      <c r="D1057" s="45" t="s">
        <v>5131</v>
      </c>
      <c r="E1057" s="19" t="s">
        <v>10081</v>
      </c>
      <c r="F1057" s="7" t="s">
        <v>9359</v>
      </c>
      <c r="G1057" s="7" t="s">
        <v>9176</v>
      </c>
      <c r="H1057" s="13">
        <v>44201</v>
      </c>
      <c r="I1057" s="13">
        <v>44747</v>
      </c>
      <c r="J1057" s="13" t="str">
        <f ca="1">IF(Ugovori_OPULJP[[#This Row],[DATUM ZAVRŠETKA OPERACIJE]]&lt;TODAY(),"završen","u provedbi")</f>
        <v>u provedbi</v>
      </c>
      <c r="K1057" s="6" t="s">
        <v>15</v>
      </c>
      <c r="L1057" s="6" t="s">
        <v>15</v>
      </c>
      <c r="M1057" s="17">
        <v>0.85</v>
      </c>
      <c r="N1057" s="17">
        <v>0.15</v>
      </c>
      <c r="O1057" s="11">
        <f>Ugovori_OPULJP[[#This Row],[Bespovratna sredstva - Ukupno (EU+Nac) HRK
= Ukupna ugovorena vrijednost bespovratnih sredstava]]*Ugovori_OPULJP[[#This Row],[EU STOPA SUFINANCIRANJA %
EU CO-FINANCING RATE %]]</f>
        <v>315744.33199999999</v>
      </c>
      <c r="P1057" s="11">
        <f>Ugovori_OPULJP[[#This Row],[Bespovratna sredstva - Ukupno (EU+Nac) HRK
= Ukupna ugovorena vrijednost bespovratnih sredstava]]*Ugovori_OPULJP[[#This Row],[STOPA NACIONALNOG SUFINANCIRANJA %]]</f>
        <v>55719.587999999996</v>
      </c>
      <c r="Q1057" s="4">
        <v>371463.92</v>
      </c>
      <c r="R1057" s="11">
        <v>0</v>
      </c>
      <c r="S1057" s="11">
        <v>0</v>
      </c>
      <c r="T1057" s="4">
        <f>Ugovori_OPULJP[[#This Row],[Bespovratna sredstva - Ukupno (EU+Nac) HRK
= Ukupna ugovorena vrijednost bespovratnih sredstava]]+Ugovori_OPULJP[[#This Row],[Javni doprinos korisnika - HRK]]+Ugovori_OPULJP[[#This Row],[Privatni doprinos korisnika - HRK]]</f>
        <v>371463.92</v>
      </c>
      <c r="U1057" s="19" t="s">
        <v>8735</v>
      </c>
      <c r="V1057" s="19" t="s">
        <v>24</v>
      </c>
      <c r="W1057" s="5" t="s">
        <v>9177</v>
      </c>
      <c r="X1057" s="5" t="s">
        <v>6219</v>
      </c>
    </row>
    <row r="1058" spans="1:24" ht="76.5" x14ac:dyDescent="0.25">
      <c r="A1058" s="12" t="s">
        <v>9012</v>
      </c>
      <c r="B1058" s="8" t="s">
        <v>8150</v>
      </c>
      <c r="C1058" s="5" t="s">
        <v>7163</v>
      </c>
      <c r="D1058" s="45" t="s">
        <v>5131</v>
      </c>
      <c r="E1058" s="19" t="s">
        <v>10081</v>
      </c>
      <c r="F1058" s="7" t="s">
        <v>9178</v>
      </c>
      <c r="G1058" s="7" t="s">
        <v>9350</v>
      </c>
      <c r="H1058" s="13">
        <v>44211</v>
      </c>
      <c r="I1058" s="13">
        <v>44757</v>
      </c>
      <c r="J1058" s="13" t="str">
        <f ca="1">IF(Ugovori_OPULJP[[#This Row],[DATUM ZAVRŠETKA OPERACIJE]]&lt;TODAY(),"završen","u provedbi")</f>
        <v>u provedbi</v>
      </c>
      <c r="K1058" s="6" t="s">
        <v>8</v>
      </c>
      <c r="L1058" s="6" t="s">
        <v>8</v>
      </c>
      <c r="M1058" s="17">
        <v>0.85</v>
      </c>
      <c r="N1058" s="17">
        <v>0.15</v>
      </c>
      <c r="O1058" s="11">
        <f>Ugovori_OPULJP[[#This Row],[Bespovratna sredstva - Ukupno (EU+Nac) HRK
= Ukupna ugovorena vrijednost bespovratnih sredstava]]*Ugovori_OPULJP[[#This Row],[EU STOPA SUFINANCIRANJA %
EU CO-FINANCING RATE %]]</f>
        <v>1025999.0619999999</v>
      </c>
      <c r="P1058" s="11">
        <f>Ugovori_OPULJP[[#This Row],[Bespovratna sredstva - Ukupno (EU+Nac) HRK
= Ukupna ugovorena vrijednost bespovratnih sredstava]]*Ugovori_OPULJP[[#This Row],[STOPA NACIONALNOG SUFINANCIRANJA %]]</f>
        <v>181058.658</v>
      </c>
      <c r="Q1058" s="4">
        <v>1207057.72</v>
      </c>
      <c r="R1058" s="11">
        <v>0</v>
      </c>
      <c r="S1058" s="11">
        <v>0</v>
      </c>
      <c r="T1058" s="4">
        <f>Ugovori_OPULJP[[#This Row],[Bespovratna sredstva - Ukupno (EU+Nac) HRK
= Ukupna ugovorena vrijednost bespovratnih sredstava]]+Ugovori_OPULJP[[#This Row],[Javni doprinos korisnika - HRK]]+Ugovori_OPULJP[[#This Row],[Privatni doprinos korisnika - HRK]]</f>
        <v>1207057.72</v>
      </c>
      <c r="U1058" s="19" t="s">
        <v>8735</v>
      </c>
      <c r="V1058" s="19" t="s">
        <v>24</v>
      </c>
      <c r="W1058" s="5" t="s">
        <v>9179</v>
      </c>
      <c r="X1058" s="5" t="s">
        <v>6219</v>
      </c>
    </row>
    <row r="1059" spans="1:24" ht="114.75" x14ac:dyDescent="0.25">
      <c r="A1059" s="12" t="s">
        <v>9013</v>
      </c>
      <c r="B1059" s="8" t="s">
        <v>8150</v>
      </c>
      <c r="C1059" s="5" t="s">
        <v>7163</v>
      </c>
      <c r="D1059" s="45" t="s">
        <v>5131</v>
      </c>
      <c r="E1059" s="19" t="s">
        <v>10081</v>
      </c>
      <c r="F1059" s="7" t="s">
        <v>9180</v>
      </c>
      <c r="G1059" s="47" t="s">
        <v>939</v>
      </c>
      <c r="H1059" s="13">
        <v>44204</v>
      </c>
      <c r="I1059" s="13">
        <v>44628</v>
      </c>
      <c r="J1059" s="13" t="str">
        <f ca="1">IF(Ugovori_OPULJP[[#This Row],[DATUM ZAVRŠETKA OPERACIJE]]&lt;TODAY(),"završen","u provedbi")</f>
        <v>završen</v>
      </c>
      <c r="K1059" s="6" t="s">
        <v>10</v>
      </c>
      <c r="L1059" s="6" t="s">
        <v>10</v>
      </c>
      <c r="M1059" s="17">
        <v>0.85</v>
      </c>
      <c r="N1059" s="17">
        <v>0.15</v>
      </c>
      <c r="O1059" s="11">
        <f>Ugovori_OPULJP[[#This Row],[Bespovratna sredstva - Ukupno (EU+Nac) HRK
= Ukupna ugovorena vrijednost bespovratnih sredstava]]*Ugovori_OPULJP[[#This Row],[EU STOPA SUFINANCIRANJA %
EU CO-FINANCING RATE %]]</f>
        <v>1184033</v>
      </c>
      <c r="P1059" s="11">
        <f>Ugovori_OPULJP[[#This Row],[Bespovratna sredstva - Ukupno (EU+Nac) HRK
= Ukupna ugovorena vrijednost bespovratnih sredstava]]*Ugovori_OPULJP[[#This Row],[STOPA NACIONALNOG SUFINANCIRANJA %]]</f>
        <v>208947</v>
      </c>
      <c r="Q1059" s="4">
        <v>1392980</v>
      </c>
      <c r="R1059" s="11">
        <v>0</v>
      </c>
      <c r="S1059" s="11">
        <v>0</v>
      </c>
      <c r="T1059" s="4">
        <f>Ugovori_OPULJP[[#This Row],[Bespovratna sredstva - Ukupno (EU+Nac) HRK
= Ukupna ugovorena vrijednost bespovratnih sredstava]]+Ugovori_OPULJP[[#This Row],[Javni doprinos korisnika - HRK]]+Ugovori_OPULJP[[#This Row],[Privatni doprinos korisnika - HRK]]</f>
        <v>1392980</v>
      </c>
      <c r="U1059" s="19" t="s">
        <v>8735</v>
      </c>
      <c r="V1059" s="19" t="s">
        <v>24</v>
      </c>
      <c r="W1059" s="5" t="s">
        <v>9181</v>
      </c>
      <c r="X1059" s="5" t="s">
        <v>6219</v>
      </c>
    </row>
    <row r="1060" spans="1:24" ht="89.25" x14ac:dyDescent="0.25">
      <c r="A1060" s="12" t="s">
        <v>9014</v>
      </c>
      <c r="B1060" s="8" t="s">
        <v>8150</v>
      </c>
      <c r="C1060" s="5" t="s">
        <v>7163</v>
      </c>
      <c r="D1060" s="45" t="s">
        <v>5131</v>
      </c>
      <c r="E1060" s="19" t="s">
        <v>10081</v>
      </c>
      <c r="F1060" s="7" t="s">
        <v>9182</v>
      </c>
      <c r="G1060" s="7" t="s">
        <v>9183</v>
      </c>
      <c r="H1060" s="13">
        <v>44204</v>
      </c>
      <c r="I1060" s="13">
        <v>44628</v>
      </c>
      <c r="J1060" s="13" t="str">
        <f ca="1">IF(Ugovori_OPULJP[[#This Row],[DATUM ZAVRŠETKA OPERACIJE]]&lt;TODAY(),"završen","u provedbi")</f>
        <v>završen</v>
      </c>
      <c r="K1060" s="6" t="s">
        <v>10</v>
      </c>
      <c r="L1060" s="6" t="s">
        <v>10</v>
      </c>
      <c r="M1060" s="17">
        <v>0.85</v>
      </c>
      <c r="N1060" s="17">
        <v>0.15</v>
      </c>
      <c r="O1060" s="11">
        <f>Ugovori_OPULJP[[#This Row],[Bespovratna sredstva - Ukupno (EU+Nac) HRK
= Ukupna ugovorena vrijednost bespovratnih sredstava]]*Ugovori_OPULJP[[#This Row],[EU STOPA SUFINANCIRANJA %
EU CO-FINANCING RATE %]]</f>
        <v>1183667.5</v>
      </c>
      <c r="P1060" s="11">
        <f>Ugovori_OPULJP[[#This Row],[Bespovratna sredstva - Ukupno (EU+Nac) HRK
= Ukupna ugovorena vrijednost bespovratnih sredstava]]*Ugovori_OPULJP[[#This Row],[STOPA NACIONALNOG SUFINANCIRANJA %]]</f>
        <v>208882.5</v>
      </c>
      <c r="Q1060" s="4">
        <v>1392550</v>
      </c>
      <c r="R1060" s="11">
        <v>0</v>
      </c>
      <c r="S1060" s="11">
        <v>0</v>
      </c>
      <c r="T1060" s="4">
        <f>Ugovori_OPULJP[[#This Row],[Bespovratna sredstva - Ukupno (EU+Nac) HRK
= Ukupna ugovorena vrijednost bespovratnih sredstava]]+Ugovori_OPULJP[[#This Row],[Javni doprinos korisnika - HRK]]+Ugovori_OPULJP[[#This Row],[Privatni doprinos korisnika - HRK]]</f>
        <v>1392550</v>
      </c>
      <c r="U1060" s="19" t="s">
        <v>8735</v>
      </c>
      <c r="V1060" s="19" t="s">
        <v>24</v>
      </c>
      <c r="W1060" s="5" t="s">
        <v>9184</v>
      </c>
      <c r="X1060" s="5" t="s">
        <v>6219</v>
      </c>
    </row>
    <row r="1061" spans="1:24" ht="102" x14ac:dyDescent="0.25">
      <c r="A1061" s="12" t="s">
        <v>9015</v>
      </c>
      <c r="B1061" s="8" t="s">
        <v>8150</v>
      </c>
      <c r="C1061" s="5" t="s">
        <v>7163</v>
      </c>
      <c r="D1061" s="45" t="s">
        <v>5131</v>
      </c>
      <c r="E1061" s="19" t="s">
        <v>10081</v>
      </c>
      <c r="F1061" s="7" t="s">
        <v>9185</v>
      </c>
      <c r="G1061" s="7" t="s">
        <v>9186</v>
      </c>
      <c r="H1061" s="13">
        <v>44203</v>
      </c>
      <c r="I1061" s="13">
        <v>44627</v>
      </c>
      <c r="J1061" s="13" t="str">
        <f ca="1">IF(Ugovori_OPULJP[[#This Row],[DATUM ZAVRŠETKA OPERACIJE]]&lt;TODAY(),"završen","u provedbi")</f>
        <v>završen</v>
      </c>
      <c r="K1061" s="6" t="s">
        <v>10</v>
      </c>
      <c r="L1061" s="6" t="s">
        <v>10</v>
      </c>
      <c r="M1061" s="17">
        <v>0.85</v>
      </c>
      <c r="N1061" s="17">
        <v>0.15</v>
      </c>
      <c r="O1061" s="11">
        <f>Ugovori_OPULJP[[#This Row],[Bespovratna sredstva - Ukupno (EU+Nac) HRK
= Ukupna ugovorena vrijednost bespovratnih sredstava]]*Ugovori_OPULJP[[#This Row],[EU STOPA SUFINANCIRANJA %
EU CO-FINANCING RATE %]]</f>
        <v>947121</v>
      </c>
      <c r="P1061" s="11">
        <f>Ugovori_OPULJP[[#This Row],[Bespovratna sredstva - Ukupno (EU+Nac) HRK
= Ukupna ugovorena vrijednost bespovratnih sredstava]]*Ugovori_OPULJP[[#This Row],[STOPA NACIONALNOG SUFINANCIRANJA %]]</f>
        <v>167139</v>
      </c>
      <c r="Q1061" s="4">
        <v>1114260</v>
      </c>
      <c r="R1061" s="11">
        <v>0</v>
      </c>
      <c r="S1061" s="11">
        <v>0</v>
      </c>
      <c r="T1061" s="4">
        <f>Ugovori_OPULJP[[#This Row],[Bespovratna sredstva - Ukupno (EU+Nac) HRK
= Ukupna ugovorena vrijednost bespovratnih sredstava]]+Ugovori_OPULJP[[#This Row],[Javni doprinos korisnika - HRK]]+Ugovori_OPULJP[[#This Row],[Privatni doprinos korisnika - HRK]]</f>
        <v>1114260</v>
      </c>
      <c r="U1061" s="19" t="s">
        <v>8735</v>
      </c>
      <c r="V1061" s="19" t="s">
        <v>24</v>
      </c>
      <c r="W1061" s="5" t="s">
        <v>9187</v>
      </c>
      <c r="X1061" s="5" t="s">
        <v>6219</v>
      </c>
    </row>
    <row r="1062" spans="1:24" ht="102" x14ac:dyDescent="0.25">
      <c r="A1062" s="12" t="s">
        <v>9016</v>
      </c>
      <c r="B1062" s="8" t="s">
        <v>8150</v>
      </c>
      <c r="C1062" s="5" t="s">
        <v>7163</v>
      </c>
      <c r="D1062" s="45" t="s">
        <v>5131</v>
      </c>
      <c r="E1062" s="19" t="s">
        <v>10081</v>
      </c>
      <c r="F1062" s="7" t="s">
        <v>9188</v>
      </c>
      <c r="G1062" s="7" t="s">
        <v>8559</v>
      </c>
      <c r="H1062" s="13">
        <v>44204</v>
      </c>
      <c r="I1062" s="13">
        <v>44750</v>
      </c>
      <c r="J1062" s="13" t="str">
        <f ca="1">IF(Ugovori_OPULJP[[#This Row],[DATUM ZAVRŠETKA OPERACIJE]]&lt;TODAY(),"završen","u provedbi")</f>
        <v>u provedbi</v>
      </c>
      <c r="K1062" s="6" t="s">
        <v>4</v>
      </c>
      <c r="L1062" s="6" t="s">
        <v>4</v>
      </c>
      <c r="M1062" s="17">
        <v>0.85</v>
      </c>
      <c r="N1062" s="17">
        <v>0.15</v>
      </c>
      <c r="O1062" s="11">
        <f>Ugovori_OPULJP[[#This Row],[Bespovratna sredstva - Ukupno (EU+Nac) HRK
= Ukupna ugovorena vrijednost bespovratnih sredstava]]*Ugovori_OPULJP[[#This Row],[EU STOPA SUFINANCIRANJA %
EU CO-FINANCING RATE %]]</f>
        <v>786037.5</v>
      </c>
      <c r="P1062" s="11">
        <f>Ugovori_OPULJP[[#This Row],[Bespovratna sredstva - Ukupno (EU+Nac) HRK
= Ukupna ugovorena vrijednost bespovratnih sredstava]]*Ugovori_OPULJP[[#This Row],[STOPA NACIONALNOG SUFINANCIRANJA %]]</f>
        <v>138712.5</v>
      </c>
      <c r="Q1062" s="4">
        <v>924750</v>
      </c>
      <c r="R1062" s="11">
        <v>0</v>
      </c>
      <c r="S1062" s="11">
        <v>0</v>
      </c>
      <c r="T1062" s="4">
        <f>Ugovori_OPULJP[[#This Row],[Bespovratna sredstva - Ukupno (EU+Nac) HRK
= Ukupna ugovorena vrijednost bespovratnih sredstava]]+Ugovori_OPULJP[[#This Row],[Javni doprinos korisnika - HRK]]+Ugovori_OPULJP[[#This Row],[Privatni doprinos korisnika - HRK]]</f>
        <v>924750</v>
      </c>
      <c r="U1062" s="19" t="s">
        <v>8735</v>
      </c>
      <c r="V1062" s="19" t="s">
        <v>24</v>
      </c>
      <c r="W1062" s="5" t="s">
        <v>9189</v>
      </c>
      <c r="X1062" s="5" t="s">
        <v>6219</v>
      </c>
    </row>
    <row r="1063" spans="1:24" ht="76.5" x14ac:dyDescent="0.25">
      <c r="A1063" s="12" t="s">
        <v>9017</v>
      </c>
      <c r="B1063" s="8" t="s">
        <v>8150</v>
      </c>
      <c r="C1063" s="5" t="s">
        <v>7163</v>
      </c>
      <c r="D1063" s="45" t="s">
        <v>5131</v>
      </c>
      <c r="E1063" s="19" t="s">
        <v>10081</v>
      </c>
      <c r="F1063" s="7" t="s">
        <v>9190</v>
      </c>
      <c r="G1063" s="7" t="s">
        <v>9191</v>
      </c>
      <c r="H1063" s="13">
        <v>44203</v>
      </c>
      <c r="I1063" s="13">
        <v>44749</v>
      </c>
      <c r="J1063" s="13" t="str">
        <f ca="1">IF(Ugovori_OPULJP[[#This Row],[DATUM ZAVRŠETKA OPERACIJE]]&lt;TODAY(),"završen","u provedbi")</f>
        <v>u provedbi</v>
      </c>
      <c r="K1063" s="6" t="s">
        <v>12</v>
      </c>
      <c r="L1063" s="6" t="s">
        <v>12</v>
      </c>
      <c r="M1063" s="17">
        <v>0.85</v>
      </c>
      <c r="N1063" s="17">
        <v>0.15</v>
      </c>
      <c r="O1063" s="11">
        <f>Ugovori_OPULJP[[#This Row],[Bespovratna sredstva - Ukupno (EU+Nac) HRK
= Ukupna ugovorena vrijednost bespovratnih sredstava]]*Ugovori_OPULJP[[#This Row],[EU STOPA SUFINANCIRANJA %
EU CO-FINANCING RATE %]]</f>
        <v>1182766.5</v>
      </c>
      <c r="P1063" s="11">
        <f>Ugovori_OPULJP[[#This Row],[Bespovratna sredstva - Ukupno (EU+Nac) HRK
= Ukupna ugovorena vrijednost bespovratnih sredstava]]*Ugovori_OPULJP[[#This Row],[STOPA NACIONALNOG SUFINANCIRANJA %]]</f>
        <v>208723.5</v>
      </c>
      <c r="Q1063" s="4">
        <v>1391490</v>
      </c>
      <c r="R1063" s="11">
        <v>0</v>
      </c>
      <c r="S1063" s="11">
        <v>0</v>
      </c>
      <c r="T1063" s="4">
        <f>Ugovori_OPULJP[[#This Row],[Bespovratna sredstva - Ukupno (EU+Nac) HRK
= Ukupna ugovorena vrijednost bespovratnih sredstava]]+Ugovori_OPULJP[[#This Row],[Javni doprinos korisnika - HRK]]+Ugovori_OPULJP[[#This Row],[Privatni doprinos korisnika - HRK]]</f>
        <v>1391490</v>
      </c>
      <c r="U1063" s="19" t="s">
        <v>8735</v>
      </c>
      <c r="V1063" s="19" t="s">
        <v>24</v>
      </c>
      <c r="W1063" s="5" t="s">
        <v>9192</v>
      </c>
      <c r="X1063" s="5" t="s">
        <v>6219</v>
      </c>
    </row>
    <row r="1064" spans="1:24" ht="102" x14ac:dyDescent="0.25">
      <c r="A1064" s="12" t="s">
        <v>9018</v>
      </c>
      <c r="B1064" s="8" t="s">
        <v>8150</v>
      </c>
      <c r="C1064" s="5" t="s">
        <v>7163</v>
      </c>
      <c r="D1064" s="45" t="s">
        <v>5131</v>
      </c>
      <c r="E1064" s="19" t="s">
        <v>10081</v>
      </c>
      <c r="F1064" s="7" t="s">
        <v>9193</v>
      </c>
      <c r="G1064" s="7" t="s">
        <v>922</v>
      </c>
      <c r="H1064" s="13">
        <v>44200</v>
      </c>
      <c r="I1064" s="13">
        <v>44746</v>
      </c>
      <c r="J1064" s="13" t="str">
        <f ca="1">IF(Ugovori_OPULJP[[#This Row],[DATUM ZAVRŠETKA OPERACIJE]]&lt;TODAY(),"završen","u provedbi")</f>
        <v>u provedbi</v>
      </c>
      <c r="K1064" s="6" t="s">
        <v>1</v>
      </c>
      <c r="L1064" s="6" t="s">
        <v>1</v>
      </c>
      <c r="M1064" s="17">
        <v>0.85</v>
      </c>
      <c r="N1064" s="17">
        <v>0.15</v>
      </c>
      <c r="O1064" s="11">
        <f>Ugovori_OPULJP[[#This Row],[Bespovratna sredstva - Ukupno (EU+Nac) HRK
= Ukupna ugovorena vrijednost bespovratnih sredstava]]*Ugovori_OPULJP[[#This Row],[EU STOPA SUFINANCIRANJA %
EU CO-FINANCING RATE %]]</f>
        <v>1979165.5</v>
      </c>
      <c r="P1064" s="11">
        <f>Ugovori_OPULJP[[#This Row],[Bespovratna sredstva - Ukupno (EU+Nac) HRK
= Ukupna ugovorena vrijednost bespovratnih sredstava]]*Ugovori_OPULJP[[#This Row],[STOPA NACIONALNOG SUFINANCIRANJA %]]</f>
        <v>349264.5</v>
      </c>
      <c r="Q1064" s="4">
        <v>2328430</v>
      </c>
      <c r="R1064" s="11">
        <v>0</v>
      </c>
      <c r="S1064" s="11">
        <v>0</v>
      </c>
      <c r="T1064" s="4">
        <f>Ugovori_OPULJP[[#This Row],[Bespovratna sredstva - Ukupno (EU+Nac) HRK
= Ukupna ugovorena vrijednost bespovratnih sredstava]]+Ugovori_OPULJP[[#This Row],[Javni doprinos korisnika - HRK]]+Ugovori_OPULJP[[#This Row],[Privatni doprinos korisnika - HRK]]</f>
        <v>2328430</v>
      </c>
      <c r="U1064" s="19" t="s">
        <v>8735</v>
      </c>
      <c r="V1064" s="19" t="s">
        <v>24</v>
      </c>
      <c r="W1064" s="5" t="s">
        <v>9194</v>
      </c>
      <c r="X1064" s="5" t="s">
        <v>6219</v>
      </c>
    </row>
    <row r="1065" spans="1:24" ht="89.25" x14ac:dyDescent="0.25">
      <c r="A1065" s="12" t="s">
        <v>9019</v>
      </c>
      <c r="B1065" s="8" t="s">
        <v>8150</v>
      </c>
      <c r="C1065" s="5" t="s">
        <v>7163</v>
      </c>
      <c r="D1065" s="45" t="s">
        <v>5131</v>
      </c>
      <c r="E1065" s="19" t="s">
        <v>10081</v>
      </c>
      <c r="F1065" s="7" t="s">
        <v>9195</v>
      </c>
      <c r="G1065" s="7" t="s">
        <v>8312</v>
      </c>
      <c r="H1065" s="13">
        <v>44207</v>
      </c>
      <c r="I1065" s="13">
        <v>44753</v>
      </c>
      <c r="J1065" s="13" t="str">
        <f ca="1">IF(Ugovori_OPULJP[[#This Row],[DATUM ZAVRŠETKA OPERACIJE]]&lt;TODAY(),"završen","u provedbi")</f>
        <v>u provedbi</v>
      </c>
      <c r="K1065" s="6" t="s">
        <v>3</v>
      </c>
      <c r="L1065" s="6" t="s">
        <v>3</v>
      </c>
      <c r="M1065" s="17">
        <v>0.85</v>
      </c>
      <c r="N1065" s="17">
        <v>0.15</v>
      </c>
      <c r="O1065" s="11">
        <f>Ugovori_OPULJP[[#This Row],[Bespovratna sredstva - Ukupno (EU+Nac) HRK
= Ukupna ugovorena vrijednost bespovratnih sredstava]]*Ugovori_OPULJP[[#This Row],[EU STOPA SUFINANCIRANJA %
EU CO-FINANCING RATE %]]</f>
        <v>668559</v>
      </c>
      <c r="P1065" s="11">
        <f>Ugovori_OPULJP[[#This Row],[Bespovratna sredstva - Ukupno (EU+Nac) HRK
= Ukupna ugovorena vrijednost bespovratnih sredstava]]*Ugovori_OPULJP[[#This Row],[STOPA NACIONALNOG SUFINANCIRANJA %]]</f>
        <v>117981</v>
      </c>
      <c r="Q1065" s="4">
        <v>786540</v>
      </c>
      <c r="R1065" s="11">
        <v>0</v>
      </c>
      <c r="S1065" s="11">
        <v>0</v>
      </c>
      <c r="T1065" s="4">
        <f>Ugovori_OPULJP[[#This Row],[Bespovratna sredstva - Ukupno (EU+Nac) HRK
= Ukupna ugovorena vrijednost bespovratnih sredstava]]+Ugovori_OPULJP[[#This Row],[Javni doprinos korisnika - HRK]]+Ugovori_OPULJP[[#This Row],[Privatni doprinos korisnika - HRK]]</f>
        <v>786540</v>
      </c>
      <c r="U1065" s="19" t="s">
        <v>8735</v>
      </c>
      <c r="V1065" s="19" t="s">
        <v>24</v>
      </c>
      <c r="W1065" s="5" t="s">
        <v>9196</v>
      </c>
      <c r="X1065" s="5" t="s">
        <v>6219</v>
      </c>
    </row>
    <row r="1066" spans="1:24" ht="102" x14ac:dyDescent="0.25">
      <c r="A1066" s="45" t="s">
        <v>8960</v>
      </c>
      <c r="B1066" s="8" t="s">
        <v>8150</v>
      </c>
      <c r="C1066" s="5" t="s">
        <v>7163</v>
      </c>
      <c r="D1066" s="5" t="s">
        <v>5131</v>
      </c>
      <c r="E1066" s="19" t="s">
        <v>10081</v>
      </c>
      <c r="F1066" s="46" t="s">
        <v>8963</v>
      </c>
      <c r="G1066" s="46" t="s">
        <v>8962</v>
      </c>
      <c r="H1066" s="13">
        <v>44196</v>
      </c>
      <c r="I1066" s="59">
        <v>44742</v>
      </c>
      <c r="J1066" s="13" t="str">
        <f ca="1">IF(Ugovori_OPULJP[[#This Row],[DATUM ZAVRŠETKA OPERACIJE]]&lt;TODAY(),"završen","u provedbi")</f>
        <v>u provedbi</v>
      </c>
      <c r="K1066" s="18" t="s">
        <v>14</v>
      </c>
      <c r="L1066" s="60" t="s">
        <v>14</v>
      </c>
      <c r="M1066" s="17">
        <v>0.85</v>
      </c>
      <c r="N1066" s="17">
        <v>0.15</v>
      </c>
      <c r="O1066" s="11">
        <f>Ugovori_OPULJP[[#This Row],[Bespovratna sredstva - Ukupno (EU+Nac) HRK
= Ukupna ugovorena vrijednost bespovratnih sredstava]]*Ugovori_OPULJP[[#This Row],[EU STOPA SUFINANCIRANJA %
EU CO-FINANCING RATE %]]</f>
        <v>1576495</v>
      </c>
      <c r="P1066" s="16">
        <f>Ugovori_OPULJP[[#This Row],[Bespovratna sredstva - Ukupno (EU+Nac) HRK
= Ukupna ugovorena vrijednost bespovratnih sredstava]]*Ugovori_OPULJP[[#This Row],[STOPA NACIONALNOG SUFINANCIRANJA %]]</f>
        <v>278205</v>
      </c>
      <c r="Q1066" s="4">
        <v>1854700</v>
      </c>
      <c r="R1066" s="16">
        <v>0</v>
      </c>
      <c r="S1066" s="11">
        <v>0</v>
      </c>
      <c r="T1066" s="4">
        <f>Ugovori_OPULJP[[#This Row],[Bespovratna sredstva - Ukupno (EU+Nac) HRK
= Ukupna ugovorena vrijednost bespovratnih sredstava]]+Ugovori_OPULJP[[#This Row],[Javni doprinos korisnika - HRK]]+Ugovori_OPULJP[[#This Row],[Privatni doprinos korisnika - HRK]]</f>
        <v>1854700</v>
      </c>
      <c r="U1066" s="29" t="s">
        <v>8735</v>
      </c>
      <c r="V1066" s="19" t="s">
        <v>24</v>
      </c>
      <c r="W1066" s="5" t="s">
        <v>8964</v>
      </c>
      <c r="X1066" s="30" t="s">
        <v>6219</v>
      </c>
    </row>
    <row r="1067" spans="1:24" ht="114.75" x14ac:dyDescent="0.25">
      <c r="A1067" s="12" t="s">
        <v>9020</v>
      </c>
      <c r="B1067" s="8" t="s">
        <v>8150</v>
      </c>
      <c r="C1067" s="5" t="s">
        <v>7163</v>
      </c>
      <c r="D1067" s="5" t="s">
        <v>5131</v>
      </c>
      <c r="E1067" s="19" t="s">
        <v>10081</v>
      </c>
      <c r="F1067" s="7" t="s">
        <v>9197</v>
      </c>
      <c r="G1067" s="7" t="s">
        <v>9198</v>
      </c>
      <c r="H1067" s="13">
        <v>44200</v>
      </c>
      <c r="I1067" s="13">
        <v>44746</v>
      </c>
      <c r="J1067" s="13" t="str">
        <f ca="1">IF(Ugovori_OPULJP[[#This Row],[DATUM ZAVRŠETKA OPERACIJE]]&lt;TODAY(),"završen","u provedbi")</f>
        <v>u provedbi</v>
      </c>
      <c r="K1067" s="6" t="s">
        <v>1</v>
      </c>
      <c r="L1067" s="6" t="s">
        <v>1</v>
      </c>
      <c r="M1067" s="17">
        <v>0.85</v>
      </c>
      <c r="N1067" s="17">
        <v>0.15</v>
      </c>
      <c r="O1067" s="11">
        <f>Ugovori_OPULJP[[#This Row],[Bespovratna sredstva - Ukupno (EU+Nac) HRK
= Ukupna ugovorena vrijednost bespovratnih sredstava]]*Ugovori_OPULJP[[#This Row],[EU STOPA SUFINANCIRANJA %
EU CO-FINANCING RATE %]]</f>
        <v>764511.25</v>
      </c>
      <c r="P1067" s="11">
        <f>Ugovori_OPULJP[[#This Row],[Bespovratna sredstva - Ukupno (EU+Nac) HRK
= Ukupna ugovorena vrijednost bespovratnih sredstava]]*Ugovori_OPULJP[[#This Row],[STOPA NACIONALNOG SUFINANCIRANJA %]]</f>
        <v>134913.75</v>
      </c>
      <c r="Q1067" s="4">
        <v>899425</v>
      </c>
      <c r="R1067" s="11">
        <v>0</v>
      </c>
      <c r="S1067" s="11">
        <v>0</v>
      </c>
      <c r="T1067" s="4">
        <f>Ugovori_OPULJP[[#This Row],[Bespovratna sredstva - Ukupno (EU+Nac) HRK
= Ukupna ugovorena vrijednost bespovratnih sredstava]]+Ugovori_OPULJP[[#This Row],[Javni doprinos korisnika - HRK]]+Ugovori_OPULJP[[#This Row],[Privatni doprinos korisnika - HRK]]</f>
        <v>899425</v>
      </c>
      <c r="U1067" s="19" t="s">
        <v>8735</v>
      </c>
      <c r="V1067" s="19" t="s">
        <v>24</v>
      </c>
      <c r="W1067" s="5" t="s">
        <v>9199</v>
      </c>
      <c r="X1067" s="5" t="s">
        <v>6219</v>
      </c>
    </row>
    <row r="1068" spans="1:24" ht="89.25" x14ac:dyDescent="0.25">
      <c r="A1068" s="12" t="s">
        <v>9021</v>
      </c>
      <c r="B1068" s="8" t="s">
        <v>8150</v>
      </c>
      <c r="C1068" s="5" t="s">
        <v>7163</v>
      </c>
      <c r="D1068" s="5" t="s">
        <v>5131</v>
      </c>
      <c r="E1068" s="19" t="s">
        <v>10081</v>
      </c>
      <c r="F1068" s="7" t="s">
        <v>9200</v>
      </c>
      <c r="G1068" s="7" t="s">
        <v>1242</v>
      </c>
      <c r="H1068" s="13">
        <v>44200</v>
      </c>
      <c r="I1068" s="13">
        <v>44746</v>
      </c>
      <c r="J1068" s="13" t="str">
        <f ca="1">IF(Ugovori_OPULJP[[#This Row],[DATUM ZAVRŠETKA OPERACIJE]]&lt;TODAY(),"završen","u provedbi")</f>
        <v>u provedbi</v>
      </c>
      <c r="K1068" s="6" t="s">
        <v>14</v>
      </c>
      <c r="L1068" s="6" t="s">
        <v>14</v>
      </c>
      <c r="M1068" s="17">
        <v>0.85</v>
      </c>
      <c r="N1068" s="17">
        <v>0.15</v>
      </c>
      <c r="O1068" s="11">
        <f>Ugovori_OPULJP[[#This Row],[Bespovratna sredstva - Ukupno (EU+Nac) HRK
= Ukupna ugovorena vrijednost bespovratnih sredstava]]*Ugovori_OPULJP[[#This Row],[EU STOPA SUFINANCIRANJA %
EU CO-FINANCING RATE %]]</f>
        <v>4249999.83</v>
      </c>
      <c r="P1068" s="11">
        <f>Ugovori_OPULJP[[#This Row],[Bespovratna sredstva - Ukupno (EU+Nac) HRK
= Ukupna ugovorena vrijednost bespovratnih sredstava]]*Ugovori_OPULJP[[#This Row],[STOPA NACIONALNOG SUFINANCIRANJA %]]</f>
        <v>749999.97</v>
      </c>
      <c r="Q1068" s="4">
        <v>4999999.8</v>
      </c>
      <c r="R1068" s="11">
        <v>0</v>
      </c>
      <c r="S1068" s="11">
        <v>0</v>
      </c>
      <c r="T1068" s="4">
        <f>Ugovori_OPULJP[[#This Row],[Bespovratna sredstva - Ukupno (EU+Nac) HRK
= Ukupna ugovorena vrijednost bespovratnih sredstava]]+Ugovori_OPULJP[[#This Row],[Javni doprinos korisnika - HRK]]+Ugovori_OPULJP[[#This Row],[Privatni doprinos korisnika - HRK]]</f>
        <v>4999999.8</v>
      </c>
      <c r="U1068" s="19" t="s">
        <v>8735</v>
      </c>
      <c r="V1068" s="19" t="s">
        <v>24</v>
      </c>
      <c r="W1068" s="5" t="s">
        <v>9201</v>
      </c>
      <c r="X1068" s="5" t="s">
        <v>6219</v>
      </c>
    </row>
    <row r="1069" spans="1:24" ht="114.75" x14ac:dyDescent="0.25">
      <c r="A1069" s="12" t="s">
        <v>9022</v>
      </c>
      <c r="B1069" s="8" t="s">
        <v>8150</v>
      </c>
      <c r="C1069" s="5" t="s">
        <v>7163</v>
      </c>
      <c r="D1069" s="5" t="s">
        <v>5131</v>
      </c>
      <c r="E1069" s="19" t="s">
        <v>10081</v>
      </c>
      <c r="F1069" s="7" t="s">
        <v>9364</v>
      </c>
      <c r="G1069" s="7" t="s">
        <v>9202</v>
      </c>
      <c r="H1069" s="13">
        <v>44203</v>
      </c>
      <c r="I1069" s="13">
        <v>44658</v>
      </c>
      <c r="J1069" s="13" t="str">
        <f ca="1">IF(Ugovori_OPULJP[[#This Row],[DATUM ZAVRŠETKA OPERACIJE]]&lt;TODAY(),"završen","u provedbi")</f>
        <v>završen</v>
      </c>
      <c r="K1069" s="6" t="s">
        <v>9588</v>
      </c>
      <c r="L1069" s="6" t="s">
        <v>11</v>
      </c>
      <c r="M1069" s="17">
        <v>0.85</v>
      </c>
      <c r="N1069" s="17">
        <v>0.15</v>
      </c>
      <c r="O1069" s="11">
        <f>Ugovori_OPULJP[[#This Row],[Bespovratna sredstva - Ukupno (EU+Nac) HRK
= Ukupna ugovorena vrijednost bespovratnih sredstava]]*Ugovori_OPULJP[[#This Row],[EU STOPA SUFINANCIRANJA %
EU CO-FINANCING RATE %]]</f>
        <v>3157199.625</v>
      </c>
      <c r="P1069" s="11">
        <f>Ugovori_OPULJP[[#This Row],[Bespovratna sredstva - Ukupno (EU+Nac) HRK
= Ukupna ugovorena vrijednost bespovratnih sredstava]]*Ugovori_OPULJP[[#This Row],[STOPA NACIONALNOG SUFINANCIRANJA %]]</f>
        <v>557152.875</v>
      </c>
      <c r="Q1069" s="4">
        <v>3714352.5</v>
      </c>
      <c r="R1069" s="11">
        <v>0</v>
      </c>
      <c r="S1069" s="11">
        <v>0</v>
      </c>
      <c r="T1069" s="4">
        <f>Ugovori_OPULJP[[#This Row],[Bespovratna sredstva - Ukupno (EU+Nac) HRK
= Ukupna ugovorena vrijednost bespovratnih sredstava]]+Ugovori_OPULJP[[#This Row],[Javni doprinos korisnika - HRK]]+Ugovori_OPULJP[[#This Row],[Privatni doprinos korisnika - HRK]]</f>
        <v>3714352.5</v>
      </c>
      <c r="U1069" s="19" t="s">
        <v>8735</v>
      </c>
      <c r="V1069" s="19" t="s">
        <v>24</v>
      </c>
      <c r="W1069" s="5" t="s">
        <v>9203</v>
      </c>
      <c r="X1069" s="5" t="s">
        <v>6219</v>
      </c>
    </row>
    <row r="1070" spans="1:24" ht="102" x14ac:dyDescent="0.25">
      <c r="A1070" s="12" t="s">
        <v>9023</v>
      </c>
      <c r="B1070" s="8" t="s">
        <v>8150</v>
      </c>
      <c r="C1070" s="5" t="s">
        <v>7163</v>
      </c>
      <c r="D1070" s="5" t="s">
        <v>5131</v>
      </c>
      <c r="E1070" s="19" t="s">
        <v>10081</v>
      </c>
      <c r="F1070" s="7" t="s">
        <v>1235</v>
      </c>
      <c r="G1070" s="7" t="s">
        <v>1236</v>
      </c>
      <c r="H1070" s="13">
        <v>44207</v>
      </c>
      <c r="I1070" s="13">
        <v>44753</v>
      </c>
      <c r="J1070" s="13" t="str">
        <f ca="1">IF(Ugovori_OPULJP[[#This Row],[DATUM ZAVRŠETKA OPERACIJE]]&lt;TODAY(),"završen","u provedbi")</f>
        <v>u provedbi</v>
      </c>
      <c r="K1070" s="6" t="s">
        <v>10</v>
      </c>
      <c r="L1070" s="6" t="s">
        <v>10</v>
      </c>
      <c r="M1070" s="17">
        <v>0.85</v>
      </c>
      <c r="N1070" s="17">
        <v>0.15</v>
      </c>
      <c r="O1070" s="11">
        <f>Ugovori_OPULJP[[#This Row],[Bespovratna sredstva - Ukupno (EU+Nac) HRK
= Ukupna ugovorena vrijednost bespovratnih sredstava]]*Ugovori_OPULJP[[#This Row],[EU STOPA SUFINANCIRANJA %
EU CO-FINANCING RATE %]]</f>
        <v>1574591</v>
      </c>
      <c r="P1070" s="11">
        <f>Ugovori_OPULJP[[#This Row],[Bespovratna sredstva - Ukupno (EU+Nac) HRK
= Ukupna ugovorena vrijednost bespovratnih sredstava]]*Ugovori_OPULJP[[#This Row],[STOPA NACIONALNOG SUFINANCIRANJA %]]</f>
        <v>277869</v>
      </c>
      <c r="Q1070" s="4">
        <v>1852460</v>
      </c>
      <c r="R1070" s="11">
        <v>0</v>
      </c>
      <c r="S1070" s="11">
        <v>0</v>
      </c>
      <c r="T1070" s="4">
        <f>Ugovori_OPULJP[[#This Row],[Bespovratna sredstva - Ukupno (EU+Nac) HRK
= Ukupna ugovorena vrijednost bespovratnih sredstava]]+Ugovori_OPULJP[[#This Row],[Javni doprinos korisnika - HRK]]+Ugovori_OPULJP[[#This Row],[Privatni doprinos korisnika - HRK]]</f>
        <v>1852460</v>
      </c>
      <c r="U1070" s="19" t="s">
        <v>8735</v>
      </c>
      <c r="V1070" s="19" t="s">
        <v>24</v>
      </c>
      <c r="W1070" s="5" t="s">
        <v>9204</v>
      </c>
      <c r="X1070" s="5" t="s">
        <v>6219</v>
      </c>
    </row>
    <row r="1071" spans="1:24" ht="51" x14ac:dyDescent="0.25">
      <c r="A1071" s="12" t="s">
        <v>9024</v>
      </c>
      <c r="B1071" s="8" t="s">
        <v>8150</v>
      </c>
      <c r="C1071" s="5" t="s">
        <v>7163</v>
      </c>
      <c r="D1071" s="5" t="s">
        <v>5131</v>
      </c>
      <c r="E1071" s="19" t="s">
        <v>10081</v>
      </c>
      <c r="F1071" s="7" t="s">
        <v>9205</v>
      </c>
      <c r="G1071" s="7" t="s">
        <v>8568</v>
      </c>
      <c r="H1071" s="13">
        <v>44203</v>
      </c>
      <c r="I1071" s="13">
        <v>44749</v>
      </c>
      <c r="J1071" s="13" t="str">
        <f ca="1">IF(Ugovori_OPULJP[[#This Row],[DATUM ZAVRŠETKA OPERACIJE]]&lt;TODAY(),"završen","u provedbi")</f>
        <v>u provedbi</v>
      </c>
      <c r="K1071" s="6" t="s">
        <v>8</v>
      </c>
      <c r="L1071" s="6" t="s">
        <v>8</v>
      </c>
      <c r="M1071" s="17">
        <v>0.85</v>
      </c>
      <c r="N1071" s="17">
        <v>0.15</v>
      </c>
      <c r="O1071" s="11">
        <f>Ugovori_OPULJP[[#This Row],[Bespovratna sredstva - Ukupno (EU+Nac) HRK
= Ukupna ugovorena vrijednost bespovratnih sredstava]]*Ugovori_OPULJP[[#This Row],[EU STOPA SUFINANCIRANJA %
EU CO-FINANCING RATE %]]</f>
        <v>1183795</v>
      </c>
      <c r="P1071" s="11">
        <f>Ugovori_OPULJP[[#This Row],[Bespovratna sredstva - Ukupno (EU+Nac) HRK
= Ukupna ugovorena vrijednost bespovratnih sredstava]]*Ugovori_OPULJP[[#This Row],[STOPA NACIONALNOG SUFINANCIRANJA %]]</f>
        <v>208905</v>
      </c>
      <c r="Q1071" s="4">
        <v>1392700</v>
      </c>
      <c r="R1071" s="11">
        <v>0</v>
      </c>
      <c r="S1071" s="11">
        <v>0</v>
      </c>
      <c r="T1071" s="4">
        <f>Ugovori_OPULJP[[#This Row],[Bespovratna sredstva - Ukupno (EU+Nac) HRK
= Ukupna ugovorena vrijednost bespovratnih sredstava]]+Ugovori_OPULJP[[#This Row],[Javni doprinos korisnika - HRK]]+Ugovori_OPULJP[[#This Row],[Privatni doprinos korisnika - HRK]]</f>
        <v>1392700</v>
      </c>
      <c r="U1071" s="19" t="s">
        <v>8735</v>
      </c>
      <c r="V1071" s="19" t="s">
        <v>24</v>
      </c>
      <c r="W1071" s="5" t="s">
        <v>9206</v>
      </c>
      <c r="X1071" s="5" t="s">
        <v>6219</v>
      </c>
    </row>
    <row r="1072" spans="1:24" ht="102" x14ac:dyDescent="0.25">
      <c r="A1072" s="12" t="s">
        <v>9025</v>
      </c>
      <c r="B1072" s="8" t="s">
        <v>8150</v>
      </c>
      <c r="C1072" s="5" t="s">
        <v>7163</v>
      </c>
      <c r="D1072" s="5" t="s">
        <v>5131</v>
      </c>
      <c r="E1072" s="19" t="s">
        <v>10081</v>
      </c>
      <c r="F1072" s="7" t="s">
        <v>9207</v>
      </c>
      <c r="G1072" s="47" t="s">
        <v>1251</v>
      </c>
      <c r="H1072" s="13">
        <v>44203</v>
      </c>
      <c r="I1072" s="13">
        <v>44568</v>
      </c>
      <c r="J1072" s="13" t="str">
        <f ca="1">IF(Ugovori_OPULJP[[#This Row],[DATUM ZAVRŠETKA OPERACIJE]]&lt;TODAY(),"završen","u provedbi")</f>
        <v>završen</v>
      </c>
      <c r="K1072" s="6" t="s">
        <v>14</v>
      </c>
      <c r="L1072" s="6" t="s">
        <v>14</v>
      </c>
      <c r="M1072" s="17">
        <v>0.85</v>
      </c>
      <c r="N1072" s="17">
        <v>0.15</v>
      </c>
      <c r="O1072" s="11">
        <f>Ugovori_OPULJP[[#This Row],[Bespovratna sredstva - Ukupno (EU+Nac) HRK
= Ukupna ugovorena vrijednost bespovratnih sredstava]]*Ugovori_OPULJP[[#This Row],[EU STOPA SUFINANCIRANJA %
EU CO-FINANCING RATE %]]</f>
        <v>471308</v>
      </c>
      <c r="P1072" s="11">
        <f>Ugovori_OPULJP[[#This Row],[Bespovratna sredstva - Ukupno (EU+Nac) HRK
= Ukupna ugovorena vrijednost bespovratnih sredstava]]*Ugovori_OPULJP[[#This Row],[STOPA NACIONALNOG SUFINANCIRANJA %]]</f>
        <v>83172</v>
      </c>
      <c r="Q1072" s="4">
        <v>554480</v>
      </c>
      <c r="R1072" s="11">
        <v>0</v>
      </c>
      <c r="S1072" s="11">
        <v>0</v>
      </c>
      <c r="T1072" s="4">
        <f>Ugovori_OPULJP[[#This Row],[Bespovratna sredstva - Ukupno (EU+Nac) HRK
= Ukupna ugovorena vrijednost bespovratnih sredstava]]+Ugovori_OPULJP[[#This Row],[Javni doprinos korisnika - HRK]]+Ugovori_OPULJP[[#This Row],[Privatni doprinos korisnika - HRK]]</f>
        <v>554480</v>
      </c>
      <c r="U1072" s="19" t="s">
        <v>8735</v>
      </c>
      <c r="V1072" s="19" t="s">
        <v>24</v>
      </c>
      <c r="W1072" s="5" t="s">
        <v>9208</v>
      </c>
      <c r="X1072" s="5" t="s">
        <v>6219</v>
      </c>
    </row>
    <row r="1073" spans="1:24" ht="89.25" x14ac:dyDescent="0.25">
      <c r="A1073" s="12" t="s">
        <v>9026</v>
      </c>
      <c r="B1073" s="8" t="s">
        <v>8150</v>
      </c>
      <c r="C1073" s="5" t="s">
        <v>7163</v>
      </c>
      <c r="D1073" s="5" t="s">
        <v>5131</v>
      </c>
      <c r="E1073" s="19" t="s">
        <v>10081</v>
      </c>
      <c r="F1073" s="7" t="s">
        <v>9209</v>
      </c>
      <c r="G1073" s="7" t="s">
        <v>9210</v>
      </c>
      <c r="H1073" s="13">
        <v>44204</v>
      </c>
      <c r="I1073" s="13">
        <v>44750</v>
      </c>
      <c r="J1073" s="13" t="str">
        <f ca="1">IF(Ugovori_OPULJP[[#This Row],[DATUM ZAVRŠETKA OPERACIJE]]&lt;TODAY(),"završen","u provedbi")</f>
        <v>u provedbi</v>
      </c>
      <c r="K1073" s="6" t="s">
        <v>1</v>
      </c>
      <c r="L1073" s="6" t="s">
        <v>1</v>
      </c>
      <c r="M1073" s="17">
        <v>0.85</v>
      </c>
      <c r="N1073" s="17">
        <v>0.15</v>
      </c>
      <c r="O1073" s="11">
        <f>Ugovori_OPULJP[[#This Row],[Bespovratna sredstva - Ukupno (EU+Nac) HRK
= Ukupna ugovorena vrijednost bespovratnih sredstava]]*Ugovori_OPULJP[[#This Row],[EU STOPA SUFINANCIRANJA %
EU CO-FINANCING RATE %]]</f>
        <v>473178</v>
      </c>
      <c r="P1073" s="11">
        <f>Ugovori_OPULJP[[#This Row],[Bespovratna sredstva - Ukupno (EU+Nac) HRK
= Ukupna ugovorena vrijednost bespovratnih sredstava]]*Ugovori_OPULJP[[#This Row],[STOPA NACIONALNOG SUFINANCIRANJA %]]</f>
        <v>83502</v>
      </c>
      <c r="Q1073" s="4">
        <v>556680</v>
      </c>
      <c r="R1073" s="11">
        <v>0</v>
      </c>
      <c r="S1073" s="11">
        <v>0</v>
      </c>
      <c r="T1073" s="4">
        <f>Ugovori_OPULJP[[#This Row],[Bespovratna sredstva - Ukupno (EU+Nac) HRK
= Ukupna ugovorena vrijednost bespovratnih sredstava]]+Ugovori_OPULJP[[#This Row],[Javni doprinos korisnika - HRK]]+Ugovori_OPULJP[[#This Row],[Privatni doprinos korisnika - HRK]]</f>
        <v>556680</v>
      </c>
      <c r="U1073" s="19" t="s">
        <v>8735</v>
      </c>
      <c r="V1073" s="19" t="s">
        <v>24</v>
      </c>
      <c r="W1073" s="5" t="s">
        <v>9211</v>
      </c>
      <c r="X1073" s="5" t="s">
        <v>6219</v>
      </c>
    </row>
    <row r="1074" spans="1:24" ht="89.25" x14ac:dyDescent="0.25">
      <c r="A1074" s="12" t="s">
        <v>9027</v>
      </c>
      <c r="B1074" s="8" t="s">
        <v>8150</v>
      </c>
      <c r="C1074" s="5" t="s">
        <v>7163</v>
      </c>
      <c r="D1074" s="5" t="s">
        <v>5131</v>
      </c>
      <c r="E1074" s="19" t="s">
        <v>10081</v>
      </c>
      <c r="F1074" s="7" t="s">
        <v>9365</v>
      </c>
      <c r="G1074" s="7" t="s">
        <v>9360</v>
      </c>
      <c r="H1074" s="13">
        <v>44200</v>
      </c>
      <c r="I1074" s="13">
        <v>44655</v>
      </c>
      <c r="J1074" s="13" t="str">
        <f ca="1">IF(Ugovori_OPULJP[[#This Row],[DATUM ZAVRŠETKA OPERACIJE]]&lt;TODAY(),"završen","u provedbi")</f>
        <v>završen</v>
      </c>
      <c r="K1074" s="6" t="s">
        <v>1</v>
      </c>
      <c r="L1074" s="6" t="s">
        <v>1</v>
      </c>
      <c r="M1074" s="17">
        <v>0.85</v>
      </c>
      <c r="N1074" s="17">
        <v>0.15</v>
      </c>
      <c r="O1074" s="11">
        <f>Ugovori_OPULJP[[#This Row],[Bespovratna sredstva - Ukupno (EU+Nac) HRK
= Ukupna ugovorena vrijednost bespovratnih sredstava]]*Ugovori_OPULJP[[#This Row],[EU STOPA SUFINANCIRANJA %
EU CO-FINANCING RATE %]]</f>
        <v>1578335.25</v>
      </c>
      <c r="P1074" s="11">
        <f>Ugovori_OPULJP[[#This Row],[Bespovratna sredstva - Ukupno (EU+Nac) HRK
= Ukupna ugovorena vrijednost bespovratnih sredstava]]*Ugovori_OPULJP[[#This Row],[STOPA NACIONALNOG SUFINANCIRANJA %]]</f>
        <v>278529.75</v>
      </c>
      <c r="Q1074" s="4">
        <v>1856865</v>
      </c>
      <c r="R1074" s="11">
        <v>0</v>
      </c>
      <c r="S1074" s="11">
        <v>0</v>
      </c>
      <c r="T1074" s="4">
        <f>Ugovori_OPULJP[[#This Row],[Bespovratna sredstva - Ukupno (EU+Nac) HRK
= Ukupna ugovorena vrijednost bespovratnih sredstava]]+Ugovori_OPULJP[[#This Row],[Javni doprinos korisnika - HRK]]+Ugovori_OPULJP[[#This Row],[Privatni doprinos korisnika - HRK]]</f>
        <v>1856865</v>
      </c>
      <c r="U1074" s="19" t="s">
        <v>8735</v>
      </c>
      <c r="V1074" s="19" t="s">
        <v>24</v>
      </c>
      <c r="W1074" s="5" t="s">
        <v>9212</v>
      </c>
      <c r="X1074" s="5" t="s">
        <v>6219</v>
      </c>
    </row>
    <row r="1075" spans="1:24" ht="89.25" x14ac:dyDescent="0.25">
      <c r="A1075" s="12" t="s">
        <v>9028</v>
      </c>
      <c r="B1075" s="8" t="s">
        <v>8150</v>
      </c>
      <c r="C1075" s="5" t="s">
        <v>7163</v>
      </c>
      <c r="D1075" s="5" t="s">
        <v>5131</v>
      </c>
      <c r="E1075" s="19" t="s">
        <v>10081</v>
      </c>
      <c r="F1075" s="7" t="s">
        <v>9213</v>
      </c>
      <c r="G1075" s="7" t="s">
        <v>9361</v>
      </c>
      <c r="H1075" s="13">
        <v>44203</v>
      </c>
      <c r="I1075" s="13">
        <v>44749</v>
      </c>
      <c r="J1075" s="13" t="str">
        <f ca="1">IF(Ugovori_OPULJP[[#This Row],[DATUM ZAVRŠETKA OPERACIJE]]&lt;TODAY(),"završen","u provedbi")</f>
        <v>u provedbi</v>
      </c>
      <c r="K1075" s="6" t="s">
        <v>7</v>
      </c>
      <c r="L1075" s="6" t="s">
        <v>7</v>
      </c>
      <c r="M1075" s="17">
        <v>0.85</v>
      </c>
      <c r="N1075" s="17">
        <v>0.15</v>
      </c>
      <c r="O1075" s="11">
        <f>Ugovori_OPULJP[[#This Row],[Bespovratna sredstva - Ukupno (EU+Nac) HRK
= Ukupna ugovorena vrijednost bespovratnih sredstava]]*Ugovori_OPULJP[[#This Row],[EU STOPA SUFINANCIRANJA %
EU CO-FINANCING RATE %]]</f>
        <v>787142.5</v>
      </c>
      <c r="P1075" s="11">
        <f>Ugovori_OPULJP[[#This Row],[Bespovratna sredstva - Ukupno (EU+Nac) HRK
= Ukupna ugovorena vrijednost bespovratnih sredstava]]*Ugovori_OPULJP[[#This Row],[STOPA NACIONALNOG SUFINANCIRANJA %]]</f>
        <v>138907.5</v>
      </c>
      <c r="Q1075" s="4">
        <v>926050</v>
      </c>
      <c r="R1075" s="11">
        <v>0</v>
      </c>
      <c r="S1075" s="11">
        <v>0</v>
      </c>
      <c r="T1075" s="4">
        <f>Ugovori_OPULJP[[#This Row],[Bespovratna sredstva - Ukupno (EU+Nac) HRK
= Ukupna ugovorena vrijednost bespovratnih sredstava]]+Ugovori_OPULJP[[#This Row],[Javni doprinos korisnika - HRK]]+Ugovori_OPULJP[[#This Row],[Privatni doprinos korisnika - HRK]]</f>
        <v>926050</v>
      </c>
      <c r="U1075" s="19" t="s">
        <v>8735</v>
      </c>
      <c r="V1075" s="19" t="s">
        <v>24</v>
      </c>
      <c r="W1075" s="5" t="s">
        <v>9214</v>
      </c>
      <c r="X1075" s="5" t="s">
        <v>6219</v>
      </c>
    </row>
    <row r="1076" spans="1:24" ht="102" x14ac:dyDescent="0.25">
      <c r="A1076" s="45" t="s">
        <v>8961</v>
      </c>
      <c r="B1076" s="8" t="s">
        <v>8150</v>
      </c>
      <c r="C1076" s="5" t="s">
        <v>7163</v>
      </c>
      <c r="D1076" s="5" t="s">
        <v>5131</v>
      </c>
      <c r="E1076" s="19" t="s">
        <v>10081</v>
      </c>
      <c r="F1076" s="39" t="s">
        <v>896</v>
      </c>
      <c r="G1076" s="47" t="s">
        <v>8486</v>
      </c>
      <c r="H1076" s="59">
        <v>44196</v>
      </c>
      <c r="I1076" s="59">
        <v>44651</v>
      </c>
      <c r="J1076" s="13" t="str">
        <f ca="1">IF(Ugovori_OPULJP[[#This Row],[DATUM ZAVRŠETKA OPERACIJE]]&lt;TODAY(),"završen","u provedbi")</f>
        <v>završen</v>
      </c>
      <c r="K1076" s="18" t="s">
        <v>1</v>
      </c>
      <c r="L1076" s="60" t="s">
        <v>1</v>
      </c>
      <c r="M1076" s="17">
        <v>0.85</v>
      </c>
      <c r="N1076" s="17">
        <v>0.15</v>
      </c>
      <c r="O1076" s="11">
        <f>Ugovori_OPULJP[[#This Row],[Bespovratna sredstva - Ukupno (EU+Nac) HRK
= Ukupna ugovorena vrijednost bespovratnih sredstava]]*Ugovori_OPULJP[[#This Row],[EU STOPA SUFINANCIRANJA %
EU CO-FINANCING RATE %]]</f>
        <v>4053514</v>
      </c>
      <c r="P1076" s="16">
        <f>Ugovori_OPULJP[[#This Row],[Bespovratna sredstva - Ukupno (EU+Nac) HRK
= Ukupna ugovorena vrijednost bespovratnih sredstava]]*Ugovori_OPULJP[[#This Row],[STOPA NACIONALNOG SUFINANCIRANJA %]]</f>
        <v>715326</v>
      </c>
      <c r="Q1076" s="4">
        <v>4768840</v>
      </c>
      <c r="R1076" s="16">
        <v>0</v>
      </c>
      <c r="S1076" s="11">
        <v>0</v>
      </c>
      <c r="T1076" s="4">
        <f>Ugovori_OPULJP[[#This Row],[Bespovratna sredstva - Ukupno (EU+Nac) HRK
= Ukupna ugovorena vrijednost bespovratnih sredstava]]+Ugovori_OPULJP[[#This Row],[Javni doprinos korisnika - HRK]]+Ugovori_OPULJP[[#This Row],[Privatni doprinos korisnika - HRK]]</f>
        <v>4768840</v>
      </c>
      <c r="U1076" s="19" t="s">
        <v>8735</v>
      </c>
      <c r="V1076" s="19" t="s">
        <v>24</v>
      </c>
      <c r="W1076" s="5" t="s">
        <v>8965</v>
      </c>
      <c r="X1076" s="5" t="s">
        <v>6219</v>
      </c>
    </row>
    <row r="1077" spans="1:24" ht="114.75" x14ac:dyDescent="0.25">
      <c r="A1077" s="12" t="s">
        <v>9029</v>
      </c>
      <c r="B1077" s="8" t="s">
        <v>8150</v>
      </c>
      <c r="C1077" s="5" t="s">
        <v>7163</v>
      </c>
      <c r="D1077" s="5" t="s">
        <v>5131</v>
      </c>
      <c r="E1077" s="19" t="s">
        <v>10081</v>
      </c>
      <c r="F1077" s="7" t="s">
        <v>9215</v>
      </c>
      <c r="G1077" s="7" t="s">
        <v>9216</v>
      </c>
      <c r="H1077" s="13">
        <v>44214</v>
      </c>
      <c r="I1077" s="13">
        <v>44699</v>
      </c>
      <c r="J1077" s="13" t="str">
        <f ca="1">IF(Ugovori_OPULJP[[#This Row],[DATUM ZAVRŠETKA OPERACIJE]]&lt;TODAY(),"završen","u provedbi")</f>
        <v>u provedbi</v>
      </c>
      <c r="K1077" s="6" t="s">
        <v>14</v>
      </c>
      <c r="L1077" s="6" t="s">
        <v>14</v>
      </c>
      <c r="M1077" s="17">
        <v>0.85</v>
      </c>
      <c r="N1077" s="17">
        <v>0.15</v>
      </c>
      <c r="O1077" s="61">
        <f>Ugovori_OPULJP[[#This Row],[Bespovratna sredstva - Ukupno (EU+Nac) HRK
= Ukupna ugovorena vrijednost bespovratnih sredstava]]*Ugovori_OPULJP[[#This Row],[EU STOPA SUFINANCIRANJA %
EU CO-FINANCING RATE %]]</f>
        <v>1066977.375</v>
      </c>
      <c r="P1077" s="61">
        <f>Ugovori_OPULJP[[#This Row],[Bespovratna sredstva - Ukupno (EU+Nac) HRK
= Ukupna ugovorena vrijednost bespovratnih sredstava]]*Ugovori_OPULJP[[#This Row],[STOPA NACIONALNOG SUFINANCIRANJA %]]</f>
        <v>188290.125</v>
      </c>
      <c r="Q1077" s="62">
        <v>1255267.5</v>
      </c>
      <c r="R1077" s="61">
        <v>0</v>
      </c>
      <c r="S1077" s="61">
        <v>0</v>
      </c>
      <c r="T1077" s="62">
        <f>Ugovori_OPULJP[[#This Row],[Bespovratna sredstva - Ukupno (EU+Nac) HRK
= Ukupna ugovorena vrijednost bespovratnih sredstava]]+Ugovori_OPULJP[[#This Row],[Javni doprinos korisnika - HRK]]+Ugovori_OPULJP[[#This Row],[Privatni doprinos korisnika - HRK]]</f>
        <v>1255267.5</v>
      </c>
      <c r="U1077" s="19" t="s">
        <v>8735</v>
      </c>
      <c r="V1077" s="19" t="s">
        <v>24</v>
      </c>
      <c r="W1077" s="5" t="s">
        <v>9217</v>
      </c>
      <c r="X1077" s="5" t="s">
        <v>6219</v>
      </c>
    </row>
    <row r="1078" spans="1:24" ht="102" x14ac:dyDescent="0.25">
      <c r="A1078" s="12" t="s">
        <v>9030</v>
      </c>
      <c r="B1078" s="8" t="s">
        <v>8150</v>
      </c>
      <c r="C1078" s="5" t="s">
        <v>7163</v>
      </c>
      <c r="D1078" s="5" t="s">
        <v>5131</v>
      </c>
      <c r="E1078" s="19" t="s">
        <v>10081</v>
      </c>
      <c r="F1078" s="7" t="s">
        <v>9366</v>
      </c>
      <c r="G1078" s="47" t="s">
        <v>8401</v>
      </c>
      <c r="H1078" s="13">
        <v>44207</v>
      </c>
      <c r="I1078" s="13">
        <v>44631</v>
      </c>
      <c r="J1078" s="13" t="str">
        <f ca="1">IF(Ugovori_OPULJP[[#This Row],[DATUM ZAVRŠETKA OPERACIJE]]&lt;TODAY(),"završen","u provedbi")</f>
        <v>završen</v>
      </c>
      <c r="K1078" s="6" t="s">
        <v>20</v>
      </c>
      <c r="L1078" s="25" t="s">
        <v>20</v>
      </c>
      <c r="M1078" s="17">
        <v>0.85</v>
      </c>
      <c r="N1078" s="17">
        <v>0.15</v>
      </c>
      <c r="O1078" s="61">
        <f>Ugovori_OPULJP[[#This Row],[Bespovratna sredstva - Ukupno (EU+Nac) HRK
= Ukupna ugovorena vrijednost bespovratnih sredstava]]*Ugovori_OPULJP[[#This Row],[EU STOPA SUFINANCIRANJA %
EU CO-FINANCING RATE %]]</f>
        <v>789352.5</v>
      </c>
      <c r="P1078" s="61">
        <f>Ugovori_OPULJP[[#This Row],[Bespovratna sredstva - Ukupno (EU+Nac) HRK
= Ukupna ugovorena vrijednost bespovratnih sredstava]]*Ugovori_OPULJP[[#This Row],[STOPA NACIONALNOG SUFINANCIRANJA %]]</f>
        <v>139297.5</v>
      </c>
      <c r="Q1078" s="62">
        <v>928650</v>
      </c>
      <c r="R1078" s="61">
        <v>0</v>
      </c>
      <c r="S1078" s="61">
        <v>0</v>
      </c>
      <c r="T1078" s="62">
        <f>Ugovori_OPULJP[[#This Row],[Bespovratna sredstva - Ukupno (EU+Nac) HRK
= Ukupna ugovorena vrijednost bespovratnih sredstava]]+Ugovori_OPULJP[[#This Row],[Javni doprinos korisnika - HRK]]+Ugovori_OPULJP[[#This Row],[Privatni doprinos korisnika - HRK]]</f>
        <v>928650</v>
      </c>
      <c r="U1078" s="19" t="s">
        <v>8735</v>
      </c>
      <c r="V1078" s="19" t="s">
        <v>24</v>
      </c>
      <c r="W1078" s="5" t="s">
        <v>9218</v>
      </c>
      <c r="X1078" s="5" t="s">
        <v>6219</v>
      </c>
    </row>
    <row r="1079" spans="1:24" ht="76.5" x14ac:dyDescent="0.25">
      <c r="A1079" s="12" t="s">
        <v>9031</v>
      </c>
      <c r="B1079" s="8" t="s">
        <v>8150</v>
      </c>
      <c r="C1079" s="5" t="s">
        <v>7163</v>
      </c>
      <c r="D1079" s="5" t="s">
        <v>5131</v>
      </c>
      <c r="E1079" s="19" t="s">
        <v>10081</v>
      </c>
      <c r="F1079" s="7" t="s">
        <v>9219</v>
      </c>
      <c r="G1079" s="7" t="s">
        <v>9220</v>
      </c>
      <c r="H1079" s="13">
        <v>44201</v>
      </c>
      <c r="I1079" s="13">
        <v>44747</v>
      </c>
      <c r="J1079" s="13" t="str">
        <f ca="1">IF(Ugovori_OPULJP[[#This Row],[DATUM ZAVRŠETKA OPERACIJE]]&lt;TODAY(),"završen","u provedbi")</f>
        <v>u provedbi</v>
      </c>
      <c r="K1079" s="6" t="s">
        <v>14</v>
      </c>
      <c r="L1079" s="6" t="s">
        <v>14</v>
      </c>
      <c r="M1079" s="17">
        <v>0.85</v>
      </c>
      <c r="N1079" s="17">
        <v>0.15</v>
      </c>
      <c r="O1079" s="61">
        <f>Ugovori_OPULJP[[#This Row],[Bespovratna sredstva - Ukupno (EU+Nac) HRK
= Ukupna ugovorena vrijednost bespovratnih sredstava]]*Ugovori_OPULJP[[#This Row],[EU STOPA SUFINANCIRANJA %
EU CO-FINANCING RATE %]]</f>
        <v>1577748.75</v>
      </c>
      <c r="P1079" s="61">
        <f>Ugovori_OPULJP[[#This Row],[Bespovratna sredstva - Ukupno (EU+Nac) HRK
= Ukupna ugovorena vrijednost bespovratnih sredstava]]*Ugovori_OPULJP[[#This Row],[STOPA NACIONALNOG SUFINANCIRANJA %]]</f>
        <v>278426.25</v>
      </c>
      <c r="Q1079" s="62">
        <v>1856175</v>
      </c>
      <c r="R1079" s="61">
        <v>0</v>
      </c>
      <c r="S1079" s="61">
        <v>0</v>
      </c>
      <c r="T1079" s="62">
        <f>Ugovori_OPULJP[[#This Row],[Bespovratna sredstva - Ukupno (EU+Nac) HRK
= Ukupna ugovorena vrijednost bespovratnih sredstava]]+Ugovori_OPULJP[[#This Row],[Javni doprinos korisnika - HRK]]+Ugovori_OPULJP[[#This Row],[Privatni doprinos korisnika - HRK]]</f>
        <v>1856175</v>
      </c>
      <c r="U1079" s="19" t="s">
        <v>8735</v>
      </c>
      <c r="V1079" s="19" t="s">
        <v>24</v>
      </c>
      <c r="W1079" s="5" t="s">
        <v>9221</v>
      </c>
      <c r="X1079" s="5" t="s">
        <v>6219</v>
      </c>
    </row>
    <row r="1080" spans="1:24" ht="114.75" x14ac:dyDescent="0.25">
      <c r="A1080" s="12" t="s">
        <v>9032</v>
      </c>
      <c r="B1080" s="8" t="s">
        <v>8150</v>
      </c>
      <c r="C1080" s="5" t="s">
        <v>7163</v>
      </c>
      <c r="D1080" s="5" t="s">
        <v>5131</v>
      </c>
      <c r="E1080" s="19" t="s">
        <v>10081</v>
      </c>
      <c r="F1080" s="7" t="s">
        <v>9367</v>
      </c>
      <c r="G1080" s="47" t="s">
        <v>1155</v>
      </c>
      <c r="H1080" s="13">
        <v>44203</v>
      </c>
      <c r="I1080" s="13">
        <v>44627</v>
      </c>
      <c r="J1080" s="13" t="str">
        <f ca="1">IF(Ugovori_OPULJP[[#This Row],[DATUM ZAVRŠETKA OPERACIJE]]&lt;TODAY(),"završen","u provedbi")</f>
        <v>završen</v>
      </c>
      <c r="K1080" s="6" t="s">
        <v>5</v>
      </c>
      <c r="L1080" s="6" t="s">
        <v>5</v>
      </c>
      <c r="M1080" s="17">
        <v>0.85</v>
      </c>
      <c r="N1080" s="17">
        <v>0.15</v>
      </c>
      <c r="O1080" s="61">
        <f>Ugovori_OPULJP[[#This Row],[Bespovratna sredstva - Ukupno (EU+Nac) HRK
= Ukupna ugovorena vrijednost bespovratnih sredstava]]*Ugovori_OPULJP[[#This Row],[EU STOPA SUFINANCIRANJA %
EU CO-FINANCING RATE %]]</f>
        <v>788630</v>
      </c>
      <c r="P1080" s="61">
        <f>Ugovori_OPULJP[[#This Row],[Bespovratna sredstva - Ukupno (EU+Nac) HRK
= Ukupna ugovorena vrijednost bespovratnih sredstava]]*Ugovori_OPULJP[[#This Row],[STOPA NACIONALNOG SUFINANCIRANJA %]]</f>
        <v>139170</v>
      </c>
      <c r="Q1080" s="62">
        <v>927800</v>
      </c>
      <c r="R1080" s="61">
        <v>0</v>
      </c>
      <c r="S1080" s="61">
        <v>0</v>
      </c>
      <c r="T1080" s="62">
        <f>Ugovori_OPULJP[[#This Row],[Bespovratna sredstva - Ukupno (EU+Nac) HRK
= Ukupna ugovorena vrijednost bespovratnih sredstava]]+Ugovori_OPULJP[[#This Row],[Javni doprinos korisnika - HRK]]+Ugovori_OPULJP[[#This Row],[Privatni doprinos korisnika - HRK]]</f>
        <v>927800</v>
      </c>
      <c r="U1080" s="19" t="s">
        <v>8735</v>
      </c>
      <c r="V1080" s="19" t="s">
        <v>24</v>
      </c>
      <c r="W1080" s="5" t="s">
        <v>9222</v>
      </c>
      <c r="X1080" s="5" t="s">
        <v>6219</v>
      </c>
    </row>
    <row r="1081" spans="1:24" ht="89.25" x14ac:dyDescent="0.25">
      <c r="A1081" s="12" t="s">
        <v>9033</v>
      </c>
      <c r="B1081" s="8" t="s">
        <v>8150</v>
      </c>
      <c r="C1081" s="5" t="s">
        <v>7163</v>
      </c>
      <c r="D1081" s="5" t="s">
        <v>5131</v>
      </c>
      <c r="E1081" s="19" t="s">
        <v>10081</v>
      </c>
      <c r="F1081" s="7" t="s">
        <v>9223</v>
      </c>
      <c r="G1081" s="47" t="s">
        <v>8402</v>
      </c>
      <c r="H1081" s="13">
        <v>44211</v>
      </c>
      <c r="I1081" s="13">
        <v>44576</v>
      </c>
      <c r="J1081" s="13" t="str">
        <f ca="1">IF(Ugovori_OPULJP[[#This Row],[DATUM ZAVRŠETKA OPERACIJE]]&lt;TODAY(),"završen","u provedbi")</f>
        <v>završen</v>
      </c>
      <c r="K1081" s="6" t="s">
        <v>20</v>
      </c>
      <c r="L1081" s="25" t="s">
        <v>20</v>
      </c>
      <c r="M1081" s="17">
        <v>0.85</v>
      </c>
      <c r="N1081" s="17">
        <v>0.15</v>
      </c>
      <c r="O1081" s="61">
        <f>Ugovori_OPULJP[[#This Row],[Bespovratna sredstva - Ukupno (EU+Nac) HRK
= Ukupna ugovorena vrijednost bespovratnih sredstava]]*Ugovori_OPULJP[[#This Row],[EU STOPA SUFINANCIRANJA %
EU CO-FINANCING RATE %]]</f>
        <v>947203.875</v>
      </c>
      <c r="P1081" s="61">
        <f>Ugovori_OPULJP[[#This Row],[Bespovratna sredstva - Ukupno (EU+Nac) HRK
= Ukupna ugovorena vrijednost bespovratnih sredstava]]*Ugovori_OPULJP[[#This Row],[STOPA NACIONALNOG SUFINANCIRANJA %]]</f>
        <v>167153.625</v>
      </c>
      <c r="Q1081" s="62">
        <v>1114357.5</v>
      </c>
      <c r="R1081" s="61">
        <v>0</v>
      </c>
      <c r="S1081" s="61">
        <v>0</v>
      </c>
      <c r="T1081" s="62">
        <f>Ugovori_OPULJP[[#This Row],[Bespovratna sredstva - Ukupno (EU+Nac) HRK
= Ukupna ugovorena vrijednost bespovratnih sredstava]]+Ugovori_OPULJP[[#This Row],[Javni doprinos korisnika - HRK]]+Ugovori_OPULJP[[#This Row],[Privatni doprinos korisnika - HRK]]</f>
        <v>1114357.5</v>
      </c>
      <c r="U1081" s="19" t="s">
        <v>8735</v>
      </c>
      <c r="V1081" s="19" t="s">
        <v>24</v>
      </c>
      <c r="W1081" s="5" t="s">
        <v>9224</v>
      </c>
      <c r="X1081" s="5" t="s">
        <v>6219</v>
      </c>
    </row>
    <row r="1082" spans="1:24" ht="51" x14ac:dyDescent="0.25">
      <c r="A1082" s="12" t="s">
        <v>9034</v>
      </c>
      <c r="B1082" s="8" t="s">
        <v>8150</v>
      </c>
      <c r="C1082" s="5" t="s">
        <v>7163</v>
      </c>
      <c r="D1082" s="5" t="s">
        <v>5131</v>
      </c>
      <c r="E1082" s="19" t="s">
        <v>10081</v>
      </c>
      <c r="F1082" s="7" t="s">
        <v>9225</v>
      </c>
      <c r="G1082" s="47" t="s">
        <v>1060</v>
      </c>
      <c r="H1082" s="13">
        <v>44203</v>
      </c>
      <c r="I1082" s="13">
        <v>44627</v>
      </c>
      <c r="J1082" s="13" t="str">
        <f ca="1">IF(Ugovori_OPULJP[[#This Row],[DATUM ZAVRŠETKA OPERACIJE]]&lt;TODAY(),"završen","u provedbi")</f>
        <v>završen</v>
      </c>
      <c r="K1082" s="6" t="s">
        <v>8</v>
      </c>
      <c r="L1082" s="6" t="s">
        <v>8</v>
      </c>
      <c r="M1082" s="17">
        <v>0.85</v>
      </c>
      <c r="N1082" s="17">
        <v>0.15</v>
      </c>
      <c r="O1082" s="61">
        <f>Ugovori_OPULJP[[#This Row],[Bespovratna sredstva - Ukupno (EU+Nac) HRK
= Ukupna ugovorena vrijednost bespovratnih sredstava]]*Ugovori_OPULJP[[#This Row],[EU STOPA SUFINANCIRANJA %
EU CO-FINANCING RATE %]]</f>
        <v>747094.75</v>
      </c>
      <c r="P1082" s="61">
        <f>Ugovori_OPULJP[[#This Row],[Bespovratna sredstva - Ukupno (EU+Nac) HRK
= Ukupna ugovorena vrijednost bespovratnih sredstava]]*Ugovori_OPULJP[[#This Row],[STOPA NACIONALNOG SUFINANCIRANJA %]]</f>
        <v>131840.25</v>
      </c>
      <c r="Q1082" s="62">
        <v>878935</v>
      </c>
      <c r="R1082" s="61">
        <v>0</v>
      </c>
      <c r="S1082" s="61">
        <v>0</v>
      </c>
      <c r="T1082" s="62">
        <f>Ugovori_OPULJP[[#This Row],[Bespovratna sredstva - Ukupno (EU+Nac) HRK
= Ukupna ugovorena vrijednost bespovratnih sredstava]]+Ugovori_OPULJP[[#This Row],[Javni doprinos korisnika - HRK]]+Ugovori_OPULJP[[#This Row],[Privatni doprinos korisnika - HRK]]</f>
        <v>878935</v>
      </c>
      <c r="U1082" s="19" t="s">
        <v>8735</v>
      </c>
      <c r="V1082" s="19" t="s">
        <v>24</v>
      </c>
      <c r="W1082" s="5" t="s">
        <v>9226</v>
      </c>
      <c r="X1082" s="5" t="s">
        <v>6219</v>
      </c>
    </row>
    <row r="1083" spans="1:24" ht="114.75" x14ac:dyDescent="0.25">
      <c r="A1083" s="12" t="s">
        <v>9410</v>
      </c>
      <c r="B1083" s="8" t="s">
        <v>8150</v>
      </c>
      <c r="C1083" s="5" t="s">
        <v>7163</v>
      </c>
      <c r="D1083" s="5" t="s">
        <v>5131</v>
      </c>
      <c r="E1083" s="19" t="s">
        <v>10081</v>
      </c>
      <c r="F1083" s="7" t="s">
        <v>9492</v>
      </c>
      <c r="G1083" s="47" t="s">
        <v>985</v>
      </c>
      <c r="H1083" s="13">
        <v>44249</v>
      </c>
      <c r="I1083" s="13">
        <v>44795</v>
      </c>
      <c r="J1083" s="13" t="str">
        <f ca="1">IF(Ugovori_OPULJP[[#This Row],[DATUM ZAVRŠETKA OPERACIJE]]&lt;TODAY(),"završen","u provedbi")</f>
        <v>u provedbi</v>
      </c>
      <c r="K1083" s="6" t="s">
        <v>10</v>
      </c>
      <c r="L1083" s="6" t="s">
        <v>10</v>
      </c>
      <c r="M1083" s="17">
        <v>0.85</v>
      </c>
      <c r="N1083" s="17">
        <v>0.15</v>
      </c>
      <c r="O1083" s="11">
        <f>Ugovori_OPULJP[[#This Row],[Bespovratna sredstva - Ukupno (EU+Nac) HRK
= Ukupna ugovorena vrijednost bespovratnih sredstava]]*Ugovori_OPULJP[[#This Row],[EU STOPA SUFINANCIRANJA %
EU CO-FINANCING RATE %]]</f>
        <v>4145985.5</v>
      </c>
      <c r="P1083" s="11">
        <f>Ugovori_OPULJP[[#This Row],[Bespovratna sredstva - Ukupno (EU+Nac) HRK
= Ukupna ugovorena vrijednost bespovratnih sredstava]]*Ugovori_OPULJP[[#This Row],[STOPA NACIONALNOG SUFINANCIRANJA %]]</f>
        <v>731644.5</v>
      </c>
      <c r="Q1083" s="4">
        <v>4877630</v>
      </c>
      <c r="R1083" s="11">
        <v>0</v>
      </c>
      <c r="S1083" s="11">
        <v>0</v>
      </c>
      <c r="T1083" s="4">
        <f>Ugovori_OPULJP[[#This Row],[Bespovratna sredstva - Ukupno (EU+Nac) HRK
= Ukupna ugovorena vrijednost bespovratnih sredstava]]+Ugovori_OPULJP[[#This Row],[Javni doprinos korisnika - HRK]]+Ugovori_OPULJP[[#This Row],[Privatni doprinos korisnika - HRK]]</f>
        <v>4877630</v>
      </c>
      <c r="U1083" s="19" t="s">
        <v>8735</v>
      </c>
      <c r="V1083" s="19" t="s">
        <v>24</v>
      </c>
      <c r="W1083" s="5" t="s">
        <v>9550</v>
      </c>
      <c r="X1083" s="5" t="s">
        <v>6219</v>
      </c>
    </row>
    <row r="1084" spans="1:24" ht="89.25" x14ac:dyDescent="0.25">
      <c r="A1084" s="12" t="s">
        <v>9035</v>
      </c>
      <c r="B1084" s="8" t="s">
        <v>8150</v>
      </c>
      <c r="C1084" s="5" t="s">
        <v>7163</v>
      </c>
      <c r="D1084" s="5" t="s">
        <v>5131</v>
      </c>
      <c r="E1084" s="19" t="s">
        <v>10081</v>
      </c>
      <c r="F1084" s="7" t="s">
        <v>9368</v>
      </c>
      <c r="G1084" s="47" t="s">
        <v>3382</v>
      </c>
      <c r="H1084" s="13">
        <v>44208</v>
      </c>
      <c r="I1084" s="13">
        <v>44573</v>
      </c>
      <c r="J1084" s="13" t="str">
        <f ca="1">IF(Ugovori_OPULJP[[#This Row],[DATUM ZAVRŠETKA OPERACIJE]]&lt;TODAY(),"završen","u provedbi")</f>
        <v>završen</v>
      </c>
      <c r="K1084" s="6" t="s">
        <v>20</v>
      </c>
      <c r="L1084" s="25" t="s">
        <v>20</v>
      </c>
      <c r="M1084" s="17">
        <v>0.85</v>
      </c>
      <c r="N1084" s="17">
        <v>0.15</v>
      </c>
      <c r="O1084" s="61">
        <f>Ugovori_OPULJP[[#This Row],[Bespovratna sredstva - Ukupno (EU+Nac) HRK
= Ukupna ugovorena vrijednost bespovratnih sredstava]]*Ugovori_OPULJP[[#This Row],[EU STOPA SUFINANCIRANJA %
EU CO-FINANCING RATE %]]</f>
        <v>2358056.4</v>
      </c>
      <c r="P1084" s="61">
        <f>Ugovori_OPULJP[[#This Row],[Bespovratna sredstva - Ukupno (EU+Nac) HRK
= Ukupna ugovorena vrijednost bespovratnih sredstava]]*Ugovori_OPULJP[[#This Row],[STOPA NACIONALNOG SUFINANCIRANJA %]]</f>
        <v>416127.6</v>
      </c>
      <c r="Q1084" s="62">
        <v>2774184</v>
      </c>
      <c r="R1084" s="61">
        <v>0</v>
      </c>
      <c r="S1084" s="61">
        <v>0</v>
      </c>
      <c r="T1084" s="62">
        <f>Ugovori_OPULJP[[#This Row],[Bespovratna sredstva - Ukupno (EU+Nac) HRK
= Ukupna ugovorena vrijednost bespovratnih sredstava]]+Ugovori_OPULJP[[#This Row],[Javni doprinos korisnika - HRK]]+Ugovori_OPULJP[[#This Row],[Privatni doprinos korisnika - HRK]]</f>
        <v>2774184</v>
      </c>
      <c r="U1084" s="19" t="s">
        <v>8735</v>
      </c>
      <c r="V1084" s="19" t="s">
        <v>24</v>
      </c>
      <c r="W1084" s="5" t="s">
        <v>9227</v>
      </c>
      <c r="X1084" s="5" t="s">
        <v>6219</v>
      </c>
    </row>
    <row r="1085" spans="1:24" ht="114.75" x14ac:dyDescent="0.25">
      <c r="A1085" s="12" t="s">
        <v>9036</v>
      </c>
      <c r="B1085" s="8" t="s">
        <v>8150</v>
      </c>
      <c r="C1085" s="5" t="s">
        <v>7163</v>
      </c>
      <c r="D1085" s="5" t="s">
        <v>5131</v>
      </c>
      <c r="E1085" s="19" t="s">
        <v>10081</v>
      </c>
      <c r="F1085" s="7" t="s">
        <v>9369</v>
      </c>
      <c r="G1085" s="47" t="s">
        <v>8409</v>
      </c>
      <c r="H1085" s="13">
        <v>44203</v>
      </c>
      <c r="I1085" s="13">
        <v>44749</v>
      </c>
      <c r="J1085" s="13" t="str">
        <f ca="1">IF(Ugovori_OPULJP[[#This Row],[DATUM ZAVRŠETKA OPERACIJE]]&lt;TODAY(),"završen","u provedbi")</f>
        <v>u provedbi</v>
      </c>
      <c r="K1085" s="6" t="s">
        <v>10</v>
      </c>
      <c r="L1085" s="6" t="s">
        <v>10</v>
      </c>
      <c r="M1085" s="17">
        <v>0.85</v>
      </c>
      <c r="N1085" s="17">
        <v>0.15</v>
      </c>
      <c r="O1085" s="61">
        <f>Ugovori_OPULJP[[#This Row],[Bespovratna sredstva - Ukupno (EU+Nac) HRK
= Ukupna ugovorena vrijednost bespovratnih sredstava]]*Ugovori_OPULJP[[#This Row],[EU STOPA SUFINANCIRANJA %
EU CO-FINANCING RATE %]]</f>
        <v>2376810.7999999998</v>
      </c>
      <c r="P1085" s="61">
        <f>Ugovori_OPULJP[[#This Row],[Bespovratna sredstva - Ukupno (EU+Nac) HRK
= Ukupna ugovorena vrijednost bespovratnih sredstava]]*Ugovori_OPULJP[[#This Row],[STOPA NACIONALNOG SUFINANCIRANJA %]]</f>
        <v>419437.2</v>
      </c>
      <c r="Q1085" s="62">
        <v>2796248</v>
      </c>
      <c r="R1085" s="61">
        <v>0</v>
      </c>
      <c r="S1085" s="61">
        <v>0</v>
      </c>
      <c r="T1085" s="62">
        <f>Ugovori_OPULJP[[#This Row],[Bespovratna sredstva - Ukupno (EU+Nac) HRK
= Ukupna ugovorena vrijednost bespovratnih sredstava]]+Ugovori_OPULJP[[#This Row],[Javni doprinos korisnika - HRK]]+Ugovori_OPULJP[[#This Row],[Privatni doprinos korisnika - HRK]]</f>
        <v>2796248</v>
      </c>
      <c r="U1085" s="19" t="s">
        <v>8735</v>
      </c>
      <c r="V1085" s="19" t="s">
        <v>24</v>
      </c>
      <c r="W1085" s="5" t="s">
        <v>9228</v>
      </c>
      <c r="X1085" s="5" t="s">
        <v>6219</v>
      </c>
    </row>
    <row r="1086" spans="1:24" ht="127.5" x14ac:dyDescent="0.25">
      <c r="A1086" s="12" t="s">
        <v>9037</v>
      </c>
      <c r="B1086" s="8" t="s">
        <v>8150</v>
      </c>
      <c r="C1086" s="5" t="s">
        <v>7163</v>
      </c>
      <c r="D1086" s="5" t="s">
        <v>5131</v>
      </c>
      <c r="E1086" s="19" t="s">
        <v>10081</v>
      </c>
      <c r="F1086" s="7" t="s">
        <v>9229</v>
      </c>
      <c r="G1086" s="7" t="s">
        <v>996</v>
      </c>
      <c r="H1086" s="13">
        <v>44207</v>
      </c>
      <c r="I1086" s="13">
        <v>44753</v>
      </c>
      <c r="J1086" s="13" t="str">
        <f ca="1">IF(Ugovori_OPULJP[[#This Row],[DATUM ZAVRŠETKA OPERACIJE]]&lt;TODAY(),"završen","u provedbi")</f>
        <v>u provedbi</v>
      </c>
      <c r="K1086" s="6" t="s">
        <v>10</v>
      </c>
      <c r="L1086" s="6" t="s">
        <v>10</v>
      </c>
      <c r="M1086" s="17">
        <v>0.85</v>
      </c>
      <c r="N1086" s="17">
        <v>0.15</v>
      </c>
      <c r="O1086" s="61">
        <f>Ugovori_OPULJP[[#This Row],[Bespovratna sredstva - Ukupno (EU+Nac) HRK
= Ukupna ugovorena vrijednost bespovratnih sredstava]]*Ugovori_OPULJP[[#This Row],[EU STOPA SUFINANCIRANJA %
EU CO-FINANCING RATE %]]</f>
        <v>1545206.5</v>
      </c>
      <c r="P1086" s="61">
        <f>Ugovori_OPULJP[[#This Row],[Bespovratna sredstva - Ukupno (EU+Nac) HRK
= Ukupna ugovorena vrijednost bespovratnih sredstava]]*Ugovori_OPULJP[[#This Row],[STOPA NACIONALNOG SUFINANCIRANJA %]]</f>
        <v>272683.5</v>
      </c>
      <c r="Q1086" s="62">
        <v>1817890</v>
      </c>
      <c r="R1086" s="61">
        <v>0</v>
      </c>
      <c r="S1086" s="61">
        <v>0</v>
      </c>
      <c r="T1086" s="62">
        <f>Ugovori_OPULJP[[#This Row],[Bespovratna sredstva - Ukupno (EU+Nac) HRK
= Ukupna ugovorena vrijednost bespovratnih sredstava]]+Ugovori_OPULJP[[#This Row],[Javni doprinos korisnika - HRK]]+Ugovori_OPULJP[[#This Row],[Privatni doprinos korisnika - HRK]]</f>
        <v>1817890</v>
      </c>
      <c r="U1086" s="19" t="s">
        <v>8735</v>
      </c>
      <c r="V1086" s="19" t="s">
        <v>24</v>
      </c>
      <c r="W1086" s="5" t="s">
        <v>9230</v>
      </c>
      <c r="X1086" s="5" t="s">
        <v>6219</v>
      </c>
    </row>
    <row r="1087" spans="1:24" ht="114.75" x14ac:dyDescent="0.25">
      <c r="A1087" s="12" t="s">
        <v>9038</v>
      </c>
      <c r="B1087" s="8" t="s">
        <v>8150</v>
      </c>
      <c r="C1087" s="5" t="s">
        <v>7163</v>
      </c>
      <c r="D1087" s="5" t="s">
        <v>5131</v>
      </c>
      <c r="E1087" s="19" t="s">
        <v>10081</v>
      </c>
      <c r="F1087" s="7" t="s">
        <v>9231</v>
      </c>
      <c r="G1087" s="7" t="s">
        <v>1009</v>
      </c>
      <c r="H1087" s="13">
        <v>44203</v>
      </c>
      <c r="I1087" s="13">
        <v>44568</v>
      </c>
      <c r="J1087" s="13" t="str">
        <f ca="1">IF(Ugovori_OPULJP[[#This Row],[DATUM ZAVRŠETKA OPERACIJE]]&lt;TODAY(),"završen","u provedbi")</f>
        <v>završen</v>
      </c>
      <c r="K1087" s="6" t="s">
        <v>6</v>
      </c>
      <c r="L1087" s="6" t="s">
        <v>6</v>
      </c>
      <c r="M1087" s="17">
        <v>0.85</v>
      </c>
      <c r="N1087" s="17">
        <v>0.15</v>
      </c>
      <c r="O1087" s="61">
        <f>Ugovori_OPULJP[[#This Row],[Bespovratna sredstva - Ukupno (EU+Nac) HRK
= Ukupna ugovorena vrijednost bespovratnih sredstava]]*Ugovori_OPULJP[[#This Row],[EU STOPA SUFINANCIRANJA %
EU CO-FINANCING RATE %]]</f>
        <v>2228360</v>
      </c>
      <c r="P1087" s="61">
        <f>Ugovori_OPULJP[[#This Row],[Bespovratna sredstva - Ukupno (EU+Nac) HRK
= Ukupna ugovorena vrijednost bespovratnih sredstava]]*Ugovori_OPULJP[[#This Row],[STOPA NACIONALNOG SUFINANCIRANJA %]]</f>
        <v>393240</v>
      </c>
      <c r="Q1087" s="62">
        <v>2621600</v>
      </c>
      <c r="R1087" s="61">
        <v>0</v>
      </c>
      <c r="S1087" s="61">
        <v>0</v>
      </c>
      <c r="T1087" s="62">
        <f>Ugovori_OPULJP[[#This Row],[Bespovratna sredstva - Ukupno (EU+Nac) HRK
= Ukupna ugovorena vrijednost bespovratnih sredstava]]+Ugovori_OPULJP[[#This Row],[Javni doprinos korisnika - HRK]]+Ugovori_OPULJP[[#This Row],[Privatni doprinos korisnika - HRK]]</f>
        <v>2621600</v>
      </c>
      <c r="U1087" s="19" t="s">
        <v>8735</v>
      </c>
      <c r="V1087" s="19" t="s">
        <v>24</v>
      </c>
      <c r="W1087" s="5" t="s">
        <v>9232</v>
      </c>
      <c r="X1087" s="5" t="s">
        <v>6219</v>
      </c>
    </row>
    <row r="1088" spans="1:24" ht="63.75" x14ac:dyDescent="0.25">
      <c r="A1088" s="12" t="s">
        <v>9039</v>
      </c>
      <c r="B1088" s="8" t="s">
        <v>8150</v>
      </c>
      <c r="C1088" s="5" t="s">
        <v>7163</v>
      </c>
      <c r="D1088" s="5" t="s">
        <v>5131</v>
      </c>
      <c r="E1088" s="19" t="s">
        <v>10081</v>
      </c>
      <c r="F1088" s="7" t="s">
        <v>9233</v>
      </c>
      <c r="G1088" s="7" t="s">
        <v>979</v>
      </c>
      <c r="H1088" s="13">
        <v>44201</v>
      </c>
      <c r="I1088" s="13">
        <v>44656</v>
      </c>
      <c r="J1088" s="13" t="str">
        <f ca="1">IF(Ugovori_OPULJP[[#This Row],[DATUM ZAVRŠETKA OPERACIJE]]&lt;TODAY(),"završen","u provedbi")</f>
        <v>završen</v>
      </c>
      <c r="K1088" s="6" t="s">
        <v>10</v>
      </c>
      <c r="L1088" s="6" t="s">
        <v>10</v>
      </c>
      <c r="M1088" s="17">
        <v>0.85</v>
      </c>
      <c r="N1088" s="17">
        <v>0.15</v>
      </c>
      <c r="O1088" s="61">
        <f>Ugovori_OPULJP[[#This Row],[Bespovratna sredstva - Ukupno (EU+Nac) HRK
= Ukupna ugovorena vrijednost bespovratnih sredstava]]*Ugovori_OPULJP[[#This Row],[EU STOPA SUFINANCIRANJA %
EU CO-FINANCING RATE %]]</f>
        <v>2879953</v>
      </c>
      <c r="P1088" s="61">
        <f>Ugovori_OPULJP[[#This Row],[Bespovratna sredstva - Ukupno (EU+Nac) HRK
= Ukupna ugovorena vrijednost bespovratnih sredstava]]*Ugovori_OPULJP[[#This Row],[STOPA NACIONALNOG SUFINANCIRANJA %]]</f>
        <v>508227</v>
      </c>
      <c r="Q1088" s="62">
        <v>3388180</v>
      </c>
      <c r="R1088" s="61">
        <v>0</v>
      </c>
      <c r="S1088" s="61">
        <v>0</v>
      </c>
      <c r="T1088" s="62">
        <f>Ugovori_OPULJP[[#This Row],[Bespovratna sredstva - Ukupno (EU+Nac) HRK
= Ukupna ugovorena vrijednost bespovratnih sredstava]]+Ugovori_OPULJP[[#This Row],[Javni doprinos korisnika - HRK]]+Ugovori_OPULJP[[#This Row],[Privatni doprinos korisnika - HRK]]</f>
        <v>3388180</v>
      </c>
      <c r="U1088" s="19" t="s">
        <v>8735</v>
      </c>
      <c r="V1088" s="19" t="s">
        <v>24</v>
      </c>
      <c r="W1088" s="5" t="s">
        <v>9234</v>
      </c>
      <c r="X1088" s="5" t="s">
        <v>6219</v>
      </c>
    </row>
    <row r="1089" spans="1:24" ht="76.5" x14ac:dyDescent="0.25">
      <c r="A1089" s="12" t="s">
        <v>9040</v>
      </c>
      <c r="B1089" s="8" t="s">
        <v>8150</v>
      </c>
      <c r="C1089" s="5" t="s">
        <v>7163</v>
      </c>
      <c r="D1089" s="5" t="s">
        <v>5131</v>
      </c>
      <c r="E1089" s="19" t="s">
        <v>10081</v>
      </c>
      <c r="F1089" s="7" t="s">
        <v>9235</v>
      </c>
      <c r="G1089" s="7" t="s">
        <v>1101</v>
      </c>
      <c r="H1089" s="13">
        <v>44207</v>
      </c>
      <c r="I1089" s="13">
        <v>44662</v>
      </c>
      <c r="J1089" s="13" t="str">
        <f ca="1">IF(Ugovori_OPULJP[[#This Row],[DATUM ZAVRŠETKA OPERACIJE]]&lt;TODAY(),"završen","u provedbi")</f>
        <v>završen</v>
      </c>
      <c r="K1089" s="6" t="s">
        <v>6</v>
      </c>
      <c r="L1089" s="6" t="s">
        <v>6</v>
      </c>
      <c r="M1089" s="17">
        <v>0.85</v>
      </c>
      <c r="N1089" s="17">
        <v>0.15</v>
      </c>
      <c r="O1089" s="61">
        <f>Ugovori_OPULJP[[#This Row],[Bespovratna sredstva - Ukupno (EU+Nac) HRK
= Ukupna ugovorena vrijednost bespovratnih sredstava]]*Ugovori_OPULJP[[#This Row],[EU STOPA SUFINANCIRANJA %
EU CO-FINANCING RATE %]]</f>
        <v>663867</v>
      </c>
      <c r="P1089" s="61">
        <f>Ugovori_OPULJP[[#This Row],[Bespovratna sredstva - Ukupno (EU+Nac) HRK
= Ukupna ugovorena vrijednost bespovratnih sredstava]]*Ugovori_OPULJP[[#This Row],[STOPA NACIONALNOG SUFINANCIRANJA %]]</f>
        <v>117153</v>
      </c>
      <c r="Q1089" s="62">
        <v>781020</v>
      </c>
      <c r="R1089" s="61">
        <v>0</v>
      </c>
      <c r="S1089" s="61">
        <v>0</v>
      </c>
      <c r="T1089" s="62">
        <f>Ugovori_OPULJP[[#This Row],[Bespovratna sredstva - Ukupno (EU+Nac) HRK
= Ukupna ugovorena vrijednost bespovratnih sredstava]]+Ugovori_OPULJP[[#This Row],[Javni doprinos korisnika - HRK]]+Ugovori_OPULJP[[#This Row],[Privatni doprinos korisnika - HRK]]</f>
        <v>781020</v>
      </c>
      <c r="U1089" s="19" t="s">
        <v>8735</v>
      </c>
      <c r="V1089" s="19" t="s">
        <v>24</v>
      </c>
      <c r="W1089" s="5" t="s">
        <v>9236</v>
      </c>
      <c r="X1089" s="5" t="s">
        <v>6219</v>
      </c>
    </row>
    <row r="1090" spans="1:24" ht="114.75" x14ac:dyDescent="0.25">
      <c r="A1090" s="12" t="s">
        <v>9041</v>
      </c>
      <c r="B1090" s="8" t="s">
        <v>8150</v>
      </c>
      <c r="C1090" s="5" t="s">
        <v>7163</v>
      </c>
      <c r="D1090" s="5" t="s">
        <v>5131</v>
      </c>
      <c r="E1090" s="19" t="s">
        <v>10081</v>
      </c>
      <c r="F1090" s="7" t="s">
        <v>9237</v>
      </c>
      <c r="G1090" s="7" t="s">
        <v>1012</v>
      </c>
      <c r="H1090" s="13">
        <v>44204</v>
      </c>
      <c r="I1090" s="13">
        <v>44569</v>
      </c>
      <c r="J1090" s="13" t="str">
        <f ca="1">IF(Ugovori_OPULJP[[#This Row],[DATUM ZAVRŠETKA OPERACIJE]]&lt;TODAY(),"završen","u provedbi")</f>
        <v>završen</v>
      </c>
      <c r="K1090" s="6" t="s">
        <v>12</v>
      </c>
      <c r="L1090" s="6" t="s">
        <v>12</v>
      </c>
      <c r="M1090" s="17">
        <v>0.85</v>
      </c>
      <c r="N1090" s="17">
        <v>0.15</v>
      </c>
      <c r="O1090" s="61">
        <f>Ugovori_OPULJP[[#This Row],[Bespovratna sredstva - Ukupno (EU+Nac) HRK
= Ukupna ugovorena vrijednost bespovratnih sredstava]]*Ugovori_OPULJP[[#This Row],[EU STOPA SUFINANCIRANJA %
EU CO-FINANCING RATE %]]</f>
        <v>593799.12</v>
      </c>
      <c r="P1090" s="61">
        <f>Ugovori_OPULJP[[#This Row],[Bespovratna sredstva - Ukupno (EU+Nac) HRK
= Ukupna ugovorena vrijednost bespovratnih sredstava]]*Ugovori_OPULJP[[#This Row],[STOPA NACIONALNOG SUFINANCIRANJA %]]</f>
        <v>104788.07999999999</v>
      </c>
      <c r="Q1090" s="62">
        <v>698587.2</v>
      </c>
      <c r="R1090" s="61">
        <v>0</v>
      </c>
      <c r="S1090" s="61">
        <v>0</v>
      </c>
      <c r="T1090" s="62">
        <f>Ugovori_OPULJP[[#This Row],[Bespovratna sredstva - Ukupno (EU+Nac) HRK
= Ukupna ugovorena vrijednost bespovratnih sredstava]]+Ugovori_OPULJP[[#This Row],[Javni doprinos korisnika - HRK]]+Ugovori_OPULJP[[#This Row],[Privatni doprinos korisnika - HRK]]</f>
        <v>698587.2</v>
      </c>
      <c r="U1090" s="19" t="s">
        <v>8735</v>
      </c>
      <c r="V1090" s="19" t="s">
        <v>24</v>
      </c>
      <c r="W1090" s="5" t="s">
        <v>9238</v>
      </c>
      <c r="X1090" s="5" t="s">
        <v>6219</v>
      </c>
    </row>
    <row r="1091" spans="1:24" ht="102" x14ac:dyDescent="0.25">
      <c r="A1091" s="12" t="s">
        <v>9042</v>
      </c>
      <c r="B1091" s="8" t="s">
        <v>8150</v>
      </c>
      <c r="C1091" s="5" t="s">
        <v>7163</v>
      </c>
      <c r="D1091" s="5" t="s">
        <v>5131</v>
      </c>
      <c r="E1091" s="19" t="s">
        <v>10081</v>
      </c>
      <c r="F1091" s="7" t="s">
        <v>9370</v>
      </c>
      <c r="G1091" s="47" t="s">
        <v>946</v>
      </c>
      <c r="H1091" s="13">
        <v>44201</v>
      </c>
      <c r="I1091" s="13">
        <v>44747</v>
      </c>
      <c r="J1091" s="13" t="str">
        <f ca="1">IF(Ugovori_OPULJP[[#This Row],[DATUM ZAVRŠETKA OPERACIJE]]&lt;TODAY(),"završen","u provedbi")</f>
        <v>u provedbi</v>
      </c>
      <c r="K1091" s="6" t="s">
        <v>13</v>
      </c>
      <c r="L1091" s="6" t="s">
        <v>13</v>
      </c>
      <c r="M1091" s="17">
        <v>0.85</v>
      </c>
      <c r="N1091" s="17">
        <v>0.15</v>
      </c>
      <c r="O1091" s="61">
        <f>Ugovori_OPULJP[[#This Row],[Bespovratna sredstva - Ukupno (EU+Nac) HRK
= Ukupna ugovorena vrijednost bespovratnih sredstava]]*Ugovori_OPULJP[[#This Row],[EU STOPA SUFINANCIRANJA %
EU CO-FINANCING RATE %]]</f>
        <v>2366740</v>
      </c>
      <c r="P1091" s="61">
        <f>Ugovori_OPULJP[[#This Row],[Bespovratna sredstva - Ukupno (EU+Nac) HRK
= Ukupna ugovorena vrijednost bespovratnih sredstava]]*Ugovori_OPULJP[[#This Row],[STOPA NACIONALNOG SUFINANCIRANJA %]]</f>
        <v>417660</v>
      </c>
      <c r="Q1091" s="62">
        <v>2784400</v>
      </c>
      <c r="R1091" s="61">
        <v>0</v>
      </c>
      <c r="S1091" s="61">
        <v>0</v>
      </c>
      <c r="T1091" s="62">
        <f>Ugovori_OPULJP[[#This Row],[Bespovratna sredstva - Ukupno (EU+Nac) HRK
= Ukupna ugovorena vrijednost bespovratnih sredstava]]+Ugovori_OPULJP[[#This Row],[Javni doprinos korisnika - HRK]]+Ugovori_OPULJP[[#This Row],[Privatni doprinos korisnika - HRK]]</f>
        <v>2784400</v>
      </c>
      <c r="U1091" s="19" t="s">
        <v>8735</v>
      </c>
      <c r="V1091" s="19" t="s">
        <v>24</v>
      </c>
      <c r="W1091" s="5" t="s">
        <v>9239</v>
      </c>
      <c r="X1091" s="5" t="s">
        <v>6219</v>
      </c>
    </row>
    <row r="1092" spans="1:24" ht="102" x14ac:dyDescent="0.25">
      <c r="A1092" s="12" t="s">
        <v>9043</v>
      </c>
      <c r="B1092" s="8" t="s">
        <v>8150</v>
      </c>
      <c r="C1092" s="5" t="s">
        <v>7163</v>
      </c>
      <c r="D1092" s="5" t="s">
        <v>5131</v>
      </c>
      <c r="E1092" s="19" t="s">
        <v>10081</v>
      </c>
      <c r="F1092" s="7" t="s">
        <v>9240</v>
      </c>
      <c r="G1092" s="7" t="s">
        <v>9241</v>
      </c>
      <c r="H1092" s="13">
        <v>44203</v>
      </c>
      <c r="I1092" s="13">
        <v>44688</v>
      </c>
      <c r="J1092" s="13" t="str">
        <f ca="1">IF(Ugovori_OPULJP[[#This Row],[DATUM ZAVRŠETKA OPERACIJE]]&lt;TODAY(),"završen","u provedbi")</f>
        <v>u provedbi</v>
      </c>
      <c r="K1092" s="6" t="s">
        <v>8</v>
      </c>
      <c r="L1092" s="6" t="s">
        <v>8</v>
      </c>
      <c r="M1092" s="17">
        <v>0.85</v>
      </c>
      <c r="N1092" s="17">
        <v>0.15</v>
      </c>
      <c r="O1092" s="61">
        <f>Ugovori_OPULJP[[#This Row],[Bespovratna sredstva - Ukupno (EU+Nac) HRK
= Ukupna ugovorena vrijednost bespovratnih sredstava]]*Ugovori_OPULJP[[#This Row],[EU STOPA SUFINANCIRANJA %
EU CO-FINANCING RATE %]]</f>
        <v>2351869.25</v>
      </c>
      <c r="P1092" s="61">
        <f>Ugovori_OPULJP[[#This Row],[Bespovratna sredstva - Ukupno (EU+Nac) HRK
= Ukupna ugovorena vrijednost bespovratnih sredstava]]*Ugovori_OPULJP[[#This Row],[STOPA NACIONALNOG SUFINANCIRANJA %]]</f>
        <v>415035.75</v>
      </c>
      <c r="Q1092" s="62">
        <v>2766905</v>
      </c>
      <c r="R1092" s="61">
        <v>0</v>
      </c>
      <c r="S1092" s="61">
        <v>0</v>
      </c>
      <c r="T1092" s="62">
        <f>Ugovori_OPULJP[[#This Row],[Bespovratna sredstva - Ukupno (EU+Nac) HRK
= Ukupna ugovorena vrijednost bespovratnih sredstava]]+Ugovori_OPULJP[[#This Row],[Javni doprinos korisnika - HRK]]+Ugovori_OPULJP[[#This Row],[Privatni doprinos korisnika - HRK]]</f>
        <v>2766905</v>
      </c>
      <c r="U1092" s="19" t="s">
        <v>8735</v>
      </c>
      <c r="V1092" s="19" t="s">
        <v>24</v>
      </c>
      <c r="W1092" s="5" t="s">
        <v>9242</v>
      </c>
      <c r="X1092" s="5" t="s">
        <v>6219</v>
      </c>
    </row>
    <row r="1093" spans="1:24" ht="76.5" x14ac:dyDescent="0.25">
      <c r="A1093" s="12" t="s">
        <v>9044</v>
      </c>
      <c r="B1093" s="8" t="s">
        <v>8150</v>
      </c>
      <c r="C1093" s="5" t="s">
        <v>7163</v>
      </c>
      <c r="D1093" s="5" t="s">
        <v>5131</v>
      </c>
      <c r="E1093" s="19" t="s">
        <v>10081</v>
      </c>
      <c r="F1093" s="7" t="s">
        <v>9243</v>
      </c>
      <c r="G1093" s="47" t="s">
        <v>8400</v>
      </c>
      <c r="H1093" s="13">
        <v>44201</v>
      </c>
      <c r="I1093" s="13">
        <v>44686</v>
      </c>
      <c r="J1093" s="13" t="str">
        <f ca="1">IF(Ugovori_OPULJP[[#This Row],[DATUM ZAVRŠETKA OPERACIJE]]&lt;TODAY(),"završen","u provedbi")</f>
        <v>u provedbi</v>
      </c>
      <c r="K1093" s="6" t="s">
        <v>13</v>
      </c>
      <c r="L1093" s="6" t="s">
        <v>13</v>
      </c>
      <c r="M1093" s="17">
        <v>0.85</v>
      </c>
      <c r="N1093" s="17">
        <v>0.15</v>
      </c>
      <c r="O1093" s="61">
        <f>Ugovori_OPULJP[[#This Row],[Bespovratna sredstva - Ukupno (EU+Nac) HRK
= Ukupna ugovorena vrijednost bespovratnih sredstava]]*Ugovori_OPULJP[[#This Row],[EU STOPA SUFINANCIRANJA %
EU CO-FINANCING RATE %]]</f>
        <v>788449.375</v>
      </c>
      <c r="P1093" s="61">
        <f>Ugovori_OPULJP[[#This Row],[Bespovratna sredstva - Ukupno (EU+Nac) HRK
= Ukupna ugovorena vrijednost bespovratnih sredstava]]*Ugovori_OPULJP[[#This Row],[STOPA NACIONALNOG SUFINANCIRANJA %]]</f>
        <v>139138.125</v>
      </c>
      <c r="Q1093" s="62">
        <v>927587.5</v>
      </c>
      <c r="R1093" s="61">
        <v>0</v>
      </c>
      <c r="S1093" s="61">
        <v>0</v>
      </c>
      <c r="T1093" s="62">
        <f>Ugovori_OPULJP[[#This Row],[Bespovratna sredstva - Ukupno (EU+Nac) HRK
= Ukupna ugovorena vrijednost bespovratnih sredstava]]+Ugovori_OPULJP[[#This Row],[Javni doprinos korisnika - HRK]]+Ugovori_OPULJP[[#This Row],[Privatni doprinos korisnika - HRK]]</f>
        <v>927587.5</v>
      </c>
      <c r="U1093" s="19" t="s">
        <v>8735</v>
      </c>
      <c r="V1093" s="19" t="s">
        <v>24</v>
      </c>
      <c r="W1093" s="5" t="s">
        <v>9244</v>
      </c>
      <c r="X1093" s="5" t="s">
        <v>6219</v>
      </c>
    </row>
    <row r="1094" spans="1:24" ht="114.75" x14ac:dyDescent="0.25">
      <c r="A1094" s="12" t="s">
        <v>9045</v>
      </c>
      <c r="B1094" s="8" t="s">
        <v>8150</v>
      </c>
      <c r="C1094" s="5" t="s">
        <v>7163</v>
      </c>
      <c r="D1094" s="5" t="s">
        <v>5131</v>
      </c>
      <c r="E1094" s="19" t="s">
        <v>10081</v>
      </c>
      <c r="F1094" s="7" t="s">
        <v>9371</v>
      </c>
      <c r="G1094" s="7" t="s">
        <v>9245</v>
      </c>
      <c r="H1094" s="13">
        <v>44201</v>
      </c>
      <c r="I1094" s="13">
        <v>44747</v>
      </c>
      <c r="J1094" s="13" t="str">
        <f ca="1">IF(Ugovori_OPULJP[[#This Row],[DATUM ZAVRŠETKA OPERACIJE]]&lt;TODAY(),"završen","u provedbi")</f>
        <v>u provedbi</v>
      </c>
      <c r="K1094" s="6" t="s">
        <v>14</v>
      </c>
      <c r="L1094" s="6" t="s">
        <v>14</v>
      </c>
      <c r="M1094" s="17">
        <v>0.85</v>
      </c>
      <c r="N1094" s="17">
        <v>0.15</v>
      </c>
      <c r="O1094" s="61">
        <f>Ugovori_OPULJP[[#This Row],[Bespovratna sredstva - Ukupno (EU+Nac) HRK
= Ukupna ugovorena vrijednost bespovratnih sredstava]]*Ugovori_OPULJP[[#This Row],[EU STOPA SUFINANCIRANJA %
EU CO-FINANCING RATE %]]</f>
        <v>1181670</v>
      </c>
      <c r="P1094" s="61">
        <f>Ugovori_OPULJP[[#This Row],[Bespovratna sredstva - Ukupno (EU+Nac) HRK
= Ukupna ugovorena vrijednost bespovratnih sredstava]]*Ugovori_OPULJP[[#This Row],[STOPA NACIONALNOG SUFINANCIRANJA %]]</f>
        <v>208530</v>
      </c>
      <c r="Q1094" s="62">
        <v>1390200</v>
      </c>
      <c r="R1094" s="61">
        <v>0</v>
      </c>
      <c r="S1094" s="61">
        <v>0</v>
      </c>
      <c r="T1094" s="62">
        <f>Ugovori_OPULJP[[#This Row],[Bespovratna sredstva - Ukupno (EU+Nac) HRK
= Ukupna ugovorena vrijednost bespovratnih sredstava]]+Ugovori_OPULJP[[#This Row],[Javni doprinos korisnika - HRK]]+Ugovori_OPULJP[[#This Row],[Privatni doprinos korisnika - HRK]]</f>
        <v>1390200</v>
      </c>
      <c r="U1094" s="19" t="s">
        <v>8735</v>
      </c>
      <c r="V1094" s="19" t="s">
        <v>24</v>
      </c>
      <c r="W1094" s="5" t="s">
        <v>9246</v>
      </c>
      <c r="X1094" s="5" t="s">
        <v>6219</v>
      </c>
    </row>
    <row r="1095" spans="1:24" ht="102" x14ac:dyDescent="0.25">
      <c r="A1095" s="12" t="s">
        <v>9046</v>
      </c>
      <c r="B1095" s="8" t="s">
        <v>8150</v>
      </c>
      <c r="C1095" s="5" t="s">
        <v>7163</v>
      </c>
      <c r="D1095" s="5" t="s">
        <v>5131</v>
      </c>
      <c r="E1095" s="19" t="s">
        <v>10081</v>
      </c>
      <c r="F1095" s="7" t="s">
        <v>9372</v>
      </c>
      <c r="G1095" s="47" t="s">
        <v>1007</v>
      </c>
      <c r="H1095" s="13">
        <v>44207</v>
      </c>
      <c r="I1095" s="13">
        <v>44603</v>
      </c>
      <c r="J1095" s="13" t="str">
        <f ca="1">IF(Ugovori_OPULJP[[#This Row],[DATUM ZAVRŠETKA OPERACIJE]]&lt;TODAY(),"završen","u provedbi")</f>
        <v>završen</v>
      </c>
      <c r="K1095" s="6" t="s">
        <v>17</v>
      </c>
      <c r="L1095" s="6" t="s">
        <v>17</v>
      </c>
      <c r="M1095" s="17">
        <v>0.85</v>
      </c>
      <c r="N1095" s="17">
        <v>0.15</v>
      </c>
      <c r="O1095" s="61">
        <f>Ugovori_OPULJP[[#This Row],[Bespovratna sredstva - Ukupno (EU+Nac) HRK
= Ukupna ugovorena vrijednost bespovratnih sredstava]]*Ugovori_OPULJP[[#This Row],[EU STOPA SUFINANCIRANJA %
EU CO-FINANCING RATE %]]</f>
        <v>629501.5</v>
      </c>
      <c r="P1095" s="61">
        <f>Ugovori_OPULJP[[#This Row],[Bespovratna sredstva - Ukupno (EU+Nac) HRK
= Ukupna ugovorena vrijednost bespovratnih sredstava]]*Ugovori_OPULJP[[#This Row],[STOPA NACIONALNOG SUFINANCIRANJA %]]</f>
        <v>111088.5</v>
      </c>
      <c r="Q1095" s="62">
        <v>740590</v>
      </c>
      <c r="R1095" s="61">
        <v>0</v>
      </c>
      <c r="S1095" s="61">
        <v>0</v>
      </c>
      <c r="T1095" s="62">
        <f>Ugovori_OPULJP[[#This Row],[Bespovratna sredstva - Ukupno (EU+Nac) HRK
= Ukupna ugovorena vrijednost bespovratnih sredstava]]+Ugovori_OPULJP[[#This Row],[Javni doprinos korisnika - HRK]]+Ugovori_OPULJP[[#This Row],[Privatni doprinos korisnika - HRK]]</f>
        <v>740590</v>
      </c>
      <c r="U1095" s="19" t="s">
        <v>8735</v>
      </c>
      <c r="V1095" s="19" t="s">
        <v>24</v>
      </c>
      <c r="W1095" s="5" t="s">
        <v>9247</v>
      </c>
      <c r="X1095" s="5" t="s">
        <v>6219</v>
      </c>
    </row>
    <row r="1096" spans="1:24" ht="63.75" x14ac:dyDescent="0.25">
      <c r="A1096" s="12" t="s">
        <v>9047</v>
      </c>
      <c r="B1096" s="8" t="s">
        <v>8150</v>
      </c>
      <c r="C1096" s="5" t="s">
        <v>7163</v>
      </c>
      <c r="D1096" s="5" t="s">
        <v>5131</v>
      </c>
      <c r="E1096" s="19" t="s">
        <v>10081</v>
      </c>
      <c r="F1096" s="7" t="s">
        <v>9248</v>
      </c>
      <c r="G1096" s="47" t="s">
        <v>8399</v>
      </c>
      <c r="H1096" s="13">
        <v>44201</v>
      </c>
      <c r="I1096" s="13">
        <v>44747</v>
      </c>
      <c r="J1096" s="13" t="str">
        <f ca="1">IF(Ugovori_OPULJP[[#This Row],[DATUM ZAVRŠETKA OPERACIJE]]&lt;TODAY(),"završen","u provedbi")</f>
        <v>u provedbi</v>
      </c>
      <c r="K1096" s="6" t="s">
        <v>15</v>
      </c>
      <c r="L1096" s="6" t="s">
        <v>15</v>
      </c>
      <c r="M1096" s="17">
        <v>0.85</v>
      </c>
      <c r="N1096" s="17">
        <v>0.15</v>
      </c>
      <c r="O1096" s="61">
        <f>Ugovori_OPULJP[[#This Row],[Bespovratna sredstva - Ukupno (EU+Nac) HRK
= Ukupna ugovorena vrijednost bespovratnih sredstava]]*Ugovori_OPULJP[[#This Row],[EU STOPA SUFINANCIRANJA %
EU CO-FINANCING RATE %]]</f>
        <v>445723</v>
      </c>
      <c r="P1096" s="61">
        <f>Ugovori_OPULJP[[#This Row],[Bespovratna sredstva - Ukupno (EU+Nac) HRK
= Ukupna ugovorena vrijednost bespovratnih sredstava]]*Ugovori_OPULJP[[#This Row],[STOPA NACIONALNOG SUFINANCIRANJA %]]</f>
        <v>78657</v>
      </c>
      <c r="Q1096" s="62">
        <v>524380</v>
      </c>
      <c r="R1096" s="61">
        <v>0</v>
      </c>
      <c r="S1096" s="61">
        <v>0</v>
      </c>
      <c r="T1096" s="62">
        <f>Ugovori_OPULJP[[#This Row],[Bespovratna sredstva - Ukupno (EU+Nac) HRK
= Ukupna ugovorena vrijednost bespovratnih sredstava]]+Ugovori_OPULJP[[#This Row],[Javni doprinos korisnika - HRK]]+Ugovori_OPULJP[[#This Row],[Privatni doprinos korisnika - HRK]]</f>
        <v>524380</v>
      </c>
      <c r="U1096" s="19" t="s">
        <v>8735</v>
      </c>
      <c r="V1096" s="19" t="s">
        <v>24</v>
      </c>
      <c r="W1096" s="5" t="s">
        <v>9249</v>
      </c>
      <c r="X1096" s="5" t="s">
        <v>6219</v>
      </c>
    </row>
    <row r="1097" spans="1:24" ht="51" x14ac:dyDescent="0.25">
      <c r="A1097" s="12" t="s">
        <v>9411</v>
      </c>
      <c r="B1097" s="8" t="s">
        <v>8150</v>
      </c>
      <c r="C1097" s="5" t="s">
        <v>7163</v>
      </c>
      <c r="D1097" s="5" t="s">
        <v>5131</v>
      </c>
      <c r="E1097" s="19" t="s">
        <v>10081</v>
      </c>
      <c r="F1097" s="7" t="s">
        <v>9493</v>
      </c>
      <c r="G1097" s="7" t="s">
        <v>974</v>
      </c>
      <c r="H1097" s="13">
        <v>44249</v>
      </c>
      <c r="I1097" s="13">
        <v>44795</v>
      </c>
      <c r="J1097" s="13" t="str">
        <f ca="1">IF(Ugovori_OPULJP[[#This Row],[DATUM ZAVRŠETKA OPERACIJE]]&lt;TODAY(),"završen","u provedbi")</f>
        <v>u provedbi</v>
      </c>
      <c r="K1097" s="6" t="s">
        <v>15</v>
      </c>
      <c r="L1097" s="25" t="s">
        <v>15</v>
      </c>
      <c r="M1097" s="17">
        <v>0.85</v>
      </c>
      <c r="N1097" s="17">
        <v>0.15</v>
      </c>
      <c r="O1097" s="11">
        <f>Ugovori_OPULJP[[#This Row],[Bespovratna sredstva - Ukupno (EU+Nac) HRK
= Ukupna ugovorena vrijednost bespovratnih sredstava]]*Ugovori_OPULJP[[#This Row],[EU STOPA SUFINANCIRANJA %
EU CO-FINANCING RATE %]]</f>
        <v>1508941.25</v>
      </c>
      <c r="P1097" s="11">
        <f>Ugovori_OPULJP[[#This Row],[Bespovratna sredstva - Ukupno (EU+Nac) HRK
= Ukupna ugovorena vrijednost bespovratnih sredstava]]*Ugovori_OPULJP[[#This Row],[STOPA NACIONALNOG SUFINANCIRANJA %]]</f>
        <v>266283.75</v>
      </c>
      <c r="Q1097" s="4">
        <v>1775225</v>
      </c>
      <c r="R1097" s="11">
        <v>0</v>
      </c>
      <c r="S1097" s="11">
        <v>0</v>
      </c>
      <c r="T1097" s="4">
        <f>Ugovori_OPULJP[[#This Row],[Bespovratna sredstva - Ukupno (EU+Nac) HRK
= Ukupna ugovorena vrijednost bespovratnih sredstava]]+Ugovori_OPULJP[[#This Row],[Javni doprinos korisnika - HRK]]+Ugovori_OPULJP[[#This Row],[Privatni doprinos korisnika - HRK]]</f>
        <v>1775225</v>
      </c>
      <c r="U1097" s="19" t="s">
        <v>8735</v>
      </c>
      <c r="V1097" s="19" t="s">
        <v>24</v>
      </c>
      <c r="W1097" s="5" t="s">
        <v>9551</v>
      </c>
      <c r="X1097" s="5" t="s">
        <v>6219</v>
      </c>
    </row>
    <row r="1098" spans="1:24" ht="114.75" x14ac:dyDescent="0.25">
      <c r="A1098" s="12" t="s">
        <v>9412</v>
      </c>
      <c r="B1098" s="8" t="s">
        <v>8150</v>
      </c>
      <c r="C1098" s="5" t="s">
        <v>7163</v>
      </c>
      <c r="D1098" s="5" t="s">
        <v>5131</v>
      </c>
      <c r="E1098" s="19" t="s">
        <v>10081</v>
      </c>
      <c r="F1098" s="7" t="s">
        <v>9494</v>
      </c>
      <c r="G1098" s="47" t="s">
        <v>1001</v>
      </c>
      <c r="H1098" s="13">
        <v>44249</v>
      </c>
      <c r="I1098" s="13">
        <v>44734</v>
      </c>
      <c r="J1098" s="13" t="str">
        <f ca="1">IF(Ugovori_OPULJP[[#This Row],[DATUM ZAVRŠETKA OPERACIJE]]&lt;TODAY(),"završen","u provedbi")</f>
        <v>u provedbi</v>
      </c>
      <c r="K1098" s="6" t="s">
        <v>7</v>
      </c>
      <c r="L1098" s="6" t="s">
        <v>7</v>
      </c>
      <c r="M1098" s="17">
        <v>0.85</v>
      </c>
      <c r="N1098" s="17">
        <v>0.15</v>
      </c>
      <c r="O1098" s="11">
        <f>Ugovori_OPULJP[[#This Row],[Bespovratna sredstva - Ukupno (EU+Nac) HRK
= Ukupna ugovorena vrijednost bespovratnih sredstava]]*Ugovori_OPULJP[[#This Row],[EU STOPA SUFINANCIRANJA %
EU CO-FINANCING RATE %]]</f>
        <v>4218483.0625</v>
      </c>
      <c r="P1098" s="11">
        <f>Ugovori_OPULJP[[#This Row],[Bespovratna sredstva - Ukupno (EU+Nac) HRK
= Ukupna ugovorena vrijednost bespovratnih sredstava]]*Ugovori_OPULJP[[#This Row],[STOPA NACIONALNOG SUFINANCIRANJA %]]</f>
        <v>744438.1875</v>
      </c>
      <c r="Q1098" s="4">
        <v>4962921.25</v>
      </c>
      <c r="R1098" s="11">
        <v>0</v>
      </c>
      <c r="S1098" s="11">
        <v>0</v>
      </c>
      <c r="T1098" s="4">
        <f>Ugovori_OPULJP[[#This Row],[Bespovratna sredstva - Ukupno (EU+Nac) HRK
= Ukupna ugovorena vrijednost bespovratnih sredstava]]+Ugovori_OPULJP[[#This Row],[Javni doprinos korisnika - HRK]]+Ugovori_OPULJP[[#This Row],[Privatni doprinos korisnika - HRK]]</f>
        <v>4962921.25</v>
      </c>
      <c r="U1098" s="19" t="s">
        <v>8735</v>
      </c>
      <c r="V1098" s="19" t="s">
        <v>24</v>
      </c>
      <c r="W1098" s="5" t="s">
        <v>9552</v>
      </c>
      <c r="X1098" s="5" t="s">
        <v>6219</v>
      </c>
    </row>
    <row r="1099" spans="1:24" ht="51" x14ac:dyDescent="0.25">
      <c r="A1099" s="12" t="s">
        <v>9048</v>
      </c>
      <c r="B1099" s="8" t="s">
        <v>8150</v>
      </c>
      <c r="C1099" s="5" t="s">
        <v>7163</v>
      </c>
      <c r="D1099" s="5" t="s">
        <v>5131</v>
      </c>
      <c r="E1099" s="19" t="s">
        <v>10081</v>
      </c>
      <c r="F1099" s="7" t="s">
        <v>9250</v>
      </c>
      <c r="G1099" s="47" t="s">
        <v>949</v>
      </c>
      <c r="H1099" s="13">
        <v>44203</v>
      </c>
      <c r="I1099" s="13">
        <v>44627</v>
      </c>
      <c r="J1099" s="13" t="str">
        <f ca="1">IF(Ugovori_OPULJP[[#This Row],[DATUM ZAVRŠETKA OPERACIJE]]&lt;TODAY(),"završen","u provedbi")</f>
        <v>završen</v>
      </c>
      <c r="K1099" s="6" t="s">
        <v>9</v>
      </c>
      <c r="L1099" s="6" t="s">
        <v>9</v>
      </c>
      <c r="M1099" s="17">
        <v>0.85</v>
      </c>
      <c r="N1099" s="17">
        <v>0.15</v>
      </c>
      <c r="O1099" s="61">
        <f>Ugovori_OPULJP[[#This Row],[Bespovratna sredstva - Ukupno (EU+Nac) HRK
= Ukupna ugovorena vrijednost bespovratnih sredstava]]*Ugovori_OPULJP[[#This Row],[EU STOPA SUFINANCIRANJA %
EU CO-FINANCING RATE %]]</f>
        <v>835745.5</v>
      </c>
      <c r="P1099" s="61">
        <f>Ugovori_OPULJP[[#This Row],[Bespovratna sredstva - Ukupno (EU+Nac) HRK
= Ukupna ugovorena vrijednost bespovratnih sredstava]]*Ugovori_OPULJP[[#This Row],[STOPA NACIONALNOG SUFINANCIRANJA %]]</f>
        <v>147484.5</v>
      </c>
      <c r="Q1099" s="62">
        <v>983230</v>
      </c>
      <c r="R1099" s="61">
        <v>0</v>
      </c>
      <c r="S1099" s="61">
        <v>0</v>
      </c>
      <c r="T1099" s="62">
        <f>Ugovori_OPULJP[[#This Row],[Bespovratna sredstva - Ukupno (EU+Nac) HRK
= Ukupna ugovorena vrijednost bespovratnih sredstava]]+Ugovori_OPULJP[[#This Row],[Javni doprinos korisnika - HRK]]+Ugovori_OPULJP[[#This Row],[Privatni doprinos korisnika - HRK]]</f>
        <v>983230</v>
      </c>
      <c r="U1099" s="19" t="s">
        <v>8735</v>
      </c>
      <c r="V1099" s="19" t="s">
        <v>24</v>
      </c>
      <c r="W1099" s="5" t="s">
        <v>9251</v>
      </c>
      <c r="X1099" s="5" t="s">
        <v>6219</v>
      </c>
    </row>
    <row r="1100" spans="1:24" ht="114.75" x14ac:dyDescent="0.25">
      <c r="A1100" s="12" t="s">
        <v>9614</v>
      </c>
      <c r="B1100" s="8" t="s">
        <v>8150</v>
      </c>
      <c r="C1100" s="5" t="s">
        <v>7163</v>
      </c>
      <c r="D1100" s="5" t="s">
        <v>5131</v>
      </c>
      <c r="E1100" s="19" t="s">
        <v>10081</v>
      </c>
      <c r="F1100" s="7" t="s">
        <v>9639</v>
      </c>
      <c r="G1100" s="47" t="s">
        <v>8405</v>
      </c>
      <c r="H1100" s="13">
        <v>44253</v>
      </c>
      <c r="I1100" s="13">
        <v>44707</v>
      </c>
      <c r="J1100" s="13" t="str">
        <f ca="1">IF(Ugovori_OPULJP[[#This Row],[DATUM ZAVRŠETKA OPERACIJE]]&lt;TODAY(),"završen","u provedbi")</f>
        <v>u provedbi</v>
      </c>
      <c r="K1100" s="6" t="s">
        <v>5</v>
      </c>
      <c r="L1100" s="6" t="s">
        <v>5</v>
      </c>
      <c r="M1100" s="17">
        <v>0.85</v>
      </c>
      <c r="N1100" s="17">
        <v>0.15</v>
      </c>
      <c r="O1100" s="11">
        <f>Ugovori_OPULJP[[#This Row],[Bespovratna sredstva - Ukupno (EU+Nac) HRK
= Ukupna ugovorena vrijednost bespovratnih sredstava]]*Ugovori_OPULJP[[#This Row],[EU STOPA SUFINANCIRANJA %
EU CO-FINANCING RATE %]]</f>
        <v>3853900</v>
      </c>
      <c r="P1100" s="11">
        <f>Ugovori_OPULJP[[#This Row],[Bespovratna sredstva - Ukupno (EU+Nac) HRK
= Ukupna ugovorena vrijednost bespovratnih sredstava]]*Ugovori_OPULJP[[#This Row],[STOPA NACIONALNOG SUFINANCIRANJA %]]</f>
        <v>680100</v>
      </c>
      <c r="Q1100" s="11">
        <v>4534000</v>
      </c>
      <c r="R1100" s="11">
        <v>0</v>
      </c>
      <c r="S1100" s="11">
        <v>0</v>
      </c>
      <c r="T1100" s="4">
        <f>Ugovori_OPULJP[[#This Row],[Bespovratna sredstva - Ukupno (EU+Nac) HRK
= Ukupna ugovorena vrijednost bespovratnih sredstava]]+Ugovori_OPULJP[[#This Row],[Javni doprinos korisnika - HRK]]+Ugovori_OPULJP[[#This Row],[Privatni doprinos korisnika - HRK]]</f>
        <v>4534000</v>
      </c>
      <c r="U1100" s="19" t="s">
        <v>8735</v>
      </c>
      <c r="V1100" s="19" t="s">
        <v>24</v>
      </c>
      <c r="W1100" s="5" t="s">
        <v>9744</v>
      </c>
      <c r="X1100" s="5" t="s">
        <v>6219</v>
      </c>
    </row>
    <row r="1101" spans="1:24" ht="51" x14ac:dyDescent="0.25">
      <c r="A1101" s="12" t="s">
        <v>9049</v>
      </c>
      <c r="B1101" s="8" t="s">
        <v>8150</v>
      </c>
      <c r="C1101" s="5" t="s">
        <v>7163</v>
      </c>
      <c r="D1101" s="5" t="s">
        <v>5131</v>
      </c>
      <c r="E1101" s="19" t="s">
        <v>10081</v>
      </c>
      <c r="F1101" s="7" t="s">
        <v>5131</v>
      </c>
      <c r="G1101" s="47" t="s">
        <v>8410</v>
      </c>
      <c r="H1101" s="13">
        <v>44201</v>
      </c>
      <c r="I1101" s="13">
        <v>44686</v>
      </c>
      <c r="J1101" s="13" t="str">
        <f ca="1">IF(Ugovori_OPULJP[[#This Row],[DATUM ZAVRŠETKA OPERACIJE]]&lt;TODAY(),"završen","u provedbi")</f>
        <v>u provedbi</v>
      </c>
      <c r="K1101" s="6" t="s">
        <v>5</v>
      </c>
      <c r="L1101" s="6" t="s">
        <v>5</v>
      </c>
      <c r="M1101" s="17">
        <v>0.85</v>
      </c>
      <c r="N1101" s="17">
        <v>0.15</v>
      </c>
      <c r="O1101" s="61">
        <f>Ugovori_OPULJP[[#This Row],[Bespovratna sredstva - Ukupno (EU+Nac) HRK
= Ukupna ugovorena vrijednost bespovratnih sredstava]]*Ugovori_OPULJP[[#This Row],[EU STOPA SUFINANCIRANJA %
EU CO-FINANCING RATE %]]</f>
        <v>1669995</v>
      </c>
      <c r="P1101" s="61">
        <f>Ugovori_OPULJP[[#This Row],[Bespovratna sredstva - Ukupno (EU+Nac) HRK
= Ukupna ugovorena vrijednost bespovratnih sredstava]]*Ugovori_OPULJP[[#This Row],[STOPA NACIONALNOG SUFINANCIRANJA %]]</f>
        <v>294705</v>
      </c>
      <c r="Q1101" s="62">
        <v>1964700</v>
      </c>
      <c r="R1101" s="61">
        <v>0</v>
      </c>
      <c r="S1101" s="61">
        <v>0</v>
      </c>
      <c r="T1101" s="62">
        <f>Ugovori_OPULJP[[#This Row],[Bespovratna sredstva - Ukupno (EU+Nac) HRK
= Ukupna ugovorena vrijednost bespovratnih sredstava]]+Ugovori_OPULJP[[#This Row],[Javni doprinos korisnika - HRK]]+Ugovori_OPULJP[[#This Row],[Privatni doprinos korisnika - HRK]]</f>
        <v>1964700</v>
      </c>
      <c r="U1101" s="19" t="s">
        <v>8735</v>
      </c>
      <c r="V1101" s="19" t="s">
        <v>24</v>
      </c>
      <c r="W1101" s="5" t="s">
        <v>9252</v>
      </c>
      <c r="X1101" s="5" t="s">
        <v>6219</v>
      </c>
    </row>
    <row r="1102" spans="1:24" ht="76.5" x14ac:dyDescent="0.25">
      <c r="A1102" s="12" t="s">
        <v>9413</v>
      </c>
      <c r="B1102" s="8" t="s">
        <v>8150</v>
      </c>
      <c r="C1102" s="5" t="s">
        <v>7163</v>
      </c>
      <c r="D1102" s="5" t="s">
        <v>5131</v>
      </c>
      <c r="E1102" s="19" t="s">
        <v>10081</v>
      </c>
      <c r="F1102" s="7" t="s">
        <v>9495</v>
      </c>
      <c r="G1102" s="47" t="s">
        <v>965</v>
      </c>
      <c r="H1102" s="13">
        <v>44249</v>
      </c>
      <c r="I1102" s="13">
        <v>44642</v>
      </c>
      <c r="J1102" s="13" t="str">
        <f ca="1">IF(Ugovori_OPULJP[[#This Row],[DATUM ZAVRŠETKA OPERACIJE]]&lt;TODAY(),"završen","u provedbi")</f>
        <v>završen</v>
      </c>
      <c r="K1102" s="6" t="s">
        <v>15</v>
      </c>
      <c r="L1102" s="6" t="s">
        <v>15</v>
      </c>
      <c r="M1102" s="17">
        <v>0.85</v>
      </c>
      <c r="N1102" s="17">
        <v>0.15</v>
      </c>
      <c r="O1102" s="11">
        <f>Ugovori_OPULJP[[#This Row],[Bespovratna sredstva - Ukupno (EU+Nac) HRK
= Ukupna ugovorena vrijednost bespovratnih sredstava]]*Ugovori_OPULJP[[#This Row],[EU STOPA SUFINANCIRANJA %
EU CO-FINANCING RATE %]]</f>
        <v>2244680</v>
      </c>
      <c r="P1102" s="11">
        <f>Ugovori_OPULJP[[#This Row],[Bespovratna sredstva - Ukupno (EU+Nac) HRK
= Ukupna ugovorena vrijednost bespovratnih sredstava]]*Ugovori_OPULJP[[#This Row],[STOPA NACIONALNOG SUFINANCIRANJA %]]</f>
        <v>396120</v>
      </c>
      <c r="Q1102" s="4">
        <v>2640800</v>
      </c>
      <c r="R1102" s="11">
        <v>0</v>
      </c>
      <c r="S1102" s="11">
        <v>0</v>
      </c>
      <c r="T1102" s="4">
        <f>Ugovori_OPULJP[[#This Row],[Bespovratna sredstva - Ukupno (EU+Nac) HRK
= Ukupna ugovorena vrijednost bespovratnih sredstava]]+Ugovori_OPULJP[[#This Row],[Javni doprinos korisnika - HRK]]+Ugovori_OPULJP[[#This Row],[Privatni doprinos korisnika - HRK]]</f>
        <v>2640800</v>
      </c>
      <c r="U1102" s="19" t="s">
        <v>8735</v>
      </c>
      <c r="V1102" s="19" t="s">
        <v>24</v>
      </c>
      <c r="W1102" s="5" t="s">
        <v>9553</v>
      </c>
      <c r="X1102" s="5" t="s">
        <v>6219</v>
      </c>
    </row>
    <row r="1103" spans="1:24" ht="89.25" x14ac:dyDescent="0.25">
      <c r="A1103" s="12" t="s">
        <v>9050</v>
      </c>
      <c r="B1103" s="8" t="s">
        <v>8150</v>
      </c>
      <c r="C1103" s="5" t="s">
        <v>7163</v>
      </c>
      <c r="D1103" s="5" t="s">
        <v>5131</v>
      </c>
      <c r="E1103" s="19" t="s">
        <v>10081</v>
      </c>
      <c r="F1103" s="7" t="s">
        <v>9373</v>
      </c>
      <c r="G1103" s="7" t="s">
        <v>944</v>
      </c>
      <c r="H1103" s="13">
        <v>44207</v>
      </c>
      <c r="I1103" s="13">
        <v>44662</v>
      </c>
      <c r="J1103" s="13" t="str">
        <f ca="1">IF(Ugovori_OPULJP[[#This Row],[DATUM ZAVRŠETKA OPERACIJE]]&lt;TODAY(),"završen","u provedbi")</f>
        <v>završen</v>
      </c>
      <c r="K1103" s="6" t="s">
        <v>0</v>
      </c>
      <c r="L1103" s="6" t="s">
        <v>0</v>
      </c>
      <c r="M1103" s="17">
        <v>0.85</v>
      </c>
      <c r="N1103" s="17">
        <v>0.15</v>
      </c>
      <c r="O1103" s="61">
        <f>Ugovori_OPULJP[[#This Row],[Bespovratna sredstva - Ukupno (EU+Nac) HRK
= Ukupna ugovorena vrijednost bespovratnih sredstava]]*Ugovori_OPULJP[[#This Row],[EU STOPA SUFINANCIRANJA %
EU CO-FINANCING RATE %]]</f>
        <v>1972977.5</v>
      </c>
      <c r="P1103" s="61">
        <f>Ugovori_OPULJP[[#This Row],[Bespovratna sredstva - Ukupno (EU+Nac) HRK
= Ukupna ugovorena vrijednost bespovratnih sredstava]]*Ugovori_OPULJP[[#This Row],[STOPA NACIONALNOG SUFINANCIRANJA %]]</f>
        <v>348172.5</v>
      </c>
      <c r="Q1103" s="62">
        <v>2321150</v>
      </c>
      <c r="R1103" s="61">
        <v>0</v>
      </c>
      <c r="S1103" s="61">
        <v>0</v>
      </c>
      <c r="T1103" s="62">
        <f>Ugovori_OPULJP[[#This Row],[Bespovratna sredstva - Ukupno (EU+Nac) HRK
= Ukupna ugovorena vrijednost bespovratnih sredstava]]+Ugovori_OPULJP[[#This Row],[Javni doprinos korisnika - HRK]]+Ugovori_OPULJP[[#This Row],[Privatni doprinos korisnika - HRK]]</f>
        <v>2321150</v>
      </c>
      <c r="U1103" s="19" t="s">
        <v>8735</v>
      </c>
      <c r="V1103" s="19" t="s">
        <v>24</v>
      </c>
      <c r="W1103" s="5" t="s">
        <v>9253</v>
      </c>
      <c r="X1103" s="5" t="s">
        <v>6219</v>
      </c>
    </row>
    <row r="1104" spans="1:24" ht="102" x14ac:dyDescent="0.25">
      <c r="A1104" s="12" t="s">
        <v>9051</v>
      </c>
      <c r="B1104" s="8" t="s">
        <v>8150</v>
      </c>
      <c r="C1104" s="5" t="s">
        <v>7163</v>
      </c>
      <c r="D1104" s="5" t="s">
        <v>5131</v>
      </c>
      <c r="E1104" s="19" t="s">
        <v>10081</v>
      </c>
      <c r="F1104" s="7" t="s">
        <v>9254</v>
      </c>
      <c r="G1104" s="47" t="s">
        <v>942</v>
      </c>
      <c r="H1104" s="13">
        <v>44208</v>
      </c>
      <c r="I1104" s="13">
        <v>44754</v>
      </c>
      <c r="J1104" s="13" t="str">
        <f ca="1">IF(Ugovori_OPULJP[[#This Row],[DATUM ZAVRŠETKA OPERACIJE]]&lt;TODAY(),"završen","u provedbi")</f>
        <v>u provedbi</v>
      </c>
      <c r="K1104" s="6" t="s">
        <v>10</v>
      </c>
      <c r="L1104" s="6" t="s">
        <v>10</v>
      </c>
      <c r="M1104" s="17">
        <v>0.85</v>
      </c>
      <c r="N1104" s="17">
        <v>0.15</v>
      </c>
      <c r="O1104" s="61">
        <f>Ugovori_OPULJP[[#This Row],[Bespovratna sredstva - Ukupno (EU+Nac) HRK
= Ukupna ugovorena vrijednost bespovratnih sredstava]]*Ugovori_OPULJP[[#This Row],[EU STOPA SUFINANCIRANJA %
EU CO-FINANCING RATE %]]</f>
        <v>1182911</v>
      </c>
      <c r="P1104" s="61">
        <f>Ugovori_OPULJP[[#This Row],[Bespovratna sredstva - Ukupno (EU+Nac) HRK
= Ukupna ugovorena vrijednost bespovratnih sredstava]]*Ugovori_OPULJP[[#This Row],[STOPA NACIONALNOG SUFINANCIRANJA %]]</f>
        <v>208749</v>
      </c>
      <c r="Q1104" s="62">
        <v>1391660</v>
      </c>
      <c r="R1104" s="61">
        <v>0</v>
      </c>
      <c r="S1104" s="61">
        <v>0</v>
      </c>
      <c r="T1104" s="62">
        <f>Ugovori_OPULJP[[#This Row],[Bespovratna sredstva - Ukupno (EU+Nac) HRK
= Ukupna ugovorena vrijednost bespovratnih sredstava]]+Ugovori_OPULJP[[#This Row],[Javni doprinos korisnika - HRK]]+Ugovori_OPULJP[[#This Row],[Privatni doprinos korisnika - HRK]]</f>
        <v>1391660</v>
      </c>
      <c r="U1104" s="19" t="s">
        <v>8735</v>
      </c>
      <c r="V1104" s="19" t="s">
        <v>24</v>
      </c>
      <c r="W1104" s="5" t="s">
        <v>9255</v>
      </c>
      <c r="X1104" s="5" t="s">
        <v>6219</v>
      </c>
    </row>
    <row r="1105" spans="1:24" ht="51" x14ac:dyDescent="0.25">
      <c r="A1105" s="12" t="s">
        <v>9052</v>
      </c>
      <c r="B1105" s="8" t="s">
        <v>8150</v>
      </c>
      <c r="C1105" s="5" t="s">
        <v>7163</v>
      </c>
      <c r="D1105" s="5" t="s">
        <v>5131</v>
      </c>
      <c r="E1105" s="19" t="s">
        <v>10081</v>
      </c>
      <c r="F1105" s="7" t="s">
        <v>9256</v>
      </c>
      <c r="G1105" s="47" t="s">
        <v>959</v>
      </c>
      <c r="H1105" s="13">
        <v>44204</v>
      </c>
      <c r="I1105" s="13">
        <v>44659</v>
      </c>
      <c r="J1105" s="13" t="str">
        <f ca="1">IF(Ugovori_OPULJP[[#This Row],[DATUM ZAVRŠETKA OPERACIJE]]&lt;TODAY(),"završen","u provedbi")</f>
        <v>završen</v>
      </c>
      <c r="K1105" s="6" t="s">
        <v>10</v>
      </c>
      <c r="L1105" s="6" t="s">
        <v>10</v>
      </c>
      <c r="M1105" s="17">
        <v>0.85</v>
      </c>
      <c r="N1105" s="17">
        <v>0.15</v>
      </c>
      <c r="O1105" s="61">
        <f>Ugovori_OPULJP[[#This Row],[Bespovratna sredstva - Ukupno (EU+Nac) HRK
= Ukupna ugovorena vrijednost bespovratnih sredstava]]*Ugovori_OPULJP[[#This Row],[EU STOPA SUFINANCIRANJA %
EU CO-FINANCING RATE %]]</f>
        <v>1910800</v>
      </c>
      <c r="P1105" s="61">
        <f>Ugovori_OPULJP[[#This Row],[Bespovratna sredstva - Ukupno (EU+Nac) HRK
= Ukupna ugovorena vrijednost bespovratnih sredstava]]*Ugovori_OPULJP[[#This Row],[STOPA NACIONALNOG SUFINANCIRANJA %]]</f>
        <v>337200</v>
      </c>
      <c r="Q1105" s="62">
        <v>2248000</v>
      </c>
      <c r="R1105" s="61">
        <v>0</v>
      </c>
      <c r="S1105" s="61">
        <v>0</v>
      </c>
      <c r="T1105" s="62">
        <f>Ugovori_OPULJP[[#This Row],[Bespovratna sredstva - Ukupno (EU+Nac) HRK
= Ukupna ugovorena vrijednost bespovratnih sredstava]]+Ugovori_OPULJP[[#This Row],[Javni doprinos korisnika - HRK]]+Ugovori_OPULJP[[#This Row],[Privatni doprinos korisnika - HRK]]</f>
        <v>2248000</v>
      </c>
      <c r="U1105" s="19" t="s">
        <v>8735</v>
      </c>
      <c r="V1105" s="19" t="s">
        <v>24</v>
      </c>
      <c r="W1105" s="5" t="s">
        <v>9257</v>
      </c>
      <c r="X1105" s="5" t="s">
        <v>6219</v>
      </c>
    </row>
    <row r="1106" spans="1:24" ht="89.25" x14ac:dyDescent="0.25">
      <c r="A1106" s="12" t="s">
        <v>9615</v>
      </c>
      <c r="B1106" s="8" t="s">
        <v>8150</v>
      </c>
      <c r="C1106" s="5" t="s">
        <v>7163</v>
      </c>
      <c r="D1106" s="5" t="s">
        <v>5131</v>
      </c>
      <c r="E1106" s="19" t="s">
        <v>10081</v>
      </c>
      <c r="F1106" s="7" t="s">
        <v>9640</v>
      </c>
      <c r="G1106" s="7" t="s">
        <v>1019</v>
      </c>
      <c r="H1106" s="13">
        <v>44251</v>
      </c>
      <c r="I1106" s="13">
        <v>44705</v>
      </c>
      <c r="J1106" s="13" t="str">
        <f ca="1">IF(Ugovori_OPULJP[[#This Row],[DATUM ZAVRŠETKA OPERACIJE]]&lt;TODAY(),"završen","u provedbi")</f>
        <v>u provedbi</v>
      </c>
      <c r="K1106" s="6" t="s">
        <v>10</v>
      </c>
      <c r="L1106" s="6" t="s">
        <v>10</v>
      </c>
      <c r="M1106" s="17">
        <v>0.85</v>
      </c>
      <c r="N1106" s="17">
        <v>0.15</v>
      </c>
      <c r="O1106" s="11">
        <f>Ugovori_OPULJP[[#This Row],[Bespovratna sredstva - Ukupno (EU+Nac) HRK
= Ukupna ugovorena vrijednost bespovratnih sredstava]]*Ugovori_OPULJP[[#This Row],[EU STOPA SUFINANCIRANJA %
EU CO-FINANCING RATE %]]</f>
        <v>1220158</v>
      </c>
      <c r="P1106" s="11">
        <f>Ugovori_OPULJP[[#This Row],[Bespovratna sredstva - Ukupno (EU+Nac) HRK
= Ukupna ugovorena vrijednost bespovratnih sredstava]]*Ugovori_OPULJP[[#This Row],[STOPA NACIONALNOG SUFINANCIRANJA %]]</f>
        <v>215322</v>
      </c>
      <c r="Q1106" s="11">
        <v>1435480</v>
      </c>
      <c r="R1106" s="11">
        <v>0</v>
      </c>
      <c r="S1106" s="11">
        <v>0</v>
      </c>
      <c r="T1106" s="4">
        <f>Ugovori_OPULJP[[#This Row],[Bespovratna sredstva - Ukupno (EU+Nac) HRK
= Ukupna ugovorena vrijednost bespovratnih sredstava]]+Ugovori_OPULJP[[#This Row],[Javni doprinos korisnika - HRK]]+Ugovori_OPULJP[[#This Row],[Privatni doprinos korisnika - HRK]]</f>
        <v>1435480</v>
      </c>
      <c r="U1106" s="19" t="s">
        <v>8735</v>
      </c>
      <c r="V1106" s="19" t="s">
        <v>24</v>
      </c>
      <c r="W1106" s="5" t="s">
        <v>9745</v>
      </c>
      <c r="X1106" s="5" t="s">
        <v>6219</v>
      </c>
    </row>
    <row r="1107" spans="1:24" ht="114.75" x14ac:dyDescent="0.25">
      <c r="A1107" s="12" t="s">
        <v>9414</v>
      </c>
      <c r="B1107" s="8" t="s">
        <v>8150</v>
      </c>
      <c r="C1107" s="5" t="s">
        <v>7163</v>
      </c>
      <c r="D1107" s="5" t="s">
        <v>5131</v>
      </c>
      <c r="E1107" s="19" t="s">
        <v>10081</v>
      </c>
      <c r="F1107" s="7" t="s">
        <v>1079</v>
      </c>
      <c r="G1107" s="47" t="s">
        <v>1080</v>
      </c>
      <c r="H1107" s="13">
        <v>44252</v>
      </c>
      <c r="I1107" s="13">
        <v>44706</v>
      </c>
      <c r="J1107" s="13" t="str">
        <f ca="1">IF(Ugovori_OPULJP[[#This Row],[DATUM ZAVRŠETKA OPERACIJE]]&lt;TODAY(),"završen","u provedbi")</f>
        <v>u provedbi</v>
      </c>
      <c r="K1107" s="6" t="s">
        <v>6</v>
      </c>
      <c r="L1107" s="6" t="s">
        <v>6</v>
      </c>
      <c r="M1107" s="17">
        <v>0.85</v>
      </c>
      <c r="N1107" s="17">
        <v>0.15</v>
      </c>
      <c r="O1107" s="11">
        <f>Ugovori_OPULJP[[#This Row],[Bespovratna sredstva - Ukupno (EU+Nac) HRK
= Ukupna ugovorena vrijednost bespovratnih sredstava]]*Ugovori_OPULJP[[#This Row],[EU STOPA SUFINANCIRANJA %
EU CO-FINANCING RATE %]]</f>
        <v>3157443.15</v>
      </c>
      <c r="P1107" s="11">
        <f>Ugovori_OPULJP[[#This Row],[Bespovratna sredstva - Ukupno (EU+Nac) HRK
= Ukupna ugovorena vrijednost bespovratnih sredstava]]*Ugovori_OPULJP[[#This Row],[STOPA NACIONALNOG SUFINANCIRANJA %]]</f>
        <v>557195.85</v>
      </c>
      <c r="Q1107" s="4">
        <v>3714639</v>
      </c>
      <c r="R1107" s="11">
        <v>0</v>
      </c>
      <c r="S1107" s="11">
        <v>0</v>
      </c>
      <c r="T1107" s="4">
        <f>Ugovori_OPULJP[[#This Row],[Bespovratna sredstva - Ukupno (EU+Nac) HRK
= Ukupna ugovorena vrijednost bespovratnih sredstava]]+Ugovori_OPULJP[[#This Row],[Javni doprinos korisnika - HRK]]+Ugovori_OPULJP[[#This Row],[Privatni doprinos korisnika - HRK]]</f>
        <v>3714639</v>
      </c>
      <c r="U1107" s="19" t="s">
        <v>8735</v>
      </c>
      <c r="V1107" s="19" t="s">
        <v>24</v>
      </c>
      <c r="W1107" s="5" t="s">
        <v>9554</v>
      </c>
      <c r="X1107" s="5" t="s">
        <v>6219</v>
      </c>
    </row>
    <row r="1108" spans="1:24" ht="51" x14ac:dyDescent="0.25">
      <c r="A1108" s="12" t="s">
        <v>9415</v>
      </c>
      <c r="B1108" s="8" t="s">
        <v>8150</v>
      </c>
      <c r="C1108" s="5" t="s">
        <v>7163</v>
      </c>
      <c r="D1108" s="5" t="s">
        <v>5131</v>
      </c>
      <c r="E1108" s="19" t="s">
        <v>10081</v>
      </c>
      <c r="F1108" s="7" t="s">
        <v>9496</v>
      </c>
      <c r="G1108" s="7" t="s">
        <v>1083</v>
      </c>
      <c r="H1108" s="13">
        <v>44251</v>
      </c>
      <c r="I1108" s="13">
        <v>44705</v>
      </c>
      <c r="J1108" s="13" t="str">
        <f ca="1">IF(Ugovori_OPULJP[[#This Row],[DATUM ZAVRŠETKA OPERACIJE]]&lt;TODAY(),"završen","u provedbi")</f>
        <v>u provedbi</v>
      </c>
      <c r="K1108" s="6" t="s">
        <v>14</v>
      </c>
      <c r="L1108" s="6" t="s">
        <v>14</v>
      </c>
      <c r="M1108" s="17">
        <v>0.85</v>
      </c>
      <c r="N1108" s="17">
        <v>0.15</v>
      </c>
      <c r="O1108" s="11">
        <f>Ugovori_OPULJP[[#This Row],[Bespovratna sredstva - Ukupno (EU+Nac) HRK
= Ukupna ugovorena vrijednost bespovratnih sredstava]]*Ugovori_OPULJP[[#This Row],[EU STOPA SUFINANCIRANJA %
EU CO-FINANCING RATE %]]</f>
        <v>1180896.5</v>
      </c>
      <c r="P1108" s="11">
        <f>Ugovori_OPULJP[[#This Row],[Bespovratna sredstva - Ukupno (EU+Nac) HRK
= Ukupna ugovorena vrijednost bespovratnih sredstava]]*Ugovori_OPULJP[[#This Row],[STOPA NACIONALNOG SUFINANCIRANJA %]]</f>
        <v>208393.5</v>
      </c>
      <c r="Q1108" s="4">
        <v>1389290</v>
      </c>
      <c r="R1108" s="11">
        <v>0</v>
      </c>
      <c r="S1108" s="11">
        <v>0</v>
      </c>
      <c r="T1108" s="4">
        <f>Ugovori_OPULJP[[#This Row],[Bespovratna sredstva - Ukupno (EU+Nac) HRK
= Ukupna ugovorena vrijednost bespovratnih sredstava]]+Ugovori_OPULJP[[#This Row],[Javni doprinos korisnika - HRK]]+Ugovori_OPULJP[[#This Row],[Privatni doprinos korisnika - HRK]]</f>
        <v>1389290</v>
      </c>
      <c r="U1108" s="19" t="s">
        <v>8735</v>
      </c>
      <c r="V1108" s="19" t="s">
        <v>24</v>
      </c>
      <c r="W1108" s="5" t="s">
        <v>9555</v>
      </c>
      <c r="X1108" s="5" t="s">
        <v>6219</v>
      </c>
    </row>
    <row r="1109" spans="1:24" ht="102" x14ac:dyDescent="0.25">
      <c r="A1109" s="12" t="s">
        <v>9416</v>
      </c>
      <c r="B1109" s="8" t="s">
        <v>8150</v>
      </c>
      <c r="C1109" s="5" t="s">
        <v>7163</v>
      </c>
      <c r="D1109" s="5" t="s">
        <v>5131</v>
      </c>
      <c r="E1109" s="19" t="s">
        <v>10081</v>
      </c>
      <c r="F1109" s="7" t="s">
        <v>9497</v>
      </c>
      <c r="G1109" s="7" t="s">
        <v>1071</v>
      </c>
      <c r="H1109" s="13">
        <v>44245</v>
      </c>
      <c r="I1109" s="13">
        <v>44791</v>
      </c>
      <c r="J1109" s="13" t="str">
        <f ca="1">IF(Ugovori_OPULJP[[#This Row],[DATUM ZAVRŠETKA OPERACIJE]]&lt;TODAY(),"završen","u provedbi")</f>
        <v>u provedbi</v>
      </c>
      <c r="K1109" s="6" t="s">
        <v>0</v>
      </c>
      <c r="L1109" s="6" t="s">
        <v>0</v>
      </c>
      <c r="M1109" s="17">
        <v>0.85</v>
      </c>
      <c r="N1109" s="17">
        <v>0.15</v>
      </c>
      <c r="O1109" s="11">
        <f>Ugovori_OPULJP[[#This Row],[Bespovratna sredstva - Ukupno (EU+Nac) HRK
= Ukupna ugovorena vrijednost bespovratnih sredstava]]*Ugovori_OPULJP[[#This Row],[EU STOPA SUFINANCIRANJA %
EU CO-FINANCING RATE %]]</f>
        <v>2318910.5</v>
      </c>
      <c r="P1109" s="11">
        <f>Ugovori_OPULJP[[#This Row],[Bespovratna sredstva - Ukupno (EU+Nac) HRK
= Ukupna ugovorena vrijednost bespovratnih sredstava]]*Ugovori_OPULJP[[#This Row],[STOPA NACIONALNOG SUFINANCIRANJA %]]</f>
        <v>409219.5</v>
      </c>
      <c r="Q1109" s="4">
        <v>2728130</v>
      </c>
      <c r="R1109" s="11">
        <v>0</v>
      </c>
      <c r="S1109" s="11">
        <v>0</v>
      </c>
      <c r="T1109" s="4">
        <f>Ugovori_OPULJP[[#This Row],[Bespovratna sredstva - Ukupno (EU+Nac) HRK
= Ukupna ugovorena vrijednost bespovratnih sredstava]]+Ugovori_OPULJP[[#This Row],[Javni doprinos korisnika - HRK]]+Ugovori_OPULJP[[#This Row],[Privatni doprinos korisnika - HRK]]</f>
        <v>2728130</v>
      </c>
      <c r="U1109" s="19" t="s">
        <v>8735</v>
      </c>
      <c r="V1109" s="19" t="s">
        <v>24</v>
      </c>
      <c r="W1109" s="5" t="s">
        <v>9556</v>
      </c>
      <c r="X1109" s="5" t="s">
        <v>6219</v>
      </c>
    </row>
    <row r="1110" spans="1:24" ht="89.25" x14ac:dyDescent="0.25">
      <c r="A1110" s="12" t="s">
        <v>9417</v>
      </c>
      <c r="B1110" s="8" t="s">
        <v>8150</v>
      </c>
      <c r="C1110" s="5" t="s">
        <v>7163</v>
      </c>
      <c r="D1110" s="5" t="s">
        <v>5131</v>
      </c>
      <c r="E1110" s="19" t="s">
        <v>10081</v>
      </c>
      <c r="F1110" s="7" t="s">
        <v>9498</v>
      </c>
      <c r="G1110" s="47" t="s">
        <v>1353</v>
      </c>
      <c r="H1110" s="13">
        <v>44247</v>
      </c>
      <c r="I1110" s="13">
        <v>44671</v>
      </c>
      <c r="J1110" s="13" t="str">
        <f ca="1">IF(Ugovori_OPULJP[[#This Row],[DATUM ZAVRŠETKA OPERACIJE]]&lt;TODAY(),"završen","u provedbi")</f>
        <v>u provedbi</v>
      </c>
      <c r="K1110" s="6" t="s">
        <v>10</v>
      </c>
      <c r="L1110" s="6" t="s">
        <v>10</v>
      </c>
      <c r="M1110" s="17">
        <v>0.85</v>
      </c>
      <c r="N1110" s="17">
        <v>0.15</v>
      </c>
      <c r="O1110" s="11">
        <f>Ugovori_OPULJP[[#This Row],[Bespovratna sredstva - Ukupno (EU+Nac) HRK
= Ukupna ugovorena vrijednost bespovratnih sredstava]]*Ugovori_OPULJP[[#This Row],[EU STOPA SUFINANCIRANJA %
EU CO-FINANCING RATE %]]</f>
        <v>4250000</v>
      </c>
      <c r="P1110" s="11">
        <f>Ugovori_OPULJP[[#This Row],[Bespovratna sredstva - Ukupno (EU+Nac) HRK
= Ukupna ugovorena vrijednost bespovratnih sredstava]]*Ugovori_OPULJP[[#This Row],[STOPA NACIONALNOG SUFINANCIRANJA %]]</f>
        <v>750000</v>
      </c>
      <c r="Q1110" s="4">
        <v>5000000</v>
      </c>
      <c r="R1110" s="11">
        <v>0</v>
      </c>
      <c r="S1110" s="11">
        <v>0</v>
      </c>
      <c r="T1110" s="4">
        <f>Ugovori_OPULJP[[#This Row],[Bespovratna sredstva - Ukupno (EU+Nac) HRK
= Ukupna ugovorena vrijednost bespovratnih sredstava]]+Ugovori_OPULJP[[#This Row],[Javni doprinos korisnika - HRK]]+Ugovori_OPULJP[[#This Row],[Privatni doprinos korisnika - HRK]]</f>
        <v>5000000</v>
      </c>
      <c r="U1110" s="19" t="s">
        <v>8735</v>
      </c>
      <c r="V1110" s="19" t="s">
        <v>24</v>
      </c>
      <c r="W1110" s="5" t="s">
        <v>9557</v>
      </c>
      <c r="X1110" s="5" t="s">
        <v>6219</v>
      </c>
    </row>
    <row r="1111" spans="1:24" ht="89.25" x14ac:dyDescent="0.25">
      <c r="A1111" s="12" t="s">
        <v>9616</v>
      </c>
      <c r="B1111" s="8" t="s">
        <v>8150</v>
      </c>
      <c r="C1111" s="5" t="s">
        <v>7163</v>
      </c>
      <c r="D1111" s="5" t="s">
        <v>5131</v>
      </c>
      <c r="E1111" s="19" t="s">
        <v>10081</v>
      </c>
      <c r="F1111" s="7" t="s">
        <v>9641</v>
      </c>
      <c r="G1111" s="7" t="s">
        <v>988</v>
      </c>
      <c r="H1111" s="13">
        <v>44256</v>
      </c>
      <c r="I1111" s="13">
        <v>44805</v>
      </c>
      <c r="J1111" s="13" t="str">
        <f ca="1">IF(Ugovori_OPULJP[[#This Row],[DATUM ZAVRŠETKA OPERACIJE]]&lt;TODAY(),"završen","u provedbi")</f>
        <v>u provedbi</v>
      </c>
      <c r="K1111" s="6" t="s">
        <v>10</v>
      </c>
      <c r="L1111" s="6" t="s">
        <v>10</v>
      </c>
      <c r="M1111" s="17">
        <v>0.85</v>
      </c>
      <c r="N1111" s="17">
        <v>0.15</v>
      </c>
      <c r="O1111" s="11">
        <f>Ugovori_OPULJP[[#This Row],[Bespovratna sredstva - Ukupno (EU+Nac) HRK
= Ukupna ugovorena vrijednost bespovratnih sredstava]]*Ugovori_OPULJP[[#This Row],[EU STOPA SUFINANCIRANJA %
EU CO-FINANCING RATE %]]</f>
        <v>1578195</v>
      </c>
      <c r="P1111" s="11">
        <f>Ugovori_OPULJP[[#This Row],[Bespovratna sredstva - Ukupno (EU+Nac) HRK
= Ukupna ugovorena vrijednost bespovratnih sredstava]]*Ugovori_OPULJP[[#This Row],[STOPA NACIONALNOG SUFINANCIRANJA %]]</f>
        <v>278505</v>
      </c>
      <c r="Q1111" s="11">
        <v>1856700</v>
      </c>
      <c r="R1111" s="11">
        <v>0</v>
      </c>
      <c r="S1111" s="11">
        <v>0</v>
      </c>
      <c r="T1111" s="4">
        <f>Ugovori_OPULJP[[#This Row],[Bespovratna sredstva - Ukupno (EU+Nac) HRK
= Ukupna ugovorena vrijednost bespovratnih sredstava]]+Ugovori_OPULJP[[#This Row],[Javni doprinos korisnika - HRK]]+Ugovori_OPULJP[[#This Row],[Privatni doprinos korisnika - HRK]]</f>
        <v>1856700</v>
      </c>
      <c r="U1111" s="19" t="s">
        <v>8735</v>
      </c>
      <c r="V1111" s="19" t="s">
        <v>24</v>
      </c>
      <c r="W1111" s="5" t="s">
        <v>9746</v>
      </c>
      <c r="X1111" s="5" t="s">
        <v>6219</v>
      </c>
    </row>
    <row r="1112" spans="1:24" ht="102" x14ac:dyDescent="0.25">
      <c r="A1112" s="12" t="s">
        <v>9418</v>
      </c>
      <c r="B1112" s="8" t="s">
        <v>8150</v>
      </c>
      <c r="C1112" s="5" t="s">
        <v>7163</v>
      </c>
      <c r="D1112" s="5" t="s">
        <v>5131</v>
      </c>
      <c r="E1112" s="19" t="s">
        <v>10081</v>
      </c>
      <c r="F1112" s="7" t="s">
        <v>9499</v>
      </c>
      <c r="G1112" s="7" t="s">
        <v>1016</v>
      </c>
      <c r="H1112" s="13">
        <v>44249</v>
      </c>
      <c r="I1112" s="13">
        <v>44703</v>
      </c>
      <c r="J1112" s="13" t="str">
        <f ca="1">IF(Ugovori_OPULJP[[#This Row],[DATUM ZAVRŠETKA OPERACIJE]]&lt;TODAY(),"završen","u provedbi")</f>
        <v>u provedbi</v>
      </c>
      <c r="K1112" s="6" t="s">
        <v>10</v>
      </c>
      <c r="L1112" s="6" t="s">
        <v>10</v>
      </c>
      <c r="M1112" s="17">
        <v>0.85</v>
      </c>
      <c r="N1112" s="17">
        <v>0.15</v>
      </c>
      <c r="O1112" s="11">
        <f>Ugovori_OPULJP[[#This Row],[Bespovratna sredstva - Ukupno (EU+Nac) HRK
= Ukupna ugovorena vrijednost bespovratnih sredstava]]*Ugovori_OPULJP[[#This Row],[EU STOPA SUFINANCIRANJA %
EU CO-FINANCING RATE %]]</f>
        <v>988679.2</v>
      </c>
      <c r="P1112" s="11">
        <f>Ugovori_OPULJP[[#This Row],[Bespovratna sredstva - Ukupno (EU+Nac) HRK
= Ukupna ugovorena vrijednost bespovratnih sredstava]]*Ugovori_OPULJP[[#This Row],[STOPA NACIONALNOG SUFINANCIRANJA %]]</f>
        <v>174472.8</v>
      </c>
      <c r="Q1112" s="4">
        <v>1163152</v>
      </c>
      <c r="R1112" s="11">
        <v>0</v>
      </c>
      <c r="S1112" s="11">
        <v>0</v>
      </c>
      <c r="T1112" s="4">
        <f>Ugovori_OPULJP[[#This Row],[Bespovratna sredstva - Ukupno (EU+Nac) HRK
= Ukupna ugovorena vrijednost bespovratnih sredstava]]+Ugovori_OPULJP[[#This Row],[Javni doprinos korisnika - HRK]]+Ugovori_OPULJP[[#This Row],[Privatni doprinos korisnika - HRK]]</f>
        <v>1163152</v>
      </c>
      <c r="U1112" s="19" t="s">
        <v>8735</v>
      </c>
      <c r="V1112" s="19" t="s">
        <v>24</v>
      </c>
      <c r="W1112" s="5" t="s">
        <v>9558</v>
      </c>
      <c r="X1112" s="5" t="s">
        <v>6219</v>
      </c>
    </row>
    <row r="1113" spans="1:24" ht="102" x14ac:dyDescent="0.25">
      <c r="A1113" s="12" t="s">
        <v>9419</v>
      </c>
      <c r="B1113" s="8" t="s">
        <v>8150</v>
      </c>
      <c r="C1113" s="30" t="s">
        <v>7163</v>
      </c>
      <c r="D1113" s="5" t="s">
        <v>5131</v>
      </c>
      <c r="E1113" s="19" t="s">
        <v>10081</v>
      </c>
      <c r="F1113" s="7" t="s">
        <v>9500</v>
      </c>
      <c r="G1113" s="47" t="s">
        <v>8489</v>
      </c>
      <c r="H1113" s="13">
        <v>44245</v>
      </c>
      <c r="I1113" s="13">
        <v>44791</v>
      </c>
      <c r="J1113" s="13" t="str">
        <f ca="1">IF(Ugovori_OPULJP[[#This Row],[DATUM ZAVRŠETKA OPERACIJE]]&lt;TODAY(),"završen","u provedbi")</f>
        <v>u provedbi</v>
      </c>
      <c r="K1113" s="6" t="s">
        <v>11</v>
      </c>
      <c r="L1113" s="6" t="s">
        <v>11</v>
      </c>
      <c r="M1113" s="17">
        <v>0.85</v>
      </c>
      <c r="N1113" s="17">
        <v>0.15</v>
      </c>
      <c r="O1113" s="11">
        <f>Ugovori_OPULJP[[#This Row],[Bespovratna sredstva - Ukupno (EU+Nac) HRK
= Ukupna ugovorena vrijednost bespovratnih sredstava]]*Ugovori_OPULJP[[#This Row],[EU STOPA SUFINANCIRANJA %
EU CO-FINANCING RATE %]]</f>
        <v>1578705</v>
      </c>
      <c r="P1113" s="11">
        <f>Ugovori_OPULJP[[#This Row],[Bespovratna sredstva - Ukupno (EU+Nac) HRK
= Ukupna ugovorena vrijednost bespovratnih sredstava]]*Ugovori_OPULJP[[#This Row],[STOPA NACIONALNOG SUFINANCIRANJA %]]</f>
        <v>278595</v>
      </c>
      <c r="Q1113" s="4">
        <v>1857300</v>
      </c>
      <c r="R1113" s="11">
        <v>0</v>
      </c>
      <c r="S1113" s="11">
        <v>0</v>
      </c>
      <c r="T1113" s="4">
        <f>Ugovori_OPULJP[[#This Row],[Bespovratna sredstva - Ukupno (EU+Nac) HRK
= Ukupna ugovorena vrijednost bespovratnih sredstava]]+Ugovori_OPULJP[[#This Row],[Javni doprinos korisnika - HRK]]+Ugovori_OPULJP[[#This Row],[Privatni doprinos korisnika - HRK]]</f>
        <v>1857300</v>
      </c>
      <c r="U1113" s="19" t="s">
        <v>8735</v>
      </c>
      <c r="V1113" s="19" t="s">
        <v>24</v>
      </c>
      <c r="W1113" s="5" t="s">
        <v>9559</v>
      </c>
      <c r="X1113" s="5" t="s">
        <v>6219</v>
      </c>
    </row>
    <row r="1114" spans="1:24" ht="102" x14ac:dyDescent="0.25">
      <c r="A1114" s="12" t="s">
        <v>9420</v>
      </c>
      <c r="B1114" s="8" t="s">
        <v>8150</v>
      </c>
      <c r="C1114" s="5" t="s">
        <v>7163</v>
      </c>
      <c r="D1114" s="5" t="s">
        <v>5131</v>
      </c>
      <c r="E1114" s="19" t="s">
        <v>10081</v>
      </c>
      <c r="F1114" s="7" t="s">
        <v>9501</v>
      </c>
      <c r="G1114" s="7" t="s">
        <v>1118</v>
      </c>
      <c r="H1114" s="13">
        <v>44249</v>
      </c>
      <c r="I1114" s="13">
        <v>44734</v>
      </c>
      <c r="J1114" s="13" t="str">
        <f ca="1">IF(Ugovori_OPULJP[[#This Row],[DATUM ZAVRŠETKA OPERACIJE]]&lt;TODAY(),"završen","u provedbi")</f>
        <v>u provedbi</v>
      </c>
      <c r="K1114" s="6" t="s">
        <v>1</v>
      </c>
      <c r="L1114" s="6" t="s">
        <v>1</v>
      </c>
      <c r="M1114" s="17">
        <v>0.85</v>
      </c>
      <c r="N1114" s="17">
        <v>0.15</v>
      </c>
      <c r="O1114" s="11">
        <f>Ugovori_OPULJP[[#This Row],[Bespovratna sredstva - Ukupno (EU+Nac) HRK
= Ukupna ugovorena vrijednost bespovratnih sredstava]]*Ugovori_OPULJP[[#This Row],[EU STOPA SUFINANCIRANJA %
EU CO-FINANCING RATE %]]</f>
        <v>4248780.25</v>
      </c>
      <c r="P1114" s="11">
        <f>Ugovori_OPULJP[[#This Row],[Bespovratna sredstva - Ukupno (EU+Nac) HRK
= Ukupna ugovorena vrijednost bespovratnih sredstava]]*Ugovori_OPULJP[[#This Row],[STOPA NACIONALNOG SUFINANCIRANJA %]]</f>
        <v>749784.75</v>
      </c>
      <c r="Q1114" s="4">
        <v>4998565</v>
      </c>
      <c r="R1114" s="11">
        <v>0</v>
      </c>
      <c r="S1114" s="11">
        <v>0</v>
      </c>
      <c r="T1114" s="4">
        <f>Ugovori_OPULJP[[#This Row],[Bespovratna sredstva - Ukupno (EU+Nac) HRK
= Ukupna ugovorena vrijednost bespovratnih sredstava]]+Ugovori_OPULJP[[#This Row],[Javni doprinos korisnika - HRK]]+Ugovori_OPULJP[[#This Row],[Privatni doprinos korisnika - HRK]]</f>
        <v>4998565</v>
      </c>
      <c r="U1114" s="19" t="s">
        <v>8735</v>
      </c>
      <c r="V1114" s="19" t="s">
        <v>24</v>
      </c>
      <c r="W1114" s="5" t="s">
        <v>9560</v>
      </c>
      <c r="X1114" s="5" t="s">
        <v>6219</v>
      </c>
    </row>
    <row r="1115" spans="1:24" ht="76.5" x14ac:dyDescent="0.25">
      <c r="A1115" s="12" t="s">
        <v>9421</v>
      </c>
      <c r="B1115" s="8" t="s">
        <v>8150</v>
      </c>
      <c r="C1115" s="5" t="s">
        <v>7163</v>
      </c>
      <c r="D1115" s="5" t="s">
        <v>5131</v>
      </c>
      <c r="E1115" s="19" t="s">
        <v>10081</v>
      </c>
      <c r="F1115" s="7" t="s">
        <v>9502</v>
      </c>
      <c r="G1115" s="7" t="s">
        <v>8393</v>
      </c>
      <c r="H1115" s="13">
        <v>44250</v>
      </c>
      <c r="I1115" s="13">
        <v>44796</v>
      </c>
      <c r="J1115" s="13" t="str">
        <f ca="1">IF(Ugovori_OPULJP[[#This Row],[DATUM ZAVRŠETKA OPERACIJE]]&lt;TODAY(),"završen","u provedbi")</f>
        <v>u provedbi</v>
      </c>
      <c r="K1115" s="6" t="s">
        <v>9</v>
      </c>
      <c r="L1115" s="6" t="s">
        <v>9</v>
      </c>
      <c r="M1115" s="17">
        <v>0.85</v>
      </c>
      <c r="N1115" s="17">
        <v>0.15</v>
      </c>
      <c r="O1115" s="11">
        <f>Ugovori_OPULJP[[#This Row],[Bespovratna sredstva - Ukupno (EU+Nac) HRK
= Ukupna ugovorena vrijednost bespovratnih sredstava]]*Ugovori_OPULJP[[#This Row],[EU STOPA SUFINANCIRANJA %
EU CO-FINANCING RATE %]]</f>
        <v>742917</v>
      </c>
      <c r="P1115" s="11">
        <f>Ugovori_OPULJP[[#This Row],[Bespovratna sredstva - Ukupno (EU+Nac) HRK
= Ukupna ugovorena vrijednost bespovratnih sredstava]]*Ugovori_OPULJP[[#This Row],[STOPA NACIONALNOG SUFINANCIRANJA %]]</f>
        <v>131103</v>
      </c>
      <c r="Q1115" s="4">
        <v>874020</v>
      </c>
      <c r="R1115" s="11">
        <v>0</v>
      </c>
      <c r="S1115" s="11">
        <v>0</v>
      </c>
      <c r="T1115" s="4">
        <f>Ugovori_OPULJP[[#This Row],[Bespovratna sredstva - Ukupno (EU+Nac) HRK
= Ukupna ugovorena vrijednost bespovratnih sredstava]]+Ugovori_OPULJP[[#This Row],[Javni doprinos korisnika - HRK]]+Ugovori_OPULJP[[#This Row],[Privatni doprinos korisnika - HRK]]</f>
        <v>874020</v>
      </c>
      <c r="U1115" s="19" t="s">
        <v>8735</v>
      </c>
      <c r="V1115" s="19" t="s">
        <v>24</v>
      </c>
      <c r="W1115" s="5" t="s">
        <v>9561</v>
      </c>
      <c r="X1115" s="5" t="s">
        <v>6219</v>
      </c>
    </row>
    <row r="1116" spans="1:24" ht="114.75" x14ac:dyDescent="0.25">
      <c r="A1116" s="12" t="s">
        <v>9422</v>
      </c>
      <c r="B1116" s="8" t="s">
        <v>8150</v>
      </c>
      <c r="C1116" s="5" t="s">
        <v>7163</v>
      </c>
      <c r="D1116" s="5" t="s">
        <v>5131</v>
      </c>
      <c r="E1116" s="19" t="s">
        <v>10081</v>
      </c>
      <c r="F1116" s="7" t="s">
        <v>9503</v>
      </c>
      <c r="G1116" s="7" t="s">
        <v>1040</v>
      </c>
      <c r="H1116" s="13">
        <v>44249</v>
      </c>
      <c r="I1116" s="13">
        <v>44642</v>
      </c>
      <c r="J1116" s="13" t="str">
        <f ca="1">IF(Ugovori_OPULJP[[#This Row],[DATUM ZAVRŠETKA OPERACIJE]]&lt;TODAY(),"završen","u provedbi")</f>
        <v>završen</v>
      </c>
      <c r="K1116" s="6" t="s">
        <v>17</v>
      </c>
      <c r="L1116" s="6" t="s">
        <v>17</v>
      </c>
      <c r="M1116" s="17">
        <v>0.85</v>
      </c>
      <c r="N1116" s="17">
        <v>0.15</v>
      </c>
      <c r="O1116" s="11">
        <f>Ugovori_OPULJP[[#This Row],[Bespovratna sredstva - Ukupno (EU+Nac) HRK
= Ukupna ugovorena vrijednost bespovratnih sredstava]]*Ugovori_OPULJP[[#This Row],[EU STOPA SUFINANCIRANJA %
EU CO-FINANCING RATE %]]</f>
        <v>779747.5</v>
      </c>
      <c r="P1116" s="11">
        <f>Ugovori_OPULJP[[#This Row],[Bespovratna sredstva - Ukupno (EU+Nac) HRK
= Ukupna ugovorena vrijednost bespovratnih sredstava]]*Ugovori_OPULJP[[#This Row],[STOPA NACIONALNOG SUFINANCIRANJA %]]</f>
        <v>137602.5</v>
      </c>
      <c r="Q1116" s="4">
        <v>917350</v>
      </c>
      <c r="R1116" s="11">
        <v>0</v>
      </c>
      <c r="S1116" s="11">
        <v>0</v>
      </c>
      <c r="T1116" s="4">
        <f>Ugovori_OPULJP[[#This Row],[Bespovratna sredstva - Ukupno (EU+Nac) HRK
= Ukupna ugovorena vrijednost bespovratnih sredstava]]+Ugovori_OPULJP[[#This Row],[Javni doprinos korisnika - HRK]]+Ugovori_OPULJP[[#This Row],[Privatni doprinos korisnika - HRK]]</f>
        <v>917350</v>
      </c>
      <c r="U1116" s="19" t="s">
        <v>8735</v>
      </c>
      <c r="V1116" s="19" t="s">
        <v>24</v>
      </c>
      <c r="W1116" s="5" t="s">
        <v>9562</v>
      </c>
      <c r="X1116" s="5" t="s">
        <v>6219</v>
      </c>
    </row>
    <row r="1117" spans="1:24" ht="102" x14ac:dyDescent="0.25">
      <c r="A1117" s="12" t="s">
        <v>9617</v>
      </c>
      <c r="B1117" s="8" t="s">
        <v>8150</v>
      </c>
      <c r="C1117" s="5" t="s">
        <v>7163</v>
      </c>
      <c r="D1117" s="5" t="s">
        <v>5131</v>
      </c>
      <c r="E1117" s="19" t="s">
        <v>10081</v>
      </c>
      <c r="F1117" s="7" t="s">
        <v>9642</v>
      </c>
      <c r="G1117" s="7" t="s">
        <v>1049</v>
      </c>
      <c r="H1117" s="13">
        <v>44251</v>
      </c>
      <c r="I1117" s="13">
        <v>44644</v>
      </c>
      <c r="J1117" s="13" t="str">
        <f ca="1">IF(Ugovori_OPULJP[[#This Row],[DATUM ZAVRŠETKA OPERACIJE]]&lt;TODAY(),"završen","u provedbi")</f>
        <v>završen</v>
      </c>
      <c r="K1117" s="6" t="s">
        <v>17</v>
      </c>
      <c r="L1117" s="6" t="s">
        <v>17</v>
      </c>
      <c r="M1117" s="17">
        <v>0.85</v>
      </c>
      <c r="N1117" s="17">
        <v>0.15</v>
      </c>
      <c r="O1117" s="11">
        <f>Ugovori_OPULJP[[#This Row],[Bespovratna sredstva - Ukupno (EU+Nac) HRK
= Ukupna ugovorena vrijednost bespovratnih sredstava]]*Ugovori_OPULJP[[#This Row],[EU STOPA SUFINANCIRANJA %
EU CO-FINANCING RATE %]]</f>
        <v>1170577.5</v>
      </c>
      <c r="P1117" s="11">
        <f>Ugovori_OPULJP[[#This Row],[Bespovratna sredstva - Ukupno (EU+Nac) HRK
= Ukupna ugovorena vrijednost bespovratnih sredstava]]*Ugovori_OPULJP[[#This Row],[STOPA NACIONALNOG SUFINANCIRANJA %]]</f>
        <v>206572.5</v>
      </c>
      <c r="Q1117" s="11">
        <v>1377150</v>
      </c>
      <c r="R1117" s="11">
        <v>0</v>
      </c>
      <c r="S1117" s="11">
        <v>0</v>
      </c>
      <c r="T1117" s="4">
        <f>Ugovori_OPULJP[[#This Row],[Bespovratna sredstva - Ukupno (EU+Nac) HRK
= Ukupna ugovorena vrijednost bespovratnih sredstava]]+Ugovori_OPULJP[[#This Row],[Javni doprinos korisnika - HRK]]+Ugovori_OPULJP[[#This Row],[Privatni doprinos korisnika - HRK]]</f>
        <v>1377150</v>
      </c>
      <c r="U1117" s="19" t="s">
        <v>8735</v>
      </c>
      <c r="V1117" s="19" t="s">
        <v>24</v>
      </c>
      <c r="W1117" s="5" t="s">
        <v>9747</v>
      </c>
      <c r="X1117" s="5" t="s">
        <v>6219</v>
      </c>
    </row>
    <row r="1118" spans="1:24" ht="89.25" x14ac:dyDescent="0.25">
      <c r="A1118" s="12" t="s">
        <v>9423</v>
      </c>
      <c r="B1118" s="8" t="s">
        <v>8150</v>
      </c>
      <c r="C1118" s="5" t="s">
        <v>7163</v>
      </c>
      <c r="D1118" s="5" t="s">
        <v>5131</v>
      </c>
      <c r="E1118" s="19" t="s">
        <v>10081</v>
      </c>
      <c r="F1118" s="7" t="s">
        <v>9504</v>
      </c>
      <c r="G1118" s="47" t="s">
        <v>1109</v>
      </c>
      <c r="H1118" s="13">
        <v>44249</v>
      </c>
      <c r="I1118" s="13">
        <v>44795</v>
      </c>
      <c r="J1118" s="13" t="str">
        <f ca="1">IF(Ugovori_OPULJP[[#This Row],[DATUM ZAVRŠETKA OPERACIJE]]&lt;TODAY(),"završen","u provedbi")</f>
        <v>u provedbi</v>
      </c>
      <c r="K1118" s="6" t="s">
        <v>12</v>
      </c>
      <c r="L1118" s="6" t="s">
        <v>12</v>
      </c>
      <c r="M1118" s="17">
        <v>0.85</v>
      </c>
      <c r="N1118" s="17">
        <v>0.15</v>
      </c>
      <c r="O1118" s="11">
        <f>Ugovori_OPULJP[[#This Row],[Bespovratna sredstva - Ukupno (EU+Nac) HRK
= Ukupna ugovorena vrijednost bespovratnih sredstava]]*Ugovori_OPULJP[[#This Row],[EU STOPA SUFINANCIRANJA %
EU CO-FINANCING RATE %]]</f>
        <v>732020</v>
      </c>
      <c r="P1118" s="11">
        <f>Ugovori_OPULJP[[#This Row],[Bespovratna sredstva - Ukupno (EU+Nac) HRK
= Ukupna ugovorena vrijednost bespovratnih sredstava]]*Ugovori_OPULJP[[#This Row],[STOPA NACIONALNOG SUFINANCIRANJA %]]</f>
        <v>129180</v>
      </c>
      <c r="Q1118" s="4">
        <v>861200</v>
      </c>
      <c r="R1118" s="11">
        <v>0</v>
      </c>
      <c r="S1118" s="11">
        <v>0</v>
      </c>
      <c r="T1118" s="4">
        <f>Ugovori_OPULJP[[#This Row],[Bespovratna sredstva - Ukupno (EU+Nac) HRK
= Ukupna ugovorena vrijednost bespovratnih sredstava]]+Ugovori_OPULJP[[#This Row],[Javni doprinos korisnika - HRK]]+Ugovori_OPULJP[[#This Row],[Privatni doprinos korisnika - HRK]]</f>
        <v>861200</v>
      </c>
      <c r="U1118" s="19" t="s">
        <v>8735</v>
      </c>
      <c r="V1118" s="19" t="s">
        <v>24</v>
      </c>
      <c r="W1118" s="5" t="s">
        <v>9563</v>
      </c>
      <c r="X1118" s="5" t="s">
        <v>6219</v>
      </c>
    </row>
    <row r="1119" spans="1:24" ht="102" x14ac:dyDescent="0.25">
      <c r="A1119" s="12" t="s">
        <v>9618</v>
      </c>
      <c r="B1119" s="8" t="s">
        <v>8150</v>
      </c>
      <c r="C1119" s="5" t="s">
        <v>7163</v>
      </c>
      <c r="D1119" s="5" t="s">
        <v>5131</v>
      </c>
      <c r="E1119" s="19" t="s">
        <v>10081</v>
      </c>
      <c r="F1119" s="7" t="s">
        <v>9671</v>
      </c>
      <c r="G1119" s="7" t="s">
        <v>994</v>
      </c>
      <c r="H1119" s="13">
        <v>44252</v>
      </c>
      <c r="I1119" s="13">
        <v>44645</v>
      </c>
      <c r="J1119" s="13" t="str">
        <f ca="1">IF(Ugovori_OPULJP[[#This Row],[DATUM ZAVRŠETKA OPERACIJE]]&lt;TODAY(),"završen","u provedbi")</f>
        <v>završen</v>
      </c>
      <c r="K1119" s="6" t="s">
        <v>17</v>
      </c>
      <c r="L1119" s="6" t="s">
        <v>17</v>
      </c>
      <c r="M1119" s="17">
        <v>0.85</v>
      </c>
      <c r="N1119" s="17">
        <v>0.15</v>
      </c>
      <c r="O1119" s="11">
        <f>Ugovori_OPULJP[[#This Row],[Bespovratna sredstva - Ukupno (EU+Nac) HRK
= Ukupna ugovorena vrijednost bespovratnih sredstava]]*Ugovori_OPULJP[[#This Row],[EU STOPA SUFINANCIRANJA %
EU CO-FINANCING RATE %]]</f>
        <v>777070</v>
      </c>
      <c r="P1119" s="11">
        <f>Ugovori_OPULJP[[#This Row],[Bespovratna sredstva - Ukupno (EU+Nac) HRK
= Ukupna ugovorena vrijednost bespovratnih sredstava]]*Ugovori_OPULJP[[#This Row],[STOPA NACIONALNOG SUFINANCIRANJA %]]</f>
        <v>137130</v>
      </c>
      <c r="Q1119" s="11">
        <v>914200</v>
      </c>
      <c r="R1119" s="11">
        <v>0</v>
      </c>
      <c r="S1119" s="11">
        <v>0</v>
      </c>
      <c r="T1119" s="4">
        <f>Ugovori_OPULJP[[#This Row],[Bespovratna sredstva - Ukupno (EU+Nac) HRK
= Ukupna ugovorena vrijednost bespovratnih sredstava]]+Ugovori_OPULJP[[#This Row],[Javni doprinos korisnika - HRK]]+Ugovori_OPULJP[[#This Row],[Privatni doprinos korisnika - HRK]]</f>
        <v>914200</v>
      </c>
      <c r="U1119" s="19" t="s">
        <v>8735</v>
      </c>
      <c r="V1119" s="19" t="s">
        <v>24</v>
      </c>
      <c r="W1119" s="5" t="s">
        <v>9748</v>
      </c>
      <c r="X1119" s="5" t="s">
        <v>6219</v>
      </c>
    </row>
    <row r="1120" spans="1:24" ht="89.25" x14ac:dyDescent="0.25">
      <c r="A1120" s="12" t="s">
        <v>9424</v>
      </c>
      <c r="B1120" s="8" t="s">
        <v>8150</v>
      </c>
      <c r="C1120" s="5" t="s">
        <v>7163</v>
      </c>
      <c r="D1120" s="5" t="s">
        <v>5131</v>
      </c>
      <c r="E1120" s="19" t="s">
        <v>10081</v>
      </c>
      <c r="F1120" s="7" t="s">
        <v>9505</v>
      </c>
      <c r="G1120" s="47" t="s">
        <v>8403</v>
      </c>
      <c r="H1120" s="13">
        <v>44251</v>
      </c>
      <c r="I1120" s="13">
        <v>44736</v>
      </c>
      <c r="J1120" s="13" t="str">
        <f ca="1">IF(Ugovori_OPULJP[[#This Row],[DATUM ZAVRŠETKA OPERACIJE]]&lt;TODAY(),"završen","u provedbi")</f>
        <v>u provedbi</v>
      </c>
      <c r="K1120" s="6" t="s">
        <v>16</v>
      </c>
      <c r="L1120" s="6" t="s">
        <v>16</v>
      </c>
      <c r="M1120" s="17">
        <v>0.85</v>
      </c>
      <c r="N1120" s="17">
        <v>0.15</v>
      </c>
      <c r="O1120" s="11">
        <f>Ugovori_OPULJP[[#This Row],[Bespovratna sredstva - Ukupno (EU+Nac) HRK
= Ukupna ugovorena vrijednost bespovratnih sredstava]]*Ugovori_OPULJP[[#This Row],[EU STOPA SUFINANCIRANJA %
EU CO-FINANCING RATE %]]</f>
        <v>2414153</v>
      </c>
      <c r="P1120" s="11">
        <f>Ugovori_OPULJP[[#This Row],[Bespovratna sredstva - Ukupno (EU+Nac) HRK
= Ukupna ugovorena vrijednost bespovratnih sredstava]]*Ugovori_OPULJP[[#This Row],[STOPA NACIONALNOG SUFINANCIRANJA %]]</f>
        <v>426027</v>
      </c>
      <c r="Q1120" s="4">
        <v>2840180</v>
      </c>
      <c r="R1120" s="11">
        <v>0</v>
      </c>
      <c r="S1120" s="11">
        <v>0</v>
      </c>
      <c r="T1120" s="4">
        <f>Ugovori_OPULJP[[#This Row],[Bespovratna sredstva - Ukupno (EU+Nac) HRK
= Ukupna ugovorena vrijednost bespovratnih sredstava]]+Ugovori_OPULJP[[#This Row],[Javni doprinos korisnika - HRK]]+Ugovori_OPULJP[[#This Row],[Privatni doprinos korisnika - HRK]]</f>
        <v>2840180</v>
      </c>
      <c r="U1120" s="19" t="s">
        <v>8735</v>
      </c>
      <c r="V1120" s="19" t="s">
        <v>24</v>
      </c>
      <c r="W1120" s="5" t="s">
        <v>9564</v>
      </c>
      <c r="X1120" s="5" t="s">
        <v>6219</v>
      </c>
    </row>
    <row r="1121" spans="1:24" ht="102" x14ac:dyDescent="0.25">
      <c r="A1121" s="12" t="s">
        <v>9619</v>
      </c>
      <c r="B1121" s="8" t="s">
        <v>8150</v>
      </c>
      <c r="C1121" s="5" t="s">
        <v>7163</v>
      </c>
      <c r="D1121" s="5" t="s">
        <v>5131</v>
      </c>
      <c r="E1121" s="19" t="s">
        <v>10081</v>
      </c>
      <c r="F1121" s="7" t="s">
        <v>9643</v>
      </c>
      <c r="G1121" s="7" t="s">
        <v>9646</v>
      </c>
      <c r="H1121" s="13">
        <v>44249</v>
      </c>
      <c r="I1121" s="13">
        <v>44795</v>
      </c>
      <c r="J1121" s="13" t="str">
        <f ca="1">IF(Ugovori_OPULJP[[#This Row],[DATUM ZAVRŠETKA OPERACIJE]]&lt;TODAY(),"završen","u provedbi")</f>
        <v>u provedbi</v>
      </c>
      <c r="K1121" s="6" t="s">
        <v>3</v>
      </c>
      <c r="L1121" s="6" t="s">
        <v>3</v>
      </c>
      <c r="M1121" s="17">
        <v>0.85</v>
      </c>
      <c r="N1121" s="17">
        <v>0.15</v>
      </c>
      <c r="O1121" s="11">
        <f>Ugovori_OPULJP[[#This Row],[Bespovratna sredstva - Ukupno (EU+Nac) HRK
= Ukupna ugovorena vrijednost bespovratnih sredstava]]*Ugovori_OPULJP[[#This Row],[EU STOPA SUFINANCIRANJA %
EU CO-FINANCING RATE %]]</f>
        <v>1104110.56</v>
      </c>
      <c r="P1121" s="11">
        <f>Ugovori_OPULJP[[#This Row],[Bespovratna sredstva - Ukupno (EU+Nac) HRK
= Ukupna ugovorena vrijednost bespovratnih sredstava]]*Ugovori_OPULJP[[#This Row],[STOPA NACIONALNOG SUFINANCIRANJA %]]</f>
        <v>194843.04</v>
      </c>
      <c r="Q1121" s="11">
        <v>1298953.6000000001</v>
      </c>
      <c r="R1121" s="11">
        <v>0</v>
      </c>
      <c r="S1121" s="11">
        <v>0</v>
      </c>
      <c r="T1121" s="4">
        <f>Ugovori_OPULJP[[#This Row],[Bespovratna sredstva - Ukupno (EU+Nac) HRK
= Ukupna ugovorena vrijednost bespovratnih sredstava]]+Ugovori_OPULJP[[#This Row],[Javni doprinos korisnika - HRK]]+Ugovori_OPULJP[[#This Row],[Privatni doprinos korisnika - HRK]]</f>
        <v>1298953.6000000001</v>
      </c>
      <c r="U1121" s="19" t="s">
        <v>8735</v>
      </c>
      <c r="V1121" s="19" t="s">
        <v>24</v>
      </c>
      <c r="W1121" s="5" t="s">
        <v>9749</v>
      </c>
      <c r="X1121" s="5" t="s">
        <v>6219</v>
      </c>
    </row>
    <row r="1122" spans="1:24" ht="89.25" x14ac:dyDescent="0.25">
      <c r="A1122" s="12" t="s">
        <v>9425</v>
      </c>
      <c r="B1122" s="8" t="s">
        <v>8150</v>
      </c>
      <c r="C1122" s="5" t="s">
        <v>7163</v>
      </c>
      <c r="D1122" s="5" t="s">
        <v>5131</v>
      </c>
      <c r="E1122" s="19" t="s">
        <v>10081</v>
      </c>
      <c r="F1122" s="7" t="s">
        <v>9506</v>
      </c>
      <c r="G1122" s="7" t="s">
        <v>991</v>
      </c>
      <c r="H1122" s="13">
        <v>44250</v>
      </c>
      <c r="I1122" s="13">
        <v>44704</v>
      </c>
      <c r="J1122" s="13" t="str">
        <f ca="1">IF(Ugovori_OPULJP[[#This Row],[DATUM ZAVRŠETKA OPERACIJE]]&lt;TODAY(),"završen","u provedbi")</f>
        <v>u provedbi</v>
      </c>
      <c r="K1122" s="6" t="s">
        <v>10</v>
      </c>
      <c r="L1122" s="6" t="s">
        <v>10</v>
      </c>
      <c r="M1122" s="17">
        <v>0.85</v>
      </c>
      <c r="N1122" s="17">
        <v>0.15</v>
      </c>
      <c r="O1122" s="11">
        <f>Ugovori_OPULJP[[#This Row],[Bespovratna sredstva - Ukupno (EU+Nac) HRK
= Ukupna ugovorena vrijednost bespovratnih sredstava]]*Ugovori_OPULJP[[#This Row],[EU STOPA SUFINANCIRANJA %
EU CO-FINANCING RATE %]]</f>
        <v>3084395</v>
      </c>
      <c r="P1122" s="11">
        <f>Ugovori_OPULJP[[#This Row],[Bespovratna sredstva - Ukupno (EU+Nac) HRK
= Ukupna ugovorena vrijednost bespovratnih sredstava]]*Ugovori_OPULJP[[#This Row],[STOPA NACIONALNOG SUFINANCIRANJA %]]</f>
        <v>544305</v>
      </c>
      <c r="Q1122" s="4">
        <v>3628700</v>
      </c>
      <c r="R1122" s="11">
        <v>0</v>
      </c>
      <c r="S1122" s="11">
        <v>0</v>
      </c>
      <c r="T1122" s="4">
        <f>Ugovori_OPULJP[[#This Row],[Bespovratna sredstva - Ukupno (EU+Nac) HRK
= Ukupna ugovorena vrijednost bespovratnih sredstava]]+Ugovori_OPULJP[[#This Row],[Javni doprinos korisnika - HRK]]+Ugovori_OPULJP[[#This Row],[Privatni doprinos korisnika - HRK]]</f>
        <v>3628700</v>
      </c>
      <c r="U1122" s="19" t="s">
        <v>8735</v>
      </c>
      <c r="V1122" s="19" t="s">
        <v>24</v>
      </c>
      <c r="W1122" s="5" t="s">
        <v>9565</v>
      </c>
      <c r="X1122" s="5" t="s">
        <v>6219</v>
      </c>
    </row>
    <row r="1123" spans="1:24" ht="114.75" x14ac:dyDescent="0.25">
      <c r="A1123" s="12" t="s">
        <v>9426</v>
      </c>
      <c r="B1123" s="8" t="s">
        <v>8150</v>
      </c>
      <c r="C1123" s="5" t="s">
        <v>7163</v>
      </c>
      <c r="D1123" s="5" t="s">
        <v>5131</v>
      </c>
      <c r="E1123" s="19" t="s">
        <v>10081</v>
      </c>
      <c r="F1123" s="7" t="s">
        <v>9507</v>
      </c>
      <c r="G1123" s="7" t="s">
        <v>1063</v>
      </c>
      <c r="H1123" s="13">
        <v>44245</v>
      </c>
      <c r="I1123" s="13">
        <v>44638</v>
      </c>
      <c r="J1123" s="13" t="str">
        <f ca="1">IF(Ugovori_OPULJP[[#This Row],[DATUM ZAVRŠETKA OPERACIJE]]&lt;TODAY(),"završen","u provedbi")</f>
        <v>završen</v>
      </c>
      <c r="K1123" s="6" t="s">
        <v>14</v>
      </c>
      <c r="L1123" s="6" t="s">
        <v>14</v>
      </c>
      <c r="M1123" s="17">
        <v>0.85</v>
      </c>
      <c r="N1123" s="17">
        <v>0.15</v>
      </c>
      <c r="O1123" s="11">
        <f>Ugovori_OPULJP[[#This Row],[Bespovratna sredstva - Ukupno (EU+Nac) HRK
= Ukupna ugovorena vrijednost bespovratnih sredstava]]*Ugovori_OPULJP[[#This Row],[EU STOPA SUFINANCIRANJA %
EU CO-FINANCING RATE %]]</f>
        <v>816473.79</v>
      </c>
      <c r="P1123" s="11">
        <f>Ugovori_OPULJP[[#This Row],[Bespovratna sredstva - Ukupno (EU+Nac) HRK
= Ukupna ugovorena vrijednost bespovratnih sredstava]]*Ugovori_OPULJP[[#This Row],[STOPA NACIONALNOG SUFINANCIRANJA %]]</f>
        <v>144083.60999999999</v>
      </c>
      <c r="Q1123" s="4">
        <v>960557.4</v>
      </c>
      <c r="R1123" s="11">
        <v>0</v>
      </c>
      <c r="S1123" s="11">
        <v>0</v>
      </c>
      <c r="T1123" s="4">
        <f>Ugovori_OPULJP[[#This Row],[Bespovratna sredstva - Ukupno (EU+Nac) HRK
= Ukupna ugovorena vrijednost bespovratnih sredstava]]+Ugovori_OPULJP[[#This Row],[Javni doprinos korisnika - HRK]]+Ugovori_OPULJP[[#This Row],[Privatni doprinos korisnika - HRK]]</f>
        <v>960557.4</v>
      </c>
      <c r="U1123" s="19" t="s">
        <v>8735</v>
      </c>
      <c r="V1123" s="19" t="s">
        <v>24</v>
      </c>
      <c r="W1123" s="5" t="s">
        <v>9566</v>
      </c>
      <c r="X1123" s="5" t="s">
        <v>6219</v>
      </c>
    </row>
    <row r="1124" spans="1:24" ht="76.5" x14ac:dyDescent="0.25">
      <c r="A1124" s="12" t="s">
        <v>9427</v>
      </c>
      <c r="B1124" s="8" t="s">
        <v>8150</v>
      </c>
      <c r="C1124" s="5" t="s">
        <v>7163</v>
      </c>
      <c r="D1124" s="5" t="s">
        <v>5131</v>
      </c>
      <c r="E1124" s="19" t="s">
        <v>10081</v>
      </c>
      <c r="F1124" s="7" t="s">
        <v>9508</v>
      </c>
      <c r="G1124" s="7" t="s">
        <v>10865</v>
      </c>
      <c r="H1124" s="13">
        <v>44249</v>
      </c>
      <c r="I1124" s="13">
        <v>44734</v>
      </c>
      <c r="J1124" s="13" t="str">
        <f ca="1">IF(Ugovori_OPULJP[[#This Row],[DATUM ZAVRŠETKA OPERACIJE]]&lt;TODAY(),"završen","u provedbi")</f>
        <v>u provedbi</v>
      </c>
      <c r="K1124" s="6" t="s">
        <v>1</v>
      </c>
      <c r="L1124" s="6" t="s">
        <v>1</v>
      </c>
      <c r="M1124" s="17">
        <v>0.85</v>
      </c>
      <c r="N1124" s="17">
        <v>0.15</v>
      </c>
      <c r="O1124" s="11">
        <f>Ugovori_OPULJP[[#This Row],[Bespovratna sredstva - Ukupno (EU+Nac) HRK
= Ukupna ugovorena vrijednost bespovratnih sredstava]]*Ugovori_OPULJP[[#This Row],[EU STOPA SUFINANCIRANJA %
EU CO-FINANCING RATE %]]</f>
        <v>789352.5</v>
      </c>
      <c r="P1124" s="11">
        <f>Ugovori_OPULJP[[#This Row],[Bespovratna sredstva - Ukupno (EU+Nac) HRK
= Ukupna ugovorena vrijednost bespovratnih sredstava]]*Ugovori_OPULJP[[#This Row],[STOPA NACIONALNOG SUFINANCIRANJA %]]</f>
        <v>139297.5</v>
      </c>
      <c r="Q1124" s="4">
        <v>928650</v>
      </c>
      <c r="R1124" s="11">
        <v>0</v>
      </c>
      <c r="S1124" s="11">
        <v>0</v>
      </c>
      <c r="T1124" s="4">
        <f>Ugovori_OPULJP[[#This Row],[Bespovratna sredstva - Ukupno (EU+Nac) HRK
= Ukupna ugovorena vrijednost bespovratnih sredstava]]+Ugovori_OPULJP[[#This Row],[Javni doprinos korisnika - HRK]]+Ugovori_OPULJP[[#This Row],[Privatni doprinos korisnika - HRK]]</f>
        <v>928650</v>
      </c>
      <c r="U1124" s="19" t="s">
        <v>8735</v>
      </c>
      <c r="V1124" s="19" t="s">
        <v>24</v>
      </c>
      <c r="W1124" s="5" t="s">
        <v>9567</v>
      </c>
      <c r="X1124" s="5" t="s">
        <v>6219</v>
      </c>
    </row>
    <row r="1125" spans="1:24" ht="89.25" x14ac:dyDescent="0.25">
      <c r="A1125" s="12" t="s">
        <v>9620</v>
      </c>
      <c r="B1125" s="8" t="s">
        <v>8150</v>
      </c>
      <c r="C1125" s="5" t="s">
        <v>7163</v>
      </c>
      <c r="D1125" s="5" t="s">
        <v>5131</v>
      </c>
      <c r="E1125" s="19" t="s">
        <v>10081</v>
      </c>
      <c r="F1125" s="7" t="s">
        <v>9644</v>
      </c>
      <c r="G1125" s="47" t="s">
        <v>1292</v>
      </c>
      <c r="H1125" s="13">
        <v>44253</v>
      </c>
      <c r="I1125" s="13">
        <v>44799</v>
      </c>
      <c r="J1125" s="13" t="str">
        <f ca="1">IF(Ugovori_OPULJP[[#This Row],[DATUM ZAVRŠETKA OPERACIJE]]&lt;TODAY(),"završen","u provedbi")</f>
        <v>u provedbi</v>
      </c>
      <c r="K1125" s="6" t="s">
        <v>5</v>
      </c>
      <c r="L1125" s="6" t="s">
        <v>5</v>
      </c>
      <c r="M1125" s="17">
        <v>0.85</v>
      </c>
      <c r="N1125" s="17">
        <v>0.15</v>
      </c>
      <c r="O1125" s="11">
        <f>Ugovori_OPULJP[[#This Row],[Bespovratna sredstva - Ukupno (EU+Nac) HRK
= Ukupna ugovorena vrijednost bespovratnih sredstava]]*Ugovori_OPULJP[[#This Row],[EU STOPA SUFINANCIRANJA %
EU CO-FINANCING RATE %]]</f>
        <v>787142.5</v>
      </c>
      <c r="P1125" s="11">
        <f>Ugovori_OPULJP[[#This Row],[Bespovratna sredstva - Ukupno (EU+Nac) HRK
= Ukupna ugovorena vrijednost bespovratnih sredstava]]*Ugovori_OPULJP[[#This Row],[STOPA NACIONALNOG SUFINANCIRANJA %]]</f>
        <v>138907.5</v>
      </c>
      <c r="Q1125" s="11">
        <v>926050</v>
      </c>
      <c r="R1125" s="11">
        <v>0</v>
      </c>
      <c r="S1125" s="11">
        <v>0</v>
      </c>
      <c r="T1125" s="4">
        <f>Ugovori_OPULJP[[#This Row],[Bespovratna sredstva - Ukupno (EU+Nac) HRK
= Ukupna ugovorena vrijednost bespovratnih sredstava]]+Ugovori_OPULJP[[#This Row],[Javni doprinos korisnika - HRK]]+Ugovori_OPULJP[[#This Row],[Privatni doprinos korisnika - HRK]]</f>
        <v>926050</v>
      </c>
      <c r="U1125" s="19" t="s">
        <v>8735</v>
      </c>
      <c r="V1125" s="19" t="s">
        <v>24</v>
      </c>
      <c r="W1125" s="5" t="s">
        <v>9750</v>
      </c>
      <c r="X1125" s="5" t="s">
        <v>6219</v>
      </c>
    </row>
    <row r="1126" spans="1:24" ht="76.5" x14ac:dyDescent="0.25">
      <c r="A1126" s="12" t="s">
        <v>10276</v>
      </c>
      <c r="B1126" s="8" t="s">
        <v>8150</v>
      </c>
      <c r="C1126" s="5" t="s">
        <v>7163</v>
      </c>
      <c r="D1126" s="30" t="s">
        <v>5131</v>
      </c>
      <c r="E1126" s="19" t="s">
        <v>10081</v>
      </c>
      <c r="F1126" s="7" t="s">
        <v>10316</v>
      </c>
      <c r="G1126" s="7" t="s">
        <v>10325</v>
      </c>
      <c r="H1126" s="13">
        <v>44368</v>
      </c>
      <c r="I1126" s="13">
        <v>44794</v>
      </c>
      <c r="J1126" s="13" t="str">
        <f ca="1">IF(Ugovori_OPULJP[[#This Row],[DATUM ZAVRŠETKA OPERACIJE]]&lt;TODAY(),"završen","u provedbi")</f>
        <v>u provedbi</v>
      </c>
      <c r="K1126" s="18" t="s">
        <v>3</v>
      </c>
      <c r="L1126" s="6" t="s">
        <v>3</v>
      </c>
      <c r="M1126" s="35" t="s">
        <v>9864</v>
      </c>
      <c r="N1126" s="17">
        <v>0.15</v>
      </c>
      <c r="O1126" s="11">
        <f>Ugovori_OPULJP[[#This Row],[Bespovratna sredstva - Ukupno (EU+Nac) HRK
= Ukupna ugovorena vrijednost bespovratnih sredstava]]*Ugovori_OPULJP[[#This Row],[EU STOPA SUFINANCIRANJA %
EU CO-FINANCING RATE %]]</f>
        <v>4145229</v>
      </c>
      <c r="P1126" s="11">
        <f>Ugovori_OPULJP[[#This Row],[Bespovratna sredstva - Ukupno (EU+Nac) HRK
= Ukupna ugovorena vrijednost bespovratnih sredstava]]*Ugovori_OPULJP[[#This Row],[STOPA NACIONALNOG SUFINANCIRANJA %]]</f>
        <v>731511</v>
      </c>
      <c r="Q1126" s="4">
        <v>4876740</v>
      </c>
      <c r="R1126" s="11">
        <v>0</v>
      </c>
      <c r="S1126" s="11">
        <v>0</v>
      </c>
      <c r="T1126" s="4">
        <f>Ugovori_OPULJP[[#This Row],[Bespovratna sredstva - Ukupno (EU+Nac) HRK
= Ukupna ugovorena vrijednost bespovratnih sredstava]]+Ugovori_OPULJP[[#This Row],[Javni doprinos korisnika - HRK]]+Ugovori_OPULJP[[#This Row],[Privatni doprinos korisnika - HRK]]</f>
        <v>4876740</v>
      </c>
      <c r="U1126" s="19" t="s">
        <v>8735</v>
      </c>
      <c r="V1126" s="19" t="s">
        <v>24</v>
      </c>
      <c r="W1126" s="5" t="s">
        <v>10333</v>
      </c>
      <c r="X1126" s="30" t="s">
        <v>6219</v>
      </c>
    </row>
    <row r="1127" spans="1:24" ht="63.75" x14ac:dyDescent="0.25">
      <c r="A1127" s="12" t="s">
        <v>10372</v>
      </c>
      <c r="B1127" s="8" t="s">
        <v>8150</v>
      </c>
      <c r="C1127" s="30" t="s">
        <v>7163</v>
      </c>
      <c r="D1127" s="30" t="s">
        <v>5131</v>
      </c>
      <c r="E1127" s="19" t="s">
        <v>10081</v>
      </c>
      <c r="F1127" s="7" t="s">
        <v>10408</v>
      </c>
      <c r="G1127" s="7" t="s">
        <v>998</v>
      </c>
      <c r="H1127" s="13">
        <v>44370</v>
      </c>
      <c r="I1127" s="13">
        <v>44918</v>
      </c>
      <c r="J1127" s="13" t="str">
        <f ca="1">IF(Ugovori_OPULJP[[#This Row],[DATUM ZAVRŠETKA OPERACIJE]]&lt;TODAY(),"završen","u provedbi")</f>
        <v>u provedbi</v>
      </c>
      <c r="K1127" s="6" t="s">
        <v>10</v>
      </c>
      <c r="L1127" s="6" t="s">
        <v>10</v>
      </c>
      <c r="M1127" s="35" t="s">
        <v>9864</v>
      </c>
      <c r="N1127" s="17">
        <v>0.15</v>
      </c>
      <c r="O1127" s="11">
        <f>Ugovori_OPULJP[[#This Row],[Bespovratna sredstva - Ukupno (EU+Nac) HRK
= Ukupna ugovorena vrijednost bespovratnih sredstava]]*Ugovori_OPULJP[[#This Row],[EU STOPA SUFINANCIRANJA %
EU CO-FINANCING RATE %]]</f>
        <v>1168941.25</v>
      </c>
      <c r="P1127" s="11">
        <f>Ugovori_OPULJP[[#This Row],[Bespovratna sredstva - Ukupno (EU+Nac) HRK
= Ukupna ugovorena vrijednost bespovratnih sredstava]]*Ugovori_OPULJP[[#This Row],[STOPA NACIONALNOG SUFINANCIRANJA %]]</f>
        <v>206283.75</v>
      </c>
      <c r="Q1127" s="4">
        <v>1375225</v>
      </c>
      <c r="R1127" s="11">
        <v>0</v>
      </c>
      <c r="S1127" s="11">
        <v>0</v>
      </c>
      <c r="T1127" s="4">
        <f>Ugovori_OPULJP[[#This Row],[Bespovratna sredstva - Ukupno (EU+Nac) HRK
= Ukupna ugovorena vrijednost bespovratnih sredstava]]+Ugovori_OPULJP[[#This Row],[Javni doprinos korisnika - HRK]]+Ugovori_OPULJP[[#This Row],[Privatni doprinos korisnika - HRK]]</f>
        <v>1375225</v>
      </c>
      <c r="U1127" s="19" t="s">
        <v>8735</v>
      </c>
      <c r="V1127" s="19" t="s">
        <v>24</v>
      </c>
      <c r="W1127" s="5" t="s">
        <v>10390</v>
      </c>
      <c r="X1127" s="15" t="s">
        <v>6219</v>
      </c>
    </row>
    <row r="1128" spans="1:24" ht="102" x14ac:dyDescent="0.25">
      <c r="A1128" s="12" t="s">
        <v>10095</v>
      </c>
      <c r="B1128" s="8" t="s">
        <v>8150</v>
      </c>
      <c r="C1128" s="5" t="s">
        <v>7163</v>
      </c>
      <c r="D1128" s="5" t="s">
        <v>5131</v>
      </c>
      <c r="E1128" s="19" t="s">
        <v>10081</v>
      </c>
      <c r="F1128" s="7" t="s">
        <v>10112</v>
      </c>
      <c r="G1128" s="7" t="s">
        <v>3737</v>
      </c>
      <c r="H1128" s="13">
        <v>44341</v>
      </c>
      <c r="I1128" s="13">
        <v>44890</v>
      </c>
      <c r="J1128" s="13" t="str">
        <f ca="1">IF(Ugovori_OPULJP[[#This Row],[DATUM ZAVRŠETKA OPERACIJE]]&lt;TODAY(),"završen","u provedbi")</f>
        <v>u provedbi</v>
      </c>
      <c r="K1128" s="6" t="s">
        <v>14</v>
      </c>
      <c r="L1128" s="6" t="s">
        <v>14</v>
      </c>
      <c r="M1128" s="17">
        <v>0.85</v>
      </c>
      <c r="N1128" s="17">
        <v>0.15</v>
      </c>
      <c r="O1128" s="11">
        <f>Ugovori_OPULJP[[#This Row],[Bespovratna sredstva - Ukupno (EU+Nac) HRK
= Ukupna ugovorena vrijednost bespovratnih sredstava]]*Ugovori_OPULJP[[#This Row],[EU STOPA SUFINANCIRANJA %
EU CO-FINANCING RATE %]]</f>
        <v>946379.79999999993</v>
      </c>
      <c r="P1128" s="11">
        <f>Ugovori_OPULJP[[#This Row],[Bespovratna sredstva - Ukupno (EU+Nac) HRK
= Ukupna ugovorena vrijednost bespovratnih sredstava]]*Ugovori_OPULJP[[#This Row],[STOPA NACIONALNOG SUFINANCIRANJA %]]</f>
        <v>167008.19999999998</v>
      </c>
      <c r="Q1128" s="4">
        <v>1113388</v>
      </c>
      <c r="R1128" s="11">
        <v>0</v>
      </c>
      <c r="S1128" s="11">
        <v>0</v>
      </c>
      <c r="T1128" s="4">
        <f>Ugovori_OPULJP[[#This Row],[Bespovratna sredstva - Ukupno (EU+Nac) HRK
= Ukupna ugovorena vrijednost bespovratnih sredstava]]+Ugovori_OPULJP[[#This Row],[Javni doprinos korisnika - HRK]]+Ugovori_OPULJP[[#This Row],[Privatni doprinos korisnika - HRK]]</f>
        <v>1113388</v>
      </c>
      <c r="U1128" s="29" t="s">
        <v>8735</v>
      </c>
      <c r="V1128" s="29" t="s">
        <v>24</v>
      </c>
      <c r="W1128" s="5" t="s">
        <v>10127</v>
      </c>
      <c r="X1128" s="15" t="s">
        <v>6219</v>
      </c>
    </row>
    <row r="1129" spans="1:24" ht="102" x14ac:dyDescent="0.25">
      <c r="A1129" s="12" t="s">
        <v>10096</v>
      </c>
      <c r="B1129" s="8" t="s">
        <v>8150</v>
      </c>
      <c r="C1129" s="5" t="s">
        <v>7163</v>
      </c>
      <c r="D1129" s="5" t="s">
        <v>5131</v>
      </c>
      <c r="E1129" s="19" t="s">
        <v>10081</v>
      </c>
      <c r="F1129" s="7" t="s">
        <v>10113</v>
      </c>
      <c r="G1129" s="7" t="s">
        <v>10108</v>
      </c>
      <c r="H1129" s="13">
        <v>44341</v>
      </c>
      <c r="I1129" s="13">
        <v>44890</v>
      </c>
      <c r="J1129" s="13" t="str">
        <f ca="1">IF(Ugovori_OPULJP[[#This Row],[DATUM ZAVRŠETKA OPERACIJE]]&lt;TODAY(),"završen","u provedbi")</f>
        <v>u provedbi</v>
      </c>
      <c r="K1129" s="6" t="s">
        <v>14</v>
      </c>
      <c r="L1129" s="6" t="s">
        <v>14</v>
      </c>
      <c r="M1129" s="17">
        <v>0.85</v>
      </c>
      <c r="N1129" s="17">
        <v>0.15</v>
      </c>
      <c r="O1129" s="11">
        <f>Ugovori_OPULJP[[#This Row],[Bespovratna sredstva - Ukupno (EU+Nac) HRK
= Ukupna ugovorena vrijednost bespovratnih sredstava]]*Ugovori_OPULJP[[#This Row],[EU STOPA SUFINANCIRANJA %
EU CO-FINANCING RATE %]]</f>
        <v>551148.5</v>
      </c>
      <c r="P1129" s="11">
        <f>Ugovori_OPULJP[[#This Row],[Bespovratna sredstva - Ukupno (EU+Nac) HRK
= Ukupna ugovorena vrijednost bespovratnih sredstava]]*Ugovori_OPULJP[[#This Row],[STOPA NACIONALNOG SUFINANCIRANJA %]]</f>
        <v>97261.5</v>
      </c>
      <c r="Q1129" s="4">
        <v>648410</v>
      </c>
      <c r="R1129" s="11">
        <v>0</v>
      </c>
      <c r="S1129" s="11">
        <v>0</v>
      </c>
      <c r="T1129" s="4">
        <f>Ugovori_OPULJP[[#This Row],[Bespovratna sredstva - Ukupno (EU+Nac) HRK
= Ukupna ugovorena vrijednost bespovratnih sredstava]]+Ugovori_OPULJP[[#This Row],[Javni doprinos korisnika - HRK]]+Ugovori_OPULJP[[#This Row],[Privatni doprinos korisnika - HRK]]</f>
        <v>648410</v>
      </c>
      <c r="U1129" s="29" t="s">
        <v>8735</v>
      </c>
      <c r="V1129" s="29" t="s">
        <v>24</v>
      </c>
      <c r="W1129" s="5" t="s">
        <v>10128</v>
      </c>
      <c r="X1129" s="15" t="s">
        <v>6219</v>
      </c>
    </row>
    <row r="1130" spans="1:24" ht="102" x14ac:dyDescent="0.25">
      <c r="A1130" s="12" t="s">
        <v>10097</v>
      </c>
      <c r="B1130" s="8" t="s">
        <v>8150</v>
      </c>
      <c r="C1130" s="5" t="s">
        <v>7163</v>
      </c>
      <c r="D1130" s="5" t="s">
        <v>5131</v>
      </c>
      <c r="E1130" s="19" t="s">
        <v>10081</v>
      </c>
      <c r="F1130" s="7" t="s">
        <v>7616</v>
      </c>
      <c r="G1130" s="7" t="s">
        <v>10777</v>
      </c>
      <c r="H1130" s="13">
        <v>44341</v>
      </c>
      <c r="I1130" s="13">
        <v>44890</v>
      </c>
      <c r="J1130" s="13" t="str">
        <f ca="1">IF(Ugovori_OPULJP[[#This Row],[DATUM ZAVRŠETKA OPERACIJE]]&lt;TODAY(),"završen","u provedbi")</f>
        <v>u provedbi</v>
      </c>
      <c r="K1130" s="6" t="s">
        <v>14</v>
      </c>
      <c r="L1130" s="6" t="s">
        <v>14</v>
      </c>
      <c r="M1130" s="17">
        <v>0.85</v>
      </c>
      <c r="N1130" s="17">
        <v>0.15</v>
      </c>
      <c r="O1130" s="11">
        <f>Ugovori_OPULJP[[#This Row],[Bespovratna sredstva - Ukupno (EU+Nac) HRK
= Ukupna ugovorena vrijednost bespovratnih sredstava]]*Ugovori_OPULJP[[#This Row],[EU STOPA SUFINANCIRANJA %
EU CO-FINANCING RATE %]]</f>
        <v>1134495</v>
      </c>
      <c r="P1130" s="11">
        <f>Ugovori_OPULJP[[#This Row],[Bespovratna sredstva - Ukupno (EU+Nac) HRK
= Ukupna ugovorena vrijednost bespovratnih sredstava]]*Ugovori_OPULJP[[#This Row],[STOPA NACIONALNOG SUFINANCIRANJA %]]</f>
        <v>200205</v>
      </c>
      <c r="Q1130" s="4">
        <v>1334700</v>
      </c>
      <c r="R1130" s="11">
        <v>0</v>
      </c>
      <c r="S1130" s="11">
        <v>0</v>
      </c>
      <c r="T1130" s="4">
        <f>Ugovori_OPULJP[[#This Row],[Bespovratna sredstva - Ukupno (EU+Nac) HRK
= Ukupna ugovorena vrijednost bespovratnih sredstava]]+Ugovori_OPULJP[[#This Row],[Javni doprinos korisnika - HRK]]+Ugovori_OPULJP[[#This Row],[Privatni doprinos korisnika - HRK]]</f>
        <v>1334700</v>
      </c>
      <c r="U1130" s="29" t="s">
        <v>8735</v>
      </c>
      <c r="V1130" s="29" t="s">
        <v>24</v>
      </c>
      <c r="W1130" s="5" t="s">
        <v>10129</v>
      </c>
      <c r="X1130" s="15" t="s">
        <v>6219</v>
      </c>
    </row>
    <row r="1131" spans="1:24" ht="114.75" x14ac:dyDescent="0.25">
      <c r="A1131" s="12" t="s">
        <v>10098</v>
      </c>
      <c r="B1131" s="8" t="s">
        <v>8150</v>
      </c>
      <c r="C1131" s="5" t="s">
        <v>7163</v>
      </c>
      <c r="D1131" s="5" t="s">
        <v>5131</v>
      </c>
      <c r="E1131" s="19" t="s">
        <v>10081</v>
      </c>
      <c r="F1131" s="7" t="s">
        <v>10114</v>
      </c>
      <c r="G1131" s="7" t="s">
        <v>1174</v>
      </c>
      <c r="H1131" s="13">
        <v>44341</v>
      </c>
      <c r="I1131" s="13">
        <v>44798</v>
      </c>
      <c r="J1131" s="13" t="str">
        <f ca="1">IF(Ugovori_OPULJP[[#This Row],[DATUM ZAVRŠETKA OPERACIJE]]&lt;TODAY(),"završen","u provedbi")</f>
        <v>u provedbi</v>
      </c>
      <c r="K1131" s="6" t="s">
        <v>14</v>
      </c>
      <c r="L1131" s="6" t="s">
        <v>14</v>
      </c>
      <c r="M1131" s="17">
        <v>0.85</v>
      </c>
      <c r="N1131" s="17">
        <v>0.15</v>
      </c>
      <c r="O1131" s="11">
        <f>Ugovori_OPULJP[[#This Row],[Bespovratna sredstva - Ukupno (EU+Nac) HRK
= Ukupna ugovorena vrijednost bespovratnih sredstava]]*Ugovori_OPULJP[[#This Row],[EU STOPA SUFINANCIRANJA %
EU CO-FINANCING RATE %]]</f>
        <v>1855975</v>
      </c>
      <c r="P1131" s="11">
        <f>Ugovori_OPULJP[[#This Row],[Bespovratna sredstva - Ukupno (EU+Nac) HRK
= Ukupna ugovorena vrijednost bespovratnih sredstava]]*Ugovori_OPULJP[[#This Row],[STOPA NACIONALNOG SUFINANCIRANJA %]]</f>
        <v>327525</v>
      </c>
      <c r="Q1131" s="4">
        <v>2183500</v>
      </c>
      <c r="R1131" s="11">
        <v>0</v>
      </c>
      <c r="S1131" s="11">
        <v>0</v>
      </c>
      <c r="T1131" s="4">
        <f>Ugovori_OPULJP[[#This Row],[Bespovratna sredstva - Ukupno (EU+Nac) HRK
= Ukupna ugovorena vrijednost bespovratnih sredstava]]+Ugovori_OPULJP[[#This Row],[Javni doprinos korisnika - HRK]]+Ugovori_OPULJP[[#This Row],[Privatni doprinos korisnika - HRK]]</f>
        <v>2183500</v>
      </c>
      <c r="U1131" s="29" t="s">
        <v>8735</v>
      </c>
      <c r="V1131" s="29" t="s">
        <v>24</v>
      </c>
      <c r="W1131" s="5" t="s">
        <v>10130</v>
      </c>
      <c r="X1131" s="15" t="s">
        <v>6219</v>
      </c>
    </row>
    <row r="1132" spans="1:24" ht="114.75" x14ac:dyDescent="0.25">
      <c r="A1132" s="12" t="s">
        <v>10099</v>
      </c>
      <c r="B1132" s="8" t="s">
        <v>8150</v>
      </c>
      <c r="C1132" s="5" t="s">
        <v>7163</v>
      </c>
      <c r="D1132" s="5" t="s">
        <v>5131</v>
      </c>
      <c r="E1132" s="19" t="s">
        <v>10081</v>
      </c>
      <c r="F1132" s="7" t="s">
        <v>10115</v>
      </c>
      <c r="G1132" s="7" t="s">
        <v>1239</v>
      </c>
      <c r="H1132" s="13">
        <v>44341</v>
      </c>
      <c r="I1132" s="13">
        <v>44706</v>
      </c>
      <c r="J1132" s="13" t="str">
        <f ca="1">IF(Ugovori_OPULJP[[#This Row],[DATUM ZAVRŠETKA OPERACIJE]]&lt;TODAY(),"završen","u provedbi")</f>
        <v>u provedbi</v>
      </c>
      <c r="K1132" s="6" t="s">
        <v>14</v>
      </c>
      <c r="L1132" s="6" t="s">
        <v>14</v>
      </c>
      <c r="M1132" s="17">
        <v>0.85</v>
      </c>
      <c r="N1132" s="17">
        <v>0.15</v>
      </c>
      <c r="O1132" s="11">
        <f>Ugovori_OPULJP[[#This Row],[Bespovratna sredstva - Ukupno (EU+Nac) HRK
= Ukupna ugovorena vrijednost bespovratnih sredstava]]*Ugovori_OPULJP[[#This Row],[EU STOPA SUFINANCIRANJA %
EU CO-FINANCING RATE %]]</f>
        <v>1088924.375</v>
      </c>
      <c r="P1132" s="11">
        <f>Ugovori_OPULJP[[#This Row],[Bespovratna sredstva - Ukupno (EU+Nac) HRK
= Ukupna ugovorena vrijednost bespovratnih sredstava]]*Ugovori_OPULJP[[#This Row],[STOPA NACIONALNOG SUFINANCIRANJA %]]</f>
        <v>192163.125</v>
      </c>
      <c r="Q1132" s="4">
        <v>1281087.5</v>
      </c>
      <c r="R1132" s="11">
        <v>0</v>
      </c>
      <c r="S1132" s="11">
        <v>0</v>
      </c>
      <c r="T1132" s="4">
        <f>Ugovori_OPULJP[[#This Row],[Bespovratna sredstva - Ukupno (EU+Nac) HRK
= Ukupna ugovorena vrijednost bespovratnih sredstava]]+Ugovori_OPULJP[[#This Row],[Javni doprinos korisnika - HRK]]+Ugovori_OPULJP[[#This Row],[Privatni doprinos korisnika - HRK]]</f>
        <v>1281087.5</v>
      </c>
      <c r="U1132" s="29" t="s">
        <v>8735</v>
      </c>
      <c r="V1132" s="29" t="s">
        <v>24</v>
      </c>
      <c r="W1132" s="5" t="s">
        <v>10131</v>
      </c>
      <c r="X1132" s="15" t="s">
        <v>6219</v>
      </c>
    </row>
    <row r="1133" spans="1:24" ht="89.25" x14ac:dyDescent="0.25">
      <c r="A1133" s="12" t="s">
        <v>10155</v>
      </c>
      <c r="B1133" s="8" t="s">
        <v>8150</v>
      </c>
      <c r="C1133" s="30" t="s">
        <v>7163</v>
      </c>
      <c r="D1133" s="30" t="s">
        <v>5131</v>
      </c>
      <c r="E1133" s="19" t="s">
        <v>10081</v>
      </c>
      <c r="F1133" s="7" t="s">
        <v>10197</v>
      </c>
      <c r="G1133" s="7" t="s">
        <v>9985</v>
      </c>
      <c r="H1133" s="13">
        <v>44341</v>
      </c>
      <c r="I1133" s="13">
        <v>44798</v>
      </c>
      <c r="J1133" s="13" t="str">
        <f ca="1">IF(Ugovori_OPULJP[[#This Row],[DATUM ZAVRŠETKA OPERACIJE]]&lt;TODAY(),"završen","u provedbi")</f>
        <v>u provedbi</v>
      </c>
      <c r="K1133" s="18" t="s">
        <v>14</v>
      </c>
      <c r="L1133" s="18" t="s">
        <v>14</v>
      </c>
      <c r="M1133" s="17">
        <v>0.85</v>
      </c>
      <c r="N1133" s="17">
        <v>0.15</v>
      </c>
      <c r="O1133" s="11">
        <f>Ugovori_OPULJP[[#This Row],[Bespovratna sredstva - Ukupno (EU+Nac) HRK
= Ukupna ugovorena vrijednost bespovratnih sredstava]]*Ugovori_OPULJP[[#This Row],[EU STOPA SUFINANCIRANJA %
EU CO-FINANCING RATE %]]</f>
        <v>1660674.75</v>
      </c>
      <c r="P1133" s="11">
        <f>Ugovori_OPULJP[[#This Row],[Bespovratna sredstva - Ukupno (EU+Nac) HRK
= Ukupna ugovorena vrijednost bespovratnih sredstava]]*Ugovori_OPULJP[[#This Row],[STOPA NACIONALNOG SUFINANCIRANJA %]]</f>
        <v>293060.25</v>
      </c>
      <c r="Q1133" s="4">
        <v>1953735</v>
      </c>
      <c r="R1133" s="11">
        <v>0</v>
      </c>
      <c r="S1133" s="11">
        <v>0</v>
      </c>
      <c r="T1133" s="4">
        <f>Ugovori_OPULJP[[#This Row],[Bespovratna sredstva - Ukupno (EU+Nac) HRK
= Ukupna ugovorena vrijednost bespovratnih sredstava]]+Ugovori_OPULJP[[#This Row],[Javni doprinos korisnika - HRK]]+Ugovori_OPULJP[[#This Row],[Privatni doprinos korisnika - HRK]]</f>
        <v>1953735</v>
      </c>
      <c r="U1133" s="19" t="s">
        <v>8735</v>
      </c>
      <c r="V1133" s="19" t="s">
        <v>24</v>
      </c>
      <c r="W1133" s="5" t="s">
        <v>10225</v>
      </c>
      <c r="X1133" s="15" t="s">
        <v>6219</v>
      </c>
    </row>
    <row r="1134" spans="1:24" ht="51" x14ac:dyDescent="0.25">
      <c r="A1134" s="12" t="s">
        <v>10100</v>
      </c>
      <c r="B1134" s="8" t="s">
        <v>8150</v>
      </c>
      <c r="C1134" s="5" t="s">
        <v>7163</v>
      </c>
      <c r="D1134" s="5" t="s">
        <v>5131</v>
      </c>
      <c r="E1134" s="19" t="s">
        <v>10081</v>
      </c>
      <c r="F1134" s="7" t="s">
        <v>10116</v>
      </c>
      <c r="G1134" s="47" t="s">
        <v>1211</v>
      </c>
      <c r="H1134" s="13">
        <v>44341</v>
      </c>
      <c r="I1134" s="13">
        <v>44890</v>
      </c>
      <c r="J1134" s="13" t="str">
        <f ca="1">IF(Ugovori_OPULJP[[#This Row],[DATUM ZAVRŠETKA OPERACIJE]]&lt;TODAY(),"završen","u provedbi")</f>
        <v>u provedbi</v>
      </c>
      <c r="K1134" s="6" t="s">
        <v>14</v>
      </c>
      <c r="L1134" s="6" t="s">
        <v>14</v>
      </c>
      <c r="M1134" s="17">
        <v>0.85</v>
      </c>
      <c r="N1134" s="17">
        <v>0.15</v>
      </c>
      <c r="O1134" s="11">
        <f>Ugovori_OPULJP[[#This Row],[Bespovratna sredstva - Ukupno (EU+Nac) HRK
= Ukupna ugovorena vrijednost bespovratnih sredstava]]*Ugovori_OPULJP[[#This Row],[EU STOPA SUFINANCIRANJA %
EU CO-FINANCING RATE %]]</f>
        <v>4250000</v>
      </c>
      <c r="P1134" s="11">
        <f>Ugovori_OPULJP[[#This Row],[Bespovratna sredstva - Ukupno (EU+Nac) HRK
= Ukupna ugovorena vrijednost bespovratnih sredstava]]*Ugovori_OPULJP[[#This Row],[STOPA NACIONALNOG SUFINANCIRANJA %]]</f>
        <v>750000</v>
      </c>
      <c r="Q1134" s="4">
        <v>5000000</v>
      </c>
      <c r="R1134" s="11">
        <v>438900</v>
      </c>
      <c r="S1134" s="11">
        <v>0</v>
      </c>
      <c r="T1134" s="4">
        <f>Ugovori_OPULJP[[#This Row],[Bespovratna sredstva - Ukupno (EU+Nac) HRK
= Ukupna ugovorena vrijednost bespovratnih sredstava]]+Ugovori_OPULJP[[#This Row],[Javni doprinos korisnika - HRK]]+Ugovori_OPULJP[[#This Row],[Privatni doprinos korisnika - HRK]]</f>
        <v>5438900</v>
      </c>
      <c r="U1134" s="29" t="s">
        <v>8735</v>
      </c>
      <c r="V1134" s="29" t="s">
        <v>24</v>
      </c>
      <c r="W1134" s="5" t="s">
        <v>10132</v>
      </c>
      <c r="X1134" s="15" t="s">
        <v>6219</v>
      </c>
    </row>
    <row r="1135" spans="1:24" ht="51" x14ac:dyDescent="0.25">
      <c r="A1135" s="12" t="s">
        <v>10101</v>
      </c>
      <c r="B1135" s="8" t="s">
        <v>8150</v>
      </c>
      <c r="C1135" s="5" t="s">
        <v>7163</v>
      </c>
      <c r="D1135" s="5" t="s">
        <v>5131</v>
      </c>
      <c r="E1135" s="19" t="s">
        <v>10081</v>
      </c>
      <c r="F1135" s="7" t="s">
        <v>10117</v>
      </c>
      <c r="G1135" s="47" t="s">
        <v>1228</v>
      </c>
      <c r="H1135" s="13">
        <v>44341</v>
      </c>
      <c r="I1135" s="13">
        <v>44767</v>
      </c>
      <c r="J1135" s="13" t="str">
        <f ca="1">IF(Ugovori_OPULJP[[#This Row],[DATUM ZAVRŠETKA OPERACIJE]]&lt;TODAY(),"završen","u provedbi")</f>
        <v>u provedbi</v>
      </c>
      <c r="K1135" s="6" t="s">
        <v>14</v>
      </c>
      <c r="L1135" s="6" t="s">
        <v>14</v>
      </c>
      <c r="M1135" s="17">
        <v>0.85</v>
      </c>
      <c r="N1135" s="17">
        <v>0.15</v>
      </c>
      <c r="O1135" s="11">
        <f>Ugovori_OPULJP[[#This Row],[Bespovratna sredstva - Ukupno (EU+Nac) HRK
= Ukupna ugovorena vrijednost bespovratnih sredstava]]*Ugovori_OPULJP[[#This Row],[EU STOPA SUFINANCIRANJA %
EU CO-FINANCING RATE %]]</f>
        <v>1878770.9375</v>
      </c>
      <c r="P1135" s="11">
        <f>Ugovori_OPULJP[[#This Row],[Bespovratna sredstva - Ukupno (EU+Nac) HRK
= Ukupna ugovorena vrijednost bespovratnih sredstava]]*Ugovori_OPULJP[[#This Row],[STOPA NACIONALNOG SUFINANCIRANJA %]]</f>
        <v>331547.8125</v>
      </c>
      <c r="Q1135" s="4">
        <v>2210318.75</v>
      </c>
      <c r="R1135" s="11">
        <v>0</v>
      </c>
      <c r="S1135" s="11">
        <v>0</v>
      </c>
      <c r="T1135" s="4">
        <f>Ugovori_OPULJP[[#This Row],[Bespovratna sredstva - Ukupno (EU+Nac) HRK
= Ukupna ugovorena vrijednost bespovratnih sredstava]]+Ugovori_OPULJP[[#This Row],[Javni doprinos korisnika - HRK]]+Ugovori_OPULJP[[#This Row],[Privatni doprinos korisnika - HRK]]</f>
        <v>2210318.75</v>
      </c>
      <c r="U1135" s="29" t="s">
        <v>8735</v>
      </c>
      <c r="V1135" s="29" t="s">
        <v>24</v>
      </c>
      <c r="W1135" s="5" t="s">
        <v>10133</v>
      </c>
      <c r="X1135" s="15" t="s">
        <v>6219</v>
      </c>
    </row>
    <row r="1136" spans="1:24" ht="102" x14ac:dyDescent="0.25">
      <c r="A1136" s="12" t="s">
        <v>10102</v>
      </c>
      <c r="B1136" s="8" t="s">
        <v>8150</v>
      </c>
      <c r="C1136" s="5" t="s">
        <v>7163</v>
      </c>
      <c r="D1136" s="5" t="s">
        <v>5131</v>
      </c>
      <c r="E1136" s="19" t="s">
        <v>10081</v>
      </c>
      <c r="F1136" s="7" t="s">
        <v>10118</v>
      </c>
      <c r="G1136" s="7" t="s">
        <v>1223</v>
      </c>
      <c r="H1136" s="13">
        <v>44341</v>
      </c>
      <c r="I1136" s="13">
        <v>44890</v>
      </c>
      <c r="J1136" s="13" t="str">
        <f ca="1">IF(Ugovori_OPULJP[[#This Row],[DATUM ZAVRŠETKA OPERACIJE]]&lt;TODAY(),"završen","u provedbi")</f>
        <v>u provedbi</v>
      </c>
      <c r="K1136" s="6" t="s">
        <v>14</v>
      </c>
      <c r="L1136" s="6" t="s">
        <v>14</v>
      </c>
      <c r="M1136" s="17">
        <v>0.85</v>
      </c>
      <c r="N1136" s="17">
        <v>0.15</v>
      </c>
      <c r="O1136" s="11">
        <f>Ugovori_OPULJP[[#This Row],[Bespovratna sredstva - Ukupno (EU+Nac) HRK
= Ukupna ugovorena vrijednost bespovratnih sredstava]]*Ugovori_OPULJP[[#This Row],[EU STOPA SUFINANCIRANJA %
EU CO-FINANCING RATE %]]</f>
        <v>1170885.8800000001</v>
      </c>
      <c r="P1136" s="11">
        <f>Ugovori_OPULJP[[#This Row],[Bespovratna sredstva - Ukupno (EU+Nac) HRK
= Ukupna ugovorena vrijednost bespovratnih sredstava]]*Ugovori_OPULJP[[#This Row],[STOPA NACIONALNOG SUFINANCIRANJA %]]</f>
        <v>206626.92</v>
      </c>
      <c r="Q1136" s="4">
        <v>1377512.8</v>
      </c>
      <c r="R1136" s="11">
        <v>0</v>
      </c>
      <c r="S1136" s="11">
        <v>0</v>
      </c>
      <c r="T1136" s="4">
        <f>Ugovori_OPULJP[[#This Row],[Bespovratna sredstva - Ukupno (EU+Nac) HRK
= Ukupna ugovorena vrijednost bespovratnih sredstava]]+Ugovori_OPULJP[[#This Row],[Javni doprinos korisnika - HRK]]+Ugovori_OPULJP[[#This Row],[Privatni doprinos korisnika - HRK]]</f>
        <v>1377512.8</v>
      </c>
      <c r="U1136" s="29" t="s">
        <v>8735</v>
      </c>
      <c r="V1136" s="29" t="s">
        <v>24</v>
      </c>
      <c r="W1136" s="5" t="s">
        <v>10134</v>
      </c>
      <c r="X1136" s="15" t="s">
        <v>6219</v>
      </c>
    </row>
    <row r="1137" spans="1:24" ht="102" x14ac:dyDescent="0.25">
      <c r="A1137" s="12" t="s">
        <v>10103</v>
      </c>
      <c r="B1137" s="8" t="s">
        <v>8150</v>
      </c>
      <c r="C1137" s="5" t="s">
        <v>7163</v>
      </c>
      <c r="D1137" s="5" t="s">
        <v>5131</v>
      </c>
      <c r="E1137" s="19" t="s">
        <v>10081</v>
      </c>
      <c r="F1137" s="7" t="s">
        <v>10119</v>
      </c>
      <c r="G1137" s="47" t="s">
        <v>1233</v>
      </c>
      <c r="H1137" s="13">
        <v>44341</v>
      </c>
      <c r="I1137" s="13">
        <v>44798</v>
      </c>
      <c r="J1137" s="13" t="str">
        <f ca="1">IF(Ugovori_OPULJP[[#This Row],[DATUM ZAVRŠETKA OPERACIJE]]&lt;TODAY(),"završen","u provedbi")</f>
        <v>u provedbi</v>
      </c>
      <c r="K1137" s="6" t="s">
        <v>14</v>
      </c>
      <c r="L1137" s="6" t="s">
        <v>14</v>
      </c>
      <c r="M1137" s="17">
        <v>0.85</v>
      </c>
      <c r="N1137" s="17">
        <v>0.15</v>
      </c>
      <c r="O1137" s="11">
        <f>Ugovori_OPULJP[[#This Row],[Bespovratna sredstva - Ukupno (EU+Nac) HRK
= Ukupna ugovorena vrijednost bespovratnih sredstava]]*Ugovori_OPULJP[[#This Row],[EU STOPA SUFINANCIRANJA %
EU CO-FINANCING RATE %]]</f>
        <v>1181670</v>
      </c>
      <c r="P1137" s="11">
        <f>Ugovori_OPULJP[[#This Row],[Bespovratna sredstva - Ukupno (EU+Nac) HRK
= Ukupna ugovorena vrijednost bespovratnih sredstava]]*Ugovori_OPULJP[[#This Row],[STOPA NACIONALNOG SUFINANCIRANJA %]]</f>
        <v>208530</v>
      </c>
      <c r="Q1137" s="4">
        <v>1390200</v>
      </c>
      <c r="R1137" s="11">
        <v>0</v>
      </c>
      <c r="S1137" s="11">
        <v>0</v>
      </c>
      <c r="T1137" s="4">
        <f>Ugovori_OPULJP[[#This Row],[Bespovratna sredstva - Ukupno (EU+Nac) HRK
= Ukupna ugovorena vrijednost bespovratnih sredstava]]+Ugovori_OPULJP[[#This Row],[Javni doprinos korisnika - HRK]]+Ugovori_OPULJP[[#This Row],[Privatni doprinos korisnika - HRK]]</f>
        <v>1390200</v>
      </c>
      <c r="U1137" s="29" t="s">
        <v>8735</v>
      </c>
      <c r="V1137" s="29" t="s">
        <v>24</v>
      </c>
      <c r="W1137" s="5" t="s">
        <v>10135</v>
      </c>
      <c r="X1137" s="15" t="s">
        <v>6219</v>
      </c>
    </row>
    <row r="1138" spans="1:24" ht="89.25" x14ac:dyDescent="0.25">
      <c r="A1138" s="12" t="s">
        <v>10156</v>
      </c>
      <c r="B1138" s="8" t="s">
        <v>8150</v>
      </c>
      <c r="C1138" s="30" t="s">
        <v>7163</v>
      </c>
      <c r="D1138" s="30" t="s">
        <v>5131</v>
      </c>
      <c r="E1138" s="19" t="s">
        <v>10081</v>
      </c>
      <c r="F1138" s="7" t="s">
        <v>10198</v>
      </c>
      <c r="G1138" s="47" t="s">
        <v>8413</v>
      </c>
      <c r="H1138" s="13">
        <v>44342</v>
      </c>
      <c r="I1138" s="13">
        <v>44768</v>
      </c>
      <c r="J1138" s="13" t="str">
        <f ca="1">IF(Ugovori_OPULJP[[#This Row],[DATUM ZAVRŠETKA OPERACIJE]]&lt;TODAY(),"završen","u provedbi")</f>
        <v>u provedbi</v>
      </c>
      <c r="K1138" s="18" t="s">
        <v>10</v>
      </c>
      <c r="L1138" s="18" t="s">
        <v>10</v>
      </c>
      <c r="M1138" s="17">
        <v>0.85</v>
      </c>
      <c r="N1138" s="17">
        <v>0.15</v>
      </c>
      <c r="O1138" s="11">
        <f>Ugovori_OPULJP[[#This Row],[Bespovratna sredstva - Ukupno (EU+Nac) HRK
= Ukupna ugovorena vrijednost bespovratnih sredstava]]*Ugovori_OPULJP[[#This Row],[EU STOPA SUFINANCIRANJA %
EU CO-FINANCING RATE %]]</f>
        <v>890800</v>
      </c>
      <c r="P1138" s="11">
        <f>Ugovori_OPULJP[[#This Row],[Bespovratna sredstva - Ukupno (EU+Nac) HRK
= Ukupna ugovorena vrijednost bespovratnih sredstava]]*Ugovori_OPULJP[[#This Row],[STOPA NACIONALNOG SUFINANCIRANJA %]]</f>
        <v>157200</v>
      </c>
      <c r="Q1138" s="4">
        <v>1048000</v>
      </c>
      <c r="R1138" s="11">
        <v>0</v>
      </c>
      <c r="S1138" s="11">
        <v>0</v>
      </c>
      <c r="T1138" s="4">
        <f>Ugovori_OPULJP[[#This Row],[Bespovratna sredstva - Ukupno (EU+Nac) HRK
= Ukupna ugovorena vrijednost bespovratnih sredstava]]+Ugovori_OPULJP[[#This Row],[Javni doprinos korisnika - HRK]]+Ugovori_OPULJP[[#This Row],[Privatni doprinos korisnika - HRK]]</f>
        <v>1048000</v>
      </c>
      <c r="U1138" s="19" t="s">
        <v>8735</v>
      </c>
      <c r="V1138" s="19" t="s">
        <v>24</v>
      </c>
      <c r="W1138" s="5" t="s">
        <v>10226</v>
      </c>
      <c r="X1138" s="15" t="s">
        <v>6219</v>
      </c>
    </row>
    <row r="1139" spans="1:24" ht="102" x14ac:dyDescent="0.25">
      <c r="A1139" s="12" t="s">
        <v>10157</v>
      </c>
      <c r="B1139" s="8" t="s">
        <v>8150</v>
      </c>
      <c r="C1139" s="30" t="s">
        <v>7163</v>
      </c>
      <c r="D1139" s="30" t="s">
        <v>5131</v>
      </c>
      <c r="E1139" s="19" t="s">
        <v>10081</v>
      </c>
      <c r="F1139" s="7" t="s">
        <v>10199</v>
      </c>
      <c r="G1139" s="7" t="s">
        <v>10217</v>
      </c>
      <c r="H1139" s="13">
        <v>44340</v>
      </c>
      <c r="I1139" s="13">
        <v>44889</v>
      </c>
      <c r="J1139" s="13" t="str">
        <f ca="1">IF(Ugovori_OPULJP[[#This Row],[DATUM ZAVRŠETKA OPERACIJE]]&lt;TODAY(),"završen","u provedbi")</f>
        <v>u provedbi</v>
      </c>
      <c r="K1139" s="18" t="s">
        <v>10</v>
      </c>
      <c r="L1139" s="18" t="s">
        <v>10</v>
      </c>
      <c r="M1139" s="17">
        <v>0.85</v>
      </c>
      <c r="N1139" s="17">
        <v>0.15</v>
      </c>
      <c r="O1139" s="11">
        <f>Ugovori_OPULJP[[#This Row],[Bespovratna sredstva - Ukupno (EU+Nac) HRK
= Ukupna ugovorena vrijednost bespovratnih sredstava]]*Ugovori_OPULJP[[#This Row],[EU STOPA SUFINANCIRANJA %
EU CO-FINANCING RATE %]]</f>
        <v>1564055.25</v>
      </c>
      <c r="P1139" s="11">
        <f>Ugovori_OPULJP[[#This Row],[Bespovratna sredstva - Ukupno (EU+Nac) HRK
= Ukupna ugovorena vrijednost bespovratnih sredstava]]*Ugovori_OPULJP[[#This Row],[STOPA NACIONALNOG SUFINANCIRANJA %]]</f>
        <v>276009.75</v>
      </c>
      <c r="Q1139" s="4">
        <v>1840065</v>
      </c>
      <c r="R1139" s="11">
        <v>0</v>
      </c>
      <c r="S1139" s="11">
        <v>0</v>
      </c>
      <c r="T1139" s="4">
        <f>Ugovori_OPULJP[[#This Row],[Bespovratna sredstva - Ukupno (EU+Nac) HRK
= Ukupna ugovorena vrijednost bespovratnih sredstava]]+Ugovori_OPULJP[[#This Row],[Javni doprinos korisnika - HRK]]+Ugovori_OPULJP[[#This Row],[Privatni doprinos korisnika - HRK]]</f>
        <v>1840065</v>
      </c>
      <c r="U1139" s="19" t="s">
        <v>8735</v>
      </c>
      <c r="V1139" s="19" t="s">
        <v>24</v>
      </c>
      <c r="W1139" s="5" t="s">
        <v>10227</v>
      </c>
      <c r="X1139" s="15" t="s">
        <v>6219</v>
      </c>
    </row>
    <row r="1140" spans="1:24" ht="114.75" x14ac:dyDescent="0.25">
      <c r="A1140" s="12" t="s">
        <v>10373</v>
      </c>
      <c r="B1140" s="8" t="s">
        <v>8150</v>
      </c>
      <c r="C1140" s="30" t="s">
        <v>7163</v>
      </c>
      <c r="D1140" s="30" t="s">
        <v>5131</v>
      </c>
      <c r="E1140" s="19" t="s">
        <v>10081</v>
      </c>
      <c r="F1140" s="7" t="s">
        <v>10409</v>
      </c>
      <c r="G1140" s="7" t="s">
        <v>8394</v>
      </c>
      <c r="H1140" s="13">
        <v>44370</v>
      </c>
      <c r="I1140" s="13">
        <v>44918</v>
      </c>
      <c r="J1140" s="13" t="str">
        <f ca="1">IF(Ugovori_OPULJP[[#This Row],[DATUM ZAVRŠETKA OPERACIJE]]&lt;TODAY(),"završen","u provedbi")</f>
        <v>u provedbi</v>
      </c>
      <c r="K1140" s="6" t="s">
        <v>10</v>
      </c>
      <c r="L1140" s="6" t="s">
        <v>10</v>
      </c>
      <c r="M1140" s="35" t="s">
        <v>9864</v>
      </c>
      <c r="N1140" s="17">
        <v>0.15</v>
      </c>
      <c r="O1140" s="11">
        <f>Ugovori_OPULJP[[#This Row],[Bespovratna sredstva - Ukupno (EU+Nac) HRK
= Ukupna ugovorena vrijednost bespovratnih sredstava]]*Ugovori_OPULJP[[#This Row],[EU STOPA SUFINANCIRANJA %
EU CO-FINANCING RATE %]]</f>
        <v>946560</v>
      </c>
      <c r="P1140" s="11">
        <f>Ugovori_OPULJP[[#This Row],[Bespovratna sredstva - Ukupno (EU+Nac) HRK
= Ukupna ugovorena vrijednost bespovratnih sredstava]]*Ugovori_OPULJP[[#This Row],[STOPA NACIONALNOG SUFINANCIRANJA %]]</f>
        <v>167040</v>
      </c>
      <c r="Q1140" s="4">
        <v>1113600</v>
      </c>
      <c r="R1140" s="11">
        <v>0</v>
      </c>
      <c r="S1140" s="11">
        <v>0</v>
      </c>
      <c r="T1140" s="4">
        <f>Ugovori_OPULJP[[#This Row],[Bespovratna sredstva - Ukupno (EU+Nac) HRK
= Ukupna ugovorena vrijednost bespovratnih sredstava]]+Ugovori_OPULJP[[#This Row],[Javni doprinos korisnika - HRK]]+Ugovori_OPULJP[[#This Row],[Privatni doprinos korisnika - HRK]]</f>
        <v>1113600</v>
      </c>
      <c r="U1140" s="19" t="s">
        <v>8735</v>
      </c>
      <c r="V1140" s="19" t="s">
        <v>24</v>
      </c>
      <c r="W1140" s="5" t="s">
        <v>10391</v>
      </c>
      <c r="X1140" s="15" t="s">
        <v>6219</v>
      </c>
    </row>
    <row r="1141" spans="1:24" ht="89.25" x14ac:dyDescent="0.25">
      <c r="A1141" s="12" t="s">
        <v>10158</v>
      </c>
      <c r="B1141" s="8" t="s">
        <v>8150</v>
      </c>
      <c r="C1141" s="30" t="s">
        <v>7163</v>
      </c>
      <c r="D1141" s="30" t="s">
        <v>5131</v>
      </c>
      <c r="E1141" s="19" t="s">
        <v>10081</v>
      </c>
      <c r="F1141" s="7" t="s">
        <v>10200</v>
      </c>
      <c r="G1141" s="7" t="s">
        <v>1214</v>
      </c>
      <c r="H1141" s="13">
        <v>44347</v>
      </c>
      <c r="I1141" s="13">
        <v>44895</v>
      </c>
      <c r="J1141" s="13" t="str">
        <f ca="1">IF(Ugovori_OPULJP[[#This Row],[DATUM ZAVRŠETKA OPERACIJE]]&lt;TODAY(),"završen","u provedbi")</f>
        <v>u provedbi</v>
      </c>
      <c r="K1141" s="18" t="s">
        <v>15</v>
      </c>
      <c r="L1141" s="25" t="s">
        <v>15</v>
      </c>
      <c r="M1141" s="17">
        <v>0.85</v>
      </c>
      <c r="N1141" s="17">
        <v>0.15</v>
      </c>
      <c r="O1141" s="11">
        <f>Ugovori_OPULJP[[#This Row],[Bespovratna sredstva - Ukupno (EU+Nac) HRK
= Ukupna ugovorena vrijednost bespovratnih sredstava]]*Ugovori_OPULJP[[#This Row],[EU STOPA SUFINANCIRANJA %
EU CO-FINANCING RATE %]]</f>
        <v>761325.875</v>
      </c>
      <c r="P1141" s="11">
        <f>Ugovori_OPULJP[[#This Row],[Bespovratna sredstva - Ukupno (EU+Nac) HRK
= Ukupna ugovorena vrijednost bespovratnih sredstava]]*Ugovori_OPULJP[[#This Row],[STOPA NACIONALNOG SUFINANCIRANJA %]]</f>
        <v>134351.625</v>
      </c>
      <c r="Q1141" s="4">
        <v>895677.5</v>
      </c>
      <c r="R1141" s="11">
        <v>0</v>
      </c>
      <c r="S1141" s="11">
        <v>0</v>
      </c>
      <c r="T1141" s="4">
        <f>Ugovori_OPULJP[[#This Row],[Bespovratna sredstva - Ukupno (EU+Nac) HRK
= Ukupna ugovorena vrijednost bespovratnih sredstava]]+Ugovori_OPULJP[[#This Row],[Javni doprinos korisnika - HRK]]+Ugovori_OPULJP[[#This Row],[Privatni doprinos korisnika - HRK]]</f>
        <v>895677.5</v>
      </c>
      <c r="U1141" s="19" t="s">
        <v>8735</v>
      </c>
      <c r="V1141" s="19" t="s">
        <v>24</v>
      </c>
      <c r="W1141" s="5" t="s">
        <v>10228</v>
      </c>
      <c r="X1141" s="15" t="s">
        <v>6219</v>
      </c>
    </row>
    <row r="1142" spans="1:24" ht="102" x14ac:dyDescent="0.25">
      <c r="A1142" s="12" t="s">
        <v>10674</v>
      </c>
      <c r="B1142" s="8" t="s">
        <v>8150</v>
      </c>
      <c r="C1142" s="30" t="s">
        <v>7163</v>
      </c>
      <c r="D1142" s="30" t="s">
        <v>5131</v>
      </c>
      <c r="E1142" s="19" t="s">
        <v>10081</v>
      </c>
      <c r="F1142" s="7" t="s">
        <v>10809</v>
      </c>
      <c r="G1142" s="7" t="s">
        <v>1257</v>
      </c>
      <c r="H1142" s="13">
        <v>44372</v>
      </c>
      <c r="I1142" s="13">
        <v>44920</v>
      </c>
      <c r="J1142" s="13" t="str">
        <f ca="1">IF(Ugovori_OPULJP[[#This Row],[DATUM ZAVRŠETKA OPERACIJE]]&lt;TODAY(),"završen","u provedbi")</f>
        <v>u provedbi</v>
      </c>
      <c r="K1142" s="6" t="s">
        <v>6</v>
      </c>
      <c r="L1142" s="6" t="s">
        <v>6</v>
      </c>
      <c r="M1142" s="35" t="s">
        <v>9864</v>
      </c>
      <c r="N1142" s="17">
        <v>0.15</v>
      </c>
      <c r="O1142" s="11">
        <f>Ugovori_OPULJP[[#This Row],[Bespovratna sredstva - Ukupno (EU+Nac) HRK
= Ukupna ugovorena vrijednost bespovratnih sredstava]]*Ugovori_OPULJP[[#This Row],[EU STOPA SUFINANCIRANJA %
EU CO-FINANCING RATE %]]</f>
        <v>2865698.5</v>
      </c>
      <c r="P1142" s="11">
        <f>Ugovori_OPULJP[[#This Row],[Bespovratna sredstva - Ukupno (EU+Nac) HRK
= Ukupna ugovorena vrijednost bespovratnih sredstava]]*Ugovori_OPULJP[[#This Row],[STOPA NACIONALNOG SUFINANCIRANJA %]]</f>
        <v>505711.5</v>
      </c>
      <c r="Q1142" s="4">
        <v>3371410</v>
      </c>
      <c r="R1142" s="11">
        <v>0</v>
      </c>
      <c r="S1142" s="11">
        <v>0</v>
      </c>
      <c r="T1142" s="4">
        <f>Ugovori_OPULJP[[#This Row],[Bespovratna sredstva - Ukupno (EU+Nac) HRK
= Ukupna ugovorena vrijednost bespovratnih sredstava]]+Ugovori_OPULJP[[#This Row],[Javni doprinos korisnika - HRK]]+Ugovori_OPULJP[[#This Row],[Privatni doprinos korisnika - HRK]]</f>
        <v>3371410</v>
      </c>
      <c r="U1142" s="19" t="s">
        <v>8735</v>
      </c>
      <c r="V1142" s="19" t="s">
        <v>24</v>
      </c>
      <c r="W1142" s="5" t="s">
        <v>10925</v>
      </c>
      <c r="X1142" s="15" t="s">
        <v>6219</v>
      </c>
    </row>
    <row r="1143" spans="1:24" ht="89.25" x14ac:dyDescent="0.25">
      <c r="A1143" s="12" t="s">
        <v>10104</v>
      </c>
      <c r="B1143" s="8" t="s">
        <v>8150</v>
      </c>
      <c r="C1143" s="5" t="s">
        <v>7163</v>
      </c>
      <c r="D1143" s="5" t="s">
        <v>5131</v>
      </c>
      <c r="E1143" s="19" t="s">
        <v>10081</v>
      </c>
      <c r="F1143" s="7" t="s">
        <v>10120</v>
      </c>
      <c r="G1143" s="47" t="s">
        <v>1325</v>
      </c>
      <c r="H1143" s="13">
        <v>44341</v>
      </c>
      <c r="I1143" s="13">
        <v>44798</v>
      </c>
      <c r="J1143" s="13" t="str">
        <f ca="1">IF(Ugovori_OPULJP[[#This Row],[DATUM ZAVRŠETKA OPERACIJE]]&lt;TODAY(),"završen","u provedbi")</f>
        <v>u provedbi</v>
      </c>
      <c r="K1143" s="6" t="s">
        <v>14</v>
      </c>
      <c r="L1143" s="6" t="s">
        <v>14</v>
      </c>
      <c r="M1143" s="17">
        <v>0.85</v>
      </c>
      <c r="N1143" s="17">
        <v>0.15</v>
      </c>
      <c r="O1143" s="11">
        <f>Ugovori_OPULJP[[#This Row],[Bespovratna sredstva - Ukupno (EU+Nac) HRK
= Ukupna ugovorena vrijednost bespovratnih sredstava]]*Ugovori_OPULJP[[#This Row],[EU STOPA SUFINANCIRANJA %
EU CO-FINANCING RATE %]]</f>
        <v>2963227.5</v>
      </c>
      <c r="P1143" s="11">
        <f>Ugovori_OPULJP[[#This Row],[Bespovratna sredstva - Ukupno (EU+Nac) HRK
= Ukupna ugovorena vrijednost bespovratnih sredstava]]*Ugovori_OPULJP[[#This Row],[STOPA NACIONALNOG SUFINANCIRANJA %]]</f>
        <v>522922.5</v>
      </c>
      <c r="Q1143" s="4">
        <v>3486150</v>
      </c>
      <c r="R1143" s="11">
        <v>0</v>
      </c>
      <c r="S1143" s="11">
        <v>0</v>
      </c>
      <c r="T1143" s="4">
        <f>Ugovori_OPULJP[[#This Row],[Bespovratna sredstva - Ukupno (EU+Nac) HRK
= Ukupna ugovorena vrijednost bespovratnih sredstava]]+Ugovori_OPULJP[[#This Row],[Javni doprinos korisnika - HRK]]+Ugovori_OPULJP[[#This Row],[Privatni doprinos korisnika - HRK]]</f>
        <v>3486150</v>
      </c>
      <c r="U1143" s="29" t="s">
        <v>8735</v>
      </c>
      <c r="V1143" s="29" t="s">
        <v>24</v>
      </c>
      <c r="W1143" s="5" t="s">
        <v>10136</v>
      </c>
      <c r="X1143" s="15" t="s">
        <v>6219</v>
      </c>
    </row>
    <row r="1144" spans="1:24" ht="51" x14ac:dyDescent="0.25">
      <c r="A1144" s="12" t="s">
        <v>10374</v>
      </c>
      <c r="B1144" s="8" t="s">
        <v>8150</v>
      </c>
      <c r="C1144" s="30" t="s">
        <v>7163</v>
      </c>
      <c r="D1144" s="30" t="s">
        <v>5131</v>
      </c>
      <c r="E1144" s="19" t="s">
        <v>10081</v>
      </c>
      <c r="F1144" s="7" t="s">
        <v>10410</v>
      </c>
      <c r="G1144" s="47" t="s">
        <v>345</v>
      </c>
      <c r="H1144" s="13">
        <v>44370</v>
      </c>
      <c r="I1144" s="13">
        <v>44827</v>
      </c>
      <c r="J1144" s="13" t="str">
        <f ca="1">IF(Ugovori_OPULJP[[#This Row],[DATUM ZAVRŠETKA OPERACIJE]]&lt;TODAY(),"završen","u provedbi")</f>
        <v>u provedbi</v>
      </c>
      <c r="K1144" s="6" t="s">
        <v>18</v>
      </c>
      <c r="L1144" s="6" t="s">
        <v>18</v>
      </c>
      <c r="M1144" s="35" t="s">
        <v>9864</v>
      </c>
      <c r="N1144" s="17">
        <v>0.15</v>
      </c>
      <c r="O1144" s="11">
        <f>Ugovori_OPULJP[[#This Row],[Bespovratna sredstva - Ukupno (EU+Nac) HRK
= Ukupna ugovorena vrijednost bespovratnih sredstava]]*Ugovori_OPULJP[[#This Row],[EU STOPA SUFINANCIRANJA %
EU CO-FINANCING RATE %]]</f>
        <v>742917</v>
      </c>
      <c r="P1144" s="11">
        <f>Ugovori_OPULJP[[#This Row],[Bespovratna sredstva - Ukupno (EU+Nac) HRK
= Ukupna ugovorena vrijednost bespovratnih sredstava]]*Ugovori_OPULJP[[#This Row],[STOPA NACIONALNOG SUFINANCIRANJA %]]</f>
        <v>131103</v>
      </c>
      <c r="Q1144" s="4">
        <v>874020</v>
      </c>
      <c r="R1144" s="11">
        <v>0</v>
      </c>
      <c r="S1144" s="11">
        <v>0</v>
      </c>
      <c r="T1144" s="4">
        <f>Ugovori_OPULJP[[#This Row],[Bespovratna sredstva - Ukupno (EU+Nac) HRK
= Ukupna ugovorena vrijednost bespovratnih sredstava]]+Ugovori_OPULJP[[#This Row],[Javni doprinos korisnika - HRK]]+Ugovori_OPULJP[[#This Row],[Privatni doprinos korisnika - HRK]]</f>
        <v>874020</v>
      </c>
      <c r="U1144" s="19" t="s">
        <v>8735</v>
      </c>
      <c r="V1144" s="19" t="s">
        <v>24</v>
      </c>
      <c r="W1144" s="5" t="s">
        <v>10392</v>
      </c>
      <c r="X1144" s="15" t="s">
        <v>6219</v>
      </c>
    </row>
    <row r="1145" spans="1:24" ht="76.5" x14ac:dyDescent="0.25">
      <c r="A1145" s="12" t="s">
        <v>10375</v>
      </c>
      <c r="B1145" s="8" t="s">
        <v>8150</v>
      </c>
      <c r="C1145" s="30" t="s">
        <v>7163</v>
      </c>
      <c r="D1145" s="30" t="s">
        <v>5131</v>
      </c>
      <c r="E1145" s="19" t="s">
        <v>10081</v>
      </c>
      <c r="F1145" s="7" t="s">
        <v>10411</v>
      </c>
      <c r="G1145" s="7" t="s">
        <v>10425</v>
      </c>
      <c r="H1145" s="13">
        <v>44370</v>
      </c>
      <c r="I1145" s="13">
        <v>44857</v>
      </c>
      <c r="J1145" s="13" t="str">
        <f ca="1">IF(Ugovori_OPULJP[[#This Row],[DATUM ZAVRŠETKA OPERACIJE]]&lt;TODAY(),"završen","u provedbi")</f>
        <v>u provedbi</v>
      </c>
      <c r="K1145" s="6" t="s">
        <v>1</v>
      </c>
      <c r="L1145" s="6" t="s">
        <v>1</v>
      </c>
      <c r="M1145" s="35" t="s">
        <v>9864</v>
      </c>
      <c r="N1145" s="17">
        <v>0.15</v>
      </c>
      <c r="O1145" s="11">
        <f>Ugovori_OPULJP[[#This Row],[Bespovratna sredstva - Ukupno (EU+Nac) HRK
= Ukupna ugovorena vrijednost bespovratnih sredstava]]*Ugovori_OPULJP[[#This Row],[EU STOPA SUFINANCIRANJA %
EU CO-FINANCING RATE %]]</f>
        <v>789352.5</v>
      </c>
      <c r="P1145" s="11">
        <f>Ugovori_OPULJP[[#This Row],[Bespovratna sredstva - Ukupno (EU+Nac) HRK
= Ukupna ugovorena vrijednost bespovratnih sredstava]]*Ugovori_OPULJP[[#This Row],[STOPA NACIONALNOG SUFINANCIRANJA %]]</f>
        <v>139297.5</v>
      </c>
      <c r="Q1145" s="4">
        <v>928650</v>
      </c>
      <c r="R1145" s="11">
        <v>0</v>
      </c>
      <c r="S1145" s="11">
        <v>0</v>
      </c>
      <c r="T1145" s="4">
        <f>Ugovori_OPULJP[[#This Row],[Bespovratna sredstva - Ukupno (EU+Nac) HRK
= Ukupna ugovorena vrijednost bespovratnih sredstava]]+Ugovori_OPULJP[[#This Row],[Javni doprinos korisnika - HRK]]+Ugovori_OPULJP[[#This Row],[Privatni doprinos korisnika - HRK]]</f>
        <v>928650</v>
      </c>
      <c r="U1145" s="19" t="s">
        <v>8735</v>
      </c>
      <c r="V1145" s="19" t="s">
        <v>24</v>
      </c>
      <c r="W1145" s="5" t="s">
        <v>10393</v>
      </c>
      <c r="X1145" s="15" t="s">
        <v>6219</v>
      </c>
    </row>
    <row r="1146" spans="1:24" ht="89.25" x14ac:dyDescent="0.25">
      <c r="A1146" s="12" t="s">
        <v>10307</v>
      </c>
      <c r="B1146" s="8" t="s">
        <v>8150</v>
      </c>
      <c r="C1146" s="5" t="s">
        <v>7163</v>
      </c>
      <c r="D1146" s="30" t="s">
        <v>5131</v>
      </c>
      <c r="E1146" s="19" t="s">
        <v>10081</v>
      </c>
      <c r="F1146" s="7" t="s">
        <v>10317</v>
      </c>
      <c r="G1146" s="7" t="s">
        <v>1366</v>
      </c>
      <c r="H1146" s="13">
        <v>44365</v>
      </c>
      <c r="I1146" s="13">
        <v>44822</v>
      </c>
      <c r="J1146" s="13" t="str">
        <f ca="1">IF(Ugovori_OPULJP[[#This Row],[DATUM ZAVRŠETKA OPERACIJE]]&lt;TODAY(),"završen","u provedbi")</f>
        <v>u provedbi</v>
      </c>
      <c r="K1146" s="6" t="s">
        <v>10</v>
      </c>
      <c r="L1146" s="6" t="s">
        <v>10</v>
      </c>
      <c r="M1146" s="35" t="s">
        <v>9864</v>
      </c>
      <c r="N1146" s="17">
        <v>0.15</v>
      </c>
      <c r="O1146" s="11">
        <f>Ugovori_OPULJP[[#This Row],[Bespovratna sredstva - Ukupno (EU+Nac) HRK
= Ukupna ugovorena vrijednost bespovratnih sredstava]]*Ugovori_OPULJP[[#This Row],[EU STOPA SUFINANCIRANJA %
EU CO-FINANCING RATE %]]</f>
        <v>1970725</v>
      </c>
      <c r="P1146" s="11">
        <f>Ugovori_OPULJP[[#This Row],[Bespovratna sredstva - Ukupno (EU+Nac) HRK
= Ukupna ugovorena vrijednost bespovratnih sredstava]]*Ugovori_OPULJP[[#This Row],[STOPA NACIONALNOG SUFINANCIRANJA %]]</f>
        <v>347775</v>
      </c>
      <c r="Q1146" s="4">
        <v>2318500</v>
      </c>
      <c r="R1146" s="11">
        <v>0</v>
      </c>
      <c r="S1146" s="11">
        <v>0</v>
      </c>
      <c r="T1146" s="4">
        <f>Ugovori_OPULJP[[#This Row],[Bespovratna sredstva - Ukupno (EU+Nac) HRK
= Ukupna ugovorena vrijednost bespovratnih sredstava]]+Ugovori_OPULJP[[#This Row],[Javni doprinos korisnika - HRK]]+Ugovori_OPULJP[[#This Row],[Privatni doprinos korisnika - HRK]]</f>
        <v>2318500</v>
      </c>
      <c r="U1146" s="19" t="s">
        <v>8735</v>
      </c>
      <c r="V1146" s="19" t="s">
        <v>24</v>
      </c>
      <c r="W1146" s="5" t="s">
        <v>10334</v>
      </c>
      <c r="X1146" s="30" t="s">
        <v>6219</v>
      </c>
    </row>
    <row r="1147" spans="1:24" ht="63.75" x14ac:dyDescent="0.25">
      <c r="A1147" s="12" t="s">
        <v>10376</v>
      </c>
      <c r="B1147" s="8" t="s">
        <v>8150</v>
      </c>
      <c r="C1147" s="30" t="s">
        <v>7163</v>
      </c>
      <c r="D1147" s="30" t="s">
        <v>5131</v>
      </c>
      <c r="E1147" s="19" t="s">
        <v>10081</v>
      </c>
      <c r="F1147" s="7" t="s">
        <v>10412</v>
      </c>
      <c r="G1147" s="47" t="s">
        <v>1037</v>
      </c>
      <c r="H1147" s="13">
        <v>44370</v>
      </c>
      <c r="I1147" s="13">
        <v>44918</v>
      </c>
      <c r="J1147" s="13" t="str">
        <f ca="1">IF(Ugovori_OPULJP[[#This Row],[DATUM ZAVRŠETKA OPERACIJE]]&lt;TODAY(),"završen","u provedbi")</f>
        <v>u provedbi</v>
      </c>
      <c r="K1147" s="6" t="s">
        <v>1</v>
      </c>
      <c r="L1147" s="6" t="s">
        <v>1</v>
      </c>
      <c r="M1147" s="35" t="s">
        <v>9864</v>
      </c>
      <c r="N1147" s="17">
        <v>0.15</v>
      </c>
      <c r="O1147" s="11">
        <f>Ugovori_OPULJP[[#This Row],[Bespovratna sredstva - Ukupno (EU+Nac) HRK
= Ukupna ugovorena vrijednost bespovratnih sredstava]]*Ugovori_OPULJP[[#This Row],[EU STOPA SUFINANCIRANJA %
EU CO-FINANCING RATE %]]</f>
        <v>789225</v>
      </c>
      <c r="P1147" s="11">
        <f>Ugovori_OPULJP[[#This Row],[Bespovratna sredstva - Ukupno (EU+Nac) HRK
= Ukupna ugovorena vrijednost bespovratnih sredstava]]*Ugovori_OPULJP[[#This Row],[STOPA NACIONALNOG SUFINANCIRANJA %]]</f>
        <v>139275</v>
      </c>
      <c r="Q1147" s="4">
        <v>928500</v>
      </c>
      <c r="R1147" s="11">
        <v>0</v>
      </c>
      <c r="S1147" s="11">
        <v>0</v>
      </c>
      <c r="T1147" s="4">
        <f>Ugovori_OPULJP[[#This Row],[Bespovratna sredstva - Ukupno (EU+Nac) HRK
= Ukupna ugovorena vrijednost bespovratnih sredstava]]+Ugovori_OPULJP[[#This Row],[Javni doprinos korisnika - HRK]]+Ugovori_OPULJP[[#This Row],[Privatni doprinos korisnika - HRK]]</f>
        <v>928500</v>
      </c>
      <c r="U1147" s="19" t="s">
        <v>8735</v>
      </c>
      <c r="V1147" s="19" t="s">
        <v>24</v>
      </c>
      <c r="W1147" s="5" t="s">
        <v>10394</v>
      </c>
      <c r="X1147" s="15" t="s">
        <v>6219</v>
      </c>
    </row>
    <row r="1148" spans="1:24" ht="102" x14ac:dyDescent="0.25">
      <c r="A1148" s="26" t="s">
        <v>10460</v>
      </c>
      <c r="B1148" s="8" t="s">
        <v>8150</v>
      </c>
      <c r="C1148" s="5" t="s">
        <v>7163</v>
      </c>
      <c r="D1148" s="30" t="s">
        <v>5131</v>
      </c>
      <c r="E1148" s="19" t="s">
        <v>10081</v>
      </c>
      <c r="F1148" s="7" t="s">
        <v>10464</v>
      </c>
      <c r="G1148" s="7" t="s">
        <v>10468</v>
      </c>
      <c r="H1148" s="13">
        <v>44370</v>
      </c>
      <c r="I1148" s="13">
        <v>44857</v>
      </c>
      <c r="J1148" s="13" t="str">
        <f ca="1">IF(Ugovori_OPULJP[[#This Row],[DATUM ZAVRŠETKA OPERACIJE]]&lt;TODAY(),"završen","u provedbi")</f>
        <v>u provedbi</v>
      </c>
      <c r="K1148" s="18" t="s">
        <v>17</v>
      </c>
      <c r="L1148" s="6" t="s">
        <v>17</v>
      </c>
      <c r="M1148" s="17">
        <v>0.85</v>
      </c>
      <c r="N1148" s="17">
        <v>0.15</v>
      </c>
      <c r="O1148" s="11">
        <f>Ugovori_OPULJP[[#This Row],[Bespovratna sredstva - Ukupno (EU+Nac) HRK
= Ukupna ugovorena vrijednost bespovratnih sredstava]]*Ugovori_OPULJP[[#This Row],[EU STOPA SUFINANCIRANJA %
EU CO-FINANCING RATE %]]</f>
        <v>1967877.5</v>
      </c>
      <c r="P1148" s="11">
        <f>Ugovori_OPULJP[[#This Row],[Bespovratna sredstva - Ukupno (EU+Nac) HRK
= Ukupna ugovorena vrijednost bespovratnih sredstava]]*Ugovori_OPULJP[[#This Row],[STOPA NACIONALNOG SUFINANCIRANJA %]]</f>
        <v>347272.5</v>
      </c>
      <c r="Q1148" s="4">
        <v>2315150</v>
      </c>
      <c r="R1148" s="11">
        <v>0</v>
      </c>
      <c r="S1148" s="11">
        <v>0</v>
      </c>
      <c r="T1148" s="4">
        <f>Ugovori_OPULJP[[#This Row],[Bespovratna sredstva - Ukupno (EU+Nac) HRK
= Ukupna ugovorena vrijednost bespovratnih sredstava]]+Ugovori_OPULJP[[#This Row],[Javni doprinos korisnika - HRK]]+Ugovori_OPULJP[[#This Row],[Privatni doprinos korisnika - HRK]]</f>
        <v>2315150</v>
      </c>
      <c r="U1148" s="29" t="s">
        <v>8735</v>
      </c>
      <c r="V1148" s="29" t="s">
        <v>24</v>
      </c>
      <c r="W1148" s="5" t="s">
        <v>10471</v>
      </c>
      <c r="X1148" s="15" t="s">
        <v>6219</v>
      </c>
    </row>
    <row r="1149" spans="1:24" ht="114.75" x14ac:dyDescent="0.25">
      <c r="A1149" s="12" t="s">
        <v>10344</v>
      </c>
      <c r="B1149" s="8" t="s">
        <v>8150</v>
      </c>
      <c r="C1149" s="30" t="s">
        <v>7163</v>
      </c>
      <c r="D1149" s="30" t="s">
        <v>5131</v>
      </c>
      <c r="E1149" s="19" t="s">
        <v>10081</v>
      </c>
      <c r="F1149" s="7" t="s">
        <v>10349</v>
      </c>
      <c r="G1149" s="7" t="s">
        <v>952</v>
      </c>
      <c r="H1149" s="13">
        <v>44370</v>
      </c>
      <c r="I1149" s="13">
        <v>44827</v>
      </c>
      <c r="J1149" s="13" t="str">
        <f ca="1">IF(Ugovori_OPULJP[[#This Row],[DATUM ZAVRŠETKA OPERACIJE]]&lt;TODAY(),"završen","u provedbi")</f>
        <v>u provedbi</v>
      </c>
      <c r="K1149" s="18" t="s">
        <v>1</v>
      </c>
      <c r="L1149" s="18" t="s">
        <v>1</v>
      </c>
      <c r="M1149" s="17">
        <v>0.85</v>
      </c>
      <c r="N1149" s="17">
        <v>0.15</v>
      </c>
      <c r="O1149" s="11">
        <f>Ugovori_OPULJP[[#This Row],[Bespovratna sredstva - Ukupno (EU+Nac) HRK
= Ukupna ugovorena vrijednost bespovratnih sredstava]]*Ugovori_OPULJP[[#This Row],[EU STOPA SUFINANCIRANJA %
EU CO-FINANCING RATE %]]</f>
        <v>2759482.5</v>
      </c>
      <c r="P1149" s="11">
        <f>Ugovori_OPULJP[[#This Row],[Bespovratna sredstva - Ukupno (EU+Nac) HRK
= Ukupna ugovorena vrijednost bespovratnih sredstava]]*Ugovori_OPULJP[[#This Row],[STOPA NACIONALNOG SUFINANCIRANJA %]]</f>
        <v>486967.5</v>
      </c>
      <c r="Q1149" s="4">
        <v>3246450</v>
      </c>
      <c r="R1149" s="11">
        <v>0</v>
      </c>
      <c r="S1149" s="11">
        <v>0</v>
      </c>
      <c r="T1149" s="4">
        <f>Ugovori_OPULJP[[#This Row],[Bespovratna sredstva - Ukupno (EU+Nac) HRK
= Ukupna ugovorena vrijednost bespovratnih sredstava]]+Ugovori_OPULJP[[#This Row],[Javni doprinos korisnika - HRK]]+Ugovori_OPULJP[[#This Row],[Privatni doprinos korisnika - HRK]]</f>
        <v>3246450</v>
      </c>
      <c r="U1149" s="19" t="s">
        <v>8735</v>
      </c>
      <c r="V1149" s="19" t="s">
        <v>24</v>
      </c>
      <c r="W1149" s="5" t="s">
        <v>10350</v>
      </c>
      <c r="X1149" s="15" t="s">
        <v>6219</v>
      </c>
    </row>
    <row r="1150" spans="1:24" ht="102" x14ac:dyDescent="0.25">
      <c r="A1150" s="12" t="s">
        <v>10159</v>
      </c>
      <c r="B1150" s="8" t="s">
        <v>8150</v>
      </c>
      <c r="C1150" s="30" t="s">
        <v>7163</v>
      </c>
      <c r="D1150" s="30" t="s">
        <v>5131</v>
      </c>
      <c r="E1150" s="19" t="s">
        <v>10081</v>
      </c>
      <c r="F1150" s="7" t="s">
        <v>10201</v>
      </c>
      <c r="G1150" s="47" t="s">
        <v>1245</v>
      </c>
      <c r="H1150" s="13">
        <v>44341</v>
      </c>
      <c r="I1150" s="13">
        <v>44767</v>
      </c>
      <c r="J1150" s="13" t="str">
        <f ca="1">IF(Ugovori_OPULJP[[#This Row],[DATUM ZAVRŠETKA OPERACIJE]]&lt;TODAY(),"završen","u provedbi")</f>
        <v>u provedbi</v>
      </c>
      <c r="K1150" s="6" t="s">
        <v>14</v>
      </c>
      <c r="L1150" s="6" t="s">
        <v>14</v>
      </c>
      <c r="M1150" s="17">
        <v>0.85</v>
      </c>
      <c r="N1150" s="17">
        <v>0.15</v>
      </c>
      <c r="O1150" s="11">
        <f>Ugovori_OPULJP[[#This Row],[Bespovratna sredstva - Ukupno (EU+Nac) HRK
= Ukupna ugovorena vrijednost bespovratnih sredstava]]*Ugovori_OPULJP[[#This Row],[EU STOPA SUFINANCIRANJA %
EU CO-FINANCING RATE %]]</f>
        <v>2719541</v>
      </c>
      <c r="P1150" s="11">
        <f>Ugovori_OPULJP[[#This Row],[Bespovratna sredstva - Ukupno (EU+Nac) HRK
= Ukupna ugovorena vrijednost bespovratnih sredstava]]*Ugovori_OPULJP[[#This Row],[STOPA NACIONALNOG SUFINANCIRANJA %]]</f>
        <v>479919</v>
      </c>
      <c r="Q1150" s="4">
        <v>3199460</v>
      </c>
      <c r="R1150" s="11">
        <v>0</v>
      </c>
      <c r="S1150" s="11">
        <v>0</v>
      </c>
      <c r="T1150" s="4">
        <f>Ugovori_OPULJP[[#This Row],[Bespovratna sredstva - Ukupno (EU+Nac) HRK
= Ukupna ugovorena vrijednost bespovratnih sredstava]]+Ugovori_OPULJP[[#This Row],[Javni doprinos korisnika - HRK]]+Ugovori_OPULJP[[#This Row],[Privatni doprinos korisnika - HRK]]</f>
        <v>3199460</v>
      </c>
      <c r="U1150" s="19" t="s">
        <v>8735</v>
      </c>
      <c r="V1150" s="19" t="s">
        <v>24</v>
      </c>
      <c r="W1150" s="5" t="s">
        <v>10229</v>
      </c>
      <c r="X1150" s="15" t="s">
        <v>6219</v>
      </c>
    </row>
    <row r="1151" spans="1:24" ht="63.75" x14ac:dyDescent="0.25">
      <c r="A1151" s="12" t="s">
        <v>10160</v>
      </c>
      <c r="B1151" s="8" t="s">
        <v>8150</v>
      </c>
      <c r="C1151" s="30" t="s">
        <v>7163</v>
      </c>
      <c r="D1151" s="30" t="s">
        <v>5131</v>
      </c>
      <c r="E1151" s="19" t="s">
        <v>10081</v>
      </c>
      <c r="F1151" s="7" t="s">
        <v>10202</v>
      </c>
      <c r="G1151" s="7" t="s">
        <v>10218</v>
      </c>
      <c r="H1151" s="13">
        <v>44340</v>
      </c>
      <c r="I1151" s="13">
        <v>44889</v>
      </c>
      <c r="J1151" s="13" t="str">
        <f ca="1">IF(Ugovori_OPULJP[[#This Row],[DATUM ZAVRŠETKA OPERACIJE]]&lt;TODAY(),"završen","u provedbi")</f>
        <v>u provedbi</v>
      </c>
      <c r="K1151" s="6" t="s">
        <v>15</v>
      </c>
      <c r="L1151" s="6" t="s">
        <v>15</v>
      </c>
      <c r="M1151" s="17">
        <v>0.85</v>
      </c>
      <c r="N1151" s="17">
        <v>0.15</v>
      </c>
      <c r="O1151" s="11">
        <f>Ugovori_OPULJP[[#This Row],[Bespovratna sredstva - Ukupno (EU+Nac) HRK
= Ukupna ugovorena vrijednost bespovratnih sredstava]]*Ugovori_OPULJP[[#This Row],[EU STOPA SUFINANCIRANJA %
EU CO-FINANCING RATE %]]</f>
        <v>1557497.5</v>
      </c>
      <c r="P1151" s="11">
        <f>Ugovori_OPULJP[[#This Row],[Bespovratna sredstva - Ukupno (EU+Nac) HRK
= Ukupna ugovorena vrijednost bespovratnih sredstava]]*Ugovori_OPULJP[[#This Row],[STOPA NACIONALNOG SUFINANCIRANJA %]]</f>
        <v>274852.5</v>
      </c>
      <c r="Q1151" s="4">
        <v>1832350</v>
      </c>
      <c r="R1151" s="11">
        <v>0</v>
      </c>
      <c r="S1151" s="11">
        <v>0</v>
      </c>
      <c r="T1151" s="4">
        <f>Ugovori_OPULJP[[#This Row],[Bespovratna sredstva - Ukupno (EU+Nac) HRK
= Ukupna ugovorena vrijednost bespovratnih sredstava]]+Ugovori_OPULJP[[#This Row],[Javni doprinos korisnika - HRK]]+Ugovori_OPULJP[[#This Row],[Privatni doprinos korisnika - HRK]]</f>
        <v>1832350</v>
      </c>
      <c r="U1151" s="19" t="s">
        <v>8735</v>
      </c>
      <c r="V1151" s="19" t="s">
        <v>24</v>
      </c>
      <c r="W1151" s="5" t="s">
        <v>10230</v>
      </c>
      <c r="X1151" s="15" t="s">
        <v>6219</v>
      </c>
    </row>
    <row r="1152" spans="1:24" ht="89.25" x14ac:dyDescent="0.25">
      <c r="A1152" s="12" t="s">
        <v>10161</v>
      </c>
      <c r="B1152" s="8" t="s">
        <v>8150</v>
      </c>
      <c r="C1152" s="30" t="s">
        <v>7163</v>
      </c>
      <c r="D1152" s="30" t="s">
        <v>5131</v>
      </c>
      <c r="E1152" s="19" t="s">
        <v>10081</v>
      </c>
      <c r="F1152" s="7" t="s">
        <v>10203</v>
      </c>
      <c r="G1152" s="7" t="s">
        <v>10219</v>
      </c>
      <c r="H1152" s="13">
        <v>44341</v>
      </c>
      <c r="I1152" s="13">
        <v>44767</v>
      </c>
      <c r="J1152" s="13" t="str">
        <f ca="1">IF(Ugovori_OPULJP[[#This Row],[DATUM ZAVRŠETKA OPERACIJE]]&lt;TODAY(),"završen","u provedbi")</f>
        <v>u provedbi</v>
      </c>
      <c r="K1152" s="6" t="s">
        <v>14</v>
      </c>
      <c r="L1152" s="6" t="s">
        <v>14</v>
      </c>
      <c r="M1152" s="17">
        <v>0.85</v>
      </c>
      <c r="N1152" s="17">
        <v>0.15</v>
      </c>
      <c r="O1152" s="11">
        <f>Ugovori_OPULJP[[#This Row],[Bespovratna sredstva - Ukupno (EU+Nac) HRK
= Ukupna ugovorena vrijednost bespovratnih sredstava]]*Ugovori_OPULJP[[#This Row],[EU STOPA SUFINANCIRANJA %
EU CO-FINANCING RATE %]]</f>
        <v>788650.4</v>
      </c>
      <c r="P1152" s="11">
        <f>Ugovori_OPULJP[[#This Row],[Bespovratna sredstva - Ukupno (EU+Nac) HRK
= Ukupna ugovorena vrijednost bespovratnih sredstava]]*Ugovori_OPULJP[[#This Row],[STOPA NACIONALNOG SUFINANCIRANJA %]]</f>
        <v>139173.6</v>
      </c>
      <c r="Q1152" s="4">
        <v>927824</v>
      </c>
      <c r="R1152" s="11">
        <v>0</v>
      </c>
      <c r="S1152" s="11">
        <v>0</v>
      </c>
      <c r="T1152" s="4">
        <f>Ugovori_OPULJP[[#This Row],[Bespovratna sredstva - Ukupno (EU+Nac) HRK
= Ukupna ugovorena vrijednost bespovratnih sredstava]]+Ugovori_OPULJP[[#This Row],[Javni doprinos korisnika - HRK]]+Ugovori_OPULJP[[#This Row],[Privatni doprinos korisnika - HRK]]</f>
        <v>927824</v>
      </c>
      <c r="U1152" s="19" t="s">
        <v>8735</v>
      </c>
      <c r="V1152" s="19" t="s">
        <v>24</v>
      </c>
      <c r="W1152" s="5" t="s">
        <v>10231</v>
      </c>
      <c r="X1152" s="15" t="s">
        <v>6219</v>
      </c>
    </row>
    <row r="1153" spans="1:24" ht="51" x14ac:dyDescent="0.25">
      <c r="A1153" s="12" t="s">
        <v>10162</v>
      </c>
      <c r="B1153" s="8" t="s">
        <v>8150</v>
      </c>
      <c r="C1153" s="30" t="s">
        <v>7163</v>
      </c>
      <c r="D1153" s="30" t="s">
        <v>5131</v>
      </c>
      <c r="E1153" s="19" t="s">
        <v>10081</v>
      </c>
      <c r="F1153" s="7" t="s">
        <v>10204</v>
      </c>
      <c r="G1153" s="7" t="s">
        <v>1185</v>
      </c>
      <c r="H1153" s="13">
        <v>44341</v>
      </c>
      <c r="I1153" s="13">
        <v>44829</v>
      </c>
      <c r="J1153" s="13" t="str">
        <f ca="1">IF(Ugovori_OPULJP[[#This Row],[DATUM ZAVRŠETKA OPERACIJE]]&lt;TODAY(),"završen","u provedbi")</f>
        <v>u provedbi</v>
      </c>
      <c r="K1153" s="6" t="s">
        <v>14</v>
      </c>
      <c r="L1153" s="6" t="s">
        <v>14</v>
      </c>
      <c r="M1153" s="17">
        <v>0.85</v>
      </c>
      <c r="N1153" s="17">
        <v>0.15</v>
      </c>
      <c r="O1153" s="11">
        <f>Ugovori_OPULJP[[#This Row],[Bespovratna sredstva - Ukupno (EU+Nac) HRK
= Ukupna ugovorena vrijednost bespovratnih sredstava]]*Ugovori_OPULJP[[#This Row],[EU STOPA SUFINANCIRANJA %
EU CO-FINANCING RATE %]]</f>
        <v>1957618</v>
      </c>
      <c r="P1153" s="11">
        <f>Ugovori_OPULJP[[#This Row],[Bespovratna sredstva - Ukupno (EU+Nac) HRK
= Ukupna ugovorena vrijednost bespovratnih sredstava]]*Ugovori_OPULJP[[#This Row],[STOPA NACIONALNOG SUFINANCIRANJA %]]</f>
        <v>345462</v>
      </c>
      <c r="Q1153" s="4">
        <v>2303080</v>
      </c>
      <c r="R1153" s="11">
        <v>0</v>
      </c>
      <c r="S1153" s="11">
        <v>0</v>
      </c>
      <c r="T1153" s="4">
        <f>Ugovori_OPULJP[[#This Row],[Bespovratna sredstva - Ukupno (EU+Nac) HRK
= Ukupna ugovorena vrijednost bespovratnih sredstava]]+Ugovori_OPULJP[[#This Row],[Javni doprinos korisnika - HRK]]+Ugovori_OPULJP[[#This Row],[Privatni doprinos korisnika - HRK]]</f>
        <v>2303080</v>
      </c>
      <c r="U1153" s="19" t="s">
        <v>8735</v>
      </c>
      <c r="V1153" s="19" t="s">
        <v>24</v>
      </c>
      <c r="W1153" s="5" t="s">
        <v>10232</v>
      </c>
      <c r="X1153" s="15" t="s">
        <v>6219</v>
      </c>
    </row>
    <row r="1154" spans="1:24" ht="89.25" x14ac:dyDescent="0.25">
      <c r="A1154" s="12" t="s">
        <v>10163</v>
      </c>
      <c r="B1154" s="8" t="s">
        <v>8150</v>
      </c>
      <c r="C1154" s="30" t="s">
        <v>7163</v>
      </c>
      <c r="D1154" s="30" t="s">
        <v>5131</v>
      </c>
      <c r="E1154" s="19" t="s">
        <v>10081</v>
      </c>
      <c r="F1154" s="7" t="s">
        <v>10205</v>
      </c>
      <c r="G1154" s="7" t="s">
        <v>1193</v>
      </c>
      <c r="H1154" s="13">
        <v>44341</v>
      </c>
      <c r="I1154" s="13">
        <v>44890</v>
      </c>
      <c r="J1154" s="13" t="str">
        <f ca="1">IF(Ugovori_OPULJP[[#This Row],[DATUM ZAVRŠETKA OPERACIJE]]&lt;TODAY(),"završen","u provedbi")</f>
        <v>u provedbi</v>
      </c>
      <c r="K1154" s="6" t="s">
        <v>14</v>
      </c>
      <c r="L1154" s="6" t="s">
        <v>14</v>
      </c>
      <c r="M1154" s="17">
        <v>0.85</v>
      </c>
      <c r="N1154" s="17">
        <v>0.15</v>
      </c>
      <c r="O1154" s="11">
        <f>Ugovori_OPULJP[[#This Row],[Bespovratna sredstva - Ukupno (EU+Nac) HRK
= Ukupna ugovorena vrijednost bespovratnih sredstava]]*Ugovori_OPULJP[[#This Row],[EU STOPA SUFINANCIRANJA %
EU CO-FINANCING RATE %]]</f>
        <v>2368057.5</v>
      </c>
      <c r="P1154" s="11">
        <f>Ugovori_OPULJP[[#This Row],[Bespovratna sredstva - Ukupno (EU+Nac) HRK
= Ukupna ugovorena vrijednost bespovratnih sredstava]]*Ugovori_OPULJP[[#This Row],[STOPA NACIONALNOG SUFINANCIRANJA %]]</f>
        <v>417892.5</v>
      </c>
      <c r="Q1154" s="4">
        <v>2785950</v>
      </c>
      <c r="R1154" s="11">
        <v>0</v>
      </c>
      <c r="S1154" s="11">
        <v>0</v>
      </c>
      <c r="T1154" s="4">
        <f>Ugovori_OPULJP[[#This Row],[Bespovratna sredstva - Ukupno (EU+Nac) HRK
= Ukupna ugovorena vrijednost bespovratnih sredstava]]+Ugovori_OPULJP[[#This Row],[Javni doprinos korisnika - HRK]]+Ugovori_OPULJP[[#This Row],[Privatni doprinos korisnika - HRK]]</f>
        <v>2785950</v>
      </c>
      <c r="U1154" s="19" t="s">
        <v>8735</v>
      </c>
      <c r="V1154" s="19" t="s">
        <v>24</v>
      </c>
      <c r="W1154" s="5" t="s">
        <v>10233</v>
      </c>
      <c r="X1154" s="15" t="s">
        <v>6219</v>
      </c>
    </row>
    <row r="1155" spans="1:24" ht="102" x14ac:dyDescent="0.25">
      <c r="A1155" s="12" t="s">
        <v>10164</v>
      </c>
      <c r="B1155" s="8" t="s">
        <v>8150</v>
      </c>
      <c r="C1155" s="30" t="s">
        <v>7163</v>
      </c>
      <c r="D1155" s="30" t="s">
        <v>5131</v>
      </c>
      <c r="E1155" s="19" t="s">
        <v>10081</v>
      </c>
      <c r="F1155" s="7" t="s">
        <v>10206</v>
      </c>
      <c r="G1155" s="7" t="s">
        <v>10220</v>
      </c>
      <c r="H1155" s="13">
        <v>44340</v>
      </c>
      <c r="I1155" s="13">
        <v>44889</v>
      </c>
      <c r="J1155" s="13" t="str">
        <f ca="1">IF(Ugovori_OPULJP[[#This Row],[DATUM ZAVRŠETKA OPERACIJE]]&lt;TODAY(),"završen","u provedbi")</f>
        <v>u provedbi</v>
      </c>
      <c r="K1155" s="18" t="s">
        <v>4501</v>
      </c>
      <c r="L1155" s="25" t="s">
        <v>15</v>
      </c>
      <c r="M1155" s="17">
        <v>0.85</v>
      </c>
      <c r="N1155" s="17">
        <v>0.15</v>
      </c>
      <c r="O1155" s="11">
        <f>Ugovori_OPULJP[[#This Row],[Bespovratna sredstva - Ukupno (EU+Nac) HRK
= Ukupna ugovorena vrijednost bespovratnih sredstava]]*Ugovori_OPULJP[[#This Row],[EU STOPA SUFINANCIRANJA %
EU CO-FINANCING RATE %]]</f>
        <v>2368082.4729999998</v>
      </c>
      <c r="P1155" s="11">
        <f>Ugovori_OPULJP[[#This Row],[Bespovratna sredstva - Ukupno (EU+Nac) HRK
= Ukupna ugovorena vrijednost bespovratnih sredstava]]*Ugovori_OPULJP[[#This Row],[STOPA NACIONALNOG SUFINANCIRANJA %]]</f>
        <v>417896.90699999995</v>
      </c>
      <c r="Q1155" s="4">
        <v>2785979.38</v>
      </c>
      <c r="R1155" s="11">
        <v>0</v>
      </c>
      <c r="S1155" s="11">
        <v>0</v>
      </c>
      <c r="T1155" s="4">
        <f>Ugovori_OPULJP[[#This Row],[Bespovratna sredstva - Ukupno (EU+Nac) HRK
= Ukupna ugovorena vrijednost bespovratnih sredstava]]+Ugovori_OPULJP[[#This Row],[Javni doprinos korisnika - HRK]]+Ugovori_OPULJP[[#This Row],[Privatni doprinos korisnika - HRK]]</f>
        <v>2785979.38</v>
      </c>
      <c r="U1155" s="19" t="s">
        <v>8735</v>
      </c>
      <c r="V1155" s="19" t="s">
        <v>24</v>
      </c>
      <c r="W1155" s="5" t="s">
        <v>10234</v>
      </c>
      <c r="X1155" s="15" t="s">
        <v>6219</v>
      </c>
    </row>
    <row r="1156" spans="1:24" ht="76.5" x14ac:dyDescent="0.25">
      <c r="A1156" s="12" t="s">
        <v>10165</v>
      </c>
      <c r="B1156" s="8" t="s">
        <v>8150</v>
      </c>
      <c r="C1156" s="5" t="s">
        <v>7163</v>
      </c>
      <c r="D1156" s="30" t="s">
        <v>5131</v>
      </c>
      <c r="E1156" s="19" t="s">
        <v>10081</v>
      </c>
      <c r="F1156" s="7" t="s">
        <v>9788</v>
      </c>
      <c r="G1156" s="7" t="s">
        <v>8550</v>
      </c>
      <c r="H1156" s="13">
        <v>44341</v>
      </c>
      <c r="I1156" s="13">
        <v>44890</v>
      </c>
      <c r="J1156" s="13" t="str">
        <f ca="1">IF(Ugovori_OPULJP[[#This Row],[DATUM ZAVRŠETKA OPERACIJE]]&lt;TODAY(),"završen","u provedbi")</f>
        <v>u provedbi</v>
      </c>
      <c r="K1156" s="6" t="s">
        <v>14</v>
      </c>
      <c r="L1156" s="6" t="s">
        <v>14</v>
      </c>
      <c r="M1156" s="35" t="s">
        <v>9864</v>
      </c>
      <c r="N1156" s="17">
        <v>0.15</v>
      </c>
      <c r="O1156" s="11">
        <f>Ugovori_OPULJP[[#This Row],[Bespovratna sredstva - Ukupno (EU+Nac) HRK
= Ukupna ugovorena vrijednost bespovratnih sredstava]]*Ugovori_OPULJP[[#This Row],[EU STOPA SUFINANCIRANJA %
EU CO-FINANCING RATE %]]</f>
        <v>1184041.2364999999</v>
      </c>
      <c r="P1156" s="11">
        <f>Ugovori_OPULJP[[#This Row],[Bespovratna sredstva - Ukupno (EU+Nac) HRK
= Ukupna ugovorena vrijednost bespovratnih sredstava]]*Ugovori_OPULJP[[#This Row],[STOPA NACIONALNOG SUFINANCIRANJA %]]</f>
        <v>208948.45349999997</v>
      </c>
      <c r="Q1156" s="4">
        <v>1392989.69</v>
      </c>
      <c r="R1156" s="11">
        <v>0</v>
      </c>
      <c r="S1156" s="11">
        <v>0</v>
      </c>
      <c r="T1156" s="4">
        <f>Ugovori_OPULJP[[#This Row],[Bespovratna sredstva - Ukupno (EU+Nac) HRK
= Ukupna ugovorena vrijednost bespovratnih sredstava]]+Ugovori_OPULJP[[#This Row],[Javni doprinos korisnika - HRK]]+Ugovori_OPULJP[[#This Row],[Privatni doprinos korisnika - HRK]]</f>
        <v>1392989.69</v>
      </c>
      <c r="U1156" s="19" t="s">
        <v>8735</v>
      </c>
      <c r="V1156" s="19" t="s">
        <v>24</v>
      </c>
      <c r="W1156" s="5" t="s">
        <v>10235</v>
      </c>
      <c r="X1156" s="30" t="s">
        <v>6219</v>
      </c>
    </row>
    <row r="1157" spans="1:24" ht="76.5" x14ac:dyDescent="0.25">
      <c r="A1157" s="12" t="s">
        <v>10166</v>
      </c>
      <c r="B1157" s="8" t="s">
        <v>8150</v>
      </c>
      <c r="C1157" s="30" t="s">
        <v>7163</v>
      </c>
      <c r="D1157" s="30" t="s">
        <v>5131</v>
      </c>
      <c r="E1157" s="19" t="s">
        <v>10081</v>
      </c>
      <c r="F1157" s="7" t="s">
        <v>10207</v>
      </c>
      <c r="G1157" s="47" t="s">
        <v>955</v>
      </c>
      <c r="H1157" s="13">
        <v>44340</v>
      </c>
      <c r="I1157" s="13">
        <v>44889</v>
      </c>
      <c r="J1157" s="13" t="str">
        <f ca="1">IF(Ugovori_OPULJP[[#This Row],[DATUM ZAVRŠETKA OPERACIJE]]&lt;TODAY(),"završen","u provedbi")</f>
        <v>u provedbi</v>
      </c>
      <c r="K1157" s="6" t="s">
        <v>15</v>
      </c>
      <c r="L1157" s="25" t="s">
        <v>15</v>
      </c>
      <c r="M1157" s="17">
        <v>0.85</v>
      </c>
      <c r="N1157" s="17">
        <v>0.15</v>
      </c>
      <c r="O1157" s="11">
        <f>Ugovori_OPULJP[[#This Row],[Bespovratna sredstva - Ukupno (EU+Nac) HRK
= Ukupna ugovorena vrijednost bespovratnih sredstava]]*Ugovori_OPULJP[[#This Row],[EU STOPA SUFINANCIRANJA %
EU CO-FINANCING RATE %]]</f>
        <v>1485808.5</v>
      </c>
      <c r="P1157" s="11">
        <f>Ugovori_OPULJP[[#This Row],[Bespovratna sredstva - Ukupno (EU+Nac) HRK
= Ukupna ugovorena vrijednost bespovratnih sredstava]]*Ugovori_OPULJP[[#This Row],[STOPA NACIONALNOG SUFINANCIRANJA %]]</f>
        <v>262201.5</v>
      </c>
      <c r="Q1157" s="4">
        <v>1748010</v>
      </c>
      <c r="R1157" s="11">
        <v>0</v>
      </c>
      <c r="S1157" s="11">
        <v>0</v>
      </c>
      <c r="T1157" s="4">
        <f>Ugovori_OPULJP[[#This Row],[Bespovratna sredstva - Ukupno (EU+Nac) HRK
= Ukupna ugovorena vrijednost bespovratnih sredstava]]+Ugovori_OPULJP[[#This Row],[Javni doprinos korisnika - HRK]]+Ugovori_OPULJP[[#This Row],[Privatni doprinos korisnika - HRK]]</f>
        <v>1748010</v>
      </c>
      <c r="U1157" s="19" t="s">
        <v>8735</v>
      </c>
      <c r="V1157" s="19" t="s">
        <v>24</v>
      </c>
      <c r="W1157" s="5" t="s">
        <v>10236</v>
      </c>
      <c r="X1157" s="15" t="s">
        <v>6219</v>
      </c>
    </row>
    <row r="1158" spans="1:24" ht="114.75" x14ac:dyDescent="0.25">
      <c r="A1158" s="26" t="s">
        <v>10359</v>
      </c>
      <c r="B1158" s="8" t="s">
        <v>8150</v>
      </c>
      <c r="C1158" s="5" t="s">
        <v>7163</v>
      </c>
      <c r="D1158" s="5" t="s">
        <v>5131</v>
      </c>
      <c r="E1158" s="19" t="s">
        <v>10081</v>
      </c>
      <c r="F1158" s="7" t="s">
        <v>10364</v>
      </c>
      <c r="G1158" s="7" t="s">
        <v>376</v>
      </c>
      <c r="H1158" s="13">
        <v>44375</v>
      </c>
      <c r="I1158" s="13">
        <v>44923</v>
      </c>
      <c r="J1158" s="13" t="str">
        <f ca="1">IF(Ugovori_OPULJP[[#This Row],[DATUM ZAVRŠETKA OPERACIJE]]&lt;TODAY(),"završen","u provedbi")</f>
        <v>u provedbi</v>
      </c>
      <c r="K1158" s="6" t="s">
        <v>13</v>
      </c>
      <c r="L1158" s="6" t="s">
        <v>13</v>
      </c>
      <c r="M1158" s="35" t="s">
        <v>9864</v>
      </c>
      <c r="N1158" s="17">
        <v>0.15</v>
      </c>
      <c r="O1158" s="11">
        <f>Ugovori_OPULJP[[#This Row],[Bespovratna sredstva - Ukupno (EU+Nac) HRK
= Ukupna ugovorena vrijednost bespovratnih sredstava]]*Ugovori_OPULJP[[#This Row],[EU STOPA SUFINANCIRANJA %
EU CO-FINANCING RATE %]]</f>
        <v>946866</v>
      </c>
      <c r="P1158" s="11">
        <f>Ugovori_OPULJP[[#This Row],[Bespovratna sredstva - Ukupno (EU+Nac) HRK
= Ukupna ugovorena vrijednost bespovratnih sredstava]]*Ugovori_OPULJP[[#This Row],[STOPA NACIONALNOG SUFINANCIRANJA %]]</f>
        <v>167094</v>
      </c>
      <c r="Q1158" s="4">
        <v>1113960</v>
      </c>
      <c r="R1158" s="11">
        <v>0</v>
      </c>
      <c r="S1158" s="11">
        <v>0</v>
      </c>
      <c r="T1158" s="4">
        <f>Ugovori_OPULJP[[#This Row],[Bespovratna sredstva - Ukupno (EU+Nac) HRK
= Ukupna ugovorena vrijednost bespovratnih sredstava]]+Ugovori_OPULJP[[#This Row],[Javni doprinos korisnika - HRK]]+Ugovori_OPULJP[[#This Row],[Privatni doprinos korisnika - HRK]]</f>
        <v>1113960</v>
      </c>
      <c r="U1158" s="19" t="s">
        <v>8735</v>
      </c>
      <c r="V1158" s="19" t="s">
        <v>24</v>
      </c>
      <c r="W1158" s="5" t="s">
        <v>10368</v>
      </c>
      <c r="X1158" s="15" t="s">
        <v>6219</v>
      </c>
    </row>
    <row r="1159" spans="1:24" ht="114.75" x14ac:dyDescent="0.25">
      <c r="A1159" s="12" t="s">
        <v>10277</v>
      </c>
      <c r="B1159" s="8" t="s">
        <v>8150</v>
      </c>
      <c r="C1159" s="5" t="s">
        <v>7163</v>
      </c>
      <c r="D1159" s="30" t="s">
        <v>5131</v>
      </c>
      <c r="E1159" s="19" t="s">
        <v>10081</v>
      </c>
      <c r="F1159" s="7" t="s">
        <v>10318</v>
      </c>
      <c r="G1159" s="7" t="s">
        <v>1139</v>
      </c>
      <c r="H1159" s="13">
        <v>44365</v>
      </c>
      <c r="I1159" s="13">
        <v>44913</v>
      </c>
      <c r="J1159" s="13" t="str">
        <f ca="1">IF(Ugovori_OPULJP[[#This Row],[DATUM ZAVRŠETKA OPERACIJE]]&lt;TODAY(),"završen","u provedbi")</f>
        <v>u provedbi</v>
      </c>
      <c r="K1159" s="18" t="s">
        <v>13</v>
      </c>
      <c r="L1159" s="18" t="s">
        <v>13</v>
      </c>
      <c r="M1159" s="35" t="s">
        <v>9864</v>
      </c>
      <c r="N1159" s="17">
        <v>0.15</v>
      </c>
      <c r="O1159" s="11">
        <f>Ugovori_OPULJP[[#This Row],[Bespovratna sredstva - Ukupno (EU+Nac) HRK
= Ukupna ugovorena vrijednost bespovratnih sredstava]]*Ugovori_OPULJP[[#This Row],[EU STOPA SUFINANCIRANJA %
EU CO-FINANCING RATE %]]</f>
        <v>2249015</v>
      </c>
      <c r="P1159" s="11">
        <f>Ugovori_OPULJP[[#This Row],[Bespovratna sredstva - Ukupno (EU+Nac) HRK
= Ukupna ugovorena vrijednost bespovratnih sredstava]]*Ugovori_OPULJP[[#This Row],[STOPA NACIONALNOG SUFINANCIRANJA %]]</f>
        <v>396885</v>
      </c>
      <c r="Q1159" s="4">
        <v>2645900</v>
      </c>
      <c r="R1159" s="11">
        <v>0</v>
      </c>
      <c r="S1159" s="11">
        <v>0</v>
      </c>
      <c r="T1159" s="4">
        <f>Ugovori_OPULJP[[#This Row],[Bespovratna sredstva - Ukupno (EU+Nac) HRK
= Ukupna ugovorena vrijednost bespovratnih sredstava]]+Ugovori_OPULJP[[#This Row],[Javni doprinos korisnika - HRK]]+Ugovori_OPULJP[[#This Row],[Privatni doprinos korisnika - HRK]]</f>
        <v>2645900</v>
      </c>
      <c r="U1159" s="19" t="s">
        <v>8735</v>
      </c>
      <c r="V1159" s="19" t="s">
        <v>24</v>
      </c>
      <c r="W1159" s="5" t="s">
        <v>10335</v>
      </c>
      <c r="X1159" s="30" t="s">
        <v>6219</v>
      </c>
    </row>
    <row r="1160" spans="1:24" ht="51" x14ac:dyDescent="0.25">
      <c r="A1160" s="12" t="s">
        <v>10377</v>
      </c>
      <c r="B1160" s="8" t="s">
        <v>8150</v>
      </c>
      <c r="C1160" s="30" t="s">
        <v>7163</v>
      </c>
      <c r="D1160" s="30" t="s">
        <v>5131</v>
      </c>
      <c r="E1160" s="19" t="s">
        <v>10081</v>
      </c>
      <c r="F1160" s="7" t="s">
        <v>10413</v>
      </c>
      <c r="G1160" s="7" t="s">
        <v>1136</v>
      </c>
      <c r="H1160" s="13">
        <v>44372</v>
      </c>
      <c r="I1160" s="13">
        <v>44920</v>
      </c>
      <c r="J1160" s="13" t="str">
        <f ca="1">IF(Ugovori_OPULJP[[#This Row],[DATUM ZAVRŠETKA OPERACIJE]]&lt;TODAY(),"završen","u provedbi")</f>
        <v>u provedbi</v>
      </c>
      <c r="K1160" s="6" t="s">
        <v>13</v>
      </c>
      <c r="L1160" s="6" t="s">
        <v>13</v>
      </c>
      <c r="M1160" s="35" t="s">
        <v>9864</v>
      </c>
      <c r="N1160" s="17">
        <v>0.15</v>
      </c>
      <c r="O1160" s="11">
        <f>Ugovori_OPULJP[[#This Row],[Bespovratna sredstva - Ukupno (EU+Nac) HRK
= Ukupna ugovorena vrijednost bespovratnih sredstava]]*Ugovori_OPULJP[[#This Row],[EU STOPA SUFINANCIRANJA %
EU CO-FINANCING RATE %]]</f>
        <v>1901875</v>
      </c>
      <c r="P1160" s="11">
        <f>Ugovori_OPULJP[[#This Row],[Bespovratna sredstva - Ukupno (EU+Nac) HRK
= Ukupna ugovorena vrijednost bespovratnih sredstava]]*Ugovori_OPULJP[[#This Row],[STOPA NACIONALNOG SUFINANCIRANJA %]]</f>
        <v>335625</v>
      </c>
      <c r="Q1160" s="4">
        <v>2237500</v>
      </c>
      <c r="R1160" s="11">
        <v>0</v>
      </c>
      <c r="S1160" s="11">
        <v>0</v>
      </c>
      <c r="T1160" s="4">
        <f>Ugovori_OPULJP[[#This Row],[Bespovratna sredstva - Ukupno (EU+Nac) HRK
= Ukupna ugovorena vrijednost bespovratnih sredstava]]+Ugovori_OPULJP[[#This Row],[Javni doprinos korisnika - HRK]]+Ugovori_OPULJP[[#This Row],[Privatni doprinos korisnika - HRK]]</f>
        <v>2237500</v>
      </c>
      <c r="U1160" s="19" t="s">
        <v>8735</v>
      </c>
      <c r="V1160" s="19" t="s">
        <v>24</v>
      </c>
      <c r="W1160" s="5" t="s">
        <v>10395</v>
      </c>
      <c r="X1160" s="15" t="s">
        <v>6219</v>
      </c>
    </row>
    <row r="1161" spans="1:24" ht="114.75" x14ac:dyDescent="0.25">
      <c r="A1161" s="12" t="s">
        <v>10167</v>
      </c>
      <c r="B1161" s="8" t="s">
        <v>8150</v>
      </c>
      <c r="C1161" s="30" t="s">
        <v>7163</v>
      </c>
      <c r="D1161" s="30" t="s">
        <v>5131</v>
      </c>
      <c r="E1161" s="19" t="s">
        <v>10081</v>
      </c>
      <c r="F1161" s="7" t="s">
        <v>10208</v>
      </c>
      <c r="G1161" s="47" t="s">
        <v>1261</v>
      </c>
      <c r="H1161" s="13">
        <v>44340</v>
      </c>
      <c r="I1161" s="13">
        <v>44889</v>
      </c>
      <c r="J1161" s="13" t="str">
        <f ca="1">IF(Ugovori_OPULJP[[#This Row],[DATUM ZAVRŠETKA OPERACIJE]]&lt;TODAY(),"završen","u provedbi")</f>
        <v>u provedbi</v>
      </c>
      <c r="K1161" s="18" t="s">
        <v>8</v>
      </c>
      <c r="L1161" s="18" t="s">
        <v>8</v>
      </c>
      <c r="M1161" s="17">
        <v>0.85</v>
      </c>
      <c r="N1161" s="17">
        <v>0.15</v>
      </c>
      <c r="O1161" s="11">
        <f>Ugovori_OPULJP[[#This Row],[Bespovratna sredstva - Ukupno (EU+Nac) HRK
= Ukupna ugovorena vrijednost bespovratnih sredstava]]*Ugovori_OPULJP[[#This Row],[EU STOPA SUFINANCIRANJA %
EU CO-FINANCING RATE %]]</f>
        <v>2743392</v>
      </c>
      <c r="P1161" s="11">
        <f>Ugovori_OPULJP[[#This Row],[Bespovratna sredstva - Ukupno (EU+Nac) HRK
= Ukupna ugovorena vrijednost bespovratnih sredstava]]*Ugovori_OPULJP[[#This Row],[STOPA NACIONALNOG SUFINANCIRANJA %]]</f>
        <v>484128</v>
      </c>
      <c r="Q1161" s="4">
        <v>3227520</v>
      </c>
      <c r="R1161" s="11">
        <v>0</v>
      </c>
      <c r="S1161" s="11">
        <v>0</v>
      </c>
      <c r="T1161" s="4">
        <f>Ugovori_OPULJP[[#This Row],[Bespovratna sredstva - Ukupno (EU+Nac) HRK
= Ukupna ugovorena vrijednost bespovratnih sredstava]]+Ugovori_OPULJP[[#This Row],[Javni doprinos korisnika - HRK]]+Ugovori_OPULJP[[#This Row],[Privatni doprinos korisnika - HRK]]</f>
        <v>3227520</v>
      </c>
      <c r="U1161" s="19" t="s">
        <v>8735</v>
      </c>
      <c r="V1161" s="19" t="s">
        <v>24</v>
      </c>
      <c r="W1161" s="5" t="s">
        <v>10237</v>
      </c>
      <c r="X1161" s="15" t="s">
        <v>6219</v>
      </c>
    </row>
    <row r="1162" spans="1:24" ht="63.75" x14ac:dyDescent="0.25">
      <c r="A1162" s="12" t="s">
        <v>10168</v>
      </c>
      <c r="B1162" s="8" t="s">
        <v>8150</v>
      </c>
      <c r="C1162" s="30" t="s">
        <v>7163</v>
      </c>
      <c r="D1162" s="30" t="s">
        <v>5131</v>
      </c>
      <c r="E1162" s="19" t="s">
        <v>10081</v>
      </c>
      <c r="F1162" s="7" t="s">
        <v>10209</v>
      </c>
      <c r="G1162" s="7" t="s">
        <v>10221</v>
      </c>
      <c r="H1162" s="13">
        <v>44340</v>
      </c>
      <c r="I1162" s="13">
        <v>44889</v>
      </c>
      <c r="J1162" s="13" t="str">
        <f ca="1">IF(Ugovori_OPULJP[[#This Row],[DATUM ZAVRŠETKA OPERACIJE]]&lt;TODAY(),"završen","u provedbi")</f>
        <v>u provedbi</v>
      </c>
      <c r="K1162" s="18" t="s">
        <v>10246</v>
      </c>
      <c r="L1162" s="25" t="s">
        <v>19</v>
      </c>
      <c r="M1162" s="17">
        <v>0.85</v>
      </c>
      <c r="N1162" s="17">
        <v>0.15</v>
      </c>
      <c r="O1162" s="11">
        <f>Ugovori_OPULJP[[#This Row],[Bespovratna sredstva - Ukupno (EU+Nac) HRK
= Ukupna ugovorena vrijednost bespovratnih sredstava]]*Ugovori_OPULJP[[#This Row],[EU STOPA SUFINANCIRANJA %
EU CO-FINANCING RATE %]]</f>
        <v>3157443.2859999998</v>
      </c>
      <c r="P1162" s="11">
        <f>Ugovori_OPULJP[[#This Row],[Bespovratna sredstva - Ukupno (EU+Nac) HRK
= Ukupna ugovorena vrijednost bespovratnih sredstava]]*Ugovori_OPULJP[[#This Row],[STOPA NACIONALNOG SUFINANCIRANJA %]]</f>
        <v>557195.87399999995</v>
      </c>
      <c r="Q1162" s="4">
        <v>3714639.16</v>
      </c>
      <c r="R1162" s="11">
        <v>0</v>
      </c>
      <c r="S1162" s="11">
        <v>0</v>
      </c>
      <c r="T1162" s="4">
        <f>Ugovori_OPULJP[[#This Row],[Bespovratna sredstva - Ukupno (EU+Nac) HRK
= Ukupna ugovorena vrijednost bespovratnih sredstava]]+Ugovori_OPULJP[[#This Row],[Javni doprinos korisnika - HRK]]+Ugovori_OPULJP[[#This Row],[Privatni doprinos korisnika - HRK]]</f>
        <v>3714639.16</v>
      </c>
      <c r="U1162" s="19" t="s">
        <v>8735</v>
      </c>
      <c r="V1162" s="19" t="s">
        <v>24</v>
      </c>
      <c r="W1162" s="5" t="s">
        <v>10238</v>
      </c>
      <c r="X1162" s="15" t="s">
        <v>6219</v>
      </c>
    </row>
    <row r="1163" spans="1:24" ht="76.5" x14ac:dyDescent="0.25">
      <c r="A1163" s="12" t="s">
        <v>10278</v>
      </c>
      <c r="B1163" s="8" t="s">
        <v>8150</v>
      </c>
      <c r="C1163" s="5" t="s">
        <v>7163</v>
      </c>
      <c r="D1163" s="30" t="s">
        <v>5131</v>
      </c>
      <c r="E1163" s="19" t="s">
        <v>10081</v>
      </c>
      <c r="F1163" s="7" t="s">
        <v>10319</v>
      </c>
      <c r="G1163" s="7" t="s">
        <v>455</v>
      </c>
      <c r="H1163" s="13">
        <v>44362</v>
      </c>
      <c r="I1163" s="13">
        <v>44910</v>
      </c>
      <c r="J1163" s="13" t="str">
        <f ca="1">IF(Ugovori_OPULJP[[#This Row],[DATUM ZAVRŠETKA OPERACIJE]]&lt;TODAY(),"završen","u provedbi")</f>
        <v>u provedbi</v>
      </c>
      <c r="K1163" s="18" t="s">
        <v>16</v>
      </c>
      <c r="L1163" s="18" t="s">
        <v>16</v>
      </c>
      <c r="M1163" s="35" t="s">
        <v>9864</v>
      </c>
      <c r="N1163" s="17">
        <v>0.15</v>
      </c>
      <c r="O1163" s="11">
        <f>Ugovori_OPULJP[[#This Row],[Bespovratna sredstva - Ukupno (EU+Nac) HRK
= Ukupna ugovorena vrijednost bespovratnih sredstava]]*Ugovori_OPULJP[[#This Row],[EU STOPA SUFINANCIRANJA %
EU CO-FINANCING RATE %]]</f>
        <v>473008</v>
      </c>
      <c r="P1163" s="11">
        <f>Ugovori_OPULJP[[#This Row],[Bespovratna sredstva - Ukupno (EU+Nac) HRK
= Ukupna ugovorena vrijednost bespovratnih sredstava]]*Ugovori_OPULJP[[#This Row],[STOPA NACIONALNOG SUFINANCIRANJA %]]</f>
        <v>83472</v>
      </c>
      <c r="Q1163" s="4">
        <v>556480</v>
      </c>
      <c r="R1163" s="11">
        <v>0</v>
      </c>
      <c r="S1163" s="11">
        <v>0</v>
      </c>
      <c r="T1163" s="4">
        <f>Ugovori_OPULJP[[#This Row],[Bespovratna sredstva - Ukupno (EU+Nac) HRK
= Ukupna ugovorena vrijednost bespovratnih sredstava]]+Ugovori_OPULJP[[#This Row],[Javni doprinos korisnika - HRK]]+Ugovori_OPULJP[[#This Row],[Privatni doprinos korisnika - HRK]]</f>
        <v>556480</v>
      </c>
      <c r="U1163" s="19" t="s">
        <v>8735</v>
      </c>
      <c r="V1163" s="19" t="s">
        <v>24</v>
      </c>
      <c r="W1163" s="5" t="s">
        <v>10336</v>
      </c>
      <c r="X1163" s="30" t="s">
        <v>6219</v>
      </c>
    </row>
    <row r="1164" spans="1:24" ht="76.5" x14ac:dyDescent="0.25">
      <c r="A1164" s="12" t="s">
        <v>10675</v>
      </c>
      <c r="B1164" s="8" t="s">
        <v>8150</v>
      </c>
      <c r="C1164" s="30" t="s">
        <v>7163</v>
      </c>
      <c r="D1164" s="30" t="s">
        <v>5131</v>
      </c>
      <c r="E1164" s="19" t="s">
        <v>10081</v>
      </c>
      <c r="F1164" s="7" t="s">
        <v>10810</v>
      </c>
      <c r="G1164" s="7" t="s">
        <v>10756</v>
      </c>
      <c r="H1164" s="13">
        <v>44385</v>
      </c>
      <c r="I1164" s="13">
        <v>44934</v>
      </c>
      <c r="J1164" s="13" t="str">
        <f ca="1">IF(Ugovori_OPULJP[[#This Row],[DATUM ZAVRŠETKA OPERACIJE]]&lt;TODAY(),"završen","u provedbi")</f>
        <v>u provedbi</v>
      </c>
      <c r="K1164" s="6" t="s">
        <v>74</v>
      </c>
      <c r="L1164" s="6" t="s">
        <v>3</v>
      </c>
      <c r="M1164" s="35" t="s">
        <v>9864</v>
      </c>
      <c r="N1164" s="17">
        <v>0.15</v>
      </c>
      <c r="O1164" s="11">
        <f>Ugovori_OPULJP[[#This Row],[Bespovratna sredstva - Ukupno (EU+Nac) HRK
= Ukupna ugovorena vrijednost bespovratnih sredstava]]*Ugovori_OPULJP[[#This Row],[EU STOPA SUFINANCIRANJA %
EU CO-FINANCING RATE %]]</f>
        <v>1578535</v>
      </c>
      <c r="P1164" s="11">
        <f>Ugovori_OPULJP[[#This Row],[Bespovratna sredstva - Ukupno (EU+Nac) HRK
= Ukupna ugovorena vrijednost bespovratnih sredstava]]*Ugovori_OPULJP[[#This Row],[STOPA NACIONALNOG SUFINANCIRANJA %]]</f>
        <v>278565</v>
      </c>
      <c r="Q1164" s="4">
        <v>1857100</v>
      </c>
      <c r="R1164" s="11">
        <v>0</v>
      </c>
      <c r="S1164" s="11">
        <v>0</v>
      </c>
      <c r="T1164" s="4">
        <f>Ugovori_OPULJP[[#This Row],[Bespovratna sredstva - Ukupno (EU+Nac) HRK
= Ukupna ugovorena vrijednost bespovratnih sredstava]]+Ugovori_OPULJP[[#This Row],[Javni doprinos korisnika - HRK]]+Ugovori_OPULJP[[#This Row],[Privatni doprinos korisnika - HRK]]</f>
        <v>1857100</v>
      </c>
      <c r="U1164" s="19" t="s">
        <v>8735</v>
      </c>
      <c r="V1164" s="19" t="s">
        <v>24</v>
      </c>
      <c r="W1164" s="5" t="s">
        <v>10926</v>
      </c>
      <c r="X1164" s="15" t="s">
        <v>6219</v>
      </c>
    </row>
    <row r="1165" spans="1:24" ht="76.5" x14ac:dyDescent="0.25">
      <c r="A1165" s="12" t="s">
        <v>10169</v>
      </c>
      <c r="B1165" s="8" t="s">
        <v>8150</v>
      </c>
      <c r="C1165" s="30" t="s">
        <v>7163</v>
      </c>
      <c r="D1165" s="30" t="s">
        <v>5131</v>
      </c>
      <c r="E1165" s="19" t="s">
        <v>10081</v>
      </c>
      <c r="F1165" s="7" t="s">
        <v>10210</v>
      </c>
      <c r="G1165" s="7" t="s">
        <v>10222</v>
      </c>
      <c r="H1165" s="13">
        <v>44356</v>
      </c>
      <c r="I1165" s="13">
        <v>44904</v>
      </c>
      <c r="J1165" s="13" t="str">
        <f ca="1">IF(Ugovori_OPULJP[[#This Row],[DATUM ZAVRŠETKA OPERACIJE]]&lt;TODAY(),"završen","u provedbi")</f>
        <v>u provedbi</v>
      </c>
      <c r="K1165" s="18" t="s">
        <v>10247</v>
      </c>
      <c r="L1165" s="18" t="s">
        <v>3</v>
      </c>
      <c r="M1165" s="17">
        <v>0.85</v>
      </c>
      <c r="N1165" s="17">
        <v>0.15</v>
      </c>
      <c r="O1165" s="11">
        <f>Ugovori_OPULJP[[#This Row],[Bespovratna sredstva - Ukupno (EU+Nac) HRK
= Ukupna ugovorena vrijednost bespovratnih sredstava]]*Ugovori_OPULJP[[#This Row],[EU STOPA SUFINANCIRANJA %
EU CO-FINANCING RATE %]]</f>
        <v>2762759.25</v>
      </c>
      <c r="P1165" s="11">
        <f>Ugovori_OPULJP[[#This Row],[Bespovratna sredstva - Ukupno (EU+Nac) HRK
= Ukupna ugovorena vrijednost bespovratnih sredstava]]*Ugovori_OPULJP[[#This Row],[STOPA NACIONALNOG SUFINANCIRANJA %]]</f>
        <v>487545.75</v>
      </c>
      <c r="Q1165" s="4">
        <v>3250305</v>
      </c>
      <c r="R1165" s="11">
        <v>0</v>
      </c>
      <c r="S1165" s="11">
        <v>0</v>
      </c>
      <c r="T1165" s="4">
        <f>Ugovori_OPULJP[[#This Row],[Bespovratna sredstva - Ukupno (EU+Nac) HRK
= Ukupna ugovorena vrijednost bespovratnih sredstava]]+Ugovori_OPULJP[[#This Row],[Javni doprinos korisnika - HRK]]+Ugovori_OPULJP[[#This Row],[Privatni doprinos korisnika - HRK]]</f>
        <v>3250305</v>
      </c>
      <c r="U1165" s="19" t="s">
        <v>8735</v>
      </c>
      <c r="V1165" s="19" t="s">
        <v>24</v>
      </c>
      <c r="W1165" s="5" t="s">
        <v>10239</v>
      </c>
      <c r="X1165" s="15" t="s">
        <v>6219</v>
      </c>
    </row>
    <row r="1166" spans="1:24" ht="89.25" x14ac:dyDescent="0.25">
      <c r="A1166" s="12" t="s">
        <v>10378</v>
      </c>
      <c r="B1166" s="8" t="s">
        <v>8150</v>
      </c>
      <c r="C1166" s="30" t="s">
        <v>7163</v>
      </c>
      <c r="D1166" s="30" t="s">
        <v>5131</v>
      </c>
      <c r="E1166" s="19" t="s">
        <v>10081</v>
      </c>
      <c r="F1166" s="7" t="s">
        <v>10414</v>
      </c>
      <c r="G1166" s="7" t="s">
        <v>1130</v>
      </c>
      <c r="H1166" s="13">
        <v>44372</v>
      </c>
      <c r="I1166" s="13">
        <v>44920</v>
      </c>
      <c r="J1166" s="13" t="str">
        <f ca="1">IF(Ugovori_OPULJP[[#This Row],[DATUM ZAVRŠETKA OPERACIJE]]&lt;TODAY(),"završen","u provedbi")</f>
        <v>u provedbi</v>
      </c>
      <c r="K1166" s="6" t="s">
        <v>13</v>
      </c>
      <c r="L1166" s="6" t="s">
        <v>13</v>
      </c>
      <c r="M1166" s="35" t="s">
        <v>9864</v>
      </c>
      <c r="N1166" s="17">
        <v>0.15</v>
      </c>
      <c r="O1166" s="11">
        <f>Ugovori_OPULJP[[#This Row],[Bespovratna sredstva - Ukupno (EU+Nac) HRK
= Ukupna ugovorena vrijednost bespovratnih sredstava]]*Ugovori_OPULJP[[#This Row],[EU STOPA SUFINANCIRANJA %
EU CO-FINANCING RATE %]]</f>
        <v>1181670</v>
      </c>
      <c r="P1166" s="11">
        <f>Ugovori_OPULJP[[#This Row],[Bespovratna sredstva - Ukupno (EU+Nac) HRK
= Ukupna ugovorena vrijednost bespovratnih sredstava]]*Ugovori_OPULJP[[#This Row],[STOPA NACIONALNOG SUFINANCIRANJA %]]</f>
        <v>208530</v>
      </c>
      <c r="Q1166" s="4">
        <v>1390200</v>
      </c>
      <c r="R1166" s="11">
        <v>0</v>
      </c>
      <c r="S1166" s="11">
        <v>0</v>
      </c>
      <c r="T1166" s="4">
        <f>Ugovori_OPULJP[[#This Row],[Bespovratna sredstva - Ukupno (EU+Nac) HRK
= Ukupna ugovorena vrijednost bespovratnih sredstava]]+Ugovori_OPULJP[[#This Row],[Javni doprinos korisnika - HRK]]+Ugovori_OPULJP[[#This Row],[Privatni doprinos korisnika - HRK]]</f>
        <v>1390200</v>
      </c>
      <c r="U1166" s="19" t="s">
        <v>8735</v>
      </c>
      <c r="V1166" s="19" t="s">
        <v>24</v>
      </c>
      <c r="W1166" s="5" t="s">
        <v>10396</v>
      </c>
      <c r="X1166" s="15" t="s">
        <v>6219</v>
      </c>
    </row>
    <row r="1167" spans="1:24" ht="102" x14ac:dyDescent="0.25">
      <c r="A1167" s="12" t="s">
        <v>10170</v>
      </c>
      <c r="B1167" s="8" t="s">
        <v>8150</v>
      </c>
      <c r="C1167" s="30" t="s">
        <v>7163</v>
      </c>
      <c r="D1167" s="30" t="s">
        <v>5131</v>
      </c>
      <c r="E1167" s="19" t="s">
        <v>10081</v>
      </c>
      <c r="F1167" s="7" t="s">
        <v>10211</v>
      </c>
      <c r="G1167" s="7" t="s">
        <v>1356</v>
      </c>
      <c r="H1167" s="13">
        <v>44340</v>
      </c>
      <c r="I1167" s="13">
        <v>44889</v>
      </c>
      <c r="J1167" s="13" t="str">
        <f ca="1">IF(Ugovori_OPULJP[[#This Row],[DATUM ZAVRŠETKA OPERACIJE]]&lt;TODAY(),"završen","u provedbi")</f>
        <v>u provedbi</v>
      </c>
      <c r="K1167" s="6" t="s">
        <v>15</v>
      </c>
      <c r="L1167" s="6" t="s">
        <v>15</v>
      </c>
      <c r="M1167" s="17">
        <v>0.85</v>
      </c>
      <c r="N1167" s="17">
        <v>0.15</v>
      </c>
      <c r="O1167" s="11">
        <f>Ugovori_OPULJP[[#This Row],[Bespovratna sredstva - Ukupno (EU+Nac) HRK
= Ukupna ugovorena vrijednost bespovratnih sredstava]]*Ugovori_OPULJP[[#This Row],[EU STOPA SUFINANCIRANJA %
EU CO-FINANCING RATE %]]</f>
        <v>788630</v>
      </c>
      <c r="P1167" s="11">
        <f>Ugovori_OPULJP[[#This Row],[Bespovratna sredstva - Ukupno (EU+Nac) HRK
= Ukupna ugovorena vrijednost bespovratnih sredstava]]*Ugovori_OPULJP[[#This Row],[STOPA NACIONALNOG SUFINANCIRANJA %]]</f>
        <v>139170</v>
      </c>
      <c r="Q1167" s="4">
        <v>927800</v>
      </c>
      <c r="R1167" s="11">
        <v>0</v>
      </c>
      <c r="S1167" s="11">
        <v>0</v>
      </c>
      <c r="T1167" s="4">
        <f>Ugovori_OPULJP[[#This Row],[Bespovratna sredstva - Ukupno (EU+Nac) HRK
= Ukupna ugovorena vrijednost bespovratnih sredstava]]+Ugovori_OPULJP[[#This Row],[Javni doprinos korisnika - HRK]]+Ugovori_OPULJP[[#This Row],[Privatni doprinos korisnika - HRK]]</f>
        <v>927800</v>
      </c>
      <c r="U1167" s="19" t="s">
        <v>8735</v>
      </c>
      <c r="V1167" s="19" t="s">
        <v>24</v>
      </c>
      <c r="W1167" s="5" t="s">
        <v>10240</v>
      </c>
      <c r="X1167" s="15" t="s">
        <v>6219</v>
      </c>
    </row>
    <row r="1168" spans="1:24" ht="89.25" x14ac:dyDescent="0.25">
      <c r="A1168" s="12" t="s">
        <v>10171</v>
      </c>
      <c r="B1168" s="8" t="s">
        <v>8150</v>
      </c>
      <c r="C1168" s="30" t="s">
        <v>7163</v>
      </c>
      <c r="D1168" s="30" t="s">
        <v>5131</v>
      </c>
      <c r="E1168" s="19" t="s">
        <v>10081</v>
      </c>
      <c r="F1168" s="7" t="s">
        <v>10212</v>
      </c>
      <c r="G1168" s="47" t="s">
        <v>9707</v>
      </c>
      <c r="H1168" s="13">
        <v>44340</v>
      </c>
      <c r="I1168" s="13">
        <v>44889</v>
      </c>
      <c r="J1168" s="13" t="str">
        <f ca="1">IF(Ugovori_OPULJP[[#This Row],[DATUM ZAVRŠETKA OPERACIJE]]&lt;TODAY(),"završen","u provedbi")</f>
        <v>u provedbi</v>
      </c>
      <c r="K1168" s="6" t="s">
        <v>15</v>
      </c>
      <c r="L1168" s="6" t="s">
        <v>15</v>
      </c>
      <c r="M1168" s="17">
        <v>0.85</v>
      </c>
      <c r="N1168" s="17">
        <v>0.15</v>
      </c>
      <c r="O1168" s="11">
        <f>Ugovori_OPULJP[[#This Row],[Bespovratna sredstva - Ukupno (EU+Nac) HRK
= Ukupna ugovorena vrijednost bespovratnih sredstava]]*Ugovori_OPULJP[[#This Row],[EU STOPA SUFINANCIRANJA %
EU CO-FINANCING RATE %]]</f>
        <v>833680</v>
      </c>
      <c r="P1168" s="11">
        <f>Ugovori_OPULJP[[#This Row],[Bespovratna sredstva - Ukupno (EU+Nac) HRK
= Ukupna ugovorena vrijednost bespovratnih sredstava]]*Ugovori_OPULJP[[#This Row],[STOPA NACIONALNOG SUFINANCIRANJA %]]</f>
        <v>147120</v>
      </c>
      <c r="Q1168" s="4">
        <v>980800</v>
      </c>
      <c r="R1168" s="11">
        <v>0</v>
      </c>
      <c r="S1168" s="11">
        <v>0</v>
      </c>
      <c r="T1168" s="4">
        <f>Ugovori_OPULJP[[#This Row],[Bespovratna sredstva - Ukupno (EU+Nac) HRK
= Ukupna ugovorena vrijednost bespovratnih sredstava]]+Ugovori_OPULJP[[#This Row],[Javni doprinos korisnika - HRK]]+Ugovori_OPULJP[[#This Row],[Privatni doprinos korisnika - HRK]]</f>
        <v>980800</v>
      </c>
      <c r="U1168" s="19" t="s">
        <v>8735</v>
      </c>
      <c r="V1168" s="19" t="s">
        <v>24</v>
      </c>
      <c r="W1168" s="5" t="s">
        <v>10241</v>
      </c>
      <c r="X1168" s="15" t="s">
        <v>6219</v>
      </c>
    </row>
    <row r="1169" spans="1:24" ht="102" x14ac:dyDescent="0.25">
      <c r="A1169" s="12" t="s">
        <v>10172</v>
      </c>
      <c r="B1169" s="8" t="s">
        <v>8150</v>
      </c>
      <c r="C1169" s="30" t="s">
        <v>7163</v>
      </c>
      <c r="D1169" s="30" t="s">
        <v>5131</v>
      </c>
      <c r="E1169" s="19" t="s">
        <v>10081</v>
      </c>
      <c r="F1169" s="7" t="s">
        <v>10213</v>
      </c>
      <c r="G1169" s="47" t="s">
        <v>639</v>
      </c>
      <c r="H1169" s="13">
        <v>44340</v>
      </c>
      <c r="I1169" s="13">
        <v>44889</v>
      </c>
      <c r="J1169" s="13" t="str">
        <f ca="1">IF(Ugovori_OPULJP[[#This Row],[DATUM ZAVRŠETKA OPERACIJE]]&lt;TODAY(),"završen","u provedbi")</f>
        <v>u provedbi</v>
      </c>
      <c r="K1169" s="18" t="s">
        <v>19</v>
      </c>
      <c r="L1169" s="25" t="s">
        <v>19</v>
      </c>
      <c r="M1169" s="17">
        <v>0.85</v>
      </c>
      <c r="N1169" s="17">
        <v>0.15</v>
      </c>
      <c r="O1169" s="11">
        <f>Ugovori_OPULJP[[#This Row],[Bespovratna sredstva - Ukupno (EU+Nac) HRK
= Ukupna ugovorena vrijednost bespovratnih sredstava]]*Ugovori_OPULJP[[#This Row],[EU STOPA SUFINANCIRANJA %
EU CO-FINANCING RATE %]]</f>
        <v>630734</v>
      </c>
      <c r="P1169" s="11">
        <f>Ugovori_OPULJP[[#This Row],[Bespovratna sredstva - Ukupno (EU+Nac) HRK
= Ukupna ugovorena vrijednost bespovratnih sredstava]]*Ugovori_OPULJP[[#This Row],[STOPA NACIONALNOG SUFINANCIRANJA %]]</f>
        <v>111306</v>
      </c>
      <c r="Q1169" s="4">
        <v>742040</v>
      </c>
      <c r="R1169" s="11">
        <v>0</v>
      </c>
      <c r="S1169" s="11">
        <v>0</v>
      </c>
      <c r="T1169" s="4">
        <f>Ugovori_OPULJP[[#This Row],[Bespovratna sredstva - Ukupno (EU+Nac) HRK
= Ukupna ugovorena vrijednost bespovratnih sredstava]]+Ugovori_OPULJP[[#This Row],[Javni doprinos korisnika - HRK]]+Ugovori_OPULJP[[#This Row],[Privatni doprinos korisnika - HRK]]</f>
        <v>742040</v>
      </c>
      <c r="U1169" s="19" t="s">
        <v>8735</v>
      </c>
      <c r="V1169" s="19" t="s">
        <v>24</v>
      </c>
      <c r="W1169" s="5" t="s">
        <v>10242</v>
      </c>
      <c r="X1169" s="15" t="s">
        <v>6219</v>
      </c>
    </row>
    <row r="1170" spans="1:24" ht="102" x14ac:dyDescent="0.25">
      <c r="A1170" s="12" t="s">
        <v>10173</v>
      </c>
      <c r="B1170" s="8" t="s">
        <v>8150</v>
      </c>
      <c r="C1170" s="30" t="s">
        <v>7163</v>
      </c>
      <c r="D1170" s="30" t="s">
        <v>5131</v>
      </c>
      <c r="E1170" s="19" t="s">
        <v>10081</v>
      </c>
      <c r="F1170" s="7" t="s">
        <v>10214</v>
      </c>
      <c r="G1170" s="7" t="s">
        <v>10223</v>
      </c>
      <c r="H1170" s="13">
        <v>44340</v>
      </c>
      <c r="I1170" s="13">
        <v>44889</v>
      </c>
      <c r="J1170" s="13" t="str">
        <f ca="1">IF(Ugovori_OPULJP[[#This Row],[DATUM ZAVRŠETKA OPERACIJE]]&lt;TODAY(),"završen","u provedbi")</f>
        <v>u provedbi</v>
      </c>
      <c r="K1170" s="6" t="s">
        <v>15</v>
      </c>
      <c r="L1170" s="6" t="s">
        <v>15</v>
      </c>
      <c r="M1170" s="17">
        <v>0.85</v>
      </c>
      <c r="N1170" s="17">
        <v>0.15</v>
      </c>
      <c r="O1170" s="11">
        <f>Ugovori_OPULJP[[#This Row],[Bespovratna sredstva - Ukupno (EU+Nac) HRK
= Ukupna ugovorena vrijednost bespovratnih sredstava]]*Ugovori_OPULJP[[#This Row],[EU STOPA SUFINANCIRANJA %
EU CO-FINANCING RATE %]]</f>
        <v>835635</v>
      </c>
      <c r="P1170" s="11">
        <f>Ugovori_OPULJP[[#This Row],[Bespovratna sredstva - Ukupno (EU+Nac) HRK
= Ukupna ugovorena vrijednost bespovratnih sredstava]]*Ugovori_OPULJP[[#This Row],[STOPA NACIONALNOG SUFINANCIRANJA %]]</f>
        <v>147465</v>
      </c>
      <c r="Q1170" s="4">
        <v>983100</v>
      </c>
      <c r="R1170" s="11">
        <v>0</v>
      </c>
      <c r="S1170" s="11">
        <v>0</v>
      </c>
      <c r="T1170" s="4">
        <f>Ugovori_OPULJP[[#This Row],[Bespovratna sredstva - Ukupno (EU+Nac) HRK
= Ukupna ugovorena vrijednost bespovratnih sredstava]]+Ugovori_OPULJP[[#This Row],[Javni doprinos korisnika - HRK]]+Ugovori_OPULJP[[#This Row],[Privatni doprinos korisnika - HRK]]</f>
        <v>983100</v>
      </c>
      <c r="U1170" s="19" t="s">
        <v>8735</v>
      </c>
      <c r="V1170" s="19" t="s">
        <v>24</v>
      </c>
      <c r="W1170" s="5" t="s">
        <v>10243</v>
      </c>
      <c r="X1170" s="15" t="s">
        <v>6219</v>
      </c>
    </row>
    <row r="1171" spans="1:24" ht="114.75" x14ac:dyDescent="0.25">
      <c r="A1171" s="12" t="s">
        <v>10676</v>
      </c>
      <c r="B1171" s="8" t="s">
        <v>8150</v>
      </c>
      <c r="C1171" s="30" t="s">
        <v>7163</v>
      </c>
      <c r="D1171" s="30" t="s">
        <v>5131</v>
      </c>
      <c r="E1171" s="19" t="s">
        <v>10081</v>
      </c>
      <c r="F1171" s="7" t="s">
        <v>10811</v>
      </c>
      <c r="G1171" s="7" t="s">
        <v>1196</v>
      </c>
      <c r="H1171" s="13">
        <v>44320</v>
      </c>
      <c r="I1171" s="13">
        <v>44685</v>
      </c>
      <c r="J1171" s="13" t="str">
        <f ca="1">IF(Ugovori_OPULJP[[#This Row],[DATUM ZAVRŠETKA OPERACIJE]]&lt;TODAY(),"završen","u provedbi")</f>
        <v>u provedbi</v>
      </c>
      <c r="K1171" s="6" t="s">
        <v>12</v>
      </c>
      <c r="L1171" s="6" t="s">
        <v>12</v>
      </c>
      <c r="M1171" s="35" t="s">
        <v>9864</v>
      </c>
      <c r="N1171" s="17">
        <v>0.15</v>
      </c>
      <c r="O1171" s="11">
        <f>Ugovori_OPULJP[[#This Row],[Bespovratna sredstva - Ukupno (EU+Nac) HRK
= Ukupna ugovorena vrijednost bespovratnih sredstava]]*Ugovori_OPULJP[[#This Row],[EU STOPA SUFINANCIRANJA %
EU CO-FINANCING RATE %]]</f>
        <v>935561</v>
      </c>
      <c r="P1171" s="11">
        <f>Ugovori_OPULJP[[#This Row],[Bespovratna sredstva - Ukupno (EU+Nac) HRK
= Ukupna ugovorena vrijednost bespovratnih sredstava]]*Ugovori_OPULJP[[#This Row],[STOPA NACIONALNOG SUFINANCIRANJA %]]</f>
        <v>165099</v>
      </c>
      <c r="Q1171" s="4">
        <v>1100660</v>
      </c>
      <c r="R1171" s="11">
        <v>0</v>
      </c>
      <c r="S1171" s="11">
        <v>0</v>
      </c>
      <c r="T1171" s="4">
        <f>Ugovori_OPULJP[[#This Row],[Bespovratna sredstva - Ukupno (EU+Nac) HRK
= Ukupna ugovorena vrijednost bespovratnih sredstava]]+Ugovori_OPULJP[[#This Row],[Javni doprinos korisnika - HRK]]+Ugovori_OPULJP[[#This Row],[Privatni doprinos korisnika - HRK]]</f>
        <v>1100660</v>
      </c>
      <c r="U1171" s="19" t="s">
        <v>8735</v>
      </c>
      <c r="V1171" s="19" t="s">
        <v>24</v>
      </c>
      <c r="W1171" s="5" t="s">
        <v>10927</v>
      </c>
      <c r="X1171" s="15" t="s">
        <v>6219</v>
      </c>
    </row>
    <row r="1172" spans="1:24" ht="114.75" x14ac:dyDescent="0.25">
      <c r="A1172" s="12" t="s">
        <v>10174</v>
      </c>
      <c r="B1172" s="8" t="s">
        <v>8150</v>
      </c>
      <c r="C1172" s="30" t="s">
        <v>7163</v>
      </c>
      <c r="D1172" s="30" t="s">
        <v>5131</v>
      </c>
      <c r="E1172" s="19" t="s">
        <v>10081</v>
      </c>
      <c r="F1172" s="7" t="s">
        <v>10215</v>
      </c>
      <c r="G1172" s="7" t="s">
        <v>10224</v>
      </c>
      <c r="H1172" s="13">
        <v>44340</v>
      </c>
      <c r="I1172" s="13">
        <v>44889</v>
      </c>
      <c r="J1172" s="13" t="str">
        <f ca="1">IF(Ugovori_OPULJP[[#This Row],[DATUM ZAVRŠETKA OPERACIJE]]&lt;TODAY(),"završen","u provedbi")</f>
        <v>u provedbi</v>
      </c>
      <c r="K1172" s="6" t="s">
        <v>15</v>
      </c>
      <c r="L1172" s="25" t="s">
        <v>15</v>
      </c>
      <c r="M1172" s="17">
        <v>0.85</v>
      </c>
      <c r="N1172" s="17">
        <v>0.15</v>
      </c>
      <c r="O1172" s="11">
        <f>Ugovori_OPULJP[[#This Row],[Bespovratna sredstva - Ukupno (EU+Nac) HRK
= Ukupna ugovorena vrijednost bespovratnih sredstava]]*Ugovori_OPULJP[[#This Row],[EU STOPA SUFINANCIRANJA %
EU CO-FINANCING RATE %]]</f>
        <v>473348</v>
      </c>
      <c r="P1172" s="11">
        <f>Ugovori_OPULJP[[#This Row],[Bespovratna sredstva - Ukupno (EU+Nac) HRK
= Ukupna ugovorena vrijednost bespovratnih sredstava]]*Ugovori_OPULJP[[#This Row],[STOPA NACIONALNOG SUFINANCIRANJA %]]</f>
        <v>83532</v>
      </c>
      <c r="Q1172" s="4">
        <v>556880</v>
      </c>
      <c r="R1172" s="11">
        <v>0</v>
      </c>
      <c r="S1172" s="11">
        <v>0</v>
      </c>
      <c r="T1172" s="4">
        <f>Ugovori_OPULJP[[#This Row],[Bespovratna sredstva - Ukupno (EU+Nac) HRK
= Ukupna ugovorena vrijednost bespovratnih sredstava]]+Ugovori_OPULJP[[#This Row],[Javni doprinos korisnika - HRK]]+Ugovori_OPULJP[[#This Row],[Privatni doprinos korisnika - HRK]]</f>
        <v>556880</v>
      </c>
      <c r="U1172" s="19" t="s">
        <v>8735</v>
      </c>
      <c r="V1172" s="19" t="s">
        <v>24</v>
      </c>
      <c r="W1172" s="5" t="s">
        <v>10244</v>
      </c>
      <c r="X1172" s="15" t="s">
        <v>6219</v>
      </c>
    </row>
    <row r="1173" spans="1:24" ht="114.75" x14ac:dyDescent="0.25">
      <c r="A1173" s="12" t="s">
        <v>10175</v>
      </c>
      <c r="B1173" s="8" t="s">
        <v>8150</v>
      </c>
      <c r="C1173" s="5" t="s">
        <v>7163</v>
      </c>
      <c r="D1173" s="30" t="s">
        <v>5131</v>
      </c>
      <c r="E1173" s="19" t="s">
        <v>10081</v>
      </c>
      <c r="F1173" s="7" t="s">
        <v>10216</v>
      </c>
      <c r="G1173" s="7" t="s">
        <v>1095</v>
      </c>
      <c r="H1173" s="13">
        <v>44355</v>
      </c>
      <c r="I1173" s="13">
        <v>44903</v>
      </c>
      <c r="J1173" s="13" t="str">
        <f ca="1">IF(Ugovori_OPULJP[[#This Row],[DATUM ZAVRŠETKA OPERACIJE]]&lt;TODAY(),"završen","u provedbi")</f>
        <v>u provedbi</v>
      </c>
      <c r="K1173" s="6" t="s">
        <v>15</v>
      </c>
      <c r="L1173" s="6" t="s">
        <v>15</v>
      </c>
      <c r="M1173" s="35" t="s">
        <v>9864</v>
      </c>
      <c r="N1173" s="17">
        <v>0.15</v>
      </c>
      <c r="O1173" s="11">
        <f>Ugovori_OPULJP[[#This Row],[Bespovratna sredstva - Ukupno (EU+Nac) HRK
= Ukupna ugovorena vrijednost bespovratnih sredstava]]*Ugovori_OPULJP[[#This Row],[EU STOPA SUFINANCIRANJA %
EU CO-FINANCING RATE %]]</f>
        <v>1577147.8</v>
      </c>
      <c r="P1173" s="11">
        <f>Ugovori_OPULJP[[#This Row],[Bespovratna sredstva - Ukupno (EU+Nac) HRK
= Ukupna ugovorena vrijednost bespovratnih sredstava]]*Ugovori_OPULJP[[#This Row],[STOPA NACIONALNOG SUFINANCIRANJA %]]</f>
        <v>278320.2</v>
      </c>
      <c r="Q1173" s="4">
        <v>1855468</v>
      </c>
      <c r="R1173" s="11">
        <v>0</v>
      </c>
      <c r="S1173" s="11">
        <v>0</v>
      </c>
      <c r="T1173" s="4">
        <f>Ugovori_OPULJP[[#This Row],[Bespovratna sredstva - Ukupno (EU+Nac) HRK
= Ukupna ugovorena vrijednost bespovratnih sredstava]]+Ugovori_OPULJP[[#This Row],[Javni doprinos korisnika - HRK]]+Ugovori_OPULJP[[#This Row],[Privatni doprinos korisnika - HRK]]</f>
        <v>1855468</v>
      </c>
      <c r="U1173" s="19" t="s">
        <v>8735</v>
      </c>
      <c r="V1173" s="19" t="s">
        <v>24</v>
      </c>
      <c r="W1173" s="5" t="s">
        <v>10245</v>
      </c>
      <c r="X1173" s="30" t="s">
        <v>6219</v>
      </c>
    </row>
    <row r="1174" spans="1:24" ht="114.75" x14ac:dyDescent="0.25">
      <c r="A1174" s="26" t="s">
        <v>10308</v>
      </c>
      <c r="B1174" s="8" t="s">
        <v>8150</v>
      </c>
      <c r="C1174" s="5" t="s">
        <v>7163</v>
      </c>
      <c r="D1174" s="30" t="s">
        <v>5131</v>
      </c>
      <c r="E1174" s="19" t="s">
        <v>10081</v>
      </c>
      <c r="F1174" s="7" t="s">
        <v>10320</v>
      </c>
      <c r="G1174" s="47" t="s">
        <v>361</v>
      </c>
      <c r="H1174" s="13">
        <v>44365</v>
      </c>
      <c r="I1174" s="13">
        <v>44913</v>
      </c>
      <c r="J1174" s="13" t="str">
        <f ca="1">IF(Ugovori_OPULJP[[#This Row],[DATUM ZAVRŠETKA OPERACIJE]]&lt;TODAY(),"završen","u provedbi")</f>
        <v>u provedbi</v>
      </c>
      <c r="K1174" s="18" t="s">
        <v>2</v>
      </c>
      <c r="L1174" s="18" t="s">
        <v>2</v>
      </c>
      <c r="M1174" s="35" t="s">
        <v>9864</v>
      </c>
      <c r="N1174" s="17">
        <v>0.15</v>
      </c>
      <c r="O1174" s="11">
        <f>Ugovori_OPULJP[[#This Row],[Bespovratna sredstva - Ukupno (EU+Nac) HRK
= Ukupna ugovorena vrijednost bespovratnih sredstava]]*Ugovori_OPULJP[[#This Row],[EU STOPA SUFINANCIRANJA %
EU CO-FINANCING RATE %]]</f>
        <v>2365890</v>
      </c>
      <c r="P1174" s="11">
        <f>Ugovori_OPULJP[[#This Row],[Bespovratna sredstva - Ukupno (EU+Nac) HRK
= Ukupna ugovorena vrijednost bespovratnih sredstava]]*Ugovori_OPULJP[[#This Row],[STOPA NACIONALNOG SUFINANCIRANJA %]]</f>
        <v>417510</v>
      </c>
      <c r="Q1174" s="4">
        <v>2783400</v>
      </c>
      <c r="R1174" s="11">
        <v>0</v>
      </c>
      <c r="S1174" s="11">
        <v>0</v>
      </c>
      <c r="T1174" s="4">
        <f>Ugovori_OPULJP[[#This Row],[Bespovratna sredstva - Ukupno (EU+Nac) HRK
= Ukupna ugovorena vrijednost bespovratnih sredstava]]+Ugovori_OPULJP[[#This Row],[Javni doprinos korisnika - HRK]]+Ugovori_OPULJP[[#This Row],[Privatni doprinos korisnika - HRK]]</f>
        <v>2783400</v>
      </c>
      <c r="U1174" s="19" t="s">
        <v>8735</v>
      </c>
      <c r="V1174" s="19" t="s">
        <v>24</v>
      </c>
      <c r="W1174" s="5" t="s">
        <v>10337</v>
      </c>
      <c r="X1174" s="30" t="s">
        <v>6219</v>
      </c>
    </row>
    <row r="1175" spans="1:24" ht="114.75" x14ac:dyDescent="0.25">
      <c r="A1175" s="26" t="s">
        <v>10176</v>
      </c>
      <c r="B1175" s="8" t="s">
        <v>8150</v>
      </c>
      <c r="C1175" s="30" t="s">
        <v>7163</v>
      </c>
      <c r="D1175" s="30" t="s">
        <v>5131</v>
      </c>
      <c r="E1175" s="19" t="s">
        <v>10081</v>
      </c>
      <c r="F1175" s="7" t="s">
        <v>10248</v>
      </c>
      <c r="G1175" s="7" t="s">
        <v>1182</v>
      </c>
      <c r="H1175" s="13">
        <v>44341</v>
      </c>
      <c r="I1175" s="13">
        <v>44890</v>
      </c>
      <c r="J1175" s="13" t="str">
        <f ca="1">IF(Ugovori_OPULJP[[#This Row],[DATUM ZAVRŠETKA OPERACIJE]]&lt;TODAY(),"završen","u provedbi")</f>
        <v>u provedbi</v>
      </c>
      <c r="K1175" s="18" t="s">
        <v>14</v>
      </c>
      <c r="L1175" s="6" t="s">
        <v>14</v>
      </c>
      <c r="M1175" s="63" t="s">
        <v>9864</v>
      </c>
      <c r="N1175" s="17">
        <v>0.15</v>
      </c>
      <c r="O1175" s="11">
        <f>Ugovori_OPULJP[[#This Row],[Bespovratna sredstva - Ukupno (EU+Nac) HRK
= Ukupna ugovorena vrijednost bespovratnih sredstava]]*Ugovori_OPULJP[[#This Row],[EU STOPA SUFINANCIRANJA %
EU CO-FINANCING RATE %]]</f>
        <v>3942895</v>
      </c>
      <c r="P1175" s="11">
        <f>Ugovori_OPULJP[[#This Row],[Bespovratna sredstva - Ukupno (EU+Nac) HRK
= Ukupna ugovorena vrijednost bespovratnih sredstava]]*Ugovori_OPULJP[[#This Row],[STOPA NACIONALNOG SUFINANCIRANJA %]]</f>
        <v>695805</v>
      </c>
      <c r="Q1175" s="4">
        <v>4638700</v>
      </c>
      <c r="R1175" s="11">
        <v>0</v>
      </c>
      <c r="S1175" s="11">
        <v>0</v>
      </c>
      <c r="T1175" s="4">
        <f>Ugovori_OPULJP[[#This Row],[Bespovratna sredstva - Ukupno (EU+Nac) HRK
= Ukupna ugovorena vrijednost bespovratnih sredstava]]+Ugovori_OPULJP[[#This Row],[Javni doprinos korisnika - HRK]]+Ugovori_OPULJP[[#This Row],[Privatni doprinos korisnika - HRK]]</f>
        <v>4638700</v>
      </c>
      <c r="U1175" s="19" t="s">
        <v>8735</v>
      </c>
      <c r="V1175" s="19" t="s">
        <v>24</v>
      </c>
      <c r="W1175" s="5" t="s">
        <v>10261</v>
      </c>
      <c r="X1175" s="15" t="s">
        <v>6219</v>
      </c>
    </row>
    <row r="1176" spans="1:24" ht="102" x14ac:dyDescent="0.25">
      <c r="A1176" s="12" t="s">
        <v>10489</v>
      </c>
      <c r="B1176" s="8" t="s">
        <v>8150</v>
      </c>
      <c r="C1176" s="5" t="s">
        <v>7163</v>
      </c>
      <c r="D1176" s="30" t="s">
        <v>5131</v>
      </c>
      <c r="E1176" s="19" t="s">
        <v>10081</v>
      </c>
      <c r="F1176" s="7" t="s">
        <v>10534</v>
      </c>
      <c r="G1176" s="7" t="s">
        <v>10535</v>
      </c>
      <c r="H1176" s="13">
        <v>44378</v>
      </c>
      <c r="I1176" s="13">
        <v>44805</v>
      </c>
      <c r="J1176" s="13" t="str">
        <f ca="1">IF(Ugovori_OPULJP[[#This Row],[DATUM ZAVRŠETKA OPERACIJE]]&lt;TODAY(),"završen","u provedbi")</f>
        <v>u provedbi</v>
      </c>
      <c r="K1176" s="6" t="s">
        <v>17</v>
      </c>
      <c r="L1176" s="6" t="s">
        <v>17</v>
      </c>
      <c r="M1176" s="17">
        <v>0.85</v>
      </c>
      <c r="N1176" s="17">
        <v>0.15</v>
      </c>
      <c r="O1176" s="11">
        <f>Ugovori_OPULJP[[#This Row],[Bespovratna sredstva - Ukupno (EU+Nac) HRK
= Ukupna ugovorena vrijednost bespovratnih sredstava]]*Ugovori_OPULJP[[#This Row],[EU STOPA SUFINANCIRANJA %
EU CO-FINANCING RATE %]]</f>
        <v>789310</v>
      </c>
      <c r="P1176" s="11">
        <f>Ugovori_OPULJP[[#This Row],[Bespovratna sredstva - Ukupno (EU+Nac) HRK
= Ukupna ugovorena vrijednost bespovratnih sredstava]]*Ugovori_OPULJP[[#This Row],[STOPA NACIONALNOG SUFINANCIRANJA %]]</f>
        <v>139290</v>
      </c>
      <c r="Q1176" s="4">
        <v>928600</v>
      </c>
      <c r="R1176" s="11">
        <v>0</v>
      </c>
      <c r="S1176" s="11">
        <v>0</v>
      </c>
      <c r="T1176" s="4">
        <f>Ugovori_OPULJP[[#This Row],[Bespovratna sredstva - Ukupno (EU+Nac) HRK
= Ukupna ugovorena vrijednost bespovratnih sredstava]]+Ugovori_OPULJP[[#This Row],[Javni doprinos korisnika - HRK]]+Ugovori_OPULJP[[#This Row],[Privatni doprinos korisnika - HRK]]</f>
        <v>928600</v>
      </c>
      <c r="U1176" s="19" t="s">
        <v>8735</v>
      </c>
      <c r="V1176" s="19" t="s">
        <v>24</v>
      </c>
      <c r="W1176" s="27" t="s">
        <v>10531</v>
      </c>
      <c r="X1176" s="15" t="s">
        <v>6219</v>
      </c>
    </row>
    <row r="1177" spans="1:24" ht="63.75" x14ac:dyDescent="0.25">
      <c r="A1177" s="12" t="s">
        <v>10677</v>
      </c>
      <c r="B1177" s="8" t="s">
        <v>8150</v>
      </c>
      <c r="C1177" s="30" t="s">
        <v>7163</v>
      </c>
      <c r="D1177" s="30" t="s">
        <v>5131</v>
      </c>
      <c r="E1177" s="19" t="s">
        <v>10081</v>
      </c>
      <c r="F1177" s="7" t="s">
        <v>9490</v>
      </c>
      <c r="G1177" s="7" t="s">
        <v>10757</v>
      </c>
      <c r="H1177" s="13">
        <v>44378</v>
      </c>
      <c r="I1177" s="13">
        <v>44805</v>
      </c>
      <c r="J1177" s="13" t="str">
        <f ca="1">IF(Ugovori_OPULJP[[#This Row],[DATUM ZAVRŠETKA OPERACIJE]]&lt;TODAY(),"završen","u provedbi")</f>
        <v>u provedbi</v>
      </c>
      <c r="K1177" s="6" t="s">
        <v>17</v>
      </c>
      <c r="L1177" s="6" t="s">
        <v>17</v>
      </c>
      <c r="M1177" s="35" t="s">
        <v>9864</v>
      </c>
      <c r="N1177" s="17">
        <v>0.15</v>
      </c>
      <c r="O1177" s="11">
        <f>Ugovori_OPULJP[[#This Row],[Bespovratna sredstva - Ukupno (EU+Nac) HRK
= Ukupna ugovorena vrijednost bespovratnih sredstava]]*Ugovori_OPULJP[[#This Row],[EU STOPA SUFINANCIRANJA %
EU CO-FINANCING RATE %]]</f>
        <v>789310</v>
      </c>
      <c r="P1177" s="11">
        <f>Ugovori_OPULJP[[#This Row],[Bespovratna sredstva - Ukupno (EU+Nac) HRK
= Ukupna ugovorena vrijednost bespovratnih sredstava]]*Ugovori_OPULJP[[#This Row],[STOPA NACIONALNOG SUFINANCIRANJA %]]</f>
        <v>139290</v>
      </c>
      <c r="Q1177" s="4">
        <v>928600</v>
      </c>
      <c r="R1177" s="11">
        <v>0</v>
      </c>
      <c r="S1177" s="11">
        <v>0</v>
      </c>
      <c r="T1177" s="4">
        <f>Ugovori_OPULJP[[#This Row],[Bespovratna sredstva - Ukupno (EU+Nac) HRK
= Ukupna ugovorena vrijednost bespovratnih sredstava]]+Ugovori_OPULJP[[#This Row],[Javni doprinos korisnika - HRK]]+Ugovori_OPULJP[[#This Row],[Privatni doprinos korisnika - HRK]]</f>
        <v>928600</v>
      </c>
      <c r="U1177" s="19" t="s">
        <v>8735</v>
      </c>
      <c r="V1177" s="19" t="s">
        <v>24</v>
      </c>
      <c r="W1177" s="5" t="s">
        <v>10928</v>
      </c>
      <c r="X1177" s="15" t="s">
        <v>6219</v>
      </c>
    </row>
    <row r="1178" spans="1:24" ht="89.25" x14ac:dyDescent="0.25">
      <c r="A1178" s="12" t="s">
        <v>10177</v>
      </c>
      <c r="B1178" s="8" t="s">
        <v>8150</v>
      </c>
      <c r="C1178" s="30" t="s">
        <v>7163</v>
      </c>
      <c r="D1178" s="30" t="s">
        <v>5131</v>
      </c>
      <c r="E1178" s="19" t="s">
        <v>10081</v>
      </c>
      <c r="F1178" s="7" t="s">
        <v>10249</v>
      </c>
      <c r="G1178" s="7" t="s">
        <v>10257</v>
      </c>
      <c r="H1178" s="13">
        <v>44342</v>
      </c>
      <c r="I1178" s="13">
        <v>44738</v>
      </c>
      <c r="J1178" s="13" t="str">
        <f ca="1">IF(Ugovori_OPULJP[[#This Row],[DATUM ZAVRŠETKA OPERACIJE]]&lt;TODAY(),"završen","u provedbi")</f>
        <v>u provedbi</v>
      </c>
      <c r="K1178" s="18" t="s">
        <v>10</v>
      </c>
      <c r="L1178" s="18" t="s">
        <v>10</v>
      </c>
      <c r="M1178" s="35" t="s">
        <v>9864</v>
      </c>
      <c r="N1178" s="17">
        <v>0.15</v>
      </c>
      <c r="O1178" s="11">
        <f>Ugovori_OPULJP[[#This Row],[Bespovratna sredstva - Ukupno (EU+Nac) HRK
= Ukupna ugovorena vrijednost bespovratnih sredstava]]*Ugovori_OPULJP[[#This Row],[EU STOPA SUFINANCIRANJA %
EU CO-FINANCING RATE %]]</f>
        <v>787567.5</v>
      </c>
      <c r="P1178" s="11">
        <f>Ugovori_OPULJP[[#This Row],[Bespovratna sredstva - Ukupno (EU+Nac) HRK
= Ukupna ugovorena vrijednost bespovratnih sredstava]]*Ugovori_OPULJP[[#This Row],[STOPA NACIONALNOG SUFINANCIRANJA %]]</f>
        <v>138982.5</v>
      </c>
      <c r="Q1178" s="4">
        <v>926550</v>
      </c>
      <c r="R1178" s="11">
        <v>0</v>
      </c>
      <c r="S1178" s="11">
        <v>0</v>
      </c>
      <c r="T1178" s="4">
        <f>Ugovori_OPULJP[[#This Row],[Bespovratna sredstva - Ukupno (EU+Nac) HRK
= Ukupna ugovorena vrijednost bespovratnih sredstava]]+Ugovori_OPULJP[[#This Row],[Javni doprinos korisnika - HRK]]+Ugovori_OPULJP[[#This Row],[Privatni doprinos korisnika - HRK]]</f>
        <v>926550</v>
      </c>
      <c r="U1178" s="19" t="s">
        <v>8735</v>
      </c>
      <c r="V1178" s="19" t="s">
        <v>24</v>
      </c>
      <c r="W1178" s="5" t="s">
        <v>10262</v>
      </c>
      <c r="X1178" s="15" t="s">
        <v>6219</v>
      </c>
    </row>
    <row r="1179" spans="1:24" ht="89.25" x14ac:dyDescent="0.25">
      <c r="A1179" s="12" t="s">
        <v>10345</v>
      </c>
      <c r="B1179" s="8" t="s">
        <v>8150</v>
      </c>
      <c r="C1179" s="30" t="s">
        <v>7163</v>
      </c>
      <c r="D1179" s="30" t="s">
        <v>5131</v>
      </c>
      <c r="E1179" s="19" t="s">
        <v>10081</v>
      </c>
      <c r="F1179" s="7" t="s">
        <v>10355</v>
      </c>
      <c r="G1179" s="47" t="s">
        <v>1277</v>
      </c>
      <c r="H1179" s="13">
        <v>44370</v>
      </c>
      <c r="I1179" s="13">
        <v>44827</v>
      </c>
      <c r="J1179" s="13" t="str">
        <f ca="1">IF(Ugovori_OPULJP[[#This Row],[DATUM ZAVRŠETKA OPERACIJE]]&lt;TODAY(),"završen","u provedbi")</f>
        <v>u provedbi</v>
      </c>
      <c r="K1179" s="18" t="s">
        <v>10</v>
      </c>
      <c r="L1179" s="18" t="s">
        <v>10</v>
      </c>
      <c r="M1179" s="35" t="s">
        <v>9864</v>
      </c>
      <c r="N1179" s="17">
        <v>0.15</v>
      </c>
      <c r="O1179" s="11">
        <f>Ugovori_OPULJP[[#This Row],[Bespovratna sredstva - Ukupno (EU+Nac) HRK
= Ukupna ugovorena vrijednost bespovratnih sredstava]]*Ugovori_OPULJP[[#This Row],[EU STOPA SUFINANCIRANJA %
EU CO-FINANCING RATE %]]</f>
        <v>2367420</v>
      </c>
      <c r="P1179" s="11">
        <f>Ugovori_OPULJP[[#This Row],[Bespovratna sredstva - Ukupno (EU+Nac) HRK
= Ukupna ugovorena vrijednost bespovratnih sredstava]]*Ugovori_OPULJP[[#This Row],[STOPA NACIONALNOG SUFINANCIRANJA %]]</f>
        <v>417780</v>
      </c>
      <c r="Q1179" s="4">
        <v>2785200</v>
      </c>
      <c r="R1179" s="11">
        <v>0</v>
      </c>
      <c r="S1179" s="11">
        <v>0</v>
      </c>
      <c r="T1179" s="4">
        <f>Ugovori_OPULJP[[#This Row],[Bespovratna sredstva - Ukupno (EU+Nac) HRK
= Ukupna ugovorena vrijednost bespovratnih sredstava]]+Ugovori_OPULJP[[#This Row],[Javni doprinos korisnika - HRK]]+Ugovori_OPULJP[[#This Row],[Privatni doprinos korisnika - HRK]]</f>
        <v>2785200</v>
      </c>
      <c r="U1179" s="19" t="s">
        <v>8735</v>
      </c>
      <c r="V1179" s="19" t="s">
        <v>24</v>
      </c>
      <c r="W1179" s="5" t="s">
        <v>10351</v>
      </c>
      <c r="X1179" s="15" t="s">
        <v>6219</v>
      </c>
    </row>
    <row r="1180" spans="1:24" ht="102" x14ac:dyDescent="0.25">
      <c r="A1180" s="12" t="s">
        <v>10678</v>
      </c>
      <c r="B1180" s="8" t="s">
        <v>8150</v>
      </c>
      <c r="C1180" s="30" t="s">
        <v>7163</v>
      </c>
      <c r="D1180" s="30" t="s">
        <v>5131</v>
      </c>
      <c r="E1180" s="19" t="s">
        <v>10081</v>
      </c>
      <c r="F1180" s="7" t="s">
        <v>10812</v>
      </c>
      <c r="G1180" s="7" t="s">
        <v>312</v>
      </c>
      <c r="H1180" s="13">
        <v>44390</v>
      </c>
      <c r="I1180" s="13">
        <v>44878</v>
      </c>
      <c r="J1180" s="13" t="str">
        <f ca="1">IF(Ugovori_OPULJP[[#This Row],[DATUM ZAVRŠETKA OPERACIJE]]&lt;TODAY(),"završen","u provedbi")</f>
        <v>u provedbi</v>
      </c>
      <c r="K1180" s="6" t="s">
        <v>8</v>
      </c>
      <c r="L1180" s="6" t="s">
        <v>8</v>
      </c>
      <c r="M1180" s="35" t="s">
        <v>9864</v>
      </c>
      <c r="N1180" s="17">
        <v>0.15</v>
      </c>
      <c r="O1180" s="11">
        <f>Ugovori_OPULJP[[#This Row],[Bespovratna sredstva - Ukupno (EU+Nac) HRK
= Ukupna ugovorena vrijednost bespovratnih sredstava]]*Ugovori_OPULJP[[#This Row],[EU STOPA SUFINANCIRANJA %
EU CO-FINANCING RATE %]]</f>
        <v>759209.375</v>
      </c>
      <c r="P1180" s="11">
        <f>Ugovori_OPULJP[[#This Row],[Bespovratna sredstva - Ukupno (EU+Nac) HRK
= Ukupna ugovorena vrijednost bespovratnih sredstava]]*Ugovori_OPULJP[[#This Row],[STOPA NACIONALNOG SUFINANCIRANJA %]]</f>
        <v>133978.125</v>
      </c>
      <c r="Q1180" s="4">
        <v>893187.5</v>
      </c>
      <c r="R1180" s="11">
        <v>0</v>
      </c>
      <c r="S1180" s="11">
        <v>0</v>
      </c>
      <c r="T1180" s="4">
        <f>Ugovori_OPULJP[[#This Row],[Bespovratna sredstva - Ukupno (EU+Nac) HRK
= Ukupna ugovorena vrijednost bespovratnih sredstava]]+Ugovori_OPULJP[[#This Row],[Javni doprinos korisnika - HRK]]+Ugovori_OPULJP[[#This Row],[Privatni doprinos korisnika - HRK]]</f>
        <v>893187.5</v>
      </c>
      <c r="U1180" s="19" t="s">
        <v>8735</v>
      </c>
      <c r="V1180" s="19" t="s">
        <v>24</v>
      </c>
      <c r="W1180" s="5" t="s">
        <v>10929</v>
      </c>
      <c r="X1180" s="15" t="s">
        <v>6219</v>
      </c>
    </row>
    <row r="1181" spans="1:24" ht="114.75" x14ac:dyDescent="0.25">
      <c r="A1181" s="12" t="s">
        <v>10178</v>
      </c>
      <c r="B1181" s="8" t="s">
        <v>8150</v>
      </c>
      <c r="C1181" s="30" t="s">
        <v>7163</v>
      </c>
      <c r="D1181" s="30" t="s">
        <v>5131</v>
      </c>
      <c r="E1181" s="19" t="s">
        <v>10081</v>
      </c>
      <c r="F1181" s="7" t="s">
        <v>10250</v>
      </c>
      <c r="G1181" s="7" t="s">
        <v>10258</v>
      </c>
      <c r="H1181" s="13">
        <v>44340</v>
      </c>
      <c r="I1181" s="13">
        <v>44889</v>
      </c>
      <c r="J1181" s="13" t="str">
        <f ca="1">IF(Ugovori_OPULJP[[#This Row],[DATUM ZAVRŠETKA OPERACIJE]]&lt;TODAY(),"završen","u provedbi")</f>
        <v>u provedbi</v>
      </c>
      <c r="K1181" s="18" t="s">
        <v>19</v>
      </c>
      <c r="L1181" s="25" t="s">
        <v>19</v>
      </c>
      <c r="M1181" s="35" t="s">
        <v>9864</v>
      </c>
      <c r="N1181" s="17">
        <v>0.15</v>
      </c>
      <c r="O1181" s="11">
        <f>Ugovori_OPULJP[[#This Row],[Bespovratna sredstva - Ukupno (EU+Nac) HRK
= Ukupna ugovorena vrijednost bespovratnih sredstava]]*Ugovori_OPULJP[[#This Row],[EU STOPA SUFINANCIRANJA %
EU CO-FINANCING RATE %]]</f>
        <v>2311490</v>
      </c>
      <c r="P1181" s="11">
        <f>Ugovori_OPULJP[[#This Row],[Bespovratna sredstva - Ukupno (EU+Nac) HRK
= Ukupna ugovorena vrijednost bespovratnih sredstava]]*Ugovori_OPULJP[[#This Row],[STOPA NACIONALNOG SUFINANCIRANJA %]]</f>
        <v>407910</v>
      </c>
      <c r="Q1181" s="4">
        <v>2719400</v>
      </c>
      <c r="R1181" s="11">
        <v>0</v>
      </c>
      <c r="S1181" s="11">
        <v>0</v>
      </c>
      <c r="T1181" s="4">
        <f>Ugovori_OPULJP[[#This Row],[Bespovratna sredstva - Ukupno (EU+Nac) HRK
= Ukupna ugovorena vrijednost bespovratnih sredstava]]+Ugovori_OPULJP[[#This Row],[Javni doprinos korisnika - HRK]]+Ugovori_OPULJP[[#This Row],[Privatni doprinos korisnika - HRK]]</f>
        <v>2719400</v>
      </c>
      <c r="U1181" s="19" t="s">
        <v>8735</v>
      </c>
      <c r="V1181" s="19" t="s">
        <v>24</v>
      </c>
      <c r="W1181" s="5" t="s">
        <v>10263</v>
      </c>
      <c r="X1181" s="15" t="s">
        <v>6219</v>
      </c>
    </row>
    <row r="1182" spans="1:24" ht="89.25" x14ac:dyDescent="0.25">
      <c r="A1182" s="12" t="s">
        <v>10379</v>
      </c>
      <c r="B1182" s="8" t="s">
        <v>8150</v>
      </c>
      <c r="C1182" s="30" t="s">
        <v>7163</v>
      </c>
      <c r="D1182" s="30" t="s">
        <v>5131</v>
      </c>
      <c r="E1182" s="19" t="s">
        <v>10081</v>
      </c>
      <c r="F1182" s="7" t="s">
        <v>10415</v>
      </c>
      <c r="G1182" s="7" t="s">
        <v>1142</v>
      </c>
      <c r="H1182" s="13">
        <v>44372</v>
      </c>
      <c r="I1182" s="13">
        <v>44798</v>
      </c>
      <c r="J1182" s="13" t="str">
        <f ca="1">IF(Ugovori_OPULJP[[#This Row],[DATUM ZAVRŠETKA OPERACIJE]]&lt;TODAY(),"završen","u provedbi")</f>
        <v>u provedbi</v>
      </c>
      <c r="K1182" s="6" t="s">
        <v>7</v>
      </c>
      <c r="L1182" s="6" t="s">
        <v>7</v>
      </c>
      <c r="M1182" s="35" t="s">
        <v>9864</v>
      </c>
      <c r="N1182" s="17">
        <v>0.15</v>
      </c>
      <c r="O1182" s="11">
        <f>Ugovori_OPULJP[[#This Row],[Bespovratna sredstva - Ukupno (EU+Nac) HRK
= Ukupna ugovorena vrijednost bespovratnih sredstava]]*Ugovori_OPULJP[[#This Row],[EU STOPA SUFINANCIRANJA %
EU CO-FINANCING RATE %]]</f>
        <v>1420001.5</v>
      </c>
      <c r="P1182" s="11">
        <f>Ugovori_OPULJP[[#This Row],[Bespovratna sredstva - Ukupno (EU+Nac) HRK
= Ukupna ugovorena vrijednost bespovratnih sredstava]]*Ugovori_OPULJP[[#This Row],[STOPA NACIONALNOG SUFINANCIRANJA %]]</f>
        <v>250588.5</v>
      </c>
      <c r="Q1182" s="4">
        <v>1670590</v>
      </c>
      <c r="R1182" s="11">
        <v>0</v>
      </c>
      <c r="S1182" s="11">
        <v>0</v>
      </c>
      <c r="T1182" s="4">
        <f>Ugovori_OPULJP[[#This Row],[Bespovratna sredstva - Ukupno (EU+Nac) HRK
= Ukupna ugovorena vrijednost bespovratnih sredstava]]+Ugovori_OPULJP[[#This Row],[Javni doprinos korisnika - HRK]]+Ugovori_OPULJP[[#This Row],[Privatni doprinos korisnika - HRK]]</f>
        <v>1670590</v>
      </c>
      <c r="U1182" s="19" t="s">
        <v>8735</v>
      </c>
      <c r="V1182" s="19" t="s">
        <v>24</v>
      </c>
      <c r="W1182" s="5" t="s">
        <v>10397</v>
      </c>
      <c r="X1182" s="15" t="s">
        <v>6219</v>
      </c>
    </row>
    <row r="1183" spans="1:24" ht="76.5" x14ac:dyDescent="0.25">
      <c r="A1183" s="12" t="s">
        <v>10279</v>
      </c>
      <c r="B1183" s="8" t="s">
        <v>8150</v>
      </c>
      <c r="C1183" s="5" t="s">
        <v>7163</v>
      </c>
      <c r="D1183" s="30" t="s">
        <v>5131</v>
      </c>
      <c r="E1183" s="19" t="s">
        <v>10081</v>
      </c>
      <c r="F1183" s="7" t="s">
        <v>10321</v>
      </c>
      <c r="G1183" s="7" t="s">
        <v>10326</v>
      </c>
      <c r="H1183" s="13">
        <v>44363</v>
      </c>
      <c r="I1183" s="13">
        <v>44911</v>
      </c>
      <c r="J1183" s="13" t="str">
        <f ca="1">IF(Ugovori_OPULJP[[#This Row],[DATUM ZAVRŠETKA OPERACIJE]]&lt;TODAY(),"završen","u provedbi")</f>
        <v>u provedbi</v>
      </c>
      <c r="K1183" s="18" t="s">
        <v>10343</v>
      </c>
      <c r="L1183" s="18" t="s">
        <v>3</v>
      </c>
      <c r="M1183" s="35" t="s">
        <v>9864</v>
      </c>
      <c r="N1183" s="17">
        <v>0.15</v>
      </c>
      <c r="O1183" s="11">
        <f>Ugovori_OPULJP[[#This Row],[Bespovratna sredstva - Ukupno (EU+Nac) HRK
= Ukupna ugovorena vrijednost bespovratnih sredstava]]*Ugovori_OPULJP[[#This Row],[EU STOPA SUFINANCIRANJA %
EU CO-FINANCING RATE %]]</f>
        <v>2999571.12</v>
      </c>
      <c r="P1183" s="11">
        <f>Ugovori_OPULJP[[#This Row],[Bespovratna sredstva - Ukupno (EU+Nac) HRK
= Ukupna ugovorena vrijednost bespovratnih sredstava]]*Ugovori_OPULJP[[#This Row],[STOPA NACIONALNOG SUFINANCIRANJA %]]</f>
        <v>529336.07999999996</v>
      </c>
      <c r="Q1183" s="4">
        <v>3528907.2</v>
      </c>
      <c r="R1183" s="11">
        <v>0</v>
      </c>
      <c r="S1183" s="11">
        <v>0</v>
      </c>
      <c r="T1183" s="4">
        <f>Ugovori_OPULJP[[#This Row],[Bespovratna sredstva - Ukupno (EU+Nac) HRK
= Ukupna ugovorena vrijednost bespovratnih sredstava]]+Ugovori_OPULJP[[#This Row],[Javni doprinos korisnika - HRK]]+Ugovori_OPULJP[[#This Row],[Privatni doprinos korisnika - HRK]]</f>
        <v>3528907.2</v>
      </c>
      <c r="U1183" s="19" t="s">
        <v>8735</v>
      </c>
      <c r="V1183" s="19" t="s">
        <v>24</v>
      </c>
      <c r="W1183" s="5" t="s">
        <v>10338</v>
      </c>
      <c r="X1183" s="30" t="s">
        <v>6219</v>
      </c>
    </row>
    <row r="1184" spans="1:24" ht="76.5" x14ac:dyDescent="0.25">
      <c r="A1184" s="12" t="s">
        <v>10380</v>
      </c>
      <c r="B1184" s="8" t="s">
        <v>8150</v>
      </c>
      <c r="C1184" s="30" t="s">
        <v>7163</v>
      </c>
      <c r="D1184" s="30" t="s">
        <v>5131</v>
      </c>
      <c r="E1184" s="19" t="s">
        <v>10081</v>
      </c>
      <c r="F1184" s="7" t="s">
        <v>10416</v>
      </c>
      <c r="G1184" s="7" t="s">
        <v>1248</v>
      </c>
      <c r="H1184" s="13">
        <v>44377</v>
      </c>
      <c r="I1184" s="13">
        <v>44925</v>
      </c>
      <c r="J1184" s="13" t="str">
        <f ca="1">IF(Ugovori_OPULJP[[#This Row],[DATUM ZAVRŠETKA OPERACIJE]]&lt;TODAY(),"završen","u provedbi")</f>
        <v>u provedbi</v>
      </c>
      <c r="K1184" s="6" t="s">
        <v>6</v>
      </c>
      <c r="L1184" s="6" t="s">
        <v>6</v>
      </c>
      <c r="M1184" s="35" t="s">
        <v>9864</v>
      </c>
      <c r="N1184" s="17">
        <v>0.15</v>
      </c>
      <c r="O1184" s="11">
        <f>Ugovori_OPULJP[[#This Row],[Bespovratna sredstva - Ukupno (EU+Nac) HRK
= Ukupna ugovorena vrijednost bespovratnih sredstava]]*Ugovori_OPULJP[[#This Row],[EU STOPA SUFINANCIRANJA %
EU CO-FINANCING RATE %]]</f>
        <v>1261765.5</v>
      </c>
      <c r="P1184" s="11">
        <f>Ugovori_OPULJP[[#This Row],[Bespovratna sredstva - Ukupno (EU+Nac) HRK
= Ukupna ugovorena vrijednost bespovratnih sredstava]]*Ugovori_OPULJP[[#This Row],[STOPA NACIONALNOG SUFINANCIRANJA %]]</f>
        <v>222664.5</v>
      </c>
      <c r="Q1184" s="4">
        <v>1484430</v>
      </c>
      <c r="R1184" s="11">
        <v>0</v>
      </c>
      <c r="S1184" s="11">
        <v>0</v>
      </c>
      <c r="T1184" s="4">
        <f>Ugovori_OPULJP[[#This Row],[Bespovratna sredstva - Ukupno (EU+Nac) HRK
= Ukupna ugovorena vrijednost bespovratnih sredstava]]+Ugovori_OPULJP[[#This Row],[Javni doprinos korisnika - HRK]]+Ugovori_OPULJP[[#This Row],[Privatni doprinos korisnika - HRK]]</f>
        <v>1484430</v>
      </c>
      <c r="U1184" s="19" t="s">
        <v>8735</v>
      </c>
      <c r="V1184" s="19" t="s">
        <v>24</v>
      </c>
      <c r="W1184" s="5" t="s">
        <v>10398</v>
      </c>
      <c r="X1184" s="15" t="s">
        <v>6219</v>
      </c>
    </row>
    <row r="1185" spans="1:24" ht="114.75" x14ac:dyDescent="0.25">
      <c r="A1185" s="26" t="s">
        <v>10309</v>
      </c>
      <c r="B1185" s="8" t="s">
        <v>8150</v>
      </c>
      <c r="C1185" s="5" t="s">
        <v>7163</v>
      </c>
      <c r="D1185" s="30" t="s">
        <v>5131</v>
      </c>
      <c r="E1185" s="19" t="s">
        <v>10081</v>
      </c>
      <c r="F1185" s="7" t="s">
        <v>10322</v>
      </c>
      <c r="G1185" s="7" t="s">
        <v>10327</v>
      </c>
      <c r="H1185" s="13">
        <v>44368</v>
      </c>
      <c r="I1185" s="13">
        <v>44855</v>
      </c>
      <c r="J1185" s="13" t="str">
        <f ca="1">IF(Ugovori_OPULJP[[#This Row],[DATUM ZAVRŠETKA OPERACIJE]]&lt;TODAY(),"završen","u provedbi")</f>
        <v>u provedbi</v>
      </c>
      <c r="K1185" s="18" t="s">
        <v>6</v>
      </c>
      <c r="L1185" s="18" t="s">
        <v>6</v>
      </c>
      <c r="M1185" s="35" t="s">
        <v>9864</v>
      </c>
      <c r="N1185" s="17">
        <v>0.15</v>
      </c>
      <c r="O1185" s="11">
        <f>Ugovori_OPULJP[[#This Row],[Bespovratna sredstva - Ukupno (EU+Nac) HRK
= Ukupna ugovorena vrijednost bespovratnih sredstava]]*Ugovori_OPULJP[[#This Row],[EU STOPA SUFINANCIRANJA %
EU CO-FINANCING RATE %]]</f>
        <v>1574200</v>
      </c>
      <c r="P1185" s="11">
        <f>Ugovori_OPULJP[[#This Row],[Bespovratna sredstva - Ukupno (EU+Nac) HRK
= Ukupna ugovorena vrijednost bespovratnih sredstava]]*Ugovori_OPULJP[[#This Row],[STOPA NACIONALNOG SUFINANCIRANJA %]]</f>
        <v>277800</v>
      </c>
      <c r="Q1185" s="4">
        <v>1852000</v>
      </c>
      <c r="R1185" s="11">
        <v>0</v>
      </c>
      <c r="S1185" s="11">
        <v>0</v>
      </c>
      <c r="T1185" s="4">
        <f>Ugovori_OPULJP[[#This Row],[Bespovratna sredstva - Ukupno (EU+Nac) HRK
= Ukupna ugovorena vrijednost bespovratnih sredstava]]+Ugovori_OPULJP[[#This Row],[Javni doprinos korisnika - HRK]]+Ugovori_OPULJP[[#This Row],[Privatni doprinos korisnika - HRK]]</f>
        <v>1852000</v>
      </c>
      <c r="U1185" s="19" t="s">
        <v>8735</v>
      </c>
      <c r="V1185" s="19" t="s">
        <v>24</v>
      </c>
      <c r="W1185" s="5" t="s">
        <v>10339</v>
      </c>
      <c r="X1185" s="30" t="s">
        <v>6219</v>
      </c>
    </row>
    <row r="1186" spans="1:24" ht="114.75" x14ac:dyDescent="0.25">
      <c r="A1186" s="12" t="s">
        <v>10346</v>
      </c>
      <c r="B1186" s="8" t="s">
        <v>8150</v>
      </c>
      <c r="C1186" s="5" t="s">
        <v>7163</v>
      </c>
      <c r="D1186" s="30" t="s">
        <v>5131</v>
      </c>
      <c r="E1186" s="19" t="s">
        <v>10081</v>
      </c>
      <c r="F1186" s="7" t="s">
        <v>10356</v>
      </c>
      <c r="G1186" s="7" t="s">
        <v>8527</v>
      </c>
      <c r="H1186" s="13">
        <v>44370</v>
      </c>
      <c r="I1186" s="13">
        <v>44857</v>
      </c>
      <c r="J1186" s="13" t="str">
        <f ca="1">IF(Ugovori_OPULJP[[#This Row],[DATUM ZAVRŠETKA OPERACIJE]]&lt;TODAY(),"završen","u provedbi")</f>
        <v>u provedbi</v>
      </c>
      <c r="K1186" s="18" t="s">
        <v>17</v>
      </c>
      <c r="L1186" s="6" t="s">
        <v>17</v>
      </c>
      <c r="M1186" s="35" t="s">
        <v>9864</v>
      </c>
      <c r="N1186" s="17">
        <v>0.15</v>
      </c>
      <c r="O1186" s="11">
        <f>Ugovori_OPULJP[[#This Row],[Bespovratna sredstva - Ukupno (EU+Nac) HRK
= Ukupna ugovorena vrijednost bespovratnih sredstava]]*Ugovori_OPULJP[[#This Row],[EU STOPA SUFINANCIRANJA %
EU CO-FINANCING RATE %]]</f>
        <v>786802.5</v>
      </c>
      <c r="P1186" s="11">
        <f>Ugovori_OPULJP[[#This Row],[Bespovratna sredstva - Ukupno (EU+Nac) HRK
= Ukupna ugovorena vrijednost bespovratnih sredstava]]*Ugovori_OPULJP[[#This Row],[STOPA NACIONALNOG SUFINANCIRANJA %]]</f>
        <v>138847.5</v>
      </c>
      <c r="Q1186" s="4">
        <v>925650</v>
      </c>
      <c r="R1186" s="11">
        <v>0</v>
      </c>
      <c r="S1186" s="11">
        <v>0</v>
      </c>
      <c r="T1186" s="4">
        <f>Ugovori_OPULJP[[#This Row],[Bespovratna sredstva - Ukupno (EU+Nac) HRK
= Ukupna ugovorena vrijednost bespovratnih sredstava]]+Ugovori_OPULJP[[#This Row],[Javni doprinos korisnika - HRK]]+Ugovori_OPULJP[[#This Row],[Privatni doprinos korisnika - HRK]]</f>
        <v>925650</v>
      </c>
      <c r="U1186" s="19" t="s">
        <v>8735</v>
      </c>
      <c r="V1186" s="19" t="s">
        <v>24</v>
      </c>
      <c r="W1186" s="5" t="s">
        <v>10352</v>
      </c>
      <c r="X1186" s="15" t="s">
        <v>6219</v>
      </c>
    </row>
    <row r="1187" spans="1:24" ht="114.75" x14ac:dyDescent="0.25">
      <c r="A1187" s="12" t="s">
        <v>10179</v>
      </c>
      <c r="B1187" s="8" t="s">
        <v>8150</v>
      </c>
      <c r="C1187" s="30" t="s">
        <v>7163</v>
      </c>
      <c r="D1187" s="30" t="s">
        <v>5131</v>
      </c>
      <c r="E1187" s="19" t="s">
        <v>10081</v>
      </c>
      <c r="F1187" s="7" t="s">
        <v>10251</v>
      </c>
      <c r="G1187" s="7" t="s">
        <v>1171</v>
      </c>
      <c r="H1187" s="13">
        <v>44340</v>
      </c>
      <c r="I1187" s="13">
        <v>44889</v>
      </c>
      <c r="J1187" s="13" t="str">
        <f ca="1">IF(Ugovori_OPULJP[[#This Row],[DATUM ZAVRŠETKA OPERACIJE]]&lt;TODAY(),"završen","u provedbi")</f>
        <v>u provedbi</v>
      </c>
      <c r="K1187" s="18" t="s">
        <v>8</v>
      </c>
      <c r="L1187" s="18" t="s">
        <v>8</v>
      </c>
      <c r="M1187" s="35" t="s">
        <v>9864</v>
      </c>
      <c r="N1187" s="17">
        <v>0.15</v>
      </c>
      <c r="O1187" s="11">
        <f>Ugovori_OPULJP[[#This Row],[Bespovratna sredstva - Ukupno (EU+Nac) HRK
= Ukupna ugovorena vrijednost bespovratnih sredstava]]*Ugovori_OPULJP[[#This Row],[EU STOPA SUFINANCIRANJA %
EU CO-FINANCING RATE %]]</f>
        <v>1178393.25</v>
      </c>
      <c r="P1187" s="11">
        <f>Ugovori_OPULJP[[#This Row],[Bespovratna sredstva - Ukupno (EU+Nac) HRK
= Ukupna ugovorena vrijednost bespovratnih sredstava]]*Ugovori_OPULJP[[#This Row],[STOPA NACIONALNOG SUFINANCIRANJA %]]</f>
        <v>207951.75</v>
      </c>
      <c r="Q1187" s="4">
        <v>1386345</v>
      </c>
      <c r="R1187" s="11">
        <v>0</v>
      </c>
      <c r="S1187" s="11">
        <v>0</v>
      </c>
      <c r="T1187" s="4">
        <f>Ugovori_OPULJP[[#This Row],[Bespovratna sredstva - Ukupno (EU+Nac) HRK
= Ukupna ugovorena vrijednost bespovratnih sredstava]]+Ugovori_OPULJP[[#This Row],[Javni doprinos korisnika - HRK]]+Ugovori_OPULJP[[#This Row],[Privatni doprinos korisnika - HRK]]</f>
        <v>1386345</v>
      </c>
      <c r="U1187" s="19" t="s">
        <v>8735</v>
      </c>
      <c r="V1187" s="19" t="s">
        <v>24</v>
      </c>
      <c r="W1187" s="5" t="s">
        <v>10264</v>
      </c>
      <c r="X1187" s="15" t="s">
        <v>6219</v>
      </c>
    </row>
    <row r="1188" spans="1:24" ht="89.25" x14ac:dyDescent="0.25">
      <c r="A1188" s="12" t="s">
        <v>10180</v>
      </c>
      <c r="B1188" s="8" t="s">
        <v>8150</v>
      </c>
      <c r="C1188" s="30" t="s">
        <v>7163</v>
      </c>
      <c r="D1188" s="30" t="s">
        <v>5131</v>
      </c>
      <c r="E1188" s="19" t="s">
        <v>10081</v>
      </c>
      <c r="F1188" s="7" t="s">
        <v>10252</v>
      </c>
      <c r="G1188" s="47" t="s">
        <v>10637</v>
      </c>
      <c r="H1188" s="13">
        <v>44341</v>
      </c>
      <c r="I1188" s="13">
        <v>44798</v>
      </c>
      <c r="J1188" s="13" t="str">
        <f ca="1">IF(Ugovori_OPULJP[[#This Row],[DATUM ZAVRŠETKA OPERACIJE]]&lt;TODAY(),"završen","u provedbi")</f>
        <v>u provedbi</v>
      </c>
      <c r="K1188" s="18" t="s">
        <v>14</v>
      </c>
      <c r="L1188" s="6" t="s">
        <v>14</v>
      </c>
      <c r="M1188" s="35" t="s">
        <v>9864</v>
      </c>
      <c r="N1188" s="17">
        <v>0.15</v>
      </c>
      <c r="O1188" s="11">
        <f>Ugovori_OPULJP[[#This Row],[Bespovratna sredstva - Ukupno (EU+Nac) HRK
= Ukupna ugovorena vrijednost bespovratnih sredstava]]*Ugovori_OPULJP[[#This Row],[EU STOPA SUFINANCIRANJA %
EU CO-FINANCING RATE %]]</f>
        <v>473535</v>
      </c>
      <c r="P1188" s="11">
        <f>Ugovori_OPULJP[[#This Row],[Bespovratna sredstva - Ukupno (EU+Nac) HRK
= Ukupna ugovorena vrijednost bespovratnih sredstava]]*Ugovori_OPULJP[[#This Row],[STOPA NACIONALNOG SUFINANCIRANJA %]]</f>
        <v>83565</v>
      </c>
      <c r="Q1188" s="4">
        <v>557100</v>
      </c>
      <c r="R1188" s="11">
        <v>0</v>
      </c>
      <c r="S1188" s="11">
        <v>0</v>
      </c>
      <c r="T1188" s="4">
        <f>Ugovori_OPULJP[[#This Row],[Bespovratna sredstva - Ukupno (EU+Nac) HRK
= Ukupna ugovorena vrijednost bespovratnih sredstava]]+Ugovori_OPULJP[[#This Row],[Javni doprinos korisnika - HRK]]+Ugovori_OPULJP[[#This Row],[Privatni doprinos korisnika - HRK]]</f>
        <v>557100</v>
      </c>
      <c r="U1188" s="19" t="s">
        <v>8735</v>
      </c>
      <c r="V1188" s="19" t="s">
        <v>24</v>
      </c>
      <c r="W1188" s="5" t="s">
        <v>10265</v>
      </c>
      <c r="X1188" s="15" t="s">
        <v>6219</v>
      </c>
    </row>
    <row r="1189" spans="1:24" ht="102" x14ac:dyDescent="0.25">
      <c r="A1189" s="12" t="s">
        <v>10381</v>
      </c>
      <c r="B1189" s="8" t="s">
        <v>8150</v>
      </c>
      <c r="C1189" s="30" t="s">
        <v>7163</v>
      </c>
      <c r="D1189" s="30" t="s">
        <v>5131</v>
      </c>
      <c r="E1189" s="19" t="s">
        <v>10081</v>
      </c>
      <c r="F1189" s="7" t="s">
        <v>11002</v>
      </c>
      <c r="G1189" s="7" t="s">
        <v>1275</v>
      </c>
      <c r="H1189" s="13">
        <v>44347</v>
      </c>
      <c r="I1189" s="13">
        <v>44895</v>
      </c>
      <c r="J1189" s="13" t="str">
        <f ca="1">IF(Ugovori_OPULJP[[#This Row],[DATUM ZAVRŠETKA OPERACIJE]]&lt;TODAY(),"završen","u provedbi")</f>
        <v>u provedbi</v>
      </c>
      <c r="K1189" s="6" t="s">
        <v>14</v>
      </c>
      <c r="L1189" s="6" t="s">
        <v>14</v>
      </c>
      <c r="M1189" s="35" t="s">
        <v>9864</v>
      </c>
      <c r="N1189" s="17">
        <v>0.15</v>
      </c>
      <c r="O1189" s="11">
        <f>Ugovori_OPULJP[[#This Row],[Bespovratna sredstva - Ukupno (EU+Nac) HRK
= Ukupna ugovorena vrijednost bespovratnih sredstava]]*Ugovori_OPULJP[[#This Row],[EU STOPA SUFINANCIRANJA %
EU CO-FINANCING RATE %]]</f>
        <v>1182883.8</v>
      </c>
      <c r="P1189" s="11">
        <f>Ugovori_OPULJP[[#This Row],[Bespovratna sredstva - Ukupno (EU+Nac) HRK
= Ukupna ugovorena vrijednost bespovratnih sredstava]]*Ugovori_OPULJP[[#This Row],[STOPA NACIONALNOG SUFINANCIRANJA %]]</f>
        <v>208744.19999999998</v>
      </c>
      <c r="Q1189" s="4">
        <v>1391628</v>
      </c>
      <c r="R1189" s="11">
        <v>0</v>
      </c>
      <c r="S1189" s="11">
        <v>0</v>
      </c>
      <c r="T1189" s="4">
        <f>Ugovori_OPULJP[[#This Row],[Bespovratna sredstva - Ukupno (EU+Nac) HRK
= Ukupna ugovorena vrijednost bespovratnih sredstava]]+Ugovori_OPULJP[[#This Row],[Javni doprinos korisnika - HRK]]+Ugovori_OPULJP[[#This Row],[Privatni doprinos korisnika - HRK]]</f>
        <v>1391628</v>
      </c>
      <c r="U1189" s="19" t="s">
        <v>8735</v>
      </c>
      <c r="V1189" s="19" t="s">
        <v>24</v>
      </c>
      <c r="W1189" s="5" t="s">
        <v>10399</v>
      </c>
      <c r="X1189" s="15" t="s">
        <v>6219</v>
      </c>
    </row>
    <row r="1190" spans="1:24" ht="114.75" x14ac:dyDescent="0.25">
      <c r="A1190" s="12" t="s">
        <v>10347</v>
      </c>
      <c r="B1190" s="8" t="s">
        <v>8150</v>
      </c>
      <c r="C1190" s="5" t="s">
        <v>7163</v>
      </c>
      <c r="D1190" s="30" t="s">
        <v>5131</v>
      </c>
      <c r="E1190" s="19" t="s">
        <v>10081</v>
      </c>
      <c r="F1190" s="7" t="s">
        <v>10357</v>
      </c>
      <c r="G1190" s="47" t="s">
        <v>1319</v>
      </c>
      <c r="H1190" s="13">
        <v>44370</v>
      </c>
      <c r="I1190" s="13">
        <v>44765</v>
      </c>
      <c r="J1190" s="13" t="str">
        <f ca="1">IF(Ugovori_OPULJP[[#This Row],[DATUM ZAVRŠETKA OPERACIJE]]&lt;TODAY(),"završen","u provedbi")</f>
        <v>u provedbi</v>
      </c>
      <c r="K1190" s="18" t="s">
        <v>17</v>
      </c>
      <c r="L1190" s="18" t="s">
        <v>17</v>
      </c>
      <c r="M1190" s="35" t="s">
        <v>9864</v>
      </c>
      <c r="N1190" s="17">
        <v>0.15</v>
      </c>
      <c r="O1190" s="11">
        <f>Ugovori_OPULJP[[#This Row],[Bespovratna sredstva - Ukupno (EU+Nac) HRK
= Ukupna ugovorena vrijednost bespovratnih sredstava]]*Ugovori_OPULJP[[#This Row],[EU STOPA SUFINANCIRANJA %
EU CO-FINANCING RATE %]]</f>
        <v>1656276</v>
      </c>
      <c r="P1190" s="11">
        <f>Ugovori_OPULJP[[#This Row],[Bespovratna sredstva - Ukupno (EU+Nac) HRK
= Ukupna ugovorena vrijednost bespovratnih sredstava]]*Ugovori_OPULJP[[#This Row],[STOPA NACIONALNOG SUFINANCIRANJA %]]</f>
        <v>292284</v>
      </c>
      <c r="Q1190" s="4">
        <v>1948560</v>
      </c>
      <c r="R1190" s="11">
        <v>0</v>
      </c>
      <c r="S1190" s="11">
        <v>0</v>
      </c>
      <c r="T1190" s="4">
        <f>Ugovori_OPULJP[[#This Row],[Bespovratna sredstva - Ukupno (EU+Nac) HRK
= Ukupna ugovorena vrijednost bespovratnih sredstava]]+Ugovori_OPULJP[[#This Row],[Javni doprinos korisnika - HRK]]+Ugovori_OPULJP[[#This Row],[Privatni doprinos korisnika - HRK]]</f>
        <v>1948560</v>
      </c>
      <c r="U1190" s="19" t="s">
        <v>8735</v>
      </c>
      <c r="V1190" s="19" t="s">
        <v>24</v>
      </c>
      <c r="W1190" s="5" t="s">
        <v>10353</v>
      </c>
      <c r="X1190" s="15" t="s">
        <v>6219</v>
      </c>
    </row>
    <row r="1191" spans="1:24" ht="63.75" x14ac:dyDescent="0.25">
      <c r="A1191" s="12" t="s">
        <v>10679</v>
      </c>
      <c r="B1191" s="8" t="s">
        <v>8150</v>
      </c>
      <c r="C1191" s="30" t="s">
        <v>7163</v>
      </c>
      <c r="D1191" s="30" t="s">
        <v>5131</v>
      </c>
      <c r="E1191" s="19" t="s">
        <v>10081</v>
      </c>
      <c r="F1191" s="7" t="s">
        <v>10813</v>
      </c>
      <c r="G1191" s="7" t="s">
        <v>10153</v>
      </c>
      <c r="H1191" s="13">
        <v>44378</v>
      </c>
      <c r="I1191" s="13">
        <v>44805</v>
      </c>
      <c r="J1191" s="13" t="str">
        <f ca="1">IF(Ugovori_OPULJP[[#This Row],[DATUM ZAVRŠETKA OPERACIJE]]&lt;TODAY(),"završen","u provedbi")</f>
        <v>u provedbi</v>
      </c>
      <c r="K1191" s="6" t="s">
        <v>17</v>
      </c>
      <c r="L1191" s="6" t="s">
        <v>17</v>
      </c>
      <c r="M1191" s="35" t="s">
        <v>9864</v>
      </c>
      <c r="N1191" s="17">
        <v>0.15</v>
      </c>
      <c r="O1191" s="11">
        <f>Ugovori_OPULJP[[#This Row],[Bespovratna sredstva - Ukupno (EU+Nac) HRK
= Ukupna ugovorena vrijednost bespovratnih sredstava]]*Ugovori_OPULJP[[#This Row],[EU STOPA SUFINANCIRANJA %
EU CO-FINANCING RATE %]]</f>
        <v>789310</v>
      </c>
      <c r="P1191" s="11">
        <f>Ugovori_OPULJP[[#This Row],[Bespovratna sredstva - Ukupno (EU+Nac) HRK
= Ukupna ugovorena vrijednost bespovratnih sredstava]]*Ugovori_OPULJP[[#This Row],[STOPA NACIONALNOG SUFINANCIRANJA %]]</f>
        <v>139290</v>
      </c>
      <c r="Q1191" s="4">
        <v>928600</v>
      </c>
      <c r="R1191" s="11">
        <v>0</v>
      </c>
      <c r="S1191" s="11">
        <v>0</v>
      </c>
      <c r="T1191" s="4">
        <f>Ugovori_OPULJP[[#This Row],[Bespovratna sredstva - Ukupno (EU+Nac) HRK
= Ukupna ugovorena vrijednost bespovratnih sredstava]]+Ugovori_OPULJP[[#This Row],[Javni doprinos korisnika - HRK]]+Ugovori_OPULJP[[#This Row],[Privatni doprinos korisnika - HRK]]</f>
        <v>928600</v>
      </c>
      <c r="U1191" s="19" t="s">
        <v>8735</v>
      </c>
      <c r="V1191" s="19" t="s">
        <v>24</v>
      </c>
      <c r="W1191" s="5" t="s">
        <v>10928</v>
      </c>
      <c r="X1191" s="15" t="s">
        <v>6219</v>
      </c>
    </row>
    <row r="1192" spans="1:24" ht="51" x14ac:dyDescent="0.25">
      <c r="A1192" s="12" t="s">
        <v>10382</v>
      </c>
      <c r="B1192" s="8" t="s">
        <v>8150</v>
      </c>
      <c r="C1192" s="30" t="s">
        <v>7163</v>
      </c>
      <c r="D1192" s="30" t="s">
        <v>5131</v>
      </c>
      <c r="E1192" s="19" t="s">
        <v>10081</v>
      </c>
      <c r="F1192" s="7" t="s">
        <v>10417</v>
      </c>
      <c r="G1192" s="7" t="s">
        <v>10764</v>
      </c>
      <c r="H1192" s="13">
        <v>44370</v>
      </c>
      <c r="I1192" s="13">
        <v>44796</v>
      </c>
      <c r="J1192" s="13" t="str">
        <f ca="1">IF(Ugovori_OPULJP[[#This Row],[DATUM ZAVRŠETKA OPERACIJE]]&lt;TODAY(),"završen","u provedbi")</f>
        <v>u provedbi</v>
      </c>
      <c r="K1192" s="6" t="s">
        <v>17</v>
      </c>
      <c r="L1192" s="6" t="s">
        <v>17</v>
      </c>
      <c r="M1192" s="35" t="s">
        <v>9864</v>
      </c>
      <c r="N1192" s="17">
        <v>0.15</v>
      </c>
      <c r="O1192" s="11">
        <f>Ugovori_OPULJP[[#This Row],[Bespovratna sredstva - Ukupno (EU+Nac) HRK
= Ukupna ugovorena vrijednost bespovratnih sredstava]]*Ugovori_OPULJP[[#This Row],[EU STOPA SUFINANCIRANJA %
EU CO-FINANCING RATE %]]</f>
        <v>789140</v>
      </c>
      <c r="P1192" s="11">
        <f>Ugovori_OPULJP[[#This Row],[Bespovratna sredstva - Ukupno (EU+Nac) HRK
= Ukupna ugovorena vrijednost bespovratnih sredstava]]*Ugovori_OPULJP[[#This Row],[STOPA NACIONALNOG SUFINANCIRANJA %]]</f>
        <v>139260</v>
      </c>
      <c r="Q1192" s="4">
        <v>928400</v>
      </c>
      <c r="R1192" s="11">
        <v>0</v>
      </c>
      <c r="S1192" s="11">
        <v>0</v>
      </c>
      <c r="T1192" s="4">
        <f>Ugovori_OPULJP[[#This Row],[Bespovratna sredstva - Ukupno (EU+Nac) HRK
= Ukupna ugovorena vrijednost bespovratnih sredstava]]+Ugovori_OPULJP[[#This Row],[Javni doprinos korisnika - HRK]]+Ugovori_OPULJP[[#This Row],[Privatni doprinos korisnika - HRK]]</f>
        <v>928400</v>
      </c>
      <c r="U1192" s="19" t="s">
        <v>8735</v>
      </c>
      <c r="V1192" s="19" t="s">
        <v>24</v>
      </c>
      <c r="W1192" s="5" t="s">
        <v>10400</v>
      </c>
      <c r="X1192" s="15" t="s">
        <v>6219</v>
      </c>
    </row>
    <row r="1193" spans="1:24" ht="102" x14ac:dyDescent="0.25">
      <c r="A1193" s="12" t="s">
        <v>10680</v>
      </c>
      <c r="B1193" s="8" t="s">
        <v>8150</v>
      </c>
      <c r="C1193" s="30" t="s">
        <v>7163</v>
      </c>
      <c r="D1193" s="30" t="s">
        <v>5131</v>
      </c>
      <c r="E1193" s="19" t="s">
        <v>10081</v>
      </c>
      <c r="F1193" s="7" t="s">
        <v>10814</v>
      </c>
      <c r="G1193" s="47" t="s">
        <v>1322</v>
      </c>
      <c r="H1193" s="13">
        <v>44379</v>
      </c>
      <c r="I1193" s="13">
        <v>44775</v>
      </c>
      <c r="J1193" s="13" t="str">
        <f ca="1">IF(Ugovori_OPULJP[[#This Row],[DATUM ZAVRŠETKA OPERACIJE]]&lt;TODAY(),"završen","u provedbi")</f>
        <v>u provedbi</v>
      </c>
      <c r="K1193" s="6" t="s">
        <v>17</v>
      </c>
      <c r="L1193" s="6" t="s">
        <v>17</v>
      </c>
      <c r="M1193" s="35" t="s">
        <v>9864</v>
      </c>
      <c r="N1193" s="17">
        <v>0.15</v>
      </c>
      <c r="O1193" s="11">
        <f>Ugovori_OPULJP[[#This Row],[Bespovratna sredstva - Ukupno (EU+Nac) HRK
= Ukupna ugovorena vrijednost bespovratnih sredstava]]*Ugovori_OPULJP[[#This Row],[EU STOPA SUFINANCIRANJA %
EU CO-FINANCING RATE %]]</f>
        <v>787290.4</v>
      </c>
      <c r="P1193" s="11">
        <f>Ugovori_OPULJP[[#This Row],[Bespovratna sredstva - Ukupno (EU+Nac) HRK
= Ukupna ugovorena vrijednost bespovratnih sredstava]]*Ugovori_OPULJP[[#This Row],[STOPA NACIONALNOG SUFINANCIRANJA %]]</f>
        <v>138933.6</v>
      </c>
      <c r="Q1193" s="4">
        <v>926224</v>
      </c>
      <c r="R1193" s="11">
        <v>0</v>
      </c>
      <c r="S1193" s="11">
        <v>0</v>
      </c>
      <c r="T1193" s="4">
        <f>Ugovori_OPULJP[[#This Row],[Bespovratna sredstva - Ukupno (EU+Nac) HRK
= Ukupna ugovorena vrijednost bespovratnih sredstava]]+Ugovori_OPULJP[[#This Row],[Javni doprinos korisnika - HRK]]+Ugovori_OPULJP[[#This Row],[Privatni doprinos korisnika - HRK]]</f>
        <v>926224</v>
      </c>
      <c r="U1193" s="19" t="s">
        <v>8735</v>
      </c>
      <c r="V1193" s="19" t="s">
        <v>24</v>
      </c>
      <c r="W1193" s="5" t="s">
        <v>9748</v>
      </c>
      <c r="X1193" s="15" t="s">
        <v>6219</v>
      </c>
    </row>
    <row r="1194" spans="1:24" ht="76.5" x14ac:dyDescent="0.25">
      <c r="A1194" s="12" t="s">
        <v>10383</v>
      </c>
      <c r="B1194" s="8" t="s">
        <v>8150</v>
      </c>
      <c r="C1194" s="30" t="s">
        <v>7163</v>
      </c>
      <c r="D1194" s="30" t="s">
        <v>5131</v>
      </c>
      <c r="E1194" s="19" t="s">
        <v>10081</v>
      </c>
      <c r="F1194" s="7" t="s">
        <v>10418</v>
      </c>
      <c r="G1194" s="7" t="s">
        <v>10426</v>
      </c>
      <c r="H1194" s="13">
        <v>44365</v>
      </c>
      <c r="I1194" s="13">
        <v>44913</v>
      </c>
      <c r="J1194" s="13" t="str">
        <f ca="1">IF(Ugovori_OPULJP[[#This Row],[DATUM ZAVRŠETKA OPERACIJE]]&lt;TODAY(),"završen","u provedbi")</f>
        <v>u provedbi</v>
      </c>
      <c r="K1194" s="6" t="s">
        <v>511</v>
      </c>
      <c r="L1194" s="6" t="s">
        <v>3</v>
      </c>
      <c r="M1194" s="35" t="s">
        <v>9864</v>
      </c>
      <c r="N1194" s="17">
        <v>0.15</v>
      </c>
      <c r="O1194" s="11">
        <f>Ugovori_OPULJP[[#This Row],[Bespovratna sredstva - Ukupno (EU+Nac) HRK
= Ukupna ugovorena vrijednost bespovratnih sredstava]]*Ugovori_OPULJP[[#This Row],[EU STOPA SUFINANCIRANJA %
EU CO-FINANCING RATE %]]</f>
        <v>1973360</v>
      </c>
      <c r="P1194" s="11">
        <f>Ugovori_OPULJP[[#This Row],[Bespovratna sredstva - Ukupno (EU+Nac) HRK
= Ukupna ugovorena vrijednost bespovratnih sredstava]]*Ugovori_OPULJP[[#This Row],[STOPA NACIONALNOG SUFINANCIRANJA %]]</f>
        <v>348240</v>
      </c>
      <c r="Q1194" s="4">
        <v>2321600</v>
      </c>
      <c r="R1194" s="11">
        <v>0</v>
      </c>
      <c r="S1194" s="11">
        <v>0</v>
      </c>
      <c r="T1194" s="4">
        <f>Ugovori_OPULJP[[#This Row],[Bespovratna sredstva - Ukupno (EU+Nac) HRK
= Ukupna ugovorena vrijednost bespovratnih sredstava]]+Ugovori_OPULJP[[#This Row],[Javni doprinos korisnika - HRK]]+Ugovori_OPULJP[[#This Row],[Privatni doprinos korisnika - HRK]]</f>
        <v>2321600</v>
      </c>
      <c r="U1194" s="19" t="s">
        <v>8735</v>
      </c>
      <c r="V1194" s="19" t="s">
        <v>24</v>
      </c>
      <c r="W1194" s="5" t="s">
        <v>10401</v>
      </c>
      <c r="X1194" s="15" t="s">
        <v>6219</v>
      </c>
    </row>
    <row r="1195" spans="1:24" ht="114.75" x14ac:dyDescent="0.25">
      <c r="A1195" s="26" t="s">
        <v>10360</v>
      </c>
      <c r="B1195" s="8" t="s">
        <v>8150</v>
      </c>
      <c r="C1195" s="5" t="s">
        <v>7163</v>
      </c>
      <c r="D1195" s="5" t="s">
        <v>5131</v>
      </c>
      <c r="E1195" s="19" t="s">
        <v>10081</v>
      </c>
      <c r="F1195" s="7" t="s">
        <v>10365</v>
      </c>
      <c r="G1195" s="7" t="s">
        <v>10363</v>
      </c>
      <c r="H1195" s="13">
        <v>44375</v>
      </c>
      <c r="I1195" s="13">
        <v>44832</v>
      </c>
      <c r="J1195" s="13" t="str">
        <f ca="1">IF(Ugovori_OPULJP[[#This Row],[DATUM ZAVRŠETKA OPERACIJE]]&lt;TODAY(),"završen","u provedbi")</f>
        <v>u provedbi</v>
      </c>
      <c r="K1195" s="6" t="s">
        <v>9</v>
      </c>
      <c r="L1195" s="6" t="s">
        <v>9</v>
      </c>
      <c r="M1195" s="35" t="s">
        <v>9864</v>
      </c>
      <c r="N1195" s="17">
        <v>0.15</v>
      </c>
      <c r="O1195" s="11">
        <f>Ugovori_OPULJP[[#This Row],[Bespovratna sredstva - Ukupno (EU+Nac) HRK
= Ukupna ugovorena vrijednost bespovratnih sredstava]]*Ugovori_OPULJP[[#This Row],[EU STOPA SUFINANCIRANJA %
EU CO-FINANCING RATE %]]</f>
        <v>765408</v>
      </c>
      <c r="P1195" s="11">
        <f>Ugovori_OPULJP[[#This Row],[Bespovratna sredstva - Ukupno (EU+Nac) HRK
= Ukupna ugovorena vrijednost bespovratnih sredstava]]*Ugovori_OPULJP[[#This Row],[STOPA NACIONALNOG SUFINANCIRANJA %]]</f>
        <v>135072</v>
      </c>
      <c r="Q1195" s="4">
        <v>900480</v>
      </c>
      <c r="R1195" s="11">
        <v>0</v>
      </c>
      <c r="S1195" s="11">
        <v>0</v>
      </c>
      <c r="T1195" s="4">
        <f>Ugovori_OPULJP[[#This Row],[Bespovratna sredstva - Ukupno (EU+Nac) HRK
= Ukupna ugovorena vrijednost bespovratnih sredstava]]+Ugovori_OPULJP[[#This Row],[Javni doprinos korisnika - HRK]]+Ugovori_OPULJP[[#This Row],[Privatni doprinos korisnika - HRK]]</f>
        <v>900480</v>
      </c>
      <c r="U1195" s="19" t="s">
        <v>8735</v>
      </c>
      <c r="V1195" s="19" t="s">
        <v>24</v>
      </c>
      <c r="W1195" s="5" t="s">
        <v>10369</v>
      </c>
      <c r="X1195" s="15" t="s">
        <v>6219</v>
      </c>
    </row>
    <row r="1196" spans="1:24" ht="89.25" x14ac:dyDescent="0.25">
      <c r="A1196" s="12" t="s">
        <v>10280</v>
      </c>
      <c r="B1196" s="8" t="s">
        <v>8150</v>
      </c>
      <c r="C1196" s="5" t="s">
        <v>7163</v>
      </c>
      <c r="D1196" s="30" t="s">
        <v>5131</v>
      </c>
      <c r="E1196" s="19" t="s">
        <v>10081</v>
      </c>
      <c r="F1196" s="7" t="s">
        <v>10323</v>
      </c>
      <c r="G1196" s="7" t="s">
        <v>1298</v>
      </c>
      <c r="H1196" s="13">
        <v>44362</v>
      </c>
      <c r="I1196" s="13">
        <v>44819</v>
      </c>
      <c r="J1196" s="13" t="str">
        <f ca="1">IF(Ugovori_OPULJP[[#This Row],[DATUM ZAVRŠETKA OPERACIJE]]&lt;TODAY(),"završen","u provedbi")</f>
        <v>u provedbi</v>
      </c>
      <c r="K1196" s="18" t="s">
        <v>20</v>
      </c>
      <c r="L1196" s="25" t="s">
        <v>20</v>
      </c>
      <c r="M1196" s="35" t="s">
        <v>9864</v>
      </c>
      <c r="N1196" s="17">
        <v>0.15</v>
      </c>
      <c r="O1196" s="11">
        <f>Ugovori_OPULJP[[#This Row],[Bespovratna sredstva - Ukupno (EU+Nac) HRK
= Ukupna ugovorena vrijednost bespovratnih sredstava]]*Ugovori_OPULJP[[#This Row],[EU STOPA SUFINANCIRANJA %
EU CO-FINANCING RATE %]]</f>
        <v>1532210</v>
      </c>
      <c r="P1196" s="11">
        <f>Ugovori_OPULJP[[#This Row],[Bespovratna sredstva - Ukupno (EU+Nac) HRK
= Ukupna ugovorena vrijednost bespovratnih sredstava]]*Ugovori_OPULJP[[#This Row],[STOPA NACIONALNOG SUFINANCIRANJA %]]</f>
        <v>270390</v>
      </c>
      <c r="Q1196" s="4">
        <v>1802600</v>
      </c>
      <c r="R1196" s="11">
        <v>0</v>
      </c>
      <c r="S1196" s="11">
        <v>0</v>
      </c>
      <c r="T1196" s="4">
        <f>Ugovori_OPULJP[[#This Row],[Bespovratna sredstva - Ukupno (EU+Nac) HRK
= Ukupna ugovorena vrijednost bespovratnih sredstava]]+Ugovori_OPULJP[[#This Row],[Javni doprinos korisnika - HRK]]+Ugovori_OPULJP[[#This Row],[Privatni doprinos korisnika - HRK]]</f>
        <v>1802600</v>
      </c>
      <c r="U1196" s="19" t="s">
        <v>8735</v>
      </c>
      <c r="V1196" s="19" t="s">
        <v>24</v>
      </c>
      <c r="W1196" s="5" t="s">
        <v>10340</v>
      </c>
      <c r="X1196" s="30" t="s">
        <v>6219</v>
      </c>
    </row>
    <row r="1197" spans="1:24" ht="51" x14ac:dyDescent="0.25">
      <c r="A1197" s="26" t="s">
        <v>10361</v>
      </c>
      <c r="B1197" s="8" t="s">
        <v>8150</v>
      </c>
      <c r="C1197" s="5" t="s">
        <v>7163</v>
      </c>
      <c r="D1197" s="5" t="s">
        <v>5131</v>
      </c>
      <c r="E1197" s="19" t="s">
        <v>10081</v>
      </c>
      <c r="F1197" s="7" t="s">
        <v>10366</v>
      </c>
      <c r="G1197" s="7" t="s">
        <v>1112</v>
      </c>
      <c r="H1197" s="13">
        <v>44356</v>
      </c>
      <c r="I1197" s="13">
        <v>44904</v>
      </c>
      <c r="J1197" s="13" t="str">
        <f ca="1">IF(Ugovori_OPULJP[[#This Row],[DATUM ZAVRŠETKA OPERACIJE]]&lt;TODAY(),"završen","u provedbi")</f>
        <v>u provedbi</v>
      </c>
      <c r="K1197" s="6" t="s">
        <v>5</v>
      </c>
      <c r="L1197" s="6" t="s">
        <v>5</v>
      </c>
      <c r="M1197" s="35" t="s">
        <v>9864</v>
      </c>
      <c r="N1197" s="17">
        <v>0.15</v>
      </c>
      <c r="O1197" s="11">
        <f>Ugovori_OPULJP[[#This Row],[Bespovratna sredstva - Ukupno (EU+Nac) HRK
= Ukupna ugovorena vrijednost bespovratnih sredstava]]*Ugovori_OPULJP[[#This Row],[EU STOPA SUFINANCIRANJA %
EU CO-FINANCING RATE %]]</f>
        <v>1011324.9</v>
      </c>
      <c r="P1197" s="11">
        <f>Ugovori_OPULJP[[#This Row],[Bespovratna sredstva - Ukupno (EU+Nac) HRK
= Ukupna ugovorena vrijednost bespovratnih sredstava]]*Ugovori_OPULJP[[#This Row],[STOPA NACIONALNOG SUFINANCIRANJA %]]</f>
        <v>178469.1</v>
      </c>
      <c r="Q1197" s="4">
        <v>1189794</v>
      </c>
      <c r="R1197" s="11">
        <v>0</v>
      </c>
      <c r="S1197" s="11">
        <v>0</v>
      </c>
      <c r="T1197" s="4">
        <f>Ugovori_OPULJP[[#This Row],[Bespovratna sredstva - Ukupno (EU+Nac) HRK
= Ukupna ugovorena vrijednost bespovratnih sredstava]]+Ugovori_OPULJP[[#This Row],[Javni doprinos korisnika - HRK]]+Ugovori_OPULJP[[#This Row],[Privatni doprinos korisnika - HRK]]</f>
        <v>1189794</v>
      </c>
      <c r="U1197" s="19" t="s">
        <v>8735</v>
      </c>
      <c r="V1197" s="19" t="s">
        <v>24</v>
      </c>
      <c r="W1197" s="5" t="s">
        <v>10370</v>
      </c>
      <c r="X1197" s="15" t="s">
        <v>6219</v>
      </c>
    </row>
    <row r="1198" spans="1:24" ht="89.25" x14ac:dyDescent="0.25">
      <c r="A1198" s="12" t="s">
        <v>10003</v>
      </c>
      <c r="B1198" s="8" t="s">
        <v>8150</v>
      </c>
      <c r="C1198" s="5" t="s">
        <v>7163</v>
      </c>
      <c r="D1198" s="5" t="s">
        <v>5131</v>
      </c>
      <c r="E1198" s="19" t="s">
        <v>10081</v>
      </c>
      <c r="F1198" s="7" t="s">
        <v>10011</v>
      </c>
      <c r="G1198" s="7" t="s">
        <v>10009</v>
      </c>
      <c r="H1198" s="13">
        <v>44328</v>
      </c>
      <c r="I1198" s="13">
        <v>44877</v>
      </c>
      <c r="J1198" s="13" t="str">
        <f ca="1">IF(Ugovori_OPULJP[[#This Row],[DATUM ZAVRŠETKA OPERACIJE]]&lt;TODAY(),"završen","u provedbi")</f>
        <v>u provedbi</v>
      </c>
      <c r="K1198" s="6" t="s">
        <v>5</v>
      </c>
      <c r="L1198" s="6" t="s">
        <v>5</v>
      </c>
      <c r="M1198" s="17">
        <v>0.85</v>
      </c>
      <c r="N1198" s="17">
        <v>0.15</v>
      </c>
      <c r="O1198" s="11">
        <f>Ugovori_OPULJP[[#This Row],[Bespovratna sredstva - Ukupno (EU+Nac) HRK
= Ukupna ugovorena vrijednost bespovratnih sredstava]]*Ugovori_OPULJP[[#This Row],[EU STOPA SUFINANCIRANJA %
EU CO-FINANCING RATE %]]</f>
        <v>787142.5</v>
      </c>
      <c r="P1198" s="11">
        <f>Ugovori_OPULJP[[#This Row],[Bespovratna sredstva - Ukupno (EU+Nac) HRK
= Ukupna ugovorena vrijednost bespovratnih sredstava]]*Ugovori_OPULJP[[#This Row],[STOPA NACIONALNOG SUFINANCIRANJA %]]</f>
        <v>138907.5</v>
      </c>
      <c r="Q1198" s="4">
        <v>926050</v>
      </c>
      <c r="R1198" s="11">
        <v>0</v>
      </c>
      <c r="S1198" s="11">
        <v>0</v>
      </c>
      <c r="T1198" s="4">
        <f>Ugovori_OPULJP[[#This Row],[Bespovratna sredstva - Ukupno (EU+Nac) HRK
= Ukupna ugovorena vrijednost bespovratnih sredstava]]+Ugovori_OPULJP[[#This Row],[Javni doprinos korisnika - HRK]]+Ugovori_OPULJP[[#This Row],[Privatni doprinos korisnika - HRK]]</f>
        <v>926050</v>
      </c>
      <c r="U1198" s="29" t="s">
        <v>8735</v>
      </c>
      <c r="V1198" s="29" t="s">
        <v>24</v>
      </c>
      <c r="W1198" s="5" t="s">
        <v>10013</v>
      </c>
      <c r="X1198" s="15" t="s">
        <v>6219</v>
      </c>
    </row>
    <row r="1199" spans="1:24" ht="76.5" x14ac:dyDescent="0.25">
      <c r="A1199" s="12" t="s">
        <v>10004</v>
      </c>
      <c r="B1199" s="8" t="s">
        <v>8150</v>
      </c>
      <c r="C1199" s="5" t="s">
        <v>7163</v>
      </c>
      <c r="D1199" s="5" t="s">
        <v>5131</v>
      </c>
      <c r="E1199" s="19" t="s">
        <v>10081</v>
      </c>
      <c r="F1199" s="7" t="s">
        <v>10012</v>
      </c>
      <c r="G1199" s="7" t="s">
        <v>10010</v>
      </c>
      <c r="H1199" s="13">
        <v>44328</v>
      </c>
      <c r="I1199" s="13">
        <v>44877</v>
      </c>
      <c r="J1199" s="13" t="str">
        <f ca="1">IF(Ugovori_OPULJP[[#This Row],[DATUM ZAVRŠETKA OPERACIJE]]&lt;TODAY(),"završen","u provedbi")</f>
        <v>u provedbi</v>
      </c>
      <c r="K1199" s="6" t="s">
        <v>5</v>
      </c>
      <c r="L1199" s="6" t="s">
        <v>5</v>
      </c>
      <c r="M1199" s="17">
        <v>0.85</v>
      </c>
      <c r="N1199" s="17">
        <v>0.15</v>
      </c>
      <c r="O1199" s="11">
        <f>Ugovori_OPULJP[[#This Row],[Bespovratna sredstva - Ukupno (EU+Nac) HRK
= Ukupna ugovorena vrijednost bespovratnih sredstava]]*Ugovori_OPULJP[[#This Row],[EU STOPA SUFINANCIRANJA %
EU CO-FINANCING RATE %]]</f>
        <v>710362</v>
      </c>
      <c r="P1199" s="11">
        <f>Ugovori_OPULJP[[#This Row],[Bespovratna sredstva - Ukupno (EU+Nac) HRK
= Ukupna ugovorena vrijednost bespovratnih sredstava]]*Ugovori_OPULJP[[#This Row],[STOPA NACIONALNOG SUFINANCIRANJA %]]</f>
        <v>125358</v>
      </c>
      <c r="Q1199" s="4">
        <v>835720</v>
      </c>
      <c r="R1199" s="11">
        <v>0</v>
      </c>
      <c r="S1199" s="11">
        <v>0</v>
      </c>
      <c r="T1199" s="4">
        <f>Ugovori_OPULJP[[#This Row],[Bespovratna sredstva - Ukupno (EU+Nac) HRK
= Ukupna ugovorena vrijednost bespovratnih sredstava]]+Ugovori_OPULJP[[#This Row],[Javni doprinos korisnika - HRK]]+Ugovori_OPULJP[[#This Row],[Privatni doprinos korisnika - HRK]]</f>
        <v>835720</v>
      </c>
      <c r="U1199" s="29" t="s">
        <v>8735</v>
      </c>
      <c r="V1199" s="29" t="s">
        <v>24</v>
      </c>
      <c r="W1199" s="5" t="s">
        <v>10056</v>
      </c>
      <c r="X1199" s="15" t="s">
        <v>6219</v>
      </c>
    </row>
    <row r="1200" spans="1:24" ht="51" x14ac:dyDescent="0.25">
      <c r="A1200" s="26" t="s">
        <v>10362</v>
      </c>
      <c r="B1200" s="8" t="s">
        <v>8150</v>
      </c>
      <c r="C1200" s="5" t="s">
        <v>7163</v>
      </c>
      <c r="D1200" s="5" t="s">
        <v>5131</v>
      </c>
      <c r="E1200" s="19" t="s">
        <v>10081</v>
      </c>
      <c r="F1200" s="7" t="s">
        <v>10367</v>
      </c>
      <c r="G1200" s="47" t="s">
        <v>1065</v>
      </c>
      <c r="H1200" s="13">
        <v>44370</v>
      </c>
      <c r="I1200" s="13">
        <v>44827</v>
      </c>
      <c r="J1200" s="13" t="str">
        <f ca="1">IF(Ugovori_OPULJP[[#This Row],[DATUM ZAVRŠETKA OPERACIJE]]&lt;TODAY(),"završen","u provedbi")</f>
        <v>u provedbi</v>
      </c>
      <c r="K1200" s="6" t="s">
        <v>17</v>
      </c>
      <c r="L1200" s="18" t="s">
        <v>17</v>
      </c>
      <c r="M1200" s="35" t="s">
        <v>9864</v>
      </c>
      <c r="N1200" s="17">
        <v>0.15</v>
      </c>
      <c r="O1200" s="11">
        <f>Ugovori_OPULJP[[#This Row],[Bespovratna sredstva - Ukupno (EU+Nac) HRK
= Ukupna ugovorena vrijednost bespovratnih sredstava]]*Ugovori_OPULJP[[#This Row],[EU STOPA SUFINANCIRANJA %
EU CO-FINANCING RATE %]]</f>
        <v>946313.5</v>
      </c>
      <c r="P1200" s="11">
        <f>Ugovori_OPULJP[[#This Row],[Bespovratna sredstva - Ukupno (EU+Nac) HRK
= Ukupna ugovorena vrijednost bespovratnih sredstava]]*Ugovori_OPULJP[[#This Row],[STOPA NACIONALNOG SUFINANCIRANJA %]]</f>
        <v>166996.5</v>
      </c>
      <c r="Q1200" s="4">
        <v>1113310</v>
      </c>
      <c r="R1200" s="11">
        <v>0</v>
      </c>
      <c r="S1200" s="11">
        <v>0</v>
      </c>
      <c r="T1200" s="4">
        <f>Ugovori_OPULJP[[#This Row],[Bespovratna sredstva - Ukupno (EU+Nac) HRK
= Ukupna ugovorena vrijednost bespovratnih sredstava]]+Ugovori_OPULJP[[#This Row],[Javni doprinos korisnika - HRK]]+Ugovori_OPULJP[[#This Row],[Privatni doprinos korisnika - HRK]]</f>
        <v>1113310</v>
      </c>
      <c r="U1200" s="19" t="s">
        <v>8735</v>
      </c>
      <c r="V1200" s="19" t="s">
        <v>24</v>
      </c>
      <c r="W1200" s="5" t="s">
        <v>10371</v>
      </c>
      <c r="X1200" s="15" t="s">
        <v>6219</v>
      </c>
    </row>
    <row r="1201" spans="1:24" ht="89.25" x14ac:dyDescent="0.25">
      <c r="A1201" s="12" t="s">
        <v>10181</v>
      </c>
      <c r="B1201" s="8" t="s">
        <v>8150</v>
      </c>
      <c r="C1201" s="30" t="s">
        <v>7163</v>
      </c>
      <c r="D1201" s="30" t="s">
        <v>5131</v>
      </c>
      <c r="E1201" s="19" t="s">
        <v>10081</v>
      </c>
      <c r="F1201" s="7" t="s">
        <v>10253</v>
      </c>
      <c r="G1201" s="7" t="s">
        <v>10259</v>
      </c>
      <c r="H1201" s="13">
        <v>44341</v>
      </c>
      <c r="I1201" s="13">
        <v>44890</v>
      </c>
      <c r="J1201" s="13" t="str">
        <f ca="1">IF(Ugovori_OPULJP[[#This Row],[DATUM ZAVRŠETKA OPERACIJE]]&lt;TODAY(),"završen","u provedbi")</f>
        <v>u provedbi</v>
      </c>
      <c r="K1201" s="18" t="s">
        <v>14</v>
      </c>
      <c r="L1201" s="6" t="s">
        <v>14</v>
      </c>
      <c r="M1201" s="35" t="s">
        <v>9864</v>
      </c>
      <c r="N1201" s="17">
        <v>0.15</v>
      </c>
      <c r="O1201" s="11">
        <f>Ugovori_OPULJP[[#This Row],[Bespovratna sredstva - Ukupno (EU+Nac) HRK
= Ukupna ugovorena vrijednost bespovratnih sredstava]]*Ugovori_OPULJP[[#This Row],[EU STOPA SUFINANCIRANJA %
EU CO-FINANCING RATE %]]</f>
        <v>2525826</v>
      </c>
      <c r="P1201" s="11">
        <f>Ugovori_OPULJP[[#This Row],[Bespovratna sredstva - Ukupno (EU+Nac) HRK
= Ukupna ugovorena vrijednost bespovratnih sredstava]]*Ugovori_OPULJP[[#This Row],[STOPA NACIONALNOG SUFINANCIRANJA %]]</f>
        <v>445734</v>
      </c>
      <c r="Q1201" s="4">
        <v>2971560</v>
      </c>
      <c r="R1201" s="11">
        <v>0</v>
      </c>
      <c r="S1201" s="11">
        <v>0</v>
      </c>
      <c r="T1201" s="4">
        <f>Ugovori_OPULJP[[#This Row],[Bespovratna sredstva - Ukupno (EU+Nac) HRK
= Ukupna ugovorena vrijednost bespovratnih sredstava]]+Ugovori_OPULJP[[#This Row],[Javni doprinos korisnika - HRK]]+Ugovori_OPULJP[[#This Row],[Privatni doprinos korisnika - HRK]]</f>
        <v>2971560</v>
      </c>
      <c r="U1201" s="19" t="s">
        <v>8735</v>
      </c>
      <c r="V1201" s="19" t="s">
        <v>24</v>
      </c>
      <c r="W1201" s="5" t="s">
        <v>10266</v>
      </c>
      <c r="X1201" s="15" t="s">
        <v>6219</v>
      </c>
    </row>
    <row r="1202" spans="1:24" ht="102" x14ac:dyDescent="0.25">
      <c r="A1202" s="12" t="s">
        <v>10182</v>
      </c>
      <c r="B1202" s="8" t="s">
        <v>8150</v>
      </c>
      <c r="C1202" s="30" t="s">
        <v>7163</v>
      </c>
      <c r="D1202" s="30" t="s">
        <v>5131</v>
      </c>
      <c r="E1202" s="19" t="s">
        <v>10081</v>
      </c>
      <c r="F1202" s="7" t="s">
        <v>11001</v>
      </c>
      <c r="G1202" s="47" t="s">
        <v>1331</v>
      </c>
      <c r="H1202" s="13">
        <v>44341</v>
      </c>
      <c r="I1202" s="13">
        <v>44890</v>
      </c>
      <c r="J1202" s="13" t="str">
        <f ca="1">IF(Ugovori_OPULJP[[#This Row],[DATUM ZAVRŠETKA OPERACIJE]]&lt;TODAY(),"završen","u provedbi")</f>
        <v>u provedbi</v>
      </c>
      <c r="K1202" s="18" t="s">
        <v>14</v>
      </c>
      <c r="L1202" s="6" t="s">
        <v>14</v>
      </c>
      <c r="M1202" s="35" t="s">
        <v>9864</v>
      </c>
      <c r="N1202" s="17">
        <v>0.15</v>
      </c>
      <c r="O1202" s="11">
        <f>Ugovori_OPULJP[[#This Row],[Bespovratna sredstva - Ukupno (EU+Nac) HRK
= Ukupna ugovorena vrijednost bespovratnih sredstava]]*Ugovori_OPULJP[[#This Row],[EU STOPA SUFINANCIRANJA %
EU CO-FINANCING RATE %]]</f>
        <v>1652723</v>
      </c>
      <c r="P1202" s="11">
        <f>Ugovori_OPULJP[[#This Row],[Bespovratna sredstva - Ukupno (EU+Nac) HRK
= Ukupna ugovorena vrijednost bespovratnih sredstava]]*Ugovori_OPULJP[[#This Row],[STOPA NACIONALNOG SUFINANCIRANJA %]]</f>
        <v>291657</v>
      </c>
      <c r="Q1202" s="4">
        <v>1944380</v>
      </c>
      <c r="R1202" s="11">
        <v>0</v>
      </c>
      <c r="S1202" s="11">
        <v>0</v>
      </c>
      <c r="T1202" s="4">
        <f>Ugovori_OPULJP[[#This Row],[Bespovratna sredstva - Ukupno (EU+Nac) HRK
= Ukupna ugovorena vrijednost bespovratnih sredstava]]+Ugovori_OPULJP[[#This Row],[Javni doprinos korisnika - HRK]]+Ugovori_OPULJP[[#This Row],[Privatni doprinos korisnika - HRK]]</f>
        <v>1944380</v>
      </c>
      <c r="U1202" s="19" t="s">
        <v>8735</v>
      </c>
      <c r="V1202" s="19" t="s">
        <v>24</v>
      </c>
      <c r="W1202" s="5" t="s">
        <v>10267</v>
      </c>
      <c r="X1202" s="15" t="s">
        <v>6219</v>
      </c>
    </row>
    <row r="1203" spans="1:24" ht="51" x14ac:dyDescent="0.25">
      <c r="A1203" s="12" t="s">
        <v>10348</v>
      </c>
      <c r="B1203" s="8" t="s">
        <v>8150</v>
      </c>
      <c r="C1203" s="5" t="s">
        <v>7163</v>
      </c>
      <c r="D1203" s="30" t="s">
        <v>5131</v>
      </c>
      <c r="E1203" s="19" t="s">
        <v>10081</v>
      </c>
      <c r="F1203" s="7" t="s">
        <v>10358</v>
      </c>
      <c r="G1203" s="7" t="s">
        <v>971</v>
      </c>
      <c r="H1203" s="13">
        <v>44370</v>
      </c>
      <c r="I1203" s="13">
        <v>44918</v>
      </c>
      <c r="J1203" s="13" t="str">
        <f ca="1">IF(Ugovori_OPULJP[[#This Row],[DATUM ZAVRŠETKA OPERACIJE]]&lt;TODAY(),"završen","u provedbi")</f>
        <v>u provedbi</v>
      </c>
      <c r="K1203" s="18" t="s">
        <v>10</v>
      </c>
      <c r="L1203" s="18" t="s">
        <v>10</v>
      </c>
      <c r="M1203" s="35" t="s">
        <v>9864</v>
      </c>
      <c r="N1203" s="17">
        <v>0.15</v>
      </c>
      <c r="O1203" s="11">
        <f>Ugovori_OPULJP[[#This Row],[Bespovratna sredstva - Ukupno (EU+Nac) HRK
= Ukupna ugovorena vrijednost bespovratnih sredstava]]*Ugovori_OPULJP[[#This Row],[EU STOPA SUFINANCIRANJA %
EU CO-FINANCING RATE %]]</f>
        <v>1578110</v>
      </c>
      <c r="P1203" s="11">
        <f>Ugovori_OPULJP[[#This Row],[Bespovratna sredstva - Ukupno (EU+Nac) HRK
= Ukupna ugovorena vrijednost bespovratnih sredstava]]*Ugovori_OPULJP[[#This Row],[STOPA NACIONALNOG SUFINANCIRANJA %]]</f>
        <v>278490</v>
      </c>
      <c r="Q1203" s="4">
        <v>1856600</v>
      </c>
      <c r="R1203" s="11">
        <v>0</v>
      </c>
      <c r="S1203" s="11">
        <v>0</v>
      </c>
      <c r="T1203" s="4">
        <f>Ugovori_OPULJP[[#This Row],[Bespovratna sredstva - Ukupno (EU+Nac) HRK
= Ukupna ugovorena vrijednost bespovratnih sredstava]]+Ugovori_OPULJP[[#This Row],[Javni doprinos korisnika - HRK]]+Ugovori_OPULJP[[#This Row],[Privatni doprinos korisnika - HRK]]</f>
        <v>1856600</v>
      </c>
      <c r="U1203" s="19" t="s">
        <v>8735</v>
      </c>
      <c r="V1203" s="19" t="s">
        <v>24</v>
      </c>
      <c r="W1203" s="5" t="s">
        <v>10354</v>
      </c>
      <c r="X1203" s="15" t="s">
        <v>6219</v>
      </c>
    </row>
    <row r="1204" spans="1:24" ht="102" x14ac:dyDescent="0.25">
      <c r="A1204" s="12" t="s">
        <v>10183</v>
      </c>
      <c r="B1204" s="8" t="s">
        <v>8150</v>
      </c>
      <c r="C1204" s="30" t="s">
        <v>7163</v>
      </c>
      <c r="D1204" s="30" t="s">
        <v>5131</v>
      </c>
      <c r="E1204" s="19" t="s">
        <v>10081</v>
      </c>
      <c r="F1204" s="7" t="s">
        <v>10254</v>
      </c>
      <c r="G1204" s="7" t="s">
        <v>1289</v>
      </c>
      <c r="H1204" s="13">
        <v>44343</v>
      </c>
      <c r="I1204" s="13">
        <v>44800</v>
      </c>
      <c r="J1204" s="13" t="str">
        <f ca="1">IF(Ugovori_OPULJP[[#This Row],[DATUM ZAVRŠETKA OPERACIJE]]&lt;TODAY(),"završen","u provedbi")</f>
        <v>u provedbi</v>
      </c>
      <c r="K1204" s="18" t="s">
        <v>14</v>
      </c>
      <c r="L1204" s="18" t="s">
        <v>14</v>
      </c>
      <c r="M1204" s="35" t="s">
        <v>9864</v>
      </c>
      <c r="N1204" s="17">
        <v>0.15</v>
      </c>
      <c r="O1204" s="11">
        <f>Ugovori_OPULJP[[#This Row],[Bespovratna sredstva - Ukupno (EU+Nac) HRK
= Ukupna ugovorena vrijednost bespovratnih sredstava]]*Ugovori_OPULJP[[#This Row],[EU STOPA SUFINANCIRANJA %
EU CO-FINANCING RATE %]]</f>
        <v>1339702.425</v>
      </c>
      <c r="P1204" s="11">
        <f>Ugovori_OPULJP[[#This Row],[Bespovratna sredstva - Ukupno (EU+Nac) HRK
= Ukupna ugovorena vrijednost bespovratnih sredstava]]*Ugovori_OPULJP[[#This Row],[STOPA NACIONALNOG SUFINANCIRANJA %]]</f>
        <v>236418.07499999998</v>
      </c>
      <c r="Q1204" s="4">
        <v>1576120.5</v>
      </c>
      <c r="R1204" s="11">
        <v>0</v>
      </c>
      <c r="S1204" s="11">
        <v>0</v>
      </c>
      <c r="T1204" s="4">
        <f>Ugovori_OPULJP[[#This Row],[Bespovratna sredstva - Ukupno (EU+Nac) HRK
= Ukupna ugovorena vrijednost bespovratnih sredstava]]+Ugovori_OPULJP[[#This Row],[Javni doprinos korisnika - HRK]]+Ugovori_OPULJP[[#This Row],[Privatni doprinos korisnika - HRK]]</f>
        <v>1576120.5</v>
      </c>
      <c r="U1204" s="19" t="s">
        <v>8735</v>
      </c>
      <c r="V1204" s="19" t="s">
        <v>24</v>
      </c>
      <c r="W1204" s="5" t="s">
        <v>10268</v>
      </c>
      <c r="X1204" s="15" t="s">
        <v>6219</v>
      </c>
    </row>
    <row r="1205" spans="1:24" ht="102" x14ac:dyDescent="0.25">
      <c r="A1205" s="12" t="s">
        <v>10184</v>
      </c>
      <c r="B1205" s="8" t="s">
        <v>8150</v>
      </c>
      <c r="C1205" s="30" t="s">
        <v>7163</v>
      </c>
      <c r="D1205" s="30" t="s">
        <v>5131</v>
      </c>
      <c r="E1205" s="19" t="s">
        <v>10081</v>
      </c>
      <c r="F1205" s="7" t="s">
        <v>10255</v>
      </c>
      <c r="G1205" s="7" t="s">
        <v>2935</v>
      </c>
      <c r="H1205" s="13">
        <v>44341</v>
      </c>
      <c r="I1205" s="13">
        <v>44829</v>
      </c>
      <c r="J1205" s="13" t="str">
        <f ca="1">IF(Ugovori_OPULJP[[#This Row],[DATUM ZAVRŠETKA OPERACIJE]]&lt;TODAY(),"završen","u provedbi")</f>
        <v>u provedbi</v>
      </c>
      <c r="K1205" s="18" t="s">
        <v>14</v>
      </c>
      <c r="L1205" s="18" t="s">
        <v>14</v>
      </c>
      <c r="M1205" s="35" t="s">
        <v>9864</v>
      </c>
      <c r="N1205" s="17">
        <v>0.15</v>
      </c>
      <c r="O1205" s="11">
        <f>Ugovori_OPULJP[[#This Row],[Bespovratna sredstva - Ukupno (EU+Nac) HRK
= Ukupna ugovorena vrijednost bespovratnih sredstava]]*Ugovori_OPULJP[[#This Row],[EU STOPA SUFINANCIRANJA %
EU CO-FINANCING RATE %]]</f>
        <v>788281.5</v>
      </c>
      <c r="P1205" s="11">
        <f>Ugovori_OPULJP[[#This Row],[Bespovratna sredstva - Ukupno (EU+Nac) HRK
= Ukupna ugovorena vrijednost bespovratnih sredstava]]*Ugovori_OPULJP[[#This Row],[STOPA NACIONALNOG SUFINANCIRANJA %]]</f>
        <v>139108.5</v>
      </c>
      <c r="Q1205" s="4">
        <v>927390</v>
      </c>
      <c r="R1205" s="11">
        <v>0</v>
      </c>
      <c r="S1205" s="11">
        <v>0</v>
      </c>
      <c r="T1205" s="4">
        <f>Ugovori_OPULJP[[#This Row],[Bespovratna sredstva - Ukupno (EU+Nac) HRK
= Ukupna ugovorena vrijednost bespovratnih sredstava]]+Ugovori_OPULJP[[#This Row],[Javni doprinos korisnika - HRK]]+Ugovori_OPULJP[[#This Row],[Privatni doprinos korisnika - HRK]]</f>
        <v>927390</v>
      </c>
      <c r="U1205" s="19" t="s">
        <v>8735</v>
      </c>
      <c r="V1205" s="19" t="s">
        <v>24</v>
      </c>
      <c r="W1205" s="5" t="s">
        <v>10269</v>
      </c>
      <c r="X1205" s="15" t="s">
        <v>6219</v>
      </c>
    </row>
    <row r="1206" spans="1:24" ht="102" x14ac:dyDescent="0.25">
      <c r="A1206" s="12" t="s">
        <v>10185</v>
      </c>
      <c r="B1206" s="8" t="s">
        <v>8150</v>
      </c>
      <c r="C1206" s="30" t="s">
        <v>7163</v>
      </c>
      <c r="D1206" s="30" t="s">
        <v>5131</v>
      </c>
      <c r="E1206" s="19" t="s">
        <v>10081</v>
      </c>
      <c r="F1206" s="7" t="s">
        <v>10256</v>
      </c>
      <c r="G1206" s="7" t="s">
        <v>10260</v>
      </c>
      <c r="H1206" s="13">
        <v>44341</v>
      </c>
      <c r="I1206" s="13">
        <v>44890</v>
      </c>
      <c r="J1206" s="13" t="str">
        <f ca="1">IF(Ugovori_OPULJP[[#This Row],[DATUM ZAVRŠETKA OPERACIJE]]&lt;TODAY(),"završen","u provedbi")</f>
        <v>u provedbi</v>
      </c>
      <c r="K1206" s="18" t="s">
        <v>14</v>
      </c>
      <c r="L1206" s="18" t="s">
        <v>14</v>
      </c>
      <c r="M1206" s="35" t="s">
        <v>9864</v>
      </c>
      <c r="N1206" s="17">
        <v>0.15</v>
      </c>
      <c r="O1206" s="11">
        <f>Ugovori_OPULJP[[#This Row],[Bespovratna sredstva - Ukupno (EU+Nac) HRK
= Ukupna ugovorena vrijednost bespovratnih sredstava]]*Ugovori_OPULJP[[#This Row],[EU STOPA SUFINANCIRANJA %
EU CO-FINANCING RATE %]]</f>
        <v>2367972.5</v>
      </c>
      <c r="P1206" s="11">
        <f>Ugovori_OPULJP[[#This Row],[Bespovratna sredstva - Ukupno (EU+Nac) HRK
= Ukupna ugovorena vrijednost bespovratnih sredstava]]*Ugovori_OPULJP[[#This Row],[STOPA NACIONALNOG SUFINANCIRANJA %]]</f>
        <v>417877.5</v>
      </c>
      <c r="Q1206" s="4">
        <v>2785850</v>
      </c>
      <c r="R1206" s="11">
        <v>0</v>
      </c>
      <c r="S1206" s="11">
        <v>0</v>
      </c>
      <c r="T1206" s="4">
        <f>Ugovori_OPULJP[[#This Row],[Bespovratna sredstva - Ukupno (EU+Nac) HRK
= Ukupna ugovorena vrijednost bespovratnih sredstava]]+Ugovori_OPULJP[[#This Row],[Javni doprinos korisnika - HRK]]+Ugovori_OPULJP[[#This Row],[Privatni doprinos korisnika - HRK]]</f>
        <v>2785850</v>
      </c>
      <c r="U1206" s="19" t="s">
        <v>8735</v>
      </c>
      <c r="V1206" s="19" t="s">
        <v>24</v>
      </c>
      <c r="W1206" s="5" t="s">
        <v>10270</v>
      </c>
      <c r="X1206" s="15" t="s">
        <v>6219</v>
      </c>
    </row>
    <row r="1207" spans="1:24" ht="76.5" x14ac:dyDescent="0.25">
      <c r="A1207" s="12" t="s">
        <v>9428</v>
      </c>
      <c r="B1207" s="8" t="s">
        <v>8150</v>
      </c>
      <c r="C1207" s="5" t="s">
        <v>7163</v>
      </c>
      <c r="D1207" s="5" t="s">
        <v>9447</v>
      </c>
      <c r="E1207" s="19" t="s">
        <v>10081</v>
      </c>
      <c r="F1207" s="7" t="s">
        <v>9509</v>
      </c>
      <c r="G1207" s="47" t="s">
        <v>10565</v>
      </c>
      <c r="H1207" s="13">
        <v>44235</v>
      </c>
      <c r="I1207" s="13">
        <v>44600</v>
      </c>
      <c r="J1207" s="13" t="str">
        <f ca="1">IF(Ugovori_OPULJP[[#This Row],[DATUM ZAVRŠETKA OPERACIJE]]&lt;TODAY(),"završen","u provedbi")</f>
        <v>završen</v>
      </c>
      <c r="K1207" s="6" t="s">
        <v>3596</v>
      </c>
      <c r="L1207" s="6" t="s">
        <v>0</v>
      </c>
      <c r="M1207" s="17">
        <v>0.85</v>
      </c>
      <c r="N1207" s="17">
        <v>0.15</v>
      </c>
      <c r="O1207" s="11">
        <f>Ugovori_OPULJP[[#This Row],[Bespovratna sredstva - Ukupno (EU+Nac) HRK
= Ukupna ugovorena vrijednost bespovratnih sredstava]]*Ugovori_OPULJP[[#This Row],[EU STOPA SUFINANCIRANJA %
EU CO-FINANCING RATE %]]</f>
        <v>417356.79999999999</v>
      </c>
      <c r="P1207" s="11">
        <f>Ugovori_OPULJP[[#This Row],[Bespovratna sredstva - Ukupno (EU+Nac) HRK
= Ukupna ugovorena vrijednost bespovratnih sredstava]]*Ugovori_OPULJP[[#This Row],[STOPA NACIONALNOG SUFINANCIRANJA %]]</f>
        <v>73651.199999999997</v>
      </c>
      <c r="Q1207" s="4">
        <v>491008</v>
      </c>
      <c r="R1207" s="11">
        <v>0</v>
      </c>
      <c r="S1207" s="11">
        <v>0</v>
      </c>
      <c r="T1207" s="4">
        <f>Ugovori_OPULJP[[#This Row],[Bespovratna sredstva - Ukupno (EU+Nac) HRK
= Ukupna ugovorena vrijednost bespovratnih sredstava]]+Ugovori_OPULJP[[#This Row],[Javni doprinos korisnika - HRK]]+Ugovori_OPULJP[[#This Row],[Privatni doprinos korisnika - HRK]]</f>
        <v>491008</v>
      </c>
      <c r="U1207" s="19" t="s">
        <v>7375</v>
      </c>
      <c r="V1207" s="19" t="s">
        <v>7159</v>
      </c>
      <c r="W1207" s="5" t="s">
        <v>9568</v>
      </c>
      <c r="X1207" s="5" t="s">
        <v>6219</v>
      </c>
    </row>
    <row r="1208" spans="1:24" ht="89.25" x14ac:dyDescent="0.25">
      <c r="A1208" s="12" t="s">
        <v>9429</v>
      </c>
      <c r="B1208" s="8" t="s">
        <v>8150</v>
      </c>
      <c r="C1208" s="5" t="s">
        <v>7163</v>
      </c>
      <c r="D1208" s="5" t="s">
        <v>9447</v>
      </c>
      <c r="E1208" s="19" t="s">
        <v>10081</v>
      </c>
      <c r="F1208" s="7" t="s">
        <v>9510</v>
      </c>
      <c r="G1208" s="7" t="s">
        <v>9459</v>
      </c>
      <c r="H1208" s="13">
        <v>44237</v>
      </c>
      <c r="I1208" s="13">
        <v>44602</v>
      </c>
      <c r="J1208" s="13" t="str">
        <f ca="1">IF(Ugovori_OPULJP[[#This Row],[DATUM ZAVRŠETKA OPERACIJE]]&lt;TODAY(),"završen","u provedbi")</f>
        <v>završen</v>
      </c>
      <c r="K1208" s="6" t="s">
        <v>3596</v>
      </c>
      <c r="L1208" s="6" t="s">
        <v>3</v>
      </c>
      <c r="M1208" s="17">
        <v>0.85</v>
      </c>
      <c r="N1208" s="17">
        <v>0.15</v>
      </c>
      <c r="O1208" s="11">
        <f>Ugovori_OPULJP[[#This Row],[Bespovratna sredstva - Ukupno (EU+Nac) HRK
= Ukupna ugovorena vrijednost bespovratnih sredstava]]*Ugovori_OPULJP[[#This Row],[EU STOPA SUFINANCIRANJA %
EU CO-FINANCING RATE %]]</f>
        <v>424282.6</v>
      </c>
      <c r="P1208" s="11">
        <f>Ugovori_OPULJP[[#This Row],[Bespovratna sredstva - Ukupno (EU+Nac) HRK
= Ukupna ugovorena vrijednost bespovratnih sredstava]]*Ugovori_OPULJP[[#This Row],[STOPA NACIONALNOG SUFINANCIRANJA %]]</f>
        <v>74873.399999999994</v>
      </c>
      <c r="Q1208" s="4">
        <v>499156</v>
      </c>
      <c r="R1208" s="11">
        <v>0</v>
      </c>
      <c r="S1208" s="11">
        <v>0</v>
      </c>
      <c r="T1208" s="4">
        <f>Ugovori_OPULJP[[#This Row],[Bespovratna sredstva - Ukupno (EU+Nac) HRK
= Ukupna ugovorena vrijednost bespovratnih sredstava]]+Ugovori_OPULJP[[#This Row],[Javni doprinos korisnika - HRK]]+Ugovori_OPULJP[[#This Row],[Privatni doprinos korisnika - HRK]]</f>
        <v>499156</v>
      </c>
      <c r="U1208" s="19" t="s">
        <v>7375</v>
      </c>
      <c r="V1208" s="19" t="s">
        <v>7159</v>
      </c>
      <c r="W1208" s="5" t="s">
        <v>9569</v>
      </c>
      <c r="X1208" s="5" t="s">
        <v>6219</v>
      </c>
    </row>
    <row r="1209" spans="1:24" ht="51" x14ac:dyDescent="0.25">
      <c r="A1209" s="12" t="s">
        <v>9430</v>
      </c>
      <c r="B1209" s="8" t="s">
        <v>8150</v>
      </c>
      <c r="C1209" s="5" t="s">
        <v>7163</v>
      </c>
      <c r="D1209" s="5" t="s">
        <v>9447</v>
      </c>
      <c r="E1209" s="19" t="s">
        <v>10081</v>
      </c>
      <c r="F1209" s="7" t="s">
        <v>9511</v>
      </c>
      <c r="G1209" s="7" t="s">
        <v>9460</v>
      </c>
      <c r="H1209" s="13">
        <v>44230</v>
      </c>
      <c r="I1209" s="13">
        <v>44595</v>
      </c>
      <c r="J1209" s="13" t="str">
        <f ca="1">IF(Ugovori_OPULJP[[#This Row],[DATUM ZAVRŠETKA OPERACIJE]]&lt;TODAY(),"završen","u provedbi")</f>
        <v>završen</v>
      </c>
      <c r="K1209" s="6" t="s">
        <v>25</v>
      </c>
      <c r="L1209" s="6" t="s">
        <v>3</v>
      </c>
      <c r="M1209" s="17">
        <v>0.85</v>
      </c>
      <c r="N1209" s="17">
        <v>0.15</v>
      </c>
      <c r="O1209" s="11">
        <f>Ugovori_OPULJP[[#This Row],[Bespovratna sredstva - Ukupno (EU+Nac) HRK
= Ukupna ugovorena vrijednost bespovratnih sredstava]]*Ugovori_OPULJP[[#This Row],[EU STOPA SUFINANCIRANJA %
EU CO-FINANCING RATE %]]</f>
        <v>271320</v>
      </c>
      <c r="P1209" s="11">
        <f>Ugovori_OPULJP[[#This Row],[Bespovratna sredstva - Ukupno (EU+Nac) HRK
= Ukupna ugovorena vrijednost bespovratnih sredstava]]*Ugovori_OPULJP[[#This Row],[STOPA NACIONALNOG SUFINANCIRANJA %]]</f>
        <v>47880</v>
      </c>
      <c r="Q1209" s="4">
        <v>319200</v>
      </c>
      <c r="R1209" s="11">
        <v>0</v>
      </c>
      <c r="S1209" s="11">
        <v>0</v>
      </c>
      <c r="T1209" s="4">
        <f>Ugovori_OPULJP[[#This Row],[Bespovratna sredstva - Ukupno (EU+Nac) HRK
= Ukupna ugovorena vrijednost bespovratnih sredstava]]+Ugovori_OPULJP[[#This Row],[Javni doprinos korisnika - HRK]]+Ugovori_OPULJP[[#This Row],[Privatni doprinos korisnika - HRK]]</f>
        <v>319200</v>
      </c>
      <c r="U1209" s="19" t="s">
        <v>7375</v>
      </c>
      <c r="V1209" s="19" t="s">
        <v>7159</v>
      </c>
      <c r="W1209" s="5" t="s">
        <v>9570</v>
      </c>
      <c r="X1209" s="5" t="s">
        <v>6219</v>
      </c>
    </row>
    <row r="1210" spans="1:24" ht="89.25" x14ac:dyDescent="0.25">
      <c r="A1210" s="12" t="s">
        <v>9972</v>
      </c>
      <c r="B1210" s="8" t="s">
        <v>8150</v>
      </c>
      <c r="C1210" s="5" t="s">
        <v>7163</v>
      </c>
      <c r="D1210" s="5" t="s">
        <v>9447</v>
      </c>
      <c r="E1210" s="19" t="s">
        <v>10081</v>
      </c>
      <c r="F1210" s="7" t="s">
        <v>9512</v>
      </c>
      <c r="G1210" s="7" t="s">
        <v>9461</v>
      </c>
      <c r="H1210" s="13">
        <v>44242</v>
      </c>
      <c r="I1210" s="13">
        <v>44607</v>
      </c>
      <c r="J1210" s="13" t="str">
        <f ca="1">IF(Ugovori_OPULJP[[#This Row],[DATUM ZAVRŠETKA OPERACIJE]]&lt;TODAY(),"završen","u provedbi")</f>
        <v>završen</v>
      </c>
      <c r="K1210" s="6" t="s">
        <v>10536</v>
      </c>
      <c r="L1210" s="25" t="s">
        <v>20</v>
      </c>
      <c r="M1210" s="17">
        <v>0.85</v>
      </c>
      <c r="N1210" s="17">
        <v>0.15</v>
      </c>
      <c r="O1210" s="11">
        <f>Ugovori_OPULJP[[#This Row],[Bespovratna sredstva - Ukupno (EU+Nac) HRK
= Ukupna ugovorena vrijednost bespovratnih sredstava]]*Ugovori_OPULJP[[#This Row],[EU STOPA SUFINANCIRANJA %
EU CO-FINANCING RATE %]]</f>
        <v>410505.6385</v>
      </c>
      <c r="P1210" s="11">
        <f>Ugovori_OPULJP[[#This Row],[Bespovratna sredstva - Ukupno (EU+Nac) HRK
= Ukupna ugovorena vrijednost bespovratnih sredstava]]*Ugovori_OPULJP[[#This Row],[STOPA NACIONALNOG SUFINANCIRANJA %]]</f>
        <v>72442.171499999997</v>
      </c>
      <c r="Q1210" s="4">
        <v>482947.81</v>
      </c>
      <c r="R1210" s="11">
        <v>0</v>
      </c>
      <c r="S1210" s="11">
        <v>0</v>
      </c>
      <c r="T1210" s="4">
        <f>Ugovori_OPULJP[[#This Row],[Bespovratna sredstva - Ukupno (EU+Nac) HRK
= Ukupna ugovorena vrijednost bespovratnih sredstava]]+Ugovori_OPULJP[[#This Row],[Javni doprinos korisnika - HRK]]+Ugovori_OPULJP[[#This Row],[Privatni doprinos korisnika - HRK]]</f>
        <v>482947.81</v>
      </c>
      <c r="U1210" s="19" t="s">
        <v>7375</v>
      </c>
      <c r="V1210" s="19" t="s">
        <v>7159</v>
      </c>
      <c r="W1210" s="5" t="s">
        <v>9571</v>
      </c>
      <c r="X1210" s="5" t="s">
        <v>6219</v>
      </c>
    </row>
    <row r="1211" spans="1:24" ht="114.75" x14ac:dyDescent="0.25">
      <c r="A1211" s="12" t="s">
        <v>9431</v>
      </c>
      <c r="B1211" s="8" t="s">
        <v>8150</v>
      </c>
      <c r="C1211" s="5" t="s">
        <v>7163</v>
      </c>
      <c r="D1211" s="5" t="s">
        <v>9447</v>
      </c>
      <c r="E1211" s="19" t="s">
        <v>10081</v>
      </c>
      <c r="F1211" s="7" t="s">
        <v>9513</v>
      </c>
      <c r="G1211" s="7" t="s">
        <v>4880</v>
      </c>
      <c r="H1211" s="13">
        <v>44249</v>
      </c>
      <c r="I1211" s="13">
        <v>44614</v>
      </c>
      <c r="J1211" s="13" t="str">
        <f ca="1">IF(Ugovori_OPULJP[[#This Row],[DATUM ZAVRŠETKA OPERACIJE]]&lt;TODAY(),"završen","u provedbi")</f>
        <v>završen</v>
      </c>
      <c r="K1211" s="6" t="s">
        <v>9815</v>
      </c>
      <c r="L1211" s="25" t="s">
        <v>15</v>
      </c>
      <c r="M1211" s="17">
        <v>0.85</v>
      </c>
      <c r="N1211" s="17">
        <v>0.15</v>
      </c>
      <c r="O1211" s="11">
        <f>Ugovori_OPULJP[[#This Row],[Bespovratna sredstva - Ukupno (EU+Nac) HRK
= Ukupna ugovorena vrijednost bespovratnih sredstava]]*Ugovori_OPULJP[[#This Row],[EU STOPA SUFINANCIRANJA %
EU CO-FINANCING RATE %]]</f>
        <v>424987.07999999996</v>
      </c>
      <c r="P1211" s="11">
        <f>Ugovori_OPULJP[[#This Row],[Bespovratna sredstva - Ukupno (EU+Nac) HRK
= Ukupna ugovorena vrijednost bespovratnih sredstava]]*Ugovori_OPULJP[[#This Row],[STOPA NACIONALNOG SUFINANCIRANJA %]]</f>
        <v>74997.72</v>
      </c>
      <c r="Q1211" s="4">
        <v>499984.8</v>
      </c>
      <c r="R1211" s="11">
        <v>0</v>
      </c>
      <c r="S1211" s="11">
        <v>0</v>
      </c>
      <c r="T1211" s="4">
        <f>Ugovori_OPULJP[[#This Row],[Bespovratna sredstva - Ukupno (EU+Nac) HRK
= Ukupna ugovorena vrijednost bespovratnih sredstava]]+Ugovori_OPULJP[[#This Row],[Javni doprinos korisnika - HRK]]+Ugovori_OPULJP[[#This Row],[Privatni doprinos korisnika - HRK]]</f>
        <v>499984.8</v>
      </c>
      <c r="U1211" s="19" t="s">
        <v>7375</v>
      </c>
      <c r="V1211" s="19" t="s">
        <v>7159</v>
      </c>
      <c r="W1211" s="5" t="s">
        <v>9572</v>
      </c>
      <c r="X1211" s="5" t="s">
        <v>6219</v>
      </c>
    </row>
    <row r="1212" spans="1:24" ht="102" x14ac:dyDescent="0.25">
      <c r="A1212" s="12" t="s">
        <v>9432</v>
      </c>
      <c r="B1212" s="8" t="s">
        <v>8150</v>
      </c>
      <c r="C1212" s="5" t="s">
        <v>7163</v>
      </c>
      <c r="D1212" s="5" t="s">
        <v>9447</v>
      </c>
      <c r="E1212" s="19" t="s">
        <v>10081</v>
      </c>
      <c r="F1212" s="7" t="s">
        <v>9514</v>
      </c>
      <c r="G1212" s="7" t="s">
        <v>9462</v>
      </c>
      <c r="H1212" s="13">
        <v>44232</v>
      </c>
      <c r="I1212" s="13">
        <v>44535</v>
      </c>
      <c r="J1212" s="13" t="str">
        <f ca="1">IF(Ugovori_OPULJP[[#This Row],[DATUM ZAVRŠETKA OPERACIJE]]&lt;TODAY(),"završen","u provedbi")</f>
        <v>završen</v>
      </c>
      <c r="K1212" s="6" t="s">
        <v>9816</v>
      </c>
      <c r="L1212" s="6" t="s">
        <v>16</v>
      </c>
      <c r="M1212" s="17">
        <v>0.85</v>
      </c>
      <c r="N1212" s="17">
        <v>0.15</v>
      </c>
      <c r="O1212" s="11">
        <f>Ugovori_OPULJP[[#This Row],[Bespovratna sredstva - Ukupno (EU+Nac) HRK
= Ukupna ugovorena vrijednost bespovratnih sredstava]]*Ugovori_OPULJP[[#This Row],[EU STOPA SUFINANCIRANJA %
EU CO-FINANCING RATE %]]</f>
        <v>324937.26049999997</v>
      </c>
      <c r="P1212" s="11">
        <f>Ugovori_OPULJP[[#This Row],[Bespovratna sredstva - Ukupno (EU+Nac) HRK
= Ukupna ugovorena vrijednost bespovratnih sredstava]]*Ugovori_OPULJP[[#This Row],[STOPA NACIONALNOG SUFINANCIRANJA %]]</f>
        <v>57341.869500000001</v>
      </c>
      <c r="Q1212" s="4">
        <v>382279.13</v>
      </c>
      <c r="R1212" s="11">
        <v>0</v>
      </c>
      <c r="S1212" s="11">
        <v>0</v>
      </c>
      <c r="T1212" s="4">
        <f>Ugovori_OPULJP[[#This Row],[Bespovratna sredstva - Ukupno (EU+Nac) HRK
= Ukupna ugovorena vrijednost bespovratnih sredstava]]+Ugovori_OPULJP[[#This Row],[Javni doprinos korisnika - HRK]]+Ugovori_OPULJP[[#This Row],[Privatni doprinos korisnika - HRK]]</f>
        <v>382279.13</v>
      </c>
      <c r="U1212" s="19" t="s">
        <v>7375</v>
      </c>
      <c r="V1212" s="19" t="s">
        <v>7159</v>
      </c>
      <c r="W1212" s="5" t="s">
        <v>9573</v>
      </c>
      <c r="X1212" s="5" t="s">
        <v>6219</v>
      </c>
    </row>
    <row r="1213" spans="1:24" ht="102" x14ac:dyDescent="0.25">
      <c r="A1213" s="12" t="s">
        <v>9433</v>
      </c>
      <c r="B1213" s="8" t="s">
        <v>8150</v>
      </c>
      <c r="C1213" s="5" t="s">
        <v>7163</v>
      </c>
      <c r="D1213" s="5" t="s">
        <v>9447</v>
      </c>
      <c r="E1213" s="19" t="s">
        <v>10081</v>
      </c>
      <c r="F1213" s="7" t="s">
        <v>9515</v>
      </c>
      <c r="G1213" s="7" t="s">
        <v>8020</v>
      </c>
      <c r="H1213" s="13">
        <v>44230</v>
      </c>
      <c r="I1213" s="13">
        <v>44595</v>
      </c>
      <c r="J1213" s="13" t="str">
        <f ca="1">IF(Ugovori_OPULJP[[#This Row],[DATUM ZAVRŠETKA OPERACIJE]]&lt;TODAY(),"završen","u provedbi")</f>
        <v>završen</v>
      </c>
      <c r="K1213" s="6" t="s">
        <v>25</v>
      </c>
      <c r="L1213" s="6" t="s">
        <v>3</v>
      </c>
      <c r="M1213" s="17">
        <v>0.85</v>
      </c>
      <c r="N1213" s="17">
        <v>0.15</v>
      </c>
      <c r="O1213" s="11">
        <f>Ugovori_OPULJP[[#This Row],[Bespovratna sredstva - Ukupno (EU+Nac) HRK
= Ukupna ugovorena vrijednost bespovratnih sredstava]]*Ugovori_OPULJP[[#This Row],[EU STOPA SUFINANCIRANJA %
EU CO-FINANCING RATE %]]</f>
        <v>393271.2</v>
      </c>
      <c r="P1213" s="11">
        <f>Ugovori_OPULJP[[#This Row],[Bespovratna sredstva - Ukupno (EU+Nac) HRK
= Ukupna ugovorena vrijednost bespovratnih sredstava]]*Ugovori_OPULJP[[#This Row],[STOPA NACIONALNOG SUFINANCIRANJA %]]</f>
        <v>69400.800000000003</v>
      </c>
      <c r="Q1213" s="4">
        <v>462672</v>
      </c>
      <c r="R1213" s="11">
        <v>0</v>
      </c>
      <c r="S1213" s="11">
        <v>0</v>
      </c>
      <c r="T1213" s="4">
        <f>Ugovori_OPULJP[[#This Row],[Bespovratna sredstva - Ukupno (EU+Nac) HRK
= Ukupna ugovorena vrijednost bespovratnih sredstava]]+Ugovori_OPULJP[[#This Row],[Javni doprinos korisnika - HRK]]+Ugovori_OPULJP[[#This Row],[Privatni doprinos korisnika - HRK]]</f>
        <v>462672</v>
      </c>
      <c r="U1213" s="19" t="s">
        <v>7375</v>
      </c>
      <c r="V1213" s="19" t="s">
        <v>7159</v>
      </c>
      <c r="W1213" s="5" t="s">
        <v>9574</v>
      </c>
      <c r="X1213" s="5" t="s">
        <v>6219</v>
      </c>
    </row>
    <row r="1214" spans="1:24" ht="102" x14ac:dyDescent="0.25">
      <c r="A1214" s="12" t="s">
        <v>9434</v>
      </c>
      <c r="B1214" s="8" t="s">
        <v>8150</v>
      </c>
      <c r="C1214" s="5" t="s">
        <v>7163</v>
      </c>
      <c r="D1214" s="5" t="s">
        <v>9447</v>
      </c>
      <c r="E1214" s="19" t="s">
        <v>10081</v>
      </c>
      <c r="F1214" s="7" t="s">
        <v>9516</v>
      </c>
      <c r="G1214" s="7" t="s">
        <v>4552</v>
      </c>
      <c r="H1214" s="13">
        <v>44230</v>
      </c>
      <c r="I1214" s="13">
        <v>44595</v>
      </c>
      <c r="J1214" s="13" t="str">
        <f ca="1">IF(Ugovori_OPULJP[[#This Row],[DATUM ZAVRŠETKA OPERACIJE]]&lt;TODAY(),"završen","u provedbi")</f>
        <v>završen</v>
      </c>
      <c r="K1214" s="6" t="s">
        <v>25</v>
      </c>
      <c r="L1214" s="6" t="s">
        <v>3</v>
      </c>
      <c r="M1214" s="17">
        <v>0.85</v>
      </c>
      <c r="N1214" s="17">
        <v>0.15</v>
      </c>
      <c r="O1214" s="11">
        <f>Ugovori_OPULJP[[#This Row],[Bespovratna sredstva - Ukupno (EU+Nac) HRK
= Ukupna ugovorena vrijednost bespovratnih sredstava]]*Ugovori_OPULJP[[#This Row],[EU STOPA SUFINANCIRANJA %
EU CO-FINANCING RATE %]]</f>
        <v>407932</v>
      </c>
      <c r="P1214" s="11">
        <f>Ugovori_OPULJP[[#This Row],[Bespovratna sredstva - Ukupno (EU+Nac) HRK
= Ukupna ugovorena vrijednost bespovratnih sredstava]]*Ugovori_OPULJP[[#This Row],[STOPA NACIONALNOG SUFINANCIRANJA %]]</f>
        <v>71988</v>
      </c>
      <c r="Q1214" s="4">
        <v>479920</v>
      </c>
      <c r="R1214" s="11">
        <v>0</v>
      </c>
      <c r="S1214" s="11">
        <v>0</v>
      </c>
      <c r="T1214" s="4">
        <f>Ugovori_OPULJP[[#This Row],[Bespovratna sredstva - Ukupno (EU+Nac) HRK
= Ukupna ugovorena vrijednost bespovratnih sredstava]]+Ugovori_OPULJP[[#This Row],[Javni doprinos korisnika - HRK]]+Ugovori_OPULJP[[#This Row],[Privatni doprinos korisnika - HRK]]</f>
        <v>479920</v>
      </c>
      <c r="U1214" s="19" t="s">
        <v>7375</v>
      </c>
      <c r="V1214" s="19" t="s">
        <v>7159</v>
      </c>
      <c r="W1214" s="5" t="s">
        <v>9575</v>
      </c>
      <c r="X1214" s="5" t="s">
        <v>6219</v>
      </c>
    </row>
    <row r="1215" spans="1:24" ht="89.25" x14ac:dyDescent="0.25">
      <c r="A1215" s="12" t="s">
        <v>9435</v>
      </c>
      <c r="B1215" s="8" t="s">
        <v>8150</v>
      </c>
      <c r="C1215" s="5" t="s">
        <v>7163</v>
      </c>
      <c r="D1215" s="5" t="s">
        <v>9447</v>
      </c>
      <c r="E1215" s="19" t="s">
        <v>10081</v>
      </c>
      <c r="F1215" s="7" t="s">
        <v>9517</v>
      </c>
      <c r="G1215" s="7" t="s">
        <v>9463</v>
      </c>
      <c r="H1215" s="13">
        <v>44249</v>
      </c>
      <c r="I1215" s="13">
        <v>44614</v>
      </c>
      <c r="J1215" s="13" t="str">
        <f ca="1">IF(Ugovori_OPULJP[[#This Row],[DATUM ZAVRŠETKA OPERACIJE]]&lt;TODAY(),"završen","u provedbi")</f>
        <v>završen</v>
      </c>
      <c r="K1215" s="6" t="s">
        <v>15</v>
      </c>
      <c r="L1215" s="6" t="s">
        <v>15</v>
      </c>
      <c r="M1215" s="17">
        <v>0.85</v>
      </c>
      <c r="N1215" s="17">
        <v>0.15</v>
      </c>
      <c r="O1215" s="11">
        <f>Ugovori_OPULJP[[#This Row],[Bespovratna sredstva - Ukupno (EU+Nac) HRK
= Ukupna ugovorena vrijednost bespovratnih sredstava]]*Ugovori_OPULJP[[#This Row],[EU STOPA SUFINANCIRANJA %
EU CO-FINANCING RATE %]]</f>
        <v>418879.97449999995</v>
      </c>
      <c r="P1215" s="11">
        <f>Ugovori_OPULJP[[#This Row],[Bespovratna sredstva - Ukupno (EU+Nac) HRK
= Ukupna ugovorena vrijednost bespovratnih sredstava]]*Ugovori_OPULJP[[#This Row],[STOPA NACIONALNOG SUFINANCIRANJA %]]</f>
        <v>73919.99549999999</v>
      </c>
      <c r="Q1215" s="4">
        <v>492799.97</v>
      </c>
      <c r="R1215" s="11">
        <v>0</v>
      </c>
      <c r="S1215" s="11">
        <v>0</v>
      </c>
      <c r="T1215" s="4">
        <f>Ugovori_OPULJP[[#This Row],[Bespovratna sredstva - Ukupno (EU+Nac) HRK
= Ukupna ugovorena vrijednost bespovratnih sredstava]]+Ugovori_OPULJP[[#This Row],[Javni doprinos korisnika - HRK]]+Ugovori_OPULJP[[#This Row],[Privatni doprinos korisnika - HRK]]</f>
        <v>492799.97</v>
      </c>
      <c r="U1215" s="19" t="s">
        <v>7375</v>
      </c>
      <c r="V1215" s="19" t="s">
        <v>7159</v>
      </c>
      <c r="W1215" s="5" t="s">
        <v>9576</v>
      </c>
      <c r="X1215" s="5" t="s">
        <v>6219</v>
      </c>
    </row>
    <row r="1216" spans="1:24" ht="76.5" x14ac:dyDescent="0.25">
      <c r="A1216" s="12" t="s">
        <v>9436</v>
      </c>
      <c r="B1216" s="8" t="s">
        <v>8150</v>
      </c>
      <c r="C1216" s="5" t="s">
        <v>7163</v>
      </c>
      <c r="D1216" s="5" t="s">
        <v>9447</v>
      </c>
      <c r="E1216" s="19" t="s">
        <v>10081</v>
      </c>
      <c r="F1216" s="7" t="s">
        <v>9518</v>
      </c>
      <c r="G1216" s="7" t="s">
        <v>9464</v>
      </c>
      <c r="H1216" s="13">
        <v>44230</v>
      </c>
      <c r="I1216" s="13">
        <v>44595</v>
      </c>
      <c r="J1216" s="13" t="str">
        <f ca="1">IF(Ugovori_OPULJP[[#This Row],[DATUM ZAVRŠETKA OPERACIJE]]&lt;TODAY(),"završen","u provedbi")</f>
        <v>završen</v>
      </c>
      <c r="K1216" s="6" t="s">
        <v>3</v>
      </c>
      <c r="L1216" s="6" t="s">
        <v>3</v>
      </c>
      <c r="M1216" s="17">
        <v>0.85</v>
      </c>
      <c r="N1216" s="17">
        <v>0.15</v>
      </c>
      <c r="O1216" s="11">
        <f>Ugovori_OPULJP[[#This Row],[Bespovratna sredstva - Ukupno (EU+Nac) HRK
= Ukupna ugovorena vrijednost bespovratnih sredstava]]*Ugovori_OPULJP[[#This Row],[EU STOPA SUFINANCIRANJA %
EU CO-FINANCING RATE %]]</f>
        <v>386153.86949999997</v>
      </c>
      <c r="P1216" s="11">
        <f>Ugovori_OPULJP[[#This Row],[Bespovratna sredstva - Ukupno (EU+Nac) HRK
= Ukupna ugovorena vrijednost bespovratnih sredstava]]*Ugovori_OPULJP[[#This Row],[STOPA NACIONALNOG SUFINANCIRANJA %]]</f>
        <v>68144.800499999998</v>
      </c>
      <c r="Q1216" s="4">
        <v>454298.67</v>
      </c>
      <c r="R1216" s="11">
        <v>0</v>
      </c>
      <c r="S1216" s="11">
        <v>0</v>
      </c>
      <c r="T1216" s="4">
        <f>Ugovori_OPULJP[[#This Row],[Bespovratna sredstva - Ukupno (EU+Nac) HRK
= Ukupna ugovorena vrijednost bespovratnih sredstava]]+Ugovori_OPULJP[[#This Row],[Javni doprinos korisnika - HRK]]+Ugovori_OPULJP[[#This Row],[Privatni doprinos korisnika - HRK]]</f>
        <v>454298.67</v>
      </c>
      <c r="U1216" s="19" t="s">
        <v>7375</v>
      </c>
      <c r="V1216" s="19" t="s">
        <v>7159</v>
      </c>
      <c r="W1216" s="5" t="s">
        <v>9577</v>
      </c>
      <c r="X1216" s="5" t="s">
        <v>6219</v>
      </c>
    </row>
    <row r="1217" spans="1:24" ht="89.25" x14ac:dyDescent="0.25">
      <c r="A1217" s="12" t="s">
        <v>9437</v>
      </c>
      <c r="B1217" s="8" t="s">
        <v>8150</v>
      </c>
      <c r="C1217" s="5" t="s">
        <v>7163</v>
      </c>
      <c r="D1217" s="5" t="s">
        <v>9447</v>
      </c>
      <c r="E1217" s="19" t="s">
        <v>10081</v>
      </c>
      <c r="F1217" s="7" t="s">
        <v>9519</v>
      </c>
      <c r="G1217" s="7" t="s">
        <v>9465</v>
      </c>
      <c r="H1217" s="13">
        <v>44232</v>
      </c>
      <c r="I1217" s="13">
        <v>44597</v>
      </c>
      <c r="J1217" s="13" t="str">
        <f ca="1">IF(Ugovori_OPULJP[[#This Row],[DATUM ZAVRŠETKA OPERACIJE]]&lt;TODAY(),"završen","u provedbi")</f>
        <v>završen</v>
      </c>
      <c r="K1217" s="6" t="s">
        <v>74</v>
      </c>
      <c r="L1217" s="6" t="s">
        <v>3</v>
      </c>
      <c r="M1217" s="17">
        <v>0.85</v>
      </c>
      <c r="N1217" s="17">
        <v>0.15</v>
      </c>
      <c r="O1217" s="11">
        <f>Ugovori_OPULJP[[#This Row],[Bespovratna sredstva - Ukupno (EU+Nac) HRK
= Ukupna ugovorena vrijednost bespovratnih sredstava]]*Ugovori_OPULJP[[#This Row],[EU STOPA SUFINANCIRANJA %
EU CO-FINANCING RATE %]]</f>
        <v>297500</v>
      </c>
      <c r="P1217" s="11">
        <f>Ugovori_OPULJP[[#This Row],[Bespovratna sredstva - Ukupno (EU+Nac) HRK
= Ukupna ugovorena vrijednost bespovratnih sredstava]]*Ugovori_OPULJP[[#This Row],[STOPA NACIONALNOG SUFINANCIRANJA %]]</f>
        <v>52500</v>
      </c>
      <c r="Q1217" s="4">
        <v>350000</v>
      </c>
      <c r="R1217" s="11">
        <v>0</v>
      </c>
      <c r="S1217" s="11">
        <v>0</v>
      </c>
      <c r="T1217" s="4">
        <f>Ugovori_OPULJP[[#This Row],[Bespovratna sredstva - Ukupno (EU+Nac) HRK
= Ukupna ugovorena vrijednost bespovratnih sredstava]]+Ugovori_OPULJP[[#This Row],[Javni doprinos korisnika - HRK]]+Ugovori_OPULJP[[#This Row],[Privatni doprinos korisnika - HRK]]</f>
        <v>350000</v>
      </c>
      <c r="U1217" s="19" t="s">
        <v>7375</v>
      </c>
      <c r="V1217" s="19" t="s">
        <v>7159</v>
      </c>
      <c r="W1217" s="5" t="s">
        <v>9578</v>
      </c>
      <c r="X1217" s="5" t="s">
        <v>6219</v>
      </c>
    </row>
    <row r="1218" spans="1:24" ht="89.25" x14ac:dyDescent="0.25">
      <c r="A1218" s="12" t="s">
        <v>9438</v>
      </c>
      <c r="B1218" s="8" t="s">
        <v>8150</v>
      </c>
      <c r="C1218" s="5" t="s">
        <v>7163</v>
      </c>
      <c r="D1218" s="5" t="s">
        <v>9447</v>
      </c>
      <c r="E1218" s="19" t="s">
        <v>10081</v>
      </c>
      <c r="F1218" s="7" t="s">
        <v>9520</v>
      </c>
      <c r="G1218" s="7" t="s">
        <v>9466</v>
      </c>
      <c r="H1218" s="13">
        <v>44231</v>
      </c>
      <c r="I1218" s="13">
        <v>44596</v>
      </c>
      <c r="J1218" s="13" t="str">
        <f ca="1">IF(Ugovori_OPULJP[[#This Row],[DATUM ZAVRŠETKA OPERACIJE]]&lt;TODAY(),"završen","u provedbi")</f>
        <v>završen</v>
      </c>
      <c r="K1218" s="6" t="s">
        <v>25</v>
      </c>
      <c r="L1218" s="6" t="s">
        <v>3</v>
      </c>
      <c r="M1218" s="17">
        <v>0.85</v>
      </c>
      <c r="N1218" s="17">
        <v>0.15</v>
      </c>
      <c r="O1218" s="11">
        <f>Ugovori_OPULJP[[#This Row],[Bespovratna sredstva - Ukupno (EU+Nac) HRK
= Ukupna ugovorena vrijednost bespovratnih sredstava]]*Ugovori_OPULJP[[#This Row],[EU STOPA SUFINANCIRANJA %
EU CO-FINANCING RATE %]]</f>
        <v>414020.04000000004</v>
      </c>
      <c r="P1218" s="11">
        <f>Ugovori_OPULJP[[#This Row],[Bespovratna sredstva - Ukupno (EU+Nac) HRK
= Ukupna ugovorena vrijednost bespovratnih sredstava]]*Ugovori_OPULJP[[#This Row],[STOPA NACIONALNOG SUFINANCIRANJA %]]</f>
        <v>73062.36</v>
      </c>
      <c r="Q1218" s="4">
        <v>487082.4</v>
      </c>
      <c r="R1218" s="11">
        <v>0</v>
      </c>
      <c r="S1218" s="11">
        <v>0</v>
      </c>
      <c r="T1218" s="4">
        <f>Ugovori_OPULJP[[#This Row],[Bespovratna sredstva - Ukupno (EU+Nac) HRK
= Ukupna ugovorena vrijednost bespovratnih sredstava]]+Ugovori_OPULJP[[#This Row],[Javni doprinos korisnika - HRK]]+Ugovori_OPULJP[[#This Row],[Privatni doprinos korisnika - HRK]]</f>
        <v>487082.4</v>
      </c>
      <c r="U1218" s="19" t="s">
        <v>7375</v>
      </c>
      <c r="V1218" s="19" t="s">
        <v>7159</v>
      </c>
      <c r="W1218" s="5" t="s">
        <v>9579</v>
      </c>
      <c r="X1218" s="5" t="s">
        <v>6219</v>
      </c>
    </row>
    <row r="1219" spans="1:24" ht="76.5" x14ac:dyDescent="0.25">
      <c r="A1219" s="12" t="s">
        <v>9439</v>
      </c>
      <c r="B1219" s="8" t="s">
        <v>8150</v>
      </c>
      <c r="C1219" s="5" t="s">
        <v>7163</v>
      </c>
      <c r="D1219" s="5" t="s">
        <v>9447</v>
      </c>
      <c r="E1219" s="19" t="s">
        <v>10081</v>
      </c>
      <c r="F1219" s="7" t="s">
        <v>9521</v>
      </c>
      <c r="G1219" s="47" t="s">
        <v>449</v>
      </c>
      <c r="H1219" s="13">
        <v>44242</v>
      </c>
      <c r="I1219" s="13">
        <v>44607</v>
      </c>
      <c r="J1219" s="13" t="str">
        <f ca="1">IF(Ugovori_OPULJP[[#This Row],[DATUM ZAVRŠETKA OPERACIJE]]&lt;TODAY(),"završen","u provedbi")</f>
        <v>završen</v>
      </c>
      <c r="K1219" s="6" t="s">
        <v>10</v>
      </c>
      <c r="L1219" s="6" t="s">
        <v>10</v>
      </c>
      <c r="M1219" s="17">
        <v>0.85</v>
      </c>
      <c r="N1219" s="17">
        <v>0.15</v>
      </c>
      <c r="O1219" s="11">
        <f>Ugovori_OPULJP[[#This Row],[Bespovratna sredstva - Ukupno (EU+Nac) HRK
= Ukupna ugovorena vrijednost bespovratnih sredstava]]*Ugovori_OPULJP[[#This Row],[EU STOPA SUFINANCIRANJA %
EU CO-FINANCING RATE %]]</f>
        <v>423428.84299999999</v>
      </c>
      <c r="P1219" s="11">
        <f>Ugovori_OPULJP[[#This Row],[Bespovratna sredstva - Ukupno (EU+Nac) HRK
= Ukupna ugovorena vrijednost bespovratnih sredstava]]*Ugovori_OPULJP[[#This Row],[STOPA NACIONALNOG SUFINANCIRANJA %]]</f>
        <v>74722.736999999994</v>
      </c>
      <c r="Q1219" s="4">
        <v>498151.58</v>
      </c>
      <c r="R1219" s="11">
        <v>0</v>
      </c>
      <c r="S1219" s="11">
        <v>0</v>
      </c>
      <c r="T1219" s="4">
        <f>Ugovori_OPULJP[[#This Row],[Bespovratna sredstva - Ukupno (EU+Nac) HRK
= Ukupna ugovorena vrijednost bespovratnih sredstava]]+Ugovori_OPULJP[[#This Row],[Javni doprinos korisnika - HRK]]+Ugovori_OPULJP[[#This Row],[Privatni doprinos korisnika - HRK]]</f>
        <v>498151.58</v>
      </c>
      <c r="U1219" s="19" t="s">
        <v>7375</v>
      </c>
      <c r="V1219" s="19" t="s">
        <v>7159</v>
      </c>
      <c r="W1219" s="5" t="s">
        <v>9580</v>
      </c>
      <c r="X1219" s="5" t="s">
        <v>6219</v>
      </c>
    </row>
    <row r="1220" spans="1:24" ht="63.75" x14ac:dyDescent="0.25">
      <c r="A1220" s="12" t="s">
        <v>9440</v>
      </c>
      <c r="B1220" s="8" t="s">
        <v>8150</v>
      </c>
      <c r="C1220" s="5" t="s">
        <v>7163</v>
      </c>
      <c r="D1220" s="5" t="s">
        <v>9447</v>
      </c>
      <c r="E1220" s="19" t="s">
        <v>10081</v>
      </c>
      <c r="F1220" s="7" t="s">
        <v>9522</v>
      </c>
      <c r="G1220" s="7" t="s">
        <v>5272</v>
      </c>
      <c r="H1220" s="13">
        <v>44235</v>
      </c>
      <c r="I1220" s="13">
        <v>44600</v>
      </c>
      <c r="J1220" s="13" t="str">
        <f ca="1">IF(Ugovori_OPULJP[[#This Row],[DATUM ZAVRŠETKA OPERACIJE]]&lt;TODAY(),"završen","u provedbi")</f>
        <v>završen</v>
      </c>
      <c r="K1220" s="6" t="s">
        <v>3</v>
      </c>
      <c r="L1220" s="6" t="s">
        <v>3</v>
      </c>
      <c r="M1220" s="17">
        <v>0.85</v>
      </c>
      <c r="N1220" s="17">
        <v>0.15</v>
      </c>
      <c r="O1220" s="11">
        <f>Ugovori_OPULJP[[#This Row],[Bespovratna sredstva - Ukupno (EU+Nac) HRK
= Ukupna ugovorena vrijednost bespovratnih sredstava]]*Ugovori_OPULJP[[#This Row],[EU STOPA SUFINANCIRANJA %
EU CO-FINANCING RATE %]]</f>
        <v>379990.8</v>
      </c>
      <c r="P1220" s="11">
        <f>Ugovori_OPULJP[[#This Row],[Bespovratna sredstva - Ukupno (EU+Nac) HRK
= Ukupna ugovorena vrijednost bespovratnih sredstava]]*Ugovori_OPULJP[[#This Row],[STOPA NACIONALNOG SUFINANCIRANJA %]]</f>
        <v>67057.2</v>
      </c>
      <c r="Q1220" s="4">
        <v>447048</v>
      </c>
      <c r="R1220" s="11">
        <v>0</v>
      </c>
      <c r="S1220" s="11">
        <v>0</v>
      </c>
      <c r="T1220" s="4">
        <f>Ugovori_OPULJP[[#This Row],[Bespovratna sredstva - Ukupno (EU+Nac) HRK
= Ukupna ugovorena vrijednost bespovratnih sredstava]]+Ugovori_OPULJP[[#This Row],[Javni doprinos korisnika - HRK]]+Ugovori_OPULJP[[#This Row],[Privatni doprinos korisnika - HRK]]</f>
        <v>447048</v>
      </c>
      <c r="U1220" s="19" t="s">
        <v>7375</v>
      </c>
      <c r="V1220" s="19" t="s">
        <v>7159</v>
      </c>
      <c r="W1220" s="5" t="s">
        <v>9581</v>
      </c>
      <c r="X1220" s="5" t="s">
        <v>6219</v>
      </c>
    </row>
    <row r="1221" spans="1:24" ht="76.5" x14ac:dyDescent="0.25">
      <c r="A1221" s="12" t="s">
        <v>9441</v>
      </c>
      <c r="B1221" s="8" t="s">
        <v>8150</v>
      </c>
      <c r="C1221" s="5" t="s">
        <v>7163</v>
      </c>
      <c r="D1221" s="5" t="s">
        <v>9447</v>
      </c>
      <c r="E1221" s="19" t="s">
        <v>10081</v>
      </c>
      <c r="F1221" s="7" t="s">
        <v>9523</v>
      </c>
      <c r="G1221" s="7" t="s">
        <v>9467</v>
      </c>
      <c r="H1221" s="13">
        <v>44230</v>
      </c>
      <c r="I1221" s="13">
        <v>44595</v>
      </c>
      <c r="J1221" s="13" t="str">
        <f ca="1">IF(Ugovori_OPULJP[[#This Row],[DATUM ZAVRŠETKA OPERACIJE]]&lt;TODAY(),"završen","u provedbi")</f>
        <v>završen</v>
      </c>
      <c r="K1221" s="6" t="s">
        <v>9587</v>
      </c>
      <c r="L1221" s="6" t="s">
        <v>1</v>
      </c>
      <c r="M1221" s="17">
        <v>0.85</v>
      </c>
      <c r="N1221" s="17">
        <v>0.15</v>
      </c>
      <c r="O1221" s="11">
        <f>Ugovori_OPULJP[[#This Row],[Bespovratna sredstva - Ukupno (EU+Nac) HRK
= Ukupna ugovorena vrijednost bespovratnih sredstava]]*Ugovori_OPULJP[[#This Row],[EU STOPA SUFINANCIRANJA %
EU CO-FINANCING RATE %]]</f>
        <v>380681</v>
      </c>
      <c r="P1221" s="11">
        <f>Ugovori_OPULJP[[#This Row],[Bespovratna sredstva - Ukupno (EU+Nac) HRK
= Ukupna ugovorena vrijednost bespovratnih sredstava]]*Ugovori_OPULJP[[#This Row],[STOPA NACIONALNOG SUFINANCIRANJA %]]</f>
        <v>67179</v>
      </c>
      <c r="Q1221" s="4">
        <v>447860</v>
      </c>
      <c r="R1221" s="11">
        <v>0</v>
      </c>
      <c r="S1221" s="11">
        <v>0</v>
      </c>
      <c r="T1221" s="4">
        <f>Ugovori_OPULJP[[#This Row],[Bespovratna sredstva - Ukupno (EU+Nac) HRK
= Ukupna ugovorena vrijednost bespovratnih sredstava]]+Ugovori_OPULJP[[#This Row],[Javni doprinos korisnika - HRK]]+Ugovori_OPULJP[[#This Row],[Privatni doprinos korisnika - HRK]]</f>
        <v>447860</v>
      </c>
      <c r="U1221" s="19" t="s">
        <v>7375</v>
      </c>
      <c r="V1221" s="19" t="s">
        <v>7159</v>
      </c>
      <c r="W1221" s="5" t="s">
        <v>9582</v>
      </c>
      <c r="X1221" s="5" t="s">
        <v>6219</v>
      </c>
    </row>
    <row r="1222" spans="1:24" ht="89.25" x14ac:dyDescent="0.25">
      <c r="A1222" s="12" t="s">
        <v>9442</v>
      </c>
      <c r="B1222" s="8" t="s">
        <v>8150</v>
      </c>
      <c r="C1222" s="5" t="s">
        <v>7163</v>
      </c>
      <c r="D1222" s="5" t="s">
        <v>9447</v>
      </c>
      <c r="E1222" s="19" t="s">
        <v>10081</v>
      </c>
      <c r="F1222" s="7" t="s">
        <v>9524</v>
      </c>
      <c r="G1222" s="7" t="s">
        <v>9468</v>
      </c>
      <c r="H1222" s="13">
        <v>44231</v>
      </c>
      <c r="I1222" s="13">
        <v>44596</v>
      </c>
      <c r="J1222" s="13" t="str">
        <f ca="1">IF(Ugovori_OPULJP[[#This Row],[DATUM ZAVRŠETKA OPERACIJE]]&lt;TODAY(),"završen","u provedbi")</f>
        <v>završen</v>
      </c>
      <c r="K1222" s="6" t="s">
        <v>74</v>
      </c>
      <c r="L1222" s="6" t="s">
        <v>3</v>
      </c>
      <c r="M1222" s="17">
        <v>0.85</v>
      </c>
      <c r="N1222" s="17">
        <v>0.15</v>
      </c>
      <c r="O1222" s="11">
        <f>Ugovori_OPULJP[[#This Row],[Bespovratna sredstva - Ukupno (EU+Nac) HRK
= Ukupna ugovorena vrijednost bespovratnih sredstava]]*Ugovori_OPULJP[[#This Row],[EU STOPA SUFINANCIRANJA %
EU CO-FINANCING RATE %]]</f>
        <v>190995</v>
      </c>
      <c r="P1222" s="11">
        <f>Ugovori_OPULJP[[#This Row],[Bespovratna sredstva - Ukupno (EU+Nac) HRK
= Ukupna ugovorena vrijednost bespovratnih sredstava]]*Ugovori_OPULJP[[#This Row],[STOPA NACIONALNOG SUFINANCIRANJA %]]</f>
        <v>33705</v>
      </c>
      <c r="Q1222" s="4">
        <v>224700</v>
      </c>
      <c r="R1222" s="11">
        <v>0</v>
      </c>
      <c r="S1222" s="11">
        <v>0</v>
      </c>
      <c r="T1222" s="4">
        <f>Ugovori_OPULJP[[#This Row],[Bespovratna sredstva - Ukupno (EU+Nac) HRK
= Ukupna ugovorena vrijednost bespovratnih sredstava]]+Ugovori_OPULJP[[#This Row],[Javni doprinos korisnika - HRK]]+Ugovori_OPULJP[[#This Row],[Privatni doprinos korisnika - HRK]]</f>
        <v>224700</v>
      </c>
      <c r="U1222" s="19" t="s">
        <v>7375</v>
      </c>
      <c r="V1222" s="19" t="s">
        <v>7159</v>
      </c>
      <c r="W1222" s="5" t="s">
        <v>9583</v>
      </c>
      <c r="X1222" s="5" t="s">
        <v>6219</v>
      </c>
    </row>
    <row r="1223" spans="1:24" ht="114.75" x14ac:dyDescent="0.25">
      <c r="A1223" s="12" t="s">
        <v>9443</v>
      </c>
      <c r="B1223" s="8" t="s">
        <v>8150</v>
      </c>
      <c r="C1223" s="5" t="s">
        <v>7163</v>
      </c>
      <c r="D1223" s="5" t="s">
        <v>9447</v>
      </c>
      <c r="E1223" s="19" t="s">
        <v>10081</v>
      </c>
      <c r="F1223" s="7" t="s">
        <v>9525</v>
      </c>
      <c r="G1223" s="7" t="s">
        <v>9469</v>
      </c>
      <c r="H1223" s="13">
        <v>44242</v>
      </c>
      <c r="I1223" s="13">
        <v>44607</v>
      </c>
      <c r="J1223" s="13" t="str">
        <f ca="1">IF(Ugovori_OPULJP[[#This Row],[DATUM ZAVRŠETKA OPERACIJE]]&lt;TODAY(),"završen","u provedbi")</f>
        <v>završen</v>
      </c>
      <c r="K1223" s="6" t="s">
        <v>7</v>
      </c>
      <c r="L1223" s="6" t="s">
        <v>7</v>
      </c>
      <c r="M1223" s="17">
        <v>0.85</v>
      </c>
      <c r="N1223" s="17">
        <v>0.15</v>
      </c>
      <c r="O1223" s="11">
        <f>Ugovori_OPULJP[[#This Row],[Bespovratna sredstva - Ukupno (EU+Nac) HRK
= Ukupna ugovorena vrijednost bespovratnih sredstava]]*Ugovori_OPULJP[[#This Row],[EU STOPA SUFINANCIRANJA %
EU CO-FINANCING RATE %]]</f>
        <v>420914.87449999998</v>
      </c>
      <c r="P1223" s="11">
        <f>Ugovori_OPULJP[[#This Row],[Bespovratna sredstva - Ukupno (EU+Nac) HRK
= Ukupna ugovorena vrijednost bespovratnih sredstava]]*Ugovori_OPULJP[[#This Row],[STOPA NACIONALNOG SUFINANCIRANJA %]]</f>
        <v>74279.095499999996</v>
      </c>
      <c r="Q1223" s="4">
        <v>495193.97</v>
      </c>
      <c r="R1223" s="11">
        <v>0</v>
      </c>
      <c r="S1223" s="11">
        <v>0</v>
      </c>
      <c r="T1223" s="4">
        <f>Ugovori_OPULJP[[#This Row],[Bespovratna sredstva - Ukupno (EU+Nac) HRK
= Ukupna ugovorena vrijednost bespovratnih sredstava]]+Ugovori_OPULJP[[#This Row],[Javni doprinos korisnika - HRK]]+Ugovori_OPULJP[[#This Row],[Privatni doprinos korisnika - HRK]]</f>
        <v>495193.97</v>
      </c>
      <c r="U1223" s="19" t="s">
        <v>7375</v>
      </c>
      <c r="V1223" s="19" t="s">
        <v>7159</v>
      </c>
      <c r="W1223" s="5" t="s">
        <v>9584</v>
      </c>
      <c r="X1223" s="5" t="s">
        <v>6219</v>
      </c>
    </row>
    <row r="1224" spans="1:24" ht="76.5" x14ac:dyDescent="0.25">
      <c r="A1224" s="64" t="s">
        <v>9856</v>
      </c>
      <c r="B1224" s="8" t="s">
        <v>8150</v>
      </c>
      <c r="C1224" s="5" t="s">
        <v>7163</v>
      </c>
      <c r="D1224" s="5" t="s">
        <v>9447</v>
      </c>
      <c r="E1224" s="19" t="s">
        <v>10081</v>
      </c>
      <c r="F1224" s="31" t="s">
        <v>9857</v>
      </c>
      <c r="G1224" s="31" t="s">
        <v>567</v>
      </c>
      <c r="H1224" s="32">
        <v>44287</v>
      </c>
      <c r="I1224" s="32">
        <v>44652</v>
      </c>
      <c r="J1224" s="32" t="str">
        <f ca="1">IF(Ugovori_OPULJP[[#This Row],[DATUM ZAVRŠETKA OPERACIJE]]&lt;TODAY(),"završen","u provedbi")</f>
        <v>završen</v>
      </c>
      <c r="K1224" s="18" t="s">
        <v>12</v>
      </c>
      <c r="L1224" s="18" t="s">
        <v>12</v>
      </c>
      <c r="M1224" s="17">
        <v>0.85</v>
      </c>
      <c r="N1224" s="17">
        <v>0.15</v>
      </c>
      <c r="O1224" s="33">
        <f>Ugovori_OPULJP[[#This Row],[Bespovratna sredstva - Ukupno (EU+Nac) HRK
= Ukupna ugovorena vrijednost bespovratnih sredstava]]*Ugovori_OPULJP[[#This Row],[EU STOPA SUFINANCIRANJA %
EU CO-FINANCING RATE %]]</f>
        <v>389623.1275</v>
      </c>
      <c r="P1224" s="33">
        <f>Ugovori_OPULJP[[#This Row],[Bespovratna sredstva - Ukupno (EU+Nac) HRK
= Ukupna ugovorena vrijednost bespovratnih sredstava]]*Ugovori_OPULJP[[#This Row],[STOPA NACIONALNOG SUFINANCIRANJA %]]</f>
        <v>68757.022500000006</v>
      </c>
      <c r="Q1224" s="34">
        <v>458380.15</v>
      </c>
      <c r="R1224" s="33">
        <v>0</v>
      </c>
      <c r="S1224" s="33">
        <v>0</v>
      </c>
      <c r="T1224" s="34">
        <f>Ugovori_OPULJP[[#This Row],[Bespovratna sredstva - Ukupno (EU+Nac) HRK
= Ukupna ugovorena vrijednost bespovratnih sredstava]]+Ugovori_OPULJP[[#This Row],[Javni doprinos korisnika - HRK]]+Ugovori_OPULJP[[#This Row],[Privatni doprinos korisnika - HRK]]</f>
        <v>458380.15</v>
      </c>
      <c r="U1224" s="19" t="s">
        <v>7375</v>
      </c>
      <c r="V1224" s="19" t="s">
        <v>7159</v>
      </c>
      <c r="W1224" s="27" t="s">
        <v>9858</v>
      </c>
      <c r="X1224" s="5" t="s">
        <v>6219</v>
      </c>
    </row>
    <row r="1225" spans="1:24" ht="102" x14ac:dyDescent="0.25">
      <c r="A1225" s="12" t="s">
        <v>9775</v>
      </c>
      <c r="B1225" s="8" t="s">
        <v>8150</v>
      </c>
      <c r="C1225" s="5" t="s">
        <v>7163</v>
      </c>
      <c r="D1225" s="5" t="s">
        <v>9447</v>
      </c>
      <c r="E1225" s="19" t="s">
        <v>10081</v>
      </c>
      <c r="F1225" s="7" t="s">
        <v>10640</v>
      </c>
      <c r="G1225" s="7" t="s">
        <v>9797</v>
      </c>
      <c r="H1225" s="13">
        <v>44279</v>
      </c>
      <c r="I1225" s="13">
        <v>44644</v>
      </c>
      <c r="J1225" s="13" t="str">
        <f ca="1">IF(Ugovori_OPULJP[[#This Row],[DATUM ZAVRŠETKA OPERACIJE]]&lt;TODAY(),"završen","u provedbi")</f>
        <v>završen</v>
      </c>
      <c r="K1225" s="6" t="s">
        <v>7</v>
      </c>
      <c r="L1225" s="6" t="s">
        <v>7</v>
      </c>
      <c r="M1225" s="17">
        <v>0.85</v>
      </c>
      <c r="N1225" s="17">
        <v>0.15</v>
      </c>
      <c r="O1225" s="11">
        <f>Ugovori_OPULJP[[#This Row],[Bespovratna sredstva - Ukupno (EU+Nac) HRK
= Ukupna ugovorena vrijednost bespovratnih sredstava]]*Ugovori_OPULJP[[#This Row],[EU STOPA SUFINANCIRANJA %
EU CO-FINANCING RATE %]]</f>
        <v>355568.99949999998</v>
      </c>
      <c r="P1225" s="11">
        <f>Ugovori_OPULJP[[#This Row],[Bespovratna sredstva - Ukupno (EU+Nac) HRK
= Ukupna ugovorena vrijednost bespovratnih sredstava]]*Ugovori_OPULJP[[#This Row],[STOPA NACIONALNOG SUFINANCIRANJA %]]</f>
        <v>62747.470499999996</v>
      </c>
      <c r="Q1225" s="11">
        <v>418316.47</v>
      </c>
      <c r="R1225" s="33">
        <v>0</v>
      </c>
      <c r="S1225" s="33">
        <v>0</v>
      </c>
      <c r="T1225" s="4">
        <f>Ugovori_OPULJP[[#This Row],[Bespovratna sredstva - Ukupno (EU+Nac) HRK
= Ukupna ugovorena vrijednost bespovratnih sredstava]]+Ugovori_OPULJP[[#This Row],[Javni doprinos korisnika - HRK]]+Ugovori_OPULJP[[#This Row],[Privatni doprinos korisnika - HRK]]</f>
        <v>418316.47</v>
      </c>
      <c r="U1225" s="19" t="s">
        <v>7375</v>
      </c>
      <c r="V1225" s="19" t="s">
        <v>7159</v>
      </c>
      <c r="W1225" s="5" t="s">
        <v>9800</v>
      </c>
      <c r="X1225" s="5" t="s">
        <v>6219</v>
      </c>
    </row>
    <row r="1226" spans="1:24" ht="102" x14ac:dyDescent="0.25">
      <c r="A1226" s="64" t="s">
        <v>9859</v>
      </c>
      <c r="B1226" s="8" t="s">
        <v>8150</v>
      </c>
      <c r="C1226" s="5" t="s">
        <v>7163</v>
      </c>
      <c r="D1226" s="5" t="s">
        <v>9447</v>
      </c>
      <c r="E1226" s="19" t="s">
        <v>10081</v>
      </c>
      <c r="F1226" s="31" t="s">
        <v>9869</v>
      </c>
      <c r="G1226" s="31" t="s">
        <v>1991</v>
      </c>
      <c r="H1226" s="32">
        <v>44287</v>
      </c>
      <c r="I1226" s="32">
        <v>44652</v>
      </c>
      <c r="J1226" s="32" t="str">
        <f ca="1">IF(Ugovori_OPULJP[[#This Row],[DATUM ZAVRŠETKA OPERACIJE]]&lt;TODAY(),"završen","u provedbi")</f>
        <v>završen</v>
      </c>
      <c r="K1226" s="18" t="s">
        <v>13</v>
      </c>
      <c r="L1226" s="18" t="s">
        <v>13</v>
      </c>
      <c r="M1226" s="17">
        <v>0.85</v>
      </c>
      <c r="N1226" s="53">
        <v>0.15</v>
      </c>
      <c r="O1226" s="33">
        <f>Ugovori_OPULJP[[#This Row],[Bespovratna sredstva - Ukupno (EU+Nac) HRK
= Ukupna ugovorena vrijednost bespovratnih sredstava]]*Ugovori_OPULJP[[#This Row],[EU STOPA SUFINANCIRANJA %
EU CO-FINANCING RATE %]]</f>
        <v>410312</v>
      </c>
      <c r="P1226" s="33">
        <f>Ugovori_OPULJP[[#This Row],[Bespovratna sredstva - Ukupno (EU+Nac) HRK
= Ukupna ugovorena vrijednost bespovratnih sredstava]]*Ugovori_OPULJP[[#This Row],[STOPA NACIONALNOG SUFINANCIRANJA %]]</f>
        <v>72408</v>
      </c>
      <c r="Q1226" s="34">
        <v>482720</v>
      </c>
      <c r="R1226" s="33">
        <v>0</v>
      </c>
      <c r="S1226" s="33">
        <v>0</v>
      </c>
      <c r="T1226" s="34">
        <f>Ugovori_OPULJP[[#This Row],[Bespovratna sredstva - Ukupno (EU+Nac) HRK
= Ukupna ugovorena vrijednost bespovratnih sredstava]]+Ugovori_OPULJP[[#This Row],[Javni doprinos korisnika - HRK]]+Ugovori_OPULJP[[#This Row],[Privatni doprinos korisnika - HRK]]</f>
        <v>482720</v>
      </c>
      <c r="U1226" s="19" t="s">
        <v>7375</v>
      </c>
      <c r="V1226" s="19" t="s">
        <v>7159</v>
      </c>
      <c r="W1226" s="27" t="s">
        <v>9870</v>
      </c>
      <c r="X1226" s="5" t="s">
        <v>6219</v>
      </c>
    </row>
    <row r="1227" spans="1:24" ht="89.25" x14ac:dyDescent="0.25">
      <c r="A1227" s="12" t="s">
        <v>9776</v>
      </c>
      <c r="B1227" s="8" t="s">
        <v>8150</v>
      </c>
      <c r="C1227" s="5" t="s">
        <v>7163</v>
      </c>
      <c r="D1227" s="5" t="s">
        <v>9447</v>
      </c>
      <c r="E1227" s="19" t="s">
        <v>10081</v>
      </c>
      <c r="F1227" s="7" t="s">
        <v>9792</v>
      </c>
      <c r="G1227" s="7" t="s">
        <v>9798</v>
      </c>
      <c r="H1227" s="13">
        <v>44279</v>
      </c>
      <c r="I1227" s="13">
        <v>44644</v>
      </c>
      <c r="J1227" s="13" t="str">
        <f ca="1">IF(Ugovori_OPULJP[[#This Row],[DATUM ZAVRŠETKA OPERACIJE]]&lt;TODAY(),"završen","u provedbi")</f>
        <v>završen</v>
      </c>
      <c r="K1227" s="6" t="s">
        <v>14</v>
      </c>
      <c r="L1227" s="6" t="s">
        <v>14</v>
      </c>
      <c r="M1227" s="17">
        <v>0.85</v>
      </c>
      <c r="N1227" s="17">
        <v>0.15</v>
      </c>
      <c r="O1227" s="11">
        <f>Ugovori_OPULJP[[#This Row],[Bespovratna sredstva - Ukupno (EU+Nac) HRK
= Ukupna ugovorena vrijednost bespovratnih sredstava]]*Ugovori_OPULJP[[#This Row],[EU STOPA SUFINANCIRANJA %
EU CO-FINANCING RATE %]]</f>
        <v>411666.22</v>
      </c>
      <c r="P1227" s="11">
        <f>Ugovori_OPULJP[[#This Row],[Bespovratna sredstva - Ukupno (EU+Nac) HRK
= Ukupna ugovorena vrijednost bespovratnih sredstava]]*Ugovori_OPULJP[[#This Row],[STOPA NACIONALNOG SUFINANCIRANJA %]]</f>
        <v>72646.98</v>
      </c>
      <c r="Q1227" s="11">
        <v>484313.2</v>
      </c>
      <c r="R1227" s="33">
        <v>0</v>
      </c>
      <c r="S1227" s="33">
        <v>0</v>
      </c>
      <c r="T1227" s="4">
        <f>Ugovori_OPULJP[[#This Row],[Bespovratna sredstva - Ukupno (EU+Nac) HRK
= Ukupna ugovorena vrijednost bespovratnih sredstava]]+Ugovori_OPULJP[[#This Row],[Javni doprinos korisnika - HRK]]+Ugovori_OPULJP[[#This Row],[Privatni doprinos korisnika - HRK]]</f>
        <v>484313.2</v>
      </c>
      <c r="U1227" s="19" t="s">
        <v>7375</v>
      </c>
      <c r="V1227" s="19" t="s">
        <v>7159</v>
      </c>
      <c r="W1227" s="5" t="s">
        <v>9801</v>
      </c>
      <c r="X1227" s="5" t="s">
        <v>6219</v>
      </c>
    </row>
    <row r="1228" spans="1:24" ht="114.75" x14ac:dyDescent="0.25">
      <c r="A1228" s="12" t="s">
        <v>9777</v>
      </c>
      <c r="B1228" s="8" t="s">
        <v>8150</v>
      </c>
      <c r="C1228" s="5" t="s">
        <v>7163</v>
      </c>
      <c r="D1228" s="5" t="s">
        <v>9447</v>
      </c>
      <c r="E1228" s="19" t="s">
        <v>10081</v>
      </c>
      <c r="F1228" s="7" t="s">
        <v>9793</v>
      </c>
      <c r="G1228" s="7" t="s">
        <v>8595</v>
      </c>
      <c r="H1228" s="13">
        <v>44279</v>
      </c>
      <c r="I1228" s="13">
        <v>44644</v>
      </c>
      <c r="J1228" s="13" t="str">
        <f ca="1">IF(Ugovori_OPULJP[[#This Row],[DATUM ZAVRŠETKA OPERACIJE]]&lt;TODAY(),"završen","u provedbi")</f>
        <v>završen</v>
      </c>
      <c r="K1228" s="6" t="s">
        <v>3</v>
      </c>
      <c r="L1228" s="6" t="s">
        <v>3</v>
      </c>
      <c r="M1228" s="17">
        <v>0.85</v>
      </c>
      <c r="N1228" s="17">
        <v>0.15</v>
      </c>
      <c r="O1228" s="11">
        <f>Ugovori_OPULJP[[#This Row],[Bespovratna sredstva - Ukupno (EU+Nac) HRK
= Ukupna ugovorena vrijednost bespovratnih sredstava]]*Ugovori_OPULJP[[#This Row],[EU STOPA SUFINANCIRANJA %
EU CO-FINANCING RATE %]]</f>
        <v>357000</v>
      </c>
      <c r="P1228" s="11">
        <f>Ugovori_OPULJP[[#This Row],[Bespovratna sredstva - Ukupno (EU+Nac) HRK
= Ukupna ugovorena vrijednost bespovratnih sredstava]]*Ugovori_OPULJP[[#This Row],[STOPA NACIONALNOG SUFINANCIRANJA %]]</f>
        <v>63000</v>
      </c>
      <c r="Q1228" s="11">
        <v>420000</v>
      </c>
      <c r="R1228" s="33">
        <v>0</v>
      </c>
      <c r="S1228" s="33">
        <v>0</v>
      </c>
      <c r="T1228" s="4">
        <f>Ugovori_OPULJP[[#This Row],[Bespovratna sredstva - Ukupno (EU+Nac) HRK
= Ukupna ugovorena vrijednost bespovratnih sredstava]]+Ugovori_OPULJP[[#This Row],[Javni doprinos korisnika - HRK]]+Ugovori_OPULJP[[#This Row],[Privatni doprinos korisnika - HRK]]</f>
        <v>420000</v>
      </c>
      <c r="U1228" s="19" t="s">
        <v>7375</v>
      </c>
      <c r="V1228" s="19" t="s">
        <v>7159</v>
      </c>
      <c r="W1228" s="5" t="s">
        <v>9802</v>
      </c>
      <c r="X1228" s="5" t="s">
        <v>6219</v>
      </c>
    </row>
    <row r="1229" spans="1:24" ht="102" x14ac:dyDescent="0.25">
      <c r="A1229" s="12" t="s">
        <v>9778</v>
      </c>
      <c r="B1229" s="8" t="s">
        <v>8150</v>
      </c>
      <c r="C1229" s="5" t="s">
        <v>7163</v>
      </c>
      <c r="D1229" s="5" t="s">
        <v>9447</v>
      </c>
      <c r="E1229" s="19" t="s">
        <v>10081</v>
      </c>
      <c r="F1229" s="7" t="s">
        <v>9794</v>
      </c>
      <c r="G1229" s="7" t="s">
        <v>9799</v>
      </c>
      <c r="H1229" s="13">
        <v>44277</v>
      </c>
      <c r="I1229" s="13">
        <v>44642</v>
      </c>
      <c r="J1229" s="13" t="str">
        <f ca="1">IF(Ugovori_OPULJP[[#This Row],[DATUM ZAVRŠETKA OPERACIJE]]&lt;TODAY(),"završen","u provedbi")</f>
        <v>završen</v>
      </c>
      <c r="K1229" s="6" t="s">
        <v>7</v>
      </c>
      <c r="L1229" s="6" t="s">
        <v>7</v>
      </c>
      <c r="M1229" s="17">
        <v>0.85</v>
      </c>
      <c r="N1229" s="17">
        <v>0.15</v>
      </c>
      <c r="O1229" s="11">
        <f>Ugovori_OPULJP[[#This Row],[Bespovratna sredstva - Ukupno (EU+Nac) HRK
= Ukupna ugovorena vrijednost bespovratnih sredstava]]*Ugovori_OPULJP[[#This Row],[EU STOPA SUFINANCIRANJA %
EU CO-FINANCING RATE %]]</f>
        <v>295557.86050000001</v>
      </c>
      <c r="P1229" s="11">
        <f>Ugovori_OPULJP[[#This Row],[Bespovratna sredstva - Ukupno (EU+Nac) HRK
= Ukupna ugovorena vrijednost bespovratnih sredstava]]*Ugovori_OPULJP[[#This Row],[STOPA NACIONALNOG SUFINANCIRANJA %]]</f>
        <v>52157.269500000002</v>
      </c>
      <c r="Q1229" s="11">
        <v>347715.13</v>
      </c>
      <c r="R1229" s="33">
        <v>0</v>
      </c>
      <c r="S1229" s="33">
        <v>0</v>
      </c>
      <c r="T1229" s="4">
        <f>Ugovori_OPULJP[[#This Row],[Bespovratna sredstva - Ukupno (EU+Nac) HRK
= Ukupna ugovorena vrijednost bespovratnih sredstava]]+Ugovori_OPULJP[[#This Row],[Javni doprinos korisnika - HRK]]+Ugovori_OPULJP[[#This Row],[Privatni doprinos korisnika - HRK]]</f>
        <v>347715.13</v>
      </c>
      <c r="U1229" s="19" t="s">
        <v>7375</v>
      </c>
      <c r="V1229" s="19" t="s">
        <v>7159</v>
      </c>
      <c r="W1229" s="5" t="s">
        <v>9803</v>
      </c>
      <c r="X1229" s="5" t="s">
        <v>6219</v>
      </c>
    </row>
    <row r="1230" spans="1:24" ht="89.25" x14ac:dyDescent="0.25">
      <c r="A1230" s="12" t="s">
        <v>9779</v>
      </c>
      <c r="B1230" s="8" t="s">
        <v>8150</v>
      </c>
      <c r="C1230" s="5" t="s">
        <v>7163</v>
      </c>
      <c r="D1230" s="5" t="s">
        <v>9447</v>
      </c>
      <c r="E1230" s="19" t="s">
        <v>10081</v>
      </c>
      <c r="F1230" s="7" t="s">
        <v>9795</v>
      </c>
      <c r="G1230" s="7" t="s">
        <v>9103</v>
      </c>
      <c r="H1230" s="13">
        <v>44278</v>
      </c>
      <c r="I1230" s="13">
        <v>44643</v>
      </c>
      <c r="J1230" s="13" t="str">
        <f ca="1">IF(Ugovori_OPULJP[[#This Row],[DATUM ZAVRŠETKA OPERACIJE]]&lt;TODAY(),"završen","u provedbi")</f>
        <v>završen</v>
      </c>
      <c r="K1230" s="6" t="s">
        <v>15</v>
      </c>
      <c r="L1230" s="6" t="s">
        <v>15</v>
      </c>
      <c r="M1230" s="17">
        <v>0.85</v>
      </c>
      <c r="N1230" s="17">
        <v>0.15</v>
      </c>
      <c r="O1230" s="11">
        <f>Ugovori_OPULJP[[#This Row],[Bespovratna sredstva - Ukupno (EU+Nac) HRK
= Ukupna ugovorena vrijednost bespovratnih sredstava]]*Ugovori_OPULJP[[#This Row],[EU STOPA SUFINANCIRANJA %
EU CO-FINANCING RATE %]]</f>
        <v>274371.15999999997</v>
      </c>
      <c r="P1230" s="11">
        <f>Ugovori_OPULJP[[#This Row],[Bespovratna sredstva - Ukupno (EU+Nac) HRK
= Ukupna ugovorena vrijednost bespovratnih sredstava]]*Ugovori_OPULJP[[#This Row],[STOPA NACIONALNOG SUFINANCIRANJA %]]</f>
        <v>48418.439999999995</v>
      </c>
      <c r="Q1230" s="11">
        <v>322789.59999999998</v>
      </c>
      <c r="R1230" s="33">
        <v>0</v>
      </c>
      <c r="S1230" s="33">
        <v>0</v>
      </c>
      <c r="T1230" s="4">
        <f>Ugovori_OPULJP[[#This Row],[Bespovratna sredstva - Ukupno (EU+Nac) HRK
= Ukupna ugovorena vrijednost bespovratnih sredstava]]+Ugovori_OPULJP[[#This Row],[Javni doprinos korisnika - HRK]]+Ugovori_OPULJP[[#This Row],[Privatni doprinos korisnika - HRK]]</f>
        <v>322789.59999999998</v>
      </c>
      <c r="U1230" s="19" t="s">
        <v>7375</v>
      </c>
      <c r="V1230" s="19" t="s">
        <v>7159</v>
      </c>
      <c r="W1230" s="5" t="s">
        <v>9804</v>
      </c>
      <c r="X1230" s="5" t="s">
        <v>6219</v>
      </c>
    </row>
    <row r="1231" spans="1:24" ht="51" x14ac:dyDescent="0.25">
      <c r="A1231" s="64" t="s">
        <v>9860</v>
      </c>
      <c r="B1231" s="8" t="s">
        <v>8150</v>
      </c>
      <c r="C1231" s="5" t="s">
        <v>7163</v>
      </c>
      <c r="D1231" s="5" t="s">
        <v>9447</v>
      </c>
      <c r="E1231" s="19" t="s">
        <v>10081</v>
      </c>
      <c r="F1231" s="31" t="s">
        <v>9871</v>
      </c>
      <c r="G1231" s="31" t="s">
        <v>9693</v>
      </c>
      <c r="H1231" s="32">
        <v>44287</v>
      </c>
      <c r="I1231" s="32">
        <v>44652</v>
      </c>
      <c r="J1231" s="32" t="str">
        <f ca="1">IF(Ugovori_OPULJP[[#This Row],[DATUM ZAVRŠETKA OPERACIJE]]&lt;TODAY(),"završen","u provedbi")</f>
        <v>završen</v>
      </c>
      <c r="K1231" s="18" t="s">
        <v>9</v>
      </c>
      <c r="L1231" s="18" t="s">
        <v>9</v>
      </c>
      <c r="M1231" s="63" t="s">
        <v>9864</v>
      </c>
      <c r="N1231" s="53">
        <v>0.15</v>
      </c>
      <c r="O1231" s="33">
        <f>Ugovori_OPULJP[[#This Row],[Bespovratna sredstva - Ukupno (EU+Nac) HRK
= Ukupna ugovorena vrijednost bespovratnih sredstava]]*Ugovori_OPULJP[[#This Row],[EU STOPA SUFINANCIRANJA %
EU CO-FINANCING RATE %]]</f>
        <v>224449.5295</v>
      </c>
      <c r="P1231" s="33">
        <f>Ugovori_OPULJP[[#This Row],[Bespovratna sredstva - Ukupno (EU+Nac) HRK
= Ukupna ugovorena vrijednost bespovratnih sredstava]]*Ugovori_OPULJP[[#This Row],[STOPA NACIONALNOG SUFINANCIRANJA %]]</f>
        <v>39608.7405</v>
      </c>
      <c r="Q1231" s="34">
        <v>264058.27</v>
      </c>
      <c r="R1231" s="33">
        <v>0</v>
      </c>
      <c r="S1231" s="33">
        <v>0</v>
      </c>
      <c r="T1231" s="34">
        <f>Ugovori_OPULJP[[#This Row],[Bespovratna sredstva - Ukupno (EU+Nac) HRK
= Ukupna ugovorena vrijednost bespovratnih sredstava]]+Ugovori_OPULJP[[#This Row],[Javni doprinos korisnika - HRK]]+Ugovori_OPULJP[[#This Row],[Privatni doprinos korisnika - HRK]]</f>
        <v>264058.27</v>
      </c>
      <c r="U1231" s="19" t="s">
        <v>7375</v>
      </c>
      <c r="V1231" s="19" t="s">
        <v>7159</v>
      </c>
      <c r="W1231" s="27" t="s">
        <v>9872</v>
      </c>
      <c r="X1231" s="5" t="s">
        <v>6219</v>
      </c>
    </row>
    <row r="1232" spans="1:24" ht="114.75" x14ac:dyDescent="0.25">
      <c r="A1232" s="26" t="s">
        <v>10432</v>
      </c>
      <c r="B1232" s="8" t="s">
        <v>8150</v>
      </c>
      <c r="C1232" s="30" t="s">
        <v>7163</v>
      </c>
      <c r="D1232" s="5" t="s">
        <v>9447</v>
      </c>
      <c r="E1232" s="19" t="s">
        <v>10081</v>
      </c>
      <c r="F1232" s="7" t="s">
        <v>10448</v>
      </c>
      <c r="G1232" s="7" t="s">
        <v>4489</v>
      </c>
      <c r="H1232" s="13">
        <v>44348</v>
      </c>
      <c r="I1232" s="13">
        <v>44713</v>
      </c>
      <c r="J1232" s="13" t="str">
        <f ca="1">IF(Ugovori_OPULJP[[#This Row],[DATUM ZAVRŠETKA OPERACIJE]]&lt;TODAY(),"završen","u provedbi")</f>
        <v>u provedbi</v>
      </c>
      <c r="K1232" s="18" t="s">
        <v>4</v>
      </c>
      <c r="L1232" s="6" t="s">
        <v>4</v>
      </c>
      <c r="M1232" s="17">
        <v>0.85</v>
      </c>
      <c r="N1232" s="17">
        <v>0.15</v>
      </c>
      <c r="O1232" s="11">
        <f>Ugovori_OPULJP[[#This Row],[Bespovratna sredstva - Ukupno (EU+Nac) HRK
= Ukupna ugovorena vrijednost bespovratnih sredstava]]*Ugovori_OPULJP[[#This Row],[EU STOPA SUFINANCIRANJA %
EU CO-FINANCING RATE %]]</f>
        <v>394389.85099999997</v>
      </c>
      <c r="P1232" s="11">
        <f>Ugovori_OPULJP[[#This Row],[Bespovratna sredstva - Ukupno (EU+Nac) HRK
= Ukupna ugovorena vrijednost bespovratnih sredstava]]*Ugovori_OPULJP[[#This Row],[STOPA NACIONALNOG SUFINANCIRANJA %]]</f>
        <v>69598.209000000003</v>
      </c>
      <c r="Q1232" s="4">
        <v>463988.06</v>
      </c>
      <c r="R1232" s="33">
        <v>0</v>
      </c>
      <c r="S1232" s="33">
        <v>0</v>
      </c>
      <c r="T1232" s="4">
        <f>Ugovori_OPULJP[[#This Row],[Bespovratna sredstva - Ukupno (EU+Nac) HRK
= Ukupna ugovorena vrijednost bespovratnih sredstava]]+Ugovori_OPULJP[[#This Row],[Javni doprinos korisnika - HRK]]+Ugovori_OPULJP[[#This Row],[Privatni doprinos korisnika - HRK]]</f>
        <v>463988.06</v>
      </c>
      <c r="U1232" s="19" t="s">
        <v>7375</v>
      </c>
      <c r="V1232" s="19" t="s">
        <v>7159</v>
      </c>
      <c r="W1232" s="5" t="s">
        <v>10440</v>
      </c>
      <c r="X1232" s="15" t="s">
        <v>6219</v>
      </c>
    </row>
    <row r="1233" spans="1:24" ht="51" x14ac:dyDescent="0.25">
      <c r="A1233" s="12" t="s">
        <v>9838</v>
      </c>
      <c r="B1233" s="8" t="s">
        <v>8150</v>
      </c>
      <c r="C1233" s="5" t="s">
        <v>7163</v>
      </c>
      <c r="D1233" s="5" t="s">
        <v>9447</v>
      </c>
      <c r="E1233" s="19" t="s">
        <v>10081</v>
      </c>
      <c r="F1233" s="7" t="s">
        <v>9840</v>
      </c>
      <c r="G1233" s="7" t="s">
        <v>9839</v>
      </c>
      <c r="H1233" s="13">
        <v>44279</v>
      </c>
      <c r="I1233" s="13">
        <v>44644</v>
      </c>
      <c r="J1233" s="13" t="str">
        <f ca="1">IF(Ugovori_OPULJP[[#This Row],[DATUM ZAVRŠETKA OPERACIJE]]&lt;TODAY(),"završen","u provedbi")</f>
        <v>završen</v>
      </c>
      <c r="K1233" s="6" t="s">
        <v>16</v>
      </c>
      <c r="L1233" s="6" t="s">
        <v>16</v>
      </c>
      <c r="M1233" s="17">
        <v>0.85</v>
      </c>
      <c r="N1233" s="17">
        <v>0.15</v>
      </c>
      <c r="O1233" s="11">
        <f>Ugovori_OPULJP[[#This Row],[Bespovratna sredstva - Ukupno (EU+Nac) HRK
= Ukupna ugovorena vrijednost bespovratnih sredstava]]*Ugovori_OPULJP[[#This Row],[EU STOPA SUFINANCIRANJA %
EU CO-FINANCING RATE %]]</f>
        <v>414053.30899999995</v>
      </c>
      <c r="P1233" s="11">
        <f>Ugovori_OPULJP[[#This Row],[Bespovratna sredstva - Ukupno (EU+Nac) HRK
= Ukupna ugovorena vrijednost bespovratnih sredstava]]*Ugovori_OPULJP[[#This Row],[STOPA NACIONALNOG SUFINANCIRANJA %]]</f>
        <v>73068.231</v>
      </c>
      <c r="Q1233" s="4">
        <v>487121.54</v>
      </c>
      <c r="R1233" s="33">
        <v>0</v>
      </c>
      <c r="S1233" s="33">
        <v>0</v>
      </c>
      <c r="T1233" s="4">
        <f>Ugovori_OPULJP[[#This Row],[Bespovratna sredstva - Ukupno (EU+Nac) HRK
= Ukupna ugovorena vrijednost bespovratnih sredstava]]+Ugovori_OPULJP[[#This Row],[Javni doprinos korisnika - HRK]]+Ugovori_OPULJP[[#This Row],[Privatni doprinos korisnika - HRK]]</f>
        <v>487121.54</v>
      </c>
      <c r="U1233" s="19" t="s">
        <v>7375</v>
      </c>
      <c r="V1233" s="19" t="s">
        <v>7159</v>
      </c>
      <c r="W1233" s="5" t="s">
        <v>9841</v>
      </c>
      <c r="X1233" s="5" t="s">
        <v>6219</v>
      </c>
    </row>
    <row r="1234" spans="1:24" ht="114.75" x14ac:dyDescent="0.25">
      <c r="A1234" s="12" t="s">
        <v>9780</v>
      </c>
      <c r="B1234" s="8" t="s">
        <v>8150</v>
      </c>
      <c r="C1234" s="5" t="s">
        <v>7163</v>
      </c>
      <c r="D1234" s="5" t="s">
        <v>9447</v>
      </c>
      <c r="E1234" s="19" t="s">
        <v>10081</v>
      </c>
      <c r="F1234" s="7" t="s">
        <v>9796</v>
      </c>
      <c r="G1234" s="7" t="s">
        <v>8421</v>
      </c>
      <c r="H1234" s="13">
        <v>44279</v>
      </c>
      <c r="I1234" s="13">
        <v>44644</v>
      </c>
      <c r="J1234" s="13" t="str">
        <f ca="1">IF(Ugovori_OPULJP[[#This Row],[DATUM ZAVRŠETKA OPERACIJE]]&lt;TODAY(),"završen","u provedbi")</f>
        <v>završen</v>
      </c>
      <c r="K1234" s="6" t="s">
        <v>3</v>
      </c>
      <c r="L1234" s="6" t="s">
        <v>3</v>
      </c>
      <c r="M1234" s="17">
        <v>0.85</v>
      </c>
      <c r="N1234" s="17">
        <v>0.15</v>
      </c>
      <c r="O1234" s="11">
        <f>Ugovori_OPULJP[[#This Row],[Bespovratna sredstva - Ukupno (EU+Nac) HRK
= Ukupna ugovorena vrijednost bespovratnih sredstava]]*Ugovori_OPULJP[[#This Row],[EU STOPA SUFINANCIRANJA %
EU CO-FINANCING RATE %]]</f>
        <v>409463.40250000003</v>
      </c>
      <c r="P1234" s="11">
        <f>Ugovori_OPULJP[[#This Row],[Bespovratna sredstva - Ukupno (EU+Nac) HRK
= Ukupna ugovorena vrijednost bespovratnih sredstava]]*Ugovori_OPULJP[[#This Row],[STOPA NACIONALNOG SUFINANCIRANJA %]]</f>
        <v>72258.247499999998</v>
      </c>
      <c r="Q1234" s="11">
        <v>481721.65</v>
      </c>
      <c r="R1234" s="33">
        <v>0</v>
      </c>
      <c r="S1234" s="33">
        <v>0</v>
      </c>
      <c r="T1234" s="4">
        <f>Ugovori_OPULJP[[#This Row],[Bespovratna sredstva - Ukupno (EU+Nac) HRK
= Ukupna ugovorena vrijednost bespovratnih sredstava]]+Ugovori_OPULJP[[#This Row],[Javni doprinos korisnika - HRK]]+Ugovori_OPULJP[[#This Row],[Privatni doprinos korisnika - HRK]]</f>
        <v>481721.65</v>
      </c>
      <c r="U1234" s="19" t="s">
        <v>7375</v>
      </c>
      <c r="V1234" s="19" t="s">
        <v>7159</v>
      </c>
      <c r="W1234" s="5" t="s">
        <v>9805</v>
      </c>
      <c r="X1234" s="5" t="s">
        <v>6219</v>
      </c>
    </row>
    <row r="1235" spans="1:24" ht="114.75" x14ac:dyDescent="0.25">
      <c r="A1235" s="26" t="s">
        <v>10433</v>
      </c>
      <c r="B1235" s="8" t="s">
        <v>8150</v>
      </c>
      <c r="C1235" s="30" t="s">
        <v>7163</v>
      </c>
      <c r="D1235" s="5" t="s">
        <v>9447</v>
      </c>
      <c r="E1235" s="19" t="s">
        <v>10081</v>
      </c>
      <c r="F1235" s="7" t="s">
        <v>10449</v>
      </c>
      <c r="G1235" s="7" t="s">
        <v>8531</v>
      </c>
      <c r="H1235" s="13">
        <v>44362</v>
      </c>
      <c r="I1235" s="13">
        <v>44727</v>
      </c>
      <c r="J1235" s="13" t="str">
        <f ca="1">IF(Ugovori_OPULJP[[#This Row],[DATUM ZAVRŠETKA OPERACIJE]]&lt;TODAY(),"završen","u provedbi")</f>
        <v>u provedbi</v>
      </c>
      <c r="K1235" s="18" t="s">
        <v>9</v>
      </c>
      <c r="L1235" s="6" t="s">
        <v>9</v>
      </c>
      <c r="M1235" s="17">
        <v>0.85</v>
      </c>
      <c r="N1235" s="17">
        <v>0.15</v>
      </c>
      <c r="O1235" s="11">
        <f>Ugovori_OPULJP[[#This Row],[Bespovratna sredstva - Ukupno (EU+Nac) HRK
= Ukupna ugovorena vrijednost bespovratnih sredstava]]*Ugovori_OPULJP[[#This Row],[EU STOPA SUFINANCIRANJA %
EU CO-FINANCING RATE %]]</f>
        <v>398888</v>
      </c>
      <c r="P1235" s="11">
        <f>Ugovori_OPULJP[[#This Row],[Bespovratna sredstva - Ukupno (EU+Nac) HRK
= Ukupna ugovorena vrijednost bespovratnih sredstava]]*Ugovori_OPULJP[[#This Row],[STOPA NACIONALNOG SUFINANCIRANJA %]]</f>
        <v>70392</v>
      </c>
      <c r="Q1235" s="4">
        <v>469280</v>
      </c>
      <c r="R1235" s="33">
        <v>0</v>
      </c>
      <c r="S1235" s="33">
        <v>0</v>
      </c>
      <c r="T1235" s="4">
        <f>Ugovori_OPULJP[[#This Row],[Bespovratna sredstva - Ukupno (EU+Nac) HRK
= Ukupna ugovorena vrijednost bespovratnih sredstava]]+Ugovori_OPULJP[[#This Row],[Javni doprinos korisnika - HRK]]+Ugovori_OPULJP[[#This Row],[Privatni doprinos korisnika - HRK]]</f>
        <v>469280</v>
      </c>
      <c r="U1235" s="19" t="s">
        <v>7375</v>
      </c>
      <c r="V1235" s="19" t="s">
        <v>7159</v>
      </c>
      <c r="W1235" s="5" t="s">
        <v>10441</v>
      </c>
      <c r="X1235" s="15" t="s">
        <v>6219</v>
      </c>
    </row>
    <row r="1236" spans="1:24" ht="76.5" x14ac:dyDescent="0.25">
      <c r="A1236" s="26" t="s">
        <v>10434</v>
      </c>
      <c r="B1236" s="8" t="s">
        <v>8150</v>
      </c>
      <c r="C1236" s="30" t="s">
        <v>7163</v>
      </c>
      <c r="D1236" s="5" t="s">
        <v>9447</v>
      </c>
      <c r="E1236" s="19" t="s">
        <v>10081</v>
      </c>
      <c r="F1236" s="7" t="s">
        <v>10450</v>
      </c>
      <c r="G1236" s="7" t="s">
        <v>10456</v>
      </c>
      <c r="H1236" s="13">
        <v>44362</v>
      </c>
      <c r="I1236" s="13">
        <v>44727</v>
      </c>
      <c r="J1236" s="13" t="str">
        <f ca="1">IF(Ugovori_OPULJP[[#This Row],[DATUM ZAVRŠETKA OPERACIJE]]&lt;TODAY(),"završen","u provedbi")</f>
        <v>u provedbi</v>
      </c>
      <c r="K1236" s="18" t="s">
        <v>511</v>
      </c>
      <c r="L1236" s="18" t="s">
        <v>3</v>
      </c>
      <c r="M1236" s="17">
        <v>0.85</v>
      </c>
      <c r="N1236" s="17">
        <v>0.15</v>
      </c>
      <c r="O1236" s="11">
        <f>Ugovori_OPULJP[[#This Row],[Bespovratna sredstva - Ukupno (EU+Nac) HRK
= Ukupna ugovorena vrijednost bespovratnih sredstava]]*Ugovori_OPULJP[[#This Row],[EU STOPA SUFINANCIRANJA %
EU CO-FINANCING RATE %]]</f>
        <v>424354</v>
      </c>
      <c r="P1236" s="11">
        <f>Ugovori_OPULJP[[#This Row],[Bespovratna sredstva - Ukupno (EU+Nac) HRK
= Ukupna ugovorena vrijednost bespovratnih sredstava]]*Ugovori_OPULJP[[#This Row],[STOPA NACIONALNOG SUFINANCIRANJA %]]</f>
        <v>74886</v>
      </c>
      <c r="Q1236" s="4">
        <v>499240</v>
      </c>
      <c r="R1236" s="33">
        <v>0</v>
      </c>
      <c r="S1236" s="33">
        <v>0</v>
      </c>
      <c r="T1236" s="4">
        <f>Ugovori_OPULJP[[#This Row],[Bespovratna sredstva - Ukupno (EU+Nac) HRK
= Ukupna ugovorena vrijednost bespovratnih sredstava]]+Ugovori_OPULJP[[#This Row],[Javni doprinos korisnika - HRK]]+Ugovori_OPULJP[[#This Row],[Privatni doprinos korisnika - HRK]]</f>
        <v>499240</v>
      </c>
      <c r="U1236" s="19" t="s">
        <v>7375</v>
      </c>
      <c r="V1236" s="19" t="s">
        <v>7159</v>
      </c>
      <c r="W1236" s="5" t="s">
        <v>10442</v>
      </c>
      <c r="X1236" s="15" t="s">
        <v>6219</v>
      </c>
    </row>
    <row r="1237" spans="1:24" ht="114.75" x14ac:dyDescent="0.25">
      <c r="A1237" s="26" t="s">
        <v>10435</v>
      </c>
      <c r="B1237" s="8" t="s">
        <v>8150</v>
      </c>
      <c r="C1237" s="30" t="s">
        <v>7163</v>
      </c>
      <c r="D1237" s="5" t="s">
        <v>9447</v>
      </c>
      <c r="E1237" s="19" t="s">
        <v>10081</v>
      </c>
      <c r="F1237" s="7" t="s">
        <v>10451</v>
      </c>
      <c r="G1237" s="7" t="s">
        <v>10457</v>
      </c>
      <c r="H1237" s="13">
        <v>44363</v>
      </c>
      <c r="I1237" s="13">
        <v>44728</v>
      </c>
      <c r="J1237" s="13" t="str">
        <f ca="1">IF(Ugovori_OPULJP[[#This Row],[DATUM ZAVRŠETKA OPERACIJE]]&lt;TODAY(),"završen","u provedbi")</f>
        <v>u provedbi</v>
      </c>
      <c r="K1237" s="18" t="s">
        <v>9</v>
      </c>
      <c r="L1237" s="6" t="s">
        <v>9</v>
      </c>
      <c r="M1237" s="17">
        <v>0.85</v>
      </c>
      <c r="N1237" s="17">
        <v>0.15</v>
      </c>
      <c r="O1237" s="11">
        <f>Ugovori_OPULJP[[#This Row],[Bespovratna sredstva - Ukupno (EU+Nac) HRK
= Ukupna ugovorena vrijednost bespovratnih sredstava]]*Ugovori_OPULJP[[#This Row],[EU STOPA SUFINANCIRANJA %
EU CO-FINANCING RATE %]]</f>
        <v>408141.38900000002</v>
      </c>
      <c r="P1237" s="11">
        <f>Ugovori_OPULJP[[#This Row],[Bespovratna sredstva - Ukupno (EU+Nac) HRK
= Ukupna ugovorena vrijednost bespovratnih sredstava]]*Ugovori_OPULJP[[#This Row],[STOPA NACIONALNOG SUFINANCIRANJA %]]</f>
        <v>72024.951000000001</v>
      </c>
      <c r="Q1237" s="4">
        <v>480166.34</v>
      </c>
      <c r="R1237" s="33">
        <v>0</v>
      </c>
      <c r="S1237" s="33">
        <v>0</v>
      </c>
      <c r="T1237" s="4">
        <f>Ugovori_OPULJP[[#This Row],[Bespovratna sredstva - Ukupno (EU+Nac) HRK
= Ukupna ugovorena vrijednost bespovratnih sredstava]]+Ugovori_OPULJP[[#This Row],[Javni doprinos korisnika - HRK]]+Ugovori_OPULJP[[#This Row],[Privatni doprinos korisnika - HRK]]</f>
        <v>480166.34</v>
      </c>
      <c r="U1237" s="19" t="s">
        <v>7375</v>
      </c>
      <c r="V1237" s="19" t="s">
        <v>7159</v>
      </c>
      <c r="W1237" s="5" t="s">
        <v>10443</v>
      </c>
      <c r="X1237" s="15" t="s">
        <v>6219</v>
      </c>
    </row>
    <row r="1238" spans="1:24" ht="89.25" x14ac:dyDescent="0.25">
      <c r="A1238" s="26" t="s">
        <v>10436</v>
      </c>
      <c r="B1238" s="8" t="s">
        <v>8150</v>
      </c>
      <c r="C1238" s="30" t="s">
        <v>7163</v>
      </c>
      <c r="D1238" s="5" t="s">
        <v>9447</v>
      </c>
      <c r="E1238" s="19" t="s">
        <v>10081</v>
      </c>
      <c r="F1238" s="7" t="s">
        <v>10452</v>
      </c>
      <c r="G1238" s="7" t="s">
        <v>10458</v>
      </c>
      <c r="H1238" s="13">
        <v>44356</v>
      </c>
      <c r="I1238" s="13">
        <v>44721</v>
      </c>
      <c r="J1238" s="13" t="str">
        <f ca="1">IF(Ugovori_OPULJP[[#This Row],[DATUM ZAVRŠETKA OPERACIJE]]&lt;TODAY(),"završen","u provedbi")</f>
        <v>u provedbi</v>
      </c>
      <c r="K1238" s="18" t="s">
        <v>4</v>
      </c>
      <c r="L1238" s="6" t="s">
        <v>4</v>
      </c>
      <c r="M1238" s="17">
        <v>0.85</v>
      </c>
      <c r="N1238" s="17">
        <v>0.15</v>
      </c>
      <c r="O1238" s="11">
        <f>Ugovori_OPULJP[[#This Row],[Bespovratna sredstva - Ukupno (EU+Nac) HRK
= Ukupna ugovorena vrijednost bespovratnih sredstava]]*Ugovori_OPULJP[[#This Row],[EU STOPA SUFINANCIRANJA %
EU CO-FINANCING RATE %]]</f>
        <v>343315</v>
      </c>
      <c r="P1238" s="11">
        <f>Ugovori_OPULJP[[#This Row],[Bespovratna sredstva - Ukupno (EU+Nac) HRK
= Ukupna ugovorena vrijednost bespovratnih sredstava]]*Ugovori_OPULJP[[#This Row],[STOPA NACIONALNOG SUFINANCIRANJA %]]</f>
        <v>60585</v>
      </c>
      <c r="Q1238" s="4">
        <v>403900</v>
      </c>
      <c r="R1238" s="33">
        <v>0</v>
      </c>
      <c r="S1238" s="33">
        <v>0</v>
      </c>
      <c r="T1238" s="4">
        <f>Ugovori_OPULJP[[#This Row],[Bespovratna sredstva - Ukupno (EU+Nac) HRK
= Ukupna ugovorena vrijednost bespovratnih sredstava]]+Ugovori_OPULJP[[#This Row],[Javni doprinos korisnika - HRK]]+Ugovori_OPULJP[[#This Row],[Privatni doprinos korisnika - HRK]]</f>
        <v>403900</v>
      </c>
      <c r="U1238" s="19" t="s">
        <v>7375</v>
      </c>
      <c r="V1238" s="19" t="s">
        <v>7159</v>
      </c>
      <c r="W1238" s="5" t="s">
        <v>10444</v>
      </c>
      <c r="X1238" s="15" t="s">
        <v>6219</v>
      </c>
    </row>
    <row r="1239" spans="1:24" ht="76.5" x14ac:dyDescent="0.25">
      <c r="A1239" s="26" t="s">
        <v>10437</v>
      </c>
      <c r="B1239" s="8" t="s">
        <v>8150</v>
      </c>
      <c r="C1239" s="30" t="s">
        <v>7163</v>
      </c>
      <c r="D1239" s="5" t="s">
        <v>9447</v>
      </c>
      <c r="E1239" s="19" t="s">
        <v>10081</v>
      </c>
      <c r="F1239" s="7" t="s">
        <v>10453</v>
      </c>
      <c r="G1239" s="7" t="s">
        <v>10459</v>
      </c>
      <c r="H1239" s="13">
        <v>44361</v>
      </c>
      <c r="I1239" s="13">
        <v>44665</v>
      </c>
      <c r="J1239" s="13" t="str">
        <f ca="1">IF(Ugovori_OPULJP[[#This Row],[DATUM ZAVRŠETKA OPERACIJE]]&lt;TODAY(),"završen","u provedbi")</f>
        <v>u provedbi</v>
      </c>
      <c r="K1239" s="6" t="s">
        <v>14</v>
      </c>
      <c r="L1239" s="6" t="s">
        <v>14</v>
      </c>
      <c r="M1239" s="17">
        <v>0.85</v>
      </c>
      <c r="N1239" s="17">
        <v>0.15</v>
      </c>
      <c r="O1239" s="11">
        <f>Ugovori_OPULJP[[#This Row],[Bespovratna sredstva - Ukupno (EU+Nac) HRK
= Ukupna ugovorena vrijednost bespovratnih sredstava]]*Ugovori_OPULJP[[#This Row],[EU STOPA SUFINANCIRANJA %
EU CO-FINANCING RATE %]]</f>
        <v>166385.79999999999</v>
      </c>
      <c r="P1239" s="11">
        <f>Ugovori_OPULJP[[#This Row],[Bespovratna sredstva - Ukupno (EU+Nac) HRK
= Ukupna ugovorena vrijednost bespovratnih sredstava]]*Ugovori_OPULJP[[#This Row],[STOPA NACIONALNOG SUFINANCIRANJA %]]</f>
        <v>29362.2</v>
      </c>
      <c r="Q1239" s="4">
        <v>195748</v>
      </c>
      <c r="R1239" s="33">
        <v>0</v>
      </c>
      <c r="S1239" s="33">
        <v>0</v>
      </c>
      <c r="T1239" s="4">
        <f>Ugovori_OPULJP[[#This Row],[Bespovratna sredstva - Ukupno (EU+Nac) HRK
= Ukupna ugovorena vrijednost bespovratnih sredstava]]+Ugovori_OPULJP[[#This Row],[Javni doprinos korisnika - HRK]]+Ugovori_OPULJP[[#This Row],[Privatni doprinos korisnika - HRK]]</f>
        <v>195748</v>
      </c>
      <c r="U1239" s="19" t="s">
        <v>7375</v>
      </c>
      <c r="V1239" s="19" t="s">
        <v>7159</v>
      </c>
      <c r="W1239" s="5" t="s">
        <v>10445</v>
      </c>
      <c r="X1239" s="15" t="s">
        <v>6219</v>
      </c>
    </row>
    <row r="1240" spans="1:24" ht="102" x14ac:dyDescent="0.25">
      <c r="A1240" s="26" t="s">
        <v>10438</v>
      </c>
      <c r="B1240" s="8" t="s">
        <v>8150</v>
      </c>
      <c r="C1240" s="30" t="s">
        <v>7163</v>
      </c>
      <c r="D1240" s="5" t="s">
        <v>9447</v>
      </c>
      <c r="E1240" s="19" t="s">
        <v>10081</v>
      </c>
      <c r="F1240" s="7" t="s">
        <v>10454</v>
      </c>
      <c r="G1240" s="47" t="s">
        <v>1353</v>
      </c>
      <c r="H1240" s="13">
        <v>44351</v>
      </c>
      <c r="I1240" s="13">
        <v>44716</v>
      </c>
      <c r="J1240" s="13" t="str">
        <f ca="1">IF(Ugovori_OPULJP[[#This Row],[DATUM ZAVRŠETKA OPERACIJE]]&lt;TODAY(),"završen","u provedbi")</f>
        <v>u provedbi</v>
      </c>
      <c r="K1240" s="18" t="s">
        <v>25</v>
      </c>
      <c r="L1240" s="6" t="s">
        <v>10</v>
      </c>
      <c r="M1240" s="17">
        <v>0.85</v>
      </c>
      <c r="N1240" s="17">
        <v>0.15</v>
      </c>
      <c r="O1240" s="61">
        <f>Ugovori_OPULJP[[#This Row],[Bespovratna sredstva - Ukupno (EU+Nac) HRK
= Ukupna ugovorena vrijednost bespovratnih sredstava]]*Ugovori_OPULJP[[#This Row],[EU STOPA SUFINANCIRANJA %
EU CO-FINANCING RATE %]]</f>
        <v>412692</v>
      </c>
      <c r="P1240" s="61">
        <f>Ugovori_OPULJP[[#This Row],[Bespovratna sredstva - Ukupno (EU+Nac) HRK
= Ukupna ugovorena vrijednost bespovratnih sredstava]]*Ugovori_OPULJP[[#This Row],[STOPA NACIONALNOG SUFINANCIRANJA %]]</f>
        <v>72828</v>
      </c>
      <c r="Q1240" s="62">
        <v>485520</v>
      </c>
      <c r="R1240" s="33">
        <v>0</v>
      </c>
      <c r="S1240" s="33">
        <v>0</v>
      </c>
      <c r="T1240" s="62">
        <f>Ugovori_OPULJP[[#This Row],[Bespovratna sredstva - Ukupno (EU+Nac) HRK
= Ukupna ugovorena vrijednost bespovratnih sredstava]]+Ugovori_OPULJP[[#This Row],[Javni doprinos korisnika - HRK]]+Ugovori_OPULJP[[#This Row],[Privatni doprinos korisnika - HRK]]</f>
        <v>485520</v>
      </c>
      <c r="U1240" s="19" t="s">
        <v>7375</v>
      </c>
      <c r="V1240" s="19" t="s">
        <v>7159</v>
      </c>
      <c r="W1240" s="5" t="s">
        <v>10446</v>
      </c>
      <c r="X1240" s="15" t="s">
        <v>6219</v>
      </c>
    </row>
    <row r="1241" spans="1:24" ht="114.75" x14ac:dyDescent="0.25">
      <c r="A1241" s="26" t="s">
        <v>10461</v>
      </c>
      <c r="B1241" s="8" t="s">
        <v>8150</v>
      </c>
      <c r="C1241" s="5" t="s">
        <v>7163</v>
      </c>
      <c r="D1241" s="5" t="s">
        <v>9447</v>
      </c>
      <c r="E1241" s="19" t="s">
        <v>10081</v>
      </c>
      <c r="F1241" s="7" t="s">
        <v>10465</v>
      </c>
      <c r="G1241" s="7" t="s">
        <v>10469</v>
      </c>
      <c r="H1241" s="13">
        <v>44361</v>
      </c>
      <c r="I1241" s="13">
        <v>44726</v>
      </c>
      <c r="J1241" s="13" t="str">
        <f ca="1">IF(Ugovori_OPULJP[[#This Row],[DATUM ZAVRŠETKA OPERACIJE]]&lt;TODAY(),"završen","u provedbi")</f>
        <v>u provedbi</v>
      </c>
      <c r="K1241" s="18" t="s">
        <v>25</v>
      </c>
      <c r="L1241" s="6" t="s">
        <v>12</v>
      </c>
      <c r="M1241" s="17">
        <v>0.85</v>
      </c>
      <c r="N1241" s="17">
        <v>0.15</v>
      </c>
      <c r="O1241" s="11">
        <f>Ugovori_OPULJP[[#This Row],[Bespovratna sredstva - Ukupno (EU+Nac) HRK
= Ukupna ugovorena vrijednost bespovratnih sredstava]]*Ugovori_OPULJP[[#This Row],[EU STOPA SUFINANCIRANJA %
EU CO-FINANCING RATE %]]</f>
        <v>291550</v>
      </c>
      <c r="P1241" s="11">
        <f>Ugovori_OPULJP[[#This Row],[Bespovratna sredstva - Ukupno (EU+Nac) HRK
= Ukupna ugovorena vrijednost bespovratnih sredstava]]*Ugovori_OPULJP[[#This Row],[STOPA NACIONALNOG SUFINANCIRANJA %]]</f>
        <v>51450</v>
      </c>
      <c r="Q1241" s="4">
        <v>343000</v>
      </c>
      <c r="R1241" s="11">
        <v>0</v>
      </c>
      <c r="S1241" s="11">
        <v>0</v>
      </c>
      <c r="T1241" s="4">
        <f>Ugovori_OPULJP[[#This Row],[Bespovratna sredstva - Ukupno (EU+Nac) HRK
= Ukupna ugovorena vrijednost bespovratnih sredstava]]+Ugovori_OPULJP[[#This Row],[Javni doprinos korisnika - HRK]]+Ugovori_OPULJP[[#This Row],[Privatni doprinos korisnika - HRK]]</f>
        <v>343000</v>
      </c>
      <c r="U1241" s="19" t="s">
        <v>7375</v>
      </c>
      <c r="V1241" s="19" t="s">
        <v>7159</v>
      </c>
      <c r="W1241" s="5" t="s">
        <v>10472</v>
      </c>
      <c r="X1241" s="15" t="s">
        <v>6219</v>
      </c>
    </row>
    <row r="1242" spans="1:24" ht="89.25" x14ac:dyDescent="0.25">
      <c r="A1242" s="12" t="s">
        <v>10462</v>
      </c>
      <c r="B1242" s="8" t="s">
        <v>8150</v>
      </c>
      <c r="C1242" s="5" t="s">
        <v>7163</v>
      </c>
      <c r="D1242" s="5" t="s">
        <v>9447</v>
      </c>
      <c r="E1242" s="19" t="s">
        <v>10081</v>
      </c>
      <c r="F1242" s="7" t="s">
        <v>10466</v>
      </c>
      <c r="G1242" s="7" t="s">
        <v>10470</v>
      </c>
      <c r="H1242" s="13">
        <v>44349</v>
      </c>
      <c r="I1242" s="13">
        <v>44714</v>
      </c>
      <c r="J1242" s="13" t="str">
        <f ca="1">IF(Ugovori_OPULJP[[#This Row],[DATUM ZAVRŠETKA OPERACIJE]]&lt;TODAY(),"završen","u provedbi")</f>
        <v>u provedbi</v>
      </c>
      <c r="K1242" s="18" t="s">
        <v>3628</v>
      </c>
      <c r="L1242" s="6" t="s">
        <v>3</v>
      </c>
      <c r="M1242" s="17">
        <v>0.85</v>
      </c>
      <c r="N1242" s="17">
        <v>0.15</v>
      </c>
      <c r="O1242" s="11">
        <f>Ugovori_OPULJP[[#This Row],[Bespovratna sredstva - Ukupno (EU+Nac) HRK
= Ukupna ugovorena vrijednost bespovratnih sredstava]]*Ugovori_OPULJP[[#This Row],[EU STOPA SUFINANCIRANJA %
EU CO-FINANCING RATE %]]</f>
        <v>387035.6</v>
      </c>
      <c r="P1242" s="11">
        <f>Ugovori_OPULJP[[#This Row],[Bespovratna sredstva - Ukupno (EU+Nac) HRK
= Ukupna ugovorena vrijednost bespovratnih sredstava]]*Ugovori_OPULJP[[#This Row],[STOPA NACIONALNOG SUFINANCIRANJA %]]</f>
        <v>68300.399999999994</v>
      </c>
      <c r="Q1242" s="4">
        <v>455336</v>
      </c>
      <c r="R1242" s="11">
        <v>0</v>
      </c>
      <c r="S1242" s="11">
        <v>0</v>
      </c>
      <c r="T1242" s="4">
        <f>Ugovori_OPULJP[[#This Row],[Bespovratna sredstva - Ukupno (EU+Nac) HRK
= Ukupna ugovorena vrijednost bespovratnih sredstava]]+Ugovori_OPULJP[[#This Row],[Javni doprinos korisnika - HRK]]+Ugovori_OPULJP[[#This Row],[Privatni doprinos korisnika - HRK]]</f>
        <v>455336</v>
      </c>
      <c r="U1242" s="19" t="s">
        <v>7375</v>
      </c>
      <c r="V1242" s="19" t="s">
        <v>7159</v>
      </c>
      <c r="W1242" s="5" t="s">
        <v>10473</v>
      </c>
      <c r="X1242" s="15" t="s">
        <v>6219</v>
      </c>
    </row>
    <row r="1243" spans="1:24" ht="76.5" x14ac:dyDescent="0.25">
      <c r="A1243" s="26" t="s">
        <v>10439</v>
      </c>
      <c r="B1243" s="8" t="s">
        <v>8150</v>
      </c>
      <c r="C1243" s="30" t="s">
        <v>7163</v>
      </c>
      <c r="D1243" s="5" t="s">
        <v>9447</v>
      </c>
      <c r="E1243" s="19" t="s">
        <v>10081</v>
      </c>
      <c r="F1243" s="7" t="s">
        <v>10455</v>
      </c>
      <c r="G1243" s="7" t="s">
        <v>517</v>
      </c>
      <c r="H1243" s="13">
        <v>44348</v>
      </c>
      <c r="I1243" s="13">
        <v>44713</v>
      </c>
      <c r="J1243" s="13" t="str">
        <f ca="1">IF(Ugovori_OPULJP[[#This Row],[DATUM ZAVRŠETKA OPERACIJE]]&lt;TODAY(),"završen","u provedbi")</f>
        <v>u provedbi</v>
      </c>
      <c r="K1243" s="18" t="s">
        <v>5</v>
      </c>
      <c r="L1243" s="6" t="s">
        <v>5</v>
      </c>
      <c r="M1243" s="17">
        <v>0.85</v>
      </c>
      <c r="N1243" s="17">
        <v>0.15</v>
      </c>
      <c r="O1243" s="61">
        <f>Ugovori_OPULJP[[#This Row],[Bespovratna sredstva - Ukupno (EU+Nac) HRK
= Ukupna ugovorena vrijednost bespovratnih sredstava]]*Ugovori_OPULJP[[#This Row],[EU STOPA SUFINANCIRANJA %
EU CO-FINANCING RATE %]]</f>
        <v>402339</v>
      </c>
      <c r="P1243" s="61">
        <f>Ugovori_OPULJP[[#This Row],[Bespovratna sredstva - Ukupno (EU+Nac) HRK
= Ukupna ugovorena vrijednost bespovratnih sredstava]]*Ugovori_OPULJP[[#This Row],[STOPA NACIONALNOG SUFINANCIRANJA %]]</f>
        <v>71001</v>
      </c>
      <c r="Q1243" s="62">
        <v>473340</v>
      </c>
      <c r="R1243" s="33">
        <v>0</v>
      </c>
      <c r="S1243" s="33">
        <v>0</v>
      </c>
      <c r="T1243" s="62">
        <f>Ugovori_OPULJP[[#This Row],[Bespovratna sredstva - Ukupno (EU+Nac) HRK
= Ukupna ugovorena vrijednost bespovratnih sredstava]]+Ugovori_OPULJP[[#This Row],[Javni doprinos korisnika - HRK]]+Ugovori_OPULJP[[#This Row],[Privatni doprinos korisnika - HRK]]</f>
        <v>473340</v>
      </c>
      <c r="U1243" s="19" t="s">
        <v>7375</v>
      </c>
      <c r="V1243" s="19" t="s">
        <v>7159</v>
      </c>
      <c r="W1243" s="5" t="s">
        <v>10447</v>
      </c>
      <c r="X1243" s="15" t="s">
        <v>6219</v>
      </c>
    </row>
    <row r="1244" spans="1:24" ht="114.75" x14ac:dyDescent="0.25">
      <c r="A1244" s="12" t="s">
        <v>10681</v>
      </c>
      <c r="B1244" s="8" t="s">
        <v>8150</v>
      </c>
      <c r="C1244" s="5" t="s">
        <v>7163</v>
      </c>
      <c r="D1244" s="5" t="s">
        <v>9447</v>
      </c>
      <c r="E1244" s="19" t="s">
        <v>10081</v>
      </c>
      <c r="F1244" s="7" t="s">
        <v>10815</v>
      </c>
      <c r="G1244" s="7" t="s">
        <v>8530</v>
      </c>
      <c r="H1244" s="13">
        <v>44386</v>
      </c>
      <c r="I1244" s="13">
        <v>44751</v>
      </c>
      <c r="J1244" s="13" t="str">
        <f ca="1">IF(Ugovori_OPULJP[[#This Row],[DATUM ZAVRŠETKA OPERACIJE]]&lt;TODAY(),"završen","u provedbi")</f>
        <v>u provedbi</v>
      </c>
      <c r="K1244" s="6" t="s">
        <v>10947</v>
      </c>
      <c r="L1244" s="6" t="s">
        <v>3</v>
      </c>
      <c r="M1244" s="17">
        <v>0.85</v>
      </c>
      <c r="N1244" s="17">
        <v>0.15</v>
      </c>
      <c r="O1244" s="11">
        <f>Ugovori_OPULJP[[#This Row],[Bespovratna sredstva - Ukupno (EU+Nac) HRK
= Ukupna ugovorena vrijednost bespovratnih sredstava]]*Ugovori_OPULJP[[#This Row],[EU STOPA SUFINANCIRANJA %
EU CO-FINANCING RATE %]]</f>
        <v>370456.70699999999</v>
      </c>
      <c r="P1244" s="11">
        <f>Ugovori_OPULJP[[#This Row],[Bespovratna sredstva - Ukupno (EU+Nac) HRK
= Ukupna ugovorena vrijednost bespovratnih sredstava]]*Ugovori_OPULJP[[#This Row],[STOPA NACIONALNOG SUFINANCIRANJA %]]</f>
        <v>65374.712999999996</v>
      </c>
      <c r="Q1244" s="4">
        <v>435831.42</v>
      </c>
      <c r="R1244" s="11">
        <v>0</v>
      </c>
      <c r="S1244" s="11">
        <v>0</v>
      </c>
      <c r="T1244" s="4">
        <f>Ugovori_OPULJP[[#This Row],[Bespovratna sredstva - Ukupno (EU+Nac) HRK
= Ukupna ugovorena vrijednost bespovratnih sredstava]]+Ugovori_OPULJP[[#This Row],[Javni doprinos korisnika - HRK]]+Ugovori_OPULJP[[#This Row],[Privatni doprinos korisnika - HRK]]</f>
        <v>435831.42</v>
      </c>
      <c r="U1244" s="19" t="s">
        <v>7375</v>
      </c>
      <c r="V1244" s="19" t="s">
        <v>7159</v>
      </c>
      <c r="W1244" s="5" t="s">
        <v>10936</v>
      </c>
      <c r="X1244" s="15" t="s">
        <v>6219</v>
      </c>
    </row>
    <row r="1245" spans="1:24" ht="102" x14ac:dyDescent="0.25">
      <c r="A1245" s="12" t="s">
        <v>10682</v>
      </c>
      <c r="B1245" s="8" t="s">
        <v>8150</v>
      </c>
      <c r="C1245" s="5" t="s">
        <v>7163</v>
      </c>
      <c r="D1245" s="5" t="s">
        <v>9447</v>
      </c>
      <c r="E1245" s="19" t="s">
        <v>10081</v>
      </c>
      <c r="F1245" s="7" t="s">
        <v>10816</v>
      </c>
      <c r="G1245" s="7" t="s">
        <v>10758</v>
      </c>
      <c r="H1245" s="13">
        <v>44409</v>
      </c>
      <c r="I1245" s="13">
        <v>44652</v>
      </c>
      <c r="J1245" s="13" t="str">
        <f ca="1">IF(Ugovori_OPULJP[[#This Row],[DATUM ZAVRŠETKA OPERACIJE]]&lt;TODAY(),"završen","u provedbi")</f>
        <v>završen</v>
      </c>
      <c r="K1245" s="6" t="s">
        <v>2</v>
      </c>
      <c r="L1245" s="6" t="s">
        <v>3</v>
      </c>
      <c r="M1245" s="17">
        <v>0.85</v>
      </c>
      <c r="N1245" s="17">
        <v>0.15</v>
      </c>
      <c r="O1245" s="11">
        <f>Ugovori_OPULJP[[#This Row],[Bespovratna sredstva - Ukupno (EU+Nac) HRK
= Ukupna ugovorena vrijednost bespovratnih sredstava]]*Ugovori_OPULJP[[#This Row],[EU STOPA SUFINANCIRANJA %
EU CO-FINANCING RATE %]]</f>
        <v>393021.60599999997</v>
      </c>
      <c r="P1245" s="11">
        <f>Ugovori_OPULJP[[#This Row],[Bespovratna sredstva - Ukupno (EU+Nac) HRK
= Ukupna ugovorena vrijednost bespovratnih sredstava]]*Ugovori_OPULJP[[#This Row],[STOPA NACIONALNOG SUFINANCIRANJA %]]</f>
        <v>69356.754000000001</v>
      </c>
      <c r="Q1245" s="4">
        <v>462378.36</v>
      </c>
      <c r="R1245" s="11">
        <v>0</v>
      </c>
      <c r="S1245" s="11">
        <v>0</v>
      </c>
      <c r="T1245" s="4">
        <f>Ugovori_OPULJP[[#This Row],[Bespovratna sredstva - Ukupno (EU+Nac) HRK
= Ukupna ugovorena vrijednost bespovratnih sredstava]]+Ugovori_OPULJP[[#This Row],[Javni doprinos korisnika - HRK]]+Ugovori_OPULJP[[#This Row],[Privatni doprinos korisnika - HRK]]</f>
        <v>462378.36</v>
      </c>
      <c r="U1245" s="19" t="s">
        <v>7375</v>
      </c>
      <c r="V1245" s="19" t="s">
        <v>7159</v>
      </c>
      <c r="W1245" s="5" t="s">
        <v>10937</v>
      </c>
      <c r="X1245" s="15" t="s">
        <v>6219</v>
      </c>
    </row>
    <row r="1246" spans="1:24" ht="63.75" x14ac:dyDescent="0.25">
      <c r="A1246" s="12" t="s">
        <v>10683</v>
      </c>
      <c r="B1246" s="8" t="s">
        <v>8150</v>
      </c>
      <c r="C1246" s="5" t="s">
        <v>7163</v>
      </c>
      <c r="D1246" s="5" t="s">
        <v>9447</v>
      </c>
      <c r="E1246" s="19" t="s">
        <v>10081</v>
      </c>
      <c r="F1246" s="7" t="s">
        <v>10817</v>
      </c>
      <c r="G1246" s="7" t="s">
        <v>10759</v>
      </c>
      <c r="H1246" s="13">
        <v>44379</v>
      </c>
      <c r="I1246" s="13">
        <v>44744</v>
      </c>
      <c r="J1246" s="13" t="str">
        <f ca="1">IF(Ugovori_OPULJP[[#This Row],[DATUM ZAVRŠETKA OPERACIJE]]&lt;TODAY(),"završen","u provedbi")</f>
        <v>u provedbi</v>
      </c>
      <c r="K1246" s="6" t="s">
        <v>16</v>
      </c>
      <c r="L1246" s="6" t="s">
        <v>16</v>
      </c>
      <c r="M1246" s="17">
        <v>0.85</v>
      </c>
      <c r="N1246" s="17">
        <v>0.15</v>
      </c>
      <c r="O1246" s="11">
        <f>Ugovori_OPULJP[[#This Row],[Bespovratna sredstva - Ukupno (EU+Nac) HRK
= Ukupna ugovorena vrijednost bespovratnih sredstava]]*Ugovori_OPULJP[[#This Row],[EU STOPA SUFINANCIRANJA %
EU CO-FINANCING RATE %]]</f>
        <v>398012.25349999999</v>
      </c>
      <c r="P1246" s="11">
        <f>Ugovori_OPULJP[[#This Row],[Bespovratna sredstva - Ukupno (EU+Nac) HRK
= Ukupna ugovorena vrijednost bespovratnih sredstava]]*Ugovori_OPULJP[[#This Row],[STOPA NACIONALNOG SUFINANCIRANJA %]]</f>
        <v>70237.4565</v>
      </c>
      <c r="Q1246" s="4">
        <v>468249.71</v>
      </c>
      <c r="R1246" s="11">
        <v>0</v>
      </c>
      <c r="S1246" s="11">
        <v>0</v>
      </c>
      <c r="T1246" s="4">
        <f>Ugovori_OPULJP[[#This Row],[Bespovratna sredstva - Ukupno (EU+Nac) HRK
= Ukupna ugovorena vrijednost bespovratnih sredstava]]+Ugovori_OPULJP[[#This Row],[Javni doprinos korisnika - HRK]]+Ugovori_OPULJP[[#This Row],[Privatni doprinos korisnika - HRK]]</f>
        <v>468249.71</v>
      </c>
      <c r="U1246" s="19" t="s">
        <v>7375</v>
      </c>
      <c r="V1246" s="19" t="s">
        <v>7159</v>
      </c>
      <c r="W1246" s="5" t="s">
        <v>10938</v>
      </c>
      <c r="X1246" s="15" t="s">
        <v>6219</v>
      </c>
    </row>
    <row r="1247" spans="1:24" ht="114.75" x14ac:dyDescent="0.25">
      <c r="A1247" s="12" t="s">
        <v>10684</v>
      </c>
      <c r="B1247" s="8" t="s">
        <v>8150</v>
      </c>
      <c r="C1247" s="5" t="s">
        <v>7163</v>
      </c>
      <c r="D1247" s="5" t="s">
        <v>9447</v>
      </c>
      <c r="E1247" s="19" t="s">
        <v>10081</v>
      </c>
      <c r="F1247" s="7" t="s">
        <v>10818</v>
      </c>
      <c r="G1247" s="7" t="s">
        <v>9714</v>
      </c>
      <c r="H1247" s="13">
        <v>44392</v>
      </c>
      <c r="I1247" s="13">
        <v>44757</v>
      </c>
      <c r="J1247" s="13" t="str">
        <f ca="1">IF(Ugovori_OPULJP[[#This Row],[DATUM ZAVRŠETKA OPERACIJE]]&lt;TODAY(),"završen","u provedbi")</f>
        <v>u provedbi</v>
      </c>
      <c r="K1247" s="6" t="s">
        <v>25</v>
      </c>
      <c r="L1247" s="6" t="s">
        <v>5</v>
      </c>
      <c r="M1247" s="17">
        <v>0.85</v>
      </c>
      <c r="N1247" s="17">
        <v>0.15</v>
      </c>
      <c r="O1247" s="11">
        <f>Ugovori_OPULJP[[#This Row],[Bespovratna sredstva - Ukupno (EU+Nac) HRK
= Ukupna ugovorena vrijednost bespovratnih sredstava]]*Ugovori_OPULJP[[#This Row],[EU STOPA SUFINANCIRANJA %
EU CO-FINANCING RATE %]]</f>
        <v>418761</v>
      </c>
      <c r="P1247" s="11">
        <f>Ugovori_OPULJP[[#This Row],[Bespovratna sredstva - Ukupno (EU+Nac) HRK
= Ukupna ugovorena vrijednost bespovratnih sredstava]]*Ugovori_OPULJP[[#This Row],[STOPA NACIONALNOG SUFINANCIRANJA %]]</f>
        <v>73899</v>
      </c>
      <c r="Q1247" s="4">
        <v>492660</v>
      </c>
      <c r="R1247" s="11">
        <v>0</v>
      </c>
      <c r="S1247" s="11">
        <v>0</v>
      </c>
      <c r="T1247" s="4">
        <f>Ugovori_OPULJP[[#This Row],[Bespovratna sredstva - Ukupno (EU+Nac) HRK
= Ukupna ugovorena vrijednost bespovratnih sredstava]]+Ugovori_OPULJP[[#This Row],[Javni doprinos korisnika - HRK]]+Ugovori_OPULJP[[#This Row],[Privatni doprinos korisnika - HRK]]</f>
        <v>492660</v>
      </c>
      <c r="U1247" s="19" t="s">
        <v>7375</v>
      </c>
      <c r="V1247" s="19" t="s">
        <v>7159</v>
      </c>
      <c r="W1247" s="5" t="s">
        <v>10939</v>
      </c>
      <c r="X1247" s="15" t="s">
        <v>6219</v>
      </c>
    </row>
    <row r="1248" spans="1:24" ht="114.75" x14ac:dyDescent="0.25">
      <c r="A1248" s="12" t="s">
        <v>10685</v>
      </c>
      <c r="B1248" s="8" t="s">
        <v>8150</v>
      </c>
      <c r="C1248" s="5" t="s">
        <v>7163</v>
      </c>
      <c r="D1248" s="5" t="s">
        <v>9447</v>
      </c>
      <c r="E1248" s="19" t="s">
        <v>10081</v>
      </c>
      <c r="F1248" s="7" t="s">
        <v>10819</v>
      </c>
      <c r="G1248" s="7" t="s">
        <v>10760</v>
      </c>
      <c r="H1248" s="13">
        <v>44383</v>
      </c>
      <c r="I1248" s="13">
        <v>44748</v>
      </c>
      <c r="J1248" s="13" t="str">
        <f ca="1">IF(Ugovori_OPULJP[[#This Row],[DATUM ZAVRŠETKA OPERACIJE]]&lt;TODAY(),"završen","u provedbi")</f>
        <v>u provedbi</v>
      </c>
      <c r="K1248" s="6" t="s">
        <v>4</v>
      </c>
      <c r="L1248" s="6" t="s">
        <v>4</v>
      </c>
      <c r="M1248" s="17">
        <v>0.85</v>
      </c>
      <c r="N1248" s="17">
        <v>0.15</v>
      </c>
      <c r="O1248" s="11">
        <f>Ugovori_OPULJP[[#This Row],[Bespovratna sredstva - Ukupno (EU+Nac) HRK
= Ukupna ugovorena vrijednost bespovratnih sredstava]]*Ugovori_OPULJP[[#This Row],[EU STOPA SUFINANCIRANJA %
EU CO-FINANCING RATE %]]</f>
        <v>419209.45999999996</v>
      </c>
      <c r="P1248" s="11">
        <f>Ugovori_OPULJP[[#This Row],[Bespovratna sredstva - Ukupno (EU+Nac) HRK
= Ukupna ugovorena vrijednost bespovratnih sredstava]]*Ugovori_OPULJP[[#This Row],[STOPA NACIONALNOG SUFINANCIRANJA %]]</f>
        <v>73978.14</v>
      </c>
      <c r="Q1248" s="4">
        <v>493187.6</v>
      </c>
      <c r="R1248" s="11">
        <v>0</v>
      </c>
      <c r="S1248" s="11">
        <v>0</v>
      </c>
      <c r="T1248" s="4">
        <f>Ugovori_OPULJP[[#This Row],[Bespovratna sredstva - Ukupno (EU+Nac) HRK
= Ukupna ugovorena vrijednost bespovratnih sredstava]]+Ugovori_OPULJP[[#This Row],[Javni doprinos korisnika - HRK]]+Ugovori_OPULJP[[#This Row],[Privatni doprinos korisnika - HRK]]</f>
        <v>493187.6</v>
      </c>
      <c r="U1248" s="19" t="s">
        <v>7375</v>
      </c>
      <c r="V1248" s="19" t="s">
        <v>7159</v>
      </c>
      <c r="W1248" s="5" t="s">
        <v>10940</v>
      </c>
      <c r="X1248" s="15" t="s">
        <v>6219</v>
      </c>
    </row>
    <row r="1249" spans="1:24" ht="102" x14ac:dyDescent="0.25">
      <c r="A1249" s="12" t="s">
        <v>10686</v>
      </c>
      <c r="B1249" s="8" t="s">
        <v>8150</v>
      </c>
      <c r="C1249" s="5" t="s">
        <v>7163</v>
      </c>
      <c r="D1249" s="5" t="s">
        <v>9447</v>
      </c>
      <c r="E1249" s="19" t="s">
        <v>10081</v>
      </c>
      <c r="F1249" s="7" t="s">
        <v>10820</v>
      </c>
      <c r="G1249" s="7" t="s">
        <v>10761</v>
      </c>
      <c r="H1249" s="13">
        <v>44440</v>
      </c>
      <c r="I1249" s="13">
        <v>44805</v>
      </c>
      <c r="J1249" s="13" t="str">
        <f ca="1">IF(Ugovori_OPULJP[[#This Row],[DATUM ZAVRŠETKA OPERACIJE]]&lt;TODAY(),"završen","u provedbi")</f>
        <v>u provedbi</v>
      </c>
      <c r="K1249" s="6" t="s">
        <v>25</v>
      </c>
      <c r="L1249" s="6" t="s">
        <v>3</v>
      </c>
      <c r="M1249" s="17">
        <v>0.85</v>
      </c>
      <c r="N1249" s="17">
        <v>0.15</v>
      </c>
      <c r="O1249" s="11">
        <f>Ugovori_OPULJP[[#This Row],[Bespovratna sredstva - Ukupno (EU+Nac) HRK
= Ukupna ugovorena vrijednost bespovratnih sredstava]]*Ugovori_OPULJP[[#This Row],[EU STOPA SUFINANCIRANJA %
EU CO-FINANCING RATE %]]</f>
        <v>424333.821</v>
      </c>
      <c r="P1249" s="11">
        <f>Ugovori_OPULJP[[#This Row],[Bespovratna sredstva - Ukupno (EU+Nac) HRK
= Ukupna ugovorena vrijednost bespovratnih sredstava]]*Ugovori_OPULJP[[#This Row],[STOPA NACIONALNOG SUFINANCIRANJA %]]</f>
        <v>74882.438999999998</v>
      </c>
      <c r="Q1249" s="4">
        <v>499216.26</v>
      </c>
      <c r="R1249" s="11">
        <v>0</v>
      </c>
      <c r="S1249" s="11">
        <v>0</v>
      </c>
      <c r="T1249" s="4">
        <f>Ugovori_OPULJP[[#This Row],[Bespovratna sredstva - Ukupno (EU+Nac) HRK
= Ukupna ugovorena vrijednost bespovratnih sredstava]]+Ugovori_OPULJP[[#This Row],[Javni doprinos korisnika - HRK]]+Ugovori_OPULJP[[#This Row],[Privatni doprinos korisnika - HRK]]</f>
        <v>499216.26</v>
      </c>
      <c r="U1249" s="19" t="s">
        <v>7375</v>
      </c>
      <c r="V1249" s="19" t="s">
        <v>7159</v>
      </c>
      <c r="W1249" s="5" t="s">
        <v>10941</v>
      </c>
      <c r="X1249" s="15" t="s">
        <v>6219</v>
      </c>
    </row>
    <row r="1250" spans="1:24" ht="114.75" x14ac:dyDescent="0.25">
      <c r="A1250" s="12" t="s">
        <v>10687</v>
      </c>
      <c r="B1250" s="8" t="s">
        <v>8150</v>
      </c>
      <c r="C1250" s="5" t="s">
        <v>7163</v>
      </c>
      <c r="D1250" s="5" t="s">
        <v>9447</v>
      </c>
      <c r="E1250" s="19" t="s">
        <v>10081</v>
      </c>
      <c r="F1250" s="7" t="s">
        <v>10821</v>
      </c>
      <c r="G1250" s="7" t="s">
        <v>10762</v>
      </c>
      <c r="H1250" s="13">
        <v>44440</v>
      </c>
      <c r="I1250" s="13">
        <v>44652</v>
      </c>
      <c r="J1250" s="13" t="str">
        <f ca="1">IF(Ugovori_OPULJP[[#This Row],[DATUM ZAVRŠETKA OPERACIJE]]&lt;TODAY(),"završen","u provedbi")</f>
        <v>završen</v>
      </c>
      <c r="K1250" s="6" t="s">
        <v>9</v>
      </c>
      <c r="L1250" s="6" t="s">
        <v>9</v>
      </c>
      <c r="M1250" s="17">
        <v>0.85</v>
      </c>
      <c r="N1250" s="17">
        <v>0.15</v>
      </c>
      <c r="O1250" s="11">
        <f>Ugovori_OPULJP[[#This Row],[Bespovratna sredstva - Ukupno (EU+Nac) HRK
= Ukupna ugovorena vrijednost bespovratnih sredstava]]*Ugovori_OPULJP[[#This Row],[EU STOPA SUFINANCIRANJA %
EU CO-FINANCING RATE %]]</f>
        <v>396984</v>
      </c>
      <c r="P1250" s="11">
        <f>Ugovori_OPULJP[[#This Row],[Bespovratna sredstva - Ukupno (EU+Nac) HRK
= Ukupna ugovorena vrijednost bespovratnih sredstava]]*Ugovori_OPULJP[[#This Row],[STOPA NACIONALNOG SUFINANCIRANJA %]]</f>
        <v>70056</v>
      </c>
      <c r="Q1250" s="4">
        <v>467040</v>
      </c>
      <c r="R1250" s="11">
        <v>0</v>
      </c>
      <c r="S1250" s="11">
        <v>0</v>
      </c>
      <c r="T1250" s="4">
        <f>Ugovori_OPULJP[[#This Row],[Bespovratna sredstva - Ukupno (EU+Nac) HRK
= Ukupna ugovorena vrijednost bespovratnih sredstava]]+Ugovori_OPULJP[[#This Row],[Javni doprinos korisnika - HRK]]+Ugovori_OPULJP[[#This Row],[Privatni doprinos korisnika - HRK]]</f>
        <v>467040</v>
      </c>
      <c r="U1250" s="19" t="s">
        <v>7375</v>
      </c>
      <c r="V1250" s="19" t="s">
        <v>7159</v>
      </c>
      <c r="W1250" s="5" t="s">
        <v>10942</v>
      </c>
      <c r="X1250" s="15" t="s">
        <v>6219</v>
      </c>
    </row>
    <row r="1251" spans="1:24" ht="114.75" x14ac:dyDescent="0.25">
      <c r="A1251" s="12" t="s">
        <v>10688</v>
      </c>
      <c r="B1251" s="8" t="s">
        <v>8150</v>
      </c>
      <c r="C1251" s="5" t="s">
        <v>7163</v>
      </c>
      <c r="D1251" s="5" t="s">
        <v>9447</v>
      </c>
      <c r="E1251" s="19" t="s">
        <v>10081</v>
      </c>
      <c r="F1251" s="7" t="s">
        <v>10822</v>
      </c>
      <c r="G1251" s="7" t="s">
        <v>10763</v>
      </c>
      <c r="H1251" s="13">
        <v>44440</v>
      </c>
      <c r="I1251" s="13">
        <v>44713</v>
      </c>
      <c r="J1251" s="13" t="str">
        <f ca="1">IF(Ugovori_OPULJP[[#This Row],[DATUM ZAVRŠETKA OPERACIJE]]&lt;TODAY(),"završen","u provedbi")</f>
        <v>u provedbi</v>
      </c>
      <c r="K1251" s="6" t="s">
        <v>3</v>
      </c>
      <c r="L1251" s="6" t="s">
        <v>3</v>
      </c>
      <c r="M1251" s="17">
        <v>0.85</v>
      </c>
      <c r="N1251" s="17">
        <v>0.15</v>
      </c>
      <c r="O1251" s="11">
        <f>Ugovori_OPULJP[[#This Row],[Bespovratna sredstva - Ukupno (EU+Nac) HRK
= Ukupna ugovorena vrijednost bespovratnih sredstava]]*Ugovori_OPULJP[[#This Row],[EU STOPA SUFINANCIRANJA %
EU CO-FINANCING RATE %]]</f>
        <v>170928.90549999999</v>
      </c>
      <c r="P1251" s="11">
        <f>Ugovori_OPULJP[[#This Row],[Bespovratna sredstva - Ukupno (EU+Nac) HRK
= Ukupna ugovorena vrijednost bespovratnih sredstava]]*Ugovori_OPULJP[[#This Row],[STOPA NACIONALNOG SUFINANCIRANJA %]]</f>
        <v>30163.924499999997</v>
      </c>
      <c r="Q1251" s="4">
        <v>201092.83</v>
      </c>
      <c r="R1251" s="11">
        <v>0</v>
      </c>
      <c r="S1251" s="11">
        <v>0</v>
      </c>
      <c r="T1251" s="4">
        <f>Ugovori_OPULJP[[#This Row],[Bespovratna sredstva - Ukupno (EU+Nac) HRK
= Ukupna ugovorena vrijednost bespovratnih sredstava]]+Ugovori_OPULJP[[#This Row],[Javni doprinos korisnika - HRK]]+Ugovori_OPULJP[[#This Row],[Privatni doprinos korisnika - HRK]]</f>
        <v>201092.83</v>
      </c>
      <c r="U1251" s="19" t="s">
        <v>7375</v>
      </c>
      <c r="V1251" s="19" t="s">
        <v>7159</v>
      </c>
      <c r="W1251" s="5" t="s">
        <v>10943</v>
      </c>
      <c r="X1251" s="15" t="s">
        <v>6219</v>
      </c>
    </row>
    <row r="1252" spans="1:24" ht="102" x14ac:dyDescent="0.25">
      <c r="A1252" s="12" t="s">
        <v>11380</v>
      </c>
      <c r="B1252" s="46" t="s">
        <v>8150</v>
      </c>
      <c r="C1252" s="5" t="s">
        <v>7163</v>
      </c>
      <c r="D1252" s="5" t="s">
        <v>9447</v>
      </c>
      <c r="E1252" s="19" t="s">
        <v>10081</v>
      </c>
      <c r="F1252" s="7" t="s">
        <v>11384</v>
      </c>
      <c r="G1252" s="7" t="s">
        <v>10153</v>
      </c>
      <c r="H1252" s="13">
        <v>44515</v>
      </c>
      <c r="I1252" s="13">
        <v>44880</v>
      </c>
      <c r="J1252" s="13" t="str">
        <f ca="1">IF(Ugovori_OPULJP[[#This Row],[DATUM ZAVRŠETKA OPERACIJE]]&lt;TODAY(),"završen","u provedbi")</f>
        <v>u provedbi</v>
      </c>
      <c r="K1252" s="18" t="s">
        <v>17</v>
      </c>
      <c r="L1252" s="18" t="s">
        <v>17</v>
      </c>
      <c r="M1252" s="17">
        <v>0.85</v>
      </c>
      <c r="N1252" s="17">
        <v>0.15</v>
      </c>
      <c r="O1252" s="11">
        <f>Ugovori_OPULJP[[#This Row],[Bespovratna sredstva - Ukupno (EU+Nac) HRK
= Ukupna ugovorena vrijednost bespovratnih sredstava]]*Ugovori_OPULJP[[#This Row],[EU STOPA SUFINANCIRANJA %
EU CO-FINANCING RATE %]]</f>
        <v>312970</v>
      </c>
      <c r="P1252" s="11">
        <f>Ugovori_OPULJP[[#This Row],[Bespovratna sredstva - Ukupno (EU+Nac) HRK
= Ukupna ugovorena vrijednost bespovratnih sredstava]]*Ugovori_OPULJP[[#This Row],[STOPA NACIONALNOG SUFINANCIRANJA %]]</f>
        <v>55230</v>
      </c>
      <c r="Q1252" s="4">
        <v>368200</v>
      </c>
      <c r="R1252" s="11">
        <v>0</v>
      </c>
      <c r="S1252" s="11">
        <v>0</v>
      </c>
      <c r="T1252" s="4">
        <f>Ugovori_OPULJP[[#This Row],[Bespovratna sredstva - Ukupno (EU+Nac) HRK
= Ukupna ugovorena vrijednost bespovratnih sredstava]]+Ugovori_OPULJP[[#This Row],[Javni doprinos korisnika - HRK]]+Ugovori_OPULJP[[#This Row],[Privatni doprinos korisnika - HRK]]</f>
        <v>368200</v>
      </c>
      <c r="U1252" s="19" t="s">
        <v>7375</v>
      </c>
      <c r="V1252" s="19" t="s">
        <v>7159</v>
      </c>
      <c r="W1252" s="5" t="s">
        <v>11390</v>
      </c>
      <c r="X1252" s="5" t="s">
        <v>6219</v>
      </c>
    </row>
    <row r="1253" spans="1:24" ht="63.75" x14ac:dyDescent="0.25">
      <c r="A1253" s="12" t="s">
        <v>11381</v>
      </c>
      <c r="B1253" s="46" t="s">
        <v>8150</v>
      </c>
      <c r="C1253" s="5" t="s">
        <v>7163</v>
      </c>
      <c r="D1253" s="5" t="s">
        <v>9447</v>
      </c>
      <c r="E1253" s="19" t="s">
        <v>10081</v>
      </c>
      <c r="F1253" s="7" t="s">
        <v>11385</v>
      </c>
      <c r="G1253" s="7" t="s">
        <v>11388</v>
      </c>
      <c r="H1253" s="13">
        <v>44512</v>
      </c>
      <c r="I1253" s="13">
        <v>44754</v>
      </c>
      <c r="J1253" s="13" t="str">
        <f ca="1">IF(Ugovori_OPULJP[[#This Row],[DATUM ZAVRŠETKA OPERACIJE]]&lt;TODAY(),"završen","u provedbi")</f>
        <v>u provedbi</v>
      </c>
      <c r="K1253" s="18" t="s">
        <v>15</v>
      </c>
      <c r="L1253" s="18" t="s">
        <v>15</v>
      </c>
      <c r="M1253" s="17">
        <v>0.85</v>
      </c>
      <c r="N1253" s="17">
        <v>0.15</v>
      </c>
      <c r="O1253" s="11">
        <f>Ugovori_OPULJP[[#This Row],[Bespovratna sredstva - Ukupno (EU+Nac) HRK
= Ukupna ugovorena vrijednost bespovratnih sredstava]]*Ugovori_OPULJP[[#This Row],[EU STOPA SUFINANCIRANJA %
EU CO-FINANCING RATE %]]</f>
        <v>307692.11199999996</v>
      </c>
      <c r="P1253" s="11">
        <f>Ugovori_OPULJP[[#This Row],[Bespovratna sredstva - Ukupno (EU+Nac) HRK
= Ukupna ugovorena vrijednost bespovratnih sredstava]]*Ugovori_OPULJP[[#This Row],[STOPA NACIONALNOG SUFINANCIRANJA %]]</f>
        <v>54298.607999999993</v>
      </c>
      <c r="Q1253" s="4">
        <v>361990.72</v>
      </c>
      <c r="R1253" s="11">
        <v>0</v>
      </c>
      <c r="S1253" s="11">
        <v>0</v>
      </c>
      <c r="T1253" s="4">
        <f>Ugovori_OPULJP[[#This Row],[Bespovratna sredstva - Ukupno (EU+Nac) HRK
= Ukupna ugovorena vrijednost bespovratnih sredstava]]+Ugovori_OPULJP[[#This Row],[Javni doprinos korisnika - HRK]]+Ugovori_OPULJP[[#This Row],[Privatni doprinos korisnika - HRK]]</f>
        <v>361990.72</v>
      </c>
      <c r="U1253" s="19" t="s">
        <v>7375</v>
      </c>
      <c r="V1253" s="19" t="s">
        <v>7159</v>
      </c>
      <c r="W1253" s="5" t="s">
        <v>11391</v>
      </c>
      <c r="X1253" s="5" t="s">
        <v>6219</v>
      </c>
    </row>
    <row r="1254" spans="1:24" ht="102" x14ac:dyDescent="0.25">
      <c r="A1254" s="12" t="s">
        <v>11382</v>
      </c>
      <c r="B1254" s="46" t="s">
        <v>8150</v>
      </c>
      <c r="C1254" s="5" t="s">
        <v>7163</v>
      </c>
      <c r="D1254" s="5" t="s">
        <v>9447</v>
      </c>
      <c r="E1254" s="19" t="s">
        <v>10081</v>
      </c>
      <c r="F1254" s="7" t="s">
        <v>11386</v>
      </c>
      <c r="G1254" s="7" t="s">
        <v>503</v>
      </c>
      <c r="H1254" s="13">
        <v>44515</v>
      </c>
      <c r="I1254" s="13">
        <v>44880</v>
      </c>
      <c r="J1254" s="13" t="str">
        <f ca="1">IF(Ugovori_OPULJP[[#This Row],[DATUM ZAVRŠETKA OPERACIJE]]&lt;TODAY(),"završen","u provedbi")</f>
        <v>u provedbi</v>
      </c>
      <c r="K1254" s="18" t="s">
        <v>3</v>
      </c>
      <c r="L1254" s="18" t="s">
        <v>3</v>
      </c>
      <c r="M1254" s="17">
        <v>0.85</v>
      </c>
      <c r="N1254" s="17">
        <v>0.15</v>
      </c>
      <c r="O1254" s="11">
        <f>Ugovori_OPULJP[[#This Row],[Bespovratna sredstva - Ukupno (EU+Nac) HRK
= Ukupna ugovorena vrijednost bespovratnih sredstava]]*Ugovori_OPULJP[[#This Row],[EU STOPA SUFINANCIRANJA %
EU CO-FINANCING RATE %]]</f>
        <v>391270.83549999999</v>
      </c>
      <c r="P1254" s="11">
        <f>Ugovori_OPULJP[[#This Row],[Bespovratna sredstva - Ukupno (EU+Nac) HRK
= Ukupna ugovorena vrijednost bespovratnih sredstava]]*Ugovori_OPULJP[[#This Row],[STOPA NACIONALNOG SUFINANCIRANJA %]]</f>
        <v>69047.794500000004</v>
      </c>
      <c r="Q1254" s="4">
        <v>460318.63</v>
      </c>
      <c r="R1254" s="11">
        <v>0</v>
      </c>
      <c r="S1254" s="11">
        <v>0</v>
      </c>
      <c r="T1254" s="4">
        <f>Ugovori_OPULJP[[#This Row],[Bespovratna sredstva - Ukupno (EU+Nac) HRK
= Ukupna ugovorena vrijednost bespovratnih sredstava]]+Ugovori_OPULJP[[#This Row],[Javni doprinos korisnika - HRK]]+Ugovori_OPULJP[[#This Row],[Privatni doprinos korisnika - HRK]]</f>
        <v>460318.63</v>
      </c>
      <c r="U1254" s="19" t="s">
        <v>7375</v>
      </c>
      <c r="V1254" s="19" t="s">
        <v>7159</v>
      </c>
      <c r="W1254" s="5" t="s">
        <v>11392</v>
      </c>
      <c r="X1254" s="5" t="s">
        <v>6219</v>
      </c>
    </row>
    <row r="1255" spans="1:24" ht="102" x14ac:dyDescent="0.25">
      <c r="A1255" s="12" t="s">
        <v>11394</v>
      </c>
      <c r="B1255" s="46" t="s">
        <v>8150</v>
      </c>
      <c r="C1255" s="5" t="s">
        <v>7163</v>
      </c>
      <c r="D1255" s="5" t="s">
        <v>9447</v>
      </c>
      <c r="E1255" s="19" t="s">
        <v>10081</v>
      </c>
      <c r="F1255" s="7" t="s">
        <v>11411</v>
      </c>
      <c r="G1255" s="7" t="s">
        <v>11413</v>
      </c>
      <c r="H1255" s="13">
        <v>44522</v>
      </c>
      <c r="I1255" s="13">
        <v>44887</v>
      </c>
      <c r="J1255" s="13" t="str">
        <f ca="1">IF(Ugovori_OPULJP[[#This Row],[DATUM ZAVRŠETKA OPERACIJE]]&lt;TODAY(),"završen","u provedbi")</f>
        <v>u provedbi</v>
      </c>
      <c r="K1255" s="18" t="s">
        <v>3</v>
      </c>
      <c r="L1255" s="18" t="s">
        <v>3</v>
      </c>
      <c r="M1255" s="17">
        <v>0.85</v>
      </c>
      <c r="N1255" s="17">
        <v>0.15</v>
      </c>
      <c r="O1255" s="11">
        <f>Ugovori_OPULJP[[#This Row],[Bespovratna sredstva - Ukupno (EU+Nac) HRK
= Ukupna ugovorena vrijednost bespovratnih sredstava]]*Ugovori_OPULJP[[#This Row],[EU STOPA SUFINANCIRANJA %
EU CO-FINANCING RATE %]]</f>
        <v>398650</v>
      </c>
      <c r="P1255" s="11">
        <f>Ugovori_OPULJP[[#This Row],[Bespovratna sredstva - Ukupno (EU+Nac) HRK
= Ukupna ugovorena vrijednost bespovratnih sredstava]]*Ugovori_OPULJP[[#This Row],[STOPA NACIONALNOG SUFINANCIRANJA %]]</f>
        <v>70350</v>
      </c>
      <c r="Q1255" s="4">
        <v>469000</v>
      </c>
      <c r="R1255" s="11">
        <v>0</v>
      </c>
      <c r="S1255" s="11">
        <v>0</v>
      </c>
      <c r="T1255" s="4">
        <f>Ugovori_OPULJP[[#This Row],[Bespovratna sredstva - Ukupno (EU+Nac) HRK
= Ukupna ugovorena vrijednost bespovratnih sredstava]]+Ugovori_OPULJP[[#This Row],[Javni doprinos korisnika - HRK]]+Ugovori_OPULJP[[#This Row],[Privatni doprinos korisnika - HRK]]</f>
        <v>469000</v>
      </c>
      <c r="U1255" s="19" t="s">
        <v>7375</v>
      </c>
      <c r="V1255" s="19" t="s">
        <v>7159</v>
      </c>
      <c r="W1255" s="5" t="s">
        <v>11415</v>
      </c>
      <c r="X1255" s="15" t="s">
        <v>6219</v>
      </c>
    </row>
    <row r="1256" spans="1:24" ht="76.5" x14ac:dyDescent="0.25">
      <c r="A1256" s="12" t="s">
        <v>11383</v>
      </c>
      <c r="B1256" s="46" t="s">
        <v>8150</v>
      </c>
      <c r="C1256" s="5" t="s">
        <v>7163</v>
      </c>
      <c r="D1256" s="5" t="s">
        <v>9447</v>
      </c>
      <c r="E1256" s="19" t="s">
        <v>10081</v>
      </c>
      <c r="F1256" s="7" t="s">
        <v>11387</v>
      </c>
      <c r="G1256" s="7" t="s">
        <v>11389</v>
      </c>
      <c r="H1256" s="13">
        <v>44509</v>
      </c>
      <c r="I1256" s="13">
        <v>44874</v>
      </c>
      <c r="J1256" s="13" t="str">
        <f ca="1">IF(Ugovori_OPULJP[[#This Row],[DATUM ZAVRŠETKA OPERACIJE]]&lt;TODAY(),"završen","u provedbi")</f>
        <v>u provedbi</v>
      </c>
      <c r="K1256" s="6" t="s">
        <v>25</v>
      </c>
      <c r="L1256" s="6" t="s">
        <v>3</v>
      </c>
      <c r="M1256" s="17">
        <v>0.85</v>
      </c>
      <c r="N1256" s="17">
        <v>0.15</v>
      </c>
      <c r="O1256" s="11">
        <f>Ugovori_OPULJP[[#This Row],[Bespovratna sredstva - Ukupno (EU+Nac) HRK
= Ukupna ugovorena vrijednost bespovratnih sredstava]]*Ugovori_OPULJP[[#This Row],[EU STOPA SUFINANCIRANJA %
EU CO-FINANCING RATE %]]</f>
        <v>405790</v>
      </c>
      <c r="P1256" s="11">
        <f>Ugovori_OPULJP[[#This Row],[Bespovratna sredstva - Ukupno (EU+Nac) HRK
= Ukupna ugovorena vrijednost bespovratnih sredstava]]*Ugovori_OPULJP[[#This Row],[STOPA NACIONALNOG SUFINANCIRANJA %]]</f>
        <v>71610</v>
      </c>
      <c r="Q1256" s="4">
        <v>477400</v>
      </c>
      <c r="R1256" s="11">
        <v>0</v>
      </c>
      <c r="S1256" s="11">
        <v>0</v>
      </c>
      <c r="T1256" s="4">
        <f>Ugovori_OPULJP[[#This Row],[Bespovratna sredstva - Ukupno (EU+Nac) HRK
= Ukupna ugovorena vrijednost bespovratnih sredstava]]+Ugovori_OPULJP[[#This Row],[Javni doprinos korisnika - HRK]]+Ugovori_OPULJP[[#This Row],[Privatni doprinos korisnika - HRK]]</f>
        <v>477400</v>
      </c>
      <c r="U1256" s="19" t="s">
        <v>7375</v>
      </c>
      <c r="V1256" s="19" t="s">
        <v>7159</v>
      </c>
      <c r="W1256" s="5" t="s">
        <v>11393</v>
      </c>
      <c r="X1256" s="5" t="s">
        <v>6219</v>
      </c>
    </row>
    <row r="1257" spans="1:24" ht="114.75" x14ac:dyDescent="0.25">
      <c r="A1257" s="12" t="s">
        <v>11395</v>
      </c>
      <c r="B1257" s="46" t="s">
        <v>8150</v>
      </c>
      <c r="C1257" s="5" t="s">
        <v>7163</v>
      </c>
      <c r="D1257" s="5" t="s">
        <v>9447</v>
      </c>
      <c r="E1257" s="19" t="s">
        <v>10081</v>
      </c>
      <c r="F1257" s="7" t="s">
        <v>11412</v>
      </c>
      <c r="G1257" s="7" t="s">
        <v>11414</v>
      </c>
      <c r="H1257" s="13">
        <v>44517</v>
      </c>
      <c r="I1257" s="13">
        <v>44882</v>
      </c>
      <c r="J1257" s="13" t="str">
        <f ca="1">IF(Ugovori_OPULJP[[#This Row],[DATUM ZAVRŠETKA OPERACIJE]]&lt;TODAY(),"završen","u provedbi")</f>
        <v>u provedbi</v>
      </c>
      <c r="K1257" s="6" t="s">
        <v>18</v>
      </c>
      <c r="L1257" s="25" t="s">
        <v>18</v>
      </c>
      <c r="M1257" s="17">
        <v>0.85</v>
      </c>
      <c r="N1257" s="17">
        <v>0.15</v>
      </c>
      <c r="O1257" s="11">
        <f>Ugovori_OPULJP[[#This Row],[Bespovratna sredstva - Ukupno (EU+Nac) HRK
= Ukupna ugovorena vrijednost bespovratnih sredstava]]*Ugovori_OPULJP[[#This Row],[EU STOPA SUFINANCIRANJA %
EU CO-FINANCING RATE %]]</f>
        <v>391896.75</v>
      </c>
      <c r="P1257" s="11">
        <f>Ugovori_OPULJP[[#This Row],[Bespovratna sredstva - Ukupno (EU+Nac) HRK
= Ukupna ugovorena vrijednost bespovratnih sredstava]]*Ugovori_OPULJP[[#This Row],[STOPA NACIONALNOG SUFINANCIRANJA %]]</f>
        <v>69158.25</v>
      </c>
      <c r="Q1257" s="4">
        <v>461055</v>
      </c>
      <c r="R1257" s="11">
        <v>0</v>
      </c>
      <c r="S1257" s="11">
        <v>0</v>
      </c>
      <c r="T1257" s="4">
        <f>Ugovori_OPULJP[[#This Row],[Bespovratna sredstva - Ukupno (EU+Nac) HRK
= Ukupna ugovorena vrijednost bespovratnih sredstava]]+Ugovori_OPULJP[[#This Row],[Javni doprinos korisnika - HRK]]+Ugovori_OPULJP[[#This Row],[Privatni doprinos korisnika - HRK]]</f>
        <v>461055</v>
      </c>
      <c r="U1257" s="19" t="s">
        <v>7375</v>
      </c>
      <c r="V1257" s="19" t="s">
        <v>7159</v>
      </c>
      <c r="W1257" s="5" t="s">
        <v>11416</v>
      </c>
      <c r="X1257" s="15" t="s">
        <v>6219</v>
      </c>
    </row>
    <row r="1258" spans="1:24" ht="102" x14ac:dyDescent="0.25">
      <c r="A1258" s="26" t="s">
        <v>11161</v>
      </c>
      <c r="B1258" s="8" t="s">
        <v>8150</v>
      </c>
      <c r="C1258" s="5" t="s">
        <v>7163</v>
      </c>
      <c r="D1258" s="5" t="s">
        <v>11173</v>
      </c>
      <c r="E1258" s="19" t="s">
        <v>10082</v>
      </c>
      <c r="F1258" s="7" t="s">
        <v>11175</v>
      </c>
      <c r="G1258" s="7" t="s">
        <v>11174</v>
      </c>
      <c r="H1258" s="13">
        <v>44455</v>
      </c>
      <c r="I1258" s="13">
        <v>45185</v>
      </c>
      <c r="J1258" s="13" t="str">
        <f ca="1">IF(Ugovori_OPULJP[[#This Row],[DATUM ZAVRŠETKA OPERACIJE]]&lt;TODAY(),"završen","u provedbi")</f>
        <v>u provedbi</v>
      </c>
      <c r="K1258" s="18" t="s">
        <v>14</v>
      </c>
      <c r="L1258" s="18" t="s">
        <v>14</v>
      </c>
      <c r="M1258" s="17">
        <v>0.85</v>
      </c>
      <c r="N1258" s="17">
        <v>0.15</v>
      </c>
      <c r="O1258" s="11">
        <f>Ugovori_OPULJP[[#This Row],[Bespovratna sredstva - Ukupno (EU+Nac) HRK
= Ukupna ugovorena vrijednost bespovratnih sredstava]]*Ugovori_OPULJP[[#This Row],[EU STOPA SUFINANCIRANJA %
EU CO-FINANCING RATE %]]</f>
        <v>3347498.0075000003</v>
      </c>
      <c r="P1258" s="11">
        <f>Ugovori_OPULJP[[#This Row],[Bespovratna sredstva - Ukupno (EU+Nac) HRK
= Ukupna ugovorena vrijednost bespovratnih sredstava]]*Ugovori_OPULJP[[#This Row],[STOPA NACIONALNOG SUFINANCIRANJA %]]</f>
        <v>590734.9425</v>
      </c>
      <c r="Q1258" s="4">
        <v>3938232.95</v>
      </c>
      <c r="R1258" s="11">
        <v>0</v>
      </c>
      <c r="S1258" s="11">
        <v>0</v>
      </c>
      <c r="T1258" s="4">
        <f>Ugovori_OPULJP[[#This Row],[Bespovratna sredstva - Ukupno (EU+Nac) HRK
= Ukupna ugovorena vrijednost bespovratnih sredstava]]+Ugovori_OPULJP[[#This Row],[Javni doprinos korisnika - HRK]]+Ugovori_OPULJP[[#This Row],[Privatni doprinos korisnika - HRK]]</f>
        <v>3938232.95</v>
      </c>
      <c r="U1258" s="19" t="s">
        <v>7375</v>
      </c>
      <c r="V1258" s="19" t="s">
        <v>7159</v>
      </c>
      <c r="W1258" s="5" t="s">
        <v>11196</v>
      </c>
      <c r="X1258" s="15" t="s">
        <v>6219</v>
      </c>
    </row>
    <row r="1259" spans="1:24" ht="102" x14ac:dyDescent="0.25">
      <c r="A1259" s="12" t="s">
        <v>11162</v>
      </c>
      <c r="B1259" s="8" t="s">
        <v>8150</v>
      </c>
      <c r="C1259" s="5" t="s">
        <v>7163</v>
      </c>
      <c r="D1259" s="5" t="s">
        <v>11173</v>
      </c>
      <c r="E1259" s="19" t="s">
        <v>10082</v>
      </c>
      <c r="F1259" s="7" t="s">
        <v>11177</v>
      </c>
      <c r="G1259" s="7" t="s">
        <v>11176</v>
      </c>
      <c r="H1259" s="13">
        <v>44455</v>
      </c>
      <c r="I1259" s="13">
        <v>45185</v>
      </c>
      <c r="J1259" s="13" t="str">
        <f ca="1">IF(Ugovori_OPULJP[[#This Row],[DATUM ZAVRŠETKA OPERACIJE]]&lt;TODAY(),"završen","u provedbi")</f>
        <v>u provedbi</v>
      </c>
      <c r="K1259" s="18" t="s">
        <v>4</v>
      </c>
      <c r="L1259" s="18" t="s">
        <v>4</v>
      </c>
      <c r="M1259" s="17">
        <v>0.85</v>
      </c>
      <c r="N1259" s="17">
        <v>0.15</v>
      </c>
      <c r="O1259" s="11">
        <f>Ugovori_OPULJP[[#This Row],[Bespovratna sredstva - Ukupno (EU+Nac) HRK
= Ukupna ugovorena vrijednost bespovratnih sredstava]]*Ugovori_OPULJP[[#This Row],[EU STOPA SUFINANCIRANJA %
EU CO-FINANCING RATE %]]</f>
        <v>1812896.8895</v>
      </c>
      <c r="P1259" s="11">
        <f>Ugovori_OPULJP[[#This Row],[Bespovratna sredstva - Ukupno (EU+Nac) HRK
= Ukupna ugovorena vrijednost bespovratnih sredstava]]*Ugovori_OPULJP[[#This Row],[STOPA NACIONALNOG SUFINANCIRANJA %]]</f>
        <v>319922.98050000001</v>
      </c>
      <c r="Q1259" s="4">
        <v>2132819.87</v>
      </c>
      <c r="R1259" s="11">
        <v>0</v>
      </c>
      <c r="S1259" s="11">
        <v>0</v>
      </c>
      <c r="T1259" s="4">
        <f>Ugovori_OPULJP[[#This Row],[Bespovratna sredstva - Ukupno (EU+Nac) HRK
= Ukupna ugovorena vrijednost bespovratnih sredstava]]+Ugovori_OPULJP[[#This Row],[Javni doprinos korisnika - HRK]]+Ugovori_OPULJP[[#This Row],[Privatni doprinos korisnika - HRK]]</f>
        <v>2132819.87</v>
      </c>
      <c r="U1259" s="19" t="s">
        <v>7375</v>
      </c>
      <c r="V1259" s="19" t="s">
        <v>7159</v>
      </c>
      <c r="W1259" s="5" t="s">
        <v>11197</v>
      </c>
      <c r="X1259" s="15" t="s">
        <v>6219</v>
      </c>
    </row>
    <row r="1260" spans="1:24" ht="114.75" x14ac:dyDescent="0.25">
      <c r="A1260" s="12" t="s">
        <v>11163</v>
      </c>
      <c r="B1260" s="8" t="s">
        <v>8150</v>
      </c>
      <c r="C1260" s="5" t="s">
        <v>7163</v>
      </c>
      <c r="D1260" s="5" t="s">
        <v>11173</v>
      </c>
      <c r="E1260" s="19" t="s">
        <v>10082</v>
      </c>
      <c r="F1260" s="7" t="s">
        <v>11179</v>
      </c>
      <c r="G1260" s="7" t="s">
        <v>11178</v>
      </c>
      <c r="H1260" s="13">
        <v>44455</v>
      </c>
      <c r="I1260" s="13">
        <v>45185</v>
      </c>
      <c r="J1260" s="13" t="str">
        <f ca="1">IF(Ugovori_OPULJP[[#This Row],[DATUM ZAVRŠETKA OPERACIJE]]&lt;TODAY(),"završen","u provedbi")</f>
        <v>u provedbi</v>
      </c>
      <c r="K1260" s="18" t="s">
        <v>18</v>
      </c>
      <c r="L1260" s="18" t="s">
        <v>18</v>
      </c>
      <c r="M1260" s="17">
        <v>0.85</v>
      </c>
      <c r="N1260" s="17">
        <v>0.15</v>
      </c>
      <c r="O1260" s="11">
        <f>Ugovori_OPULJP[[#This Row],[Bespovratna sredstva - Ukupno (EU+Nac) HRK
= Ukupna ugovorena vrijednost bespovratnih sredstava]]*Ugovori_OPULJP[[#This Row],[EU STOPA SUFINANCIRANJA %
EU CO-FINANCING RATE %]]</f>
        <v>3392116.7854999998</v>
      </c>
      <c r="P1260" s="11">
        <f>Ugovori_OPULJP[[#This Row],[Bespovratna sredstva - Ukupno (EU+Nac) HRK
= Ukupna ugovorena vrijednost bespovratnih sredstava]]*Ugovori_OPULJP[[#This Row],[STOPA NACIONALNOG SUFINANCIRANJA %]]</f>
        <v>598608.84450000001</v>
      </c>
      <c r="Q1260" s="4">
        <v>3990725.63</v>
      </c>
      <c r="R1260" s="11">
        <v>0</v>
      </c>
      <c r="S1260" s="11">
        <v>0</v>
      </c>
      <c r="T1260" s="4">
        <f>Ugovori_OPULJP[[#This Row],[Bespovratna sredstva - Ukupno (EU+Nac) HRK
= Ukupna ugovorena vrijednost bespovratnih sredstava]]+Ugovori_OPULJP[[#This Row],[Javni doprinos korisnika - HRK]]+Ugovori_OPULJP[[#This Row],[Privatni doprinos korisnika - HRK]]</f>
        <v>3990725.63</v>
      </c>
      <c r="U1260" s="19" t="s">
        <v>7375</v>
      </c>
      <c r="V1260" s="19" t="s">
        <v>7159</v>
      </c>
      <c r="W1260" s="5" t="s">
        <v>11198</v>
      </c>
      <c r="X1260" s="15" t="s">
        <v>6219</v>
      </c>
    </row>
    <row r="1261" spans="1:24" ht="76.5" x14ac:dyDescent="0.25">
      <c r="A1261" s="12" t="s">
        <v>11164</v>
      </c>
      <c r="B1261" s="8" t="s">
        <v>8150</v>
      </c>
      <c r="C1261" s="5" t="s">
        <v>7163</v>
      </c>
      <c r="D1261" s="5" t="s">
        <v>11173</v>
      </c>
      <c r="E1261" s="19" t="s">
        <v>10082</v>
      </c>
      <c r="F1261" s="7" t="s">
        <v>11181</v>
      </c>
      <c r="G1261" s="7" t="s">
        <v>11180</v>
      </c>
      <c r="H1261" s="13">
        <v>44455</v>
      </c>
      <c r="I1261" s="13">
        <v>45185</v>
      </c>
      <c r="J1261" s="13" t="str">
        <f ca="1">IF(Ugovori_OPULJP[[#This Row],[DATUM ZAVRŠETKA OPERACIJE]]&lt;TODAY(),"završen","u provedbi")</f>
        <v>u provedbi</v>
      </c>
      <c r="K1261" s="18" t="s">
        <v>8</v>
      </c>
      <c r="L1261" s="18" t="s">
        <v>8</v>
      </c>
      <c r="M1261" s="17">
        <v>0.85</v>
      </c>
      <c r="N1261" s="17">
        <v>0.15</v>
      </c>
      <c r="O1261" s="11">
        <f>Ugovori_OPULJP[[#This Row],[Bespovratna sredstva - Ukupno (EU+Nac) HRK
= Ukupna ugovorena vrijednost bespovratnih sredstava]]*Ugovori_OPULJP[[#This Row],[EU STOPA SUFINANCIRANJA %
EU CO-FINANCING RATE %]]</f>
        <v>2017882.575</v>
      </c>
      <c r="P1261" s="11">
        <f>Ugovori_OPULJP[[#This Row],[Bespovratna sredstva - Ukupno (EU+Nac) HRK
= Ukupna ugovorena vrijednost bespovratnih sredstava]]*Ugovori_OPULJP[[#This Row],[STOPA NACIONALNOG SUFINANCIRANJA %]]</f>
        <v>356096.92499999999</v>
      </c>
      <c r="Q1261" s="4">
        <v>2373979.5</v>
      </c>
      <c r="R1261" s="11">
        <v>1414332.7400000002</v>
      </c>
      <c r="S1261" s="11">
        <v>0</v>
      </c>
      <c r="T1261" s="4">
        <f>Ugovori_OPULJP[[#This Row],[Bespovratna sredstva - Ukupno (EU+Nac) HRK
= Ukupna ugovorena vrijednost bespovratnih sredstava]]+Ugovori_OPULJP[[#This Row],[Javni doprinos korisnika - HRK]]+Ugovori_OPULJP[[#This Row],[Privatni doprinos korisnika - HRK]]</f>
        <v>3788312.24</v>
      </c>
      <c r="U1261" s="19" t="s">
        <v>7375</v>
      </c>
      <c r="V1261" s="19" t="s">
        <v>7159</v>
      </c>
      <c r="W1261" s="5" t="s">
        <v>11199</v>
      </c>
      <c r="X1261" s="15" t="s">
        <v>6219</v>
      </c>
    </row>
    <row r="1262" spans="1:24" ht="89.25" x14ac:dyDescent="0.25">
      <c r="A1262" s="12" t="s">
        <v>11165</v>
      </c>
      <c r="B1262" s="8" t="s">
        <v>8150</v>
      </c>
      <c r="C1262" s="5" t="s">
        <v>7163</v>
      </c>
      <c r="D1262" s="5" t="s">
        <v>11173</v>
      </c>
      <c r="E1262" s="19" t="s">
        <v>10082</v>
      </c>
      <c r="F1262" s="7" t="s">
        <v>11183</v>
      </c>
      <c r="G1262" s="7" t="s">
        <v>11182</v>
      </c>
      <c r="H1262" s="13">
        <v>44455</v>
      </c>
      <c r="I1262" s="13">
        <v>45185</v>
      </c>
      <c r="J1262" s="13" t="str">
        <f ca="1">IF(Ugovori_OPULJP[[#This Row],[DATUM ZAVRŠETKA OPERACIJE]]&lt;TODAY(),"završen","u provedbi")</f>
        <v>u provedbi</v>
      </c>
      <c r="K1262" s="18" t="s">
        <v>0</v>
      </c>
      <c r="L1262" s="18" t="s">
        <v>0</v>
      </c>
      <c r="M1262" s="17">
        <v>0.85</v>
      </c>
      <c r="N1262" s="17">
        <v>0.15</v>
      </c>
      <c r="O1262" s="11">
        <f>Ugovori_OPULJP[[#This Row],[Bespovratna sredstva - Ukupno (EU+Nac) HRK
= Ukupna ugovorena vrijednost bespovratnih sredstava]]*Ugovori_OPULJP[[#This Row],[EU STOPA SUFINANCIRANJA %
EU CO-FINANCING RATE %]]</f>
        <v>1589449</v>
      </c>
      <c r="P1262" s="11">
        <f>Ugovori_OPULJP[[#This Row],[Bespovratna sredstva - Ukupno (EU+Nac) HRK
= Ukupna ugovorena vrijednost bespovratnih sredstava]]*Ugovori_OPULJP[[#This Row],[STOPA NACIONALNOG SUFINANCIRANJA %]]</f>
        <v>280491</v>
      </c>
      <c r="Q1262" s="4">
        <v>1869940</v>
      </c>
      <c r="R1262" s="11">
        <v>0</v>
      </c>
      <c r="S1262" s="11">
        <v>0</v>
      </c>
      <c r="T1262" s="4">
        <f>Ugovori_OPULJP[[#This Row],[Bespovratna sredstva - Ukupno (EU+Nac) HRK
= Ukupna ugovorena vrijednost bespovratnih sredstava]]+Ugovori_OPULJP[[#This Row],[Javni doprinos korisnika - HRK]]+Ugovori_OPULJP[[#This Row],[Privatni doprinos korisnika - HRK]]</f>
        <v>1869940</v>
      </c>
      <c r="U1262" s="19" t="s">
        <v>7375</v>
      </c>
      <c r="V1262" s="19" t="s">
        <v>7159</v>
      </c>
      <c r="W1262" s="5" t="s">
        <v>11200</v>
      </c>
      <c r="X1262" s="15" t="s">
        <v>6219</v>
      </c>
    </row>
    <row r="1263" spans="1:24" ht="89.25" x14ac:dyDescent="0.25">
      <c r="A1263" s="12" t="s">
        <v>11166</v>
      </c>
      <c r="B1263" s="8" t="s">
        <v>8150</v>
      </c>
      <c r="C1263" s="5" t="s">
        <v>7163</v>
      </c>
      <c r="D1263" s="5" t="s">
        <v>11173</v>
      </c>
      <c r="E1263" s="19" t="s">
        <v>10082</v>
      </c>
      <c r="F1263" s="7" t="s">
        <v>11184</v>
      </c>
      <c r="G1263" s="7" t="s">
        <v>10969</v>
      </c>
      <c r="H1263" s="13">
        <v>44455</v>
      </c>
      <c r="I1263" s="13">
        <v>45185</v>
      </c>
      <c r="J1263" s="13" t="str">
        <f ca="1">IF(Ugovori_OPULJP[[#This Row],[DATUM ZAVRŠETKA OPERACIJE]]&lt;TODAY(),"završen","u provedbi")</f>
        <v>u provedbi</v>
      </c>
      <c r="K1263" s="18" t="s">
        <v>5</v>
      </c>
      <c r="L1263" s="18" t="s">
        <v>5</v>
      </c>
      <c r="M1263" s="17">
        <v>0.85</v>
      </c>
      <c r="N1263" s="17">
        <v>0.15</v>
      </c>
      <c r="O1263" s="11">
        <f>Ugovori_OPULJP[[#This Row],[Bespovratna sredstva - Ukupno (EU+Nac) HRK
= Ukupna ugovorena vrijednost bespovratnih sredstava]]*Ugovori_OPULJP[[#This Row],[EU STOPA SUFINANCIRANJA %
EU CO-FINANCING RATE %]]</f>
        <v>2998900.5719999997</v>
      </c>
      <c r="P1263" s="11">
        <f>Ugovori_OPULJP[[#This Row],[Bespovratna sredstva - Ukupno (EU+Nac) HRK
= Ukupna ugovorena vrijednost bespovratnih sredstava]]*Ugovori_OPULJP[[#This Row],[STOPA NACIONALNOG SUFINANCIRANJA %]]</f>
        <v>529217.74799999991</v>
      </c>
      <c r="Q1263" s="4">
        <v>3528118.32</v>
      </c>
      <c r="R1263" s="11">
        <v>0</v>
      </c>
      <c r="S1263" s="11">
        <v>0</v>
      </c>
      <c r="T1263" s="4">
        <f>Ugovori_OPULJP[[#This Row],[Bespovratna sredstva - Ukupno (EU+Nac) HRK
= Ukupna ugovorena vrijednost bespovratnih sredstava]]+Ugovori_OPULJP[[#This Row],[Javni doprinos korisnika - HRK]]+Ugovori_OPULJP[[#This Row],[Privatni doprinos korisnika - HRK]]</f>
        <v>3528118.32</v>
      </c>
      <c r="U1263" s="19" t="s">
        <v>7375</v>
      </c>
      <c r="V1263" s="19" t="s">
        <v>7159</v>
      </c>
      <c r="W1263" s="5" t="s">
        <v>11201</v>
      </c>
      <c r="X1263" s="15" t="s">
        <v>6219</v>
      </c>
    </row>
    <row r="1264" spans="1:24" ht="89.25" x14ac:dyDescent="0.25">
      <c r="A1264" s="12" t="s">
        <v>11167</v>
      </c>
      <c r="B1264" s="8" t="s">
        <v>8150</v>
      </c>
      <c r="C1264" s="5" t="s">
        <v>7163</v>
      </c>
      <c r="D1264" s="5" t="s">
        <v>11173</v>
      </c>
      <c r="E1264" s="19" t="s">
        <v>10082</v>
      </c>
      <c r="F1264" s="7" t="s">
        <v>11186</v>
      </c>
      <c r="G1264" s="7" t="s">
        <v>11185</v>
      </c>
      <c r="H1264" s="13">
        <v>44455</v>
      </c>
      <c r="I1264" s="13">
        <v>45185</v>
      </c>
      <c r="J1264" s="13" t="str">
        <f ca="1">IF(Ugovori_OPULJP[[#This Row],[DATUM ZAVRŠETKA OPERACIJE]]&lt;TODAY(),"završen","u provedbi")</f>
        <v>u provedbi</v>
      </c>
      <c r="K1264" s="18" t="s">
        <v>17</v>
      </c>
      <c r="L1264" s="18" t="s">
        <v>17</v>
      </c>
      <c r="M1264" s="17">
        <v>0.85</v>
      </c>
      <c r="N1264" s="17">
        <v>0.15</v>
      </c>
      <c r="O1264" s="11">
        <f>Ugovori_OPULJP[[#This Row],[Bespovratna sredstva - Ukupno (EU+Nac) HRK
= Ukupna ugovorena vrijednost bespovratnih sredstava]]*Ugovori_OPULJP[[#This Row],[EU STOPA SUFINANCIRANJA %
EU CO-FINANCING RATE %]]</f>
        <v>2145163.3259999999</v>
      </c>
      <c r="P1264" s="11">
        <f>Ugovori_OPULJP[[#This Row],[Bespovratna sredstva - Ukupno (EU+Nac) HRK
= Ukupna ugovorena vrijednost bespovratnih sredstava]]*Ugovori_OPULJP[[#This Row],[STOPA NACIONALNOG SUFINANCIRANJA %]]</f>
        <v>378558.234</v>
      </c>
      <c r="Q1264" s="4">
        <v>2523721.56</v>
      </c>
      <c r="R1264" s="11">
        <v>0</v>
      </c>
      <c r="S1264" s="11">
        <v>0</v>
      </c>
      <c r="T1264" s="4">
        <f>Ugovori_OPULJP[[#This Row],[Bespovratna sredstva - Ukupno (EU+Nac) HRK
= Ukupna ugovorena vrijednost bespovratnih sredstava]]+Ugovori_OPULJP[[#This Row],[Javni doprinos korisnika - HRK]]+Ugovori_OPULJP[[#This Row],[Privatni doprinos korisnika - HRK]]</f>
        <v>2523721.56</v>
      </c>
      <c r="U1264" s="19" t="s">
        <v>7375</v>
      </c>
      <c r="V1264" s="19" t="s">
        <v>7159</v>
      </c>
      <c r="W1264" s="5" t="s">
        <v>11202</v>
      </c>
      <c r="X1264" s="15" t="s">
        <v>6219</v>
      </c>
    </row>
    <row r="1265" spans="1:24" ht="89.25" x14ac:dyDescent="0.25">
      <c r="A1265" s="12" t="s">
        <v>11168</v>
      </c>
      <c r="B1265" s="8" t="s">
        <v>8150</v>
      </c>
      <c r="C1265" s="5" t="s">
        <v>7163</v>
      </c>
      <c r="D1265" s="5" t="s">
        <v>11173</v>
      </c>
      <c r="E1265" s="19" t="s">
        <v>10082</v>
      </c>
      <c r="F1265" s="7" t="s">
        <v>11187</v>
      </c>
      <c r="G1265" s="7" t="s">
        <v>5052</v>
      </c>
      <c r="H1265" s="13">
        <v>44455</v>
      </c>
      <c r="I1265" s="13">
        <v>45185</v>
      </c>
      <c r="J1265" s="13" t="str">
        <f ca="1">IF(Ugovori_OPULJP[[#This Row],[DATUM ZAVRŠETKA OPERACIJE]]&lt;TODAY(),"završen","u provedbi")</f>
        <v>u provedbi</v>
      </c>
      <c r="K1265" s="18" t="s">
        <v>1</v>
      </c>
      <c r="L1265" s="18" t="s">
        <v>1</v>
      </c>
      <c r="M1265" s="17">
        <v>0.85</v>
      </c>
      <c r="N1265" s="17">
        <v>0.15</v>
      </c>
      <c r="O1265" s="11">
        <f>Ugovori_OPULJP[[#This Row],[Bespovratna sredstva - Ukupno (EU+Nac) HRK
= Ukupna ugovorena vrijednost bespovratnih sredstava]]*Ugovori_OPULJP[[#This Row],[EU STOPA SUFINANCIRANJA %
EU CO-FINANCING RATE %]]</f>
        <v>2500362.9834999996</v>
      </c>
      <c r="P1265" s="11">
        <f>Ugovori_OPULJP[[#This Row],[Bespovratna sredstva - Ukupno (EU+Nac) HRK
= Ukupna ugovorena vrijednost bespovratnih sredstava]]*Ugovori_OPULJP[[#This Row],[STOPA NACIONALNOG SUFINANCIRANJA %]]</f>
        <v>441240.52649999998</v>
      </c>
      <c r="Q1265" s="4">
        <v>2941603.51</v>
      </c>
      <c r="R1265" s="11">
        <v>0</v>
      </c>
      <c r="S1265" s="11">
        <v>0</v>
      </c>
      <c r="T1265" s="4">
        <f>Ugovori_OPULJP[[#This Row],[Bespovratna sredstva - Ukupno (EU+Nac) HRK
= Ukupna ugovorena vrijednost bespovratnih sredstava]]+Ugovori_OPULJP[[#This Row],[Javni doprinos korisnika - HRK]]+Ugovori_OPULJP[[#This Row],[Privatni doprinos korisnika - HRK]]</f>
        <v>2941603.51</v>
      </c>
      <c r="U1265" s="19" t="s">
        <v>7375</v>
      </c>
      <c r="V1265" s="19" t="s">
        <v>7159</v>
      </c>
      <c r="W1265" s="5" t="s">
        <v>11203</v>
      </c>
      <c r="X1265" s="15" t="s">
        <v>6219</v>
      </c>
    </row>
    <row r="1266" spans="1:24" ht="114.75" x14ac:dyDescent="0.25">
      <c r="A1266" s="12" t="s">
        <v>11169</v>
      </c>
      <c r="B1266" s="8" t="s">
        <v>8150</v>
      </c>
      <c r="C1266" s="5" t="s">
        <v>7163</v>
      </c>
      <c r="D1266" s="5" t="s">
        <v>11173</v>
      </c>
      <c r="E1266" s="19" t="s">
        <v>10082</v>
      </c>
      <c r="F1266" s="7" t="s">
        <v>11189</v>
      </c>
      <c r="G1266" s="7" t="s">
        <v>11188</v>
      </c>
      <c r="H1266" s="13">
        <v>44455</v>
      </c>
      <c r="I1266" s="13">
        <v>45185</v>
      </c>
      <c r="J1266" s="13" t="str">
        <f ca="1">IF(Ugovori_OPULJP[[#This Row],[DATUM ZAVRŠETKA OPERACIJE]]&lt;TODAY(),"završen","u provedbi")</f>
        <v>u provedbi</v>
      </c>
      <c r="K1266" s="18" t="s">
        <v>13</v>
      </c>
      <c r="L1266" s="18" t="s">
        <v>13</v>
      </c>
      <c r="M1266" s="17">
        <v>0.85</v>
      </c>
      <c r="N1266" s="17">
        <v>0.15</v>
      </c>
      <c r="O1266" s="11">
        <f>Ugovori_OPULJP[[#This Row],[Bespovratna sredstva - Ukupno (EU+Nac) HRK
= Ukupna ugovorena vrijednost bespovratnih sredstava]]*Ugovori_OPULJP[[#This Row],[EU STOPA SUFINANCIRANJA %
EU CO-FINANCING RATE %]]</f>
        <v>2039139.3155</v>
      </c>
      <c r="P1266" s="11">
        <f>Ugovori_OPULJP[[#This Row],[Bespovratna sredstva - Ukupno (EU+Nac) HRK
= Ukupna ugovorena vrijednost bespovratnih sredstava]]*Ugovori_OPULJP[[#This Row],[STOPA NACIONALNOG SUFINANCIRANJA %]]</f>
        <v>359848.11450000003</v>
      </c>
      <c r="Q1266" s="4">
        <v>2398987.4300000002</v>
      </c>
      <c r="R1266" s="11">
        <v>0</v>
      </c>
      <c r="S1266" s="11">
        <v>0</v>
      </c>
      <c r="T1266" s="4">
        <f>Ugovori_OPULJP[[#This Row],[Bespovratna sredstva - Ukupno (EU+Nac) HRK
= Ukupna ugovorena vrijednost bespovratnih sredstava]]+Ugovori_OPULJP[[#This Row],[Javni doprinos korisnika - HRK]]+Ugovori_OPULJP[[#This Row],[Privatni doprinos korisnika - HRK]]</f>
        <v>2398987.4300000002</v>
      </c>
      <c r="U1266" s="19" t="s">
        <v>7375</v>
      </c>
      <c r="V1266" s="19" t="s">
        <v>7159</v>
      </c>
      <c r="W1266" s="5" t="s">
        <v>11204</v>
      </c>
      <c r="X1266" s="15" t="s">
        <v>6219</v>
      </c>
    </row>
    <row r="1267" spans="1:24" ht="51" x14ac:dyDescent="0.25">
      <c r="A1267" s="12" t="s">
        <v>11170</v>
      </c>
      <c r="B1267" s="8" t="s">
        <v>8150</v>
      </c>
      <c r="C1267" s="5" t="s">
        <v>7163</v>
      </c>
      <c r="D1267" s="5" t="s">
        <v>11173</v>
      </c>
      <c r="E1267" s="19" t="s">
        <v>10082</v>
      </c>
      <c r="F1267" s="7" t="s">
        <v>11191</v>
      </c>
      <c r="G1267" s="7" t="s">
        <v>11190</v>
      </c>
      <c r="H1267" s="13">
        <v>44455</v>
      </c>
      <c r="I1267" s="13">
        <v>45185</v>
      </c>
      <c r="J1267" s="13" t="str">
        <f ca="1">IF(Ugovori_OPULJP[[#This Row],[DATUM ZAVRŠETKA OPERACIJE]]&lt;TODAY(),"završen","u provedbi")</f>
        <v>u provedbi</v>
      </c>
      <c r="K1267" s="18" t="s">
        <v>9</v>
      </c>
      <c r="L1267" s="18" t="s">
        <v>9</v>
      </c>
      <c r="M1267" s="17">
        <v>0.85</v>
      </c>
      <c r="N1267" s="17">
        <v>0.15</v>
      </c>
      <c r="O1267" s="11">
        <f>Ugovori_OPULJP[[#This Row],[Bespovratna sredstva - Ukupno (EU+Nac) HRK
= Ukupna ugovorena vrijednost bespovratnih sredstava]]*Ugovori_OPULJP[[#This Row],[EU STOPA SUFINANCIRANJA %
EU CO-FINANCING RATE %]]</f>
        <v>2854924.2655000002</v>
      </c>
      <c r="P1267" s="11">
        <f>Ugovori_OPULJP[[#This Row],[Bespovratna sredstva - Ukupno (EU+Nac) HRK
= Ukupna ugovorena vrijednost bespovratnih sredstava]]*Ugovori_OPULJP[[#This Row],[STOPA NACIONALNOG SUFINANCIRANJA %]]</f>
        <v>503810.16450000001</v>
      </c>
      <c r="Q1267" s="4">
        <v>3358734.43</v>
      </c>
      <c r="R1267" s="11">
        <v>0</v>
      </c>
      <c r="S1267" s="11">
        <v>0</v>
      </c>
      <c r="T1267" s="4">
        <f>Ugovori_OPULJP[[#This Row],[Bespovratna sredstva - Ukupno (EU+Nac) HRK
= Ukupna ugovorena vrijednost bespovratnih sredstava]]+Ugovori_OPULJP[[#This Row],[Javni doprinos korisnika - HRK]]+Ugovori_OPULJP[[#This Row],[Privatni doprinos korisnika - HRK]]</f>
        <v>3358734.43</v>
      </c>
      <c r="U1267" s="19" t="s">
        <v>7375</v>
      </c>
      <c r="V1267" s="19" t="s">
        <v>7159</v>
      </c>
      <c r="W1267" s="5" t="s">
        <v>11205</v>
      </c>
      <c r="X1267" s="15" t="s">
        <v>6219</v>
      </c>
    </row>
    <row r="1268" spans="1:24" ht="102" x14ac:dyDescent="0.25">
      <c r="A1268" s="12" t="s">
        <v>11171</v>
      </c>
      <c r="B1268" s="8" t="s">
        <v>8150</v>
      </c>
      <c r="C1268" s="5" t="s">
        <v>7163</v>
      </c>
      <c r="D1268" s="5" t="s">
        <v>11173</v>
      </c>
      <c r="E1268" s="19" t="s">
        <v>10082</v>
      </c>
      <c r="F1268" s="7" t="s">
        <v>11193</v>
      </c>
      <c r="G1268" s="7" t="s">
        <v>11192</v>
      </c>
      <c r="H1268" s="13">
        <v>44455</v>
      </c>
      <c r="I1268" s="13">
        <v>45185</v>
      </c>
      <c r="J1268" s="13" t="str">
        <f ca="1">IF(Ugovori_OPULJP[[#This Row],[DATUM ZAVRŠETKA OPERACIJE]]&lt;TODAY(),"završen","u provedbi")</f>
        <v>u provedbi</v>
      </c>
      <c r="K1268" s="18" t="s">
        <v>13</v>
      </c>
      <c r="L1268" s="18" t="s">
        <v>13</v>
      </c>
      <c r="M1268" s="17">
        <v>0.85</v>
      </c>
      <c r="N1268" s="17">
        <v>0.15</v>
      </c>
      <c r="O1268" s="11">
        <f>Ugovori_OPULJP[[#This Row],[Bespovratna sredstva - Ukupno (EU+Nac) HRK
= Ukupna ugovorena vrijednost bespovratnih sredstava]]*Ugovori_OPULJP[[#This Row],[EU STOPA SUFINANCIRANJA %
EU CO-FINANCING RATE %]]</f>
        <v>3298440.1129999999</v>
      </c>
      <c r="P1268" s="11">
        <f>Ugovori_OPULJP[[#This Row],[Bespovratna sredstva - Ukupno (EU+Nac) HRK
= Ukupna ugovorena vrijednost bespovratnih sredstava]]*Ugovori_OPULJP[[#This Row],[STOPA NACIONALNOG SUFINANCIRANJA %]]</f>
        <v>582077.6669999999</v>
      </c>
      <c r="Q1268" s="4">
        <v>3880517.78</v>
      </c>
      <c r="R1268" s="11">
        <v>0</v>
      </c>
      <c r="S1268" s="11">
        <v>0</v>
      </c>
      <c r="T1268" s="4">
        <f>Ugovori_OPULJP[[#This Row],[Bespovratna sredstva - Ukupno (EU+Nac) HRK
= Ukupna ugovorena vrijednost bespovratnih sredstava]]+Ugovori_OPULJP[[#This Row],[Javni doprinos korisnika - HRK]]+Ugovori_OPULJP[[#This Row],[Privatni doprinos korisnika - HRK]]</f>
        <v>3880517.78</v>
      </c>
      <c r="U1268" s="19" t="s">
        <v>7375</v>
      </c>
      <c r="V1268" s="19" t="s">
        <v>7159</v>
      </c>
      <c r="W1268" s="5" t="s">
        <v>11206</v>
      </c>
      <c r="X1268" s="15" t="s">
        <v>6219</v>
      </c>
    </row>
    <row r="1269" spans="1:24" ht="102" x14ac:dyDescent="0.25">
      <c r="A1269" s="12" t="s">
        <v>11172</v>
      </c>
      <c r="B1269" s="8" t="s">
        <v>8150</v>
      </c>
      <c r="C1269" s="5" t="s">
        <v>7163</v>
      </c>
      <c r="D1269" s="5" t="s">
        <v>11173</v>
      </c>
      <c r="E1269" s="19" t="s">
        <v>10082</v>
      </c>
      <c r="F1269" s="7" t="s">
        <v>11195</v>
      </c>
      <c r="G1269" s="7" t="s">
        <v>11194</v>
      </c>
      <c r="H1269" s="13">
        <v>44455</v>
      </c>
      <c r="I1269" s="13">
        <v>45185</v>
      </c>
      <c r="J1269" s="13" t="str">
        <f ca="1">IF(Ugovori_OPULJP[[#This Row],[DATUM ZAVRŠETKA OPERACIJE]]&lt;TODAY(),"završen","u provedbi")</f>
        <v>u provedbi</v>
      </c>
      <c r="K1269" s="18" t="s">
        <v>16</v>
      </c>
      <c r="L1269" s="18" t="s">
        <v>16</v>
      </c>
      <c r="M1269" s="17">
        <v>0.85</v>
      </c>
      <c r="N1269" s="17">
        <v>0.15</v>
      </c>
      <c r="O1269" s="11">
        <f>Ugovori_OPULJP[[#This Row],[Bespovratna sredstva - Ukupno (EU+Nac) HRK
= Ukupna ugovorena vrijednost bespovratnih sredstava]]*Ugovori_OPULJP[[#This Row],[EU STOPA SUFINANCIRANJA %
EU CO-FINANCING RATE %]]</f>
        <v>1753226.1669999999</v>
      </c>
      <c r="P1269" s="11">
        <f>Ugovori_OPULJP[[#This Row],[Bespovratna sredstva - Ukupno (EU+Nac) HRK
= Ukupna ugovorena vrijednost bespovratnih sredstava]]*Ugovori_OPULJP[[#This Row],[STOPA NACIONALNOG SUFINANCIRANJA %]]</f>
        <v>309392.853</v>
      </c>
      <c r="Q1269" s="4">
        <v>2062619.02</v>
      </c>
      <c r="R1269" s="11">
        <v>0</v>
      </c>
      <c r="S1269" s="11">
        <v>0</v>
      </c>
      <c r="T1269" s="4">
        <f>Ugovori_OPULJP[[#This Row],[Bespovratna sredstva - Ukupno (EU+Nac) HRK
= Ukupna ugovorena vrijednost bespovratnih sredstava]]+Ugovori_OPULJP[[#This Row],[Javni doprinos korisnika - HRK]]+Ugovori_OPULJP[[#This Row],[Privatni doprinos korisnika - HRK]]</f>
        <v>2062619.02</v>
      </c>
      <c r="U1269" s="19" t="s">
        <v>7375</v>
      </c>
      <c r="V1269" s="19" t="s">
        <v>7159</v>
      </c>
      <c r="W1269" s="5" t="s">
        <v>11207</v>
      </c>
      <c r="X1269" s="15" t="s">
        <v>6219</v>
      </c>
    </row>
    <row r="1270" spans="1:24" ht="63.75" x14ac:dyDescent="0.25">
      <c r="A1270" s="45" t="s">
        <v>1920</v>
      </c>
      <c r="B1270" s="46" t="s">
        <v>8150</v>
      </c>
      <c r="C1270" s="30" t="s">
        <v>7253</v>
      </c>
      <c r="D1270" s="30" t="s">
        <v>1919</v>
      </c>
      <c r="E1270" s="19" t="s">
        <v>10081</v>
      </c>
      <c r="F1270" s="47" t="s">
        <v>10988</v>
      </c>
      <c r="G1270" s="47" t="s">
        <v>1921</v>
      </c>
      <c r="H1270" s="48">
        <v>43720</v>
      </c>
      <c r="I1270" s="48">
        <v>44451</v>
      </c>
      <c r="J1270" s="48" t="str">
        <f ca="1">IF(Ugovori_OPULJP[[#This Row],[DATUM ZAVRŠETKA OPERACIJE]]&lt;TODAY(),"završen","u provedbi")</f>
        <v>završen</v>
      </c>
      <c r="K1270" s="25" t="s">
        <v>15</v>
      </c>
      <c r="L1270" s="25" t="s">
        <v>15</v>
      </c>
      <c r="M1270" s="17">
        <v>0.85</v>
      </c>
      <c r="N1270" s="17">
        <v>0.15</v>
      </c>
      <c r="O1270" s="11">
        <f>Ugovori_OPULJP[[#This Row],[Bespovratna sredstva - Ukupno (EU+Nac) HRK
= Ukupna ugovorena vrijednost bespovratnih sredstava]]*Ugovori_OPULJP[[#This Row],[EU STOPA SUFINANCIRANJA %
EU CO-FINANCING RATE %]]</f>
        <v>883966.02549999999</v>
      </c>
      <c r="P1270" s="11">
        <f>Ugovori_OPULJP[[#This Row],[Bespovratna sredstva - Ukupno (EU+Nac) HRK
= Ukupna ugovorena vrijednost bespovratnih sredstava]]*Ugovori_OPULJP[[#This Row],[STOPA NACIONALNOG SUFINANCIRANJA %]]</f>
        <v>155994.00450000001</v>
      </c>
      <c r="Q1270" s="11">
        <v>1039960.03</v>
      </c>
      <c r="R1270" s="11">
        <v>0</v>
      </c>
      <c r="S1270" s="11">
        <v>0</v>
      </c>
      <c r="T1270" s="4">
        <f>Ugovori_OPULJP[[#This Row],[Bespovratna sredstva - Ukupno (EU+Nac) HRK
= Ukupna ugovorena vrijednost bespovratnih sredstava]]+Ugovori_OPULJP[[#This Row],[Javni doprinos korisnika - HRK]]+Ugovori_OPULJP[[#This Row],[Privatni doprinos korisnika - HRK]]</f>
        <v>1039960.03</v>
      </c>
      <c r="U1270" s="29" t="s">
        <v>8735</v>
      </c>
      <c r="V1270" s="29" t="s">
        <v>24</v>
      </c>
      <c r="W1270" s="30" t="s">
        <v>6538</v>
      </c>
      <c r="X1270" s="30" t="s">
        <v>6219</v>
      </c>
    </row>
    <row r="1271" spans="1:24" ht="51" x14ac:dyDescent="0.25">
      <c r="A1271" s="45" t="s">
        <v>1922</v>
      </c>
      <c r="B1271" s="46" t="s">
        <v>8150</v>
      </c>
      <c r="C1271" s="30" t="s">
        <v>7253</v>
      </c>
      <c r="D1271" s="30" t="s">
        <v>1919</v>
      </c>
      <c r="E1271" s="19" t="s">
        <v>10081</v>
      </c>
      <c r="F1271" s="47" t="s">
        <v>1923</v>
      </c>
      <c r="G1271" s="47" t="s">
        <v>9850</v>
      </c>
      <c r="H1271" s="48">
        <v>43707</v>
      </c>
      <c r="I1271" s="48">
        <v>44165</v>
      </c>
      <c r="J1271" s="48" t="str">
        <f ca="1">IF(Ugovori_OPULJP[[#This Row],[DATUM ZAVRŠETKA OPERACIJE]]&lt;TODAY(),"završen","u provedbi")</f>
        <v>završen</v>
      </c>
      <c r="K1271" s="25" t="s">
        <v>15</v>
      </c>
      <c r="L1271" s="25" t="s">
        <v>15</v>
      </c>
      <c r="M1271" s="17">
        <v>0.85</v>
      </c>
      <c r="N1271" s="17">
        <v>0.15</v>
      </c>
      <c r="O1271" s="11">
        <f>Ugovori_OPULJP[[#This Row],[Bespovratna sredstva - Ukupno (EU+Nac) HRK
= Ukupna ugovorena vrijednost bespovratnih sredstava]]*Ugovori_OPULJP[[#This Row],[EU STOPA SUFINANCIRANJA %
EU CO-FINANCING RATE %]]</f>
        <v>616462.5</v>
      </c>
      <c r="P1271" s="11">
        <f>Ugovori_OPULJP[[#This Row],[Bespovratna sredstva - Ukupno (EU+Nac) HRK
= Ukupna ugovorena vrijednost bespovratnih sredstava]]*Ugovori_OPULJP[[#This Row],[STOPA NACIONALNOG SUFINANCIRANJA %]]</f>
        <v>108787.5</v>
      </c>
      <c r="Q1271" s="11">
        <v>725250</v>
      </c>
      <c r="R1271" s="11">
        <v>0</v>
      </c>
      <c r="S1271" s="11">
        <v>0</v>
      </c>
      <c r="T1271" s="4">
        <f>Ugovori_OPULJP[[#This Row],[Bespovratna sredstva - Ukupno (EU+Nac) HRK
= Ukupna ugovorena vrijednost bespovratnih sredstava]]+Ugovori_OPULJP[[#This Row],[Javni doprinos korisnika - HRK]]+Ugovori_OPULJP[[#This Row],[Privatni doprinos korisnika - HRK]]</f>
        <v>725250</v>
      </c>
      <c r="U1271" s="29" t="s">
        <v>8735</v>
      </c>
      <c r="V1271" s="29" t="s">
        <v>24</v>
      </c>
      <c r="W1271" s="30" t="s">
        <v>6539</v>
      </c>
      <c r="X1271" s="30" t="s">
        <v>6219</v>
      </c>
    </row>
    <row r="1272" spans="1:24" ht="51" x14ac:dyDescent="0.25">
      <c r="A1272" s="45" t="s">
        <v>1924</v>
      </c>
      <c r="B1272" s="46" t="s">
        <v>8150</v>
      </c>
      <c r="C1272" s="30" t="s">
        <v>7253</v>
      </c>
      <c r="D1272" s="30" t="s">
        <v>1919</v>
      </c>
      <c r="E1272" s="19" t="s">
        <v>10081</v>
      </c>
      <c r="F1272" s="47" t="s">
        <v>1925</v>
      </c>
      <c r="G1272" s="47" t="s">
        <v>1559</v>
      </c>
      <c r="H1272" s="48">
        <v>43719</v>
      </c>
      <c r="I1272" s="48">
        <v>44146</v>
      </c>
      <c r="J1272" s="48" t="str">
        <f ca="1">IF(Ugovori_OPULJP[[#This Row],[DATUM ZAVRŠETKA OPERACIJE]]&lt;TODAY(),"završen","u provedbi")</f>
        <v>završen</v>
      </c>
      <c r="K1272" s="25" t="s">
        <v>15</v>
      </c>
      <c r="L1272" s="25" t="s">
        <v>14</v>
      </c>
      <c r="M1272" s="17">
        <v>0.85</v>
      </c>
      <c r="N1272" s="17">
        <v>0.15</v>
      </c>
      <c r="O1272" s="11">
        <f>Ugovori_OPULJP[[#This Row],[Bespovratna sredstva - Ukupno (EU+Nac) HRK
= Ukupna ugovorena vrijednost bespovratnih sredstava]]*Ugovori_OPULJP[[#This Row],[EU STOPA SUFINANCIRANJA %
EU CO-FINANCING RATE %]]</f>
        <v>529514.8949999999</v>
      </c>
      <c r="P1272" s="11">
        <f>Ugovori_OPULJP[[#This Row],[Bespovratna sredstva - Ukupno (EU+Nac) HRK
= Ukupna ugovorena vrijednost bespovratnih sredstava]]*Ugovori_OPULJP[[#This Row],[STOPA NACIONALNOG SUFINANCIRANJA %]]</f>
        <v>93443.804999999993</v>
      </c>
      <c r="Q1272" s="11">
        <v>622958.69999999995</v>
      </c>
      <c r="R1272" s="11">
        <v>0</v>
      </c>
      <c r="S1272" s="11">
        <v>0</v>
      </c>
      <c r="T1272" s="4">
        <f>Ugovori_OPULJP[[#This Row],[Bespovratna sredstva - Ukupno (EU+Nac) HRK
= Ukupna ugovorena vrijednost bespovratnih sredstava]]+Ugovori_OPULJP[[#This Row],[Javni doprinos korisnika - HRK]]+Ugovori_OPULJP[[#This Row],[Privatni doprinos korisnika - HRK]]</f>
        <v>622958.69999999995</v>
      </c>
      <c r="U1272" s="29" t="s">
        <v>8735</v>
      </c>
      <c r="V1272" s="29" t="s">
        <v>24</v>
      </c>
      <c r="W1272" s="30" t="s">
        <v>6540</v>
      </c>
      <c r="X1272" s="30" t="s">
        <v>6219</v>
      </c>
    </row>
    <row r="1273" spans="1:24" ht="102" x14ac:dyDescent="0.25">
      <c r="A1273" s="45" t="s">
        <v>1926</v>
      </c>
      <c r="B1273" s="46" t="s">
        <v>8150</v>
      </c>
      <c r="C1273" s="30" t="s">
        <v>7253</v>
      </c>
      <c r="D1273" s="30" t="s">
        <v>1919</v>
      </c>
      <c r="E1273" s="19" t="s">
        <v>10081</v>
      </c>
      <c r="F1273" s="47" t="s">
        <v>1927</v>
      </c>
      <c r="G1273" s="47" t="s">
        <v>1928</v>
      </c>
      <c r="H1273" s="48">
        <v>43707</v>
      </c>
      <c r="I1273" s="48">
        <v>44255</v>
      </c>
      <c r="J1273" s="48" t="str">
        <f ca="1">IF(Ugovori_OPULJP[[#This Row],[DATUM ZAVRŠETKA OPERACIJE]]&lt;TODAY(),"završen","u provedbi")</f>
        <v>završen</v>
      </c>
      <c r="K1273" s="25" t="s">
        <v>15</v>
      </c>
      <c r="L1273" s="25" t="s">
        <v>15</v>
      </c>
      <c r="M1273" s="17">
        <v>0.85</v>
      </c>
      <c r="N1273" s="17">
        <v>0.15</v>
      </c>
      <c r="O1273" s="11">
        <f>Ugovori_OPULJP[[#This Row],[Bespovratna sredstva - Ukupno (EU+Nac) HRK
= Ukupna ugovorena vrijednost bespovratnih sredstava]]*Ugovori_OPULJP[[#This Row],[EU STOPA SUFINANCIRANJA %
EU CO-FINANCING RATE %]]</f>
        <v>625850.98800000001</v>
      </c>
      <c r="P1273" s="11">
        <f>Ugovori_OPULJP[[#This Row],[Bespovratna sredstva - Ukupno (EU+Nac) HRK
= Ukupna ugovorena vrijednost bespovratnih sredstava]]*Ugovori_OPULJP[[#This Row],[STOPA NACIONALNOG SUFINANCIRANJA %]]</f>
        <v>110444.292</v>
      </c>
      <c r="Q1273" s="11">
        <v>736295.28</v>
      </c>
      <c r="R1273" s="11">
        <v>0</v>
      </c>
      <c r="S1273" s="11">
        <v>0</v>
      </c>
      <c r="T1273" s="4">
        <f>Ugovori_OPULJP[[#This Row],[Bespovratna sredstva - Ukupno (EU+Nac) HRK
= Ukupna ugovorena vrijednost bespovratnih sredstava]]+Ugovori_OPULJP[[#This Row],[Javni doprinos korisnika - HRK]]+Ugovori_OPULJP[[#This Row],[Privatni doprinos korisnika - HRK]]</f>
        <v>736295.28</v>
      </c>
      <c r="U1273" s="29" t="s">
        <v>8735</v>
      </c>
      <c r="V1273" s="29" t="s">
        <v>24</v>
      </c>
      <c r="W1273" s="30" t="s">
        <v>6541</v>
      </c>
      <c r="X1273" s="30" t="s">
        <v>6219</v>
      </c>
    </row>
    <row r="1274" spans="1:24" ht="51" x14ac:dyDescent="0.25">
      <c r="A1274" s="45" t="s">
        <v>1929</v>
      </c>
      <c r="B1274" s="46" t="s">
        <v>8150</v>
      </c>
      <c r="C1274" s="30" t="s">
        <v>7253</v>
      </c>
      <c r="D1274" s="30" t="s">
        <v>1919</v>
      </c>
      <c r="E1274" s="19" t="s">
        <v>10081</v>
      </c>
      <c r="F1274" s="47" t="s">
        <v>1930</v>
      </c>
      <c r="G1274" s="47" t="s">
        <v>8430</v>
      </c>
      <c r="H1274" s="48">
        <v>43707</v>
      </c>
      <c r="I1274" s="48">
        <v>44165</v>
      </c>
      <c r="J1274" s="48" t="str">
        <f ca="1">IF(Ugovori_OPULJP[[#This Row],[DATUM ZAVRŠETKA OPERACIJE]]&lt;TODAY(),"završen","u provedbi")</f>
        <v>završen</v>
      </c>
      <c r="K1274" s="25" t="s">
        <v>15</v>
      </c>
      <c r="L1274" s="25" t="s">
        <v>15</v>
      </c>
      <c r="M1274" s="17">
        <v>0.85</v>
      </c>
      <c r="N1274" s="17">
        <v>0.15</v>
      </c>
      <c r="O1274" s="11">
        <f>Ugovori_OPULJP[[#This Row],[Bespovratna sredstva - Ukupno (EU+Nac) HRK
= Ukupna ugovorena vrijednost bespovratnih sredstava]]*Ugovori_OPULJP[[#This Row],[EU STOPA SUFINANCIRANJA %
EU CO-FINANCING RATE %]]</f>
        <v>476200.09850000002</v>
      </c>
      <c r="P1274" s="11">
        <f>Ugovori_OPULJP[[#This Row],[Bespovratna sredstva - Ukupno (EU+Nac) HRK
= Ukupna ugovorena vrijednost bespovratnih sredstava]]*Ugovori_OPULJP[[#This Row],[STOPA NACIONALNOG SUFINANCIRANJA %]]</f>
        <v>84035.311499999996</v>
      </c>
      <c r="Q1274" s="11">
        <v>560235.41</v>
      </c>
      <c r="R1274" s="11">
        <v>0</v>
      </c>
      <c r="S1274" s="11">
        <v>0</v>
      </c>
      <c r="T1274" s="4">
        <f>Ugovori_OPULJP[[#This Row],[Bespovratna sredstva - Ukupno (EU+Nac) HRK
= Ukupna ugovorena vrijednost bespovratnih sredstava]]+Ugovori_OPULJP[[#This Row],[Javni doprinos korisnika - HRK]]+Ugovori_OPULJP[[#This Row],[Privatni doprinos korisnika - HRK]]</f>
        <v>560235.41</v>
      </c>
      <c r="U1274" s="29" t="s">
        <v>8735</v>
      </c>
      <c r="V1274" s="29" t="s">
        <v>24</v>
      </c>
      <c r="W1274" s="30" t="s">
        <v>6542</v>
      </c>
      <c r="X1274" s="30" t="s">
        <v>6219</v>
      </c>
    </row>
    <row r="1275" spans="1:24" ht="51" x14ac:dyDescent="0.25">
      <c r="A1275" s="45" t="s">
        <v>1931</v>
      </c>
      <c r="B1275" s="46" t="s">
        <v>8150</v>
      </c>
      <c r="C1275" s="30" t="s">
        <v>7253</v>
      </c>
      <c r="D1275" s="30" t="s">
        <v>1919</v>
      </c>
      <c r="E1275" s="19" t="s">
        <v>10081</v>
      </c>
      <c r="F1275" s="47" t="s">
        <v>1932</v>
      </c>
      <c r="G1275" s="7" t="s">
        <v>10987</v>
      </c>
      <c r="H1275" s="48">
        <v>43707</v>
      </c>
      <c r="I1275" s="48">
        <v>44165</v>
      </c>
      <c r="J1275" s="48" t="str">
        <f ca="1">IF(Ugovori_OPULJP[[#This Row],[DATUM ZAVRŠETKA OPERACIJE]]&lt;TODAY(),"završen","u provedbi")</f>
        <v>završen</v>
      </c>
      <c r="K1275" s="25" t="s">
        <v>15</v>
      </c>
      <c r="L1275" s="25" t="s">
        <v>3</v>
      </c>
      <c r="M1275" s="17">
        <v>0.85</v>
      </c>
      <c r="N1275" s="17">
        <v>0.15</v>
      </c>
      <c r="O1275" s="11">
        <f>Ugovori_OPULJP[[#This Row],[Bespovratna sredstva - Ukupno (EU+Nac) HRK
= Ukupna ugovorena vrijednost bespovratnih sredstava]]*Ugovori_OPULJP[[#This Row],[EU STOPA SUFINANCIRANJA %
EU CO-FINANCING RATE %]]</f>
        <v>755628.93699999992</v>
      </c>
      <c r="P1275" s="11">
        <f>Ugovori_OPULJP[[#This Row],[Bespovratna sredstva - Ukupno (EU+Nac) HRK
= Ukupna ugovorena vrijednost bespovratnih sredstava]]*Ugovori_OPULJP[[#This Row],[STOPA NACIONALNOG SUFINANCIRANJA %]]</f>
        <v>133346.283</v>
      </c>
      <c r="Q1275" s="11">
        <v>888975.22</v>
      </c>
      <c r="R1275" s="11">
        <v>0</v>
      </c>
      <c r="S1275" s="11">
        <v>0</v>
      </c>
      <c r="T1275" s="4">
        <f>Ugovori_OPULJP[[#This Row],[Bespovratna sredstva - Ukupno (EU+Nac) HRK
= Ukupna ugovorena vrijednost bespovratnih sredstava]]+Ugovori_OPULJP[[#This Row],[Javni doprinos korisnika - HRK]]+Ugovori_OPULJP[[#This Row],[Privatni doprinos korisnika - HRK]]</f>
        <v>888975.22</v>
      </c>
      <c r="U1275" s="29" t="s">
        <v>8735</v>
      </c>
      <c r="V1275" s="29" t="s">
        <v>24</v>
      </c>
      <c r="W1275" s="30" t="s">
        <v>6543</v>
      </c>
      <c r="X1275" s="30" t="s">
        <v>6219</v>
      </c>
    </row>
    <row r="1276" spans="1:24" ht="51" x14ac:dyDescent="0.25">
      <c r="A1276" s="45" t="s">
        <v>1933</v>
      </c>
      <c r="B1276" s="46" t="s">
        <v>8150</v>
      </c>
      <c r="C1276" s="30" t="s">
        <v>7253</v>
      </c>
      <c r="D1276" s="30" t="s">
        <v>1919</v>
      </c>
      <c r="E1276" s="19" t="s">
        <v>10081</v>
      </c>
      <c r="F1276" s="47" t="s">
        <v>1934</v>
      </c>
      <c r="G1276" s="47" t="s">
        <v>965</v>
      </c>
      <c r="H1276" s="48">
        <v>43707</v>
      </c>
      <c r="I1276" s="48">
        <v>44499</v>
      </c>
      <c r="J1276" s="48" t="str">
        <f ca="1">IF(Ugovori_OPULJP[[#This Row],[DATUM ZAVRŠETKA OPERACIJE]]&lt;TODAY(),"završen","u provedbi")</f>
        <v>završen</v>
      </c>
      <c r="K1276" s="25" t="s">
        <v>15</v>
      </c>
      <c r="L1276" s="25" t="s">
        <v>15</v>
      </c>
      <c r="M1276" s="17">
        <v>0.85</v>
      </c>
      <c r="N1276" s="17">
        <v>0.15</v>
      </c>
      <c r="O1276" s="11">
        <f>Ugovori_OPULJP[[#This Row],[Bespovratna sredstva - Ukupno (EU+Nac) HRK
= Ukupna ugovorena vrijednost bespovratnih sredstava]]*Ugovori_OPULJP[[#This Row],[EU STOPA SUFINANCIRANJA %
EU CO-FINANCING RATE %]]</f>
        <v>1246703.2279999999</v>
      </c>
      <c r="P1276" s="11">
        <f>Ugovori_OPULJP[[#This Row],[Bespovratna sredstva - Ukupno (EU+Nac) HRK
= Ukupna ugovorena vrijednost bespovratnih sredstava]]*Ugovori_OPULJP[[#This Row],[STOPA NACIONALNOG SUFINANCIRANJA %]]</f>
        <v>220006.45199999999</v>
      </c>
      <c r="Q1276" s="11">
        <v>1466709.68</v>
      </c>
      <c r="R1276" s="11">
        <v>0</v>
      </c>
      <c r="S1276" s="11">
        <v>0</v>
      </c>
      <c r="T1276" s="4">
        <f>Ugovori_OPULJP[[#This Row],[Bespovratna sredstva - Ukupno (EU+Nac) HRK
= Ukupna ugovorena vrijednost bespovratnih sredstava]]+Ugovori_OPULJP[[#This Row],[Javni doprinos korisnika - HRK]]+Ugovori_OPULJP[[#This Row],[Privatni doprinos korisnika - HRK]]</f>
        <v>1466709.68</v>
      </c>
      <c r="U1276" s="29" t="s">
        <v>8735</v>
      </c>
      <c r="V1276" s="29" t="s">
        <v>24</v>
      </c>
      <c r="W1276" s="30" t="s">
        <v>6544</v>
      </c>
      <c r="X1276" s="30" t="s">
        <v>6219</v>
      </c>
    </row>
    <row r="1277" spans="1:24" ht="51" x14ac:dyDescent="0.25">
      <c r="A1277" s="45" t="s">
        <v>1935</v>
      </c>
      <c r="B1277" s="46" t="s">
        <v>8150</v>
      </c>
      <c r="C1277" s="30" t="s">
        <v>7253</v>
      </c>
      <c r="D1277" s="30" t="s">
        <v>1919</v>
      </c>
      <c r="E1277" s="19" t="s">
        <v>10081</v>
      </c>
      <c r="F1277" s="47" t="s">
        <v>1936</v>
      </c>
      <c r="G1277" s="47" t="s">
        <v>1937</v>
      </c>
      <c r="H1277" s="48">
        <v>43721</v>
      </c>
      <c r="I1277" s="48">
        <v>44087</v>
      </c>
      <c r="J1277" s="48" t="str">
        <f ca="1">IF(Ugovori_OPULJP[[#This Row],[DATUM ZAVRŠETKA OPERACIJE]]&lt;TODAY(),"završen","u provedbi")</f>
        <v>završen</v>
      </c>
      <c r="K1277" s="25" t="s">
        <v>15</v>
      </c>
      <c r="L1277" s="25" t="s">
        <v>15</v>
      </c>
      <c r="M1277" s="17">
        <v>0.85</v>
      </c>
      <c r="N1277" s="17">
        <v>0.15</v>
      </c>
      <c r="O1277" s="11">
        <f>Ugovori_OPULJP[[#This Row],[Bespovratna sredstva - Ukupno (EU+Nac) HRK
= Ukupna ugovorena vrijednost bespovratnih sredstava]]*Ugovori_OPULJP[[#This Row],[EU STOPA SUFINANCIRANJA %
EU CO-FINANCING RATE %]]</f>
        <v>967087.5</v>
      </c>
      <c r="P1277" s="11">
        <f>Ugovori_OPULJP[[#This Row],[Bespovratna sredstva - Ukupno (EU+Nac) HRK
= Ukupna ugovorena vrijednost bespovratnih sredstava]]*Ugovori_OPULJP[[#This Row],[STOPA NACIONALNOG SUFINANCIRANJA %]]</f>
        <v>170662.5</v>
      </c>
      <c r="Q1277" s="11">
        <v>1137750</v>
      </c>
      <c r="R1277" s="11">
        <v>0</v>
      </c>
      <c r="S1277" s="11">
        <v>0</v>
      </c>
      <c r="T1277" s="4">
        <f>Ugovori_OPULJP[[#This Row],[Bespovratna sredstva - Ukupno (EU+Nac) HRK
= Ukupna ugovorena vrijednost bespovratnih sredstava]]+Ugovori_OPULJP[[#This Row],[Javni doprinos korisnika - HRK]]+Ugovori_OPULJP[[#This Row],[Privatni doprinos korisnika - HRK]]</f>
        <v>1137750</v>
      </c>
      <c r="U1277" s="29" t="s">
        <v>8735</v>
      </c>
      <c r="V1277" s="29" t="s">
        <v>24</v>
      </c>
      <c r="W1277" s="30" t="s">
        <v>6545</v>
      </c>
      <c r="X1277" s="30" t="s">
        <v>6219</v>
      </c>
    </row>
    <row r="1278" spans="1:24" ht="51" x14ac:dyDescent="0.25">
      <c r="A1278" s="45" t="s">
        <v>1938</v>
      </c>
      <c r="B1278" s="46" t="s">
        <v>8150</v>
      </c>
      <c r="C1278" s="30" t="s">
        <v>7253</v>
      </c>
      <c r="D1278" s="30" t="s">
        <v>1919</v>
      </c>
      <c r="E1278" s="19" t="s">
        <v>10081</v>
      </c>
      <c r="F1278" s="47" t="s">
        <v>1939</v>
      </c>
      <c r="G1278" s="47" t="s">
        <v>1940</v>
      </c>
      <c r="H1278" s="48">
        <v>43707</v>
      </c>
      <c r="I1278" s="48">
        <v>44165</v>
      </c>
      <c r="J1278" s="48" t="str">
        <f ca="1">IF(Ugovori_OPULJP[[#This Row],[DATUM ZAVRŠETKA OPERACIJE]]&lt;TODAY(),"završen","u provedbi")</f>
        <v>završen</v>
      </c>
      <c r="K1278" s="25" t="s">
        <v>15</v>
      </c>
      <c r="L1278" s="25" t="s">
        <v>15</v>
      </c>
      <c r="M1278" s="17">
        <v>0.85</v>
      </c>
      <c r="N1278" s="17">
        <v>0.15</v>
      </c>
      <c r="O1278" s="11">
        <f>Ugovori_OPULJP[[#This Row],[Bespovratna sredstva - Ukupno (EU+Nac) HRK
= Ukupna ugovorena vrijednost bespovratnih sredstava]]*Ugovori_OPULJP[[#This Row],[EU STOPA SUFINANCIRANJA %
EU CO-FINANCING RATE %]]</f>
        <v>807696.36699999997</v>
      </c>
      <c r="P1278" s="11">
        <f>Ugovori_OPULJP[[#This Row],[Bespovratna sredstva - Ukupno (EU+Nac) HRK
= Ukupna ugovorena vrijednost bespovratnih sredstava]]*Ugovori_OPULJP[[#This Row],[STOPA NACIONALNOG SUFINANCIRANJA %]]</f>
        <v>142534.65299999999</v>
      </c>
      <c r="Q1278" s="11">
        <v>950231.02</v>
      </c>
      <c r="R1278" s="11">
        <v>0</v>
      </c>
      <c r="S1278" s="11">
        <v>0</v>
      </c>
      <c r="T1278" s="4">
        <f>Ugovori_OPULJP[[#This Row],[Bespovratna sredstva - Ukupno (EU+Nac) HRK
= Ukupna ugovorena vrijednost bespovratnih sredstava]]+Ugovori_OPULJP[[#This Row],[Javni doprinos korisnika - HRK]]+Ugovori_OPULJP[[#This Row],[Privatni doprinos korisnika - HRK]]</f>
        <v>950231.02</v>
      </c>
      <c r="U1278" s="29" t="s">
        <v>8735</v>
      </c>
      <c r="V1278" s="29" t="s">
        <v>24</v>
      </c>
      <c r="W1278" s="30" t="s">
        <v>7487</v>
      </c>
      <c r="X1278" s="30" t="s">
        <v>6219</v>
      </c>
    </row>
    <row r="1279" spans="1:24" ht="63.75" x14ac:dyDescent="0.25">
      <c r="A1279" s="45" t="s">
        <v>1941</v>
      </c>
      <c r="B1279" s="46" t="s">
        <v>8150</v>
      </c>
      <c r="C1279" s="30" t="s">
        <v>7253</v>
      </c>
      <c r="D1279" s="30" t="s">
        <v>1919</v>
      </c>
      <c r="E1279" s="19" t="s">
        <v>10081</v>
      </c>
      <c r="F1279" s="47" t="s">
        <v>1942</v>
      </c>
      <c r="G1279" s="47" t="s">
        <v>1943</v>
      </c>
      <c r="H1279" s="48">
        <v>43707</v>
      </c>
      <c r="I1279" s="48">
        <v>44226</v>
      </c>
      <c r="J1279" s="48" t="str">
        <f ca="1">IF(Ugovori_OPULJP[[#This Row],[DATUM ZAVRŠETKA OPERACIJE]]&lt;TODAY(),"završen","u provedbi")</f>
        <v>završen</v>
      </c>
      <c r="K1279" s="25" t="s">
        <v>15</v>
      </c>
      <c r="L1279" s="25" t="s">
        <v>15</v>
      </c>
      <c r="M1279" s="17">
        <v>0.85</v>
      </c>
      <c r="N1279" s="17">
        <v>0.15</v>
      </c>
      <c r="O1279" s="11">
        <f>Ugovori_OPULJP[[#This Row],[Bespovratna sredstva - Ukupno (EU+Nac) HRK
= Ukupna ugovorena vrijednost bespovratnih sredstava]]*Ugovori_OPULJP[[#This Row],[EU STOPA SUFINANCIRANJA %
EU CO-FINANCING RATE %]]</f>
        <v>496310.24</v>
      </c>
      <c r="P1279" s="11">
        <f>Ugovori_OPULJP[[#This Row],[Bespovratna sredstva - Ukupno (EU+Nac) HRK
= Ukupna ugovorena vrijednost bespovratnih sredstava]]*Ugovori_OPULJP[[#This Row],[STOPA NACIONALNOG SUFINANCIRANJA %]]</f>
        <v>87584.16</v>
      </c>
      <c r="Q1279" s="11">
        <v>583894.4</v>
      </c>
      <c r="R1279" s="11">
        <v>0</v>
      </c>
      <c r="S1279" s="11">
        <v>0</v>
      </c>
      <c r="T1279" s="4">
        <f>Ugovori_OPULJP[[#This Row],[Bespovratna sredstva - Ukupno (EU+Nac) HRK
= Ukupna ugovorena vrijednost bespovratnih sredstava]]+Ugovori_OPULJP[[#This Row],[Javni doprinos korisnika - HRK]]+Ugovori_OPULJP[[#This Row],[Privatni doprinos korisnika - HRK]]</f>
        <v>583894.4</v>
      </c>
      <c r="U1279" s="29" t="s">
        <v>8735</v>
      </c>
      <c r="V1279" s="29" t="s">
        <v>24</v>
      </c>
      <c r="W1279" s="30" t="s">
        <v>7488</v>
      </c>
      <c r="X1279" s="30" t="s">
        <v>6219</v>
      </c>
    </row>
    <row r="1280" spans="1:24" ht="89.25" x14ac:dyDescent="0.25">
      <c r="A1280" s="45" t="s">
        <v>1944</v>
      </c>
      <c r="B1280" s="46" t="s">
        <v>8150</v>
      </c>
      <c r="C1280" s="30" t="s">
        <v>7253</v>
      </c>
      <c r="D1280" s="30" t="s">
        <v>1919</v>
      </c>
      <c r="E1280" s="19" t="s">
        <v>10081</v>
      </c>
      <c r="F1280" s="47" t="s">
        <v>1945</v>
      </c>
      <c r="G1280" s="47" t="s">
        <v>1946</v>
      </c>
      <c r="H1280" s="48">
        <v>43707</v>
      </c>
      <c r="I1280" s="48">
        <v>44316</v>
      </c>
      <c r="J1280" s="48" t="str">
        <f ca="1">IF(Ugovori_OPULJP[[#This Row],[DATUM ZAVRŠETKA OPERACIJE]]&lt;TODAY(),"završen","u provedbi")</f>
        <v>završen</v>
      </c>
      <c r="K1280" s="25" t="s">
        <v>15</v>
      </c>
      <c r="L1280" s="25" t="s">
        <v>15</v>
      </c>
      <c r="M1280" s="17">
        <v>0.85</v>
      </c>
      <c r="N1280" s="17">
        <v>0.15</v>
      </c>
      <c r="O1280" s="11">
        <f>Ugovori_OPULJP[[#This Row],[Bespovratna sredstva - Ukupno (EU+Nac) HRK
= Ukupna ugovorena vrijednost bespovratnih sredstava]]*Ugovori_OPULJP[[#This Row],[EU STOPA SUFINANCIRANJA %
EU CO-FINANCING RATE %]]</f>
        <v>786846.47049999994</v>
      </c>
      <c r="P1280" s="11">
        <f>Ugovori_OPULJP[[#This Row],[Bespovratna sredstva - Ukupno (EU+Nac) HRK
= Ukupna ugovorena vrijednost bespovratnih sredstava]]*Ugovori_OPULJP[[#This Row],[STOPA NACIONALNOG SUFINANCIRANJA %]]</f>
        <v>138855.25949999999</v>
      </c>
      <c r="Q1280" s="11">
        <v>925701.73</v>
      </c>
      <c r="R1280" s="11">
        <v>0</v>
      </c>
      <c r="S1280" s="11">
        <v>0</v>
      </c>
      <c r="T1280" s="4">
        <f>Ugovori_OPULJP[[#This Row],[Bespovratna sredstva - Ukupno (EU+Nac) HRK
= Ukupna ugovorena vrijednost bespovratnih sredstava]]+Ugovori_OPULJP[[#This Row],[Javni doprinos korisnika - HRK]]+Ugovori_OPULJP[[#This Row],[Privatni doprinos korisnika - HRK]]</f>
        <v>925701.73</v>
      </c>
      <c r="U1280" s="29" t="s">
        <v>8735</v>
      </c>
      <c r="V1280" s="29" t="s">
        <v>24</v>
      </c>
      <c r="W1280" s="30" t="s">
        <v>6546</v>
      </c>
      <c r="X1280" s="30" t="s">
        <v>6219</v>
      </c>
    </row>
    <row r="1281" spans="1:24" ht="89.25" x14ac:dyDescent="0.25">
      <c r="A1281" s="45" t="s">
        <v>1947</v>
      </c>
      <c r="B1281" s="46" t="s">
        <v>8150</v>
      </c>
      <c r="C1281" s="30" t="s">
        <v>7253</v>
      </c>
      <c r="D1281" s="30" t="s">
        <v>1919</v>
      </c>
      <c r="E1281" s="19" t="s">
        <v>10081</v>
      </c>
      <c r="F1281" s="47" t="s">
        <v>1948</v>
      </c>
      <c r="G1281" s="47" t="s">
        <v>1949</v>
      </c>
      <c r="H1281" s="48">
        <v>43707</v>
      </c>
      <c r="I1281" s="48">
        <v>44346</v>
      </c>
      <c r="J1281" s="48" t="str">
        <f ca="1">IF(Ugovori_OPULJP[[#This Row],[DATUM ZAVRŠETKA OPERACIJE]]&lt;TODAY(),"završen","u provedbi")</f>
        <v>završen</v>
      </c>
      <c r="K1281" s="25" t="s">
        <v>15</v>
      </c>
      <c r="L1281" s="25" t="s">
        <v>3</v>
      </c>
      <c r="M1281" s="17">
        <v>0.85</v>
      </c>
      <c r="N1281" s="17">
        <v>0.15</v>
      </c>
      <c r="O1281" s="11">
        <f>Ugovori_OPULJP[[#This Row],[Bespovratna sredstva - Ukupno (EU+Nac) HRK
= Ukupna ugovorena vrijednost bespovratnih sredstava]]*Ugovori_OPULJP[[#This Row],[EU STOPA SUFINANCIRANJA %
EU CO-FINANCING RATE %]]</f>
        <v>888439.54149999993</v>
      </c>
      <c r="P1281" s="11">
        <f>Ugovori_OPULJP[[#This Row],[Bespovratna sredstva - Ukupno (EU+Nac) HRK
= Ukupna ugovorena vrijednost bespovratnih sredstava]]*Ugovori_OPULJP[[#This Row],[STOPA NACIONALNOG SUFINANCIRANJA %]]</f>
        <v>156783.4485</v>
      </c>
      <c r="Q1281" s="11">
        <v>1045222.99</v>
      </c>
      <c r="R1281" s="11">
        <v>0</v>
      </c>
      <c r="S1281" s="11">
        <v>0</v>
      </c>
      <c r="T1281" s="4">
        <f>Ugovori_OPULJP[[#This Row],[Bespovratna sredstva - Ukupno (EU+Nac) HRK
= Ukupna ugovorena vrijednost bespovratnih sredstava]]+Ugovori_OPULJP[[#This Row],[Javni doprinos korisnika - HRK]]+Ugovori_OPULJP[[#This Row],[Privatni doprinos korisnika - HRK]]</f>
        <v>1045222.99</v>
      </c>
      <c r="U1281" s="29" t="s">
        <v>8735</v>
      </c>
      <c r="V1281" s="29" t="s">
        <v>24</v>
      </c>
      <c r="W1281" s="30" t="s">
        <v>6547</v>
      </c>
      <c r="X1281" s="30" t="s">
        <v>6219</v>
      </c>
    </row>
    <row r="1282" spans="1:24" ht="89.25" x14ac:dyDescent="0.25">
      <c r="A1282" s="45" t="s">
        <v>1950</v>
      </c>
      <c r="B1282" s="46" t="s">
        <v>8150</v>
      </c>
      <c r="C1282" s="30" t="s">
        <v>7253</v>
      </c>
      <c r="D1282" s="30" t="s">
        <v>1919</v>
      </c>
      <c r="E1282" s="19" t="s">
        <v>10081</v>
      </c>
      <c r="F1282" s="47" t="s">
        <v>1951</v>
      </c>
      <c r="G1282" s="47" t="s">
        <v>10582</v>
      </c>
      <c r="H1282" s="48">
        <v>43712</v>
      </c>
      <c r="I1282" s="48">
        <v>44808</v>
      </c>
      <c r="J1282" s="48" t="str">
        <f ca="1">IF(Ugovori_OPULJP[[#This Row],[DATUM ZAVRŠETKA OPERACIJE]]&lt;TODAY(),"završen","u provedbi")</f>
        <v>u provedbi</v>
      </c>
      <c r="K1282" s="25" t="s">
        <v>19</v>
      </c>
      <c r="L1282" s="25" t="s">
        <v>19</v>
      </c>
      <c r="M1282" s="17">
        <v>0.85</v>
      </c>
      <c r="N1282" s="17">
        <v>0.15</v>
      </c>
      <c r="O1282" s="11">
        <f>Ugovori_OPULJP[[#This Row],[Bespovratna sredstva - Ukupno (EU+Nac) HRK
= Ukupna ugovorena vrijednost bespovratnih sredstava]]*Ugovori_OPULJP[[#This Row],[EU STOPA SUFINANCIRANJA %
EU CO-FINANCING RATE %]]</f>
        <v>1269381.5</v>
      </c>
      <c r="P1282" s="11">
        <f>Ugovori_OPULJP[[#This Row],[Bespovratna sredstva - Ukupno (EU+Nac) HRK
= Ukupna ugovorena vrijednost bespovratnih sredstava]]*Ugovori_OPULJP[[#This Row],[STOPA NACIONALNOG SUFINANCIRANJA %]]</f>
        <v>224008.5</v>
      </c>
      <c r="Q1282" s="11">
        <v>1493390</v>
      </c>
      <c r="R1282" s="11">
        <v>0</v>
      </c>
      <c r="S1282" s="11">
        <v>0</v>
      </c>
      <c r="T1282" s="4">
        <f>Ugovori_OPULJP[[#This Row],[Bespovratna sredstva - Ukupno (EU+Nac) HRK
= Ukupna ugovorena vrijednost bespovratnih sredstava]]+Ugovori_OPULJP[[#This Row],[Javni doprinos korisnika - HRK]]+Ugovori_OPULJP[[#This Row],[Privatni doprinos korisnika - HRK]]</f>
        <v>1493390</v>
      </c>
      <c r="U1282" s="29" t="s">
        <v>8735</v>
      </c>
      <c r="V1282" s="29" t="s">
        <v>24</v>
      </c>
      <c r="W1282" s="30" t="s">
        <v>6548</v>
      </c>
      <c r="X1282" s="30" t="s">
        <v>6219</v>
      </c>
    </row>
    <row r="1283" spans="1:24" ht="51" x14ac:dyDescent="0.25">
      <c r="A1283" s="45" t="s">
        <v>1952</v>
      </c>
      <c r="B1283" s="46" t="s">
        <v>8150</v>
      </c>
      <c r="C1283" s="30" t="s">
        <v>7253</v>
      </c>
      <c r="D1283" s="30" t="s">
        <v>1919</v>
      </c>
      <c r="E1283" s="19" t="s">
        <v>10081</v>
      </c>
      <c r="F1283" s="47" t="s">
        <v>1953</v>
      </c>
      <c r="G1283" s="47" t="s">
        <v>1954</v>
      </c>
      <c r="H1283" s="48">
        <v>43707</v>
      </c>
      <c r="I1283" s="48">
        <v>44316</v>
      </c>
      <c r="J1283" s="48" t="str">
        <f ca="1">IF(Ugovori_OPULJP[[#This Row],[DATUM ZAVRŠETKA OPERACIJE]]&lt;TODAY(),"završen","u provedbi")</f>
        <v>završen</v>
      </c>
      <c r="K1283" s="25" t="s">
        <v>15</v>
      </c>
      <c r="L1283" s="25" t="s">
        <v>15</v>
      </c>
      <c r="M1283" s="17">
        <v>0.85</v>
      </c>
      <c r="N1283" s="17">
        <v>0.15</v>
      </c>
      <c r="O1283" s="11">
        <f>Ugovori_OPULJP[[#This Row],[Bespovratna sredstva - Ukupno (EU+Nac) HRK
= Ukupna ugovorena vrijednost bespovratnih sredstava]]*Ugovori_OPULJP[[#This Row],[EU STOPA SUFINANCIRANJA %
EU CO-FINANCING RATE %]]</f>
        <v>992915.68500000006</v>
      </c>
      <c r="P1283" s="11">
        <f>Ugovori_OPULJP[[#This Row],[Bespovratna sredstva - Ukupno (EU+Nac) HRK
= Ukupna ugovorena vrijednost bespovratnih sredstava]]*Ugovori_OPULJP[[#This Row],[STOPA NACIONALNOG SUFINANCIRANJA %]]</f>
        <v>175220.41500000001</v>
      </c>
      <c r="Q1283" s="11">
        <v>1168136.1000000001</v>
      </c>
      <c r="R1283" s="11">
        <v>0</v>
      </c>
      <c r="S1283" s="11">
        <v>0</v>
      </c>
      <c r="T1283" s="4">
        <f>Ugovori_OPULJP[[#This Row],[Bespovratna sredstva - Ukupno (EU+Nac) HRK
= Ukupna ugovorena vrijednost bespovratnih sredstava]]+Ugovori_OPULJP[[#This Row],[Javni doprinos korisnika - HRK]]+Ugovori_OPULJP[[#This Row],[Privatni doprinos korisnika - HRK]]</f>
        <v>1168136.1000000001</v>
      </c>
      <c r="U1283" s="29" t="s">
        <v>8735</v>
      </c>
      <c r="V1283" s="29" t="s">
        <v>24</v>
      </c>
      <c r="W1283" s="30" t="s">
        <v>6549</v>
      </c>
      <c r="X1283" s="30" t="s">
        <v>6219</v>
      </c>
    </row>
    <row r="1284" spans="1:24" ht="76.5" x14ac:dyDescent="0.25">
      <c r="A1284" s="45" t="s">
        <v>1955</v>
      </c>
      <c r="B1284" s="46" t="s">
        <v>8150</v>
      </c>
      <c r="C1284" s="30" t="s">
        <v>7253</v>
      </c>
      <c r="D1284" s="30" t="s">
        <v>1919</v>
      </c>
      <c r="E1284" s="19" t="s">
        <v>10081</v>
      </c>
      <c r="F1284" s="47" t="s">
        <v>1956</v>
      </c>
      <c r="G1284" s="47" t="s">
        <v>1957</v>
      </c>
      <c r="H1284" s="48">
        <v>43707</v>
      </c>
      <c r="I1284" s="48">
        <v>44530</v>
      </c>
      <c r="J1284" s="48" t="str">
        <f ca="1">IF(Ugovori_OPULJP[[#This Row],[DATUM ZAVRŠETKA OPERACIJE]]&lt;TODAY(),"završen","u provedbi")</f>
        <v>završen</v>
      </c>
      <c r="K1284" s="25" t="s">
        <v>15</v>
      </c>
      <c r="L1284" s="25" t="s">
        <v>15</v>
      </c>
      <c r="M1284" s="17">
        <v>0.85</v>
      </c>
      <c r="N1284" s="17">
        <v>0.15</v>
      </c>
      <c r="O1284" s="11">
        <f>Ugovori_OPULJP[[#This Row],[Bespovratna sredstva - Ukupno (EU+Nac) HRK
= Ukupna ugovorena vrijednost bespovratnih sredstava]]*Ugovori_OPULJP[[#This Row],[EU STOPA SUFINANCIRANJA %
EU CO-FINANCING RATE %]]</f>
        <v>1174920.0225</v>
      </c>
      <c r="P1284" s="11">
        <f>Ugovori_OPULJP[[#This Row],[Bespovratna sredstva - Ukupno (EU+Nac) HRK
= Ukupna ugovorena vrijednost bespovratnih sredstava]]*Ugovori_OPULJP[[#This Row],[STOPA NACIONALNOG SUFINANCIRANJA %]]</f>
        <v>207338.82750000001</v>
      </c>
      <c r="Q1284" s="11">
        <v>1382258.85</v>
      </c>
      <c r="R1284" s="11">
        <v>0</v>
      </c>
      <c r="S1284" s="11">
        <v>0</v>
      </c>
      <c r="T1284" s="4">
        <f>Ugovori_OPULJP[[#This Row],[Bespovratna sredstva - Ukupno (EU+Nac) HRK
= Ukupna ugovorena vrijednost bespovratnih sredstava]]+Ugovori_OPULJP[[#This Row],[Javni doprinos korisnika - HRK]]+Ugovori_OPULJP[[#This Row],[Privatni doprinos korisnika - HRK]]</f>
        <v>1382258.85</v>
      </c>
      <c r="U1284" s="29" t="s">
        <v>8735</v>
      </c>
      <c r="V1284" s="29" t="s">
        <v>24</v>
      </c>
      <c r="W1284" s="30" t="s">
        <v>6550</v>
      </c>
      <c r="X1284" s="30" t="s">
        <v>6219</v>
      </c>
    </row>
    <row r="1285" spans="1:24" ht="89.25" x14ac:dyDescent="0.25">
      <c r="A1285" s="45" t="s">
        <v>1958</v>
      </c>
      <c r="B1285" s="46" t="s">
        <v>8150</v>
      </c>
      <c r="C1285" s="30" t="s">
        <v>7253</v>
      </c>
      <c r="D1285" s="30" t="s">
        <v>1919</v>
      </c>
      <c r="E1285" s="19" t="s">
        <v>10081</v>
      </c>
      <c r="F1285" s="47" t="s">
        <v>1959</v>
      </c>
      <c r="G1285" s="47" t="s">
        <v>1960</v>
      </c>
      <c r="H1285" s="48">
        <v>43707</v>
      </c>
      <c r="I1285" s="48">
        <v>44255</v>
      </c>
      <c r="J1285" s="48" t="str">
        <f ca="1">IF(Ugovori_OPULJP[[#This Row],[DATUM ZAVRŠETKA OPERACIJE]]&lt;TODAY(),"završen","u provedbi")</f>
        <v>završen</v>
      </c>
      <c r="K1285" s="25" t="s">
        <v>15</v>
      </c>
      <c r="L1285" s="25" t="s">
        <v>3</v>
      </c>
      <c r="M1285" s="17">
        <v>0.85</v>
      </c>
      <c r="N1285" s="17">
        <v>0.15</v>
      </c>
      <c r="O1285" s="11">
        <f>Ugovori_OPULJP[[#This Row],[Bespovratna sredstva - Ukupno (EU+Nac) HRK
= Ukupna ugovorena vrijednost bespovratnih sredstava]]*Ugovori_OPULJP[[#This Row],[EU STOPA SUFINANCIRANJA %
EU CO-FINANCING RATE %]]</f>
        <v>771925.41749999998</v>
      </c>
      <c r="P1285" s="11">
        <f>Ugovori_OPULJP[[#This Row],[Bespovratna sredstva - Ukupno (EU+Nac) HRK
= Ukupna ugovorena vrijednost bespovratnih sredstava]]*Ugovori_OPULJP[[#This Row],[STOPA NACIONALNOG SUFINANCIRANJA %]]</f>
        <v>136222.13250000001</v>
      </c>
      <c r="Q1285" s="11">
        <v>908147.55</v>
      </c>
      <c r="R1285" s="11">
        <v>0</v>
      </c>
      <c r="S1285" s="11">
        <v>0</v>
      </c>
      <c r="T1285" s="4">
        <f>Ugovori_OPULJP[[#This Row],[Bespovratna sredstva - Ukupno (EU+Nac) HRK
= Ukupna ugovorena vrijednost bespovratnih sredstava]]+Ugovori_OPULJP[[#This Row],[Javni doprinos korisnika - HRK]]+Ugovori_OPULJP[[#This Row],[Privatni doprinos korisnika - HRK]]</f>
        <v>908147.55</v>
      </c>
      <c r="U1285" s="29" t="s">
        <v>8735</v>
      </c>
      <c r="V1285" s="29" t="s">
        <v>24</v>
      </c>
      <c r="W1285" s="30" t="s">
        <v>6551</v>
      </c>
      <c r="X1285" s="30" t="s">
        <v>6219</v>
      </c>
    </row>
    <row r="1286" spans="1:24" ht="102" x14ac:dyDescent="0.25">
      <c r="A1286" s="45" t="s">
        <v>1961</v>
      </c>
      <c r="B1286" s="46" t="s">
        <v>8150</v>
      </c>
      <c r="C1286" s="30" t="s">
        <v>7253</v>
      </c>
      <c r="D1286" s="30" t="s">
        <v>1919</v>
      </c>
      <c r="E1286" s="19" t="s">
        <v>10081</v>
      </c>
      <c r="F1286" s="47" t="s">
        <v>1962</v>
      </c>
      <c r="G1286" s="47" t="s">
        <v>1963</v>
      </c>
      <c r="H1286" s="48">
        <v>43707</v>
      </c>
      <c r="I1286" s="48">
        <v>44499</v>
      </c>
      <c r="J1286" s="48" t="str">
        <f ca="1">IF(Ugovori_OPULJP[[#This Row],[DATUM ZAVRŠETKA OPERACIJE]]&lt;TODAY(),"završen","u provedbi")</f>
        <v>završen</v>
      </c>
      <c r="K1286" s="25" t="s">
        <v>15</v>
      </c>
      <c r="L1286" s="25" t="s">
        <v>15</v>
      </c>
      <c r="M1286" s="17">
        <v>0.85</v>
      </c>
      <c r="N1286" s="17">
        <v>0.15</v>
      </c>
      <c r="O1286" s="11">
        <f>Ugovori_OPULJP[[#This Row],[Bespovratna sredstva - Ukupno (EU+Nac) HRK
= Ukupna ugovorena vrijednost bespovratnih sredstava]]*Ugovori_OPULJP[[#This Row],[EU STOPA SUFINANCIRANJA %
EU CO-FINANCING RATE %]]</f>
        <v>1274534.6845</v>
      </c>
      <c r="P1286" s="11">
        <f>Ugovori_OPULJP[[#This Row],[Bespovratna sredstva - Ukupno (EU+Nac) HRK
= Ukupna ugovorena vrijednost bespovratnih sredstava]]*Ugovori_OPULJP[[#This Row],[STOPA NACIONALNOG SUFINANCIRANJA %]]</f>
        <v>224917.8855</v>
      </c>
      <c r="Q1286" s="11">
        <v>1499452.57</v>
      </c>
      <c r="R1286" s="11">
        <v>0</v>
      </c>
      <c r="S1286" s="11">
        <v>0</v>
      </c>
      <c r="T1286" s="4">
        <f>Ugovori_OPULJP[[#This Row],[Bespovratna sredstva - Ukupno (EU+Nac) HRK
= Ukupna ugovorena vrijednost bespovratnih sredstava]]+Ugovori_OPULJP[[#This Row],[Javni doprinos korisnika - HRK]]+Ugovori_OPULJP[[#This Row],[Privatni doprinos korisnika - HRK]]</f>
        <v>1499452.57</v>
      </c>
      <c r="U1286" s="29" t="s">
        <v>8735</v>
      </c>
      <c r="V1286" s="29" t="s">
        <v>24</v>
      </c>
      <c r="W1286" s="30" t="s">
        <v>6552</v>
      </c>
      <c r="X1286" s="30" t="s">
        <v>6219</v>
      </c>
    </row>
    <row r="1287" spans="1:24" ht="51" x14ac:dyDescent="0.25">
      <c r="A1287" s="45" t="s">
        <v>1964</v>
      </c>
      <c r="B1287" s="46" t="s">
        <v>8150</v>
      </c>
      <c r="C1287" s="30" t="s">
        <v>7253</v>
      </c>
      <c r="D1287" s="30" t="s">
        <v>1919</v>
      </c>
      <c r="E1287" s="19" t="s">
        <v>10081</v>
      </c>
      <c r="F1287" s="47" t="s">
        <v>1965</v>
      </c>
      <c r="G1287" s="47" t="s">
        <v>10583</v>
      </c>
      <c r="H1287" s="48">
        <v>43707</v>
      </c>
      <c r="I1287" s="48">
        <v>44255</v>
      </c>
      <c r="J1287" s="48" t="str">
        <f ca="1">IF(Ugovori_OPULJP[[#This Row],[DATUM ZAVRŠETKA OPERACIJE]]&lt;TODAY(),"završen","u provedbi")</f>
        <v>završen</v>
      </c>
      <c r="K1287" s="25" t="s">
        <v>15</v>
      </c>
      <c r="L1287" s="25" t="s">
        <v>15</v>
      </c>
      <c r="M1287" s="17">
        <v>0.85</v>
      </c>
      <c r="N1287" s="17">
        <v>0.15</v>
      </c>
      <c r="O1287" s="11">
        <f>Ugovori_OPULJP[[#This Row],[Bespovratna sredstva - Ukupno (EU+Nac) HRK
= Ukupna ugovorena vrijednost bespovratnih sredstava]]*Ugovori_OPULJP[[#This Row],[EU STOPA SUFINANCIRANJA %
EU CO-FINANCING RATE %]]</f>
        <v>528614.91500000004</v>
      </c>
      <c r="P1287" s="11">
        <f>Ugovori_OPULJP[[#This Row],[Bespovratna sredstva - Ukupno (EU+Nac) HRK
= Ukupna ugovorena vrijednost bespovratnih sredstava]]*Ugovori_OPULJP[[#This Row],[STOPA NACIONALNOG SUFINANCIRANJA %]]</f>
        <v>93284.985000000001</v>
      </c>
      <c r="Q1287" s="11">
        <v>621899.9</v>
      </c>
      <c r="R1287" s="11">
        <v>0</v>
      </c>
      <c r="S1287" s="11">
        <v>0</v>
      </c>
      <c r="T1287" s="4">
        <f>Ugovori_OPULJP[[#This Row],[Bespovratna sredstva - Ukupno (EU+Nac) HRK
= Ukupna ugovorena vrijednost bespovratnih sredstava]]+Ugovori_OPULJP[[#This Row],[Javni doprinos korisnika - HRK]]+Ugovori_OPULJP[[#This Row],[Privatni doprinos korisnika - HRK]]</f>
        <v>621899.9</v>
      </c>
      <c r="U1287" s="29" t="s">
        <v>8735</v>
      </c>
      <c r="V1287" s="29" t="s">
        <v>24</v>
      </c>
      <c r="W1287" s="30" t="s">
        <v>6553</v>
      </c>
      <c r="X1287" s="30" t="s">
        <v>6219</v>
      </c>
    </row>
    <row r="1288" spans="1:24" ht="51" x14ac:dyDescent="0.25">
      <c r="A1288" s="45" t="s">
        <v>1966</v>
      </c>
      <c r="B1288" s="46" t="s">
        <v>8150</v>
      </c>
      <c r="C1288" s="30" t="s">
        <v>7253</v>
      </c>
      <c r="D1288" s="30" t="s">
        <v>1919</v>
      </c>
      <c r="E1288" s="19" t="s">
        <v>10081</v>
      </c>
      <c r="F1288" s="47" t="s">
        <v>1967</v>
      </c>
      <c r="G1288" s="47" t="s">
        <v>8413</v>
      </c>
      <c r="H1288" s="48">
        <v>43867</v>
      </c>
      <c r="I1288" s="48">
        <v>44598</v>
      </c>
      <c r="J1288" s="48" t="str">
        <f ca="1">IF(Ugovori_OPULJP[[#This Row],[DATUM ZAVRŠETKA OPERACIJE]]&lt;TODAY(),"završen","u provedbi")</f>
        <v>završen</v>
      </c>
      <c r="K1288" s="25" t="s">
        <v>10</v>
      </c>
      <c r="L1288" s="25" t="s">
        <v>10</v>
      </c>
      <c r="M1288" s="17">
        <v>0.85</v>
      </c>
      <c r="N1288" s="17">
        <v>0.15</v>
      </c>
      <c r="O1288" s="11">
        <f>Ugovori_OPULJP[[#This Row],[Bespovratna sredstva - Ukupno (EU+Nac) HRK
= Ukupna ugovorena vrijednost bespovratnih sredstava]]*Ugovori_OPULJP[[#This Row],[EU STOPA SUFINANCIRANJA %
EU CO-FINANCING RATE %]]</f>
        <v>1076072.5789999999</v>
      </c>
      <c r="P1288" s="11">
        <f>Ugovori_OPULJP[[#This Row],[Bespovratna sredstva - Ukupno (EU+Nac) HRK
= Ukupna ugovorena vrijednost bespovratnih sredstava]]*Ugovori_OPULJP[[#This Row],[STOPA NACIONALNOG SUFINANCIRANJA %]]</f>
        <v>189895.16099999999</v>
      </c>
      <c r="Q1288" s="11">
        <v>1265967.74</v>
      </c>
      <c r="R1288" s="11">
        <v>0</v>
      </c>
      <c r="S1288" s="11">
        <v>0</v>
      </c>
      <c r="T1288" s="4">
        <f>Ugovori_OPULJP[[#This Row],[Bespovratna sredstva - Ukupno (EU+Nac) HRK
= Ukupna ugovorena vrijednost bespovratnih sredstava]]+Ugovori_OPULJP[[#This Row],[Javni doprinos korisnika - HRK]]+Ugovori_OPULJP[[#This Row],[Privatni doprinos korisnika - HRK]]</f>
        <v>1265967.74</v>
      </c>
      <c r="U1288" s="29" t="s">
        <v>8735</v>
      </c>
      <c r="V1288" s="29" t="s">
        <v>24</v>
      </c>
      <c r="W1288" s="30" t="s">
        <v>6554</v>
      </c>
      <c r="X1288" s="30" t="s">
        <v>6219</v>
      </c>
    </row>
    <row r="1289" spans="1:24" ht="76.5" x14ac:dyDescent="0.25">
      <c r="A1289" s="45" t="s">
        <v>1968</v>
      </c>
      <c r="B1289" s="46" t="s">
        <v>8150</v>
      </c>
      <c r="C1289" s="30" t="s">
        <v>7253</v>
      </c>
      <c r="D1289" s="30" t="s">
        <v>1919</v>
      </c>
      <c r="E1289" s="19" t="s">
        <v>10081</v>
      </c>
      <c r="F1289" s="47" t="s">
        <v>1969</v>
      </c>
      <c r="G1289" s="7" t="s">
        <v>1356</v>
      </c>
      <c r="H1289" s="48">
        <v>43867</v>
      </c>
      <c r="I1289" s="48">
        <v>44963</v>
      </c>
      <c r="J1289" s="48" t="str">
        <f ca="1">IF(Ugovori_OPULJP[[#This Row],[DATUM ZAVRŠETKA OPERACIJE]]&lt;TODAY(),"završen","u provedbi")</f>
        <v>u provedbi</v>
      </c>
      <c r="K1289" s="25" t="s">
        <v>15</v>
      </c>
      <c r="L1289" s="25" t="s">
        <v>15</v>
      </c>
      <c r="M1289" s="17">
        <v>0.85</v>
      </c>
      <c r="N1289" s="17">
        <v>0.15</v>
      </c>
      <c r="O1289" s="11">
        <f>Ugovori_OPULJP[[#This Row],[Bespovratna sredstva - Ukupno (EU+Nac) HRK
= Ukupna ugovorena vrijednost bespovratnih sredstava]]*Ugovori_OPULJP[[#This Row],[EU STOPA SUFINANCIRANJA %
EU CO-FINANCING RATE %]]</f>
        <v>1274902.5899999999</v>
      </c>
      <c r="P1289" s="11">
        <f>Ugovori_OPULJP[[#This Row],[Bespovratna sredstva - Ukupno (EU+Nac) HRK
= Ukupna ugovorena vrijednost bespovratnih sredstava]]*Ugovori_OPULJP[[#This Row],[STOPA NACIONALNOG SUFINANCIRANJA %]]</f>
        <v>224982.80999999997</v>
      </c>
      <c r="Q1289" s="11">
        <v>1499885.4</v>
      </c>
      <c r="R1289" s="11">
        <v>0</v>
      </c>
      <c r="S1289" s="11">
        <v>0</v>
      </c>
      <c r="T1289" s="4">
        <f>Ugovori_OPULJP[[#This Row],[Bespovratna sredstva - Ukupno (EU+Nac) HRK
= Ukupna ugovorena vrijednost bespovratnih sredstava]]+Ugovori_OPULJP[[#This Row],[Javni doprinos korisnika - HRK]]+Ugovori_OPULJP[[#This Row],[Privatni doprinos korisnika - HRK]]</f>
        <v>1499885.4</v>
      </c>
      <c r="U1289" s="29" t="s">
        <v>8735</v>
      </c>
      <c r="V1289" s="29" t="s">
        <v>24</v>
      </c>
      <c r="W1289" s="30" t="s">
        <v>8462</v>
      </c>
      <c r="X1289" s="30" t="s">
        <v>6219</v>
      </c>
    </row>
    <row r="1290" spans="1:24" ht="63.75" x14ac:dyDescent="0.25">
      <c r="A1290" s="45" t="s">
        <v>1970</v>
      </c>
      <c r="B1290" s="46" t="s">
        <v>8150</v>
      </c>
      <c r="C1290" s="30" t="s">
        <v>7253</v>
      </c>
      <c r="D1290" s="30" t="s">
        <v>1919</v>
      </c>
      <c r="E1290" s="19" t="s">
        <v>10081</v>
      </c>
      <c r="F1290" s="47" t="s">
        <v>1971</v>
      </c>
      <c r="G1290" s="47" t="s">
        <v>1972</v>
      </c>
      <c r="H1290" s="48">
        <v>43867</v>
      </c>
      <c r="I1290" s="48">
        <v>44598</v>
      </c>
      <c r="J1290" s="48" t="str">
        <f ca="1">IF(Ugovori_OPULJP[[#This Row],[DATUM ZAVRŠETKA OPERACIJE]]&lt;TODAY(),"završen","u provedbi")</f>
        <v>završen</v>
      </c>
      <c r="K1290" s="25" t="s">
        <v>15</v>
      </c>
      <c r="L1290" s="25" t="s">
        <v>15</v>
      </c>
      <c r="M1290" s="17">
        <v>0.85</v>
      </c>
      <c r="N1290" s="17">
        <v>0.15</v>
      </c>
      <c r="O1290" s="11">
        <f>Ugovori_OPULJP[[#This Row],[Bespovratna sredstva - Ukupno (EU+Nac) HRK
= Ukupna ugovorena vrijednost bespovratnih sredstava]]*Ugovori_OPULJP[[#This Row],[EU STOPA SUFINANCIRANJA %
EU CO-FINANCING RATE %]]</f>
        <v>1047625</v>
      </c>
      <c r="P1290" s="11">
        <f>Ugovori_OPULJP[[#This Row],[Bespovratna sredstva - Ukupno (EU+Nac) HRK
= Ukupna ugovorena vrijednost bespovratnih sredstava]]*Ugovori_OPULJP[[#This Row],[STOPA NACIONALNOG SUFINANCIRANJA %]]</f>
        <v>184875</v>
      </c>
      <c r="Q1290" s="11">
        <v>1232500</v>
      </c>
      <c r="R1290" s="11">
        <v>0</v>
      </c>
      <c r="S1290" s="11">
        <v>0</v>
      </c>
      <c r="T1290" s="4">
        <f>Ugovori_OPULJP[[#This Row],[Bespovratna sredstva - Ukupno (EU+Nac) HRK
= Ukupna ugovorena vrijednost bespovratnih sredstava]]+Ugovori_OPULJP[[#This Row],[Javni doprinos korisnika - HRK]]+Ugovori_OPULJP[[#This Row],[Privatni doprinos korisnika - HRK]]</f>
        <v>1232500</v>
      </c>
      <c r="U1290" s="29" t="s">
        <v>8735</v>
      </c>
      <c r="V1290" s="29" t="s">
        <v>24</v>
      </c>
      <c r="W1290" s="30" t="s">
        <v>6555</v>
      </c>
      <c r="X1290" s="30" t="s">
        <v>6219</v>
      </c>
    </row>
    <row r="1291" spans="1:24" ht="76.5" x14ac:dyDescent="0.25">
      <c r="A1291" s="45" t="s">
        <v>1973</v>
      </c>
      <c r="B1291" s="46" t="s">
        <v>8150</v>
      </c>
      <c r="C1291" s="30" t="s">
        <v>7253</v>
      </c>
      <c r="D1291" s="30" t="s">
        <v>1919</v>
      </c>
      <c r="E1291" s="19" t="s">
        <v>10081</v>
      </c>
      <c r="F1291" s="47" t="s">
        <v>1974</v>
      </c>
      <c r="G1291" s="47" t="s">
        <v>9707</v>
      </c>
      <c r="H1291" s="48">
        <v>43867</v>
      </c>
      <c r="I1291" s="48">
        <v>44963</v>
      </c>
      <c r="J1291" s="48" t="str">
        <f ca="1">IF(Ugovori_OPULJP[[#This Row],[DATUM ZAVRŠETKA OPERACIJE]]&lt;TODAY(),"završen","u provedbi")</f>
        <v>u provedbi</v>
      </c>
      <c r="K1291" s="25" t="s">
        <v>15</v>
      </c>
      <c r="L1291" s="25" t="s">
        <v>15</v>
      </c>
      <c r="M1291" s="17">
        <v>0.85</v>
      </c>
      <c r="N1291" s="17">
        <v>0.15</v>
      </c>
      <c r="O1291" s="11">
        <f>Ugovori_OPULJP[[#This Row],[Bespovratna sredstva - Ukupno (EU+Nac) HRK
= Ukupna ugovorena vrijednost bespovratnih sredstava]]*Ugovori_OPULJP[[#This Row],[EU STOPA SUFINANCIRANJA %
EU CO-FINANCING RATE %]]</f>
        <v>1227820.189</v>
      </c>
      <c r="P1291" s="11">
        <f>Ugovori_OPULJP[[#This Row],[Bespovratna sredstva - Ukupno (EU+Nac) HRK
= Ukupna ugovorena vrijednost bespovratnih sredstava]]*Ugovori_OPULJP[[#This Row],[STOPA NACIONALNOG SUFINANCIRANJA %]]</f>
        <v>216674.15100000001</v>
      </c>
      <c r="Q1291" s="11">
        <v>1444494.34</v>
      </c>
      <c r="R1291" s="11">
        <v>0</v>
      </c>
      <c r="S1291" s="11">
        <v>0</v>
      </c>
      <c r="T1291" s="4">
        <f>Ugovori_OPULJP[[#This Row],[Bespovratna sredstva - Ukupno (EU+Nac) HRK
= Ukupna ugovorena vrijednost bespovratnih sredstava]]+Ugovori_OPULJP[[#This Row],[Javni doprinos korisnika - HRK]]+Ugovori_OPULJP[[#This Row],[Privatni doprinos korisnika - HRK]]</f>
        <v>1444494.34</v>
      </c>
      <c r="U1291" s="29" t="s">
        <v>8735</v>
      </c>
      <c r="V1291" s="29" t="s">
        <v>24</v>
      </c>
      <c r="W1291" s="30" t="s">
        <v>8463</v>
      </c>
      <c r="X1291" s="30" t="s">
        <v>6219</v>
      </c>
    </row>
    <row r="1292" spans="1:24" ht="102" x14ac:dyDescent="0.25">
      <c r="A1292" s="45" t="s">
        <v>1975</v>
      </c>
      <c r="B1292" s="46" t="s">
        <v>8150</v>
      </c>
      <c r="C1292" s="30" t="s">
        <v>7253</v>
      </c>
      <c r="D1292" s="30" t="s">
        <v>1919</v>
      </c>
      <c r="E1292" s="19" t="s">
        <v>10081</v>
      </c>
      <c r="F1292" s="47" t="s">
        <v>1976</v>
      </c>
      <c r="G1292" s="47" t="s">
        <v>1977</v>
      </c>
      <c r="H1292" s="48">
        <v>43871</v>
      </c>
      <c r="I1292" s="48">
        <v>44602</v>
      </c>
      <c r="J1292" s="48" t="str">
        <f ca="1">IF(Ugovori_OPULJP[[#This Row],[DATUM ZAVRŠETKA OPERACIJE]]&lt;TODAY(),"završen","u provedbi")</f>
        <v>završen</v>
      </c>
      <c r="K1292" s="25" t="s">
        <v>15</v>
      </c>
      <c r="L1292" s="25" t="s">
        <v>15</v>
      </c>
      <c r="M1292" s="17">
        <v>0.85</v>
      </c>
      <c r="N1292" s="17">
        <v>0.15</v>
      </c>
      <c r="O1292" s="11">
        <f>Ugovori_OPULJP[[#This Row],[Bespovratna sredstva - Ukupno (EU+Nac) HRK
= Ukupna ugovorena vrijednost bespovratnih sredstava]]*Ugovori_OPULJP[[#This Row],[EU STOPA SUFINANCIRANJA %
EU CO-FINANCING RATE %]]</f>
        <v>1189969.3999999999</v>
      </c>
      <c r="P1292" s="11">
        <f>Ugovori_OPULJP[[#This Row],[Bespovratna sredstva - Ukupno (EU+Nac) HRK
= Ukupna ugovorena vrijednost bespovratnih sredstava]]*Ugovori_OPULJP[[#This Row],[STOPA NACIONALNOG SUFINANCIRANJA %]]</f>
        <v>209994.6</v>
      </c>
      <c r="Q1292" s="11">
        <v>1399964</v>
      </c>
      <c r="R1292" s="11">
        <v>0</v>
      </c>
      <c r="S1292" s="11">
        <v>0</v>
      </c>
      <c r="T1292" s="4">
        <f>Ugovori_OPULJP[[#This Row],[Bespovratna sredstva - Ukupno (EU+Nac) HRK
= Ukupna ugovorena vrijednost bespovratnih sredstava]]+Ugovori_OPULJP[[#This Row],[Javni doprinos korisnika - HRK]]+Ugovori_OPULJP[[#This Row],[Privatni doprinos korisnika - HRK]]</f>
        <v>1399964</v>
      </c>
      <c r="U1292" s="29" t="s">
        <v>8735</v>
      </c>
      <c r="V1292" s="29" t="s">
        <v>24</v>
      </c>
      <c r="W1292" s="30" t="s">
        <v>6556</v>
      </c>
      <c r="X1292" s="30" t="s">
        <v>6219</v>
      </c>
    </row>
    <row r="1293" spans="1:24" ht="63.75" x14ac:dyDescent="0.25">
      <c r="A1293" s="45" t="s">
        <v>1978</v>
      </c>
      <c r="B1293" s="46" t="s">
        <v>8150</v>
      </c>
      <c r="C1293" s="30" t="s">
        <v>7253</v>
      </c>
      <c r="D1293" s="30" t="s">
        <v>1919</v>
      </c>
      <c r="E1293" s="19" t="s">
        <v>10081</v>
      </c>
      <c r="F1293" s="47" t="s">
        <v>1979</v>
      </c>
      <c r="G1293" s="47" t="s">
        <v>1980</v>
      </c>
      <c r="H1293" s="48">
        <v>43867</v>
      </c>
      <c r="I1293" s="48">
        <v>44414</v>
      </c>
      <c r="J1293" s="48" t="str">
        <f ca="1">IF(Ugovori_OPULJP[[#This Row],[DATUM ZAVRŠETKA OPERACIJE]]&lt;TODAY(),"završen","u provedbi")</f>
        <v>završen</v>
      </c>
      <c r="K1293" s="25" t="s">
        <v>15</v>
      </c>
      <c r="L1293" s="25" t="s">
        <v>15</v>
      </c>
      <c r="M1293" s="17">
        <v>0.85</v>
      </c>
      <c r="N1293" s="17">
        <v>0.15</v>
      </c>
      <c r="O1293" s="11">
        <f>Ugovori_OPULJP[[#This Row],[Bespovratna sredstva - Ukupno (EU+Nac) HRK
= Ukupna ugovorena vrijednost bespovratnih sredstava]]*Ugovori_OPULJP[[#This Row],[EU STOPA SUFINANCIRANJA %
EU CO-FINANCING RATE %]]</f>
        <v>541360.75</v>
      </c>
      <c r="P1293" s="11">
        <f>Ugovori_OPULJP[[#This Row],[Bespovratna sredstva - Ukupno (EU+Nac) HRK
= Ukupna ugovorena vrijednost bespovratnih sredstava]]*Ugovori_OPULJP[[#This Row],[STOPA NACIONALNOG SUFINANCIRANJA %]]</f>
        <v>95534.25</v>
      </c>
      <c r="Q1293" s="11">
        <v>636895</v>
      </c>
      <c r="R1293" s="11">
        <v>0</v>
      </c>
      <c r="S1293" s="11">
        <v>0</v>
      </c>
      <c r="T1293" s="4">
        <f>Ugovori_OPULJP[[#This Row],[Bespovratna sredstva - Ukupno (EU+Nac) HRK
= Ukupna ugovorena vrijednost bespovratnih sredstava]]+Ugovori_OPULJP[[#This Row],[Javni doprinos korisnika - HRK]]+Ugovori_OPULJP[[#This Row],[Privatni doprinos korisnika - HRK]]</f>
        <v>636895</v>
      </c>
      <c r="U1293" s="29" t="s">
        <v>8735</v>
      </c>
      <c r="V1293" s="29" t="s">
        <v>24</v>
      </c>
      <c r="W1293" s="30" t="s">
        <v>7296</v>
      </c>
      <c r="X1293" s="30" t="s">
        <v>6219</v>
      </c>
    </row>
    <row r="1294" spans="1:24" ht="102" x14ac:dyDescent="0.25">
      <c r="A1294" s="45" t="s">
        <v>1981</v>
      </c>
      <c r="B1294" s="46" t="s">
        <v>8150</v>
      </c>
      <c r="C1294" s="30" t="s">
        <v>7253</v>
      </c>
      <c r="D1294" s="30" t="s">
        <v>1919</v>
      </c>
      <c r="E1294" s="19" t="s">
        <v>10081</v>
      </c>
      <c r="F1294" s="47" t="s">
        <v>1982</v>
      </c>
      <c r="G1294" s="47" t="s">
        <v>1983</v>
      </c>
      <c r="H1294" s="48">
        <v>43867</v>
      </c>
      <c r="I1294" s="48">
        <v>44598</v>
      </c>
      <c r="J1294" s="48" t="str">
        <f ca="1">IF(Ugovori_OPULJP[[#This Row],[DATUM ZAVRŠETKA OPERACIJE]]&lt;TODAY(),"završen","u provedbi")</f>
        <v>završen</v>
      </c>
      <c r="K1294" s="25" t="s">
        <v>10</v>
      </c>
      <c r="L1294" s="25" t="s">
        <v>10</v>
      </c>
      <c r="M1294" s="17">
        <v>0.85</v>
      </c>
      <c r="N1294" s="17">
        <v>0.15</v>
      </c>
      <c r="O1294" s="11">
        <f>Ugovori_OPULJP[[#This Row],[Bespovratna sredstva - Ukupno (EU+Nac) HRK
= Ukupna ugovorena vrijednost bespovratnih sredstava]]*Ugovori_OPULJP[[#This Row],[EU STOPA SUFINANCIRANJA %
EU CO-FINANCING RATE %]]</f>
        <v>1140831.75</v>
      </c>
      <c r="P1294" s="11">
        <f>Ugovori_OPULJP[[#This Row],[Bespovratna sredstva - Ukupno (EU+Nac) HRK
= Ukupna ugovorena vrijednost bespovratnih sredstava]]*Ugovori_OPULJP[[#This Row],[STOPA NACIONALNOG SUFINANCIRANJA %]]</f>
        <v>201323.25</v>
      </c>
      <c r="Q1294" s="11">
        <v>1342155</v>
      </c>
      <c r="R1294" s="11">
        <v>0</v>
      </c>
      <c r="S1294" s="11">
        <v>0</v>
      </c>
      <c r="T1294" s="4">
        <f>Ugovori_OPULJP[[#This Row],[Bespovratna sredstva - Ukupno (EU+Nac) HRK
= Ukupna ugovorena vrijednost bespovratnih sredstava]]+Ugovori_OPULJP[[#This Row],[Javni doprinos korisnika - HRK]]+Ugovori_OPULJP[[#This Row],[Privatni doprinos korisnika - HRK]]</f>
        <v>1342155</v>
      </c>
      <c r="U1294" s="29" t="s">
        <v>8735</v>
      </c>
      <c r="V1294" s="29" t="s">
        <v>24</v>
      </c>
      <c r="W1294" s="30" t="s">
        <v>8464</v>
      </c>
      <c r="X1294" s="30" t="s">
        <v>6219</v>
      </c>
    </row>
    <row r="1295" spans="1:24" ht="89.25" x14ac:dyDescent="0.25">
      <c r="A1295" s="45" t="s">
        <v>1984</v>
      </c>
      <c r="B1295" s="46" t="s">
        <v>8150</v>
      </c>
      <c r="C1295" s="30" t="s">
        <v>7253</v>
      </c>
      <c r="D1295" s="30" t="s">
        <v>1919</v>
      </c>
      <c r="E1295" s="19" t="s">
        <v>10081</v>
      </c>
      <c r="F1295" s="47" t="s">
        <v>1985</v>
      </c>
      <c r="G1295" s="47" t="s">
        <v>1986</v>
      </c>
      <c r="H1295" s="48">
        <v>43823</v>
      </c>
      <c r="I1295" s="48">
        <v>45010</v>
      </c>
      <c r="J1295" s="48" t="str">
        <f ca="1">IF(Ugovori_OPULJP[[#This Row],[DATUM ZAVRŠETKA OPERACIJE]]&lt;TODAY(),"završen","u provedbi")</f>
        <v>u provedbi</v>
      </c>
      <c r="K1295" s="25" t="s">
        <v>18</v>
      </c>
      <c r="L1295" s="25" t="s">
        <v>18</v>
      </c>
      <c r="M1295" s="17">
        <v>0.85</v>
      </c>
      <c r="N1295" s="17">
        <v>0.15</v>
      </c>
      <c r="O1295" s="11">
        <f>Ugovori_OPULJP[[#This Row],[Bespovratna sredstva - Ukupno (EU+Nac) HRK
= Ukupna ugovorena vrijednost bespovratnih sredstava]]*Ugovori_OPULJP[[#This Row],[EU STOPA SUFINANCIRANJA %
EU CO-FINANCING RATE %]]</f>
        <v>1130976.6459999999</v>
      </c>
      <c r="P1295" s="11">
        <f>Ugovori_OPULJP[[#This Row],[Bespovratna sredstva - Ukupno (EU+Nac) HRK
= Ukupna ugovorena vrijednost bespovratnih sredstava]]*Ugovori_OPULJP[[#This Row],[STOPA NACIONALNOG SUFINANCIRANJA %]]</f>
        <v>199584.114</v>
      </c>
      <c r="Q1295" s="11">
        <v>1330560.76</v>
      </c>
      <c r="R1295" s="11">
        <v>0</v>
      </c>
      <c r="S1295" s="11">
        <v>0</v>
      </c>
      <c r="T1295" s="4">
        <f>Ugovori_OPULJP[[#This Row],[Bespovratna sredstva - Ukupno (EU+Nac) HRK
= Ukupna ugovorena vrijednost bespovratnih sredstava]]+Ugovori_OPULJP[[#This Row],[Javni doprinos korisnika - HRK]]+Ugovori_OPULJP[[#This Row],[Privatni doprinos korisnika - HRK]]</f>
        <v>1330560.76</v>
      </c>
      <c r="U1295" s="29" t="s">
        <v>8735</v>
      </c>
      <c r="V1295" s="29" t="s">
        <v>24</v>
      </c>
      <c r="W1295" s="30" t="s">
        <v>6557</v>
      </c>
      <c r="X1295" s="30" t="s">
        <v>6219</v>
      </c>
    </row>
    <row r="1296" spans="1:24" ht="114.75" x14ac:dyDescent="0.25">
      <c r="A1296" s="45" t="s">
        <v>1987</v>
      </c>
      <c r="B1296" s="46" t="s">
        <v>8150</v>
      </c>
      <c r="C1296" s="30" t="s">
        <v>7253</v>
      </c>
      <c r="D1296" s="30" t="s">
        <v>1919</v>
      </c>
      <c r="E1296" s="19" t="s">
        <v>10081</v>
      </c>
      <c r="F1296" s="47" t="s">
        <v>1988</v>
      </c>
      <c r="G1296" s="47" t="s">
        <v>1741</v>
      </c>
      <c r="H1296" s="48">
        <v>43867</v>
      </c>
      <c r="I1296" s="48">
        <v>44963</v>
      </c>
      <c r="J1296" s="48" t="str">
        <f ca="1">IF(Ugovori_OPULJP[[#This Row],[DATUM ZAVRŠETKA OPERACIJE]]&lt;TODAY(),"završen","u provedbi")</f>
        <v>u provedbi</v>
      </c>
      <c r="K1296" s="25" t="s">
        <v>10</v>
      </c>
      <c r="L1296" s="25" t="s">
        <v>10</v>
      </c>
      <c r="M1296" s="17">
        <v>0.85</v>
      </c>
      <c r="N1296" s="17">
        <v>0.15</v>
      </c>
      <c r="O1296" s="11">
        <f>Ugovori_OPULJP[[#This Row],[Bespovratna sredstva - Ukupno (EU+Nac) HRK
= Ukupna ugovorena vrijednost bespovratnih sredstava]]*Ugovori_OPULJP[[#This Row],[EU STOPA SUFINANCIRANJA %
EU CO-FINANCING RATE %]]</f>
        <v>1024992.8574999999</v>
      </c>
      <c r="P1296" s="11">
        <f>Ugovori_OPULJP[[#This Row],[Bespovratna sredstva - Ukupno (EU+Nac) HRK
= Ukupna ugovorena vrijednost bespovratnih sredstava]]*Ugovori_OPULJP[[#This Row],[STOPA NACIONALNOG SUFINANCIRANJA %]]</f>
        <v>180881.0925</v>
      </c>
      <c r="Q1296" s="11">
        <v>1205873.95</v>
      </c>
      <c r="R1296" s="11">
        <v>0</v>
      </c>
      <c r="S1296" s="11">
        <v>0</v>
      </c>
      <c r="T1296" s="4">
        <f>Ugovori_OPULJP[[#This Row],[Bespovratna sredstva - Ukupno (EU+Nac) HRK
= Ukupna ugovorena vrijednost bespovratnih sredstava]]+Ugovori_OPULJP[[#This Row],[Javni doprinos korisnika - HRK]]+Ugovori_OPULJP[[#This Row],[Privatni doprinos korisnika - HRK]]</f>
        <v>1205873.95</v>
      </c>
      <c r="U1296" s="29" t="s">
        <v>8735</v>
      </c>
      <c r="V1296" s="29" t="s">
        <v>24</v>
      </c>
      <c r="W1296" s="30" t="s">
        <v>6558</v>
      </c>
      <c r="X1296" s="30" t="s">
        <v>6219</v>
      </c>
    </row>
    <row r="1297" spans="1:24" ht="114.75" x14ac:dyDescent="0.25">
      <c r="A1297" s="45" t="s">
        <v>1989</v>
      </c>
      <c r="B1297" s="46" t="s">
        <v>8150</v>
      </c>
      <c r="C1297" s="30" t="s">
        <v>7253</v>
      </c>
      <c r="D1297" s="30" t="s">
        <v>1919</v>
      </c>
      <c r="E1297" s="19" t="s">
        <v>10081</v>
      </c>
      <c r="F1297" s="47" t="s">
        <v>1990</v>
      </c>
      <c r="G1297" s="47" t="s">
        <v>1991</v>
      </c>
      <c r="H1297" s="48">
        <v>43867</v>
      </c>
      <c r="I1297" s="48">
        <v>44658</v>
      </c>
      <c r="J1297" s="48" t="str">
        <f ca="1">IF(Ugovori_OPULJP[[#This Row],[DATUM ZAVRŠETKA OPERACIJE]]&lt;TODAY(),"završen","u provedbi")</f>
        <v>završen</v>
      </c>
      <c r="K1297" s="25" t="s">
        <v>13</v>
      </c>
      <c r="L1297" s="25" t="s">
        <v>13</v>
      </c>
      <c r="M1297" s="17">
        <v>0.85</v>
      </c>
      <c r="N1297" s="17">
        <v>0.15</v>
      </c>
      <c r="O1297" s="11">
        <f>Ugovori_OPULJP[[#This Row],[Bespovratna sredstva - Ukupno (EU+Nac) HRK
= Ukupna ugovorena vrijednost bespovratnih sredstava]]*Ugovori_OPULJP[[#This Row],[EU STOPA SUFINANCIRANJA %
EU CO-FINANCING RATE %]]</f>
        <v>843894.96</v>
      </c>
      <c r="P1297" s="11">
        <f>Ugovori_OPULJP[[#This Row],[Bespovratna sredstva - Ukupno (EU+Nac) HRK
= Ukupna ugovorena vrijednost bespovratnih sredstava]]*Ugovori_OPULJP[[#This Row],[STOPA NACIONALNOG SUFINANCIRANJA %]]</f>
        <v>148922.63999999998</v>
      </c>
      <c r="Q1297" s="11">
        <v>992817.6</v>
      </c>
      <c r="R1297" s="11">
        <v>0</v>
      </c>
      <c r="S1297" s="11">
        <v>0</v>
      </c>
      <c r="T1297" s="4">
        <f>Ugovori_OPULJP[[#This Row],[Bespovratna sredstva - Ukupno (EU+Nac) HRK
= Ukupna ugovorena vrijednost bespovratnih sredstava]]+Ugovori_OPULJP[[#This Row],[Javni doprinos korisnika - HRK]]+Ugovori_OPULJP[[#This Row],[Privatni doprinos korisnika - HRK]]</f>
        <v>992817.6</v>
      </c>
      <c r="U1297" s="29" t="s">
        <v>8735</v>
      </c>
      <c r="V1297" s="29" t="s">
        <v>24</v>
      </c>
      <c r="W1297" s="30" t="s">
        <v>6559</v>
      </c>
      <c r="X1297" s="30" t="s">
        <v>6219</v>
      </c>
    </row>
    <row r="1298" spans="1:24" ht="76.5" x14ac:dyDescent="0.25">
      <c r="A1298" s="45" t="s">
        <v>1992</v>
      </c>
      <c r="B1298" s="46" t="s">
        <v>8150</v>
      </c>
      <c r="C1298" s="30" t="s">
        <v>7253</v>
      </c>
      <c r="D1298" s="30" t="s">
        <v>1919</v>
      </c>
      <c r="E1298" s="19" t="s">
        <v>10081</v>
      </c>
      <c r="F1298" s="47" t="s">
        <v>1993</v>
      </c>
      <c r="G1298" s="47" t="s">
        <v>10584</v>
      </c>
      <c r="H1298" s="48">
        <v>43867</v>
      </c>
      <c r="I1298" s="48">
        <v>44598</v>
      </c>
      <c r="J1298" s="48" t="str">
        <f ca="1">IF(Ugovori_OPULJP[[#This Row],[DATUM ZAVRŠETKA OPERACIJE]]&lt;TODAY(),"završen","u provedbi")</f>
        <v>završen</v>
      </c>
      <c r="K1298" s="25" t="s">
        <v>10</v>
      </c>
      <c r="L1298" s="25" t="s">
        <v>10</v>
      </c>
      <c r="M1298" s="17">
        <v>0.85</v>
      </c>
      <c r="N1298" s="17">
        <v>0.15</v>
      </c>
      <c r="O1298" s="11">
        <f>Ugovori_OPULJP[[#This Row],[Bespovratna sredstva - Ukupno (EU+Nac) HRK
= Ukupna ugovorena vrijednost bespovratnih sredstava]]*Ugovori_OPULJP[[#This Row],[EU STOPA SUFINANCIRANJA %
EU CO-FINANCING RATE %]]</f>
        <v>1196740.5</v>
      </c>
      <c r="P1298" s="11">
        <f>Ugovori_OPULJP[[#This Row],[Bespovratna sredstva - Ukupno (EU+Nac) HRK
= Ukupna ugovorena vrijednost bespovratnih sredstava]]*Ugovori_OPULJP[[#This Row],[STOPA NACIONALNOG SUFINANCIRANJA %]]</f>
        <v>211189.5</v>
      </c>
      <c r="Q1298" s="11">
        <v>1407930</v>
      </c>
      <c r="R1298" s="11">
        <v>0</v>
      </c>
      <c r="S1298" s="11">
        <v>0</v>
      </c>
      <c r="T1298" s="4">
        <f>Ugovori_OPULJP[[#This Row],[Bespovratna sredstva - Ukupno (EU+Nac) HRK
= Ukupna ugovorena vrijednost bespovratnih sredstava]]+Ugovori_OPULJP[[#This Row],[Javni doprinos korisnika - HRK]]+Ugovori_OPULJP[[#This Row],[Privatni doprinos korisnika - HRK]]</f>
        <v>1407930</v>
      </c>
      <c r="U1298" s="29" t="s">
        <v>8735</v>
      </c>
      <c r="V1298" s="29" t="s">
        <v>24</v>
      </c>
      <c r="W1298" s="30" t="s">
        <v>6560</v>
      </c>
      <c r="X1298" s="30" t="s">
        <v>6219</v>
      </c>
    </row>
    <row r="1299" spans="1:24" ht="102" x14ac:dyDescent="0.25">
      <c r="A1299" s="45" t="s">
        <v>1994</v>
      </c>
      <c r="B1299" s="46" t="s">
        <v>8150</v>
      </c>
      <c r="C1299" s="30" t="s">
        <v>7253</v>
      </c>
      <c r="D1299" s="30" t="s">
        <v>1919</v>
      </c>
      <c r="E1299" s="19" t="s">
        <v>10081</v>
      </c>
      <c r="F1299" s="47" t="s">
        <v>1995</v>
      </c>
      <c r="G1299" s="47" t="s">
        <v>1996</v>
      </c>
      <c r="H1299" s="48">
        <v>43826</v>
      </c>
      <c r="I1299" s="48">
        <v>44739</v>
      </c>
      <c r="J1299" s="48" t="str">
        <f ca="1">IF(Ugovori_OPULJP[[#This Row],[DATUM ZAVRŠETKA OPERACIJE]]&lt;TODAY(),"završen","u provedbi")</f>
        <v>u provedbi</v>
      </c>
      <c r="K1299" s="25" t="s">
        <v>18</v>
      </c>
      <c r="L1299" s="25" t="s">
        <v>18</v>
      </c>
      <c r="M1299" s="17">
        <v>0.85</v>
      </c>
      <c r="N1299" s="17">
        <v>0.15</v>
      </c>
      <c r="O1299" s="11">
        <f>Ugovori_OPULJP[[#This Row],[Bespovratna sredstva - Ukupno (EU+Nac) HRK
= Ukupna ugovorena vrijednost bespovratnih sredstava]]*Ugovori_OPULJP[[#This Row],[EU STOPA SUFINANCIRANJA %
EU CO-FINANCING RATE %]]</f>
        <v>1069222.1654999999</v>
      </c>
      <c r="P1299" s="11">
        <f>Ugovori_OPULJP[[#This Row],[Bespovratna sredstva - Ukupno (EU+Nac) HRK
= Ukupna ugovorena vrijednost bespovratnih sredstava]]*Ugovori_OPULJP[[#This Row],[STOPA NACIONALNOG SUFINANCIRANJA %]]</f>
        <v>188686.26449999999</v>
      </c>
      <c r="Q1299" s="11">
        <v>1257908.43</v>
      </c>
      <c r="R1299" s="11">
        <v>0</v>
      </c>
      <c r="S1299" s="11">
        <v>0</v>
      </c>
      <c r="T1299" s="4">
        <f>Ugovori_OPULJP[[#This Row],[Bespovratna sredstva - Ukupno (EU+Nac) HRK
= Ukupna ugovorena vrijednost bespovratnih sredstava]]+Ugovori_OPULJP[[#This Row],[Javni doprinos korisnika - HRK]]+Ugovori_OPULJP[[#This Row],[Privatni doprinos korisnika - HRK]]</f>
        <v>1257908.43</v>
      </c>
      <c r="U1299" s="29" t="s">
        <v>8735</v>
      </c>
      <c r="V1299" s="29" t="s">
        <v>24</v>
      </c>
      <c r="W1299" s="30" t="s">
        <v>6561</v>
      </c>
      <c r="X1299" s="30" t="s">
        <v>6219</v>
      </c>
    </row>
    <row r="1300" spans="1:24" ht="102" x14ac:dyDescent="0.25">
      <c r="A1300" s="45" t="s">
        <v>1997</v>
      </c>
      <c r="B1300" s="46" t="s">
        <v>8150</v>
      </c>
      <c r="C1300" s="30" t="s">
        <v>7253</v>
      </c>
      <c r="D1300" s="30" t="s">
        <v>1919</v>
      </c>
      <c r="E1300" s="19" t="s">
        <v>10081</v>
      </c>
      <c r="F1300" s="47" t="s">
        <v>1998</v>
      </c>
      <c r="G1300" s="47" t="s">
        <v>9700</v>
      </c>
      <c r="H1300" s="48">
        <v>43823</v>
      </c>
      <c r="I1300" s="48">
        <v>44919</v>
      </c>
      <c r="J1300" s="48" t="str">
        <f ca="1">IF(Ugovori_OPULJP[[#This Row],[DATUM ZAVRŠETKA OPERACIJE]]&lt;TODAY(),"završen","u provedbi")</f>
        <v>u provedbi</v>
      </c>
      <c r="K1300" s="25" t="s">
        <v>18</v>
      </c>
      <c r="L1300" s="25" t="s">
        <v>18</v>
      </c>
      <c r="M1300" s="17">
        <v>0.85</v>
      </c>
      <c r="N1300" s="17">
        <v>0.15</v>
      </c>
      <c r="O1300" s="11">
        <f>Ugovori_OPULJP[[#This Row],[Bespovratna sredstva - Ukupno (EU+Nac) HRK
= Ukupna ugovorena vrijednost bespovratnih sredstava]]*Ugovori_OPULJP[[#This Row],[EU STOPA SUFINANCIRANJA %
EU CO-FINANCING RATE %]]</f>
        <v>1209950.673</v>
      </c>
      <c r="P1300" s="11">
        <f>Ugovori_OPULJP[[#This Row],[Bespovratna sredstva - Ukupno (EU+Nac) HRK
= Ukupna ugovorena vrijednost bespovratnih sredstava]]*Ugovori_OPULJP[[#This Row],[STOPA NACIONALNOG SUFINANCIRANJA %]]</f>
        <v>213520.70699999997</v>
      </c>
      <c r="Q1300" s="11">
        <v>1423471.38</v>
      </c>
      <c r="R1300" s="11">
        <v>0</v>
      </c>
      <c r="S1300" s="11">
        <v>0</v>
      </c>
      <c r="T1300" s="4">
        <f>Ugovori_OPULJP[[#This Row],[Bespovratna sredstva - Ukupno (EU+Nac) HRK
= Ukupna ugovorena vrijednost bespovratnih sredstava]]+Ugovori_OPULJP[[#This Row],[Javni doprinos korisnika - HRK]]+Ugovori_OPULJP[[#This Row],[Privatni doprinos korisnika - HRK]]</f>
        <v>1423471.38</v>
      </c>
      <c r="U1300" s="29" t="s">
        <v>8735</v>
      </c>
      <c r="V1300" s="29" t="s">
        <v>24</v>
      </c>
      <c r="W1300" s="30" t="s">
        <v>6562</v>
      </c>
      <c r="X1300" s="30" t="s">
        <v>6219</v>
      </c>
    </row>
    <row r="1301" spans="1:24" ht="114.75" x14ac:dyDescent="0.25">
      <c r="A1301" s="45" t="s">
        <v>1999</v>
      </c>
      <c r="B1301" s="46" t="s">
        <v>8150</v>
      </c>
      <c r="C1301" s="30" t="s">
        <v>7253</v>
      </c>
      <c r="D1301" s="30" t="s">
        <v>1919</v>
      </c>
      <c r="E1301" s="19" t="s">
        <v>10081</v>
      </c>
      <c r="F1301" s="47" t="s">
        <v>2000</v>
      </c>
      <c r="G1301" s="47" t="s">
        <v>2001</v>
      </c>
      <c r="H1301" s="48">
        <v>43867</v>
      </c>
      <c r="I1301" s="48">
        <v>44963</v>
      </c>
      <c r="J1301" s="48" t="str">
        <f ca="1">IF(Ugovori_OPULJP[[#This Row],[DATUM ZAVRŠETKA OPERACIJE]]&lt;TODAY(),"završen","u provedbi")</f>
        <v>u provedbi</v>
      </c>
      <c r="K1301" s="25" t="s">
        <v>10</v>
      </c>
      <c r="L1301" s="25" t="s">
        <v>10</v>
      </c>
      <c r="M1301" s="17">
        <v>0.85</v>
      </c>
      <c r="N1301" s="17">
        <v>0.15</v>
      </c>
      <c r="O1301" s="11">
        <f>Ugovori_OPULJP[[#This Row],[Bespovratna sredstva - Ukupno (EU+Nac) HRK
= Ukupna ugovorena vrijednost bespovratnih sredstava]]*Ugovori_OPULJP[[#This Row],[EU STOPA SUFINANCIRANJA %
EU CO-FINANCING RATE %]]</f>
        <v>1136314</v>
      </c>
      <c r="P1301" s="11">
        <f>Ugovori_OPULJP[[#This Row],[Bespovratna sredstva - Ukupno (EU+Nac) HRK
= Ukupna ugovorena vrijednost bespovratnih sredstava]]*Ugovori_OPULJP[[#This Row],[STOPA NACIONALNOG SUFINANCIRANJA %]]</f>
        <v>200526</v>
      </c>
      <c r="Q1301" s="11">
        <v>1336840</v>
      </c>
      <c r="R1301" s="11">
        <v>0</v>
      </c>
      <c r="S1301" s="11">
        <v>0</v>
      </c>
      <c r="T1301" s="4">
        <f>Ugovori_OPULJP[[#This Row],[Bespovratna sredstva - Ukupno (EU+Nac) HRK
= Ukupna ugovorena vrijednost bespovratnih sredstava]]+Ugovori_OPULJP[[#This Row],[Javni doprinos korisnika - HRK]]+Ugovori_OPULJP[[#This Row],[Privatni doprinos korisnika - HRK]]</f>
        <v>1336840</v>
      </c>
      <c r="U1301" s="29" t="s">
        <v>8735</v>
      </c>
      <c r="V1301" s="29" t="s">
        <v>24</v>
      </c>
      <c r="W1301" s="30" t="s">
        <v>6563</v>
      </c>
      <c r="X1301" s="30" t="s">
        <v>6219</v>
      </c>
    </row>
    <row r="1302" spans="1:24" ht="114.75" x14ac:dyDescent="0.25">
      <c r="A1302" s="45" t="s">
        <v>2002</v>
      </c>
      <c r="B1302" s="46" t="s">
        <v>8150</v>
      </c>
      <c r="C1302" s="30" t="s">
        <v>7253</v>
      </c>
      <c r="D1302" s="30" t="s">
        <v>1919</v>
      </c>
      <c r="E1302" s="19" t="s">
        <v>10081</v>
      </c>
      <c r="F1302" s="47" t="s">
        <v>2003</v>
      </c>
      <c r="G1302" s="47" t="s">
        <v>1877</v>
      </c>
      <c r="H1302" s="48">
        <v>43826</v>
      </c>
      <c r="I1302" s="48">
        <v>44678</v>
      </c>
      <c r="J1302" s="48" t="str">
        <f ca="1">IF(Ugovori_OPULJP[[#This Row],[DATUM ZAVRŠETKA OPERACIJE]]&lt;TODAY(),"završen","u provedbi")</f>
        <v>u provedbi</v>
      </c>
      <c r="K1302" s="25" t="s">
        <v>18</v>
      </c>
      <c r="L1302" s="25" t="s">
        <v>18</v>
      </c>
      <c r="M1302" s="17">
        <v>0.85</v>
      </c>
      <c r="N1302" s="17">
        <v>0.15</v>
      </c>
      <c r="O1302" s="11">
        <f>Ugovori_OPULJP[[#This Row],[Bespovratna sredstva - Ukupno (EU+Nac) HRK
= Ukupna ugovorena vrijednost bespovratnih sredstava]]*Ugovori_OPULJP[[#This Row],[EU STOPA SUFINANCIRANJA %
EU CO-FINANCING RATE %]]</f>
        <v>1236299.3725000001</v>
      </c>
      <c r="P1302" s="11">
        <f>Ugovori_OPULJP[[#This Row],[Bespovratna sredstva - Ukupno (EU+Nac) HRK
= Ukupna ugovorena vrijednost bespovratnih sredstava]]*Ugovori_OPULJP[[#This Row],[STOPA NACIONALNOG SUFINANCIRANJA %]]</f>
        <v>218170.47750000001</v>
      </c>
      <c r="Q1302" s="11">
        <v>1454469.85</v>
      </c>
      <c r="R1302" s="11">
        <v>0</v>
      </c>
      <c r="S1302" s="11">
        <v>0</v>
      </c>
      <c r="T1302" s="4">
        <f>Ugovori_OPULJP[[#This Row],[Bespovratna sredstva - Ukupno (EU+Nac) HRK
= Ukupna ugovorena vrijednost bespovratnih sredstava]]+Ugovori_OPULJP[[#This Row],[Javni doprinos korisnika - HRK]]+Ugovori_OPULJP[[#This Row],[Privatni doprinos korisnika - HRK]]</f>
        <v>1454469.85</v>
      </c>
      <c r="U1302" s="29" t="s">
        <v>8735</v>
      </c>
      <c r="V1302" s="29" t="s">
        <v>24</v>
      </c>
      <c r="W1302" s="30" t="s">
        <v>6564</v>
      </c>
      <c r="X1302" s="30" t="s">
        <v>6219</v>
      </c>
    </row>
    <row r="1303" spans="1:24" ht="114.75" x14ac:dyDescent="0.25">
      <c r="A1303" s="45" t="s">
        <v>2004</v>
      </c>
      <c r="B1303" s="46" t="s">
        <v>8150</v>
      </c>
      <c r="C1303" s="30" t="s">
        <v>7253</v>
      </c>
      <c r="D1303" s="30" t="s">
        <v>1919</v>
      </c>
      <c r="E1303" s="19" t="s">
        <v>10081</v>
      </c>
      <c r="F1303" s="47" t="s">
        <v>2005</v>
      </c>
      <c r="G1303" s="47" t="s">
        <v>2006</v>
      </c>
      <c r="H1303" s="48">
        <v>43867</v>
      </c>
      <c r="I1303" s="48">
        <v>45019</v>
      </c>
      <c r="J1303" s="48" t="str">
        <f ca="1">IF(Ugovori_OPULJP[[#This Row],[DATUM ZAVRŠETKA OPERACIJE]]&lt;TODAY(),"završen","u provedbi")</f>
        <v>u provedbi</v>
      </c>
      <c r="K1303" s="25" t="s">
        <v>13</v>
      </c>
      <c r="L1303" s="25" t="s">
        <v>13</v>
      </c>
      <c r="M1303" s="17">
        <v>0.85</v>
      </c>
      <c r="N1303" s="17">
        <v>0.15</v>
      </c>
      <c r="O1303" s="11">
        <f>Ugovori_OPULJP[[#This Row],[Bespovratna sredstva - Ukupno (EU+Nac) HRK
= Ukupna ugovorena vrijednost bespovratnih sredstava]]*Ugovori_OPULJP[[#This Row],[EU STOPA SUFINANCIRANJA %
EU CO-FINANCING RATE %]]</f>
        <v>1218935.4449999998</v>
      </c>
      <c r="P1303" s="11">
        <f>Ugovori_OPULJP[[#This Row],[Bespovratna sredstva - Ukupno (EU+Nac) HRK
= Ukupna ugovorena vrijednost bespovratnih sredstava]]*Ugovori_OPULJP[[#This Row],[STOPA NACIONALNOG SUFINANCIRANJA %]]</f>
        <v>215106.25499999998</v>
      </c>
      <c r="Q1303" s="11">
        <v>1434041.7</v>
      </c>
      <c r="R1303" s="11">
        <v>0</v>
      </c>
      <c r="S1303" s="11">
        <v>0</v>
      </c>
      <c r="T1303" s="4">
        <f>Ugovori_OPULJP[[#This Row],[Bespovratna sredstva - Ukupno (EU+Nac) HRK
= Ukupna ugovorena vrijednost bespovratnih sredstava]]+Ugovori_OPULJP[[#This Row],[Javni doprinos korisnika - HRK]]+Ugovori_OPULJP[[#This Row],[Privatni doprinos korisnika - HRK]]</f>
        <v>1434041.7</v>
      </c>
      <c r="U1303" s="29" t="s">
        <v>8735</v>
      </c>
      <c r="V1303" s="29" t="s">
        <v>24</v>
      </c>
      <c r="W1303" s="30" t="s">
        <v>6565</v>
      </c>
      <c r="X1303" s="30" t="s">
        <v>6219</v>
      </c>
    </row>
    <row r="1304" spans="1:24" ht="89.25" x14ac:dyDescent="0.25">
      <c r="A1304" s="45" t="s">
        <v>2007</v>
      </c>
      <c r="B1304" s="46" t="s">
        <v>8150</v>
      </c>
      <c r="C1304" s="30" t="s">
        <v>7253</v>
      </c>
      <c r="D1304" s="30" t="s">
        <v>1919</v>
      </c>
      <c r="E1304" s="19" t="s">
        <v>10081</v>
      </c>
      <c r="F1304" s="46" t="s">
        <v>9849</v>
      </c>
      <c r="G1304" s="47" t="s">
        <v>794</v>
      </c>
      <c r="H1304" s="48">
        <v>43826</v>
      </c>
      <c r="I1304" s="48">
        <v>44557</v>
      </c>
      <c r="J1304" s="48" t="str">
        <f ca="1">IF(Ugovori_OPULJP[[#This Row],[DATUM ZAVRŠETKA OPERACIJE]]&lt;TODAY(),"završen","u provedbi")</f>
        <v>završen</v>
      </c>
      <c r="K1304" s="25" t="s">
        <v>18</v>
      </c>
      <c r="L1304" s="25" t="s">
        <v>18</v>
      </c>
      <c r="M1304" s="17">
        <v>0.85</v>
      </c>
      <c r="N1304" s="17">
        <v>0.15</v>
      </c>
      <c r="O1304" s="11">
        <f>Ugovori_OPULJP[[#This Row],[Bespovratna sredstva - Ukupno (EU+Nac) HRK
= Ukupna ugovorena vrijednost bespovratnih sredstava]]*Ugovori_OPULJP[[#This Row],[EU STOPA SUFINANCIRANJA %
EU CO-FINANCING RATE %]]</f>
        <v>1271014.7749999999</v>
      </c>
      <c r="P1304" s="11">
        <f>Ugovori_OPULJP[[#This Row],[Bespovratna sredstva - Ukupno (EU+Nac) HRK
= Ukupna ugovorena vrijednost bespovratnih sredstava]]*Ugovori_OPULJP[[#This Row],[STOPA NACIONALNOG SUFINANCIRANJA %]]</f>
        <v>224296.72500000001</v>
      </c>
      <c r="Q1304" s="11">
        <v>1495311.5</v>
      </c>
      <c r="R1304" s="11">
        <v>0</v>
      </c>
      <c r="S1304" s="11">
        <v>0</v>
      </c>
      <c r="T1304" s="4">
        <f>Ugovori_OPULJP[[#This Row],[Bespovratna sredstva - Ukupno (EU+Nac) HRK
= Ukupna ugovorena vrijednost bespovratnih sredstava]]+Ugovori_OPULJP[[#This Row],[Javni doprinos korisnika - HRK]]+Ugovori_OPULJP[[#This Row],[Privatni doprinos korisnika - HRK]]</f>
        <v>1495311.5</v>
      </c>
      <c r="U1304" s="29" t="s">
        <v>8735</v>
      </c>
      <c r="V1304" s="29" t="s">
        <v>24</v>
      </c>
      <c r="W1304" s="30" t="s">
        <v>6566</v>
      </c>
      <c r="X1304" s="30" t="s">
        <v>6219</v>
      </c>
    </row>
    <row r="1305" spans="1:24" ht="76.5" x14ac:dyDescent="0.25">
      <c r="A1305" s="45" t="s">
        <v>2008</v>
      </c>
      <c r="B1305" s="46" t="s">
        <v>8150</v>
      </c>
      <c r="C1305" s="30" t="s">
        <v>7253</v>
      </c>
      <c r="D1305" s="30" t="s">
        <v>1919</v>
      </c>
      <c r="E1305" s="19" t="s">
        <v>10081</v>
      </c>
      <c r="F1305" s="47" t="s">
        <v>2009</v>
      </c>
      <c r="G1305" s="47" t="s">
        <v>2010</v>
      </c>
      <c r="H1305" s="48">
        <v>43824</v>
      </c>
      <c r="I1305" s="48">
        <v>44737</v>
      </c>
      <c r="J1305" s="48" t="str">
        <f ca="1">IF(Ugovori_OPULJP[[#This Row],[DATUM ZAVRŠETKA OPERACIJE]]&lt;TODAY(),"završen","u provedbi")</f>
        <v>u provedbi</v>
      </c>
      <c r="K1305" s="25" t="s">
        <v>18</v>
      </c>
      <c r="L1305" s="25" t="s">
        <v>18</v>
      </c>
      <c r="M1305" s="17">
        <v>0.85</v>
      </c>
      <c r="N1305" s="17">
        <v>0.15</v>
      </c>
      <c r="O1305" s="11">
        <f>Ugovori_OPULJP[[#This Row],[Bespovratna sredstva - Ukupno (EU+Nac) HRK
= Ukupna ugovorena vrijednost bespovratnih sredstava]]*Ugovori_OPULJP[[#This Row],[EU STOPA SUFINANCIRANJA %
EU CO-FINANCING RATE %]]</f>
        <v>1227796.0744999999</v>
      </c>
      <c r="P1305" s="11">
        <f>Ugovori_OPULJP[[#This Row],[Bespovratna sredstva - Ukupno (EU+Nac) HRK
= Ukupna ugovorena vrijednost bespovratnih sredstava]]*Ugovori_OPULJP[[#This Row],[STOPA NACIONALNOG SUFINANCIRANJA %]]</f>
        <v>216669.89549999998</v>
      </c>
      <c r="Q1305" s="11">
        <v>1444465.97</v>
      </c>
      <c r="R1305" s="11">
        <v>0</v>
      </c>
      <c r="S1305" s="11">
        <v>0</v>
      </c>
      <c r="T1305" s="4">
        <f>Ugovori_OPULJP[[#This Row],[Bespovratna sredstva - Ukupno (EU+Nac) HRK
= Ukupna ugovorena vrijednost bespovratnih sredstava]]+Ugovori_OPULJP[[#This Row],[Javni doprinos korisnika - HRK]]+Ugovori_OPULJP[[#This Row],[Privatni doprinos korisnika - HRK]]</f>
        <v>1444465.97</v>
      </c>
      <c r="U1305" s="29" t="s">
        <v>8735</v>
      </c>
      <c r="V1305" s="29" t="s">
        <v>24</v>
      </c>
      <c r="W1305" s="30" t="s">
        <v>6567</v>
      </c>
      <c r="X1305" s="30" t="s">
        <v>6219</v>
      </c>
    </row>
    <row r="1306" spans="1:24" ht="76.5" x14ac:dyDescent="0.25">
      <c r="A1306" s="45" t="s">
        <v>2011</v>
      </c>
      <c r="B1306" s="46" t="s">
        <v>8150</v>
      </c>
      <c r="C1306" s="30" t="s">
        <v>7253</v>
      </c>
      <c r="D1306" s="30" t="s">
        <v>1919</v>
      </c>
      <c r="E1306" s="19" t="s">
        <v>10081</v>
      </c>
      <c r="F1306" s="47" t="s">
        <v>2012</v>
      </c>
      <c r="G1306" s="47" t="s">
        <v>924</v>
      </c>
      <c r="H1306" s="48">
        <v>43867</v>
      </c>
      <c r="I1306" s="52">
        <v>44506</v>
      </c>
      <c r="J1306" s="48" t="str">
        <f ca="1">IF(Ugovori_OPULJP[[#This Row],[DATUM ZAVRŠETKA OPERACIJE]]&lt;TODAY(),"završen","u provedbi")</f>
        <v>završen</v>
      </c>
      <c r="K1306" s="25" t="s">
        <v>10</v>
      </c>
      <c r="L1306" s="25" t="s">
        <v>10</v>
      </c>
      <c r="M1306" s="17">
        <v>0.85</v>
      </c>
      <c r="N1306" s="17">
        <v>0.15</v>
      </c>
      <c r="O1306" s="11">
        <f>Ugovori_OPULJP[[#This Row],[Bespovratna sredstva - Ukupno (EU+Nac) HRK
= Ukupna ugovorena vrijednost bespovratnih sredstava]]*Ugovori_OPULJP[[#This Row],[EU STOPA SUFINANCIRANJA %
EU CO-FINANCING RATE %]]</f>
        <v>1228672.5350000001</v>
      </c>
      <c r="P1306" s="11">
        <f>Ugovori_OPULJP[[#This Row],[Bespovratna sredstva - Ukupno (EU+Nac) HRK
= Ukupna ugovorena vrijednost bespovratnih sredstava]]*Ugovori_OPULJP[[#This Row],[STOPA NACIONALNOG SUFINANCIRANJA %]]</f>
        <v>216824.565</v>
      </c>
      <c r="Q1306" s="11">
        <v>1445497.1</v>
      </c>
      <c r="R1306" s="11">
        <v>0</v>
      </c>
      <c r="S1306" s="11">
        <v>0</v>
      </c>
      <c r="T1306" s="4">
        <f>Ugovori_OPULJP[[#This Row],[Bespovratna sredstva - Ukupno (EU+Nac) HRK
= Ukupna ugovorena vrijednost bespovratnih sredstava]]+Ugovori_OPULJP[[#This Row],[Javni doprinos korisnika - HRK]]+Ugovori_OPULJP[[#This Row],[Privatni doprinos korisnika - HRK]]</f>
        <v>1445497.1</v>
      </c>
      <c r="U1306" s="29" t="s">
        <v>8735</v>
      </c>
      <c r="V1306" s="29" t="s">
        <v>24</v>
      </c>
      <c r="W1306" s="30" t="s">
        <v>6568</v>
      </c>
      <c r="X1306" s="30" t="s">
        <v>6219</v>
      </c>
    </row>
    <row r="1307" spans="1:24" ht="114.75" x14ac:dyDescent="0.25">
      <c r="A1307" s="45" t="s">
        <v>2013</v>
      </c>
      <c r="B1307" s="46" t="s">
        <v>8150</v>
      </c>
      <c r="C1307" s="30" t="s">
        <v>7253</v>
      </c>
      <c r="D1307" s="30" t="s">
        <v>1919</v>
      </c>
      <c r="E1307" s="19" t="s">
        <v>10081</v>
      </c>
      <c r="F1307" s="47" t="s">
        <v>2014</v>
      </c>
      <c r="G1307" s="47" t="s">
        <v>2015</v>
      </c>
      <c r="H1307" s="48">
        <v>43825</v>
      </c>
      <c r="I1307" s="48">
        <v>44921</v>
      </c>
      <c r="J1307" s="48" t="str">
        <f ca="1">IF(Ugovori_OPULJP[[#This Row],[DATUM ZAVRŠETKA OPERACIJE]]&lt;TODAY(),"završen","u provedbi")</f>
        <v>u provedbi</v>
      </c>
      <c r="K1307" s="25" t="s">
        <v>18</v>
      </c>
      <c r="L1307" s="25" t="s">
        <v>18</v>
      </c>
      <c r="M1307" s="17">
        <v>0.85</v>
      </c>
      <c r="N1307" s="17">
        <v>0.15</v>
      </c>
      <c r="O1307" s="11">
        <f>Ugovori_OPULJP[[#This Row],[Bespovratna sredstva - Ukupno (EU+Nac) HRK
= Ukupna ugovorena vrijednost bespovratnih sredstava]]*Ugovori_OPULJP[[#This Row],[EU STOPA SUFINANCIRANJA %
EU CO-FINANCING RATE %]]</f>
        <v>1106058.5475000001</v>
      </c>
      <c r="P1307" s="11">
        <f>Ugovori_OPULJP[[#This Row],[Bespovratna sredstva - Ukupno (EU+Nac) HRK
= Ukupna ugovorena vrijednost bespovratnih sredstava]]*Ugovori_OPULJP[[#This Row],[STOPA NACIONALNOG SUFINANCIRANJA %]]</f>
        <v>195186.80250000002</v>
      </c>
      <c r="Q1307" s="11">
        <v>1301245.3500000001</v>
      </c>
      <c r="R1307" s="11">
        <v>0</v>
      </c>
      <c r="S1307" s="11">
        <v>0</v>
      </c>
      <c r="T1307" s="4">
        <f>Ugovori_OPULJP[[#This Row],[Bespovratna sredstva - Ukupno (EU+Nac) HRK
= Ukupna ugovorena vrijednost bespovratnih sredstava]]+Ugovori_OPULJP[[#This Row],[Javni doprinos korisnika - HRK]]+Ugovori_OPULJP[[#This Row],[Privatni doprinos korisnika - HRK]]</f>
        <v>1301245.3500000001</v>
      </c>
      <c r="U1307" s="29" t="s">
        <v>8735</v>
      </c>
      <c r="V1307" s="29" t="s">
        <v>24</v>
      </c>
      <c r="W1307" s="30" t="s">
        <v>6569</v>
      </c>
      <c r="X1307" s="30" t="s">
        <v>6219</v>
      </c>
    </row>
    <row r="1308" spans="1:24" ht="63.75" x14ac:dyDescent="0.25">
      <c r="A1308" s="45" t="s">
        <v>2016</v>
      </c>
      <c r="B1308" s="46" t="s">
        <v>8150</v>
      </c>
      <c r="C1308" s="30" t="s">
        <v>7253</v>
      </c>
      <c r="D1308" s="30" t="s">
        <v>1919</v>
      </c>
      <c r="E1308" s="19" t="s">
        <v>10081</v>
      </c>
      <c r="F1308" s="47" t="s">
        <v>2017</v>
      </c>
      <c r="G1308" s="47" t="s">
        <v>367</v>
      </c>
      <c r="H1308" s="48">
        <v>43829</v>
      </c>
      <c r="I1308" s="48">
        <v>44560</v>
      </c>
      <c r="J1308" s="48" t="str">
        <f ca="1">IF(Ugovori_OPULJP[[#This Row],[DATUM ZAVRŠETKA OPERACIJE]]&lt;TODAY(),"završen","u provedbi")</f>
        <v>završen</v>
      </c>
      <c r="K1308" s="25" t="s">
        <v>18</v>
      </c>
      <c r="L1308" s="25" t="s">
        <v>18</v>
      </c>
      <c r="M1308" s="17">
        <v>0.85</v>
      </c>
      <c r="N1308" s="17">
        <v>0.15</v>
      </c>
      <c r="O1308" s="11">
        <f>Ugovori_OPULJP[[#This Row],[Bespovratna sredstva - Ukupno (EU+Nac) HRK
= Ukupna ugovorena vrijednost bespovratnih sredstava]]*Ugovori_OPULJP[[#This Row],[EU STOPA SUFINANCIRANJA %
EU CO-FINANCING RATE %]]</f>
        <v>1181533.6429999999</v>
      </c>
      <c r="P1308" s="11">
        <f>Ugovori_OPULJP[[#This Row],[Bespovratna sredstva - Ukupno (EU+Nac) HRK
= Ukupna ugovorena vrijednost bespovratnih sredstava]]*Ugovori_OPULJP[[#This Row],[STOPA NACIONALNOG SUFINANCIRANJA %]]</f>
        <v>208505.93700000001</v>
      </c>
      <c r="Q1308" s="11">
        <v>1390039.58</v>
      </c>
      <c r="R1308" s="11">
        <v>0</v>
      </c>
      <c r="S1308" s="11">
        <v>78935.959999999963</v>
      </c>
      <c r="T1308" s="4">
        <f>Ugovori_OPULJP[[#This Row],[Bespovratna sredstva - Ukupno (EU+Nac) HRK
= Ukupna ugovorena vrijednost bespovratnih sredstava]]+Ugovori_OPULJP[[#This Row],[Javni doprinos korisnika - HRK]]+Ugovori_OPULJP[[#This Row],[Privatni doprinos korisnika - HRK]]</f>
        <v>1468975.54</v>
      </c>
      <c r="U1308" s="29" t="s">
        <v>8735</v>
      </c>
      <c r="V1308" s="29" t="s">
        <v>24</v>
      </c>
      <c r="W1308" s="30" t="s">
        <v>6570</v>
      </c>
      <c r="X1308" s="30" t="s">
        <v>6219</v>
      </c>
    </row>
    <row r="1309" spans="1:24" ht="89.25" x14ac:dyDescent="0.25">
      <c r="A1309" s="45" t="s">
        <v>2018</v>
      </c>
      <c r="B1309" s="46" t="s">
        <v>8150</v>
      </c>
      <c r="C1309" s="30" t="s">
        <v>7253</v>
      </c>
      <c r="D1309" s="30" t="s">
        <v>1919</v>
      </c>
      <c r="E1309" s="19" t="s">
        <v>10081</v>
      </c>
      <c r="F1309" s="47" t="s">
        <v>2019</v>
      </c>
      <c r="G1309" s="47" t="s">
        <v>1855</v>
      </c>
      <c r="H1309" s="48">
        <v>43823</v>
      </c>
      <c r="I1309" s="48">
        <v>44371</v>
      </c>
      <c r="J1309" s="48" t="str">
        <f ca="1">IF(Ugovori_OPULJP[[#This Row],[DATUM ZAVRŠETKA OPERACIJE]]&lt;TODAY(),"završen","u provedbi")</f>
        <v>završen</v>
      </c>
      <c r="K1309" s="25" t="s">
        <v>18</v>
      </c>
      <c r="L1309" s="25" t="s">
        <v>18</v>
      </c>
      <c r="M1309" s="17">
        <v>0.85</v>
      </c>
      <c r="N1309" s="17">
        <v>0.15</v>
      </c>
      <c r="O1309" s="11">
        <f>Ugovori_OPULJP[[#This Row],[Bespovratna sredstva - Ukupno (EU+Nac) HRK
= Ukupna ugovorena vrijednost bespovratnih sredstava]]*Ugovori_OPULJP[[#This Row],[EU STOPA SUFINANCIRANJA %
EU CO-FINANCING RATE %]]</f>
        <v>1068951.9165000001</v>
      </c>
      <c r="P1309" s="11">
        <f>Ugovori_OPULJP[[#This Row],[Bespovratna sredstva - Ukupno (EU+Nac) HRK
= Ukupna ugovorena vrijednost bespovratnih sredstava]]*Ugovori_OPULJP[[#This Row],[STOPA NACIONALNOG SUFINANCIRANJA %]]</f>
        <v>188638.5735</v>
      </c>
      <c r="Q1309" s="11">
        <v>1257590.49</v>
      </c>
      <c r="R1309" s="11">
        <v>0</v>
      </c>
      <c r="S1309" s="11">
        <v>0</v>
      </c>
      <c r="T1309" s="4">
        <f>Ugovori_OPULJP[[#This Row],[Bespovratna sredstva - Ukupno (EU+Nac) HRK
= Ukupna ugovorena vrijednost bespovratnih sredstava]]+Ugovori_OPULJP[[#This Row],[Javni doprinos korisnika - HRK]]+Ugovori_OPULJP[[#This Row],[Privatni doprinos korisnika - HRK]]</f>
        <v>1257590.49</v>
      </c>
      <c r="U1309" s="29" t="s">
        <v>8735</v>
      </c>
      <c r="V1309" s="29" t="s">
        <v>24</v>
      </c>
      <c r="W1309" s="30" t="s">
        <v>6571</v>
      </c>
      <c r="X1309" s="30" t="s">
        <v>6219</v>
      </c>
    </row>
    <row r="1310" spans="1:24" ht="102" x14ac:dyDescent="0.25">
      <c r="A1310" s="45" t="s">
        <v>2020</v>
      </c>
      <c r="B1310" s="46" t="s">
        <v>8150</v>
      </c>
      <c r="C1310" s="30" t="s">
        <v>7253</v>
      </c>
      <c r="D1310" s="30" t="s">
        <v>1919</v>
      </c>
      <c r="E1310" s="19" t="s">
        <v>10081</v>
      </c>
      <c r="F1310" s="47" t="s">
        <v>2021</v>
      </c>
      <c r="G1310" s="47" t="s">
        <v>2022</v>
      </c>
      <c r="H1310" s="48">
        <v>43827</v>
      </c>
      <c r="I1310" s="48">
        <v>44558</v>
      </c>
      <c r="J1310" s="48" t="str">
        <f ca="1">IF(Ugovori_OPULJP[[#This Row],[DATUM ZAVRŠETKA OPERACIJE]]&lt;TODAY(),"završen","u provedbi")</f>
        <v>završen</v>
      </c>
      <c r="K1310" s="25" t="s">
        <v>18</v>
      </c>
      <c r="L1310" s="25" t="s">
        <v>18</v>
      </c>
      <c r="M1310" s="17">
        <v>0.85</v>
      </c>
      <c r="N1310" s="17">
        <v>0.15</v>
      </c>
      <c r="O1310" s="11">
        <f>Ugovori_OPULJP[[#This Row],[Bespovratna sredstva - Ukupno (EU+Nac) HRK
= Ukupna ugovorena vrijednost bespovratnih sredstava]]*Ugovori_OPULJP[[#This Row],[EU STOPA SUFINANCIRANJA %
EU CO-FINANCING RATE %]]</f>
        <v>1216323.0719999999</v>
      </c>
      <c r="P1310" s="11">
        <f>Ugovori_OPULJP[[#This Row],[Bespovratna sredstva - Ukupno (EU+Nac) HRK
= Ukupna ugovorena vrijednost bespovratnih sredstava]]*Ugovori_OPULJP[[#This Row],[STOPA NACIONALNOG SUFINANCIRANJA %]]</f>
        <v>214645.24799999999</v>
      </c>
      <c r="Q1310" s="11">
        <v>1430968.3200000001</v>
      </c>
      <c r="R1310" s="11">
        <v>0</v>
      </c>
      <c r="S1310" s="11">
        <v>0</v>
      </c>
      <c r="T1310" s="4">
        <f>Ugovori_OPULJP[[#This Row],[Bespovratna sredstva - Ukupno (EU+Nac) HRK
= Ukupna ugovorena vrijednost bespovratnih sredstava]]+Ugovori_OPULJP[[#This Row],[Javni doprinos korisnika - HRK]]+Ugovori_OPULJP[[#This Row],[Privatni doprinos korisnika - HRK]]</f>
        <v>1430968.3200000001</v>
      </c>
      <c r="U1310" s="29" t="s">
        <v>8735</v>
      </c>
      <c r="V1310" s="29" t="s">
        <v>24</v>
      </c>
      <c r="W1310" s="30" t="s">
        <v>6572</v>
      </c>
      <c r="X1310" s="30" t="s">
        <v>6219</v>
      </c>
    </row>
    <row r="1311" spans="1:24" ht="76.5" x14ac:dyDescent="0.25">
      <c r="A1311" s="45" t="s">
        <v>4833</v>
      </c>
      <c r="B1311" s="46" t="s">
        <v>8150</v>
      </c>
      <c r="C1311" s="30" t="s">
        <v>7253</v>
      </c>
      <c r="D1311" s="30" t="s">
        <v>1919</v>
      </c>
      <c r="E1311" s="19" t="s">
        <v>10081</v>
      </c>
      <c r="F1311" s="47" t="s">
        <v>4834</v>
      </c>
      <c r="G1311" s="47" t="s">
        <v>10585</v>
      </c>
      <c r="H1311" s="48">
        <v>43990</v>
      </c>
      <c r="I1311" s="48">
        <v>45085</v>
      </c>
      <c r="J1311" s="48" t="str">
        <f ca="1">IF(Ugovori_OPULJP[[#This Row],[DATUM ZAVRŠETKA OPERACIJE]]&lt;TODAY(),"završen","u provedbi")</f>
        <v>u provedbi</v>
      </c>
      <c r="K1311" s="25" t="s">
        <v>4819</v>
      </c>
      <c r="L1311" s="25" t="s">
        <v>19</v>
      </c>
      <c r="M1311" s="17">
        <v>0.85</v>
      </c>
      <c r="N1311" s="17">
        <v>0.15</v>
      </c>
      <c r="O1311" s="11">
        <f>Ugovori_OPULJP[[#This Row],[Bespovratna sredstva - Ukupno (EU+Nac) HRK
= Ukupna ugovorena vrijednost bespovratnih sredstava]]*Ugovori_OPULJP[[#This Row],[EU STOPA SUFINANCIRANJA %
EU CO-FINANCING RATE %]]</f>
        <v>1049379.3659999999</v>
      </c>
      <c r="P1311" s="11">
        <f>Ugovori_OPULJP[[#This Row],[Bespovratna sredstva - Ukupno (EU+Nac) HRK
= Ukupna ugovorena vrijednost bespovratnih sredstava]]*Ugovori_OPULJP[[#This Row],[STOPA NACIONALNOG SUFINANCIRANJA %]]</f>
        <v>185184.59399999998</v>
      </c>
      <c r="Q1311" s="11">
        <v>1234563.96</v>
      </c>
      <c r="R1311" s="11">
        <v>0</v>
      </c>
      <c r="S1311" s="11">
        <v>0</v>
      </c>
      <c r="T1311" s="4">
        <f>Ugovori_OPULJP[[#This Row],[Bespovratna sredstva - Ukupno (EU+Nac) HRK
= Ukupna ugovorena vrijednost bespovratnih sredstava]]+Ugovori_OPULJP[[#This Row],[Javni doprinos korisnika - HRK]]+Ugovori_OPULJP[[#This Row],[Privatni doprinos korisnika - HRK]]</f>
        <v>1234563.96</v>
      </c>
      <c r="U1311" s="29" t="s">
        <v>8735</v>
      </c>
      <c r="V1311" s="29" t="s">
        <v>24</v>
      </c>
      <c r="W1311" s="30" t="s">
        <v>6573</v>
      </c>
      <c r="X1311" s="30" t="s">
        <v>6219</v>
      </c>
    </row>
    <row r="1312" spans="1:24" ht="114.75" x14ac:dyDescent="0.25">
      <c r="A1312" s="45" t="s">
        <v>4817</v>
      </c>
      <c r="B1312" s="46" t="s">
        <v>8150</v>
      </c>
      <c r="C1312" s="30" t="s">
        <v>7253</v>
      </c>
      <c r="D1312" s="30" t="s">
        <v>1919</v>
      </c>
      <c r="E1312" s="19" t="s">
        <v>10081</v>
      </c>
      <c r="F1312" s="47" t="s">
        <v>4818</v>
      </c>
      <c r="G1312" s="47" t="s">
        <v>1657</v>
      </c>
      <c r="H1312" s="48">
        <v>43965</v>
      </c>
      <c r="I1312" s="48">
        <v>45060</v>
      </c>
      <c r="J1312" s="48" t="str">
        <f ca="1">IF(Ugovori_OPULJP[[#This Row],[DATUM ZAVRŠETKA OPERACIJE]]&lt;TODAY(),"završen","u provedbi")</f>
        <v>u provedbi</v>
      </c>
      <c r="K1312" s="25" t="s">
        <v>4819</v>
      </c>
      <c r="L1312" s="25" t="s">
        <v>19</v>
      </c>
      <c r="M1312" s="17">
        <v>0.85</v>
      </c>
      <c r="N1312" s="17">
        <v>0.15</v>
      </c>
      <c r="O1312" s="11">
        <f>Ugovori_OPULJP[[#This Row],[Bespovratna sredstva - Ukupno (EU+Nac) HRK
= Ukupna ugovorena vrijednost bespovratnih sredstava]]*Ugovori_OPULJP[[#This Row],[EU STOPA SUFINANCIRANJA %
EU CO-FINANCING RATE %]]</f>
        <v>1225013.625</v>
      </c>
      <c r="P1312" s="11">
        <f>Ugovori_OPULJP[[#This Row],[Bespovratna sredstva - Ukupno (EU+Nac) HRK
= Ukupna ugovorena vrijednost bespovratnih sredstava]]*Ugovori_OPULJP[[#This Row],[STOPA NACIONALNOG SUFINANCIRANJA %]]</f>
        <v>216178.875</v>
      </c>
      <c r="Q1312" s="11">
        <v>1441192.5</v>
      </c>
      <c r="R1312" s="11">
        <v>0</v>
      </c>
      <c r="S1312" s="11">
        <v>0</v>
      </c>
      <c r="T1312" s="4">
        <f>Ugovori_OPULJP[[#This Row],[Bespovratna sredstva - Ukupno (EU+Nac) HRK
= Ukupna ugovorena vrijednost bespovratnih sredstava]]+Ugovori_OPULJP[[#This Row],[Javni doprinos korisnika - HRK]]+Ugovori_OPULJP[[#This Row],[Privatni doprinos korisnika - HRK]]</f>
        <v>1441192.5</v>
      </c>
      <c r="U1312" s="29" t="s">
        <v>8735</v>
      </c>
      <c r="V1312" s="29" t="s">
        <v>24</v>
      </c>
      <c r="W1312" s="30" t="s">
        <v>6574</v>
      </c>
      <c r="X1312" s="30" t="s">
        <v>6219</v>
      </c>
    </row>
    <row r="1313" spans="1:24" ht="102" x14ac:dyDescent="0.25">
      <c r="A1313" s="45" t="s">
        <v>2023</v>
      </c>
      <c r="B1313" s="46" t="s">
        <v>8150</v>
      </c>
      <c r="C1313" s="30" t="s">
        <v>7253</v>
      </c>
      <c r="D1313" s="30" t="s">
        <v>1919</v>
      </c>
      <c r="E1313" s="19" t="s">
        <v>10081</v>
      </c>
      <c r="F1313" s="47" t="s">
        <v>2024</v>
      </c>
      <c r="G1313" s="47" t="s">
        <v>9713</v>
      </c>
      <c r="H1313" s="48">
        <v>43923</v>
      </c>
      <c r="I1313" s="48">
        <v>44471</v>
      </c>
      <c r="J1313" s="48" t="str">
        <f ca="1">IF(Ugovori_OPULJP[[#This Row],[DATUM ZAVRŠETKA OPERACIJE]]&lt;TODAY(),"završen","u provedbi")</f>
        <v>završen</v>
      </c>
      <c r="K1313" s="25" t="s">
        <v>13</v>
      </c>
      <c r="L1313" s="25" t="s">
        <v>13</v>
      </c>
      <c r="M1313" s="17">
        <v>0.85</v>
      </c>
      <c r="N1313" s="17">
        <v>0.15</v>
      </c>
      <c r="O1313" s="11">
        <f>Ugovori_OPULJP[[#This Row],[Bespovratna sredstva - Ukupno (EU+Nac) HRK
= Ukupna ugovorena vrijednost bespovratnih sredstava]]*Ugovori_OPULJP[[#This Row],[EU STOPA SUFINANCIRANJA %
EU CO-FINANCING RATE %]]</f>
        <v>1041184.0824999999</v>
      </c>
      <c r="P1313" s="11">
        <f>Ugovori_OPULJP[[#This Row],[Bespovratna sredstva - Ukupno (EU+Nac) HRK
= Ukupna ugovorena vrijednost bespovratnih sredstava]]*Ugovori_OPULJP[[#This Row],[STOPA NACIONALNOG SUFINANCIRANJA %]]</f>
        <v>183738.36749999999</v>
      </c>
      <c r="Q1313" s="11">
        <v>1224922.45</v>
      </c>
      <c r="R1313" s="11">
        <v>0</v>
      </c>
      <c r="S1313" s="11">
        <v>0</v>
      </c>
      <c r="T1313" s="4">
        <f>Ugovori_OPULJP[[#This Row],[Bespovratna sredstva - Ukupno (EU+Nac) HRK
= Ukupna ugovorena vrijednost bespovratnih sredstava]]+Ugovori_OPULJP[[#This Row],[Javni doprinos korisnika - HRK]]+Ugovori_OPULJP[[#This Row],[Privatni doprinos korisnika - HRK]]</f>
        <v>1224922.45</v>
      </c>
      <c r="U1313" s="29" t="s">
        <v>8735</v>
      </c>
      <c r="V1313" s="29" t="s">
        <v>24</v>
      </c>
      <c r="W1313" s="30" t="s">
        <v>6575</v>
      </c>
      <c r="X1313" s="30" t="s">
        <v>6219</v>
      </c>
    </row>
    <row r="1314" spans="1:24" ht="102" x14ac:dyDescent="0.25">
      <c r="A1314" s="45" t="s">
        <v>2025</v>
      </c>
      <c r="B1314" s="46" t="s">
        <v>8150</v>
      </c>
      <c r="C1314" s="30" t="s">
        <v>7253</v>
      </c>
      <c r="D1314" s="30" t="s">
        <v>1919</v>
      </c>
      <c r="E1314" s="19" t="s">
        <v>10081</v>
      </c>
      <c r="F1314" s="47" t="s">
        <v>2026</v>
      </c>
      <c r="G1314" s="47" t="s">
        <v>5043</v>
      </c>
      <c r="H1314" s="48">
        <v>43924</v>
      </c>
      <c r="I1314" s="48">
        <v>44654</v>
      </c>
      <c r="J1314" s="48" t="str">
        <f ca="1">IF(Ugovori_OPULJP[[#This Row],[DATUM ZAVRŠETKA OPERACIJE]]&lt;TODAY(),"završen","u provedbi")</f>
        <v>završen</v>
      </c>
      <c r="K1314" s="25" t="s">
        <v>13</v>
      </c>
      <c r="L1314" s="25" t="s">
        <v>13</v>
      </c>
      <c r="M1314" s="17">
        <v>0.85</v>
      </c>
      <c r="N1314" s="17">
        <v>0.15</v>
      </c>
      <c r="O1314" s="11">
        <f>Ugovori_OPULJP[[#This Row],[Bespovratna sredstva - Ukupno (EU+Nac) HRK
= Ukupna ugovorena vrijednost bespovratnih sredstava]]*Ugovori_OPULJP[[#This Row],[EU STOPA SUFINANCIRANJA %
EU CO-FINANCING RATE %]]</f>
        <v>1149132.0255</v>
      </c>
      <c r="P1314" s="11">
        <f>Ugovori_OPULJP[[#This Row],[Bespovratna sredstva - Ukupno (EU+Nac) HRK
= Ukupna ugovorena vrijednost bespovratnih sredstava]]*Ugovori_OPULJP[[#This Row],[STOPA NACIONALNOG SUFINANCIRANJA %]]</f>
        <v>202788.00450000001</v>
      </c>
      <c r="Q1314" s="11">
        <v>1351920.03</v>
      </c>
      <c r="R1314" s="11">
        <v>0</v>
      </c>
      <c r="S1314" s="11">
        <v>0</v>
      </c>
      <c r="T1314" s="4">
        <f>Ugovori_OPULJP[[#This Row],[Bespovratna sredstva - Ukupno (EU+Nac) HRK
= Ukupna ugovorena vrijednost bespovratnih sredstava]]+Ugovori_OPULJP[[#This Row],[Javni doprinos korisnika - HRK]]+Ugovori_OPULJP[[#This Row],[Privatni doprinos korisnika - HRK]]</f>
        <v>1351920.03</v>
      </c>
      <c r="U1314" s="29" t="s">
        <v>8735</v>
      </c>
      <c r="V1314" s="29" t="s">
        <v>24</v>
      </c>
      <c r="W1314" s="30" t="s">
        <v>6576</v>
      </c>
      <c r="X1314" s="30" t="s">
        <v>6219</v>
      </c>
    </row>
    <row r="1315" spans="1:24" ht="63.75" x14ac:dyDescent="0.25">
      <c r="A1315" s="45" t="s">
        <v>2027</v>
      </c>
      <c r="B1315" s="46" t="s">
        <v>8150</v>
      </c>
      <c r="C1315" s="30" t="s">
        <v>7253</v>
      </c>
      <c r="D1315" s="30" t="s">
        <v>1919</v>
      </c>
      <c r="E1315" s="19" t="s">
        <v>10081</v>
      </c>
      <c r="F1315" s="47" t="s">
        <v>2028</v>
      </c>
      <c r="G1315" s="47" t="s">
        <v>1478</v>
      </c>
      <c r="H1315" s="48">
        <v>43924</v>
      </c>
      <c r="I1315" s="48">
        <v>44654</v>
      </c>
      <c r="J1315" s="48" t="str">
        <f ca="1">IF(Ugovori_OPULJP[[#This Row],[DATUM ZAVRŠETKA OPERACIJE]]&lt;TODAY(),"završen","u provedbi")</f>
        <v>završen</v>
      </c>
      <c r="K1315" s="25" t="s">
        <v>13</v>
      </c>
      <c r="L1315" s="25" t="s">
        <v>13</v>
      </c>
      <c r="M1315" s="17">
        <v>0.85</v>
      </c>
      <c r="N1315" s="17">
        <v>0.15</v>
      </c>
      <c r="O1315" s="11">
        <f>Ugovori_OPULJP[[#This Row],[Bespovratna sredstva - Ukupno (EU+Nac) HRK
= Ukupna ugovorena vrijednost bespovratnih sredstava]]*Ugovori_OPULJP[[#This Row],[EU STOPA SUFINANCIRANJA %
EU CO-FINANCING RATE %]]</f>
        <v>694101.5</v>
      </c>
      <c r="P1315" s="11">
        <f>Ugovori_OPULJP[[#This Row],[Bespovratna sredstva - Ukupno (EU+Nac) HRK
= Ukupna ugovorena vrijednost bespovratnih sredstava]]*Ugovori_OPULJP[[#This Row],[STOPA NACIONALNOG SUFINANCIRANJA %]]</f>
        <v>122488.5</v>
      </c>
      <c r="Q1315" s="11">
        <v>816590</v>
      </c>
      <c r="R1315" s="11">
        <v>0</v>
      </c>
      <c r="S1315" s="11">
        <v>0</v>
      </c>
      <c r="T1315" s="4">
        <f>Ugovori_OPULJP[[#This Row],[Bespovratna sredstva - Ukupno (EU+Nac) HRK
= Ukupna ugovorena vrijednost bespovratnih sredstava]]+Ugovori_OPULJP[[#This Row],[Javni doprinos korisnika - HRK]]+Ugovori_OPULJP[[#This Row],[Privatni doprinos korisnika - HRK]]</f>
        <v>816590</v>
      </c>
      <c r="U1315" s="29" t="s">
        <v>8735</v>
      </c>
      <c r="V1315" s="29" t="s">
        <v>24</v>
      </c>
      <c r="W1315" s="30" t="s">
        <v>6577</v>
      </c>
      <c r="X1315" s="30" t="s">
        <v>6219</v>
      </c>
    </row>
    <row r="1316" spans="1:24" ht="89.25" x14ac:dyDescent="0.25">
      <c r="A1316" s="45" t="s">
        <v>2029</v>
      </c>
      <c r="B1316" s="46" t="s">
        <v>8150</v>
      </c>
      <c r="C1316" s="30" t="s">
        <v>7253</v>
      </c>
      <c r="D1316" s="30" t="s">
        <v>1919</v>
      </c>
      <c r="E1316" s="19" t="s">
        <v>10081</v>
      </c>
      <c r="F1316" s="47" t="s">
        <v>2030</v>
      </c>
      <c r="G1316" s="47" t="s">
        <v>379</v>
      </c>
      <c r="H1316" s="48">
        <v>43928</v>
      </c>
      <c r="I1316" s="48">
        <v>44719</v>
      </c>
      <c r="J1316" s="48" t="str">
        <f ca="1">IF(Ugovori_OPULJP[[#This Row],[DATUM ZAVRŠETKA OPERACIJE]]&lt;TODAY(),"završen","u provedbi")</f>
        <v>u provedbi</v>
      </c>
      <c r="K1316" s="25" t="s">
        <v>13</v>
      </c>
      <c r="L1316" s="25" t="s">
        <v>13</v>
      </c>
      <c r="M1316" s="17">
        <v>0.85</v>
      </c>
      <c r="N1316" s="17">
        <v>0.15</v>
      </c>
      <c r="O1316" s="11">
        <f>Ugovori_OPULJP[[#This Row],[Bespovratna sredstva - Ukupno (EU+Nac) HRK
= Ukupna ugovorena vrijednost bespovratnih sredstava]]*Ugovori_OPULJP[[#This Row],[EU STOPA SUFINANCIRANJA %
EU CO-FINANCING RATE %]]</f>
        <v>1207333.2</v>
      </c>
      <c r="P1316" s="11">
        <f>Ugovori_OPULJP[[#This Row],[Bespovratna sredstva - Ukupno (EU+Nac) HRK
= Ukupna ugovorena vrijednost bespovratnih sredstava]]*Ugovori_OPULJP[[#This Row],[STOPA NACIONALNOG SUFINANCIRANJA %]]</f>
        <v>213058.8</v>
      </c>
      <c r="Q1316" s="11">
        <v>1420392</v>
      </c>
      <c r="R1316" s="11">
        <v>0</v>
      </c>
      <c r="S1316" s="11">
        <v>0</v>
      </c>
      <c r="T1316" s="4">
        <f>Ugovori_OPULJP[[#This Row],[Bespovratna sredstva - Ukupno (EU+Nac) HRK
= Ukupna ugovorena vrijednost bespovratnih sredstava]]+Ugovori_OPULJP[[#This Row],[Javni doprinos korisnika - HRK]]+Ugovori_OPULJP[[#This Row],[Privatni doprinos korisnika - HRK]]</f>
        <v>1420392</v>
      </c>
      <c r="U1316" s="29" t="s">
        <v>8735</v>
      </c>
      <c r="V1316" s="29" t="s">
        <v>24</v>
      </c>
      <c r="W1316" s="30" t="s">
        <v>6578</v>
      </c>
      <c r="X1316" s="30" t="s">
        <v>6219</v>
      </c>
    </row>
    <row r="1317" spans="1:24" ht="102" x14ac:dyDescent="0.25">
      <c r="A1317" s="45" t="s">
        <v>2031</v>
      </c>
      <c r="B1317" s="46" t="s">
        <v>8150</v>
      </c>
      <c r="C1317" s="30" t="s">
        <v>7253</v>
      </c>
      <c r="D1317" s="30" t="s">
        <v>1919</v>
      </c>
      <c r="E1317" s="19" t="s">
        <v>10081</v>
      </c>
      <c r="F1317" s="47" t="s">
        <v>2032</v>
      </c>
      <c r="G1317" s="47" t="s">
        <v>10548</v>
      </c>
      <c r="H1317" s="48">
        <v>43928</v>
      </c>
      <c r="I1317" s="48">
        <v>44717</v>
      </c>
      <c r="J1317" s="48" t="str">
        <f ca="1">IF(Ugovori_OPULJP[[#This Row],[DATUM ZAVRŠETKA OPERACIJE]]&lt;TODAY(),"završen","u provedbi")</f>
        <v>u provedbi</v>
      </c>
      <c r="K1317" s="25" t="s">
        <v>13</v>
      </c>
      <c r="L1317" s="25" t="s">
        <v>13</v>
      </c>
      <c r="M1317" s="17">
        <v>0.85</v>
      </c>
      <c r="N1317" s="17">
        <v>0.15</v>
      </c>
      <c r="O1317" s="11">
        <f>Ugovori_OPULJP[[#This Row],[Bespovratna sredstva - Ukupno (EU+Nac) HRK
= Ukupna ugovorena vrijednost bespovratnih sredstava]]*Ugovori_OPULJP[[#This Row],[EU STOPA SUFINANCIRANJA %
EU CO-FINANCING RATE %]]</f>
        <v>1266959</v>
      </c>
      <c r="P1317" s="11">
        <f>Ugovori_OPULJP[[#This Row],[Bespovratna sredstva - Ukupno (EU+Nac) HRK
= Ukupna ugovorena vrijednost bespovratnih sredstava]]*Ugovori_OPULJP[[#This Row],[STOPA NACIONALNOG SUFINANCIRANJA %]]</f>
        <v>223581</v>
      </c>
      <c r="Q1317" s="11">
        <v>1490540</v>
      </c>
      <c r="R1317" s="11">
        <v>0</v>
      </c>
      <c r="S1317" s="11">
        <v>0</v>
      </c>
      <c r="T1317" s="4">
        <f>Ugovori_OPULJP[[#This Row],[Bespovratna sredstva - Ukupno (EU+Nac) HRK
= Ukupna ugovorena vrijednost bespovratnih sredstava]]+Ugovori_OPULJP[[#This Row],[Javni doprinos korisnika - HRK]]+Ugovori_OPULJP[[#This Row],[Privatni doprinos korisnika - HRK]]</f>
        <v>1490540</v>
      </c>
      <c r="U1317" s="29" t="s">
        <v>8735</v>
      </c>
      <c r="V1317" s="29" t="s">
        <v>24</v>
      </c>
      <c r="W1317" s="30" t="s">
        <v>6579</v>
      </c>
      <c r="X1317" s="30" t="s">
        <v>6219</v>
      </c>
    </row>
    <row r="1318" spans="1:24" ht="102" x14ac:dyDescent="0.25">
      <c r="A1318" s="45" t="s">
        <v>2033</v>
      </c>
      <c r="B1318" s="46" t="s">
        <v>8150</v>
      </c>
      <c r="C1318" s="30" t="s">
        <v>7253</v>
      </c>
      <c r="D1318" s="30" t="s">
        <v>1919</v>
      </c>
      <c r="E1318" s="19" t="s">
        <v>10081</v>
      </c>
      <c r="F1318" s="47" t="s">
        <v>2034</v>
      </c>
      <c r="G1318" s="47" t="s">
        <v>2035</v>
      </c>
      <c r="H1318" s="48">
        <v>43937</v>
      </c>
      <c r="I1318" s="48">
        <v>44667</v>
      </c>
      <c r="J1318" s="48" t="str">
        <f ca="1">IF(Ugovori_OPULJP[[#This Row],[DATUM ZAVRŠETKA OPERACIJE]]&lt;TODAY(),"završen","u provedbi")</f>
        <v>u provedbi</v>
      </c>
      <c r="K1318" s="25" t="s">
        <v>13</v>
      </c>
      <c r="L1318" s="25" t="s">
        <v>13</v>
      </c>
      <c r="M1318" s="17">
        <v>0.85</v>
      </c>
      <c r="N1318" s="17">
        <v>0.15</v>
      </c>
      <c r="O1318" s="11">
        <f>Ugovori_OPULJP[[#This Row],[Bespovratna sredstva - Ukupno (EU+Nac) HRK
= Ukupna ugovorena vrijednost bespovratnih sredstava]]*Ugovori_OPULJP[[#This Row],[EU STOPA SUFINANCIRANJA %
EU CO-FINANCING RATE %]]</f>
        <v>851743.98749999993</v>
      </c>
      <c r="P1318" s="11">
        <f>Ugovori_OPULJP[[#This Row],[Bespovratna sredstva - Ukupno (EU+Nac) HRK
= Ukupna ugovorena vrijednost bespovratnih sredstava]]*Ugovori_OPULJP[[#This Row],[STOPA NACIONALNOG SUFINANCIRANJA %]]</f>
        <v>150307.76249999998</v>
      </c>
      <c r="Q1318" s="11">
        <v>1002051.75</v>
      </c>
      <c r="R1318" s="11">
        <v>0</v>
      </c>
      <c r="S1318" s="11">
        <v>0</v>
      </c>
      <c r="T1318" s="4">
        <f>Ugovori_OPULJP[[#This Row],[Bespovratna sredstva - Ukupno (EU+Nac) HRK
= Ukupna ugovorena vrijednost bespovratnih sredstava]]+Ugovori_OPULJP[[#This Row],[Javni doprinos korisnika - HRK]]+Ugovori_OPULJP[[#This Row],[Privatni doprinos korisnika - HRK]]</f>
        <v>1002051.75</v>
      </c>
      <c r="U1318" s="29" t="s">
        <v>8735</v>
      </c>
      <c r="V1318" s="29" t="s">
        <v>24</v>
      </c>
      <c r="W1318" s="30" t="s">
        <v>6580</v>
      </c>
      <c r="X1318" s="30" t="s">
        <v>6219</v>
      </c>
    </row>
    <row r="1319" spans="1:24" ht="102" x14ac:dyDescent="0.25">
      <c r="A1319" s="45" t="s">
        <v>5297</v>
      </c>
      <c r="B1319" s="46" t="s">
        <v>8150</v>
      </c>
      <c r="C1319" s="30" t="s">
        <v>7253</v>
      </c>
      <c r="D1319" s="30" t="s">
        <v>1919</v>
      </c>
      <c r="E1319" s="19" t="s">
        <v>10081</v>
      </c>
      <c r="F1319" s="47" t="s">
        <v>5298</v>
      </c>
      <c r="G1319" s="47" t="s">
        <v>5299</v>
      </c>
      <c r="H1319" s="48">
        <v>44022</v>
      </c>
      <c r="I1319" s="48">
        <v>44995</v>
      </c>
      <c r="J1319" s="48" t="str">
        <f ca="1">IF(Ugovori_OPULJP[[#This Row],[DATUM ZAVRŠETKA OPERACIJE]]&lt;TODAY(),"završen","u provedbi")</f>
        <v>u provedbi</v>
      </c>
      <c r="K1319" s="25" t="s">
        <v>13</v>
      </c>
      <c r="L1319" s="25" t="s">
        <v>13</v>
      </c>
      <c r="M1319" s="17">
        <v>0.85</v>
      </c>
      <c r="N1319" s="17">
        <v>0.15</v>
      </c>
      <c r="O1319" s="11">
        <f>Ugovori_OPULJP[[#This Row],[Bespovratna sredstva - Ukupno (EU+Nac) HRK
= Ukupna ugovorena vrijednost bespovratnih sredstava]]*Ugovori_OPULJP[[#This Row],[EU STOPA SUFINANCIRANJA %
EU CO-FINANCING RATE %]]</f>
        <v>866162.83499999996</v>
      </c>
      <c r="P1319" s="11">
        <f>Ugovori_OPULJP[[#This Row],[Bespovratna sredstva - Ukupno (EU+Nac) HRK
= Ukupna ugovorena vrijednost bespovratnih sredstava]]*Ugovori_OPULJP[[#This Row],[STOPA NACIONALNOG SUFINANCIRANJA %]]</f>
        <v>152852.26499999998</v>
      </c>
      <c r="Q1319" s="11">
        <v>1019015.1</v>
      </c>
      <c r="R1319" s="11">
        <v>0</v>
      </c>
      <c r="S1319" s="11">
        <v>0</v>
      </c>
      <c r="T1319" s="4">
        <f>Ugovori_OPULJP[[#This Row],[Bespovratna sredstva - Ukupno (EU+Nac) HRK
= Ukupna ugovorena vrijednost bespovratnih sredstava]]+Ugovori_OPULJP[[#This Row],[Javni doprinos korisnika - HRK]]+Ugovori_OPULJP[[#This Row],[Privatni doprinos korisnika - HRK]]</f>
        <v>1019015.1</v>
      </c>
      <c r="U1319" s="29" t="s">
        <v>8735</v>
      </c>
      <c r="V1319" s="29" t="s">
        <v>24</v>
      </c>
      <c r="W1319" s="30" t="s">
        <v>7088</v>
      </c>
      <c r="X1319" s="30" t="s">
        <v>6219</v>
      </c>
    </row>
    <row r="1320" spans="1:24" ht="89.25" x14ac:dyDescent="0.25">
      <c r="A1320" s="45" t="s">
        <v>2036</v>
      </c>
      <c r="B1320" s="46" t="s">
        <v>8150</v>
      </c>
      <c r="C1320" s="30" t="s">
        <v>7253</v>
      </c>
      <c r="D1320" s="30" t="s">
        <v>1919</v>
      </c>
      <c r="E1320" s="19" t="s">
        <v>10081</v>
      </c>
      <c r="F1320" s="47" t="s">
        <v>2037</v>
      </c>
      <c r="G1320" s="47" t="s">
        <v>2038</v>
      </c>
      <c r="H1320" s="48">
        <v>43924</v>
      </c>
      <c r="I1320" s="48">
        <v>44654</v>
      </c>
      <c r="J1320" s="48" t="str">
        <f ca="1">IF(Ugovori_OPULJP[[#This Row],[DATUM ZAVRŠETKA OPERACIJE]]&lt;TODAY(),"završen","u provedbi")</f>
        <v>završen</v>
      </c>
      <c r="K1320" s="25" t="s">
        <v>19</v>
      </c>
      <c r="L1320" s="25" t="s">
        <v>19</v>
      </c>
      <c r="M1320" s="17">
        <v>0.85</v>
      </c>
      <c r="N1320" s="17">
        <v>0.15</v>
      </c>
      <c r="O1320" s="11">
        <f>Ugovori_OPULJP[[#This Row],[Bespovratna sredstva - Ukupno (EU+Nac) HRK
= Ukupna ugovorena vrijednost bespovratnih sredstava]]*Ugovori_OPULJP[[#This Row],[EU STOPA SUFINANCIRANJA %
EU CO-FINANCING RATE %]]</f>
        <v>1274915</v>
      </c>
      <c r="P1320" s="11">
        <f>Ugovori_OPULJP[[#This Row],[Bespovratna sredstva - Ukupno (EU+Nac) HRK
= Ukupna ugovorena vrijednost bespovratnih sredstava]]*Ugovori_OPULJP[[#This Row],[STOPA NACIONALNOG SUFINANCIRANJA %]]</f>
        <v>224985</v>
      </c>
      <c r="Q1320" s="11">
        <v>1499900</v>
      </c>
      <c r="R1320" s="11">
        <v>0</v>
      </c>
      <c r="S1320" s="11">
        <v>0</v>
      </c>
      <c r="T1320" s="4">
        <f>Ugovori_OPULJP[[#This Row],[Bespovratna sredstva - Ukupno (EU+Nac) HRK
= Ukupna ugovorena vrijednost bespovratnih sredstava]]+Ugovori_OPULJP[[#This Row],[Javni doprinos korisnika - HRK]]+Ugovori_OPULJP[[#This Row],[Privatni doprinos korisnika - HRK]]</f>
        <v>1499900</v>
      </c>
      <c r="U1320" s="29" t="s">
        <v>8735</v>
      </c>
      <c r="V1320" s="29" t="s">
        <v>24</v>
      </c>
      <c r="W1320" s="30" t="s">
        <v>6581</v>
      </c>
      <c r="X1320" s="30" t="s">
        <v>6219</v>
      </c>
    </row>
    <row r="1321" spans="1:24" ht="76.5" x14ac:dyDescent="0.25">
      <c r="A1321" s="45" t="s">
        <v>2039</v>
      </c>
      <c r="B1321" s="46" t="s">
        <v>8150</v>
      </c>
      <c r="C1321" s="30" t="s">
        <v>7253</v>
      </c>
      <c r="D1321" s="30" t="s">
        <v>1919</v>
      </c>
      <c r="E1321" s="19" t="s">
        <v>10081</v>
      </c>
      <c r="F1321" s="47" t="s">
        <v>2040</v>
      </c>
      <c r="G1321" s="47" t="s">
        <v>9851</v>
      </c>
      <c r="H1321" s="48">
        <v>43937</v>
      </c>
      <c r="I1321" s="48">
        <v>44667</v>
      </c>
      <c r="J1321" s="48" t="str">
        <f ca="1">IF(Ugovori_OPULJP[[#This Row],[DATUM ZAVRŠETKA OPERACIJE]]&lt;TODAY(),"završen","u provedbi")</f>
        <v>u provedbi</v>
      </c>
      <c r="K1321" s="25" t="s">
        <v>13</v>
      </c>
      <c r="L1321" s="25" t="s">
        <v>13</v>
      </c>
      <c r="M1321" s="17">
        <v>0.85</v>
      </c>
      <c r="N1321" s="17">
        <v>0.15</v>
      </c>
      <c r="O1321" s="11">
        <f>Ugovori_OPULJP[[#This Row],[Bespovratna sredstva - Ukupno (EU+Nac) HRK
= Ukupna ugovorena vrijednost bespovratnih sredstava]]*Ugovori_OPULJP[[#This Row],[EU STOPA SUFINANCIRANJA %
EU CO-FINANCING RATE %]]</f>
        <v>779331.19549999991</v>
      </c>
      <c r="P1321" s="11">
        <f>Ugovori_OPULJP[[#This Row],[Bespovratna sredstva - Ukupno (EU+Nac) HRK
= Ukupna ugovorena vrijednost bespovratnih sredstava]]*Ugovori_OPULJP[[#This Row],[STOPA NACIONALNOG SUFINANCIRANJA %]]</f>
        <v>137529.03449999998</v>
      </c>
      <c r="Q1321" s="11">
        <v>916860.23</v>
      </c>
      <c r="R1321" s="11">
        <v>0</v>
      </c>
      <c r="S1321" s="11">
        <v>0</v>
      </c>
      <c r="T1321" s="4">
        <f>Ugovori_OPULJP[[#This Row],[Bespovratna sredstva - Ukupno (EU+Nac) HRK
= Ukupna ugovorena vrijednost bespovratnih sredstava]]+Ugovori_OPULJP[[#This Row],[Javni doprinos korisnika - HRK]]+Ugovori_OPULJP[[#This Row],[Privatni doprinos korisnika - HRK]]</f>
        <v>916860.23</v>
      </c>
      <c r="U1321" s="29" t="s">
        <v>8735</v>
      </c>
      <c r="V1321" s="29" t="s">
        <v>24</v>
      </c>
      <c r="W1321" s="30" t="s">
        <v>6582</v>
      </c>
      <c r="X1321" s="30" t="s">
        <v>6219</v>
      </c>
    </row>
    <row r="1322" spans="1:24" ht="102" x14ac:dyDescent="0.25">
      <c r="A1322" s="45" t="s">
        <v>5063</v>
      </c>
      <c r="B1322" s="46" t="s">
        <v>8150</v>
      </c>
      <c r="C1322" s="30" t="s">
        <v>7253</v>
      </c>
      <c r="D1322" s="30" t="s">
        <v>1919</v>
      </c>
      <c r="E1322" s="19" t="s">
        <v>10081</v>
      </c>
      <c r="F1322" s="47" t="s">
        <v>5064</v>
      </c>
      <c r="G1322" s="47" t="s">
        <v>5065</v>
      </c>
      <c r="H1322" s="48">
        <v>44001</v>
      </c>
      <c r="I1322" s="48">
        <v>44611</v>
      </c>
      <c r="J1322" s="48" t="str">
        <f ca="1">IF(Ugovori_OPULJP[[#This Row],[DATUM ZAVRŠETKA OPERACIJE]]&lt;TODAY(),"završen","u provedbi")</f>
        <v>završen</v>
      </c>
      <c r="K1322" s="25" t="s">
        <v>13</v>
      </c>
      <c r="L1322" s="25" t="s">
        <v>3</v>
      </c>
      <c r="M1322" s="17">
        <v>0.85</v>
      </c>
      <c r="N1322" s="17">
        <v>0.15</v>
      </c>
      <c r="O1322" s="11">
        <f>Ugovori_OPULJP[[#This Row],[Bespovratna sredstva - Ukupno (EU+Nac) HRK
= Ukupna ugovorena vrijednost bespovratnih sredstava]]*Ugovori_OPULJP[[#This Row],[EU STOPA SUFINANCIRANJA %
EU CO-FINANCING RATE %]]</f>
        <v>1247237.3</v>
      </c>
      <c r="P1322" s="11">
        <f>Ugovori_OPULJP[[#This Row],[Bespovratna sredstva - Ukupno (EU+Nac) HRK
= Ukupna ugovorena vrijednost bespovratnih sredstava]]*Ugovori_OPULJP[[#This Row],[STOPA NACIONALNOG SUFINANCIRANJA %]]</f>
        <v>220100.69999999998</v>
      </c>
      <c r="Q1322" s="11">
        <v>1467338</v>
      </c>
      <c r="R1322" s="11">
        <v>0</v>
      </c>
      <c r="S1322" s="11">
        <v>0</v>
      </c>
      <c r="T1322" s="4">
        <f>Ugovori_OPULJP[[#This Row],[Bespovratna sredstva - Ukupno (EU+Nac) HRK
= Ukupna ugovorena vrijednost bespovratnih sredstava]]+Ugovori_OPULJP[[#This Row],[Javni doprinos korisnika - HRK]]+Ugovori_OPULJP[[#This Row],[Privatni doprinos korisnika - HRK]]</f>
        <v>1467338</v>
      </c>
      <c r="U1322" s="29" t="s">
        <v>8735</v>
      </c>
      <c r="V1322" s="29" t="s">
        <v>24</v>
      </c>
      <c r="W1322" s="30" t="s">
        <v>6583</v>
      </c>
      <c r="X1322" s="30" t="s">
        <v>6219</v>
      </c>
    </row>
    <row r="1323" spans="1:24" ht="76.5" x14ac:dyDescent="0.25">
      <c r="A1323" s="45" t="s">
        <v>4830</v>
      </c>
      <c r="B1323" s="46" t="s">
        <v>8150</v>
      </c>
      <c r="C1323" s="30" t="s">
        <v>7253</v>
      </c>
      <c r="D1323" s="30" t="s">
        <v>1919</v>
      </c>
      <c r="E1323" s="19" t="s">
        <v>10081</v>
      </c>
      <c r="F1323" s="47" t="s">
        <v>4831</v>
      </c>
      <c r="G1323" s="47" t="s">
        <v>4832</v>
      </c>
      <c r="H1323" s="48">
        <v>43991</v>
      </c>
      <c r="I1323" s="48">
        <v>44813</v>
      </c>
      <c r="J1323" s="48" t="str">
        <f ca="1">IF(Ugovori_OPULJP[[#This Row],[DATUM ZAVRŠETKA OPERACIJE]]&lt;TODAY(),"završen","u provedbi")</f>
        <v>u provedbi</v>
      </c>
      <c r="K1323" s="25" t="s">
        <v>13</v>
      </c>
      <c r="L1323" s="25" t="s">
        <v>13</v>
      </c>
      <c r="M1323" s="17">
        <v>0.85</v>
      </c>
      <c r="N1323" s="17">
        <v>0.15</v>
      </c>
      <c r="O1323" s="11">
        <f>Ugovori_OPULJP[[#This Row],[Bespovratna sredstva - Ukupno (EU+Nac) HRK
= Ukupna ugovorena vrijednost bespovratnih sredstava]]*Ugovori_OPULJP[[#This Row],[EU STOPA SUFINANCIRANJA %
EU CO-FINANCING RATE %]]</f>
        <v>790598.68499999994</v>
      </c>
      <c r="P1323" s="11">
        <f>Ugovori_OPULJP[[#This Row],[Bespovratna sredstva - Ukupno (EU+Nac) HRK
= Ukupna ugovorena vrijednost bespovratnih sredstava]]*Ugovori_OPULJP[[#This Row],[STOPA NACIONALNOG SUFINANCIRANJA %]]</f>
        <v>139517.41499999998</v>
      </c>
      <c r="Q1323" s="11">
        <v>930116.1</v>
      </c>
      <c r="R1323" s="11">
        <v>0</v>
      </c>
      <c r="S1323" s="11">
        <v>0</v>
      </c>
      <c r="T1323" s="4">
        <f>Ugovori_OPULJP[[#This Row],[Bespovratna sredstva - Ukupno (EU+Nac) HRK
= Ukupna ugovorena vrijednost bespovratnih sredstava]]+Ugovori_OPULJP[[#This Row],[Javni doprinos korisnika - HRK]]+Ugovori_OPULJP[[#This Row],[Privatni doprinos korisnika - HRK]]</f>
        <v>930116.1</v>
      </c>
      <c r="U1323" s="29" t="s">
        <v>8735</v>
      </c>
      <c r="V1323" s="29" t="s">
        <v>24</v>
      </c>
      <c r="W1323" s="30" t="s">
        <v>6584</v>
      </c>
      <c r="X1323" s="30" t="s">
        <v>6219</v>
      </c>
    </row>
    <row r="1324" spans="1:24" ht="102" x14ac:dyDescent="0.25">
      <c r="A1324" s="45" t="s">
        <v>2041</v>
      </c>
      <c r="B1324" s="46" t="s">
        <v>8150</v>
      </c>
      <c r="C1324" s="30" t="s">
        <v>7253</v>
      </c>
      <c r="D1324" s="30" t="s">
        <v>1919</v>
      </c>
      <c r="E1324" s="19" t="s">
        <v>10081</v>
      </c>
      <c r="F1324" s="47" t="s">
        <v>2042</v>
      </c>
      <c r="G1324" s="47" t="s">
        <v>9852</v>
      </c>
      <c r="H1324" s="48">
        <v>43936</v>
      </c>
      <c r="I1324" s="48">
        <v>44474</v>
      </c>
      <c r="J1324" s="48" t="str">
        <f ca="1">IF(Ugovori_OPULJP[[#This Row],[DATUM ZAVRŠETKA OPERACIJE]]&lt;TODAY(),"završen","u provedbi")</f>
        <v>završen</v>
      </c>
      <c r="K1324" s="25" t="s">
        <v>13</v>
      </c>
      <c r="L1324" s="25" t="s">
        <v>13</v>
      </c>
      <c r="M1324" s="17">
        <v>0.85</v>
      </c>
      <c r="N1324" s="17">
        <v>0.15</v>
      </c>
      <c r="O1324" s="11">
        <f>Ugovori_OPULJP[[#This Row],[Bespovratna sredstva - Ukupno (EU+Nac) HRK
= Ukupna ugovorena vrijednost bespovratnih sredstava]]*Ugovori_OPULJP[[#This Row],[EU STOPA SUFINANCIRANJA %
EU CO-FINANCING RATE %]]</f>
        <v>554158.99600000004</v>
      </c>
      <c r="P1324" s="11">
        <f>Ugovori_OPULJP[[#This Row],[Bespovratna sredstva - Ukupno (EU+Nac) HRK
= Ukupna ugovorena vrijednost bespovratnih sredstava]]*Ugovori_OPULJP[[#This Row],[STOPA NACIONALNOG SUFINANCIRANJA %]]</f>
        <v>97792.763999999996</v>
      </c>
      <c r="Q1324" s="11">
        <v>651951.76</v>
      </c>
      <c r="R1324" s="11">
        <v>0</v>
      </c>
      <c r="S1324" s="11">
        <v>0</v>
      </c>
      <c r="T1324" s="4">
        <f>Ugovori_OPULJP[[#This Row],[Bespovratna sredstva - Ukupno (EU+Nac) HRK
= Ukupna ugovorena vrijednost bespovratnih sredstava]]+Ugovori_OPULJP[[#This Row],[Javni doprinos korisnika - HRK]]+Ugovori_OPULJP[[#This Row],[Privatni doprinos korisnika - HRK]]</f>
        <v>651951.76</v>
      </c>
      <c r="U1324" s="29" t="s">
        <v>8735</v>
      </c>
      <c r="V1324" s="29" t="s">
        <v>24</v>
      </c>
      <c r="W1324" s="30" t="s">
        <v>6585</v>
      </c>
      <c r="X1324" s="30" t="s">
        <v>6219</v>
      </c>
    </row>
    <row r="1325" spans="1:24" ht="89.25" x14ac:dyDescent="0.25">
      <c r="A1325" s="45" t="s">
        <v>2043</v>
      </c>
      <c r="B1325" s="46" t="s">
        <v>8150</v>
      </c>
      <c r="C1325" s="30" t="s">
        <v>7253</v>
      </c>
      <c r="D1325" s="30" t="s">
        <v>1919</v>
      </c>
      <c r="E1325" s="19" t="s">
        <v>10081</v>
      </c>
      <c r="F1325" s="47" t="s">
        <v>2044</v>
      </c>
      <c r="G1325" s="47" t="s">
        <v>2045</v>
      </c>
      <c r="H1325" s="48">
        <v>43924</v>
      </c>
      <c r="I1325" s="48">
        <v>44472</v>
      </c>
      <c r="J1325" s="48" t="str">
        <f ca="1">IF(Ugovori_OPULJP[[#This Row],[DATUM ZAVRŠETKA OPERACIJE]]&lt;TODAY(),"završen","u provedbi")</f>
        <v>završen</v>
      </c>
      <c r="K1325" s="25" t="s">
        <v>19</v>
      </c>
      <c r="L1325" s="25" t="s">
        <v>19</v>
      </c>
      <c r="M1325" s="17">
        <v>0.85</v>
      </c>
      <c r="N1325" s="17">
        <v>0.15</v>
      </c>
      <c r="O1325" s="11">
        <f>Ugovori_OPULJP[[#This Row],[Bespovratna sredstva - Ukupno (EU+Nac) HRK
= Ukupna ugovorena vrijednost bespovratnih sredstava]]*Ugovori_OPULJP[[#This Row],[EU STOPA SUFINANCIRANJA %
EU CO-FINANCING RATE %]]</f>
        <v>1142224.4749999999</v>
      </c>
      <c r="P1325" s="11">
        <f>Ugovori_OPULJP[[#This Row],[Bespovratna sredstva - Ukupno (EU+Nac) HRK
= Ukupna ugovorena vrijednost bespovratnih sredstava]]*Ugovori_OPULJP[[#This Row],[STOPA NACIONALNOG SUFINANCIRANJA %]]</f>
        <v>201569.02499999999</v>
      </c>
      <c r="Q1325" s="11">
        <v>1343793.5</v>
      </c>
      <c r="R1325" s="11">
        <v>0</v>
      </c>
      <c r="S1325" s="11">
        <v>0</v>
      </c>
      <c r="T1325" s="4">
        <f>Ugovori_OPULJP[[#This Row],[Bespovratna sredstva - Ukupno (EU+Nac) HRK
= Ukupna ugovorena vrijednost bespovratnih sredstava]]+Ugovori_OPULJP[[#This Row],[Javni doprinos korisnika - HRK]]+Ugovori_OPULJP[[#This Row],[Privatni doprinos korisnika - HRK]]</f>
        <v>1343793.5</v>
      </c>
      <c r="U1325" s="29" t="s">
        <v>8735</v>
      </c>
      <c r="V1325" s="29" t="s">
        <v>24</v>
      </c>
      <c r="W1325" s="30" t="s">
        <v>6586</v>
      </c>
      <c r="X1325" s="30" t="s">
        <v>6219</v>
      </c>
    </row>
    <row r="1326" spans="1:24" ht="89.25" x14ac:dyDescent="0.25">
      <c r="A1326" s="45" t="s">
        <v>2046</v>
      </c>
      <c r="B1326" s="46" t="s">
        <v>8150</v>
      </c>
      <c r="C1326" s="30" t="s">
        <v>7253</v>
      </c>
      <c r="D1326" s="30" t="s">
        <v>1919</v>
      </c>
      <c r="E1326" s="19" t="s">
        <v>10081</v>
      </c>
      <c r="F1326" s="47" t="s">
        <v>2047</v>
      </c>
      <c r="G1326" s="47" t="s">
        <v>2048</v>
      </c>
      <c r="H1326" s="48">
        <v>43924</v>
      </c>
      <c r="I1326" s="48">
        <v>44654</v>
      </c>
      <c r="J1326" s="48" t="str">
        <f ca="1">IF(Ugovori_OPULJP[[#This Row],[DATUM ZAVRŠETKA OPERACIJE]]&lt;TODAY(),"završen","u provedbi")</f>
        <v>završen</v>
      </c>
      <c r="K1326" s="25" t="s">
        <v>19</v>
      </c>
      <c r="L1326" s="25" t="s">
        <v>19</v>
      </c>
      <c r="M1326" s="17">
        <v>0.85</v>
      </c>
      <c r="N1326" s="17">
        <v>0.15</v>
      </c>
      <c r="O1326" s="11">
        <f>Ugovori_OPULJP[[#This Row],[Bespovratna sredstva - Ukupno (EU+Nac) HRK
= Ukupna ugovorena vrijednost bespovratnih sredstava]]*Ugovori_OPULJP[[#This Row],[EU STOPA SUFINANCIRANJA %
EU CO-FINANCING RATE %]]</f>
        <v>982431.7</v>
      </c>
      <c r="P1326" s="11">
        <f>Ugovori_OPULJP[[#This Row],[Bespovratna sredstva - Ukupno (EU+Nac) HRK
= Ukupna ugovorena vrijednost bespovratnih sredstava]]*Ugovori_OPULJP[[#This Row],[STOPA NACIONALNOG SUFINANCIRANJA %]]</f>
        <v>173370.3</v>
      </c>
      <c r="Q1326" s="11">
        <v>1155802</v>
      </c>
      <c r="R1326" s="11">
        <v>0</v>
      </c>
      <c r="S1326" s="11">
        <v>0</v>
      </c>
      <c r="T1326" s="4">
        <f>Ugovori_OPULJP[[#This Row],[Bespovratna sredstva - Ukupno (EU+Nac) HRK
= Ukupna ugovorena vrijednost bespovratnih sredstava]]+Ugovori_OPULJP[[#This Row],[Javni doprinos korisnika - HRK]]+Ugovori_OPULJP[[#This Row],[Privatni doprinos korisnika - HRK]]</f>
        <v>1155802</v>
      </c>
      <c r="U1326" s="29" t="s">
        <v>8735</v>
      </c>
      <c r="V1326" s="29" t="s">
        <v>24</v>
      </c>
      <c r="W1326" s="30" t="s">
        <v>6587</v>
      </c>
      <c r="X1326" s="30" t="s">
        <v>6219</v>
      </c>
    </row>
    <row r="1327" spans="1:24" ht="102" x14ac:dyDescent="0.25">
      <c r="A1327" s="45" t="s">
        <v>2049</v>
      </c>
      <c r="B1327" s="46" t="s">
        <v>8150</v>
      </c>
      <c r="C1327" s="30" t="s">
        <v>7253</v>
      </c>
      <c r="D1327" s="30" t="s">
        <v>1919</v>
      </c>
      <c r="E1327" s="19" t="s">
        <v>10081</v>
      </c>
      <c r="F1327" s="47" t="s">
        <v>2050</v>
      </c>
      <c r="G1327" s="47" t="s">
        <v>2051</v>
      </c>
      <c r="H1327" s="48">
        <v>43928</v>
      </c>
      <c r="I1327" s="48">
        <v>44749</v>
      </c>
      <c r="J1327" s="48" t="str">
        <f ca="1">IF(Ugovori_OPULJP[[#This Row],[DATUM ZAVRŠETKA OPERACIJE]]&lt;TODAY(),"završen","u provedbi")</f>
        <v>u provedbi</v>
      </c>
      <c r="K1327" s="25" t="s">
        <v>19</v>
      </c>
      <c r="L1327" s="25" t="s">
        <v>19</v>
      </c>
      <c r="M1327" s="17">
        <v>0.85</v>
      </c>
      <c r="N1327" s="17">
        <v>0.15</v>
      </c>
      <c r="O1327" s="11">
        <f>Ugovori_OPULJP[[#This Row],[Bespovratna sredstva - Ukupno (EU+Nac) HRK
= Ukupna ugovorena vrijednost bespovratnih sredstava]]*Ugovori_OPULJP[[#This Row],[EU STOPA SUFINANCIRANJA %
EU CO-FINANCING RATE %]]</f>
        <v>1172637.8999999999</v>
      </c>
      <c r="P1327" s="11">
        <f>Ugovori_OPULJP[[#This Row],[Bespovratna sredstva - Ukupno (EU+Nac) HRK
= Ukupna ugovorena vrijednost bespovratnih sredstava]]*Ugovori_OPULJP[[#This Row],[STOPA NACIONALNOG SUFINANCIRANJA %]]</f>
        <v>206936.1</v>
      </c>
      <c r="Q1327" s="11">
        <v>1379574</v>
      </c>
      <c r="R1327" s="11">
        <v>0</v>
      </c>
      <c r="S1327" s="11">
        <v>0</v>
      </c>
      <c r="T1327" s="4">
        <f>Ugovori_OPULJP[[#This Row],[Bespovratna sredstva - Ukupno (EU+Nac) HRK
= Ukupna ugovorena vrijednost bespovratnih sredstava]]+Ugovori_OPULJP[[#This Row],[Javni doprinos korisnika - HRK]]+Ugovori_OPULJP[[#This Row],[Privatni doprinos korisnika - HRK]]</f>
        <v>1379574</v>
      </c>
      <c r="U1327" s="29" t="s">
        <v>8735</v>
      </c>
      <c r="V1327" s="29" t="s">
        <v>24</v>
      </c>
      <c r="W1327" s="30" t="s">
        <v>6588</v>
      </c>
      <c r="X1327" s="30" t="s">
        <v>6219</v>
      </c>
    </row>
    <row r="1328" spans="1:24" ht="114.75" x14ac:dyDescent="0.25">
      <c r="A1328" s="45" t="s">
        <v>5300</v>
      </c>
      <c r="B1328" s="46" t="s">
        <v>8150</v>
      </c>
      <c r="C1328" s="30" t="s">
        <v>7253</v>
      </c>
      <c r="D1328" s="30" t="s">
        <v>1919</v>
      </c>
      <c r="E1328" s="19" t="s">
        <v>10081</v>
      </c>
      <c r="F1328" s="47" t="s">
        <v>5301</v>
      </c>
      <c r="G1328" s="47" t="s">
        <v>9854</v>
      </c>
      <c r="H1328" s="48">
        <v>44015</v>
      </c>
      <c r="I1328" s="48">
        <v>44380</v>
      </c>
      <c r="J1328" s="48" t="str">
        <f ca="1">IF(Ugovori_OPULJP[[#This Row],[DATUM ZAVRŠETKA OPERACIJE]]&lt;TODAY(),"završen","u provedbi")</f>
        <v>završen</v>
      </c>
      <c r="K1328" s="25" t="s">
        <v>19</v>
      </c>
      <c r="L1328" s="25" t="s">
        <v>19</v>
      </c>
      <c r="M1328" s="17">
        <v>0.85</v>
      </c>
      <c r="N1328" s="17">
        <v>0.15</v>
      </c>
      <c r="O1328" s="11">
        <f>Ugovori_OPULJP[[#This Row],[Bespovratna sredstva - Ukupno (EU+Nac) HRK
= Ukupna ugovorena vrijednost bespovratnih sredstava]]*Ugovori_OPULJP[[#This Row],[EU STOPA SUFINANCIRANJA %
EU CO-FINANCING RATE %]]</f>
        <v>651378.79999999993</v>
      </c>
      <c r="P1328" s="11">
        <f>Ugovori_OPULJP[[#This Row],[Bespovratna sredstva - Ukupno (EU+Nac) HRK
= Ukupna ugovorena vrijednost bespovratnih sredstava]]*Ugovori_OPULJP[[#This Row],[STOPA NACIONALNOG SUFINANCIRANJA %]]</f>
        <v>114949.2</v>
      </c>
      <c r="Q1328" s="11">
        <v>766328</v>
      </c>
      <c r="R1328" s="11">
        <v>0</v>
      </c>
      <c r="S1328" s="11">
        <v>0</v>
      </c>
      <c r="T1328" s="4">
        <f>Ugovori_OPULJP[[#This Row],[Bespovratna sredstva - Ukupno (EU+Nac) HRK
= Ukupna ugovorena vrijednost bespovratnih sredstava]]+Ugovori_OPULJP[[#This Row],[Javni doprinos korisnika - HRK]]+Ugovori_OPULJP[[#This Row],[Privatni doprinos korisnika - HRK]]</f>
        <v>766328</v>
      </c>
      <c r="U1328" s="29" t="s">
        <v>8735</v>
      </c>
      <c r="V1328" s="29" t="s">
        <v>24</v>
      </c>
      <c r="W1328" s="30" t="s">
        <v>7089</v>
      </c>
      <c r="X1328" s="30" t="s">
        <v>6219</v>
      </c>
    </row>
    <row r="1329" spans="1:24" ht="102" x14ac:dyDescent="0.25">
      <c r="A1329" s="45" t="s">
        <v>5066</v>
      </c>
      <c r="B1329" s="46" t="s">
        <v>8150</v>
      </c>
      <c r="C1329" s="30" t="s">
        <v>7253</v>
      </c>
      <c r="D1329" s="30" t="s">
        <v>1919</v>
      </c>
      <c r="E1329" s="19" t="s">
        <v>10081</v>
      </c>
      <c r="F1329" s="47" t="s">
        <v>5067</v>
      </c>
      <c r="G1329" s="47" t="s">
        <v>5068</v>
      </c>
      <c r="H1329" s="48">
        <v>43998</v>
      </c>
      <c r="I1329" s="48">
        <v>44728</v>
      </c>
      <c r="J1329" s="48" t="str">
        <f ca="1">IF(Ugovori_OPULJP[[#This Row],[DATUM ZAVRŠETKA OPERACIJE]]&lt;TODAY(),"završen","u provedbi")</f>
        <v>u provedbi</v>
      </c>
      <c r="K1329" s="25" t="s">
        <v>19</v>
      </c>
      <c r="L1329" s="25" t="s">
        <v>19</v>
      </c>
      <c r="M1329" s="17">
        <v>0.85</v>
      </c>
      <c r="N1329" s="17">
        <v>0.15</v>
      </c>
      <c r="O1329" s="11">
        <f>Ugovori_OPULJP[[#This Row],[Bespovratna sredstva - Ukupno (EU+Nac) HRK
= Ukupna ugovorena vrijednost bespovratnih sredstava]]*Ugovori_OPULJP[[#This Row],[EU STOPA SUFINANCIRANJA %
EU CO-FINANCING RATE %]]</f>
        <v>1033929.7999999999</v>
      </c>
      <c r="P1329" s="11">
        <f>Ugovori_OPULJP[[#This Row],[Bespovratna sredstva - Ukupno (EU+Nac) HRK
= Ukupna ugovorena vrijednost bespovratnih sredstava]]*Ugovori_OPULJP[[#This Row],[STOPA NACIONALNOG SUFINANCIRANJA %]]</f>
        <v>182458.19999999998</v>
      </c>
      <c r="Q1329" s="11">
        <v>1216388</v>
      </c>
      <c r="R1329" s="11">
        <v>0</v>
      </c>
      <c r="S1329" s="11">
        <v>0</v>
      </c>
      <c r="T1329" s="4">
        <f>Ugovori_OPULJP[[#This Row],[Bespovratna sredstva - Ukupno (EU+Nac) HRK
= Ukupna ugovorena vrijednost bespovratnih sredstava]]+Ugovori_OPULJP[[#This Row],[Javni doprinos korisnika - HRK]]+Ugovori_OPULJP[[#This Row],[Privatni doprinos korisnika - HRK]]</f>
        <v>1216388</v>
      </c>
      <c r="U1329" s="29" t="s">
        <v>8735</v>
      </c>
      <c r="V1329" s="29" t="s">
        <v>24</v>
      </c>
      <c r="W1329" s="30" t="s">
        <v>6589</v>
      </c>
      <c r="X1329" s="30" t="s">
        <v>6219</v>
      </c>
    </row>
    <row r="1330" spans="1:24" ht="114.75" x14ac:dyDescent="0.25">
      <c r="A1330" s="45" t="s">
        <v>5302</v>
      </c>
      <c r="B1330" s="46" t="s">
        <v>8150</v>
      </c>
      <c r="C1330" s="30" t="s">
        <v>7253</v>
      </c>
      <c r="D1330" s="30" t="s">
        <v>1919</v>
      </c>
      <c r="E1330" s="19" t="s">
        <v>10081</v>
      </c>
      <c r="F1330" s="47" t="s">
        <v>7090</v>
      </c>
      <c r="G1330" s="47" t="s">
        <v>5303</v>
      </c>
      <c r="H1330" s="48">
        <v>44014</v>
      </c>
      <c r="I1330" s="48">
        <v>44379</v>
      </c>
      <c r="J1330" s="48" t="str">
        <f ca="1">IF(Ugovori_OPULJP[[#This Row],[DATUM ZAVRŠETKA OPERACIJE]]&lt;TODAY(),"završen","u provedbi")</f>
        <v>završen</v>
      </c>
      <c r="K1330" s="25" t="s">
        <v>19</v>
      </c>
      <c r="L1330" s="25" t="s">
        <v>19</v>
      </c>
      <c r="M1330" s="17">
        <v>0.85</v>
      </c>
      <c r="N1330" s="17">
        <v>0.15</v>
      </c>
      <c r="O1330" s="11">
        <f>Ugovori_OPULJP[[#This Row],[Bespovratna sredstva - Ukupno (EU+Nac) HRK
= Ukupna ugovorena vrijednost bespovratnih sredstava]]*Ugovori_OPULJP[[#This Row],[EU STOPA SUFINANCIRANJA %
EU CO-FINANCING RATE %]]</f>
        <v>827818.4</v>
      </c>
      <c r="P1330" s="11">
        <f>Ugovori_OPULJP[[#This Row],[Bespovratna sredstva - Ukupno (EU+Nac) HRK
= Ukupna ugovorena vrijednost bespovratnih sredstava]]*Ugovori_OPULJP[[#This Row],[STOPA NACIONALNOG SUFINANCIRANJA %]]</f>
        <v>146085.6</v>
      </c>
      <c r="Q1330" s="11">
        <v>973904</v>
      </c>
      <c r="R1330" s="11">
        <v>0</v>
      </c>
      <c r="S1330" s="11">
        <v>0</v>
      </c>
      <c r="T1330" s="4">
        <f>Ugovori_OPULJP[[#This Row],[Bespovratna sredstva - Ukupno (EU+Nac) HRK
= Ukupna ugovorena vrijednost bespovratnih sredstava]]+Ugovori_OPULJP[[#This Row],[Javni doprinos korisnika - HRK]]+Ugovori_OPULJP[[#This Row],[Privatni doprinos korisnika - HRK]]</f>
        <v>973904</v>
      </c>
      <c r="U1330" s="29" t="s">
        <v>8735</v>
      </c>
      <c r="V1330" s="29" t="s">
        <v>24</v>
      </c>
      <c r="W1330" s="30" t="s">
        <v>7091</v>
      </c>
      <c r="X1330" s="30" t="s">
        <v>6219</v>
      </c>
    </row>
    <row r="1331" spans="1:24" ht="89.25" x14ac:dyDescent="0.25">
      <c r="A1331" s="45" t="s">
        <v>2052</v>
      </c>
      <c r="B1331" s="46" t="s">
        <v>8150</v>
      </c>
      <c r="C1331" s="30" t="s">
        <v>7253</v>
      </c>
      <c r="D1331" s="30" t="s">
        <v>1919</v>
      </c>
      <c r="E1331" s="29" t="s">
        <v>10081</v>
      </c>
      <c r="F1331" s="47" t="s">
        <v>2053</v>
      </c>
      <c r="G1331" s="47" t="s">
        <v>2054</v>
      </c>
      <c r="H1331" s="48">
        <v>43924</v>
      </c>
      <c r="I1331" s="48">
        <v>44564</v>
      </c>
      <c r="J1331" s="48" t="str">
        <f ca="1">IF(Ugovori_OPULJP[[#This Row],[DATUM ZAVRŠETKA OPERACIJE]]&lt;TODAY(),"završen","u provedbi")</f>
        <v>završen</v>
      </c>
      <c r="K1331" s="25" t="s">
        <v>19</v>
      </c>
      <c r="L1331" s="25" t="s">
        <v>19</v>
      </c>
      <c r="M1331" s="17">
        <v>0.85</v>
      </c>
      <c r="N1331" s="17">
        <v>0.15</v>
      </c>
      <c r="O1331" s="11">
        <f>Ugovori_OPULJP[[#This Row],[Bespovratna sredstva - Ukupno (EU+Nac) HRK
= Ukupna ugovorena vrijednost bespovratnih sredstava]]*Ugovori_OPULJP[[#This Row],[EU STOPA SUFINANCIRANJA %
EU CO-FINANCING RATE %]]</f>
        <v>1088765.425</v>
      </c>
      <c r="P1331" s="11">
        <f>Ugovori_OPULJP[[#This Row],[Bespovratna sredstva - Ukupno (EU+Nac) HRK
= Ukupna ugovorena vrijednost bespovratnih sredstava]]*Ugovori_OPULJP[[#This Row],[STOPA NACIONALNOG SUFINANCIRANJA %]]</f>
        <v>192135.07499999998</v>
      </c>
      <c r="Q1331" s="11">
        <v>1280900.5</v>
      </c>
      <c r="R1331" s="11">
        <v>0</v>
      </c>
      <c r="S1331" s="11">
        <v>0</v>
      </c>
      <c r="T1331" s="4">
        <f>Ugovori_OPULJP[[#This Row],[Bespovratna sredstva - Ukupno (EU+Nac) HRK
= Ukupna ugovorena vrijednost bespovratnih sredstava]]+Ugovori_OPULJP[[#This Row],[Javni doprinos korisnika - HRK]]+Ugovori_OPULJP[[#This Row],[Privatni doprinos korisnika - HRK]]</f>
        <v>1280900.5</v>
      </c>
      <c r="U1331" s="29" t="s">
        <v>8735</v>
      </c>
      <c r="V1331" s="29" t="s">
        <v>24</v>
      </c>
      <c r="W1331" s="30" t="s">
        <v>6590</v>
      </c>
      <c r="X1331" s="30" t="s">
        <v>6219</v>
      </c>
    </row>
    <row r="1332" spans="1:24" ht="89.25" x14ac:dyDescent="0.25">
      <c r="A1332" s="45" t="s">
        <v>5309</v>
      </c>
      <c r="B1332" s="46" t="s">
        <v>8150</v>
      </c>
      <c r="C1332" s="30" t="s">
        <v>7253</v>
      </c>
      <c r="D1332" s="30" t="s">
        <v>1919</v>
      </c>
      <c r="E1332" s="29" t="s">
        <v>10081</v>
      </c>
      <c r="F1332" s="47" t="s">
        <v>5304</v>
      </c>
      <c r="G1332" s="47" t="s">
        <v>5305</v>
      </c>
      <c r="H1332" s="48">
        <v>44040</v>
      </c>
      <c r="I1332" s="48">
        <v>44558</v>
      </c>
      <c r="J1332" s="48" t="str">
        <f ca="1">IF(Ugovori_OPULJP[[#This Row],[DATUM ZAVRŠETKA OPERACIJE]]&lt;TODAY(),"završen","u provedbi")</f>
        <v>završen</v>
      </c>
      <c r="K1332" s="25" t="s">
        <v>19</v>
      </c>
      <c r="L1332" s="25" t="s">
        <v>19</v>
      </c>
      <c r="M1332" s="17">
        <v>0.85</v>
      </c>
      <c r="N1332" s="17">
        <v>0.15</v>
      </c>
      <c r="O1332" s="11">
        <f>Ugovori_OPULJP[[#This Row],[Bespovratna sredstva - Ukupno (EU+Nac) HRK
= Ukupna ugovorena vrijednost bespovratnih sredstava]]*Ugovori_OPULJP[[#This Row],[EU STOPA SUFINANCIRANJA %
EU CO-FINANCING RATE %]]</f>
        <v>605746.125</v>
      </c>
      <c r="P1332" s="11">
        <f>Ugovori_OPULJP[[#This Row],[Bespovratna sredstva - Ukupno (EU+Nac) HRK
= Ukupna ugovorena vrijednost bespovratnih sredstava]]*Ugovori_OPULJP[[#This Row],[STOPA NACIONALNOG SUFINANCIRANJA %]]</f>
        <v>106896.375</v>
      </c>
      <c r="Q1332" s="11">
        <v>712642.5</v>
      </c>
      <c r="R1332" s="11">
        <v>0</v>
      </c>
      <c r="S1332" s="11">
        <v>0</v>
      </c>
      <c r="T1332" s="4">
        <f>Ugovori_OPULJP[[#This Row],[Bespovratna sredstva - Ukupno (EU+Nac) HRK
= Ukupna ugovorena vrijednost bespovratnih sredstava]]+Ugovori_OPULJP[[#This Row],[Javni doprinos korisnika - HRK]]+Ugovori_OPULJP[[#This Row],[Privatni doprinos korisnika - HRK]]</f>
        <v>712642.5</v>
      </c>
      <c r="U1332" s="29" t="s">
        <v>8735</v>
      </c>
      <c r="V1332" s="29" t="s">
        <v>24</v>
      </c>
      <c r="W1332" s="30" t="s">
        <v>7092</v>
      </c>
      <c r="X1332" s="30" t="s">
        <v>6219</v>
      </c>
    </row>
    <row r="1333" spans="1:24" ht="114.75" x14ac:dyDescent="0.25">
      <c r="A1333" s="45" t="s">
        <v>5306</v>
      </c>
      <c r="B1333" s="46" t="s">
        <v>8150</v>
      </c>
      <c r="C1333" s="30" t="s">
        <v>7253</v>
      </c>
      <c r="D1333" s="30" t="s">
        <v>8156</v>
      </c>
      <c r="E1333" s="29" t="s">
        <v>22</v>
      </c>
      <c r="F1333" s="47" t="s">
        <v>5307</v>
      </c>
      <c r="G1333" s="47" t="s">
        <v>5308</v>
      </c>
      <c r="H1333" s="48">
        <v>43466</v>
      </c>
      <c r="I1333" s="48">
        <v>45107</v>
      </c>
      <c r="J1333" s="48" t="str">
        <f ca="1">IF(Ugovori_OPULJP[[#This Row],[DATUM ZAVRŠETKA OPERACIJE]]&lt;TODAY(),"završen","u provedbi")</f>
        <v>u provedbi</v>
      </c>
      <c r="K1333" s="25" t="s">
        <v>13</v>
      </c>
      <c r="L1333" s="25" t="s">
        <v>13</v>
      </c>
      <c r="M1333" s="17">
        <v>0.85</v>
      </c>
      <c r="N1333" s="17">
        <v>0.15</v>
      </c>
      <c r="O1333" s="11">
        <f>Ugovori_OPULJP[[#This Row],[Bespovratna sredstva - Ukupno (EU+Nac) HRK
= Ukupna ugovorena vrijednost bespovratnih sredstava]]*Ugovori_OPULJP[[#This Row],[EU STOPA SUFINANCIRANJA %
EU CO-FINANCING RATE %]]</f>
        <v>8449415.4800000004</v>
      </c>
      <c r="P1333" s="11">
        <f>Ugovori_OPULJP[[#This Row],[Bespovratna sredstva - Ukupno (EU+Nac) HRK
= Ukupna ugovorena vrijednost bespovratnih sredstava]]*Ugovori_OPULJP[[#This Row],[STOPA NACIONALNOG SUFINANCIRANJA %]]</f>
        <v>1491073.32</v>
      </c>
      <c r="Q1333" s="11">
        <v>9940488.8000000007</v>
      </c>
      <c r="R1333" s="11">
        <v>0</v>
      </c>
      <c r="S1333" s="11">
        <v>0</v>
      </c>
      <c r="T1333" s="4">
        <f>Ugovori_OPULJP[[#This Row],[Bespovratna sredstva - Ukupno (EU+Nac) HRK
= Ukupna ugovorena vrijednost bespovratnih sredstava]]+Ugovori_OPULJP[[#This Row],[Javni doprinos korisnika - HRK]]+Ugovori_OPULJP[[#This Row],[Privatni doprinos korisnika - HRK]]</f>
        <v>9940488.8000000007</v>
      </c>
      <c r="U1333" s="29" t="s">
        <v>8735</v>
      </c>
      <c r="V1333" s="29" t="s">
        <v>24</v>
      </c>
      <c r="W1333" s="30" t="s">
        <v>7093</v>
      </c>
      <c r="X1333" s="30" t="s">
        <v>6219</v>
      </c>
    </row>
    <row r="1334" spans="1:24" ht="76.5" x14ac:dyDescent="0.25">
      <c r="A1334" s="45" t="s">
        <v>4637</v>
      </c>
      <c r="B1334" s="46" t="s">
        <v>8150</v>
      </c>
      <c r="C1334" s="30" t="s">
        <v>7253</v>
      </c>
      <c r="D1334" s="30" t="s">
        <v>4636</v>
      </c>
      <c r="E1334" s="29" t="s">
        <v>22</v>
      </c>
      <c r="F1334" s="47" t="s">
        <v>4636</v>
      </c>
      <c r="G1334" s="47" t="s">
        <v>4638</v>
      </c>
      <c r="H1334" s="48">
        <v>43951</v>
      </c>
      <c r="I1334" s="48">
        <v>45046</v>
      </c>
      <c r="J1334" s="48" t="str">
        <f ca="1">IF(Ugovori_OPULJP[[#This Row],[DATUM ZAVRŠETKA OPERACIJE]]&lt;TODAY(),"završen","u provedbi")</f>
        <v>u provedbi</v>
      </c>
      <c r="K1334" s="25" t="s">
        <v>10</v>
      </c>
      <c r="L1334" s="25" t="s">
        <v>10</v>
      </c>
      <c r="M1334" s="17">
        <v>0.85</v>
      </c>
      <c r="N1334" s="17">
        <v>0.15</v>
      </c>
      <c r="O1334" s="11">
        <f>Ugovori_OPULJP[[#This Row],[Bespovratna sredstva - Ukupno (EU+Nac) HRK
= Ukupna ugovorena vrijednost bespovratnih sredstava]]*Ugovori_OPULJP[[#This Row],[EU STOPA SUFINANCIRANJA %
EU CO-FINANCING RATE %]]</f>
        <v>1461699.0999999999</v>
      </c>
      <c r="P1334" s="11">
        <f>Ugovori_OPULJP[[#This Row],[Bespovratna sredstva - Ukupno (EU+Nac) HRK
= Ukupna ugovorena vrijednost bespovratnih sredstava]]*Ugovori_OPULJP[[#This Row],[STOPA NACIONALNOG SUFINANCIRANJA %]]</f>
        <v>257946.9</v>
      </c>
      <c r="Q1334" s="11">
        <v>1719646</v>
      </c>
      <c r="R1334" s="11">
        <v>0</v>
      </c>
      <c r="S1334" s="11">
        <v>0</v>
      </c>
      <c r="T1334" s="4">
        <f>Ugovori_OPULJP[[#This Row],[Bespovratna sredstva - Ukupno (EU+Nac) HRK
= Ukupna ugovorena vrijednost bespovratnih sredstava]]+Ugovori_OPULJP[[#This Row],[Javni doprinos korisnika - HRK]]+Ugovori_OPULJP[[#This Row],[Privatni doprinos korisnika - HRK]]</f>
        <v>1719646</v>
      </c>
      <c r="U1334" s="29" t="s">
        <v>8735</v>
      </c>
      <c r="V1334" s="29" t="s">
        <v>24</v>
      </c>
      <c r="W1334" s="30" t="s">
        <v>8599</v>
      </c>
      <c r="X1334" s="30" t="s">
        <v>6219</v>
      </c>
    </row>
    <row r="1335" spans="1:24" ht="76.5" x14ac:dyDescent="0.25">
      <c r="A1335" s="65" t="s">
        <v>9873</v>
      </c>
      <c r="B1335" s="46" t="s">
        <v>8150</v>
      </c>
      <c r="C1335" s="30" t="s">
        <v>7253</v>
      </c>
      <c r="D1335" s="27" t="s">
        <v>9874</v>
      </c>
      <c r="E1335" s="29" t="s">
        <v>22</v>
      </c>
      <c r="F1335" s="31" t="s">
        <v>9874</v>
      </c>
      <c r="G1335" s="31" t="s">
        <v>9851</v>
      </c>
      <c r="H1335" s="32">
        <v>44288</v>
      </c>
      <c r="I1335" s="32">
        <v>45107</v>
      </c>
      <c r="J1335" s="32" t="str">
        <f ca="1">IF(Ugovori_OPULJP[[#This Row],[DATUM ZAVRŠETKA OPERACIJE]]&lt;TODAY(),"završen","u provedbi")</f>
        <v>u provedbi</v>
      </c>
      <c r="K1335" s="18" t="s">
        <v>13</v>
      </c>
      <c r="L1335" s="18" t="s">
        <v>13</v>
      </c>
      <c r="M1335" s="17">
        <v>0.85</v>
      </c>
      <c r="N1335" s="17">
        <v>0.15</v>
      </c>
      <c r="O1335" s="33">
        <f>Ugovori_OPULJP[[#This Row],[Bespovratna sredstva - Ukupno (EU+Nac) HRK
= Ukupna ugovorena vrijednost bespovratnih sredstava]]*Ugovori_OPULJP[[#This Row],[EU STOPA SUFINANCIRANJA %
EU CO-FINANCING RATE %]]</f>
        <v>2125000</v>
      </c>
      <c r="P1335" s="33">
        <f>Ugovori_OPULJP[[#This Row],[Bespovratna sredstva - Ukupno (EU+Nac) HRK
= Ukupna ugovorena vrijednost bespovratnih sredstava]]*Ugovori_OPULJP[[#This Row],[STOPA NACIONALNOG SUFINANCIRANJA %]]</f>
        <v>375000</v>
      </c>
      <c r="Q1335" s="34">
        <v>2500000</v>
      </c>
      <c r="R1335" s="11">
        <v>0</v>
      </c>
      <c r="S1335" s="11">
        <v>0</v>
      </c>
      <c r="T1335" s="34">
        <f>Ugovori_OPULJP[[#This Row],[Bespovratna sredstva - Ukupno (EU+Nac) HRK
= Ukupna ugovorena vrijednost bespovratnih sredstava]]+Ugovori_OPULJP[[#This Row],[Javni doprinos korisnika - HRK]]+Ugovori_OPULJP[[#This Row],[Privatni doprinos korisnika - HRK]]</f>
        <v>2500000</v>
      </c>
      <c r="U1335" s="29" t="s">
        <v>8735</v>
      </c>
      <c r="V1335" s="29" t="s">
        <v>24</v>
      </c>
      <c r="W1335" s="27" t="s">
        <v>9875</v>
      </c>
      <c r="X1335" s="30" t="s">
        <v>6219</v>
      </c>
    </row>
    <row r="1336" spans="1:24" ht="114.75" x14ac:dyDescent="0.25">
      <c r="A1336" s="45" t="s">
        <v>7897</v>
      </c>
      <c r="B1336" s="46" t="s">
        <v>8150</v>
      </c>
      <c r="C1336" s="30" t="s">
        <v>7253</v>
      </c>
      <c r="D1336" s="30" t="s">
        <v>7934</v>
      </c>
      <c r="E1336" s="29" t="s">
        <v>22</v>
      </c>
      <c r="F1336" s="47" t="s">
        <v>7934</v>
      </c>
      <c r="G1336" s="47" t="s">
        <v>924</v>
      </c>
      <c r="H1336" s="48">
        <v>44109</v>
      </c>
      <c r="I1336" s="48">
        <v>45204</v>
      </c>
      <c r="J1336" s="48" t="str">
        <f ca="1">IF(Ugovori_OPULJP[[#This Row],[DATUM ZAVRŠETKA OPERACIJE]]&lt;TODAY(),"završen","u provedbi")</f>
        <v>u provedbi</v>
      </c>
      <c r="K1336" s="25" t="s">
        <v>10</v>
      </c>
      <c r="L1336" s="25" t="s">
        <v>10</v>
      </c>
      <c r="M1336" s="17">
        <v>0.85</v>
      </c>
      <c r="N1336" s="17">
        <v>0.15</v>
      </c>
      <c r="O1336" s="11">
        <f>Ugovori_OPULJP[[#This Row],[Bespovratna sredstva - Ukupno (EU+Nac) HRK
= Ukupna ugovorena vrijednost bespovratnih sredstava]]*Ugovori_OPULJP[[#This Row],[EU STOPA SUFINANCIRANJA %
EU CO-FINANCING RATE %]]</f>
        <v>2890000</v>
      </c>
      <c r="P1336" s="11">
        <f>Ugovori_OPULJP[[#This Row],[Bespovratna sredstva - Ukupno (EU+Nac) HRK
= Ukupna ugovorena vrijednost bespovratnih sredstava]]*Ugovori_OPULJP[[#This Row],[STOPA NACIONALNOG SUFINANCIRANJA %]]</f>
        <v>510000</v>
      </c>
      <c r="Q1336" s="11">
        <v>3400000</v>
      </c>
      <c r="R1336" s="11">
        <v>0</v>
      </c>
      <c r="S1336" s="11">
        <v>0</v>
      </c>
      <c r="T1336" s="4">
        <f>Ugovori_OPULJP[[#This Row],[Bespovratna sredstva - Ukupno (EU+Nac) HRK
= Ukupna ugovorena vrijednost bespovratnih sredstava]]+Ugovori_OPULJP[[#This Row],[Javni doprinos korisnika - HRK]]+Ugovori_OPULJP[[#This Row],[Privatni doprinos korisnika - HRK]]</f>
        <v>3400000</v>
      </c>
      <c r="U1336" s="29" t="s">
        <v>8735</v>
      </c>
      <c r="V1336" s="29" t="s">
        <v>24</v>
      </c>
      <c r="W1336" s="30" t="s">
        <v>8088</v>
      </c>
      <c r="X1336" s="30" t="s">
        <v>6219</v>
      </c>
    </row>
    <row r="1337" spans="1:24" ht="51" x14ac:dyDescent="0.25">
      <c r="A1337" s="12" t="s">
        <v>8854</v>
      </c>
      <c r="B1337" s="8" t="s">
        <v>8150</v>
      </c>
      <c r="C1337" s="5" t="s">
        <v>7253</v>
      </c>
      <c r="D1337" s="66" t="s">
        <v>8866</v>
      </c>
      <c r="E1337" s="19" t="s">
        <v>22</v>
      </c>
      <c r="F1337" s="7" t="s">
        <v>8866</v>
      </c>
      <c r="G1337" s="7" t="s">
        <v>4638</v>
      </c>
      <c r="H1337" s="13">
        <v>44013</v>
      </c>
      <c r="I1337" s="13">
        <v>45107</v>
      </c>
      <c r="J1337" s="13" t="str">
        <f ca="1">IF(Ugovori_OPULJP[[#This Row],[DATUM ZAVRŠETKA OPERACIJE]]&lt;TODAY(),"završen","u provedbi")</f>
        <v>u provedbi</v>
      </c>
      <c r="K1337" s="18" t="s">
        <v>10</v>
      </c>
      <c r="L1337" s="6" t="s">
        <v>10</v>
      </c>
      <c r="M1337" s="17">
        <v>0.85</v>
      </c>
      <c r="N1337" s="17">
        <v>0.15</v>
      </c>
      <c r="O1337" s="11">
        <f>Ugovori_OPULJP[[#This Row],[Bespovratna sredstva - Ukupno (EU+Nac) HRK
= Ukupna ugovorena vrijednost bespovratnih sredstava]]*Ugovori_OPULJP[[#This Row],[EU STOPA SUFINANCIRANJA %
EU CO-FINANCING RATE %]]</f>
        <v>1854764.26</v>
      </c>
      <c r="P1337" s="11">
        <f>Ugovori_OPULJP[[#This Row],[Bespovratna sredstva - Ukupno (EU+Nac) HRK
= Ukupna ugovorena vrijednost bespovratnih sredstava]]*Ugovori_OPULJP[[#This Row],[STOPA NACIONALNOG SUFINANCIRANJA %]]</f>
        <v>327311.34000000003</v>
      </c>
      <c r="Q1337" s="4">
        <v>2182075.6</v>
      </c>
      <c r="R1337" s="11">
        <v>0</v>
      </c>
      <c r="S1337" s="11">
        <v>0</v>
      </c>
      <c r="T1337" s="4">
        <f>Ugovori_OPULJP[[#This Row],[Bespovratna sredstva - Ukupno (EU+Nac) HRK
= Ukupna ugovorena vrijednost bespovratnih sredstava]]+Ugovori_OPULJP[[#This Row],[Javni doprinos korisnika - HRK]]+Ugovori_OPULJP[[#This Row],[Privatni doprinos korisnika - HRK]]</f>
        <v>2182075.6</v>
      </c>
      <c r="U1337" s="19" t="s">
        <v>8735</v>
      </c>
      <c r="V1337" s="29" t="s">
        <v>24</v>
      </c>
      <c r="W1337" s="5" t="s">
        <v>8872</v>
      </c>
      <c r="X1337" s="5" t="s">
        <v>6219</v>
      </c>
    </row>
    <row r="1338" spans="1:24" ht="102" x14ac:dyDescent="0.25">
      <c r="A1338" s="45" t="s">
        <v>2056</v>
      </c>
      <c r="B1338" s="46" t="s">
        <v>8150</v>
      </c>
      <c r="C1338" s="30" t="s">
        <v>7164</v>
      </c>
      <c r="D1338" s="30" t="s">
        <v>2055</v>
      </c>
      <c r="E1338" s="29" t="s">
        <v>22</v>
      </c>
      <c r="F1338" s="47" t="s">
        <v>2055</v>
      </c>
      <c r="G1338" s="47" t="s">
        <v>2057</v>
      </c>
      <c r="H1338" s="48">
        <v>42711</v>
      </c>
      <c r="I1338" s="48">
        <v>44902</v>
      </c>
      <c r="J1338" s="48" t="str">
        <f ca="1">IF(Ugovori_OPULJP[[#This Row],[DATUM ZAVRŠETKA OPERACIJE]]&lt;TODAY(),"završen","u provedbi")</f>
        <v>u provedbi</v>
      </c>
      <c r="K1338" s="25" t="s">
        <v>25</v>
      </c>
      <c r="L1338" s="25" t="s">
        <v>3</v>
      </c>
      <c r="M1338" s="17">
        <v>0.85</v>
      </c>
      <c r="N1338" s="17">
        <v>0.15</v>
      </c>
      <c r="O1338" s="11">
        <f>Ugovori_OPULJP[[#This Row],[Bespovratna sredstva - Ukupno (EU+Nac) HRK
= Ukupna ugovorena vrijednost bespovratnih sredstava]]*Ugovori_OPULJP[[#This Row],[EU STOPA SUFINANCIRANJA %
EU CO-FINANCING RATE %]]</f>
        <v>25817304.456</v>
      </c>
      <c r="P1338" s="11">
        <f>Ugovori_OPULJP[[#This Row],[Bespovratna sredstva - Ukupno (EU+Nac) HRK
= Ukupna ugovorena vrijednost bespovratnih sredstava]]*Ugovori_OPULJP[[#This Row],[STOPA NACIONALNOG SUFINANCIRANJA %]]</f>
        <v>4555994.9040000001</v>
      </c>
      <c r="Q1338" s="11">
        <v>30373299.359999999</v>
      </c>
      <c r="R1338" s="11">
        <v>0</v>
      </c>
      <c r="S1338" s="11">
        <v>0</v>
      </c>
      <c r="T1338" s="4">
        <f>Ugovori_OPULJP[[#This Row],[Bespovratna sredstva - Ukupno (EU+Nac) HRK
= Ukupna ugovorena vrijednost bespovratnih sredstava]]+Ugovori_OPULJP[[#This Row],[Javni doprinos korisnika - HRK]]+Ugovori_OPULJP[[#This Row],[Privatni doprinos korisnika - HRK]]</f>
        <v>30373299.359999999</v>
      </c>
      <c r="U1338" s="29" t="s">
        <v>4576</v>
      </c>
      <c r="V1338" s="29" t="s">
        <v>24</v>
      </c>
      <c r="W1338" s="30" t="s">
        <v>6591</v>
      </c>
      <c r="X1338" s="30" t="s">
        <v>6220</v>
      </c>
    </row>
    <row r="1339" spans="1:24" ht="114.75" x14ac:dyDescent="0.25">
      <c r="A1339" s="45" t="s">
        <v>2059</v>
      </c>
      <c r="B1339" s="46" t="s">
        <v>8150</v>
      </c>
      <c r="C1339" s="30" t="s">
        <v>7164</v>
      </c>
      <c r="D1339" s="30" t="s">
        <v>2058</v>
      </c>
      <c r="E1339" s="29" t="s">
        <v>22</v>
      </c>
      <c r="F1339" s="47" t="s">
        <v>2058</v>
      </c>
      <c r="G1339" s="47" t="s">
        <v>2060</v>
      </c>
      <c r="H1339" s="48">
        <v>42832</v>
      </c>
      <c r="I1339" s="48">
        <v>45270</v>
      </c>
      <c r="J1339" s="48" t="str">
        <f ca="1">IF(Ugovori_OPULJP[[#This Row],[DATUM ZAVRŠETKA OPERACIJE]]&lt;TODAY(),"završen","u provedbi")</f>
        <v>u provedbi</v>
      </c>
      <c r="K1339" s="25" t="s">
        <v>25</v>
      </c>
      <c r="L1339" s="25" t="s">
        <v>3</v>
      </c>
      <c r="M1339" s="17">
        <v>0.85</v>
      </c>
      <c r="N1339" s="17">
        <v>0.15</v>
      </c>
      <c r="O1339" s="11">
        <f>Ugovori_OPULJP[[#This Row],[Bespovratna sredstva - Ukupno (EU+Nac) HRK
= Ukupna ugovorena vrijednost bespovratnih sredstava]]*Ugovori_OPULJP[[#This Row],[EU STOPA SUFINANCIRANJA %
EU CO-FINANCING RATE %]]</f>
        <v>25484020</v>
      </c>
      <c r="P1339" s="11">
        <f>Ugovori_OPULJP[[#This Row],[Bespovratna sredstva - Ukupno (EU+Nac) HRK
= Ukupna ugovorena vrijednost bespovratnih sredstava]]*Ugovori_OPULJP[[#This Row],[STOPA NACIONALNOG SUFINANCIRANJA %]]</f>
        <v>4497180</v>
      </c>
      <c r="Q1339" s="11">
        <v>29981200</v>
      </c>
      <c r="R1339" s="11">
        <v>0</v>
      </c>
      <c r="S1339" s="11">
        <v>0</v>
      </c>
      <c r="T1339" s="4">
        <f>Ugovori_OPULJP[[#This Row],[Bespovratna sredstva - Ukupno (EU+Nac) HRK
= Ukupna ugovorena vrijednost bespovratnih sredstava]]+Ugovori_OPULJP[[#This Row],[Javni doprinos korisnika - HRK]]+Ugovori_OPULJP[[#This Row],[Privatni doprinos korisnika - HRK]]</f>
        <v>29981200</v>
      </c>
      <c r="U1339" s="29" t="s">
        <v>4576</v>
      </c>
      <c r="V1339" s="29" t="s">
        <v>24</v>
      </c>
      <c r="W1339" s="30" t="s">
        <v>6592</v>
      </c>
      <c r="X1339" s="30" t="s">
        <v>6220</v>
      </c>
    </row>
    <row r="1340" spans="1:24" ht="76.5" x14ac:dyDescent="0.25">
      <c r="A1340" s="45" t="s">
        <v>2062</v>
      </c>
      <c r="B1340" s="46" t="s">
        <v>8150</v>
      </c>
      <c r="C1340" s="30" t="s">
        <v>7164</v>
      </c>
      <c r="D1340" s="30" t="s">
        <v>2061</v>
      </c>
      <c r="E1340" s="29" t="s">
        <v>10083</v>
      </c>
      <c r="F1340" s="47" t="s">
        <v>2063</v>
      </c>
      <c r="G1340" s="47" t="s">
        <v>2064</v>
      </c>
      <c r="H1340" s="48">
        <v>43140</v>
      </c>
      <c r="I1340" s="48">
        <v>45147</v>
      </c>
      <c r="J1340" s="48" t="str">
        <f ca="1">IF(Ugovori_OPULJP[[#This Row],[DATUM ZAVRŠETKA OPERACIJE]]&lt;TODAY(),"završen","u provedbi")</f>
        <v>u provedbi</v>
      </c>
      <c r="K1340" s="25" t="s">
        <v>20</v>
      </c>
      <c r="L1340" s="25" t="s">
        <v>20</v>
      </c>
      <c r="M1340" s="17">
        <v>0.85</v>
      </c>
      <c r="N1340" s="17">
        <v>0.15</v>
      </c>
      <c r="O1340" s="11">
        <f>Ugovori_OPULJP[[#This Row],[Bespovratna sredstva - Ukupno (EU+Nac) HRK
= Ukupna ugovorena vrijednost bespovratnih sredstava]]*Ugovori_OPULJP[[#This Row],[EU STOPA SUFINANCIRANJA %
EU CO-FINANCING RATE %]]</f>
        <v>11757795</v>
      </c>
      <c r="P1340" s="11">
        <f>Ugovori_OPULJP[[#This Row],[Bespovratna sredstva - Ukupno (EU+Nac) HRK
= Ukupna ugovorena vrijednost bespovratnih sredstava]]*Ugovori_OPULJP[[#This Row],[STOPA NACIONALNOG SUFINANCIRANJA %]]</f>
        <v>2074905</v>
      </c>
      <c r="Q1340" s="11">
        <v>13832700</v>
      </c>
      <c r="R1340" s="11">
        <v>0</v>
      </c>
      <c r="S1340" s="11">
        <v>0</v>
      </c>
      <c r="T1340" s="4">
        <f>Ugovori_OPULJP[[#This Row],[Bespovratna sredstva - Ukupno (EU+Nac) HRK
= Ukupna ugovorena vrijednost bespovratnih sredstava]]+Ugovori_OPULJP[[#This Row],[Javni doprinos korisnika - HRK]]+Ugovori_OPULJP[[#This Row],[Privatni doprinos korisnika - HRK]]</f>
        <v>13832700</v>
      </c>
      <c r="U1340" s="29" t="s">
        <v>4576</v>
      </c>
      <c r="V1340" s="29" t="s">
        <v>24</v>
      </c>
      <c r="W1340" s="30" t="s">
        <v>6593</v>
      </c>
      <c r="X1340" s="30" t="s">
        <v>6220</v>
      </c>
    </row>
    <row r="1341" spans="1:24" ht="102" x14ac:dyDescent="0.25">
      <c r="A1341" s="45" t="s">
        <v>2066</v>
      </c>
      <c r="B1341" s="46" t="s">
        <v>8150</v>
      </c>
      <c r="C1341" s="30" t="s">
        <v>7164</v>
      </c>
      <c r="D1341" s="30" t="s">
        <v>2061</v>
      </c>
      <c r="E1341" s="29" t="s">
        <v>10083</v>
      </c>
      <c r="F1341" s="47" t="s">
        <v>2067</v>
      </c>
      <c r="G1341" s="47" t="s">
        <v>2068</v>
      </c>
      <c r="H1341" s="48">
        <v>43140</v>
      </c>
      <c r="I1341" s="48">
        <v>44782</v>
      </c>
      <c r="J1341" s="48" t="str">
        <f ca="1">IF(Ugovori_OPULJP[[#This Row],[DATUM ZAVRŠETKA OPERACIJE]]&lt;TODAY(),"završen","u provedbi")</f>
        <v>u provedbi</v>
      </c>
      <c r="K1341" s="25" t="s">
        <v>5</v>
      </c>
      <c r="L1341" s="25" t="s">
        <v>5</v>
      </c>
      <c r="M1341" s="17">
        <v>0.85</v>
      </c>
      <c r="N1341" s="17">
        <v>0.15</v>
      </c>
      <c r="O1341" s="11">
        <f>Ugovori_OPULJP[[#This Row],[Bespovratna sredstva - Ukupno (EU+Nac) HRK
= Ukupna ugovorena vrijednost bespovratnih sredstava]]*Ugovori_OPULJP[[#This Row],[EU STOPA SUFINANCIRANJA %
EU CO-FINANCING RATE %]]</f>
        <v>765897.36199999996</v>
      </c>
      <c r="P1341" s="11">
        <f>Ugovori_OPULJP[[#This Row],[Bespovratna sredstva - Ukupno (EU+Nac) HRK
= Ukupna ugovorena vrijednost bespovratnih sredstava]]*Ugovori_OPULJP[[#This Row],[STOPA NACIONALNOG SUFINANCIRANJA %]]</f>
        <v>135158.35799999998</v>
      </c>
      <c r="Q1341" s="11">
        <v>901055.72</v>
      </c>
      <c r="R1341" s="11">
        <v>0</v>
      </c>
      <c r="S1341" s="11">
        <v>0</v>
      </c>
      <c r="T1341" s="4">
        <f>Ugovori_OPULJP[[#This Row],[Bespovratna sredstva - Ukupno (EU+Nac) HRK
= Ukupna ugovorena vrijednost bespovratnih sredstava]]+Ugovori_OPULJP[[#This Row],[Javni doprinos korisnika - HRK]]+Ugovori_OPULJP[[#This Row],[Privatni doprinos korisnika - HRK]]</f>
        <v>901055.72</v>
      </c>
      <c r="U1341" s="29" t="s">
        <v>4576</v>
      </c>
      <c r="V1341" s="29" t="s">
        <v>24</v>
      </c>
      <c r="W1341" s="30" t="s">
        <v>6594</v>
      </c>
      <c r="X1341" s="30" t="s">
        <v>6220</v>
      </c>
    </row>
    <row r="1342" spans="1:24" ht="114.75" x14ac:dyDescent="0.25">
      <c r="A1342" s="45" t="s">
        <v>2069</v>
      </c>
      <c r="B1342" s="46" t="s">
        <v>8150</v>
      </c>
      <c r="C1342" s="30" t="s">
        <v>7164</v>
      </c>
      <c r="D1342" s="30" t="s">
        <v>2061</v>
      </c>
      <c r="E1342" s="29" t="s">
        <v>10083</v>
      </c>
      <c r="F1342" s="47" t="s">
        <v>2070</v>
      </c>
      <c r="G1342" s="47" t="s">
        <v>2071</v>
      </c>
      <c r="H1342" s="48">
        <v>43140</v>
      </c>
      <c r="I1342" s="48">
        <v>45147</v>
      </c>
      <c r="J1342" s="48" t="str">
        <f ca="1">IF(Ugovori_OPULJP[[#This Row],[DATUM ZAVRŠETKA OPERACIJE]]&lt;TODAY(),"završen","u provedbi")</f>
        <v>u provedbi</v>
      </c>
      <c r="K1342" s="25" t="s">
        <v>8</v>
      </c>
      <c r="L1342" s="25" t="s">
        <v>8</v>
      </c>
      <c r="M1342" s="17">
        <v>0.85</v>
      </c>
      <c r="N1342" s="17">
        <v>0.15</v>
      </c>
      <c r="O1342" s="11">
        <f>Ugovori_OPULJP[[#This Row],[Bespovratna sredstva - Ukupno (EU+Nac) HRK
= Ukupna ugovorena vrijednost bespovratnih sredstava]]*Ugovori_OPULJP[[#This Row],[EU STOPA SUFINANCIRANJA %
EU CO-FINANCING RATE %]]</f>
        <v>989132.70900000003</v>
      </c>
      <c r="P1342" s="11">
        <f>Ugovori_OPULJP[[#This Row],[Bespovratna sredstva - Ukupno (EU+Nac) HRK
= Ukupna ugovorena vrijednost bespovratnih sredstava]]*Ugovori_OPULJP[[#This Row],[STOPA NACIONALNOG SUFINANCIRANJA %]]</f>
        <v>174552.83100000001</v>
      </c>
      <c r="Q1342" s="11">
        <v>1163685.54</v>
      </c>
      <c r="R1342" s="11">
        <v>0</v>
      </c>
      <c r="S1342" s="11">
        <v>0</v>
      </c>
      <c r="T1342" s="4">
        <f>Ugovori_OPULJP[[#This Row],[Bespovratna sredstva - Ukupno (EU+Nac) HRK
= Ukupna ugovorena vrijednost bespovratnih sredstava]]+Ugovori_OPULJP[[#This Row],[Javni doprinos korisnika - HRK]]+Ugovori_OPULJP[[#This Row],[Privatni doprinos korisnika - HRK]]</f>
        <v>1163685.54</v>
      </c>
      <c r="U1342" s="29" t="s">
        <v>4576</v>
      </c>
      <c r="V1342" s="29" t="s">
        <v>24</v>
      </c>
      <c r="W1342" s="30" t="s">
        <v>6595</v>
      </c>
      <c r="X1342" s="30" t="s">
        <v>6220</v>
      </c>
    </row>
    <row r="1343" spans="1:24" ht="102" x14ac:dyDescent="0.25">
      <c r="A1343" s="45" t="s">
        <v>2072</v>
      </c>
      <c r="B1343" s="46" t="s">
        <v>8150</v>
      </c>
      <c r="C1343" s="30" t="s">
        <v>7164</v>
      </c>
      <c r="D1343" s="30" t="s">
        <v>2061</v>
      </c>
      <c r="E1343" s="29" t="s">
        <v>10083</v>
      </c>
      <c r="F1343" s="47" t="s">
        <v>2073</v>
      </c>
      <c r="G1343" s="47" t="s">
        <v>2074</v>
      </c>
      <c r="H1343" s="48">
        <v>43140</v>
      </c>
      <c r="I1343" s="48">
        <v>44782</v>
      </c>
      <c r="J1343" s="48" t="str">
        <f ca="1">IF(Ugovori_OPULJP[[#This Row],[DATUM ZAVRŠETKA OPERACIJE]]&lt;TODAY(),"završen","u provedbi")</f>
        <v>u provedbi</v>
      </c>
      <c r="K1343" s="25" t="s">
        <v>5</v>
      </c>
      <c r="L1343" s="25" t="s">
        <v>5</v>
      </c>
      <c r="M1343" s="17">
        <v>0.85</v>
      </c>
      <c r="N1343" s="17">
        <v>0.15</v>
      </c>
      <c r="O1343" s="11">
        <f>Ugovori_OPULJP[[#This Row],[Bespovratna sredstva - Ukupno (EU+Nac) HRK
= Ukupna ugovorena vrijednost bespovratnih sredstava]]*Ugovori_OPULJP[[#This Row],[EU STOPA SUFINANCIRANJA %
EU CO-FINANCING RATE %]]</f>
        <v>767844.91599999997</v>
      </c>
      <c r="P1343" s="11">
        <f>Ugovori_OPULJP[[#This Row],[Bespovratna sredstva - Ukupno (EU+Nac) HRK
= Ukupna ugovorena vrijednost bespovratnih sredstava]]*Ugovori_OPULJP[[#This Row],[STOPA NACIONALNOG SUFINANCIRANJA %]]</f>
        <v>135502.04399999999</v>
      </c>
      <c r="Q1343" s="11">
        <v>903346.96</v>
      </c>
      <c r="R1343" s="11">
        <v>0</v>
      </c>
      <c r="S1343" s="11">
        <v>0</v>
      </c>
      <c r="T1343" s="4">
        <f>Ugovori_OPULJP[[#This Row],[Bespovratna sredstva - Ukupno (EU+Nac) HRK
= Ukupna ugovorena vrijednost bespovratnih sredstava]]+Ugovori_OPULJP[[#This Row],[Javni doprinos korisnika - HRK]]+Ugovori_OPULJP[[#This Row],[Privatni doprinos korisnika - HRK]]</f>
        <v>903346.96</v>
      </c>
      <c r="U1343" s="29" t="s">
        <v>4576</v>
      </c>
      <c r="V1343" s="29" t="s">
        <v>24</v>
      </c>
      <c r="W1343" s="30" t="s">
        <v>6596</v>
      </c>
      <c r="X1343" s="30" t="s">
        <v>6220</v>
      </c>
    </row>
    <row r="1344" spans="1:24" ht="114.75" x14ac:dyDescent="0.25">
      <c r="A1344" s="45" t="s">
        <v>2075</v>
      </c>
      <c r="B1344" s="46" t="s">
        <v>8150</v>
      </c>
      <c r="C1344" s="30" t="s">
        <v>7164</v>
      </c>
      <c r="D1344" s="30" t="s">
        <v>2061</v>
      </c>
      <c r="E1344" s="29" t="s">
        <v>10083</v>
      </c>
      <c r="F1344" s="47" t="s">
        <v>2076</v>
      </c>
      <c r="G1344" s="47" t="s">
        <v>2077</v>
      </c>
      <c r="H1344" s="48">
        <v>43140</v>
      </c>
      <c r="I1344" s="48">
        <v>44782</v>
      </c>
      <c r="J1344" s="48" t="str">
        <f ca="1">IF(Ugovori_OPULJP[[#This Row],[DATUM ZAVRŠETKA OPERACIJE]]&lt;TODAY(),"završen","u provedbi")</f>
        <v>u provedbi</v>
      </c>
      <c r="K1344" s="25" t="s">
        <v>5</v>
      </c>
      <c r="L1344" s="25" t="s">
        <v>5</v>
      </c>
      <c r="M1344" s="17">
        <v>0.85</v>
      </c>
      <c r="N1344" s="17">
        <v>0.15</v>
      </c>
      <c r="O1344" s="11">
        <f>Ugovori_OPULJP[[#This Row],[Bespovratna sredstva - Ukupno (EU+Nac) HRK
= Ukupna ugovorena vrijednost bespovratnih sredstava]]*Ugovori_OPULJP[[#This Row],[EU STOPA SUFINANCIRANJA %
EU CO-FINANCING RATE %]]</f>
        <v>789225.66300000006</v>
      </c>
      <c r="P1344" s="11">
        <f>Ugovori_OPULJP[[#This Row],[Bespovratna sredstva - Ukupno (EU+Nac) HRK
= Ukupna ugovorena vrijednost bespovratnih sredstava]]*Ugovori_OPULJP[[#This Row],[STOPA NACIONALNOG SUFINANCIRANJA %]]</f>
        <v>139275.117</v>
      </c>
      <c r="Q1344" s="11">
        <v>928500.78</v>
      </c>
      <c r="R1344" s="11">
        <v>0</v>
      </c>
      <c r="S1344" s="11">
        <v>0</v>
      </c>
      <c r="T1344" s="4">
        <f>Ugovori_OPULJP[[#This Row],[Bespovratna sredstva - Ukupno (EU+Nac) HRK
= Ukupna ugovorena vrijednost bespovratnih sredstava]]+Ugovori_OPULJP[[#This Row],[Javni doprinos korisnika - HRK]]+Ugovori_OPULJP[[#This Row],[Privatni doprinos korisnika - HRK]]</f>
        <v>928500.78</v>
      </c>
      <c r="U1344" s="29" t="s">
        <v>4576</v>
      </c>
      <c r="V1344" s="29" t="s">
        <v>24</v>
      </c>
      <c r="W1344" s="30" t="s">
        <v>6597</v>
      </c>
      <c r="X1344" s="30" t="s">
        <v>6220</v>
      </c>
    </row>
    <row r="1345" spans="1:24" ht="114.75" x14ac:dyDescent="0.25">
      <c r="A1345" s="45" t="s">
        <v>2078</v>
      </c>
      <c r="B1345" s="46" t="s">
        <v>8150</v>
      </c>
      <c r="C1345" s="30" t="s">
        <v>7164</v>
      </c>
      <c r="D1345" s="30" t="s">
        <v>2061</v>
      </c>
      <c r="E1345" s="29" t="s">
        <v>10083</v>
      </c>
      <c r="F1345" s="47" t="s">
        <v>2079</v>
      </c>
      <c r="G1345" s="47" t="s">
        <v>8423</v>
      </c>
      <c r="H1345" s="48">
        <v>43140</v>
      </c>
      <c r="I1345" s="48">
        <v>45147</v>
      </c>
      <c r="J1345" s="48" t="str">
        <f ca="1">IF(Ugovori_OPULJP[[#This Row],[DATUM ZAVRŠETKA OPERACIJE]]&lt;TODAY(),"završen","u provedbi")</f>
        <v>u provedbi</v>
      </c>
      <c r="K1345" s="25" t="s">
        <v>3</v>
      </c>
      <c r="L1345" s="25" t="s">
        <v>3</v>
      </c>
      <c r="M1345" s="17">
        <v>0.85</v>
      </c>
      <c r="N1345" s="17">
        <v>0.15</v>
      </c>
      <c r="O1345" s="11">
        <f>Ugovori_OPULJP[[#This Row],[Bespovratna sredstva - Ukupno (EU+Nac) HRK
= Ukupna ugovorena vrijednost bespovratnih sredstava]]*Ugovori_OPULJP[[#This Row],[EU STOPA SUFINANCIRANJA %
EU CO-FINANCING RATE %]]</f>
        <v>10064559.299999999</v>
      </c>
      <c r="P1345" s="11">
        <f>Ugovori_OPULJP[[#This Row],[Bespovratna sredstva - Ukupno (EU+Nac) HRK
= Ukupna ugovorena vrijednost bespovratnih sredstava]]*Ugovori_OPULJP[[#This Row],[STOPA NACIONALNOG SUFINANCIRANJA %]]</f>
        <v>1776098.7</v>
      </c>
      <c r="Q1345" s="11">
        <v>11840658</v>
      </c>
      <c r="R1345" s="11">
        <v>0</v>
      </c>
      <c r="S1345" s="11">
        <v>0</v>
      </c>
      <c r="T1345" s="4">
        <f>Ugovori_OPULJP[[#This Row],[Bespovratna sredstva - Ukupno (EU+Nac) HRK
= Ukupna ugovorena vrijednost bespovratnih sredstava]]+Ugovori_OPULJP[[#This Row],[Javni doprinos korisnika - HRK]]+Ugovori_OPULJP[[#This Row],[Privatni doprinos korisnika - HRK]]</f>
        <v>11840658</v>
      </c>
      <c r="U1345" s="29" t="s">
        <v>4576</v>
      </c>
      <c r="V1345" s="29" t="s">
        <v>24</v>
      </c>
      <c r="W1345" s="30" t="s">
        <v>6598</v>
      </c>
      <c r="X1345" s="30" t="s">
        <v>6220</v>
      </c>
    </row>
    <row r="1346" spans="1:24" ht="63.75" x14ac:dyDescent="0.25">
      <c r="A1346" s="45" t="s">
        <v>2080</v>
      </c>
      <c r="B1346" s="46" t="s">
        <v>8150</v>
      </c>
      <c r="C1346" s="30" t="s">
        <v>7164</v>
      </c>
      <c r="D1346" s="30" t="s">
        <v>2061</v>
      </c>
      <c r="E1346" s="29" t="s">
        <v>10083</v>
      </c>
      <c r="F1346" s="47" t="s">
        <v>2081</v>
      </c>
      <c r="G1346" s="47" t="s">
        <v>2082</v>
      </c>
      <c r="H1346" s="48">
        <v>43146</v>
      </c>
      <c r="I1346" s="48">
        <v>45153</v>
      </c>
      <c r="J1346" s="48" t="str">
        <f ca="1">IF(Ugovori_OPULJP[[#This Row],[DATUM ZAVRŠETKA OPERACIJE]]&lt;TODAY(),"završen","u provedbi")</f>
        <v>u provedbi</v>
      </c>
      <c r="K1346" s="25" t="s">
        <v>7</v>
      </c>
      <c r="L1346" s="25" t="s">
        <v>7</v>
      </c>
      <c r="M1346" s="17">
        <v>0.85</v>
      </c>
      <c r="N1346" s="17">
        <v>0.15</v>
      </c>
      <c r="O1346" s="11">
        <f>Ugovori_OPULJP[[#This Row],[Bespovratna sredstva - Ukupno (EU+Nac) HRK
= Ukupna ugovorena vrijednost bespovratnih sredstava]]*Ugovori_OPULJP[[#This Row],[EU STOPA SUFINANCIRANJA %
EU CO-FINANCING RATE %]]</f>
        <v>1034777.624</v>
      </c>
      <c r="P1346" s="11">
        <f>Ugovori_OPULJP[[#This Row],[Bespovratna sredstva - Ukupno (EU+Nac) HRK
= Ukupna ugovorena vrijednost bespovratnih sredstava]]*Ugovori_OPULJP[[#This Row],[STOPA NACIONALNOG SUFINANCIRANJA %]]</f>
        <v>182607.81599999999</v>
      </c>
      <c r="Q1346" s="11">
        <v>1217385.44</v>
      </c>
      <c r="R1346" s="11">
        <v>0</v>
      </c>
      <c r="S1346" s="11">
        <v>0</v>
      </c>
      <c r="T1346" s="4">
        <f>Ugovori_OPULJP[[#This Row],[Bespovratna sredstva - Ukupno (EU+Nac) HRK
= Ukupna ugovorena vrijednost bespovratnih sredstava]]+Ugovori_OPULJP[[#This Row],[Javni doprinos korisnika - HRK]]+Ugovori_OPULJP[[#This Row],[Privatni doprinos korisnika - HRK]]</f>
        <v>1217385.44</v>
      </c>
      <c r="U1346" s="29" t="s">
        <v>4576</v>
      </c>
      <c r="V1346" s="29" t="s">
        <v>24</v>
      </c>
      <c r="W1346" s="30" t="s">
        <v>6599</v>
      </c>
      <c r="X1346" s="30" t="s">
        <v>6220</v>
      </c>
    </row>
    <row r="1347" spans="1:24" ht="76.5" x14ac:dyDescent="0.25">
      <c r="A1347" s="45" t="s">
        <v>2083</v>
      </c>
      <c r="B1347" s="46" t="s">
        <v>8150</v>
      </c>
      <c r="C1347" s="30" t="s">
        <v>7164</v>
      </c>
      <c r="D1347" s="30" t="s">
        <v>2061</v>
      </c>
      <c r="E1347" s="29" t="s">
        <v>10083</v>
      </c>
      <c r="F1347" s="47" t="s">
        <v>2084</v>
      </c>
      <c r="G1347" s="47" t="s">
        <v>2085</v>
      </c>
      <c r="H1347" s="48">
        <v>43146</v>
      </c>
      <c r="I1347" s="48">
        <v>45153</v>
      </c>
      <c r="J1347" s="48" t="str">
        <f ca="1">IF(Ugovori_OPULJP[[#This Row],[DATUM ZAVRŠETKA OPERACIJE]]&lt;TODAY(),"završen","u provedbi")</f>
        <v>u provedbi</v>
      </c>
      <c r="K1347" s="25" t="s">
        <v>7</v>
      </c>
      <c r="L1347" s="25" t="s">
        <v>7</v>
      </c>
      <c r="M1347" s="17">
        <v>0.85</v>
      </c>
      <c r="N1347" s="17">
        <v>0.15</v>
      </c>
      <c r="O1347" s="11">
        <f>Ugovori_OPULJP[[#This Row],[Bespovratna sredstva - Ukupno (EU+Nac) HRK
= Ukupna ugovorena vrijednost bespovratnih sredstava]]*Ugovori_OPULJP[[#This Row],[EU STOPA SUFINANCIRANJA %
EU CO-FINANCING RATE %]]</f>
        <v>8967983.0379999988</v>
      </c>
      <c r="P1347" s="11">
        <f>Ugovori_OPULJP[[#This Row],[Bespovratna sredstva - Ukupno (EU+Nac) HRK
= Ukupna ugovorena vrijednost bespovratnih sredstava]]*Ugovori_OPULJP[[#This Row],[STOPA NACIONALNOG SUFINANCIRANJA %]]</f>
        <v>1582585.2419999999</v>
      </c>
      <c r="Q1347" s="11">
        <v>10550568.279999999</v>
      </c>
      <c r="R1347" s="11">
        <v>0</v>
      </c>
      <c r="S1347" s="11">
        <v>0</v>
      </c>
      <c r="T1347" s="4">
        <f>Ugovori_OPULJP[[#This Row],[Bespovratna sredstva - Ukupno (EU+Nac) HRK
= Ukupna ugovorena vrijednost bespovratnih sredstava]]+Ugovori_OPULJP[[#This Row],[Javni doprinos korisnika - HRK]]+Ugovori_OPULJP[[#This Row],[Privatni doprinos korisnika - HRK]]</f>
        <v>10550568.279999999</v>
      </c>
      <c r="U1347" s="29" t="s">
        <v>4576</v>
      </c>
      <c r="V1347" s="29" t="s">
        <v>24</v>
      </c>
      <c r="W1347" s="30" t="s">
        <v>6600</v>
      </c>
      <c r="X1347" s="30" t="s">
        <v>6220</v>
      </c>
    </row>
    <row r="1348" spans="1:24" ht="51" x14ac:dyDescent="0.25">
      <c r="A1348" s="45" t="s">
        <v>2086</v>
      </c>
      <c r="B1348" s="46" t="s">
        <v>8150</v>
      </c>
      <c r="C1348" s="30" t="s">
        <v>7164</v>
      </c>
      <c r="D1348" s="30" t="s">
        <v>2061</v>
      </c>
      <c r="E1348" s="29" t="s">
        <v>10083</v>
      </c>
      <c r="F1348" s="47" t="s">
        <v>2087</v>
      </c>
      <c r="G1348" s="47" t="s">
        <v>2088</v>
      </c>
      <c r="H1348" s="48">
        <v>43140</v>
      </c>
      <c r="I1348" s="48">
        <v>44782</v>
      </c>
      <c r="J1348" s="48" t="str">
        <f ca="1">IF(Ugovori_OPULJP[[#This Row],[DATUM ZAVRŠETKA OPERACIJE]]&lt;TODAY(),"završen","u provedbi")</f>
        <v>u provedbi</v>
      </c>
      <c r="K1348" s="25" t="s">
        <v>18</v>
      </c>
      <c r="L1348" s="25" t="s">
        <v>18</v>
      </c>
      <c r="M1348" s="17">
        <v>0.85</v>
      </c>
      <c r="N1348" s="17">
        <v>0.15</v>
      </c>
      <c r="O1348" s="11">
        <f>Ugovori_OPULJP[[#This Row],[Bespovratna sredstva - Ukupno (EU+Nac) HRK
= Ukupna ugovorena vrijednost bespovratnih sredstava]]*Ugovori_OPULJP[[#This Row],[EU STOPA SUFINANCIRANJA %
EU CO-FINANCING RATE %]]</f>
        <v>1872920.175</v>
      </c>
      <c r="P1348" s="11">
        <f>Ugovori_OPULJP[[#This Row],[Bespovratna sredstva - Ukupno (EU+Nac) HRK
= Ukupna ugovorena vrijednost bespovratnih sredstava]]*Ugovori_OPULJP[[#This Row],[STOPA NACIONALNOG SUFINANCIRANJA %]]</f>
        <v>330515.32500000001</v>
      </c>
      <c r="Q1348" s="11">
        <v>2203435.5</v>
      </c>
      <c r="R1348" s="11">
        <v>0</v>
      </c>
      <c r="S1348" s="11">
        <v>0</v>
      </c>
      <c r="T1348" s="4">
        <f>Ugovori_OPULJP[[#This Row],[Bespovratna sredstva - Ukupno (EU+Nac) HRK
= Ukupna ugovorena vrijednost bespovratnih sredstava]]+Ugovori_OPULJP[[#This Row],[Javni doprinos korisnika - HRK]]+Ugovori_OPULJP[[#This Row],[Privatni doprinos korisnika - HRK]]</f>
        <v>2203435.5</v>
      </c>
      <c r="U1348" s="29" t="s">
        <v>4576</v>
      </c>
      <c r="V1348" s="29" t="s">
        <v>24</v>
      </c>
      <c r="W1348" s="30" t="s">
        <v>6601</v>
      </c>
      <c r="X1348" s="30" t="s">
        <v>6220</v>
      </c>
    </row>
    <row r="1349" spans="1:24" ht="51" x14ac:dyDescent="0.25">
      <c r="A1349" s="45" t="s">
        <v>2089</v>
      </c>
      <c r="B1349" s="46" t="s">
        <v>8150</v>
      </c>
      <c r="C1349" s="30" t="s">
        <v>7164</v>
      </c>
      <c r="D1349" s="30" t="s">
        <v>2061</v>
      </c>
      <c r="E1349" s="29" t="s">
        <v>10083</v>
      </c>
      <c r="F1349" s="47" t="s">
        <v>2090</v>
      </c>
      <c r="G1349" s="47" t="s">
        <v>2091</v>
      </c>
      <c r="H1349" s="48">
        <v>43186</v>
      </c>
      <c r="I1349" s="48">
        <v>45012</v>
      </c>
      <c r="J1349" s="48" t="str">
        <f ca="1">IF(Ugovori_OPULJP[[#This Row],[DATUM ZAVRŠETKA OPERACIJE]]&lt;TODAY(),"završen","u provedbi")</f>
        <v>u provedbi</v>
      </c>
      <c r="K1349" s="25" t="s">
        <v>14</v>
      </c>
      <c r="L1349" s="25" t="s">
        <v>14</v>
      </c>
      <c r="M1349" s="17">
        <v>0.85</v>
      </c>
      <c r="N1349" s="17">
        <v>0.15</v>
      </c>
      <c r="O1349" s="11">
        <f>Ugovori_OPULJP[[#This Row],[Bespovratna sredstva - Ukupno (EU+Nac) HRK
= Ukupna ugovorena vrijednost bespovratnih sredstava]]*Ugovori_OPULJP[[#This Row],[EU STOPA SUFINANCIRANJA %
EU CO-FINANCING RATE %]]</f>
        <v>22210528.083999999</v>
      </c>
      <c r="P1349" s="11">
        <f>Ugovori_OPULJP[[#This Row],[Bespovratna sredstva - Ukupno (EU+Nac) HRK
= Ukupna ugovorena vrijednost bespovratnih sredstava]]*Ugovori_OPULJP[[#This Row],[STOPA NACIONALNOG SUFINANCIRANJA %]]</f>
        <v>3919504.9559999998</v>
      </c>
      <c r="Q1349" s="11">
        <v>26130033.039999999</v>
      </c>
      <c r="R1349" s="11">
        <v>0</v>
      </c>
      <c r="S1349" s="11">
        <v>0</v>
      </c>
      <c r="T1349" s="4">
        <f>Ugovori_OPULJP[[#This Row],[Bespovratna sredstva - Ukupno (EU+Nac) HRK
= Ukupna ugovorena vrijednost bespovratnih sredstava]]+Ugovori_OPULJP[[#This Row],[Javni doprinos korisnika - HRK]]+Ugovori_OPULJP[[#This Row],[Privatni doprinos korisnika - HRK]]</f>
        <v>26130033.039999999</v>
      </c>
      <c r="U1349" s="29" t="s">
        <v>4576</v>
      </c>
      <c r="V1349" s="29" t="s">
        <v>24</v>
      </c>
      <c r="W1349" s="30" t="s">
        <v>6602</v>
      </c>
      <c r="X1349" s="30" t="s">
        <v>6220</v>
      </c>
    </row>
    <row r="1350" spans="1:24" ht="102" x14ac:dyDescent="0.25">
      <c r="A1350" s="45" t="s">
        <v>2092</v>
      </c>
      <c r="B1350" s="46" t="s">
        <v>8150</v>
      </c>
      <c r="C1350" s="30" t="s">
        <v>7164</v>
      </c>
      <c r="D1350" s="30" t="s">
        <v>2061</v>
      </c>
      <c r="E1350" s="29" t="s">
        <v>10083</v>
      </c>
      <c r="F1350" s="47" t="s">
        <v>2093</v>
      </c>
      <c r="G1350" s="47" t="s">
        <v>2094</v>
      </c>
      <c r="H1350" s="48">
        <v>43140</v>
      </c>
      <c r="I1350" s="48">
        <v>44782</v>
      </c>
      <c r="J1350" s="48" t="str">
        <f ca="1">IF(Ugovori_OPULJP[[#This Row],[DATUM ZAVRŠETKA OPERACIJE]]&lt;TODAY(),"završen","u provedbi")</f>
        <v>u provedbi</v>
      </c>
      <c r="K1350" s="25" t="s">
        <v>2</v>
      </c>
      <c r="L1350" s="25" t="s">
        <v>2</v>
      </c>
      <c r="M1350" s="17">
        <v>0.85</v>
      </c>
      <c r="N1350" s="17">
        <v>0.15</v>
      </c>
      <c r="O1350" s="11">
        <f>Ugovori_OPULJP[[#This Row],[Bespovratna sredstva - Ukupno (EU+Nac) HRK
= Ukupna ugovorena vrijednost bespovratnih sredstava]]*Ugovori_OPULJP[[#This Row],[EU STOPA SUFINANCIRANJA %
EU CO-FINANCING RATE %]]</f>
        <v>685630.79949999996</v>
      </c>
      <c r="P1350" s="11">
        <f>Ugovori_OPULJP[[#This Row],[Bespovratna sredstva - Ukupno (EU+Nac) HRK
= Ukupna ugovorena vrijednost bespovratnih sredstava]]*Ugovori_OPULJP[[#This Row],[STOPA NACIONALNOG SUFINANCIRANJA %]]</f>
        <v>120993.67049999999</v>
      </c>
      <c r="Q1350" s="11">
        <v>806624.47</v>
      </c>
      <c r="R1350" s="11">
        <v>0</v>
      </c>
      <c r="S1350" s="11">
        <v>0</v>
      </c>
      <c r="T1350" s="4">
        <f>Ugovori_OPULJP[[#This Row],[Bespovratna sredstva - Ukupno (EU+Nac) HRK
= Ukupna ugovorena vrijednost bespovratnih sredstava]]+Ugovori_OPULJP[[#This Row],[Javni doprinos korisnika - HRK]]+Ugovori_OPULJP[[#This Row],[Privatni doprinos korisnika - HRK]]</f>
        <v>806624.47</v>
      </c>
      <c r="U1350" s="29" t="s">
        <v>4576</v>
      </c>
      <c r="V1350" s="29" t="s">
        <v>24</v>
      </c>
      <c r="W1350" s="30" t="s">
        <v>6603</v>
      </c>
      <c r="X1350" s="30" t="s">
        <v>6220</v>
      </c>
    </row>
    <row r="1351" spans="1:24" ht="63.75" x14ac:dyDescent="0.25">
      <c r="A1351" s="45" t="s">
        <v>2095</v>
      </c>
      <c r="B1351" s="46" t="s">
        <v>8150</v>
      </c>
      <c r="C1351" s="30" t="s">
        <v>7164</v>
      </c>
      <c r="D1351" s="30" t="s">
        <v>2061</v>
      </c>
      <c r="E1351" s="29" t="s">
        <v>10083</v>
      </c>
      <c r="F1351" s="47" t="s">
        <v>2096</v>
      </c>
      <c r="G1351" s="47" t="s">
        <v>2097</v>
      </c>
      <c r="H1351" s="48">
        <v>43140</v>
      </c>
      <c r="I1351" s="48">
        <v>45147</v>
      </c>
      <c r="J1351" s="48" t="str">
        <f ca="1">IF(Ugovori_OPULJP[[#This Row],[DATUM ZAVRŠETKA OPERACIJE]]&lt;TODAY(),"završen","u provedbi")</f>
        <v>u provedbi</v>
      </c>
      <c r="K1351" s="25" t="s">
        <v>2</v>
      </c>
      <c r="L1351" s="25" t="s">
        <v>2</v>
      </c>
      <c r="M1351" s="17">
        <v>0.85</v>
      </c>
      <c r="N1351" s="17">
        <v>0.15</v>
      </c>
      <c r="O1351" s="11">
        <f>Ugovori_OPULJP[[#This Row],[Bespovratna sredstva - Ukupno (EU+Nac) HRK
= Ukupna ugovorena vrijednost bespovratnih sredstava]]*Ugovori_OPULJP[[#This Row],[EU STOPA SUFINANCIRANJA %
EU CO-FINANCING RATE %]]</f>
        <v>1013577.4</v>
      </c>
      <c r="P1351" s="11">
        <f>Ugovori_OPULJP[[#This Row],[Bespovratna sredstva - Ukupno (EU+Nac) HRK
= Ukupna ugovorena vrijednost bespovratnih sredstava]]*Ugovori_OPULJP[[#This Row],[STOPA NACIONALNOG SUFINANCIRANJA %]]</f>
        <v>178866.6</v>
      </c>
      <c r="Q1351" s="11">
        <v>1192444</v>
      </c>
      <c r="R1351" s="11">
        <v>0</v>
      </c>
      <c r="S1351" s="11">
        <v>0</v>
      </c>
      <c r="T1351" s="4">
        <f>Ugovori_OPULJP[[#This Row],[Bespovratna sredstva - Ukupno (EU+Nac) HRK
= Ukupna ugovorena vrijednost bespovratnih sredstava]]+Ugovori_OPULJP[[#This Row],[Javni doprinos korisnika - HRK]]+Ugovori_OPULJP[[#This Row],[Privatni doprinos korisnika - HRK]]</f>
        <v>1192444</v>
      </c>
      <c r="U1351" s="29" t="s">
        <v>4576</v>
      </c>
      <c r="V1351" s="29" t="s">
        <v>24</v>
      </c>
      <c r="W1351" s="30" t="s">
        <v>6604</v>
      </c>
      <c r="X1351" s="30" t="s">
        <v>6220</v>
      </c>
    </row>
    <row r="1352" spans="1:24" ht="76.5" x14ac:dyDescent="0.25">
      <c r="A1352" s="45" t="s">
        <v>2098</v>
      </c>
      <c r="B1352" s="46" t="s">
        <v>8150</v>
      </c>
      <c r="C1352" s="30" t="s">
        <v>7164</v>
      </c>
      <c r="D1352" s="30" t="s">
        <v>2061</v>
      </c>
      <c r="E1352" s="29" t="s">
        <v>10083</v>
      </c>
      <c r="F1352" s="47" t="s">
        <v>2099</v>
      </c>
      <c r="G1352" s="47" t="s">
        <v>2100</v>
      </c>
      <c r="H1352" s="48">
        <v>43146</v>
      </c>
      <c r="I1352" s="48">
        <v>44788</v>
      </c>
      <c r="J1352" s="48" t="str">
        <f ca="1">IF(Ugovori_OPULJP[[#This Row],[DATUM ZAVRŠETKA OPERACIJE]]&lt;TODAY(),"završen","u provedbi")</f>
        <v>u provedbi</v>
      </c>
      <c r="K1352" s="25" t="s">
        <v>0</v>
      </c>
      <c r="L1352" s="25" t="s">
        <v>0</v>
      </c>
      <c r="M1352" s="17">
        <v>0.85</v>
      </c>
      <c r="N1352" s="17">
        <v>0.15</v>
      </c>
      <c r="O1352" s="11">
        <f>Ugovori_OPULJP[[#This Row],[Bespovratna sredstva - Ukupno (EU+Nac) HRK
= Ukupna ugovorena vrijednost bespovratnih sredstava]]*Ugovori_OPULJP[[#This Row],[EU STOPA SUFINANCIRANJA %
EU CO-FINANCING RATE %]]</f>
        <v>860017.98099999991</v>
      </c>
      <c r="P1352" s="11">
        <f>Ugovori_OPULJP[[#This Row],[Bespovratna sredstva - Ukupno (EU+Nac) HRK
= Ukupna ugovorena vrijednost bespovratnih sredstava]]*Ugovori_OPULJP[[#This Row],[STOPA NACIONALNOG SUFINANCIRANJA %]]</f>
        <v>151767.87899999999</v>
      </c>
      <c r="Q1352" s="11">
        <v>1011785.86</v>
      </c>
      <c r="R1352" s="11">
        <v>0</v>
      </c>
      <c r="S1352" s="11">
        <v>0</v>
      </c>
      <c r="T1352" s="4">
        <f>Ugovori_OPULJP[[#This Row],[Bespovratna sredstva - Ukupno (EU+Nac) HRK
= Ukupna ugovorena vrijednost bespovratnih sredstava]]+Ugovori_OPULJP[[#This Row],[Javni doprinos korisnika - HRK]]+Ugovori_OPULJP[[#This Row],[Privatni doprinos korisnika - HRK]]</f>
        <v>1011785.86</v>
      </c>
      <c r="U1352" s="29" t="s">
        <v>4576</v>
      </c>
      <c r="V1352" s="29" t="s">
        <v>24</v>
      </c>
      <c r="W1352" s="30" t="s">
        <v>6605</v>
      </c>
      <c r="X1352" s="30" t="s">
        <v>6220</v>
      </c>
    </row>
    <row r="1353" spans="1:24" ht="89.25" x14ac:dyDescent="0.25">
      <c r="A1353" s="45" t="s">
        <v>2101</v>
      </c>
      <c r="B1353" s="46" t="s">
        <v>8150</v>
      </c>
      <c r="C1353" s="30" t="s">
        <v>7164</v>
      </c>
      <c r="D1353" s="30" t="s">
        <v>2061</v>
      </c>
      <c r="E1353" s="29" t="s">
        <v>10083</v>
      </c>
      <c r="F1353" s="47" t="s">
        <v>2102</v>
      </c>
      <c r="G1353" s="47" t="s">
        <v>2103</v>
      </c>
      <c r="H1353" s="48">
        <v>43146</v>
      </c>
      <c r="I1353" s="48">
        <v>45153</v>
      </c>
      <c r="J1353" s="48" t="str">
        <f ca="1">IF(Ugovori_OPULJP[[#This Row],[DATUM ZAVRŠETKA OPERACIJE]]&lt;TODAY(),"završen","u provedbi")</f>
        <v>u provedbi</v>
      </c>
      <c r="K1353" s="25" t="s">
        <v>10</v>
      </c>
      <c r="L1353" s="25" t="s">
        <v>10</v>
      </c>
      <c r="M1353" s="17">
        <v>0.85</v>
      </c>
      <c r="N1353" s="17">
        <v>0.15</v>
      </c>
      <c r="O1353" s="11">
        <f>Ugovori_OPULJP[[#This Row],[Bespovratna sredstva - Ukupno (EU+Nac) HRK
= Ukupna ugovorena vrijednost bespovratnih sredstava]]*Ugovori_OPULJP[[#This Row],[EU STOPA SUFINANCIRANJA %
EU CO-FINANCING RATE %]]</f>
        <v>1497597.9404999998</v>
      </c>
      <c r="P1353" s="11">
        <f>Ugovori_OPULJP[[#This Row],[Bespovratna sredstva - Ukupno (EU+Nac) HRK
= Ukupna ugovorena vrijednost bespovratnih sredstava]]*Ugovori_OPULJP[[#This Row],[STOPA NACIONALNOG SUFINANCIRANJA %]]</f>
        <v>264281.98949999997</v>
      </c>
      <c r="Q1353" s="11">
        <v>1761879.93</v>
      </c>
      <c r="R1353" s="11">
        <v>0</v>
      </c>
      <c r="S1353" s="11">
        <v>0</v>
      </c>
      <c r="T1353" s="4">
        <f>Ugovori_OPULJP[[#This Row],[Bespovratna sredstva - Ukupno (EU+Nac) HRK
= Ukupna ugovorena vrijednost bespovratnih sredstava]]+Ugovori_OPULJP[[#This Row],[Javni doprinos korisnika - HRK]]+Ugovori_OPULJP[[#This Row],[Privatni doprinos korisnika - HRK]]</f>
        <v>1761879.93</v>
      </c>
      <c r="U1353" s="29" t="s">
        <v>4576</v>
      </c>
      <c r="V1353" s="29" t="s">
        <v>24</v>
      </c>
      <c r="W1353" s="30" t="s">
        <v>6606</v>
      </c>
      <c r="X1353" s="30" t="s">
        <v>6220</v>
      </c>
    </row>
    <row r="1354" spans="1:24" ht="63.75" x14ac:dyDescent="0.25">
      <c r="A1354" s="45" t="s">
        <v>2104</v>
      </c>
      <c r="B1354" s="46" t="s">
        <v>8150</v>
      </c>
      <c r="C1354" s="30" t="s">
        <v>7164</v>
      </c>
      <c r="D1354" s="30" t="s">
        <v>2061</v>
      </c>
      <c r="E1354" s="29" t="s">
        <v>10083</v>
      </c>
      <c r="F1354" s="47" t="s">
        <v>2105</v>
      </c>
      <c r="G1354" s="47" t="s">
        <v>2106</v>
      </c>
      <c r="H1354" s="48">
        <v>43146</v>
      </c>
      <c r="I1354" s="48">
        <v>45153</v>
      </c>
      <c r="J1354" s="48" t="str">
        <f ca="1">IF(Ugovori_OPULJP[[#This Row],[DATUM ZAVRŠETKA OPERACIJE]]&lt;TODAY(),"završen","u provedbi")</f>
        <v>u provedbi</v>
      </c>
      <c r="K1354" s="25" t="s">
        <v>19</v>
      </c>
      <c r="L1354" s="25" t="s">
        <v>19</v>
      </c>
      <c r="M1354" s="17">
        <v>0.85</v>
      </c>
      <c r="N1354" s="17">
        <v>0.15</v>
      </c>
      <c r="O1354" s="11">
        <f>Ugovori_OPULJP[[#This Row],[Bespovratna sredstva - Ukupno (EU+Nac) HRK
= Ukupna ugovorena vrijednost bespovratnih sredstava]]*Ugovori_OPULJP[[#This Row],[EU STOPA SUFINANCIRANJA %
EU CO-FINANCING RATE %]]</f>
        <v>6752073.2685000002</v>
      </c>
      <c r="P1354" s="11">
        <f>Ugovori_OPULJP[[#This Row],[Bespovratna sredstva - Ukupno (EU+Nac) HRK
= Ukupna ugovorena vrijednost bespovratnih sredstava]]*Ugovori_OPULJP[[#This Row],[STOPA NACIONALNOG SUFINANCIRANJA %]]</f>
        <v>1191542.3415000001</v>
      </c>
      <c r="Q1354" s="11">
        <v>7943615.6100000003</v>
      </c>
      <c r="R1354" s="11">
        <v>0</v>
      </c>
      <c r="S1354" s="11">
        <v>0</v>
      </c>
      <c r="T1354" s="4">
        <f>Ugovori_OPULJP[[#This Row],[Bespovratna sredstva - Ukupno (EU+Nac) HRK
= Ukupna ugovorena vrijednost bespovratnih sredstava]]+Ugovori_OPULJP[[#This Row],[Javni doprinos korisnika - HRK]]+Ugovori_OPULJP[[#This Row],[Privatni doprinos korisnika - HRK]]</f>
        <v>7943615.6100000003</v>
      </c>
      <c r="U1354" s="29" t="s">
        <v>4576</v>
      </c>
      <c r="V1354" s="29" t="s">
        <v>24</v>
      </c>
      <c r="W1354" s="30" t="s">
        <v>6607</v>
      </c>
      <c r="X1354" s="30" t="s">
        <v>6220</v>
      </c>
    </row>
    <row r="1355" spans="1:24" ht="76.5" x14ac:dyDescent="0.25">
      <c r="A1355" s="45" t="s">
        <v>2107</v>
      </c>
      <c r="B1355" s="46" t="s">
        <v>8150</v>
      </c>
      <c r="C1355" s="30" t="s">
        <v>7164</v>
      </c>
      <c r="D1355" s="30" t="s">
        <v>2061</v>
      </c>
      <c r="E1355" s="29" t="s">
        <v>10083</v>
      </c>
      <c r="F1355" s="47" t="s">
        <v>2108</v>
      </c>
      <c r="G1355" s="47" t="s">
        <v>2109</v>
      </c>
      <c r="H1355" s="48">
        <v>43235</v>
      </c>
      <c r="I1355" s="48">
        <v>45245</v>
      </c>
      <c r="J1355" s="48" t="str">
        <f ca="1">IF(Ugovori_OPULJP[[#This Row],[DATUM ZAVRŠETKA OPERACIJE]]&lt;TODAY(),"završen","u provedbi")</f>
        <v>u provedbi</v>
      </c>
      <c r="K1355" s="25" t="s">
        <v>10</v>
      </c>
      <c r="L1355" s="25" t="s">
        <v>10</v>
      </c>
      <c r="M1355" s="17">
        <v>0.85</v>
      </c>
      <c r="N1355" s="17">
        <v>0.15</v>
      </c>
      <c r="O1355" s="11">
        <f>Ugovori_OPULJP[[#This Row],[Bespovratna sredstva - Ukupno (EU+Nac) HRK
= Ukupna ugovorena vrijednost bespovratnih sredstava]]*Ugovori_OPULJP[[#This Row],[EU STOPA SUFINANCIRANJA %
EU CO-FINANCING RATE %]]</f>
        <v>13740600.030000001</v>
      </c>
      <c r="P1355" s="11">
        <f>Ugovori_OPULJP[[#This Row],[Bespovratna sredstva - Ukupno (EU+Nac) HRK
= Ukupna ugovorena vrijednost bespovratnih sredstava]]*Ugovori_OPULJP[[#This Row],[STOPA NACIONALNOG SUFINANCIRANJA %]]</f>
        <v>2424811.77</v>
      </c>
      <c r="Q1355" s="11">
        <v>16165411.800000001</v>
      </c>
      <c r="R1355" s="11">
        <v>0</v>
      </c>
      <c r="S1355" s="11">
        <v>0</v>
      </c>
      <c r="T1355" s="4">
        <f>Ugovori_OPULJP[[#This Row],[Bespovratna sredstva - Ukupno (EU+Nac) HRK
= Ukupna ugovorena vrijednost bespovratnih sredstava]]+Ugovori_OPULJP[[#This Row],[Javni doprinos korisnika - HRK]]+Ugovori_OPULJP[[#This Row],[Privatni doprinos korisnika - HRK]]</f>
        <v>16165411.800000001</v>
      </c>
      <c r="U1355" s="29" t="s">
        <v>4576</v>
      </c>
      <c r="V1355" s="29" t="s">
        <v>24</v>
      </c>
      <c r="W1355" s="30" t="s">
        <v>6608</v>
      </c>
      <c r="X1355" s="30" t="s">
        <v>6220</v>
      </c>
    </row>
    <row r="1356" spans="1:24" ht="102" x14ac:dyDescent="0.25">
      <c r="A1356" s="45" t="s">
        <v>2110</v>
      </c>
      <c r="B1356" s="46" t="s">
        <v>8150</v>
      </c>
      <c r="C1356" s="30" t="s">
        <v>7164</v>
      </c>
      <c r="D1356" s="30" t="s">
        <v>2061</v>
      </c>
      <c r="E1356" s="29" t="s">
        <v>10083</v>
      </c>
      <c r="F1356" s="47" t="s">
        <v>2111</v>
      </c>
      <c r="G1356" s="47" t="s">
        <v>2112</v>
      </c>
      <c r="H1356" s="48">
        <v>43146</v>
      </c>
      <c r="I1356" s="48">
        <v>45153</v>
      </c>
      <c r="J1356" s="48" t="str">
        <f ca="1">IF(Ugovori_OPULJP[[#This Row],[DATUM ZAVRŠETKA OPERACIJE]]&lt;TODAY(),"završen","u provedbi")</f>
        <v>u provedbi</v>
      </c>
      <c r="K1356" s="25" t="s">
        <v>16</v>
      </c>
      <c r="L1356" s="25" t="s">
        <v>16</v>
      </c>
      <c r="M1356" s="17">
        <v>0.85</v>
      </c>
      <c r="N1356" s="17">
        <v>0.15</v>
      </c>
      <c r="O1356" s="11">
        <f>Ugovori_OPULJP[[#This Row],[Bespovratna sredstva - Ukupno (EU+Nac) HRK
= Ukupna ugovorena vrijednost bespovratnih sredstava]]*Ugovori_OPULJP[[#This Row],[EU STOPA SUFINANCIRANJA %
EU CO-FINANCING RATE %]]</f>
        <v>12563492.048</v>
      </c>
      <c r="P1356" s="11">
        <f>Ugovori_OPULJP[[#This Row],[Bespovratna sredstva - Ukupno (EU+Nac) HRK
= Ukupna ugovorena vrijednost bespovratnih sredstava]]*Ugovori_OPULJP[[#This Row],[STOPA NACIONALNOG SUFINANCIRANJA %]]</f>
        <v>2217086.8319999999</v>
      </c>
      <c r="Q1356" s="11">
        <v>14780578.880000001</v>
      </c>
      <c r="R1356" s="11">
        <v>0</v>
      </c>
      <c r="S1356" s="11">
        <v>0</v>
      </c>
      <c r="T1356" s="4">
        <f>Ugovori_OPULJP[[#This Row],[Bespovratna sredstva - Ukupno (EU+Nac) HRK
= Ukupna ugovorena vrijednost bespovratnih sredstava]]+Ugovori_OPULJP[[#This Row],[Javni doprinos korisnika - HRK]]+Ugovori_OPULJP[[#This Row],[Privatni doprinos korisnika - HRK]]</f>
        <v>14780578.880000001</v>
      </c>
      <c r="U1356" s="29" t="s">
        <v>4576</v>
      </c>
      <c r="V1356" s="29" t="s">
        <v>24</v>
      </c>
      <c r="W1356" s="30" t="s">
        <v>6609</v>
      </c>
      <c r="X1356" s="30" t="s">
        <v>6220</v>
      </c>
    </row>
    <row r="1357" spans="1:24" ht="51" x14ac:dyDescent="0.25">
      <c r="A1357" s="45" t="s">
        <v>2113</v>
      </c>
      <c r="B1357" s="46" t="s">
        <v>8150</v>
      </c>
      <c r="C1357" s="30" t="s">
        <v>7164</v>
      </c>
      <c r="D1357" s="30" t="s">
        <v>2061</v>
      </c>
      <c r="E1357" s="29" t="s">
        <v>10083</v>
      </c>
      <c r="F1357" s="47" t="s">
        <v>2081</v>
      </c>
      <c r="G1357" s="47" t="s">
        <v>2114</v>
      </c>
      <c r="H1357" s="48">
        <v>43234</v>
      </c>
      <c r="I1357" s="48">
        <v>45244</v>
      </c>
      <c r="J1357" s="48" t="str">
        <f ca="1">IF(Ugovori_OPULJP[[#This Row],[DATUM ZAVRŠETKA OPERACIJE]]&lt;TODAY(),"završen","u provedbi")</f>
        <v>u provedbi</v>
      </c>
      <c r="K1357" s="25" t="s">
        <v>16</v>
      </c>
      <c r="L1357" s="25" t="s">
        <v>16</v>
      </c>
      <c r="M1357" s="17">
        <v>0.85</v>
      </c>
      <c r="N1357" s="17">
        <v>0.15</v>
      </c>
      <c r="O1357" s="11">
        <f>Ugovori_OPULJP[[#This Row],[Bespovratna sredstva - Ukupno (EU+Nac) HRK
= Ukupna ugovorena vrijednost bespovratnih sredstava]]*Ugovori_OPULJP[[#This Row],[EU STOPA SUFINANCIRANJA %
EU CO-FINANCING RATE %]]</f>
        <v>1036461.2869999999</v>
      </c>
      <c r="P1357" s="11">
        <f>Ugovori_OPULJP[[#This Row],[Bespovratna sredstva - Ukupno (EU+Nac) HRK
= Ukupna ugovorena vrijednost bespovratnih sredstava]]*Ugovori_OPULJP[[#This Row],[STOPA NACIONALNOG SUFINANCIRANJA %]]</f>
        <v>182904.93299999999</v>
      </c>
      <c r="Q1357" s="11">
        <v>1219366.22</v>
      </c>
      <c r="R1357" s="11">
        <v>0</v>
      </c>
      <c r="S1357" s="11">
        <v>0</v>
      </c>
      <c r="T1357" s="4">
        <f>Ugovori_OPULJP[[#This Row],[Bespovratna sredstva - Ukupno (EU+Nac) HRK
= Ukupna ugovorena vrijednost bespovratnih sredstava]]+Ugovori_OPULJP[[#This Row],[Javni doprinos korisnika - HRK]]+Ugovori_OPULJP[[#This Row],[Privatni doprinos korisnika - HRK]]</f>
        <v>1219366.22</v>
      </c>
      <c r="U1357" s="29" t="s">
        <v>4576</v>
      </c>
      <c r="V1357" s="29" t="s">
        <v>24</v>
      </c>
      <c r="W1357" s="30" t="s">
        <v>6610</v>
      </c>
      <c r="X1357" s="30" t="s">
        <v>6220</v>
      </c>
    </row>
    <row r="1358" spans="1:24" ht="51" x14ac:dyDescent="0.25">
      <c r="A1358" s="45" t="s">
        <v>2115</v>
      </c>
      <c r="B1358" s="46" t="s">
        <v>8150</v>
      </c>
      <c r="C1358" s="30" t="s">
        <v>7164</v>
      </c>
      <c r="D1358" s="30" t="s">
        <v>2061</v>
      </c>
      <c r="E1358" s="29" t="s">
        <v>10083</v>
      </c>
      <c r="F1358" s="47" t="s">
        <v>2116</v>
      </c>
      <c r="G1358" s="47" t="s">
        <v>2117</v>
      </c>
      <c r="H1358" s="48">
        <v>43235</v>
      </c>
      <c r="I1358" s="48">
        <v>44880</v>
      </c>
      <c r="J1358" s="48" t="str">
        <f ca="1">IF(Ugovori_OPULJP[[#This Row],[DATUM ZAVRŠETKA OPERACIJE]]&lt;TODAY(),"završen","u provedbi")</f>
        <v>u provedbi</v>
      </c>
      <c r="K1358" s="25" t="s">
        <v>18</v>
      </c>
      <c r="L1358" s="25" t="s">
        <v>18</v>
      </c>
      <c r="M1358" s="17">
        <v>0.85</v>
      </c>
      <c r="N1358" s="17">
        <v>0.15</v>
      </c>
      <c r="O1358" s="11">
        <f>Ugovori_OPULJP[[#This Row],[Bespovratna sredstva - Ukupno (EU+Nac) HRK
= Ukupna ugovorena vrijednost bespovratnih sredstava]]*Ugovori_OPULJP[[#This Row],[EU STOPA SUFINANCIRANJA %
EU CO-FINANCING RATE %]]</f>
        <v>1841986.176</v>
      </c>
      <c r="P1358" s="11">
        <f>Ugovori_OPULJP[[#This Row],[Bespovratna sredstva - Ukupno (EU+Nac) HRK
= Ukupna ugovorena vrijednost bespovratnih sredstava]]*Ugovori_OPULJP[[#This Row],[STOPA NACIONALNOG SUFINANCIRANJA %]]</f>
        <v>325056.38400000002</v>
      </c>
      <c r="Q1358" s="11">
        <v>2167042.56</v>
      </c>
      <c r="R1358" s="11">
        <v>0</v>
      </c>
      <c r="S1358" s="11">
        <v>0</v>
      </c>
      <c r="T1358" s="4">
        <f>Ugovori_OPULJP[[#This Row],[Bespovratna sredstva - Ukupno (EU+Nac) HRK
= Ukupna ugovorena vrijednost bespovratnih sredstava]]+Ugovori_OPULJP[[#This Row],[Javni doprinos korisnika - HRK]]+Ugovori_OPULJP[[#This Row],[Privatni doprinos korisnika - HRK]]</f>
        <v>2167042.56</v>
      </c>
      <c r="U1358" s="29" t="s">
        <v>4576</v>
      </c>
      <c r="V1358" s="29" t="s">
        <v>24</v>
      </c>
      <c r="W1358" s="30" t="s">
        <v>6611</v>
      </c>
      <c r="X1358" s="30" t="s">
        <v>6220</v>
      </c>
    </row>
    <row r="1359" spans="1:24" ht="76.5" x14ac:dyDescent="0.25">
      <c r="A1359" s="45" t="s">
        <v>2118</v>
      </c>
      <c r="B1359" s="46" t="s">
        <v>8150</v>
      </c>
      <c r="C1359" s="30" t="s">
        <v>7164</v>
      </c>
      <c r="D1359" s="30" t="s">
        <v>2061</v>
      </c>
      <c r="E1359" s="29" t="s">
        <v>10083</v>
      </c>
      <c r="F1359" s="47" t="s">
        <v>2119</v>
      </c>
      <c r="G1359" s="47" t="s">
        <v>2120</v>
      </c>
      <c r="H1359" s="48">
        <v>43185</v>
      </c>
      <c r="I1359" s="48">
        <v>45195</v>
      </c>
      <c r="J1359" s="48" t="str">
        <f ca="1">IF(Ugovori_OPULJP[[#This Row],[DATUM ZAVRŠETKA OPERACIJE]]&lt;TODAY(),"završen","u provedbi")</f>
        <v>u provedbi</v>
      </c>
      <c r="K1359" s="25" t="s">
        <v>2</v>
      </c>
      <c r="L1359" s="25" t="s">
        <v>2</v>
      </c>
      <c r="M1359" s="17">
        <v>0.85</v>
      </c>
      <c r="N1359" s="17">
        <v>0.15</v>
      </c>
      <c r="O1359" s="11">
        <f>Ugovori_OPULJP[[#This Row],[Bespovratna sredstva - Ukupno (EU+Nac) HRK
= Ukupna ugovorena vrijednost bespovratnih sredstava]]*Ugovori_OPULJP[[#This Row],[EU STOPA SUFINANCIRANJA %
EU CO-FINANCING RATE %]]</f>
        <v>939707.9375</v>
      </c>
      <c r="P1359" s="11">
        <f>Ugovori_OPULJP[[#This Row],[Bespovratna sredstva - Ukupno (EU+Nac) HRK
= Ukupna ugovorena vrijednost bespovratnih sredstava]]*Ugovori_OPULJP[[#This Row],[STOPA NACIONALNOG SUFINANCIRANJA %]]</f>
        <v>165830.8125</v>
      </c>
      <c r="Q1359" s="11">
        <v>1105538.75</v>
      </c>
      <c r="R1359" s="11">
        <v>0</v>
      </c>
      <c r="S1359" s="11">
        <v>0</v>
      </c>
      <c r="T1359" s="4">
        <f>Ugovori_OPULJP[[#This Row],[Bespovratna sredstva - Ukupno (EU+Nac) HRK
= Ukupna ugovorena vrijednost bespovratnih sredstava]]+Ugovori_OPULJP[[#This Row],[Javni doprinos korisnika - HRK]]+Ugovori_OPULJP[[#This Row],[Privatni doprinos korisnika - HRK]]</f>
        <v>1105538.75</v>
      </c>
      <c r="U1359" s="29" t="s">
        <v>4576</v>
      </c>
      <c r="V1359" s="29" t="s">
        <v>24</v>
      </c>
      <c r="W1359" s="30" t="s">
        <v>6612</v>
      </c>
      <c r="X1359" s="30" t="s">
        <v>6220</v>
      </c>
    </row>
    <row r="1360" spans="1:24" ht="63.75" x14ac:dyDescent="0.25">
      <c r="A1360" s="45" t="s">
        <v>2121</v>
      </c>
      <c r="B1360" s="46" t="s">
        <v>8150</v>
      </c>
      <c r="C1360" s="30" t="s">
        <v>7164</v>
      </c>
      <c r="D1360" s="30" t="s">
        <v>2061</v>
      </c>
      <c r="E1360" s="29" t="s">
        <v>10083</v>
      </c>
      <c r="F1360" s="47" t="s">
        <v>2122</v>
      </c>
      <c r="G1360" s="47" t="s">
        <v>2123</v>
      </c>
      <c r="H1360" s="48">
        <v>43235</v>
      </c>
      <c r="I1360" s="48">
        <v>45245</v>
      </c>
      <c r="J1360" s="48" t="str">
        <f ca="1">IF(Ugovori_OPULJP[[#This Row],[DATUM ZAVRŠETKA OPERACIJE]]&lt;TODAY(),"završen","u provedbi")</f>
        <v>u provedbi</v>
      </c>
      <c r="K1360" s="25" t="s">
        <v>18</v>
      </c>
      <c r="L1360" s="25" t="s">
        <v>18</v>
      </c>
      <c r="M1360" s="17">
        <v>0.85</v>
      </c>
      <c r="N1360" s="17">
        <v>0.15</v>
      </c>
      <c r="O1360" s="11">
        <f>Ugovori_OPULJP[[#This Row],[Bespovratna sredstva - Ukupno (EU+Nac) HRK
= Ukupna ugovorena vrijednost bespovratnih sredstava]]*Ugovori_OPULJP[[#This Row],[EU STOPA SUFINANCIRANJA %
EU CO-FINANCING RATE %]]</f>
        <v>3187124.1979999999</v>
      </c>
      <c r="P1360" s="11">
        <f>Ugovori_OPULJP[[#This Row],[Bespovratna sredstva - Ukupno (EU+Nac) HRK
= Ukupna ugovorena vrijednost bespovratnih sredstava]]*Ugovori_OPULJP[[#This Row],[STOPA NACIONALNOG SUFINANCIRANJA %]]</f>
        <v>562433.68199999991</v>
      </c>
      <c r="Q1360" s="11">
        <v>3749557.88</v>
      </c>
      <c r="R1360" s="11">
        <v>0</v>
      </c>
      <c r="S1360" s="11">
        <v>0</v>
      </c>
      <c r="T1360" s="4">
        <f>Ugovori_OPULJP[[#This Row],[Bespovratna sredstva - Ukupno (EU+Nac) HRK
= Ukupna ugovorena vrijednost bespovratnih sredstava]]+Ugovori_OPULJP[[#This Row],[Javni doprinos korisnika - HRK]]+Ugovori_OPULJP[[#This Row],[Privatni doprinos korisnika - HRK]]</f>
        <v>3749557.88</v>
      </c>
      <c r="U1360" s="29" t="s">
        <v>4576</v>
      </c>
      <c r="V1360" s="29" t="s">
        <v>24</v>
      </c>
      <c r="W1360" s="30" t="s">
        <v>6613</v>
      </c>
      <c r="X1360" s="30" t="s">
        <v>6220</v>
      </c>
    </row>
    <row r="1361" spans="1:24" ht="51" x14ac:dyDescent="0.25">
      <c r="A1361" s="45" t="s">
        <v>2124</v>
      </c>
      <c r="B1361" s="46" t="s">
        <v>8150</v>
      </c>
      <c r="C1361" s="30" t="s">
        <v>7164</v>
      </c>
      <c r="D1361" s="30" t="s">
        <v>2061</v>
      </c>
      <c r="E1361" s="29" t="s">
        <v>10083</v>
      </c>
      <c r="F1361" s="47" t="s">
        <v>2125</v>
      </c>
      <c r="G1361" s="47" t="s">
        <v>2126</v>
      </c>
      <c r="H1361" s="48">
        <v>43236</v>
      </c>
      <c r="I1361" s="48">
        <v>45246</v>
      </c>
      <c r="J1361" s="48" t="str">
        <f ca="1">IF(Ugovori_OPULJP[[#This Row],[DATUM ZAVRŠETKA OPERACIJE]]&lt;TODAY(),"završen","u provedbi")</f>
        <v>u provedbi</v>
      </c>
      <c r="K1361" s="25" t="s">
        <v>9</v>
      </c>
      <c r="L1361" s="25" t="s">
        <v>9</v>
      </c>
      <c r="M1361" s="17">
        <v>0.85</v>
      </c>
      <c r="N1361" s="17">
        <v>0.15</v>
      </c>
      <c r="O1361" s="11">
        <f>Ugovori_OPULJP[[#This Row],[Bespovratna sredstva - Ukupno (EU+Nac) HRK
= Ukupna ugovorena vrijednost bespovratnih sredstava]]*Ugovori_OPULJP[[#This Row],[EU STOPA SUFINANCIRANJA %
EU CO-FINANCING RATE %]]</f>
        <v>2237126.1944999998</v>
      </c>
      <c r="P1361" s="11">
        <f>Ugovori_OPULJP[[#This Row],[Bespovratna sredstva - Ukupno (EU+Nac) HRK
= Ukupna ugovorena vrijednost bespovratnih sredstava]]*Ugovori_OPULJP[[#This Row],[STOPA NACIONALNOG SUFINANCIRANJA %]]</f>
        <v>394786.9755</v>
      </c>
      <c r="Q1361" s="11">
        <v>2631913.17</v>
      </c>
      <c r="R1361" s="11">
        <v>0</v>
      </c>
      <c r="S1361" s="11">
        <v>0</v>
      </c>
      <c r="T1361" s="4">
        <f>Ugovori_OPULJP[[#This Row],[Bespovratna sredstva - Ukupno (EU+Nac) HRK
= Ukupna ugovorena vrijednost bespovratnih sredstava]]+Ugovori_OPULJP[[#This Row],[Javni doprinos korisnika - HRK]]+Ugovori_OPULJP[[#This Row],[Privatni doprinos korisnika - HRK]]</f>
        <v>2631913.17</v>
      </c>
      <c r="U1361" s="29" t="s">
        <v>4576</v>
      </c>
      <c r="V1361" s="29" t="s">
        <v>24</v>
      </c>
      <c r="W1361" s="30" t="s">
        <v>6614</v>
      </c>
      <c r="X1361" s="30" t="s">
        <v>6220</v>
      </c>
    </row>
    <row r="1362" spans="1:24" ht="114.75" x14ac:dyDescent="0.25">
      <c r="A1362" s="45" t="s">
        <v>2127</v>
      </c>
      <c r="B1362" s="46" t="s">
        <v>8150</v>
      </c>
      <c r="C1362" s="30" t="s">
        <v>7164</v>
      </c>
      <c r="D1362" s="30" t="s">
        <v>2061</v>
      </c>
      <c r="E1362" s="29" t="s">
        <v>10083</v>
      </c>
      <c r="F1362" s="47" t="s">
        <v>2128</v>
      </c>
      <c r="G1362" s="47" t="s">
        <v>2129</v>
      </c>
      <c r="H1362" s="48">
        <v>43245</v>
      </c>
      <c r="I1362" s="13">
        <v>44890</v>
      </c>
      <c r="J1362" s="48" t="str">
        <f ca="1">IF(Ugovori_OPULJP[[#This Row],[DATUM ZAVRŠETKA OPERACIJE]]&lt;TODAY(),"završen","u provedbi")</f>
        <v>u provedbi</v>
      </c>
      <c r="K1362" s="25" t="s">
        <v>15</v>
      </c>
      <c r="L1362" s="25" t="s">
        <v>15</v>
      </c>
      <c r="M1362" s="17">
        <v>0.85</v>
      </c>
      <c r="N1362" s="17">
        <v>0.15</v>
      </c>
      <c r="O1362" s="11">
        <f>Ugovori_OPULJP[[#This Row],[Bespovratna sredstva - Ukupno (EU+Nac) HRK
= Ukupna ugovorena vrijednost bespovratnih sredstava]]*Ugovori_OPULJP[[#This Row],[EU STOPA SUFINANCIRANJA %
EU CO-FINANCING RATE %]]</f>
        <v>1481305.1064999998</v>
      </c>
      <c r="P1362" s="11">
        <f>Ugovori_OPULJP[[#This Row],[Bespovratna sredstva - Ukupno (EU+Nac) HRK
= Ukupna ugovorena vrijednost bespovratnih sredstava]]*Ugovori_OPULJP[[#This Row],[STOPA NACIONALNOG SUFINANCIRANJA %]]</f>
        <v>261406.78349999996</v>
      </c>
      <c r="Q1362" s="11">
        <v>1742711.89</v>
      </c>
      <c r="R1362" s="11">
        <v>0</v>
      </c>
      <c r="S1362" s="11">
        <v>0</v>
      </c>
      <c r="T1362" s="4">
        <f>Ugovori_OPULJP[[#This Row],[Bespovratna sredstva - Ukupno (EU+Nac) HRK
= Ukupna ugovorena vrijednost bespovratnih sredstava]]+Ugovori_OPULJP[[#This Row],[Javni doprinos korisnika - HRK]]+Ugovori_OPULJP[[#This Row],[Privatni doprinos korisnika - HRK]]</f>
        <v>1742711.89</v>
      </c>
      <c r="U1362" s="29" t="s">
        <v>4576</v>
      </c>
      <c r="V1362" s="29" t="s">
        <v>24</v>
      </c>
      <c r="W1362" s="30" t="s">
        <v>6615</v>
      </c>
      <c r="X1362" s="30" t="s">
        <v>6220</v>
      </c>
    </row>
    <row r="1363" spans="1:24" ht="114.75" x14ac:dyDescent="0.25">
      <c r="A1363" s="45" t="s">
        <v>2130</v>
      </c>
      <c r="B1363" s="46" t="s">
        <v>8150</v>
      </c>
      <c r="C1363" s="30" t="s">
        <v>7164</v>
      </c>
      <c r="D1363" s="30" t="s">
        <v>2061</v>
      </c>
      <c r="E1363" s="29" t="s">
        <v>10083</v>
      </c>
      <c r="F1363" s="47" t="s">
        <v>2131</v>
      </c>
      <c r="G1363" s="47" t="s">
        <v>2132</v>
      </c>
      <c r="H1363" s="48">
        <v>43234</v>
      </c>
      <c r="I1363" s="48">
        <v>45244</v>
      </c>
      <c r="J1363" s="48" t="str">
        <f ca="1">IF(Ugovori_OPULJP[[#This Row],[DATUM ZAVRŠETKA OPERACIJE]]&lt;TODAY(),"završen","u provedbi")</f>
        <v>u provedbi</v>
      </c>
      <c r="K1363" s="25" t="s">
        <v>10</v>
      </c>
      <c r="L1363" s="25" t="s">
        <v>10</v>
      </c>
      <c r="M1363" s="17">
        <v>0.85</v>
      </c>
      <c r="N1363" s="17">
        <v>0.15</v>
      </c>
      <c r="O1363" s="11">
        <f>Ugovori_OPULJP[[#This Row],[Bespovratna sredstva - Ukupno (EU+Nac) HRK
= Ukupna ugovorena vrijednost bespovratnih sredstava]]*Ugovori_OPULJP[[#This Row],[EU STOPA SUFINANCIRANJA %
EU CO-FINANCING RATE %]]</f>
        <v>1076352.382</v>
      </c>
      <c r="P1363" s="11">
        <f>Ugovori_OPULJP[[#This Row],[Bespovratna sredstva - Ukupno (EU+Nac) HRK
= Ukupna ugovorena vrijednost bespovratnih sredstava]]*Ugovori_OPULJP[[#This Row],[STOPA NACIONALNOG SUFINANCIRANJA %]]</f>
        <v>189944.53799999997</v>
      </c>
      <c r="Q1363" s="11">
        <v>1266296.92</v>
      </c>
      <c r="R1363" s="11">
        <v>0</v>
      </c>
      <c r="S1363" s="11">
        <v>0</v>
      </c>
      <c r="T1363" s="4">
        <f>Ugovori_OPULJP[[#This Row],[Bespovratna sredstva - Ukupno (EU+Nac) HRK
= Ukupna ugovorena vrijednost bespovratnih sredstava]]+Ugovori_OPULJP[[#This Row],[Javni doprinos korisnika - HRK]]+Ugovori_OPULJP[[#This Row],[Privatni doprinos korisnika - HRK]]</f>
        <v>1266296.92</v>
      </c>
      <c r="U1363" s="29" t="s">
        <v>4576</v>
      </c>
      <c r="V1363" s="29" t="s">
        <v>24</v>
      </c>
      <c r="W1363" s="30" t="s">
        <v>6616</v>
      </c>
      <c r="X1363" s="30" t="s">
        <v>6220</v>
      </c>
    </row>
    <row r="1364" spans="1:24" ht="114.75" x14ac:dyDescent="0.25">
      <c r="A1364" s="45" t="s">
        <v>2133</v>
      </c>
      <c r="B1364" s="46" t="s">
        <v>8150</v>
      </c>
      <c r="C1364" s="30" t="s">
        <v>7164</v>
      </c>
      <c r="D1364" s="30" t="s">
        <v>2061</v>
      </c>
      <c r="E1364" s="29" t="s">
        <v>10083</v>
      </c>
      <c r="F1364" s="47" t="s">
        <v>2134</v>
      </c>
      <c r="G1364" s="47" t="s">
        <v>2135</v>
      </c>
      <c r="H1364" s="48">
        <v>43234</v>
      </c>
      <c r="I1364" s="48">
        <v>44879</v>
      </c>
      <c r="J1364" s="48" t="str">
        <f ca="1">IF(Ugovori_OPULJP[[#This Row],[DATUM ZAVRŠETKA OPERACIJE]]&lt;TODAY(),"završen","u provedbi")</f>
        <v>u provedbi</v>
      </c>
      <c r="K1364" s="25" t="s">
        <v>8</v>
      </c>
      <c r="L1364" s="25" t="s">
        <v>8</v>
      </c>
      <c r="M1364" s="17">
        <v>0.85</v>
      </c>
      <c r="N1364" s="17">
        <v>0.15</v>
      </c>
      <c r="O1364" s="11">
        <f>Ugovori_OPULJP[[#This Row],[Bespovratna sredstva - Ukupno (EU+Nac) HRK
= Ukupna ugovorena vrijednost bespovratnih sredstava]]*Ugovori_OPULJP[[#This Row],[EU STOPA SUFINANCIRANJA %
EU CO-FINANCING RATE %]]</f>
        <v>791787.52899999998</v>
      </c>
      <c r="P1364" s="11">
        <f>Ugovori_OPULJP[[#This Row],[Bespovratna sredstva - Ukupno (EU+Nac) HRK
= Ukupna ugovorena vrijednost bespovratnih sredstava]]*Ugovori_OPULJP[[#This Row],[STOPA NACIONALNOG SUFINANCIRANJA %]]</f>
        <v>139727.21099999998</v>
      </c>
      <c r="Q1364" s="11">
        <v>931514.74</v>
      </c>
      <c r="R1364" s="11">
        <v>0</v>
      </c>
      <c r="S1364" s="11">
        <v>0</v>
      </c>
      <c r="T1364" s="4">
        <f>Ugovori_OPULJP[[#This Row],[Bespovratna sredstva - Ukupno (EU+Nac) HRK
= Ukupna ugovorena vrijednost bespovratnih sredstava]]+Ugovori_OPULJP[[#This Row],[Javni doprinos korisnika - HRK]]+Ugovori_OPULJP[[#This Row],[Privatni doprinos korisnika - HRK]]</f>
        <v>931514.74</v>
      </c>
      <c r="U1364" s="29" t="s">
        <v>4576</v>
      </c>
      <c r="V1364" s="29" t="s">
        <v>24</v>
      </c>
      <c r="W1364" s="30" t="s">
        <v>6617</v>
      </c>
      <c r="X1364" s="30" t="s">
        <v>6220</v>
      </c>
    </row>
    <row r="1365" spans="1:24" ht="76.5" x14ac:dyDescent="0.25">
      <c r="A1365" s="45" t="s">
        <v>2136</v>
      </c>
      <c r="B1365" s="46" t="s">
        <v>8150</v>
      </c>
      <c r="C1365" s="30" t="s">
        <v>7164</v>
      </c>
      <c r="D1365" s="30" t="s">
        <v>2061</v>
      </c>
      <c r="E1365" s="29" t="s">
        <v>10083</v>
      </c>
      <c r="F1365" s="47" t="s">
        <v>2137</v>
      </c>
      <c r="G1365" s="47" t="s">
        <v>2138</v>
      </c>
      <c r="H1365" s="48">
        <v>43234</v>
      </c>
      <c r="I1365" s="48">
        <v>44879</v>
      </c>
      <c r="J1365" s="48" t="str">
        <f ca="1">IF(Ugovori_OPULJP[[#This Row],[DATUM ZAVRŠETKA OPERACIJE]]&lt;TODAY(),"završen","u provedbi")</f>
        <v>u provedbi</v>
      </c>
      <c r="K1365" s="25" t="s">
        <v>3</v>
      </c>
      <c r="L1365" s="25" t="s">
        <v>3</v>
      </c>
      <c r="M1365" s="17">
        <v>0.85</v>
      </c>
      <c r="N1365" s="17">
        <v>0.15</v>
      </c>
      <c r="O1365" s="11">
        <f>Ugovori_OPULJP[[#This Row],[Bespovratna sredstva - Ukupno (EU+Nac) HRK
= Ukupna ugovorena vrijednost bespovratnih sredstava]]*Ugovori_OPULJP[[#This Row],[EU STOPA SUFINANCIRANJA %
EU CO-FINANCING RATE %]]</f>
        <v>730128.08699999994</v>
      </c>
      <c r="P1365" s="11">
        <f>Ugovori_OPULJP[[#This Row],[Bespovratna sredstva - Ukupno (EU+Nac) HRK
= Ukupna ugovorena vrijednost bespovratnih sredstava]]*Ugovori_OPULJP[[#This Row],[STOPA NACIONALNOG SUFINANCIRANJA %]]</f>
        <v>128846.13299999999</v>
      </c>
      <c r="Q1365" s="11">
        <v>858974.22</v>
      </c>
      <c r="R1365" s="11">
        <v>0</v>
      </c>
      <c r="S1365" s="11">
        <v>0</v>
      </c>
      <c r="T1365" s="4">
        <f>Ugovori_OPULJP[[#This Row],[Bespovratna sredstva - Ukupno (EU+Nac) HRK
= Ukupna ugovorena vrijednost bespovratnih sredstava]]+Ugovori_OPULJP[[#This Row],[Javni doprinos korisnika - HRK]]+Ugovori_OPULJP[[#This Row],[Privatni doprinos korisnika - HRK]]</f>
        <v>858974.22</v>
      </c>
      <c r="U1365" s="29" t="s">
        <v>4576</v>
      </c>
      <c r="V1365" s="29" t="s">
        <v>24</v>
      </c>
      <c r="W1365" s="30" t="s">
        <v>6618</v>
      </c>
      <c r="X1365" s="30" t="s">
        <v>6220</v>
      </c>
    </row>
    <row r="1366" spans="1:24" ht="63.75" x14ac:dyDescent="0.25">
      <c r="A1366" s="45" t="s">
        <v>2139</v>
      </c>
      <c r="B1366" s="46" t="s">
        <v>8150</v>
      </c>
      <c r="C1366" s="30" t="s">
        <v>7164</v>
      </c>
      <c r="D1366" s="30" t="s">
        <v>2061</v>
      </c>
      <c r="E1366" s="29" t="s">
        <v>10083</v>
      </c>
      <c r="F1366" s="47" t="s">
        <v>2140</v>
      </c>
      <c r="G1366" s="47" t="s">
        <v>2141</v>
      </c>
      <c r="H1366" s="48">
        <v>43146</v>
      </c>
      <c r="I1366" s="48">
        <v>44788</v>
      </c>
      <c r="J1366" s="48" t="str">
        <f ca="1">IF(Ugovori_OPULJP[[#This Row],[DATUM ZAVRŠETKA OPERACIJE]]&lt;TODAY(),"završen","u provedbi")</f>
        <v>u provedbi</v>
      </c>
      <c r="K1366" s="25" t="s">
        <v>10</v>
      </c>
      <c r="L1366" s="25" t="s">
        <v>10</v>
      </c>
      <c r="M1366" s="17">
        <v>0.85</v>
      </c>
      <c r="N1366" s="17">
        <v>0.15</v>
      </c>
      <c r="O1366" s="11">
        <f>Ugovori_OPULJP[[#This Row],[Bespovratna sredstva - Ukupno (EU+Nac) HRK
= Ukupna ugovorena vrijednost bespovratnih sredstava]]*Ugovori_OPULJP[[#This Row],[EU STOPA SUFINANCIRANJA %
EU CO-FINANCING RATE %]]</f>
        <v>1608378.5</v>
      </c>
      <c r="P1366" s="11">
        <f>Ugovori_OPULJP[[#This Row],[Bespovratna sredstva - Ukupno (EU+Nac) HRK
= Ukupna ugovorena vrijednost bespovratnih sredstava]]*Ugovori_OPULJP[[#This Row],[STOPA NACIONALNOG SUFINANCIRANJA %]]</f>
        <v>283831.5</v>
      </c>
      <c r="Q1366" s="11">
        <v>1892210</v>
      </c>
      <c r="R1366" s="11">
        <v>0</v>
      </c>
      <c r="S1366" s="11">
        <v>0</v>
      </c>
      <c r="T1366" s="4">
        <f>Ugovori_OPULJP[[#This Row],[Bespovratna sredstva - Ukupno (EU+Nac) HRK
= Ukupna ugovorena vrijednost bespovratnih sredstava]]+Ugovori_OPULJP[[#This Row],[Javni doprinos korisnika - HRK]]+Ugovori_OPULJP[[#This Row],[Privatni doprinos korisnika - HRK]]</f>
        <v>1892210</v>
      </c>
      <c r="U1366" s="29" t="s">
        <v>4576</v>
      </c>
      <c r="V1366" s="29" t="s">
        <v>24</v>
      </c>
      <c r="W1366" s="30" t="s">
        <v>6619</v>
      </c>
      <c r="X1366" s="30" t="s">
        <v>6220</v>
      </c>
    </row>
    <row r="1367" spans="1:24" ht="63.75" x14ac:dyDescent="0.25">
      <c r="A1367" s="45" t="s">
        <v>2142</v>
      </c>
      <c r="B1367" s="46" t="s">
        <v>8150</v>
      </c>
      <c r="C1367" s="30" t="s">
        <v>7164</v>
      </c>
      <c r="D1367" s="30" t="s">
        <v>2061</v>
      </c>
      <c r="E1367" s="29" t="s">
        <v>10083</v>
      </c>
      <c r="F1367" s="47" t="s">
        <v>7436</v>
      </c>
      <c r="G1367" s="47" t="s">
        <v>2143</v>
      </c>
      <c r="H1367" s="48">
        <v>43245</v>
      </c>
      <c r="I1367" s="48">
        <v>45255</v>
      </c>
      <c r="J1367" s="48" t="str">
        <f ca="1">IF(Ugovori_OPULJP[[#This Row],[DATUM ZAVRŠETKA OPERACIJE]]&lt;TODAY(),"završen","u provedbi")</f>
        <v>u provedbi</v>
      </c>
      <c r="K1367" s="25" t="s">
        <v>13</v>
      </c>
      <c r="L1367" s="25" t="s">
        <v>13</v>
      </c>
      <c r="M1367" s="17">
        <v>0.85</v>
      </c>
      <c r="N1367" s="17">
        <v>0.15</v>
      </c>
      <c r="O1367" s="11">
        <f>Ugovori_OPULJP[[#This Row],[Bespovratna sredstva - Ukupno (EU+Nac) HRK
= Ukupna ugovorena vrijednost bespovratnih sredstava]]*Ugovori_OPULJP[[#This Row],[EU STOPA SUFINANCIRANJA %
EU CO-FINANCING RATE %]]</f>
        <v>919953.87799999991</v>
      </c>
      <c r="P1367" s="11">
        <f>Ugovori_OPULJP[[#This Row],[Bespovratna sredstva - Ukupno (EU+Nac) HRK
= Ukupna ugovorena vrijednost bespovratnih sredstava]]*Ugovori_OPULJP[[#This Row],[STOPA NACIONALNOG SUFINANCIRANJA %]]</f>
        <v>162344.802</v>
      </c>
      <c r="Q1367" s="11">
        <v>1082298.68</v>
      </c>
      <c r="R1367" s="11">
        <v>0</v>
      </c>
      <c r="S1367" s="11">
        <v>0</v>
      </c>
      <c r="T1367" s="4">
        <f>Ugovori_OPULJP[[#This Row],[Bespovratna sredstva - Ukupno (EU+Nac) HRK
= Ukupna ugovorena vrijednost bespovratnih sredstava]]+Ugovori_OPULJP[[#This Row],[Javni doprinos korisnika - HRK]]+Ugovori_OPULJP[[#This Row],[Privatni doprinos korisnika - HRK]]</f>
        <v>1082298.68</v>
      </c>
      <c r="U1367" s="29" t="s">
        <v>4576</v>
      </c>
      <c r="V1367" s="29" t="s">
        <v>24</v>
      </c>
      <c r="W1367" s="30" t="s">
        <v>6620</v>
      </c>
      <c r="X1367" s="30" t="s">
        <v>6220</v>
      </c>
    </row>
    <row r="1368" spans="1:24" ht="114.75" x14ac:dyDescent="0.25">
      <c r="A1368" s="45" t="s">
        <v>2144</v>
      </c>
      <c r="B1368" s="46" t="s">
        <v>8150</v>
      </c>
      <c r="C1368" s="30" t="s">
        <v>7164</v>
      </c>
      <c r="D1368" s="30" t="s">
        <v>2061</v>
      </c>
      <c r="E1368" s="29" t="s">
        <v>10083</v>
      </c>
      <c r="F1368" s="47" t="s">
        <v>4708</v>
      </c>
      <c r="G1368" s="47" t="s">
        <v>2145</v>
      </c>
      <c r="H1368" s="48">
        <v>43185</v>
      </c>
      <c r="I1368" s="48">
        <v>45195</v>
      </c>
      <c r="J1368" s="48" t="str">
        <f ca="1">IF(Ugovori_OPULJP[[#This Row],[DATUM ZAVRŠETKA OPERACIJE]]&lt;TODAY(),"završen","u provedbi")</f>
        <v>u provedbi</v>
      </c>
      <c r="K1368" s="25" t="s">
        <v>15</v>
      </c>
      <c r="L1368" s="25" t="s">
        <v>15</v>
      </c>
      <c r="M1368" s="17">
        <v>0.85</v>
      </c>
      <c r="N1368" s="17">
        <v>0.15</v>
      </c>
      <c r="O1368" s="11">
        <f>Ugovori_OPULJP[[#This Row],[Bespovratna sredstva - Ukupno (EU+Nac) HRK
= Ukupna ugovorena vrijednost bespovratnih sredstava]]*Ugovori_OPULJP[[#This Row],[EU STOPA SUFINANCIRANJA %
EU CO-FINANCING RATE %]]</f>
        <v>1166855.4859999998</v>
      </c>
      <c r="P1368" s="11">
        <f>Ugovori_OPULJP[[#This Row],[Bespovratna sredstva - Ukupno (EU+Nac) HRK
= Ukupna ugovorena vrijednost bespovratnih sredstava]]*Ugovori_OPULJP[[#This Row],[STOPA NACIONALNOG SUFINANCIRANJA %]]</f>
        <v>205915.67399999997</v>
      </c>
      <c r="Q1368" s="11">
        <v>1372771.16</v>
      </c>
      <c r="R1368" s="11">
        <v>0</v>
      </c>
      <c r="S1368" s="11">
        <v>0</v>
      </c>
      <c r="T1368" s="4">
        <f>Ugovori_OPULJP[[#This Row],[Bespovratna sredstva - Ukupno (EU+Nac) HRK
= Ukupna ugovorena vrijednost bespovratnih sredstava]]+Ugovori_OPULJP[[#This Row],[Javni doprinos korisnika - HRK]]+Ugovori_OPULJP[[#This Row],[Privatni doprinos korisnika - HRK]]</f>
        <v>1372771.16</v>
      </c>
      <c r="U1368" s="29" t="s">
        <v>4576</v>
      </c>
      <c r="V1368" s="29" t="s">
        <v>24</v>
      </c>
      <c r="W1368" s="30" t="s">
        <v>6621</v>
      </c>
      <c r="X1368" s="30" t="s">
        <v>6220</v>
      </c>
    </row>
    <row r="1369" spans="1:24" ht="89.25" x14ac:dyDescent="0.25">
      <c r="A1369" s="45" t="s">
        <v>2146</v>
      </c>
      <c r="B1369" s="46" t="s">
        <v>8150</v>
      </c>
      <c r="C1369" s="30" t="s">
        <v>7164</v>
      </c>
      <c r="D1369" s="30" t="s">
        <v>2061</v>
      </c>
      <c r="E1369" s="29" t="s">
        <v>10083</v>
      </c>
      <c r="F1369" s="47" t="s">
        <v>2147</v>
      </c>
      <c r="G1369" s="47" t="s">
        <v>2148</v>
      </c>
      <c r="H1369" s="48">
        <v>43186</v>
      </c>
      <c r="I1369" s="48">
        <v>45196</v>
      </c>
      <c r="J1369" s="48" t="str">
        <f ca="1">IF(Ugovori_OPULJP[[#This Row],[DATUM ZAVRŠETKA OPERACIJE]]&lt;TODAY(),"završen","u provedbi")</f>
        <v>u provedbi</v>
      </c>
      <c r="K1369" s="25" t="s">
        <v>19</v>
      </c>
      <c r="L1369" s="25" t="s">
        <v>19</v>
      </c>
      <c r="M1369" s="17">
        <v>0.85</v>
      </c>
      <c r="N1369" s="17">
        <v>0.15</v>
      </c>
      <c r="O1369" s="11">
        <f>Ugovori_OPULJP[[#This Row],[Bespovratna sredstva - Ukupno (EU+Nac) HRK
= Ukupna ugovorena vrijednost bespovratnih sredstava]]*Ugovori_OPULJP[[#This Row],[EU STOPA SUFINANCIRANJA %
EU CO-FINANCING RATE %]]</f>
        <v>1200272.0715000001</v>
      </c>
      <c r="P1369" s="11">
        <f>Ugovori_OPULJP[[#This Row],[Bespovratna sredstva - Ukupno (EU+Nac) HRK
= Ukupna ugovorena vrijednost bespovratnih sredstava]]*Ugovori_OPULJP[[#This Row],[STOPA NACIONALNOG SUFINANCIRANJA %]]</f>
        <v>211812.71849999999</v>
      </c>
      <c r="Q1369" s="11">
        <v>1412084.79</v>
      </c>
      <c r="R1369" s="11">
        <v>0</v>
      </c>
      <c r="S1369" s="11">
        <v>0</v>
      </c>
      <c r="T1369" s="4">
        <f>Ugovori_OPULJP[[#This Row],[Bespovratna sredstva - Ukupno (EU+Nac) HRK
= Ukupna ugovorena vrijednost bespovratnih sredstava]]+Ugovori_OPULJP[[#This Row],[Javni doprinos korisnika - HRK]]+Ugovori_OPULJP[[#This Row],[Privatni doprinos korisnika - HRK]]</f>
        <v>1412084.79</v>
      </c>
      <c r="U1369" s="29" t="s">
        <v>4576</v>
      </c>
      <c r="V1369" s="29" t="s">
        <v>24</v>
      </c>
      <c r="W1369" s="30" t="s">
        <v>6622</v>
      </c>
      <c r="X1369" s="30" t="s">
        <v>6220</v>
      </c>
    </row>
    <row r="1370" spans="1:24" ht="51" x14ac:dyDescent="0.25">
      <c r="A1370" s="45" t="s">
        <v>2149</v>
      </c>
      <c r="B1370" s="46" t="s">
        <v>8150</v>
      </c>
      <c r="C1370" s="30" t="s">
        <v>7164</v>
      </c>
      <c r="D1370" s="30" t="s">
        <v>2061</v>
      </c>
      <c r="E1370" s="29" t="s">
        <v>10083</v>
      </c>
      <c r="F1370" s="47" t="s">
        <v>2150</v>
      </c>
      <c r="G1370" s="47" t="s">
        <v>2151</v>
      </c>
      <c r="H1370" s="48">
        <v>43146</v>
      </c>
      <c r="I1370" s="48">
        <v>45153</v>
      </c>
      <c r="J1370" s="48" t="str">
        <f ca="1">IF(Ugovori_OPULJP[[#This Row],[DATUM ZAVRŠETKA OPERACIJE]]&lt;TODAY(),"završen","u provedbi")</f>
        <v>u provedbi</v>
      </c>
      <c r="K1370" s="25" t="s">
        <v>8</v>
      </c>
      <c r="L1370" s="25" t="s">
        <v>8</v>
      </c>
      <c r="M1370" s="17">
        <v>0.85</v>
      </c>
      <c r="N1370" s="17">
        <v>0.15</v>
      </c>
      <c r="O1370" s="11">
        <f>Ugovori_OPULJP[[#This Row],[Bespovratna sredstva - Ukupno (EU+Nac) HRK
= Ukupna ugovorena vrijednost bespovratnih sredstava]]*Ugovori_OPULJP[[#This Row],[EU STOPA SUFINANCIRANJA %
EU CO-FINANCING RATE %]]</f>
        <v>1130410.3504999999</v>
      </c>
      <c r="P1370" s="11">
        <f>Ugovori_OPULJP[[#This Row],[Bespovratna sredstva - Ukupno (EU+Nac) HRK
= Ukupna ugovorena vrijednost bespovratnih sredstava]]*Ugovori_OPULJP[[#This Row],[STOPA NACIONALNOG SUFINANCIRANJA %]]</f>
        <v>199484.1795</v>
      </c>
      <c r="Q1370" s="11">
        <v>1329894.53</v>
      </c>
      <c r="R1370" s="11">
        <v>0</v>
      </c>
      <c r="S1370" s="11">
        <v>0</v>
      </c>
      <c r="T1370" s="4">
        <f>Ugovori_OPULJP[[#This Row],[Bespovratna sredstva - Ukupno (EU+Nac) HRK
= Ukupna ugovorena vrijednost bespovratnih sredstava]]+Ugovori_OPULJP[[#This Row],[Javni doprinos korisnika - HRK]]+Ugovori_OPULJP[[#This Row],[Privatni doprinos korisnika - HRK]]</f>
        <v>1329894.53</v>
      </c>
      <c r="U1370" s="29" t="s">
        <v>4576</v>
      </c>
      <c r="V1370" s="29" t="s">
        <v>24</v>
      </c>
      <c r="W1370" s="30" t="s">
        <v>6623</v>
      </c>
      <c r="X1370" s="30" t="s">
        <v>6220</v>
      </c>
    </row>
    <row r="1371" spans="1:24" ht="51" x14ac:dyDescent="0.25">
      <c r="A1371" s="45" t="s">
        <v>2152</v>
      </c>
      <c r="B1371" s="46" t="s">
        <v>8150</v>
      </c>
      <c r="C1371" s="30" t="s">
        <v>7164</v>
      </c>
      <c r="D1371" s="30" t="s">
        <v>2061</v>
      </c>
      <c r="E1371" s="29" t="s">
        <v>10083</v>
      </c>
      <c r="F1371" s="47" t="s">
        <v>2153</v>
      </c>
      <c r="G1371" s="47" t="s">
        <v>2154</v>
      </c>
      <c r="H1371" s="48">
        <v>43245</v>
      </c>
      <c r="I1371" s="48">
        <v>45255</v>
      </c>
      <c r="J1371" s="48" t="str">
        <f ca="1">IF(Ugovori_OPULJP[[#This Row],[DATUM ZAVRŠETKA OPERACIJE]]&lt;TODAY(),"završen","u provedbi")</f>
        <v>u provedbi</v>
      </c>
      <c r="K1371" s="25" t="s">
        <v>3</v>
      </c>
      <c r="L1371" s="25" t="s">
        <v>3</v>
      </c>
      <c r="M1371" s="17">
        <v>0.85</v>
      </c>
      <c r="N1371" s="17">
        <v>0.15</v>
      </c>
      <c r="O1371" s="11">
        <f>Ugovori_OPULJP[[#This Row],[Bespovratna sredstva - Ukupno (EU+Nac) HRK
= Ukupna ugovorena vrijednost bespovratnih sredstava]]*Ugovori_OPULJP[[#This Row],[EU STOPA SUFINANCIRANJA %
EU CO-FINANCING RATE %]]</f>
        <v>1021463.088</v>
      </c>
      <c r="P1371" s="11">
        <f>Ugovori_OPULJP[[#This Row],[Bespovratna sredstva - Ukupno (EU+Nac) HRK
= Ukupna ugovorena vrijednost bespovratnih sredstava]]*Ugovori_OPULJP[[#This Row],[STOPA NACIONALNOG SUFINANCIRANJA %]]</f>
        <v>180258.19200000001</v>
      </c>
      <c r="Q1371" s="11">
        <v>1201721.28</v>
      </c>
      <c r="R1371" s="11">
        <v>0</v>
      </c>
      <c r="S1371" s="11">
        <v>0</v>
      </c>
      <c r="T1371" s="4">
        <f>Ugovori_OPULJP[[#This Row],[Bespovratna sredstva - Ukupno (EU+Nac) HRK
= Ukupna ugovorena vrijednost bespovratnih sredstava]]+Ugovori_OPULJP[[#This Row],[Javni doprinos korisnika - HRK]]+Ugovori_OPULJP[[#This Row],[Privatni doprinos korisnika - HRK]]</f>
        <v>1201721.28</v>
      </c>
      <c r="U1371" s="29" t="s">
        <v>4576</v>
      </c>
      <c r="V1371" s="29" t="s">
        <v>24</v>
      </c>
      <c r="W1371" s="30" t="s">
        <v>6624</v>
      </c>
      <c r="X1371" s="30" t="s">
        <v>6220</v>
      </c>
    </row>
    <row r="1372" spans="1:24" ht="51" x14ac:dyDescent="0.25">
      <c r="A1372" s="45" t="s">
        <v>2155</v>
      </c>
      <c r="B1372" s="46" t="s">
        <v>8150</v>
      </c>
      <c r="C1372" s="30" t="s">
        <v>7164</v>
      </c>
      <c r="D1372" s="30" t="s">
        <v>2061</v>
      </c>
      <c r="E1372" s="29" t="s">
        <v>10083</v>
      </c>
      <c r="F1372" s="47" t="s">
        <v>2156</v>
      </c>
      <c r="G1372" s="47" t="s">
        <v>2154</v>
      </c>
      <c r="H1372" s="48">
        <v>43245</v>
      </c>
      <c r="I1372" s="48">
        <v>45255</v>
      </c>
      <c r="J1372" s="48" t="str">
        <f ca="1">IF(Ugovori_OPULJP[[#This Row],[DATUM ZAVRŠETKA OPERACIJE]]&lt;TODAY(),"završen","u provedbi")</f>
        <v>u provedbi</v>
      </c>
      <c r="K1372" s="25" t="s">
        <v>3</v>
      </c>
      <c r="L1372" s="25" t="s">
        <v>3</v>
      </c>
      <c r="M1372" s="17">
        <v>0.85</v>
      </c>
      <c r="N1372" s="17">
        <v>0.15</v>
      </c>
      <c r="O1372" s="11">
        <f>Ugovori_OPULJP[[#This Row],[Bespovratna sredstva - Ukupno (EU+Nac) HRK
= Ukupna ugovorena vrijednost bespovratnih sredstava]]*Ugovori_OPULJP[[#This Row],[EU STOPA SUFINANCIRANJA %
EU CO-FINANCING RATE %]]</f>
        <v>1036978.3845</v>
      </c>
      <c r="P1372" s="11">
        <f>Ugovori_OPULJP[[#This Row],[Bespovratna sredstva - Ukupno (EU+Nac) HRK
= Ukupna ugovorena vrijednost bespovratnih sredstava]]*Ugovori_OPULJP[[#This Row],[STOPA NACIONALNOG SUFINANCIRANJA %]]</f>
        <v>182996.18549999999</v>
      </c>
      <c r="Q1372" s="11">
        <v>1219974.57</v>
      </c>
      <c r="R1372" s="11">
        <v>0</v>
      </c>
      <c r="S1372" s="11">
        <v>0</v>
      </c>
      <c r="T1372" s="4">
        <f>Ugovori_OPULJP[[#This Row],[Bespovratna sredstva - Ukupno (EU+Nac) HRK
= Ukupna ugovorena vrijednost bespovratnih sredstava]]+Ugovori_OPULJP[[#This Row],[Javni doprinos korisnika - HRK]]+Ugovori_OPULJP[[#This Row],[Privatni doprinos korisnika - HRK]]</f>
        <v>1219974.57</v>
      </c>
      <c r="U1372" s="29" t="s">
        <v>4576</v>
      </c>
      <c r="V1372" s="29" t="s">
        <v>24</v>
      </c>
      <c r="W1372" s="30" t="s">
        <v>6624</v>
      </c>
      <c r="X1372" s="30" t="s">
        <v>6220</v>
      </c>
    </row>
    <row r="1373" spans="1:24" ht="51" x14ac:dyDescent="0.25">
      <c r="A1373" s="45" t="s">
        <v>2157</v>
      </c>
      <c r="B1373" s="46" t="s">
        <v>8150</v>
      </c>
      <c r="C1373" s="30" t="s">
        <v>7164</v>
      </c>
      <c r="D1373" s="30" t="s">
        <v>2061</v>
      </c>
      <c r="E1373" s="29" t="s">
        <v>10083</v>
      </c>
      <c r="F1373" s="47" t="s">
        <v>2158</v>
      </c>
      <c r="G1373" s="47" t="s">
        <v>2154</v>
      </c>
      <c r="H1373" s="48">
        <v>43245</v>
      </c>
      <c r="I1373" s="48">
        <v>45255</v>
      </c>
      <c r="J1373" s="48" t="str">
        <f ca="1">IF(Ugovori_OPULJP[[#This Row],[DATUM ZAVRŠETKA OPERACIJE]]&lt;TODAY(),"završen","u provedbi")</f>
        <v>u provedbi</v>
      </c>
      <c r="K1373" s="25" t="s">
        <v>3</v>
      </c>
      <c r="L1373" s="25" t="s">
        <v>3</v>
      </c>
      <c r="M1373" s="17">
        <v>0.85</v>
      </c>
      <c r="N1373" s="17">
        <v>0.15</v>
      </c>
      <c r="O1373" s="11">
        <f>Ugovori_OPULJP[[#This Row],[Bespovratna sredstva - Ukupno (EU+Nac) HRK
= Ukupna ugovorena vrijednost bespovratnih sredstava]]*Ugovori_OPULJP[[#This Row],[EU STOPA SUFINANCIRANJA %
EU CO-FINANCING RATE %]]</f>
        <v>1040796.5505</v>
      </c>
      <c r="P1373" s="11">
        <f>Ugovori_OPULJP[[#This Row],[Bespovratna sredstva - Ukupno (EU+Nac) HRK
= Ukupna ugovorena vrijednost bespovratnih sredstava]]*Ugovori_OPULJP[[#This Row],[STOPA NACIONALNOG SUFINANCIRANJA %]]</f>
        <v>183669.97949999999</v>
      </c>
      <c r="Q1373" s="11">
        <v>1224466.53</v>
      </c>
      <c r="R1373" s="11">
        <v>0</v>
      </c>
      <c r="S1373" s="11">
        <v>0</v>
      </c>
      <c r="T1373" s="4">
        <f>Ugovori_OPULJP[[#This Row],[Bespovratna sredstva - Ukupno (EU+Nac) HRK
= Ukupna ugovorena vrijednost bespovratnih sredstava]]+Ugovori_OPULJP[[#This Row],[Javni doprinos korisnika - HRK]]+Ugovori_OPULJP[[#This Row],[Privatni doprinos korisnika - HRK]]</f>
        <v>1224466.53</v>
      </c>
      <c r="U1373" s="29" t="s">
        <v>4576</v>
      </c>
      <c r="V1373" s="29" t="s">
        <v>24</v>
      </c>
      <c r="W1373" s="30" t="s">
        <v>6624</v>
      </c>
      <c r="X1373" s="30" t="s">
        <v>6220</v>
      </c>
    </row>
    <row r="1374" spans="1:24" ht="51" x14ac:dyDescent="0.25">
      <c r="A1374" s="45" t="s">
        <v>2159</v>
      </c>
      <c r="B1374" s="46" t="s">
        <v>8150</v>
      </c>
      <c r="C1374" s="30" t="s">
        <v>7164</v>
      </c>
      <c r="D1374" s="30" t="s">
        <v>2061</v>
      </c>
      <c r="E1374" s="29" t="s">
        <v>10083</v>
      </c>
      <c r="F1374" s="47" t="s">
        <v>2160</v>
      </c>
      <c r="G1374" s="47" t="s">
        <v>2154</v>
      </c>
      <c r="H1374" s="48">
        <v>43245</v>
      </c>
      <c r="I1374" s="48">
        <v>45255</v>
      </c>
      <c r="J1374" s="48" t="str">
        <f ca="1">IF(Ugovori_OPULJP[[#This Row],[DATUM ZAVRŠETKA OPERACIJE]]&lt;TODAY(),"završen","u provedbi")</f>
        <v>u provedbi</v>
      </c>
      <c r="K1374" s="25" t="s">
        <v>3</v>
      </c>
      <c r="L1374" s="25" t="s">
        <v>3</v>
      </c>
      <c r="M1374" s="17">
        <v>0.85</v>
      </c>
      <c r="N1374" s="17">
        <v>0.15</v>
      </c>
      <c r="O1374" s="11">
        <f>Ugovori_OPULJP[[#This Row],[Bespovratna sredstva - Ukupno (EU+Nac) HRK
= Ukupna ugovorena vrijednost bespovratnih sredstava]]*Ugovori_OPULJP[[#This Row],[EU STOPA SUFINANCIRANJA %
EU CO-FINANCING RATE %]]</f>
        <v>1052117.5305000001</v>
      </c>
      <c r="P1374" s="11">
        <f>Ugovori_OPULJP[[#This Row],[Bespovratna sredstva - Ukupno (EU+Nac) HRK
= Ukupna ugovorena vrijednost bespovratnih sredstava]]*Ugovori_OPULJP[[#This Row],[STOPA NACIONALNOG SUFINANCIRANJA %]]</f>
        <v>185667.79949999999</v>
      </c>
      <c r="Q1374" s="11">
        <v>1237785.33</v>
      </c>
      <c r="R1374" s="11">
        <v>0</v>
      </c>
      <c r="S1374" s="11">
        <v>0</v>
      </c>
      <c r="T1374" s="4">
        <f>Ugovori_OPULJP[[#This Row],[Bespovratna sredstva - Ukupno (EU+Nac) HRK
= Ukupna ugovorena vrijednost bespovratnih sredstava]]+Ugovori_OPULJP[[#This Row],[Javni doprinos korisnika - HRK]]+Ugovori_OPULJP[[#This Row],[Privatni doprinos korisnika - HRK]]</f>
        <v>1237785.33</v>
      </c>
      <c r="U1374" s="29" t="s">
        <v>4576</v>
      </c>
      <c r="V1374" s="29" t="s">
        <v>24</v>
      </c>
      <c r="W1374" s="30" t="s">
        <v>6624</v>
      </c>
      <c r="X1374" s="30" t="s">
        <v>6220</v>
      </c>
    </row>
    <row r="1375" spans="1:24" ht="102" x14ac:dyDescent="0.25">
      <c r="A1375" s="45" t="s">
        <v>2161</v>
      </c>
      <c r="B1375" s="46" t="s">
        <v>8150</v>
      </c>
      <c r="C1375" s="30" t="s">
        <v>7164</v>
      </c>
      <c r="D1375" s="30" t="s">
        <v>2061</v>
      </c>
      <c r="E1375" s="29" t="s">
        <v>10083</v>
      </c>
      <c r="F1375" s="47" t="s">
        <v>4709</v>
      </c>
      <c r="G1375" s="47" t="s">
        <v>2162</v>
      </c>
      <c r="H1375" s="48">
        <v>43245</v>
      </c>
      <c r="I1375" s="48">
        <v>45255</v>
      </c>
      <c r="J1375" s="48" t="str">
        <f ca="1">IF(Ugovori_OPULJP[[#This Row],[DATUM ZAVRŠETKA OPERACIJE]]&lt;TODAY(),"završen","u provedbi")</f>
        <v>u provedbi</v>
      </c>
      <c r="K1375" s="25" t="s">
        <v>8</v>
      </c>
      <c r="L1375" s="25" t="s">
        <v>8</v>
      </c>
      <c r="M1375" s="17">
        <v>0.85</v>
      </c>
      <c r="N1375" s="17">
        <v>0.15</v>
      </c>
      <c r="O1375" s="11">
        <f>Ugovori_OPULJP[[#This Row],[Bespovratna sredstva - Ukupno (EU+Nac) HRK
= Ukupna ugovorena vrijednost bespovratnih sredstava]]*Ugovori_OPULJP[[#This Row],[EU STOPA SUFINANCIRANJA %
EU CO-FINANCING RATE %]]</f>
        <v>1016863.9079999999</v>
      </c>
      <c r="P1375" s="11">
        <f>Ugovori_OPULJP[[#This Row],[Bespovratna sredstva - Ukupno (EU+Nac) HRK
= Ukupna ugovorena vrijednost bespovratnih sredstava]]*Ugovori_OPULJP[[#This Row],[STOPA NACIONALNOG SUFINANCIRANJA %]]</f>
        <v>179446.57199999999</v>
      </c>
      <c r="Q1375" s="11">
        <v>1196310.48</v>
      </c>
      <c r="R1375" s="11">
        <v>0</v>
      </c>
      <c r="S1375" s="11">
        <v>0</v>
      </c>
      <c r="T1375" s="4">
        <f>Ugovori_OPULJP[[#This Row],[Bespovratna sredstva - Ukupno (EU+Nac) HRK
= Ukupna ugovorena vrijednost bespovratnih sredstava]]+Ugovori_OPULJP[[#This Row],[Javni doprinos korisnika - HRK]]+Ugovori_OPULJP[[#This Row],[Privatni doprinos korisnika - HRK]]</f>
        <v>1196310.48</v>
      </c>
      <c r="U1375" s="29" t="s">
        <v>4576</v>
      </c>
      <c r="V1375" s="29" t="s">
        <v>24</v>
      </c>
      <c r="W1375" s="30" t="s">
        <v>6625</v>
      </c>
      <c r="X1375" s="30" t="s">
        <v>6220</v>
      </c>
    </row>
    <row r="1376" spans="1:24" ht="51" x14ac:dyDescent="0.25">
      <c r="A1376" s="45" t="s">
        <v>2163</v>
      </c>
      <c r="B1376" s="46" t="s">
        <v>8150</v>
      </c>
      <c r="C1376" s="30" t="s">
        <v>7164</v>
      </c>
      <c r="D1376" s="30" t="s">
        <v>2061</v>
      </c>
      <c r="E1376" s="29" t="s">
        <v>10083</v>
      </c>
      <c r="F1376" s="47" t="s">
        <v>2164</v>
      </c>
      <c r="G1376" s="47" t="s">
        <v>2165</v>
      </c>
      <c r="H1376" s="48">
        <v>43245</v>
      </c>
      <c r="I1376" s="48">
        <v>45255</v>
      </c>
      <c r="J1376" s="48" t="str">
        <f ca="1">IF(Ugovori_OPULJP[[#This Row],[DATUM ZAVRŠETKA OPERACIJE]]&lt;TODAY(),"završen","u provedbi")</f>
        <v>u provedbi</v>
      </c>
      <c r="K1376" s="25" t="s">
        <v>14</v>
      </c>
      <c r="L1376" s="25" t="s">
        <v>14</v>
      </c>
      <c r="M1376" s="17">
        <v>0.85</v>
      </c>
      <c r="N1376" s="17">
        <v>0.15</v>
      </c>
      <c r="O1376" s="11">
        <f>Ugovori_OPULJP[[#This Row],[Bespovratna sredstva - Ukupno (EU+Nac) HRK
= Ukupna ugovorena vrijednost bespovratnih sredstava]]*Ugovori_OPULJP[[#This Row],[EU STOPA SUFINANCIRANJA %
EU CO-FINANCING RATE %]]</f>
        <v>1046545.3470000001</v>
      </c>
      <c r="P1376" s="11">
        <f>Ugovori_OPULJP[[#This Row],[Bespovratna sredstva - Ukupno (EU+Nac) HRK
= Ukupna ugovorena vrijednost bespovratnih sredstava]]*Ugovori_OPULJP[[#This Row],[STOPA NACIONALNOG SUFINANCIRANJA %]]</f>
        <v>184684.473</v>
      </c>
      <c r="Q1376" s="11">
        <v>1231229.82</v>
      </c>
      <c r="R1376" s="11">
        <v>0</v>
      </c>
      <c r="S1376" s="11">
        <v>0</v>
      </c>
      <c r="T1376" s="4">
        <f>Ugovori_OPULJP[[#This Row],[Bespovratna sredstva - Ukupno (EU+Nac) HRK
= Ukupna ugovorena vrijednost bespovratnih sredstava]]+Ugovori_OPULJP[[#This Row],[Javni doprinos korisnika - HRK]]+Ugovori_OPULJP[[#This Row],[Privatni doprinos korisnika - HRK]]</f>
        <v>1231229.82</v>
      </c>
      <c r="U1376" s="29" t="s">
        <v>4576</v>
      </c>
      <c r="V1376" s="29" t="s">
        <v>24</v>
      </c>
      <c r="W1376" s="30" t="s">
        <v>6626</v>
      </c>
      <c r="X1376" s="30" t="s">
        <v>6220</v>
      </c>
    </row>
    <row r="1377" spans="1:24" ht="51" x14ac:dyDescent="0.25">
      <c r="A1377" s="45" t="s">
        <v>2166</v>
      </c>
      <c r="B1377" s="46" t="s">
        <v>8150</v>
      </c>
      <c r="C1377" s="30" t="s">
        <v>7164</v>
      </c>
      <c r="D1377" s="30" t="s">
        <v>2061</v>
      </c>
      <c r="E1377" s="29" t="s">
        <v>10083</v>
      </c>
      <c r="F1377" s="47" t="s">
        <v>2167</v>
      </c>
      <c r="G1377" s="47" t="s">
        <v>2165</v>
      </c>
      <c r="H1377" s="48">
        <v>43245</v>
      </c>
      <c r="I1377" s="48">
        <v>45255</v>
      </c>
      <c r="J1377" s="48" t="str">
        <f ca="1">IF(Ugovori_OPULJP[[#This Row],[DATUM ZAVRŠETKA OPERACIJE]]&lt;TODAY(),"završen","u provedbi")</f>
        <v>u provedbi</v>
      </c>
      <c r="K1377" s="25" t="s">
        <v>14</v>
      </c>
      <c r="L1377" s="25" t="s">
        <v>14</v>
      </c>
      <c r="M1377" s="17">
        <v>0.85</v>
      </c>
      <c r="N1377" s="17">
        <v>0.15</v>
      </c>
      <c r="O1377" s="11">
        <f>Ugovori_OPULJP[[#This Row],[Bespovratna sredstva - Ukupno (EU+Nac) HRK
= Ukupna ugovorena vrijednost bespovratnih sredstava]]*Ugovori_OPULJP[[#This Row],[EU STOPA SUFINANCIRANJA %
EU CO-FINANCING RATE %]]</f>
        <v>1048675.6340000001</v>
      </c>
      <c r="P1377" s="11">
        <f>Ugovori_OPULJP[[#This Row],[Bespovratna sredstva - Ukupno (EU+Nac) HRK
= Ukupna ugovorena vrijednost bespovratnih sredstava]]*Ugovori_OPULJP[[#This Row],[STOPA NACIONALNOG SUFINANCIRANJA %]]</f>
        <v>185060.40599999999</v>
      </c>
      <c r="Q1377" s="11">
        <v>1233736.04</v>
      </c>
      <c r="R1377" s="11">
        <v>0</v>
      </c>
      <c r="S1377" s="11">
        <v>0</v>
      </c>
      <c r="T1377" s="4">
        <f>Ugovori_OPULJP[[#This Row],[Bespovratna sredstva - Ukupno (EU+Nac) HRK
= Ukupna ugovorena vrijednost bespovratnih sredstava]]+Ugovori_OPULJP[[#This Row],[Javni doprinos korisnika - HRK]]+Ugovori_OPULJP[[#This Row],[Privatni doprinos korisnika - HRK]]</f>
        <v>1233736.04</v>
      </c>
      <c r="U1377" s="29" t="s">
        <v>4576</v>
      </c>
      <c r="V1377" s="29" t="s">
        <v>24</v>
      </c>
      <c r="W1377" s="30" t="s">
        <v>6626</v>
      </c>
      <c r="X1377" s="30" t="s">
        <v>6220</v>
      </c>
    </row>
    <row r="1378" spans="1:24" ht="51" x14ac:dyDescent="0.25">
      <c r="A1378" s="45" t="s">
        <v>2168</v>
      </c>
      <c r="B1378" s="46" t="s">
        <v>8150</v>
      </c>
      <c r="C1378" s="30" t="s">
        <v>7164</v>
      </c>
      <c r="D1378" s="30" t="s">
        <v>2061</v>
      </c>
      <c r="E1378" s="29" t="s">
        <v>10083</v>
      </c>
      <c r="F1378" s="47" t="s">
        <v>2169</v>
      </c>
      <c r="G1378" s="47" t="s">
        <v>2165</v>
      </c>
      <c r="H1378" s="48">
        <v>43245</v>
      </c>
      <c r="I1378" s="48">
        <v>45255</v>
      </c>
      <c r="J1378" s="48" t="str">
        <f ca="1">IF(Ugovori_OPULJP[[#This Row],[DATUM ZAVRŠETKA OPERACIJE]]&lt;TODAY(),"završen","u provedbi")</f>
        <v>u provedbi</v>
      </c>
      <c r="K1378" s="25" t="s">
        <v>14</v>
      </c>
      <c r="L1378" s="25" t="s">
        <v>14</v>
      </c>
      <c r="M1378" s="17">
        <v>0.85</v>
      </c>
      <c r="N1378" s="17">
        <v>0.15</v>
      </c>
      <c r="O1378" s="11">
        <f>Ugovori_OPULJP[[#This Row],[Bespovratna sredstva - Ukupno (EU+Nac) HRK
= Ukupna ugovorena vrijednost bespovratnih sredstava]]*Ugovori_OPULJP[[#This Row],[EU STOPA SUFINANCIRANJA %
EU CO-FINANCING RATE %]]</f>
        <v>1095426.858</v>
      </c>
      <c r="P1378" s="11">
        <f>Ugovori_OPULJP[[#This Row],[Bespovratna sredstva - Ukupno (EU+Nac) HRK
= Ukupna ugovorena vrijednost bespovratnih sredstava]]*Ugovori_OPULJP[[#This Row],[STOPA NACIONALNOG SUFINANCIRANJA %]]</f>
        <v>193310.622</v>
      </c>
      <c r="Q1378" s="11">
        <v>1288737.48</v>
      </c>
      <c r="R1378" s="11">
        <v>0</v>
      </c>
      <c r="S1378" s="11">
        <v>0</v>
      </c>
      <c r="T1378" s="4">
        <f>Ugovori_OPULJP[[#This Row],[Bespovratna sredstva - Ukupno (EU+Nac) HRK
= Ukupna ugovorena vrijednost bespovratnih sredstava]]+Ugovori_OPULJP[[#This Row],[Javni doprinos korisnika - HRK]]+Ugovori_OPULJP[[#This Row],[Privatni doprinos korisnika - HRK]]</f>
        <v>1288737.48</v>
      </c>
      <c r="U1378" s="29" t="s">
        <v>4576</v>
      </c>
      <c r="V1378" s="29" t="s">
        <v>24</v>
      </c>
      <c r="W1378" s="30" t="s">
        <v>6627</v>
      </c>
      <c r="X1378" s="30" t="s">
        <v>6220</v>
      </c>
    </row>
    <row r="1379" spans="1:24" ht="51" x14ac:dyDescent="0.25">
      <c r="A1379" s="45" t="s">
        <v>2170</v>
      </c>
      <c r="B1379" s="46" t="s">
        <v>8150</v>
      </c>
      <c r="C1379" s="30" t="s">
        <v>7164</v>
      </c>
      <c r="D1379" s="30" t="s">
        <v>2061</v>
      </c>
      <c r="E1379" s="29" t="s">
        <v>10083</v>
      </c>
      <c r="F1379" s="47" t="s">
        <v>2171</v>
      </c>
      <c r="G1379" s="47" t="s">
        <v>2165</v>
      </c>
      <c r="H1379" s="48">
        <v>43245</v>
      </c>
      <c r="I1379" s="48">
        <v>45255</v>
      </c>
      <c r="J1379" s="48" t="str">
        <f ca="1">IF(Ugovori_OPULJP[[#This Row],[DATUM ZAVRŠETKA OPERACIJE]]&lt;TODAY(),"završen","u provedbi")</f>
        <v>u provedbi</v>
      </c>
      <c r="K1379" s="25" t="s">
        <v>14</v>
      </c>
      <c r="L1379" s="25" t="s">
        <v>14</v>
      </c>
      <c r="M1379" s="17">
        <v>0.85</v>
      </c>
      <c r="N1379" s="17">
        <v>0.15</v>
      </c>
      <c r="O1379" s="11">
        <f>Ugovori_OPULJP[[#This Row],[Bespovratna sredstva - Ukupno (EU+Nac) HRK
= Ukupna ugovorena vrijednost bespovratnih sredstava]]*Ugovori_OPULJP[[#This Row],[EU STOPA SUFINANCIRANJA %
EU CO-FINANCING RATE %]]</f>
        <v>1095426.858</v>
      </c>
      <c r="P1379" s="11">
        <f>Ugovori_OPULJP[[#This Row],[Bespovratna sredstva - Ukupno (EU+Nac) HRK
= Ukupna ugovorena vrijednost bespovratnih sredstava]]*Ugovori_OPULJP[[#This Row],[STOPA NACIONALNOG SUFINANCIRANJA %]]</f>
        <v>193310.622</v>
      </c>
      <c r="Q1379" s="11">
        <v>1288737.48</v>
      </c>
      <c r="R1379" s="11">
        <v>0</v>
      </c>
      <c r="S1379" s="11">
        <v>0</v>
      </c>
      <c r="T1379" s="4">
        <f>Ugovori_OPULJP[[#This Row],[Bespovratna sredstva - Ukupno (EU+Nac) HRK
= Ukupna ugovorena vrijednost bespovratnih sredstava]]+Ugovori_OPULJP[[#This Row],[Javni doprinos korisnika - HRK]]+Ugovori_OPULJP[[#This Row],[Privatni doprinos korisnika - HRK]]</f>
        <v>1288737.48</v>
      </c>
      <c r="U1379" s="29" t="s">
        <v>4576</v>
      </c>
      <c r="V1379" s="29" t="s">
        <v>24</v>
      </c>
      <c r="W1379" s="30" t="s">
        <v>6628</v>
      </c>
      <c r="X1379" s="30" t="s">
        <v>6220</v>
      </c>
    </row>
    <row r="1380" spans="1:24" ht="51" x14ac:dyDescent="0.25">
      <c r="A1380" s="45" t="s">
        <v>2172</v>
      </c>
      <c r="B1380" s="46" t="s">
        <v>8150</v>
      </c>
      <c r="C1380" s="30" t="s">
        <v>7164</v>
      </c>
      <c r="D1380" s="30" t="s">
        <v>2061</v>
      </c>
      <c r="E1380" s="29" t="s">
        <v>10083</v>
      </c>
      <c r="F1380" s="47" t="s">
        <v>2173</v>
      </c>
      <c r="G1380" s="47" t="s">
        <v>2165</v>
      </c>
      <c r="H1380" s="48">
        <v>43245</v>
      </c>
      <c r="I1380" s="48">
        <v>45255</v>
      </c>
      <c r="J1380" s="48" t="str">
        <f ca="1">IF(Ugovori_OPULJP[[#This Row],[DATUM ZAVRŠETKA OPERACIJE]]&lt;TODAY(),"završen","u provedbi")</f>
        <v>u provedbi</v>
      </c>
      <c r="K1380" s="25" t="s">
        <v>14</v>
      </c>
      <c r="L1380" s="25" t="s">
        <v>14</v>
      </c>
      <c r="M1380" s="17">
        <v>0.85</v>
      </c>
      <c r="N1380" s="17">
        <v>0.15</v>
      </c>
      <c r="O1380" s="11">
        <f>Ugovori_OPULJP[[#This Row],[Bespovratna sredstva - Ukupno (EU+Nac) HRK
= Ukupna ugovorena vrijednost bespovratnih sredstava]]*Ugovori_OPULJP[[#This Row],[EU STOPA SUFINANCIRANJA %
EU CO-FINANCING RATE %]]</f>
        <v>1042760.8409999999</v>
      </c>
      <c r="P1380" s="11">
        <f>Ugovori_OPULJP[[#This Row],[Bespovratna sredstva - Ukupno (EU+Nac) HRK
= Ukupna ugovorena vrijednost bespovratnih sredstava]]*Ugovori_OPULJP[[#This Row],[STOPA NACIONALNOG SUFINANCIRANJA %]]</f>
        <v>184016.61899999998</v>
      </c>
      <c r="Q1380" s="11">
        <v>1226777.46</v>
      </c>
      <c r="R1380" s="11">
        <v>0</v>
      </c>
      <c r="S1380" s="11">
        <v>0</v>
      </c>
      <c r="T1380" s="4">
        <f>Ugovori_OPULJP[[#This Row],[Bespovratna sredstva - Ukupno (EU+Nac) HRK
= Ukupna ugovorena vrijednost bespovratnih sredstava]]+Ugovori_OPULJP[[#This Row],[Javni doprinos korisnika - HRK]]+Ugovori_OPULJP[[#This Row],[Privatni doprinos korisnika - HRK]]</f>
        <v>1226777.46</v>
      </c>
      <c r="U1380" s="29" t="s">
        <v>4576</v>
      </c>
      <c r="V1380" s="29" t="s">
        <v>24</v>
      </c>
      <c r="W1380" s="30" t="s">
        <v>6626</v>
      </c>
      <c r="X1380" s="30" t="s">
        <v>6220</v>
      </c>
    </row>
    <row r="1381" spans="1:24" ht="51" x14ac:dyDescent="0.25">
      <c r="A1381" s="45" t="s">
        <v>2174</v>
      </c>
      <c r="B1381" s="46" t="s">
        <v>8150</v>
      </c>
      <c r="C1381" s="30" t="s">
        <v>7164</v>
      </c>
      <c r="D1381" s="30" t="s">
        <v>2061</v>
      </c>
      <c r="E1381" s="29" t="s">
        <v>10083</v>
      </c>
      <c r="F1381" s="47" t="s">
        <v>2081</v>
      </c>
      <c r="G1381" s="47" t="s">
        <v>2175</v>
      </c>
      <c r="H1381" s="48">
        <v>43349</v>
      </c>
      <c r="I1381" s="48">
        <v>45357</v>
      </c>
      <c r="J1381" s="48" t="str">
        <f ca="1">IF(Ugovori_OPULJP[[#This Row],[DATUM ZAVRŠETKA OPERACIJE]]&lt;TODAY(),"završen","u provedbi")</f>
        <v>u provedbi</v>
      </c>
      <c r="K1381" s="25" t="s">
        <v>5</v>
      </c>
      <c r="L1381" s="25" t="s">
        <v>5</v>
      </c>
      <c r="M1381" s="17">
        <v>0.85</v>
      </c>
      <c r="N1381" s="17">
        <v>0.15</v>
      </c>
      <c r="O1381" s="11">
        <f>Ugovori_OPULJP[[#This Row],[Bespovratna sredstva - Ukupno (EU+Nac) HRK
= Ukupna ugovorena vrijednost bespovratnih sredstava]]*Ugovori_OPULJP[[#This Row],[EU STOPA SUFINANCIRANJA %
EU CO-FINANCING RATE %]]</f>
        <v>1034890.1810000001</v>
      </c>
      <c r="P1381" s="11">
        <f>Ugovori_OPULJP[[#This Row],[Bespovratna sredstva - Ukupno (EU+Nac) HRK
= Ukupna ugovorena vrijednost bespovratnih sredstava]]*Ugovori_OPULJP[[#This Row],[STOPA NACIONALNOG SUFINANCIRANJA %]]</f>
        <v>182627.679</v>
      </c>
      <c r="Q1381" s="11">
        <v>1217517.8600000001</v>
      </c>
      <c r="R1381" s="11">
        <v>0</v>
      </c>
      <c r="S1381" s="11">
        <v>0</v>
      </c>
      <c r="T1381" s="4">
        <f>Ugovori_OPULJP[[#This Row],[Bespovratna sredstva - Ukupno (EU+Nac) HRK
= Ukupna ugovorena vrijednost bespovratnih sredstava]]+Ugovori_OPULJP[[#This Row],[Javni doprinos korisnika - HRK]]+Ugovori_OPULJP[[#This Row],[Privatni doprinos korisnika - HRK]]</f>
        <v>1217517.8600000001</v>
      </c>
      <c r="U1381" s="29" t="s">
        <v>4576</v>
      </c>
      <c r="V1381" s="29" t="s">
        <v>24</v>
      </c>
      <c r="W1381" s="30" t="s">
        <v>6629</v>
      </c>
      <c r="X1381" s="30" t="s">
        <v>6220</v>
      </c>
    </row>
    <row r="1382" spans="1:24" ht="114.75" x14ac:dyDescent="0.25">
      <c r="A1382" s="45" t="s">
        <v>2176</v>
      </c>
      <c r="B1382" s="46" t="s">
        <v>8150</v>
      </c>
      <c r="C1382" s="30" t="s">
        <v>7164</v>
      </c>
      <c r="D1382" s="30" t="s">
        <v>2061</v>
      </c>
      <c r="E1382" s="29" t="s">
        <v>10083</v>
      </c>
      <c r="F1382" s="47" t="s">
        <v>2177</v>
      </c>
      <c r="G1382" s="47" t="s">
        <v>2178</v>
      </c>
      <c r="H1382" s="48">
        <v>43350</v>
      </c>
      <c r="I1382" s="48">
        <v>45358</v>
      </c>
      <c r="J1382" s="48" t="str">
        <f ca="1">IF(Ugovori_OPULJP[[#This Row],[DATUM ZAVRŠETKA OPERACIJE]]&lt;TODAY(),"završen","u provedbi")</f>
        <v>u provedbi</v>
      </c>
      <c r="K1382" s="25" t="s">
        <v>12</v>
      </c>
      <c r="L1382" s="25" t="s">
        <v>12</v>
      </c>
      <c r="M1382" s="17">
        <v>0.85</v>
      </c>
      <c r="N1382" s="17">
        <v>0.15</v>
      </c>
      <c r="O1382" s="11">
        <f>Ugovori_OPULJP[[#This Row],[Bespovratna sredstva - Ukupno (EU+Nac) HRK
= Ukupna ugovorena vrijednost bespovratnih sredstava]]*Ugovori_OPULJP[[#This Row],[EU STOPA SUFINANCIRANJA %
EU CO-FINANCING RATE %]]</f>
        <v>4311043.7529999996</v>
      </c>
      <c r="P1382" s="11">
        <f>Ugovori_OPULJP[[#This Row],[Bespovratna sredstva - Ukupno (EU+Nac) HRK
= Ukupna ugovorena vrijednost bespovratnih sredstava]]*Ugovori_OPULJP[[#This Row],[STOPA NACIONALNOG SUFINANCIRANJA %]]</f>
        <v>760772.42699999991</v>
      </c>
      <c r="Q1382" s="11">
        <v>5071816.18</v>
      </c>
      <c r="R1382" s="11">
        <v>0</v>
      </c>
      <c r="S1382" s="11">
        <v>0</v>
      </c>
      <c r="T1382" s="4">
        <f>Ugovori_OPULJP[[#This Row],[Bespovratna sredstva - Ukupno (EU+Nac) HRK
= Ukupna ugovorena vrijednost bespovratnih sredstava]]+Ugovori_OPULJP[[#This Row],[Javni doprinos korisnika - HRK]]+Ugovori_OPULJP[[#This Row],[Privatni doprinos korisnika - HRK]]</f>
        <v>5071816.18</v>
      </c>
      <c r="U1382" s="29" t="s">
        <v>4576</v>
      </c>
      <c r="V1382" s="29" t="s">
        <v>24</v>
      </c>
      <c r="W1382" s="30" t="s">
        <v>6630</v>
      </c>
      <c r="X1382" s="30" t="s">
        <v>6220</v>
      </c>
    </row>
    <row r="1383" spans="1:24" ht="63.75" x14ac:dyDescent="0.25">
      <c r="A1383" s="45" t="s">
        <v>2179</v>
      </c>
      <c r="B1383" s="46" t="s">
        <v>8150</v>
      </c>
      <c r="C1383" s="30" t="s">
        <v>7164</v>
      </c>
      <c r="D1383" s="30" t="s">
        <v>2061</v>
      </c>
      <c r="E1383" s="29" t="s">
        <v>10083</v>
      </c>
      <c r="F1383" s="47" t="s">
        <v>2180</v>
      </c>
      <c r="G1383" s="47" t="s">
        <v>2141</v>
      </c>
      <c r="H1383" s="48">
        <v>43245</v>
      </c>
      <c r="I1383" s="13">
        <v>44890</v>
      </c>
      <c r="J1383" s="48" t="str">
        <f ca="1">IF(Ugovori_OPULJP[[#This Row],[DATUM ZAVRŠETKA OPERACIJE]]&lt;TODAY(),"završen","u provedbi")</f>
        <v>u provedbi</v>
      </c>
      <c r="K1383" s="25" t="s">
        <v>10</v>
      </c>
      <c r="L1383" s="25" t="s">
        <v>10</v>
      </c>
      <c r="M1383" s="17">
        <v>0.85</v>
      </c>
      <c r="N1383" s="17">
        <v>0.15</v>
      </c>
      <c r="O1383" s="11">
        <f>Ugovori_OPULJP[[#This Row],[Bespovratna sredstva - Ukupno (EU+Nac) HRK
= Ukupna ugovorena vrijednost bespovratnih sredstava]]*Ugovori_OPULJP[[#This Row],[EU STOPA SUFINANCIRANJA %
EU CO-FINANCING RATE %]]</f>
        <v>815677.97750000004</v>
      </c>
      <c r="P1383" s="11">
        <f>Ugovori_OPULJP[[#This Row],[Bespovratna sredstva - Ukupno (EU+Nac) HRK
= Ukupna ugovorena vrijednost bespovratnih sredstava]]*Ugovori_OPULJP[[#This Row],[STOPA NACIONALNOG SUFINANCIRANJA %]]</f>
        <v>143943.17249999999</v>
      </c>
      <c r="Q1383" s="11">
        <v>959621.15</v>
      </c>
      <c r="R1383" s="11">
        <v>0</v>
      </c>
      <c r="S1383" s="11">
        <v>0</v>
      </c>
      <c r="T1383" s="4">
        <f>Ugovori_OPULJP[[#This Row],[Bespovratna sredstva - Ukupno (EU+Nac) HRK
= Ukupna ugovorena vrijednost bespovratnih sredstava]]+Ugovori_OPULJP[[#This Row],[Javni doprinos korisnika - HRK]]+Ugovori_OPULJP[[#This Row],[Privatni doprinos korisnika - HRK]]</f>
        <v>959621.15</v>
      </c>
      <c r="U1383" s="29" t="s">
        <v>4576</v>
      </c>
      <c r="V1383" s="29" t="s">
        <v>24</v>
      </c>
      <c r="W1383" s="30" t="s">
        <v>6631</v>
      </c>
      <c r="X1383" s="30" t="s">
        <v>6220</v>
      </c>
    </row>
    <row r="1384" spans="1:24" ht="114.75" x14ac:dyDescent="0.25">
      <c r="A1384" s="45" t="s">
        <v>2181</v>
      </c>
      <c r="B1384" s="46" t="s">
        <v>8150</v>
      </c>
      <c r="C1384" s="30" t="s">
        <v>7164</v>
      </c>
      <c r="D1384" s="30" t="s">
        <v>2061</v>
      </c>
      <c r="E1384" s="29" t="s">
        <v>10083</v>
      </c>
      <c r="F1384" s="47" t="s">
        <v>2182</v>
      </c>
      <c r="G1384" s="47" t="s">
        <v>2183</v>
      </c>
      <c r="H1384" s="48">
        <v>43245</v>
      </c>
      <c r="I1384" s="48">
        <v>45255</v>
      </c>
      <c r="J1384" s="48" t="str">
        <f ca="1">IF(Ugovori_OPULJP[[#This Row],[DATUM ZAVRŠETKA OPERACIJE]]&lt;TODAY(),"završen","u provedbi")</f>
        <v>u provedbi</v>
      </c>
      <c r="K1384" s="25" t="s">
        <v>3</v>
      </c>
      <c r="L1384" s="25" t="s">
        <v>3</v>
      </c>
      <c r="M1384" s="17">
        <v>0.85</v>
      </c>
      <c r="N1384" s="17">
        <v>0.15</v>
      </c>
      <c r="O1384" s="11">
        <f>Ugovori_OPULJP[[#This Row],[Bespovratna sredstva - Ukupno (EU+Nac) HRK
= Ukupna ugovorena vrijednost bespovratnih sredstava]]*Ugovori_OPULJP[[#This Row],[EU STOPA SUFINANCIRANJA %
EU CO-FINANCING RATE %]]</f>
        <v>2971236.4889999996</v>
      </c>
      <c r="P1384" s="11">
        <f>Ugovori_OPULJP[[#This Row],[Bespovratna sredstva - Ukupno (EU+Nac) HRK
= Ukupna ugovorena vrijednost bespovratnih sredstava]]*Ugovori_OPULJP[[#This Row],[STOPA NACIONALNOG SUFINANCIRANJA %]]</f>
        <v>524335.85099999991</v>
      </c>
      <c r="Q1384" s="11">
        <v>3495572.34</v>
      </c>
      <c r="R1384" s="11">
        <v>0</v>
      </c>
      <c r="S1384" s="11">
        <v>0</v>
      </c>
      <c r="T1384" s="4">
        <f>Ugovori_OPULJP[[#This Row],[Bespovratna sredstva - Ukupno (EU+Nac) HRK
= Ukupna ugovorena vrijednost bespovratnih sredstava]]+Ugovori_OPULJP[[#This Row],[Javni doprinos korisnika - HRK]]+Ugovori_OPULJP[[#This Row],[Privatni doprinos korisnika - HRK]]</f>
        <v>3495572.34</v>
      </c>
      <c r="U1384" s="29" t="s">
        <v>4576</v>
      </c>
      <c r="V1384" s="29" t="s">
        <v>24</v>
      </c>
      <c r="W1384" s="30" t="s">
        <v>6632</v>
      </c>
      <c r="X1384" s="30" t="s">
        <v>6220</v>
      </c>
    </row>
    <row r="1385" spans="1:24" ht="102" x14ac:dyDescent="0.25">
      <c r="A1385" s="45" t="s">
        <v>2184</v>
      </c>
      <c r="B1385" s="46" t="s">
        <v>8150</v>
      </c>
      <c r="C1385" s="30" t="s">
        <v>7164</v>
      </c>
      <c r="D1385" s="30" t="s">
        <v>2061</v>
      </c>
      <c r="E1385" s="29" t="s">
        <v>10083</v>
      </c>
      <c r="F1385" s="47" t="s">
        <v>2185</v>
      </c>
      <c r="G1385" s="47" t="s">
        <v>2186</v>
      </c>
      <c r="H1385" s="48">
        <v>43245</v>
      </c>
      <c r="I1385" s="48">
        <v>45347</v>
      </c>
      <c r="J1385" s="48" t="str">
        <f ca="1">IF(Ugovori_OPULJP[[#This Row],[DATUM ZAVRŠETKA OPERACIJE]]&lt;TODAY(),"završen","u provedbi")</f>
        <v>u provedbi</v>
      </c>
      <c r="K1385" s="25" t="s">
        <v>20</v>
      </c>
      <c r="L1385" s="25" t="s">
        <v>20</v>
      </c>
      <c r="M1385" s="17">
        <v>0.85</v>
      </c>
      <c r="N1385" s="17">
        <v>0.15</v>
      </c>
      <c r="O1385" s="11">
        <f>Ugovori_OPULJP[[#This Row],[Bespovratna sredstva - Ukupno (EU+Nac) HRK
= Ukupna ugovorena vrijednost bespovratnih sredstava]]*Ugovori_OPULJP[[#This Row],[EU STOPA SUFINANCIRANJA %
EU CO-FINANCING RATE %]]</f>
        <v>1947237.6044999999</v>
      </c>
      <c r="P1385" s="11">
        <f>Ugovori_OPULJP[[#This Row],[Bespovratna sredstva - Ukupno (EU+Nac) HRK
= Ukupna ugovorena vrijednost bespovratnih sredstava]]*Ugovori_OPULJP[[#This Row],[STOPA NACIONALNOG SUFINANCIRANJA %]]</f>
        <v>343630.1655</v>
      </c>
      <c r="Q1385" s="11">
        <v>2290867.77</v>
      </c>
      <c r="R1385" s="11">
        <v>0</v>
      </c>
      <c r="S1385" s="11">
        <v>0</v>
      </c>
      <c r="T1385" s="4">
        <f>Ugovori_OPULJP[[#This Row],[Bespovratna sredstva - Ukupno (EU+Nac) HRK
= Ukupna ugovorena vrijednost bespovratnih sredstava]]+Ugovori_OPULJP[[#This Row],[Javni doprinos korisnika - HRK]]+Ugovori_OPULJP[[#This Row],[Privatni doprinos korisnika - HRK]]</f>
        <v>2290867.77</v>
      </c>
      <c r="U1385" s="29" t="s">
        <v>4576</v>
      </c>
      <c r="V1385" s="29" t="s">
        <v>24</v>
      </c>
      <c r="W1385" s="30" t="s">
        <v>6633</v>
      </c>
      <c r="X1385" s="30" t="s">
        <v>6220</v>
      </c>
    </row>
    <row r="1386" spans="1:24" ht="51" x14ac:dyDescent="0.25">
      <c r="A1386" s="45" t="s">
        <v>2187</v>
      </c>
      <c r="B1386" s="46" t="s">
        <v>8150</v>
      </c>
      <c r="C1386" s="30" t="s">
        <v>7164</v>
      </c>
      <c r="D1386" s="30" t="s">
        <v>2061</v>
      </c>
      <c r="E1386" s="29" t="s">
        <v>10083</v>
      </c>
      <c r="F1386" s="47" t="s">
        <v>2081</v>
      </c>
      <c r="G1386" s="47" t="s">
        <v>2188</v>
      </c>
      <c r="H1386" s="48">
        <v>43245</v>
      </c>
      <c r="I1386" s="48">
        <v>45347</v>
      </c>
      <c r="J1386" s="48" t="str">
        <f ca="1">IF(Ugovori_OPULJP[[#This Row],[DATUM ZAVRŠETKA OPERACIJE]]&lt;TODAY(),"završen","u provedbi")</f>
        <v>u provedbi</v>
      </c>
      <c r="K1386" s="25" t="s">
        <v>11</v>
      </c>
      <c r="L1386" s="25" t="s">
        <v>11</v>
      </c>
      <c r="M1386" s="17">
        <v>0.85</v>
      </c>
      <c r="N1386" s="17">
        <v>0.15</v>
      </c>
      <c r="O1386" s="11">
        <f>Ugovori_OPULJP[[#This Row],[Bespovratna sredstva - Ukupno (EU+Nac) HRK
= Ukupna ugovorena vrijednost bespovratnih sredstava]]*Ugovori_OPULJP[[#This Row],[EU STOPA SUFINANCIRANJA %
EU CO-FINANCING RATE %]]</f>
        <v>1119160.7704999999</v>
      </c>
      <c r="P1386" s="11">
        <f>Ugovori_OPULJP[[#This Row],[Bespovratna sredstva - Ukupno (EU+Nac) HRK
= Ukupna ugovorena vrijednost bespovratnih sredstava]]*Ugovori_OPULJP[[#This Row],[STOPA NACIONALNOG SUFINANCIRANJA %]]</f>
        <v>197498.9595</v>
      </c>
      <c r="Q1386" s="11">
        <v>1316659.73</v>
      </c>
      <c r="R1386" s="11">
        <v>0</v>
      </c>
      <c r="S1386" s="11">
        <v>0</v>
      </c>
      <c r="T1386" s="4">
        <f>Ugovori_OPULJP[[#This Row],[Bespovratna sredstva - Ukupno (EU+Nac) HRK
= Ukupna ugovorena vrijednost bespovratnih sredstava]]+Ugovori_OPULJP[[#This Row],[Javni doprinos korisnika - HRK]]+Ugovori_OPULJP[[#This Row],[Privatni doprinos korisnika - HRK]]</f>
        <v>1316659.73</v>
      </c>
      <c r="U1386" s="29" t="s">
        <v>4576</v>
      </c>
      <c r="V1386" s="29" t="s">
        <v>24</v>
      </c>
      <c r="W1386" s="30" t="s">
        <v>6634</v>
      </c>
      <c r="X1386" s="30" t="s">
        <v>6220</v>
      </c>
    </row>
    <row r="1387" spans="1:24" ht="102" x14ac:dyDescent="0.25">
      <c r="A1387" s="45" t="s">
        <v>2189</v>
      </c>
      <c r="B1387" s="46" t="s">
        <v>8150</v>
      </c>
      <c r="C1387" s="30" t="s">
        <v>7164</v>
      </c>
      <c r="D1387" s="30" t="s">
        <v>2061</v>
      </c>
      <c r="E1387" s="29" t="s">
        <v>10083</v>
      </c>
      <c r="F1387" s="47" t="s">
        <v>2190</v>
      </c>
      <c r="G1387" s="47" t="s">
        <v>2191</v>
      </c>
      <c r="H1387" s="48">
        <v>43349</v>
      </c>
      <c r="I1387" s="48">
        <v>45449</v>
      </c>
      <c r="J1387" s="48" t="str">
        <f ca="1">IF(Ugovori_OPULJP[[#This Row],[DATUM ZAVRŠETKA OPERACIJE]]&lt;TODAY(),"završen","u provedbi")</f>
        <v>u provedbi</v>
      </c>
      <c r="K1387" s="25" t="s">
        <v>4</v>
      </c>
      <c r="L1387" s="25" t="s">
        <v>4</v>
      </c>
      <c r="M1387" s="17">
        <v>0.85</v>
      </c>
      <c r="N1387" s="17">
        <v>0.15</v>
      </c>
      <c r="O1387" s="11">
        <f>Ugovori_OPULJP[[#This Row],[Bespovratna sredstva - Ukupno (EU+Nac) HRK
= Ukupna ugovorena vrijednost bespovratnih sredstava]]*Ugovori_OPULJP[[#This Row],[EU STOPA SUFINANCIRANJA %
EU CO-FINANCING RATE %]]</f>
        <v>5335629.9450000003</v>
      </c>
      <c r="P1387" s="11">
        <f>Ugovori_OPULJP[[#This Row],[Bespovratna sredstva - Ukupno (EU+Nac) HRK
= Ukupna ugovorena vrijednost bespovratnih sredstava]]*Ugovori_OPULJP[[#This Row],[STOPA NACIONALNOG SUFINANCIRANJA %]]</f>
        <v>941581.755</v>
      </c>
      <c r="Q1387" s="11">
        <v>6277211.7000000002</v>
      </c>
      <c r="R1387" s="11">
        <v>0</v>
      </c>
      <c r="S1387" s="11">
        <v>0</v>
      </c>
      <c r="T1387" s="4">
        <f>Ugovori_OPULJP[[#This Row],[Bespovratna sredstva - Ukupno (EU+Nac) HRK
= Ukupna ugovorena vrijednost bespovratnih sredstava]]+Ugovori_OPULJP[[#This Row],[Javni doprinos korisnika - HRK]]+Ugovori_OPULJP[[#This Row],[Privatni doprinos korisnika - HRK]]</f>
        <v>6277211.7000000002</v>
      </c>
      <c r="U1387" s="29" t="s">
        <v>4576</v>
      </c>
      <c r="V1387" s="29" t="s">
        <v>24</v>
      </c>
      <c r="W1387" s="30" t="s">
        <v>6635</v>
      </c>
      <c r="X1387" s="30" t="s">
        <v>6220</v>
      </c>
    </row>
    <row r="1388" spans="1:24" ht="114.75" x14ac:dyDescent="0.25">
      <c r="A1388" s="45" t="s">
        <v>2192</v>
      </c>
      <c r="B1388" s="46" t="s">
        <v>8150</v>
      </c>
      <c r="C1388" s="30" t="s">
        <v>7164</v>
      </c>
      <c r="D1388" s="30" t="s">
        <v>2061</v>
      </c>
      <c r="E1388" s="29" t="s">
        <v>10083</v>
      </c>
      <c r="F1388" s="47" t="s">
        <v>2193</v>
      </c>
      <c r="G1388" s="47" t="s">
        <v>2194</v>
      </c>
      <c r="H1388" s="48">
        <v>43349</v>
      </c>
      <c r="I1388" s="48">
        <v>45449</v>
      </c>
      <c r="J1388" s="48" t="str">
        <f ca="1">IF(Ugovori_OPULJP[[#This Row],[DATUM ZAVRŠETKA OPERACIJE]]&lt;TODAY(),"završen","u provedbi")</f>
        <v>u provedbi</v>
      </c>
      <c r="K1388" s="25" t="s">
        <v>3</v>
      </c>
      <c r="L1388" s="25" t="s">
        <v>3</v>
      </c>
      <c r="M1388" s="17">
        <v>0.85</v>
      </c>
      <c r="N1388" s="17">
        <v>0.15</v>
      </c>
      <c r="O1388" s="11">
        <f>Ugovori_OPULJP[[#This Row],[Bespovratna sredstva - Ukupno (EU+Nac) HRK
= Ukupna ugovorena vrijednost bespovratnih sredstava]]*Ugovori_OPULJP[[#This Row],[EU STOPA SUFINANCIRANJA %
EU CO-FINANCING RATE %]]</f>
        <v>7073830.4749999996</v>
      </c>
      <c r="P1388" s="11">
        <f>Ugovori_OPULJP[[#This Row],[Bespovratna sredstva - Ukupno (EU+Nac) HRK
= Ukupna ugovorena vrijednost bespovratnih sredstava]]*Ugovori_OPULJP[[#This Row],[STOPA NACIONALNOG SUFINANCIRANJA %]]</f>
        <v>1248323.0249999999</v>
      </c>
      <c r="Q1388" s="11">
        <v>8322153.5</v>
      </c>
      <c r="R1388" s="11">
        <v>0</v>
      </c>
      <c r="S1388" s="11">
        <v>0</v>
      </c>
      <c r="T1388" s="4">
        <f>Ugovori_OPULJP[[#This Row],[Bespovratna sredstva - Ukupno (EU+Nac) HRK
= Ukupna ugovorena vrijednost bespovratnih sredstava]]+Ugovori_OPULJP[[#This Row],[Javni doprinos korisnika - HRK]]+Ugovori_OPULJP[[#This Row],[Privatni doprinos korisnika - HRK]]</f>
        <v>8322153.5</v>
      </c>
      <c r="U1388" s="29" t="s">
        <v>4576</v>
      </c>
      <c r="V1388" s="29" t="s">
        <v>24</v>
      </c>
      <c r="W1388" s="30" t="s">
        <v>6636</v>
      </c>
      <c r="X1388" s="30" t="s">
        <v>6220</v>
      </c>
    </row>
    <row r="1389" spans="1:24" ht="51" x14ac:dyDescent="0.25">
      <c r="A1389" s="45" t="s">
        <v>2195</v>
      </c>
      <c r="B1389" s="46" t="s">
        <v>8150</v>
      </c>
      <c r="C1389" s="30" t="s">
        <v>7164</v>
      </c>
      <c r="D1389" s="30" t="s">
        <v>2061</v>
      </c>
      <c r="E1389" s="29" t="s">
        <v>10083</v>
      </c>
      <c r="F1389" s="47" t="s">
        <v>2196</v>
      </c>
      <c r="G1389" s="47" t="s">
        <v>2197</v>
      </c>
      <c r="H1389" s="48">
        <v>43347</v>
      </c>
      <c r="I1389" s="48">
        <v>45447</v>
      </c>
      <c r="J1389" s="48" t="str">
        <f ca="1">IF(Ugovori_OPULJP[[#This Row],[DATUM ZAVRŠETKA OPERACIJE]]&lt;TODAY(),"završen","u provedbi")</f>
        <v>u provedbi</v>
      </c>
      <c r="K1389" s="25" t="s">
        <v>12</v>
      </c>
      <c r="L1389" s="25" t="s">
        <v>12</v>
      </c>
      <c r="M1389" s="17">
        <v>0.85</v>
      </c>
      <c r="N1389" s="17">
        <v>0.15</v>
      </c>
      <c r="O1389" s="11">
        <f>Ugovori_OPULJP[[#This Row],[Bespovratna sredstva - Ukupno (EU+Nac) HRK
= Ukupna ugovorena vrijednost bespovratnih sredstava]]*Ugovori_OPULJP[[#This Row],[EU STOPA SUFINANCIRANJA %
EU CO-FINANCING RATE %]]</f>
        <v>8528698.193</v>
      </c>
      <c r="P1389" s="11">
        <f>Ugovori_OPULJP[[#This Row],[Bespovratna sredstva - Ukupno (EU+Nac) HRK
= Ukupna ugovorena vrijednost bespovratnih sredstava]]*Ugovori_OPULJP[[#This Row],[STOPA NACIONALNOG SUFINANCIRANJA %]]</f>
        <v>1505064.3869999999</v>
      </c>
      <c r="Q1389" s="11">
        <v>10033762.58</v>
      </c>
      <c r="R1389" s="11">
        <v>0</v>
      </c>
      <c r="S1389" s="11">
        <v>0</v>
      </c>
      <c r="T1389" s="4">
        <f>Ugovori_OPULJP[[#This Row],[Bespovratna sredstva - Ukupno (EU+Nac) HRK
= Ukupna ugovorena vrijednost bespovratnih sredstava]]+Ugovori_OPULJP[[#This Row],[Javni doprinos korisnika - HRK]]+Ugovori_OPULJP[[#This Row],[Privatni doprinos korisnika - HRK]]</f>
        <v>10033762.58</v>
      </c>
      <c r="U1389" s="29" t="s">
        <v>4576</v>
      </c>
      <c r="V1389" s="29" t="s">
        <v>24</v>
      </c>
      <c r="W1389" s="30" t="s">
        <v>6637</v>
      </c>
      <c r="X1389" s="30" t="s">
        <v>6220</v>
      </c>
    </row>
    <row r="1390" spans="1:24" ht="76.5" x14ac:dyDescent="0.25">
      <c r="A1390" s="45" t="s">
        <v>2198</v>
      </c>
      <c r="B1390" s="46" t="s">
        <v>8150</v>
      </c>
      <c r="C1390" s="30" t="s">
        <v>7164</v>
      </c>
      <c r="D1390" s="30" t="s">
        <v>2061</v>
      </c>
      <c r="E1390" s="29" t="s">
        <v>10083</v>
      </c>
      <c r="F1390" s="47" t="s">
        <v>2199</v>
      </c>
      <c r="G1390" s="47" t="s">
        <v>2200</v>
      </c>
      <c r="H1390" s="48">
        <v>43348</v>
      </c>
      <c r="I1390" s="48">
        <v>44990</v>
      </c>
      <c r="J1390" s="48" t="str">
        <f ca="1">IF(Ugovori_OPULJP[[#This Row],[DATUM ZAVRŠETKA OPERACIJE]]&lt;TODAY(),"završen","u provedbi")</f>
        <v>u provedbi</v>
      </c>
      <c r="K1390" s="25" t="s">
        <v>1</v>
      </c>
      <c r="L1390" s="25" t="s">
        <v>1</v>
      </c>
      <c r="M1390" s="17">
        <v>0.85</v>
      </c>
      <c r="N1390" s="17">
        <v>0.15</v>
      </c>
      <c r="O1390" s="11">
        <f>Ugovori_OPULJP[[#This Row],[Bespovratna sredstva - Ukupno (EU+Nac) HRK
= Ukupna ugovorena vrijednost bespovratnih sredstava]]*Ugovori_OPULJP[[#This Row],[EU STOPA SUFINANCIRANJA %
EU CO-FINANCING RATE %]]</f>
        <v>2824163.7514999998</v>
      </c>
      <c r="P1390" s="11">
        <f>Ugovori_OPULJP[[#This Row],[Bespovratna sredstva - Ukupno (EU+Nac) HRK
= Ukupna ugovorena vrijednost bespovratnih sredstava]]*Ugovori_OPULJP[[#This Row],[STOPA NACIONALNOG SUFINANCIRANJA %]]</f>
        <v>498381.83849999995</v>
      </c>
      <c r="Q1390" s="11">
        <v>3322545.59</v>
      </c>
      <c r="R1390" s="11">
        <v>0</v>
      </c>
      <c r="S1390" s="11">
        <v>0</v>
      </c>
      <c r="T1390" s="4">
        <f>Ugovori_OPULJP[[#This Row],[Bespovratna sredstva - Ukupno (EU+Nac) HRK
= Ukupna ugovorena vrijednost bespovratnih sredstava]]+Ugovori_OPULJP[[#This Row],[Javni doprinos korisnika - HRK]]+Ugovori_OPULJP[[#This Row],[Privatni doprinos korisnika - HRK]]</f>
        <v>3322545.59</v>
      </c>
      <c r="U1390" s="29" t="s">
        <v>4576</v>
      </c>
      <c r="V1390" s="29" t="s">
        <v>24</v>
      </c>
      <c r="W1390" s="30" t="s">
        <v>6638</v>
      </c>
      <c r="X1390" s="30" t="s">
        <v>6220</v>
      </c>
    </row>
    <row r="1391" spans="1:24" ht="114.75" x14ac:dyDescent="0.25">
      <c r="A1391" s="45" t="s">
        <v>2201</v>
      </c>
      <c r="B1391" s="46" t="s">
        <v>8150</v>
      </c>
      <c r="C1391" s="30" t="s">
        <v>7164</v>
      </c>
      <c r="D1391" s="30" t="s">
        <v>2061</v>
      </c>
      <c r="E1391" s="29" t="s">
        <v>10083</v>
      </c>
      <c r="F1391" s="47" t="s">
        <v>2081</v>
      </c>
      <c r="G1391" s="47" t="s">
        <v>2175</v>
      </c>
      <c r="H1391" s="48">
        <v>43349</v>
      </c>
      <c r="I1391" s="48">
        <v>45449</v>
      </c>
      <c r="J1391" s="48" t="str">
        <f ca="1">IF(Ugovori_OPULJP[[#This Row],[DATUM ZAVRŠETKA OPERACIJE]]&lt;TODAY(),"završen","u provedbi")</f>
        <v>u provedbi</v>
      </c>
      <c r="K1391" s="25" t="s">
        <v>5</v>
      </c>
      <c r="L1391" s="25" t="s">
        <v>5</v>
      </c>
      <c r="M1391" s="17">
        <v>0.85</v>
      </c>
      <c r="N1391" s="17">
        <v>0.15</v>
      </c>
      <c r="O1391" s="11">
        <f>Ugovori_OPULJP[[#This Row],[Bespovratna sredstva - Ukupno (EU+Nac) HRK
= Ukupna ugovorena vrijednost bespovratnih sredstava]]*Ugovori_OPULJP[[#This Row],[EU STOPA SUFINANCIRANJA %
EU CO-FINANCING RATE %]]</f>
        <v>1142765.5</v>
      </c>
      <c r="P1391" s="11">
        <f>Ugovori_OPULJP[[#This Row],[Bespovratna sredstva - Ukupno (EU+Nac) HRK
= Ukupna ugovorena vrijednost bespovratnih sredstava]]*Ugovori_OPULJP[[#This Row],[STOPA NACIONALNOG SUFINANCIRANJA %]]</f>
        <v>201664.5</v>
      </c>
      <c r="Q1391" s="11">
        <v>1344430</v>
      </c>
      <c r="R1391" s="11">
        <v>0</v>
      </c>
      <c r="S1391" s="11">
        <v>0</v>
      </c>
      <c r="T1391" s="4">
        <f>Ugovori_OPULJP[[#This Row],[Bespovratna sredstva - Ukupno (EU+Nac) HRK
= Ukupna ugovorena vrijednost bespovratnih sredstava]]+Ugovori_OPULJP[[#This Row],[Javni doprinos korisnika - HRK]]+Ugovori_OPULJP[[#This Row],[Privatni doprinos korisnika - HRK]]</f>
        <v>1344430</v>
      </c>
      <c r="U1391" s="29" t="s">
        <v>4576</v>
      </c>
      <c r="V1391" s="29" t="s">
        <v>24</v>
      </c>
      <c r="W1391" s="30" t="s">
        <v>6639</v>
      </c>
      <c r="X1391" s="30" t="s">
        <v>6220</v>
      </c>
    </row>
    <row r="1392" spans="1:24" ht="63.75" x14ac:dyDescent="0.25">
      <c r="A1392" s="45" t="s">
        <v>2202</v>
      </c>
      <c r="B1392" s="46" t="s">
        <v>8150</v>
      </c>
      <c r="C1392" s="30" t="s">
        <v>7164</v>
      </c>
      <c r="D1392" s="30" t="s">
        <v>2061</v>
      </c>
      <c r="E1392" s="29" t="s">
        <v>10083</v>
      </c>
      <c r="F1392" s="47" t="s">
        <v>2203</v>
      </c>
      <c r="G1392" s="47" t="s">
        <v>2204</v>
      </c>
      <c r="H1392" s="48">
        <v>43348</v>
      </c>
      <c r="I1392" s="48">
        <v>45448</v>
      </c>
      <c r="J1392" s="48" t="str">
        <f ca="1">IF(Ugovori_OPULJP[[#This Row],[DATUM ZAVRŠETKA OPERACIJE]]&lt;TODAY(),"završen","u provedbi")</f>
        <v>u provedbi</v>
      </c>
      <c r="K1392" s="25" t="s">
        <v>9</v>
      </c>
      <c r="L1392" s="25" t="s">
        <v>9</v>
      </c>
      <c r="M1392" s="17">
        <v>0.85</v>
      </c>
      <c r="N1392" s="17">
        <v>0.15</v>
      </c>
      <c r="O1392" s="11">
        <f>Ugovori_OPULJP[[#This Row],[Bespovratna sredstva - Ukupno (EU+Nac) HRK
= Ukupna ugovorena vrijednost bespovratnih sredstava]]*Ugovori_OPULJP[[#This Row],[EU STOPA SUFINANCIRANJA %
EU CO-FINANCING RATE %]]</f>
        <v>2554782.236</v>
      </c>
      <c r="P1392" s="11">
        <f>Ugovori_OPULJP[[#This Row],[Bespovratna sredstva - Ukupno (EU+Nac) HRK
= Ukupna ugovorena vrijednost bespovratnih sredstava]]*Ugovori_OPULJP[[#This Row],[STOPA NACIONALNOG SUFINANCIRANJA %]]</f>
        <v>450843.924</v>
      </c>
      <c r="Q1392" s="11">
        <v>3005626.16</v>
      </c>
      <c r="R1392" s="11">
        <v>0</v>
      </c>
      <c r="S1392" s="11">
        <v>0</v>
      </c>
      <c r="T1392" s="4">
        <f>Ugovori_OPULJP[[#This Row],[Bespovratna sredstva - Ukupno (EU+Nac) HRK
= Ukupna ugovorena vrijednost bespovratnih sredstava]]+Ugovori_OPULJP[[#This Row],[Javni doprinos korisnika - HRK]]+Ugovori_OPULJP[[#This Row],[Privatni doprinos korisnika - HRK]]</f>
        <v>3005626.16</v>
      </c>
      <c r="U1392" s="29" t="s">
        <v>4576</v>
      </c>
      <c r="V1392" s="29" t="s">
        <v>24</v>
      </c>
      <c r="W1392" s="30" t="s">
        <v>6640</v>
      </c>
      <c r="X1392" s="30" t="s">
        <v>6220</v>
      </c>
    </row>
    <row r="1393" spans="1:24" ht="51" x14ac:dyDescent="0.25">
      <c r="A1393" s="45" t="s">
        <v>2205</v>
      </c>
      <c r="B1393" s="46" t="s">
        <v>8150</v>
      </c>
      <c r="C1393" s="30" t="s">
        <v>7164</v>
      </c>
      <c r="D1393" s="30" t="s">
        <v>2061</v>
      </c>
      <c r="E1393" s="29" t="s">
        <v>10083</v>
      </c>
      <c r="F1393" s="47" t="s">
        <v>2206</v>
      </c>
      <c r="G1393" s="47" t="s">
        <v>2207</v>
      </c>
      <c r="H1393" s="48">
        <v>43348</v>
      </c>
      <c r="I1393" s="48">
        <v>44990</v>
      </c>
      <c r="J1393" s="48" t="str">
        <f ca="1">IF(Ugovori_OPULJP[[#This Row],[DATUM ZAVRŠETKA OPERACIJE]]&lt;TODAY(),"završen","u provedbi")</f>
        <v>u provedbi</v>
      </c>
      <c r="K1393" s="25" t="s">
        <v>11</v>
      </c>
      <c r="L1393" s="25" t="s">
        <v>11</v>
      </c>
      <c r="M1393" s="17">
        <v>0.85</v>
      </c>
      <c r="N1393" s="17">
        <v>0.15</v>
      </c>
      <c r="O1393" s="11">
        <f>Ugovori_OPULJP[[#This Row],[Bespovratna sredstva - Ukupno (EU+Nac) HRK
= Ukupna ugovorena vrijednost bespovratnih sredstava]]*Ugovori_OPULJP[[#This Row],[EU STOPA SUFINANCIRANJA %
EU CO-FINANCING RATE %]]</f>
        <v>913060.26749999996</v>
      </c>
      <c r="P1393" s="11">
        <f>Ugovori_OPULJP[[#This Row],[Bespovratna sredstva - Ukupno (EU+Nac) HRK
= Ukupna ugovorena vrijednost bespovratnih sredstava]]*Ugovori_OPULJP[[#This Row],[STOPA NACIONALNOG SUFINANCIRANJA %]]</f>
        <v>161128.2825</v>
      </c>
      <c r="Q1393" s="11">
        <v>1074188.55</v>
      </c>
      <c r="R1393" s="11">
        <v>0</v>
      </c>
      <c r="S1393" s="11">
        <v>0</v>
      </c>
      <c r="T1393" s="4">
        <f>Ugovori_OPULJP[[#This Row],[Bespovratna sredstva - Ukupno (EU+Nac) HRK
= Ukupna ugovorena vrijednost bespovratnih sredstava]]+Ugovori_OPULJP[[#This Row],[Javni doprinos korisnika - HRK]]+Ugovori_OPULJP[[#This Row],[Privatni doprinos korisnika - HRK]]</f>
        <v>1074188.55</v>
      </c>
      <c r="U1393" s="29" t="s">
        <v>4576</v>
      </c>
      <c r="V1393" s="29" t="s">
        <v>24</v>
      </c>
      <c r="W1393" s="30" t="s">
        <v>6641</v>
      </c>
      <c r="X1393" s="30" t="s">
        <v>6220</v>
      </c>
    </row>
    <row r="1394" spans="1:24" ht="51" x14ac:dyDescent="0.25">
      <c r="A1394" s="45" t="s">
        <v>2208</v>
      </c>
      <c r="B1394" s="46" t="s">
        <v>8150</v>
      </c>
      <c r="C1394" s="30" t="s">
        <v>7164</v>
      </c>
      <c r="D1394" s="30" t="s">
        <v>2061</v>
      </c>
      <c r="E1394" s="29" t="s">
        <v>10083</v>
      </c>
      <c r="F1394" s="47" t="s">
        <v>2209</v>
      </c>
      <c r="G1394" s="47" t="s">
        <v>2154</v>
      </c>
      <c r="H1394" s="48">
        <v>43346</v>
      </c>
      <c r="I1394" s="48">
        <v>45446</v>
      </c>
      <c r="J1394" s="48" t="str">
        <f ca="1">IF(Ugovori_OPULJP[[#This Row],[DATUM ZAVRŠETKA OPERACIJE]]&lt;TODAY(),"završen","u provedbi")</f>
        <v>u provedbi</v>
      </c>
      <c r="K1394" s="25" t="s">
        <v>3</v>
      </c>
      <c r="L1394" s="25" t="s">
        <v>3</v>
      </c>
      <c r="M1394" s="17">
        <v>0.85</v>
      </c>
      <c r="N1394" s="17">
        <v>0.15</v>
      </c>
      <c r="O1394" s="11">
        <f>Ugovori_OPULJP[[#This Row],[Bespovratna sredstva - Ukupno (EU+Nac) HRK
= Ukupna ugovorena vrijednost bespovratnih sredstava]]*Ugovori_OPULJP[[#This Row],[EU STOPA SUFINANCIRANJA %
EU CO-FINANCING RATE %]]</f>
        <v>1059572.9569999999</v>
      </c>
      <c r="P1394" s="11">
        <f>Ugovori_OPULJP[[#This Row],[Bespovratna sredstva - Ukupno (EU+Nac) HRK
= Ukupna ugovorena vrijednost bespovratnih sredstava]]*Ugovori_OPULJP[[#This Row],[STOPA NACIONALNOG SUFINANCIRANJA %]]</f>
        <v>186983.46299999999</v>
      </c>
      <c r="Q1394" s="11">
        <v>1246556.42</v>
      </c>
      <c r="R1394" s="11">
        <v>0</v>
      </c>
      <c r="S1394" s="11">
        <v>0</v>
      </c>
      <c r="T1394" s="4">
        <f>Ugovori_OPULJP[[#This Row],[Bespovratna sredstva - Ukupno (EU+Nac) HRK
= Ukupna ugovorena vrijednost bespovratnih sredstava]]+Ugovori_OPULJP[[#This Row],[Javni doprinos korisnika - HRK]]+Ugovori_OPULJP[[#This Row],[Privatni doprinos korisnika - HRK]]</f>
        <v>1246556.42</v>
      </c>
      <c r="U1394" s="29" t="s">
        <v>4576</v>
      </c>
      <c r="V1394" s="29" t="s">
        <v>24</v>
      </c>
      <c r="W1394" s="30" t="s">
        <v>6642</v>
      </c>
      <c r="X1394" s="30" t="s">
        <v>6220</v>
      </c>
    </row>
    <row r="1395" spans="1:24" ht="51" x14ac:dyDescent="0.25">
      <c r="A1395" s="45" t="s">
        <v>2210</v>
      </c>
      <c r="B1395" s="46" t="s">
        <v>8150</v>
      </c>
      <c r="C1395" s="30" t="s">
        <v>7164</v>
      </c>
      <c r="D1395" s="30" t="s">
        <v>2061</v>
      </c>
      <c r="E1395" s="29" t="s">
        <v>10083</v>
      </c>
      <c r="F1395" s="47" t="s">
        <v>2211</v>
      </c>
      <c r="G1395" s="47" t="s">
        <v>2165</v>
      </c>
      <c r="H1395" s="48">
        <v>43348</v>
      </c>
      <c r="I1395" s="48">
        <v>45448</v>
      </c>
      <c r="J1395" s="48" t="str">
        <f ca="1">IF(Ugovori_OPULJP[[#This Row],[DATUM ZAVRŠETKA OPERACIJE]]&lt;TODAY(),"završen","u provedbi")</f>
        <v>u provedbi</v>
      </c>
      <c r="K1395" s="25" t="s">
        <v>14</v>
      </c>
      <c r="L1395" s="25" t="s">
        <v>14</v>
      </c>
      <c r="M1395" s="17">
        <v>0.85</v>
      </c>
      <c r="N1395" s="17">
        <v>0.15</v>
      </c>
      <c r="O1395" s="11">
        <f>Ugovori_OPULJP[[#This Row],[Bespovratna sredstva - Ukupno (EU+Nac) HRK
= Ukupna ugovorena vrijednost bespovratnih sredstava]]*Ugovori_OPULJP[[#This Row],[EU STOPA SUFINANCIRANJA %
EU CO-FINANCING RATE %]]</f>
        <v>1115718.5765</v>
      </c>
      <c r="P1395" s="11">
        <f>Ugovori_OPULJP[[#This Row],[Bespovratna sredstva - Ukupno (EU+Nac) HRK
= Ukupna ugovorena vrijednost bespovratnih sredstava]]*Ugovori_OPULJP[[#This Row],[STOPA NACIONALNOG SUFINANCIRANJA %]]</f>
        <v>196891.5135</v>
      </c>
      <c r="Q1395" s="11">
        <v>1312610.0900000001</v>
      </c>
      <c r="R1395" s="11">
        <v>0</v>
      </c>
      <c r="S1395" s="11">
        <v>0</v>
      </c>
      <c r="T1395" s="4">
        <f>Ugovori_OPULJP[[#This Row],[Bespovratna sredstva - Ukupno (EU+Nac) HRK
= Ukupna ugovorena vrijednost bespovratnih sredstava]]+Ugovori_OPULJP[[#This Row],[Javni doprinos korisnika - HRK]]+Ugovori_OPULJP[[#This Row],[Privatni doprinos korisnika - HRK]]</f>
        <v>1312610.0900000001</v>
      </c>
      <c r="U1395" s="29" t="s">
        <v>4576</v>
      </c>
      <c r="V1395" s="29" t="s">
        <v>24</v>
      </c>
      <c r="W1395" s="30" t="s">
        <v>6643</v>
      </c>
      <c r="X1395" s="30" t="s">
        <v>6220</v>
      </c>
    </row>
    <row r="1396" spans="1:24" ht="51" x14ac:dyDescent="0.25">
      <c r="A1396" s="45" t="s">
        <v>2212</v>
      </c>
      <c r="B1396" s="46" t="s">
        <v>8150</v>
      </c>
      <c r="C1396" s="30" t="s">
        <v>7164</v>
      </c>
      <c r="D1396" s="30" t="s">
        <v>2061</v>
      </c>
      <c r="E1396" s="29" t="s">
        <v>10083</v>
      </c>
      <c r="F1396" s="47" t="s">
        <v>2213</v>
      </c>
      <c r="G1396" s="47" t="s">
        <v>2165</v>
      </c>
      <c r="H1396" s="48">
        <v>43348</v>
      </c>
      <c r="I1396" s="48">
        <v>45448</v>
      </c>
      <c r="J1396" s="48" t="str">
        <f ca="1">IF(Ugovori_OPULJP[[#This Row],[DATUM ZAVRŠETKA OPERACIJE]]&lt;TODAY(),"završen","u provedbi")</f>
        <v>u provedbi</v>
      </c>
      <c r="K1396" s="25" t="s">
        <v>14</v>
      </c>
      <c r="L1396" s="25" t="s">
        <v>14</v>
      </c>
      <c r="M1396" s="17">
        <v>0.85</v>
      </c>
      <c r="N1396" s="17">
        <v>0.15</v>
      </c>
      <c r="O1396" s="11">
        <f>Ugovori_OPULJP[[#This Row],[Bespovratna sredstva - Ukupno (EU+Nac) HRK
= Ukupna ugovorena vrijednost bespovratnih sredstava]]*Ugovori_OPULJP[[#This Row],[EU STOPA SUFINANCIRANJA %
EU CO-FINANCING RATE %]]</f>
        <v>1106376.0649999999</v>
      </c>
      <c r="P1396" s="11">
        <f>Ugovori_OPULJP[[#This Row],[Bespovratna sredstva - Ukupno (EU+Nac) HRK
= Ukupna ugovorena vrijednost bespovratnih sredstava]]*Ugovori_OPULJP[[#This Row],[STOPA NACIONALNOG SUFINANCIRANJA %]]</f>
        <v>195242.83499999999</v>
      </c>
      <c r="Q1396" s="11">
        <v>1301618.8999999999</v>
      </c>
      <c r="R1396" s="11">
        <v>0</v>
      </c>
      <c r="S1396" s="11">
        <v>0</v>
      </c>
      <c r="T1396" s="4">
        <f>Ugovori_OPULJP[[#This Row],[Bespovratna sredstva - Ukupno (EU+Nac) HRK
= Ukupna ugovorena vrijednost bespovratnih sredstava]]+Ugovori_OPULJP[[#This Row],[Javni doprinos korisnika - HRK]]+Ugovori_OPULJP[[#This Row],[Privatni doprinos korisnika - HRK]]</f>
        <v>1301618.8999999999</v>
      </c>
      <c r="U1396" s="29" t="s">
        <v>4576</v>
      </c>
      <c r="V1396" s="29" t="s">
        <v>24</v>
      </c>
      <c r="W1396" s="30" t="s">
        <v>6626</v>
      </c>
      <c r="X1396" s="30" t="s">
        <v>6220</v>
      </c>
    </row>
    <row r="1397" spans="1:24" ht="51" x14ac:dyDescent="0.25">
      <c r="A1397" s="45" t="s">
        <v>2214</v>
      </c>
      <c r="B1397" s="46" t="s">
        <v>8150</v>
      </c>
      <c r="C1397" s="30" t="s">
        <v>7164</v>
      </c>
      <c r="D1397" s="30" t="s">
        <v>2061</v>
      </c>
      <c r="E1397" s="29" t="s">
        <v>10083</v>
      </c>
      <c r="F1397" s="47" t="s">
        <v>2215</v>
      </c>
      <c r="G1397" s="47" t="s">
        <v>2165</v>
      </c>
      <c r="H1397" s="48">
        <v>43348</v>
      </c>
      <c r="I1397" s="48">
        <v>45448</v>
      </c>
      <c r="J1397" s="48" t="str">
        <f ca="1">IF(Ugovori_OPULJP[[#This Row],[DATUM ZAVRŠETKA OPERACIJE]]&lt;TODAY(),"završen","u provedbi")</f>
        <v>u provedbi</v>
      </c>
      <c r="K1397" s="25" t="s">
        <v>14</v>
      </c>
      <c r="L1397" s="25" t="s">
        <v>14</v>
      </c>
      <c r="M1397" s="17">
        <v>0.85</v>
      </c>
      <c r="N1397" s="17">
        <v>0.15</v>
      </c>
      <c r="O1397" s="11">
        <f>Ugovori_OPULJP[[#This Row],[Bespovratna sredstva - Ukupno (EU+Nac) HRK
= Ukupna ugovorena vrijednost bespovratnih sredstava]]*Ugovori_OPULJP[[#This Row],[EU STOPA SUFINANCIRANJA %
EU CO-FINANCING RATE %]]</f>
        <v>1108433.5495</v>
      </c>
      <c r="P1397" s="11">
        <f>Ugovori_OPULJP[[#This Row],[Bespovratna sredstva - Ukupno (EU+Nac) HRK
= Ukupna ugovorena vrijednost bespovratnih sredstava]]*Ugovori_OPULJP[[#This Row],[STOPA NACIONALNOG SUFINANCIRANJA %]]</f>
        <v>195605.92049999998</v>
      </c>
      <c r="Q1397" s="11">
        <v>1304039.47</v>
      </c>
      <c r="R1397" s="11">
        <v>0</v>
      </c>
      <c r="S1397" s="11">
        <v>0</v>
      </c>
      <c r="T1397" s="4">
        <f>Ugovori_OPULJP[[#This Row],[Bespovratna sredstva - Ukupno (EU+Nac) HRK
= Ukupna ugovorena vrijednost bespovratnih sredstava]]+Ugovori_OPULJP[[#This Row],[Javni doprinos korisnika - HRK]]+Ugovori_OPULJP[[#This Row],[Privatni doprinos korisnika - HRK]]</f>
        <v>1304039.47</v>
      </c>
      <c r="U1397" s="29" t="s">
        <v>4576</v>
      </c>
      <c r="V1397" s="29" t="s">
        <v>24</v>
      </c>
      <c r="W1397" s="30" t="s">
        <v>6626</v>
      </c>
      <c r="X1397" s="30" t="s">
        <v>6220</v>
      </c>
    </row>
    <row r="1398" spans="1:24" ht="51" x14ac:dyDescent="0.25">
      <c r="A1398" s="45" t="s">
        <v>2216</v>
      </c>
      <c r="B1398" s="46" t="s">
        <v>8150</v>
      </c>
      <c r="C1398" s="30" t="s">
        <v>7164</v>
      </c>
      <c r="D1398" s="30" t="s">
        <v>2061</v>
      </c>
      <c r="E1398" s="29" t="s">
        <v>10083</v>
      </c>
      <c r="F1398" s="47" t="s">
        <v>2217</v>
      </c>
      <c r="G1398" s="47" t="s">
        <v>2218</v>
      </c>
      <c r="H1398" s="48">
        <v>43349</v>
      </c>
      <c r="I1398" s="48">
        <v>44991</v>
      </c>
      <c r="J1398" s="48" t="str">
        <f ca="1">IF(Ugovori_OPULJP[[#This Row],[DATUM ZAVRŠETKA OPERACIJE]]&lt;TODAY(),"završen","u provedbi")</f>
        <v>u provedbi</v>
      </c>
      <c r="K1398" s="25" t="s">
        <v>10</v>
      </c>
      <c r="L1398" s="25" t="s">
        <v>10</v>
      </c>
      <c r="M1398" s="17">
        <v>0.85</v>
      </c>
      <c r="N1398" s="17">
        <v>0.15</v>
      </c>
      <c r="O1398" s="11">
        <f>Ugovori_OPULJP[[#This Row],[Bespovratna sredstva - Ukupno (EU+Nac) HRK
= Ukupna ugovorena vrijednost bespovratnih sredstava]]*Ugovori_OPULJP[[#This Row],[EU STOPA SUFINANCIRANJA %
EU CO-FINANCING RATE %]]</f>
        <v>903043.13649999991</v>
      </c>
      <c r="P1398" s="11">
        <f>Ugovori_OPULJP[[#This Row],[Bespovratna sredstva - Ukupno (EU+Nac) HRK
= Ukupna ugovorena vrijednost bespovratnih sredstava]]*Ugovori_OPULJP[[#This Row],[STOPA NACIONALNOG SUFINANCIRANJA %]]</f>
        <v>159360.55349999998</v>
      </c>
      <c r="Q1398" s="11">
        <v>1062403.69</v>
      </c>
      <c r="R1398" s="11">
        <v>0</v>
      </c>
      <c r="S1398" s="11">
        <v>0</v>
      </c>
      <c r="T1398" s="4">
        <f>Ugovori_OPULJP[[#This Row],[Bespovratna sredstva - Ukupno (EU+Nac) HRK
= Ukupna ugovorena vrijednost bespovratnih sredstava]]+Ugovori_OPULJP[[#This Row],[Javni doprinos korisnika - HRK]]+Ugovori_OPULJP[[#This Row],[Privatni doprinos korisnika - HRK]]</f>
        <v>1062403.69</v>
      </c>
      <c r="U1398" s="29" t="s">
        <v>4576</v>
      </c>
      <c r="V1398" s="29" t="s">
        <v>24</v>
      </c>
      <c r="W1398" s="30" t="s">
        <v>6644</v>
      </c>
      <c r="X1398" s="30" t="s">
        <v>6220</v>
      </c>
    </row>
    <row r="1399" spans="1:24" ht="63.75" x14ac:dyDescent="0.25">
      <c r="A1399" s="45" t="s">
        <v>2219</v>
      </c>
      <c r="B1399" s="46" t="s">
        <v>8150</v>
      </c>
      <c r="C1399" s="30" t="s">
        <v>7164</v>
      </c>
      <c r="D1399" s="30" t="s">
        <v>2061</v>
      </c>
      <c r="E1399" s="29" t="s">
        <v>10083</v>
      </c>
      <c r="F1399" s="47" t="s">
        <v>2220</v>
      </c>
      <c r="G1399" s="47" t="s">
        <v>2221</v>
      </c>
      <c r="H1399" s="48">
        <v>43348</v>
      </c>
      <c r="I1399" s="48">
        <v>45448</v>
      </c>
      <c r="J1399" s="48" t="str">
        <f ca="1">IF(Ugovori_OPULJP[[#This Row],[DATUM ZAVRŠETKA OPERACIJE]]&lt;TODAY(),"završen","u provedbi")</f>
        <v>u provedbi</v>
      </c>
      <c r="K1399" s="25" t="s">
        <v>10</v>
      </c>
      <c r="L1399" s="25" t="s">
        <v>10</v>
      </c>
      <c r="M1399" s="17">
        <v>0.85</v>
      </c>
      <c r="N1399" s="17">
        <v>0.15</v>
      </c>
      <c r="O1399" s="11">
        <f>Ugovori_OPULJP[[#This Row],[Bespovratna sredstva - Ukupno (EU+Nac) HRK
= Ukupna ugovorena vrijednost bespovratnih sredstava]]*Ugovori_OPULJP[[#This Row],[EU STOPA SUFINANCIRANJA %
EU CO-FINANCING RATE %]]</f>
        <v>2287072.8659999999</v>
      </c>
      <c r="P1399" s="11">
        <f>Ugovori_OPULJP[[#This Row],[Bespovratna sredstva - Ukupno (EU+Nac) HRK
= Ukupna ugovorena vrijednost bespovratnih sredstava]]*Ugovori_OPULJP[[#This Row],[STOPA NACIONALNOG SUFINANCIRANJA %]]</f>
        <v>403601.09399999998</v>
      </c>
      <c r="Q1399" s="11">
        <v>2690673.96</v>
      </c>
      <c r="R1399" s="11">
        <v>0</v>
      </c>
      <c r="S1399" s="11">
        <v>0</v>
      </c>
      <c r="T1399" s="4">
        <f>Ugovori_OPULJP[[#This Row],[Bespovratna sredstva - Ukupno (EU+Nac) HRK
= Ukupna ugovorena vrijednost bespovratnih sredstava]]+Ugovori_OPULJP[[#This Row],[Javni doprinos korisnika - HRK]]+Ugovori_OPULJP[[#This Row],[Privatni doprinos korisnika - HRK]]</f>
        <v>2690673.96</v>
      </c>
      <c r="U1399" s="29" t="s">
        <v>4576</v>
      </c>
      <c r="V1399" s="29" t="s">
        <v>24</v>
      </c>
      <c r="W1399" s="30" t="s">
        <v>6645</v>
      </c>
      <c r="X1399" s="30" t="s">
        <v>6220</v>
      </c>
    </row>
    <row r="1400" spans="1:24" ht="51" x14ac:dyDescent="0.25">
      <c r="A1400" s="45" t="s">
        <v>2222</v>
      </c>
      <c r="B1400" s="46" t="s">
        <v>8150</v>
      </c>
      <c r="C1400" s="30" t="s">
        <v>7164</v>
      </c>
      <c r="D1400" s="30" t="s">
        <v>2061</v>
      </c>
      <c r="E1400" s="29" t="s">
        <v>10083</v>
      </c>
      <c r="F1400" s="47" t="s">
        <v>2223</v>
      </c>
      <c r="G1400" s="47" t="s">
        <v>2224</v>
      </c>
      <c r="H1400" s="48">
        <v>43348</v>
      </c>
      <c r="I1400" s="48">
        <v>44990</v>
      </c>
      <c r="J1400" s="48" t="str">
        <f ca="1">IF(Ugovori_OPULJP[[#This Row],[DATUM ZAVRŠETKA OPERACIJE]]&lt;TODAY(),"završen","u provedbi")</f>
        <v>u provedbi</v>
      </c>
      <c r="K1400" s="25" t="s">
        <v>4</v>
      </c>
      <c r="L1400" s="25" t="s">
        <v>4</v>
      </c>
      <c r="M1400" s="17">
        <v>0.85</v>
      </c>
      <c r="N1400" s="17">
        <v>0.15</v>
      </c>
      <c r="O1400" s="11">
        <f>Ugovori_OPULJP[[#This Row],[Bespovratna sredstva - Ukupno (EU+Nac) HRK
= Ukupna ugovorena vrijednost bespovratnih sredstava]]*Ugovori_OPULJP[[#This Row],[EU STOPA SUFINANCIRANJA %
EU CO-FINANCING RATE %]]</f>
        <v>2617551.9479999999</v>
      </c>
      <c r="P1400" s="11">
        <f>Ugovori_OPULJP[[#This Row],[Bespovratna sredstva - Ukupno (EU+Nac) HRK
= Ukupna ugovorena vrijednost bespovratnih sredstava]]*Ugovori_OPULJP[[#This Row],[STOPA NACIONALNOG SUFINANCIRANJA %]]</f>
        <v>461920.93199999997</v>
      </c>
      <c r="Q1400" s="11">
        <v>3079472.88</v>
      </c>
      <c r="R1400" s="11">
        <v>0</v>
      </c>
      <c r="S1400" s="11">
        <v>0</v>
      </c>
      <c r="T1400" s="4">
        <f>Ugovori_OPULJP[[#This Row],[Bespovratna sredstva - Ukupno (EU+Nac) HRK
= Ukupna ugovorena vrijednost bespovratnih sredstava]]+Ugovori_OPULJP[[#This Row],[Javni doprinos korisnika - HRK]]+Ugovori_OPULJP[[#This Row],[Privatni doprinos korisnika - HRK]]</f>
        <v>3079472.88</v>
      </c>
      <c r="U1400" s="29" t="s">
        <v>4576</v>
      </c>
      <c r="V1400" s="29" t="s">
        <v>24</v>
      </c>
      <c r="W1400" s="30" t="s">
        <v>6646</v>
      </c>
      <c r="X1400" s="30" t="s">
        <v>6220</v>
      </c>
    </row>
    <row r="1401" spans="1:24" ht="51" x14ac:dyDescent="0.25">
      <c r="A1401" s="45" t="s">
        <v>2225</v>
      </c>
      <c r="B1401" s="46" t="s">
        <v>8150</v>
      </c>
      <c r="C1401" s="30" t="s">
        <v>7164</v>
      </c>
      <c r="D1401" s="30" t="s">
        <v>2061</v>
      </c>
      <c r="E1401" s="29" t="s">
        <v>10083</v>
      </c>
      <c r="F1401" s="47" t="s">
        <v>2223</v>
      </c>
      <c r="G1401" s="47" t="s">
        <v>2224</v>
      </c>
      <c r="H1401" s="48">
        <v>43348</v>
      </c>
      <c r="I1401" s="48">
        <v>45448</v>
      </c>
      <c r="J1401" s="48" t="str">
        <f ca="1">IF(Ugovori_OPULJP[[#This Row],[DATUM ZAVRŠETKA OPERACIJE]]&lt;TODAY(),"završen","u provedbi")</f>
        <v>u provedbi</v>
      </c>
      <c r="K1401" s="25" t="s">
        <v>4</v>
      </c>
      <c r="L1401" s="25" t="s">
        <v>4</v>
      </c>
      <c r="M1401" s="17">
        <v>0.85</v>
      </c>
      <c r="N1401" s="17">
        <v>0.15</v>
      </c>
      <c r="O1401" s="11">
        <f>Ugovori_OPULJP[[#This Row],[Bespovratna sredstva - Ukupno (EU+Nac) HRK
= Ukupna ugovorena vrijednost bespovratnih sredstava]]*Ugovori_OPULJP[[#This Row],[EU STOPA SUFINANCIRANJA %
EU CO-FINANCING RATE %]]</f>
        <v>4200028.9165000003</v>
      </c>
      <c r="P1401" s="11">
        <f>Ugovori_OPULJP[[#This Row],[Bespovratna sredstva - Ukupno (EU+Nac) HRK
= Ukupna ugovorena vrijednost bespovratnih sredstava]]*Ugovori_OPULJP[[#This Row],[STOPA NACIONALNOG SUFINANCIRANJA %]]</f>
        <v>741181.57350000006</v>
      </c>
      <c r="Q1401" s="11">
        <v>4941210.49</v>
      </c>
      <c r="R1401" s="11">
        <v>0</v>
      </c>
      <c r="S1401" s="11">
        <v>0</v>
      </c>
      <c r="T1401" s="4">
        <f>Ugovori_OPULJP[[#This Row],[Bespovratna sredstva - Ukupno (EU+Nac) HRK
= Ukupna ugovorena vrijednost bespovratnih sredstava]]+Ugovori_OPULJP[[#This Row],[Javni doprinos korisnika - HRK]]+Ugovori_OPULJP[[#This Row],[Privatni doprinos korisnika - HRK]]</f>
        <v>4941210.49</v>
      </c>
      <c r="U1401" s="29" t="s">
        <v>4576</v>
      </c>
      <c r="V1401" s="29" t="s">
        <v>24</v>
      </c>
      <c r="W1401" s="30" t="s">
        <v>6647</v>
      </c>
      <c r="X1401" s="30" t="s">
        <v>6220</v>
      </c>
    </row>
    <row r="1402" spans="1:24" ht="89.25" x14ac:dyDescent="0.25">
      <c r="A1402" s="45" t="s">
        <v>2226</v>
      </c>
      <c r="B1402" s="46" t="s">
        <v>8150</v>
      </c>
      <c r="C1402" s="30" t="s">
        <v>7164</v>
      </c>
      <c r="D1402" s="30" t="s">
        <v>2061</v>
      </c>
      <c r="E1402" s="29" t="s">
        <v>10083</v>
      </c>
      <c r="F1402" s="47" t="s">
        <v>2227</v>
      </c>
      <c r="G1402" s="47" t="s">
        <v>2228</v>
      </c>
      <c r="H1402" s="48">
        <v>43350</v>
      </c>
      <c r="I1402" s="48">
        <v>45358</v>
      </c>
      <c r="J1402" s="48" t="str">
        <f ca="1">IF(Ugovori_OPULJP[[#This Row],[DATUM ZAVRŠETKA OPERACIJE]]&lt;TODAY(),"završen","u provedbi")</f>
        <v>u provedbi</v>
      </c>
      <c r="K1402" s="25" t="s">
        <v>2</v>
      </c>
      <c r="L1402" s="25" t="s">
        <v>2</v>
      </c>
      <c r="M1402" s="17">
        <v>0.85</v>
      </c>
      <c r="N1402" s="17">
        <v>0.15</v>
      </c>
      <c r="O1402" s="11">
        <f>Ugovori_OPULJP[[#This Row],[Bespovratna sredstva - Ukupno (EU+Nac) HRK
= Ukupna ugovorena vrijednost bespovratnih sredstava]]*Ugovori_OPULJP[[#This Row],[EU STOPA SUFINANCIRANJA %
EU CO-FINANCING RATE %]]</f>
        <v>1123592.5260000001</v>
      </c>
      <c r="P1402" s="11">
        <f>Ugovori_OPULJP[[#This Row],[Bespovratna sredstva - Ukupno (EU+Nac) HRK
= Ukupna ugovorena vrijednost bespovratnih sredstava]]*Ugovori_OPULJP[[#This Row],[STOPA NACIONALNOG SUFINANCIRANJA %]]</f>
        <v>198281.03400000001</v>
      </c>
      <c r="Q1402" s="11">
        <v>1321873.56</v>
      </c>
      <c r="R1402" s="11">
        <v>0</v>
      </c>
      <c r="S1402" s="11">
        <v>0</v>
      </c>
      <c r="T1402" s="4">
        <f>Ugovori_OPULJP[[#This Row],[Bespovratna sredstva - Ukupno (EU+Nac) HRK
= Ukupna ugovorena vrijednost bespovratnih sredstava]]+Ugovori_OPULJP[[#This Row],[Javni doprinos korisnika - HRK]]+Ugovori_OPULJP[[#This Row],[Privatni doprinos korisnika - HRK]]</f>
        <v>1321873.56</v>
      </c>
      <c r="U1402" s="29" t="s">
        <v>4576</v>
      </c>
      <c r="V1402" s="29" t="s">
        <v>24</v>
      </c>
      <c r="W1402" s="30" t="s">
        <v>6648</v>
      </c>
      <c r="X1402" s="30" t="s">
        <v>6220</v>
      </c>
    </row>
    <row r="1403" spans="1:24" ht="63.75" x14ac:dyDescent="0.25">
      <c r="A1403" s="45" t="s">
        <v>2229</v>
      </c>
      <c r="B1403" s="46" t="s">
        <v>8150</v>
      </c>
      <c r="C1403" s="30" t="s">
        <v>7164</v>
      </c>
      <c r="D1403" s="30" t="s">
        <v>2061</v>
      </c>
      <c r="E1403" s="29" t="s">
        <v>10083</v>
      </c>
      <c r="F1403" s="47" t="s">
        <v>2230</v>
      </c>
      <c r="G1403" s="47" t="s">
        <v>2231</v>
      </c>
      <c r="H1403" s="48">
        <v>43348</v>
      </c>
      <c r="I1403" s="48">
        <v>45448</v>
      </c>
      <c r="J1403" s="48" t="str">
        <f ca="1">IF(Ugovori_OPULJP[[#This Row],[DATUM ZAVRŠETKA OPERACIJE]]&lt;TODAY(),"završen","u provedbi")</f>
        <v>u provedbi</v>
      </c>
      <c r="K1403" s="25" t="s">
        <v>13</v>
      </c>
      <c r="L1403" s="25" t="s">
        <v>13</v>
      </c>
      <c r="M1403" s="17">
        <v>0.85</v>
      </c>
      <c r="N1403" s="17">
        <v>0.15</v>
      </c>
      <c r="O1403" s="11">
        <f>Ugovori_OPULJP[[#This Row],[Bespovratna sredstva - Ukupno (EU+Nac) HRK
= Ukupna ugovorena vrijednost bespovratnih sredstava]]*Ugovori_OPULJP[[#This Row],[EU STOPA SUFINANCIRANJA %
EU CO-FINANCING RATE %]]</f>
        <v>1061137.0675000001</v>
      </c>
      <c r="P1403" s="11">
        <f>Ugovori_OPULJP[[#This Row],[Bespovratna sredstva - Ukupno (EU+Nac) HRK
= Ukupna ugovorena vrijednost bespovratnih sredstava]]*Ugovori_OPULJP[[#This Row],[STOPA NACIONALNOG SUFINANCIRANJA %]]</f>
        <v>187259.48250000001</v>
      </c>
      <c r="Q1403" s="11">
        <v>1248396.55</v>
      </c>
      <c r="R1403" s="11">
        <v>0</v>
      </c>
      <c r="S1403" s="11">
        <v>0</v>
      </c>
      <c r="T1403" s="4">
        <f>Ugovori_OPULJP[[#This Row],[Bespovratna sredstva - Ukupno (EU+Nac) HRK
= Ukupna ugovorena vrijednost bespovratnih sredstava]]+Ugovori_OPULJP[[#This Row],[Javni doprinos korisnika - HRK]]+Ugovori_OPULJP[[#This Row],[Privatni doprinos korisnika - HRK]]</f>
        <v>1248396.55</v>
      </c>
      <c r="U1403" s="29" t="s">
        <v>4576</v>
      </c>
      <c r="V1403" s="29" t="s">
        <v>24</v>
      </c>
      <c r="W1403" s="30" t="s">
        <v>6649</v>
      </c>
      <c r="X1403" s="30" t="s">
        <v>6220</v>
      </c>
    </row>
    <row r="1404" spans="1:24" ht="114.75" x14ac:dyDescent="0.25">
      <c r="A1404" s="45" t="s">
        <v>2233</v>
      </c>
      <c r="B1404" s="46" t="s">
        <v>8150</v>
      </c>
      <c r="C1404" s="30" t="s">
        <v>7164</v>
      </c>
      <c r="D1404" s="30" t="s">
        <v>2232</v>
      </c>
      <c r="E1404" s="29" t="s">
        <v>22</v>
      </c>
      <c r="F1404" s="47" t="s">
        <v>2232</v>
      </c>
      <c r="G1404" s="47" t="s">
        <v>2234</v>
      </c>
      <c r="H1404" s="48">
        <v>43234</v>
      </c>
      <c r="I1404" s="48">
        <v>44971</v>
      </c>
      <c r="J1404" s="48" t="str">
        <f ca="1">IF(Ugovori_OPULJP[[#This Row],[DATUM ZAVRŠETKA OPERACIJE]]&lt;TODAY(),"završen","u provedbi")</f>
        <v>u provedbi</v>
      </c>
      <c r="K1404" s="25" t="s">
        <v>25</v>
      </c>
      <c r="L1404" s="25" t="s">
        <v>3</v>
      </c>
      <c r="M1404" s="17">
        <v>0.85</v>
      </c>
      <c r="N1404" s="17">
        <v>0.15</v>
      </c>
      <c r="O1404" s="11">
        <f>Ugovori_OPULJP[[#This Row],[Bespovratna sredstva - Ukupno (EU+Nac) HRK
= Ukupna ugovorena vrijednost bespovratnih sredstava]]*Ugovori_OPULJP[[#This Row],[EU STOPA SUFINANCIRANJA %
EU CO-FINANCING RATE %]]</f>
        <v>8002668.4849999994</v>
      </c>
      <c r="P1404" s="11">
        <f>Ugovori_OPULJP[[#This Row],[Bespovratna sredstva - Ukupno (EU+Nac) HRK
= Ukupna ugovorena vrijednost bespovratnih sredstava]]*Ugovori_OPULJP[[#This Row],[STOPA NACIONALNOG SUFINANCIRANJA %]]</f>
        <v>1412235.615</v>
      </c>
      <c r="Q1404" s="11">
        <v>9414904.0999999996</v>
      </c>
      <c r="R1404" s="11">
        <v>0</v>
      </c>
      <c r="S1404" s="11">
        <v>0</v>
      </c>
      <c r="T1404" s="4">
        <f>Ugovori_OPULJP[[#This Row],[Bespovratna sredstva - Ukupno (EU+Nac) HRK
= Ukupna ugovorena vrijednost bespovratnih sredstava]]+Ugovori_OPULJP[[#This Row],[Javni doprinos korisnika - HRK]]+Ugovori_OPULJP[[#This Row],[Privatni doprinos korisnika - HRK]]</f>
        <v>9414904.0999999996</v>
      </c>
      <c r="U1404" s="29" t="s">
        <v>4576</v>
      </c>
      <c r="V1404" s="29" t="s">
        <v>24</v>
      </c>
      <c r="W1404" s="30" t="s">
        <v>6592</v>
      </c>
      <c r="X1404" s="30" t="s">
        <v>6220</v>
      </c>
    </row>
    <row r="1405" spans="1:24" ht="51" x14ac:dyDescent="0.25">
      <c r="A1405" s="45" t="s">
        <v>2235</v>
      </c>
      <c r="B1405" s="46" t="s">
        <v>8150</v>
      </c>
      <c r="C1405" s="30" t="s">
        <v>7164</v>
      </c>
      <c r="D1405" s="30" t="s">
        <v>7940</v>
      </c>
      <c r="E1405" s="29" t="s">
        <v>10081</v>
      </c>
      <c r="F1405" s="47" t="s">
        <v>2236</v>
      </c>
      <c r="G1405" s="47" t="s">
        <v>860</v>
      </c>
      <c r="H1405" s="48">
        <v>43669</v>
      </c>
      <c r="I1405" s="48">
        <v>44219</v>
      </c>
      <c r="J1405" s="48" t="str">
        <f ca="1">IF(Ugovori_OPULJP[[#This Row],[DATUM ZAVRŠETKA OPERACIJE]]&lt;TODAY(),"završen","u provedbi")</f>
        <v>završen</v>
      </c>
      <c r="K1405" s="25" t="s">
        <v>1</v>
      </c>
      <c r="L1405" s="25" t="s">
        <v>1</v>
      </c>
      <c r="M1405" s="17">
        <v>0.85</v>
      </c>
      <c r="N1405" s="17">
        <v>0.15</v>
      </c>
      <c r="O1405" s="11">
        <f>Ugovori_OPULJP[[#This Row],[Bespovratna sredstva - Ukupno (EU+Nac) HRK
= Ukupna ugovorena vrijednost bespovratnih sredstava]]*Ugovori_OPULJP[[#This Row],[EU STOPA SUFINANCIRANJA %
EU CO-FINANCING RATE %]]</f>
        <v>417402.19</v>
      </c>
      <c r="P1405" s="11">
        <f>Ugovori_OPULJP[[#This Row],[Bespovratna sredstva - Ukupno (EU+Nac) HRK
= Ukupna ugovorena vrijednost bespovratnih sredstava]]*Ugovori_OPULJP[[#This Row],[STOPA NACIONALNOG SUFINANCIRANJA %]]</f>
        <v>73659.210000000006</v>
      </c>
      <c r="Q1405" s="11">
        <v>491061.4</v>
      </c>
      <c r="R1405" s="11">
        <v>0</v>
      </c>
      <c r="S1405" s="11">
        <v>0</v>
      </c>
      <c r="T1405" s="4">
        <f>Ugovori_OPULJP[[#This Row],[Bespovratna sredstva - Ukupno (EU+Nac) HRK
= Ukupna ugovorena vrijednost bespovratnih sredstava]]+Ugovori_OPULJP[[#This Row],[Javni doprinos korisnika - HRK]]+Ugovori_OPULJP[[#This Row],[Privatni doprinos korisnika - HRK]]</f>
        <v>491061.4</v>
      </c>
      <c r="U1405" s="29" t="s">
        <v>4576</v>
      </c>
      <c r="V1405" s="29" t="s">
        <v>24</v>
      </c>
      <c r="W1405" s="30" t="s">
        <v>6650</v>
      </c>
      <c r="X1405" s="30" t="s">
        <v>6220</v>
      </c>
    </row>
    <row r="1406" spans="1:24" ht="89.25" x14ac:dyDescent="0.25">
      <c r="A1406" s="45" t="s">
        <v>2237</v>
      </c>
      <c r="B1406" s="46" t="s">
        <v>8150</v>
      </c>
      <c r="C1406" s="30" t="s">
        <v>7164</v>
      </c>
      <c r="D1406" s="30" t="s">
        <v>7940</v>
      </c>
      <c r="E1406" s="29" t="s">
        <v>10081</v>
      </c>
      <c r="F1406" s="47" t="s">
        <v>2238</v>
      </c>
      <c r="G1406" s="47" t="s">
        <v>2132</v>
      </c>
      <c r="H1406" s="48">
        <v>43669</v>
      </c>
      <c r="I1406" s="48">
        <v>44629</v>
      </c>
      <c r="J1406" s="48" t="str">
        <f ca="1">IF(Ugovori_OPULJP[[#This Row],[DATUM ZAVRŠETKA OPERACIJE]]&lt;TODAY(),"završen","u provedbi")</f>
        <v>završen</v>
      </c>
      <c r="K1406" s="25" t="s">
        <v>10</v>
      </c>
      <c r="L1406" s="25" t="s">
        <v>10</v>
      </c>
      <c r="M1406" s="17">
        <v>0.85</v>
      </c>
      <c r="N1406" s="17">
        <v>0.15</v>
      </c>
      <c r="O1406" s="11">
        <f>Ugovori_OPULJP[[#This Row],[Bespovratna sredstva - Ukupno (EU+Nac) HRK
= Ukupna ugovorena vrijednost bespovratnih sredstava]]*Ugovori_OPULJP[[#This Row],[EU STOPA SUFINANCIRANJA %
EU CO-FINANCING RATE %]]</f>
        <v>424999.8725</v>
      </c>
      <c r="P1406" s="11">
        <f>Ugovori_OPULJP[[#This Row],[Bespovratna sredstva - Ukupno (EU+Nac) HRK
= Ukupna ugovorena vrijednost bespovratnih sredstava]]*Ugovori_OPULJP[[#This Row],[STOPA NACIONALNOG SUFINANCIRANJA %]]</f>
        <v>74999.977499999994</v>
      </c>
      <c r="Q1406" s="11">
        <v>499999.85</v>
      </c>
      <c r="R1406" s="11">
        <v>4851.3800000000047</v>
      </c>
      <c r="S1406" s="11">
        <v>0</v>
      </c>
      <c r="T1406" s="4">
        <f>Ugovori_OPULJP[[#This Row],[Bespovratna sredstva - Ukupno (EU+Nac) HRK
= Ukupna ugovorena vrijednost bespovratnih sredstava]]+Ugovori_OPULJP[[#This Row],[Javni doprinos korisnika - HRK]]+Ugovori_OPULJP[[#This Row],[Privatni doprinos korisnika - HRK]]</f>
        <v>504851.23</v>
      </c>
      <c r="U1406" s="29" t="s">
        <v>4576</v>
      </c>
      <c r="V1406" s="29" t="s">
        <v>24</v>
      </c>
      <c r="W1406" s="30" t="s">
        <v>6651</v>
      </c>
      <c r="X1406" s="30" t="s">
        <v>6220</v>
      </c>
    </row>
    <row r="1407" spans="1:24" ht="102" x14ac:dyDescent="0.25">
      <c r="A1407" s="45" t="s">
        <v>2239</v>
      </c>
      <c r="B1407" s="46" t="s">
        <v>8150</v>
      </c>
      <c r="C1407" s="30" t="s">
        <v>7164</v>
      </c>
      <c r="D1407" s="30" t="s">
        <v>7940</v>
      </c>
      <c r="E1407" s="29" t="s">
        <v>10081</v>
      </c>
      <c r="F1407" s="47" t="s">
        <v>2240</v>
      </c>
      <c r="G1407" s="47" t="s">
        <v>2197</v>
      </c>
      <c r="H1407" s="48">
        <v>43669</v>
      </c>
      <c r="I1407" s="48">
        <v>44219</v>
      </c>
      <c r="J1407" s="48" t="str">
        <f ca="1">IF(Ugovori_OPULJP[[#This Row],[DATUM ZAVRŠETKA OPERACIJE]]&lt;TODAY(),"završen","u provedbi")</f>
        <v>završen</v>
      </c>
      <c r="K1407" s="25" t="s">
        <v>12</v>
      </c>
      <c r="L1407" s="25" t="s">
        <v>12</v>
      </c>
      <c r="M1407" s="17">
        <v>0.85</v>
      </c>
      <c r="N1407" s="17">
        <v>0.15</v>
      </c>
      <c r="O1407" s="11">
        <f>Ugovori_OPULJP[[#This Row],[Bespovratna sredstva - Ukupno (EU+Nac) HRK
= Ukupna ugovorena vrijednost bespovratnih sredstava]]*Ugovori_OPULJP[[#This Row],[EU STOPA SUFINANCIRANJA %
EU CO-FINANCING RATE %]]</f>
        <v>788249.45500000007</v>
      </c>
      <c r="P1407" s="11">
        <f>Ugovori_OPULJP[[#This Row],[Bespovratna sredstva - Ukupno (EU+Nac) HRK
= Ukupna ugovorena vrijednost bespovratnih sredstava]]*Ugovori_OPULJP[[#This Row],[STOPA NACIONALNOG SUFINANCIRANJA %]]</f>
        <v>139102.845</v>
      </c>
      <c r="Q1407" s="11">
        <v>927352.3</v>
      </c>
      <c r="R1407" s="11">
        <v>72505</v>
      </c>
      <c r="S1407" s="11">
        <v>0</v>
      </c>
      <c r="T1407" s="4">
        <f>Ugovori_OPULJP[[#This Row],[Bespovratna sredstva - Ukupno (EU+Nac) HRK
= Ukupna ugovorena vrijednost bespovratnih sredstava]]+Ugovori_OPULJP[[#This Row],[Javni doprinos korisnika - HRK]]+Ugovori_OPULJP[[#This Row],[Privatni doprinos korisnika - HRK]]</f>
        <v>999857.3</v>
      </c>
      <c r="U1407" s="29" t="s">
        <v>4576</v>
      </c>
      <c r="V1407" s="29" t="s">
        <v>24</v>
      </c>
      <c r="W1407" s="30" t="s">
        <v>6652</v>
      </c>
      <c r="X1407" s="30" t="s">
        <v>6220</v>
      </c>
    </row>
    <row r="1408" spans="1:24" ht="63.75" x14ac:dyDescent="0.25">
      <c r="A1408" s="45" t="s">
        <v>2241</v>
      </c>
      <c r="B1408" s="46" t="s">
        <v>8150</v>
      </c>
      <c r="C1408" s="30" t="s">
        <v>7164</v>
      </c>
      <c r="D1408" s="30" t="s">
        <v>7940</v>
      </c>
      <c r="E1408" s="29" t="s">
        <v>10081</v>
      </c>
      <c r="F1408" s="47" t="s">
        <v>2242</v>
      </c>
      <c r="G1408" s="47" t="s">
        <v>2197</v>
      </c>
      <c r="H1408" s="48">
        <v>43669</v>
      </c>
      <c r="I1408" s="48">
        <v>44127</v>
      </c>
      <c r="J1408" s="48" t="str">
        <f ca="1">IF(Ugovori_OPULJP[[#This Row],[DATUM ZAVRŠETKA OPERACIJE]]&lt;TODAY(),"završen","u provedbi")</f>
        <v>završen</v>
      </c>
      <c r="K1408" s="25" t="s">
        <v>12</v>
      </c>
      <c r="L1408" s="25" t="s">
        <v>12</v>
      </c>
      <c r="M1408" s="17">
        <v>0.85</v>
      </c>
      <c r="N1408" s="17">
        <v>0.15</v>
      </c>
      <c r="O1408" s="11">
        <f>Ugovori_OPULJP[[#This Row],[Bespovratna sredstva - Ukupno (EU+Nac) HRK
= Ukupna ugovorena vrijednost bespovratnih sredstava]]*Ugovori_OPULJP[[#This Row],[EU STOPA SUFINANCIRANJA %
EU CO-FINANCING RATE %]]</f>
        <v>393488.32399999996</v>
      </c>
      <c r="P1408" s="11">
        <f>Ugovori_OPULJP[[#This Row],[Bespovratna sredstva - Ukupno (EU+Nac) HRK
= Ukupna ugovorena vrijednost bespovratnih sredstava]]*Ugovori_OPULJP[[#This Row],[STOPA NACIONALNOG SUFINANCIRANJA %]]</f>
        <v>69439.115999999995</v>
      </c>
      <c r="Q1408" s="11">
        <v>462927.44</v>
      </c>
      <c r="R1408" s="11">
        <v>0</v>
      </c>
      <c r="S1408" s="11">
        <v>0</v>
      </c>
      <c r="T1408" s="4">
        <f>Ugovori_OPULJP[[#This Row],[Bespovratna sredstva - Ukupno (EU+Nac) HRK
= Ukupna ugovorena vrijednost bespovratnih sredstava]]+Ugovori_OPULJP[[#This Row],[Javni doprinos korisnika - HRK]]+Ugovori_OPULJP[[#This Row],[Privatni doprinos korisnika - HRK]]</f>
        <v>462927.44</v>
      </c>
      <c r="U1408" s="29" t="s">
        <v>4576</v>
      </c>
      <c r="V1408" s="29" t="s">
        <v>24</v>
      </c>
      <c r="W1408" s="30" t="s">
        <v>6653</v>
      </c>
      <c r="X1408" s="30" t="s">
        <v>6220</v>
      </c>
    </row>
    <row r="1409" spans="1:24" ht="76.5" x14ac:dyDescent="0.25">
      <c r="A1409" s="45" t="s">
        <v>2243</v>
      </c>
      <c r="B1409" s="46" t="s">
        <v>8150</v>
      </c>
      <c r="C1409" s="30" t="s">
        <v>7164</v>
      </c>
      <c r="D1409" s="30" t="s">
        <v>7940</v>
      </c>
      <c r="E1409" s="29" t="s">
        <v>10081</v>
      </c>
      <c r="F1409" s="47" t="s">
        <v>2244</v>
      </c>
      <c r="G1409" s="47" t="s">
        <v>2245</v>
      </c>
      <c r="H1409" s="48">
        <v>43669</v>
      </c>
      <c r="I1409" s="48">
        <v>44219</v>
      </c>
      <c r="J1409" s="48" t="str">
        <f ca="1">IF(Ugovori_OPULJP[[#This Row],[DATUM ZAVRŠETKA OPERACIJE]]&lt;TODAY(),"završen","u provedbi")</f>
        <v>završen</v>
      </c>
      <c r="K1409" s="25" t="s">
        <v>17</v>
      </c>
      <c r="L1409" s="25" t="s">
        <v>17</v>
      </c>
      <c r="M1409" s="17">
        <v>0.85</v>
      </c>
      <c r="N1409" s="17">
        <v>0.15</v>
      </c>
      <c r="O1409" s="11">
        <f>Ugovori_OPULJP[[#This Row],[Bespovratna sredstva - Ukupno (EU+Nac) HRK
= Ukupna ugovorena vrijednost bespovratnih sredstava]]*Ugovori_OPULJP[[#This Row],[EU STOPA SUFINANCIRANJA %
EU CO-FINANCING RATE %]]</f>
        <v>417596.21099999995</v>
      </c>
      <c r="P1409" s="11">
        <f>Ugovori_OPULJP[[#This Row],[Bespovratna sredstva - Ukupno (EU+Nac) HRK
= Ukupna ugovorena vrijednost bespovratnih sredstava]]*Ugovori_OPULJP[[#This Row],[STOPA NACIONALNOG SUFINANCIRANJA %]]</f>
        <v>73693.448999999993</v>
      </c>
      <c r="Q1409" s="11">
        <v>491289.66</v>
      </c>
      <c r="R1409" s="11">
        <v>0</v>
      </c>
      <c r="S1409" s="11">
        <v>0</v>
      </c>
      <c r="T1409" s="4">
        <f>Ugovori_OPULJP[[#This Row],[Bespovratna sredstva - Ukupno (EU+Nac) HRK
= Ukupna ugovorena vrijednost bespovratnih sredstava]]+Ugovori_OPULJP[[#This Row],[Javni doprinos korisnika - HRK]]+Ugovori_OPULJP[[#This Row],[Privatni doprinos korisnika - HRK]]</f>
        <v>491289.66</v>
      </c>
      <c r="U1409" s="29" t="s">
        <v>4576</v>
      </c>
      <c r="V1409" s="29" t="s">
        <v>24</v>
      </c>
      <c r="W1409" s="30" t="s">
        <v>6654</v>
      </c>
      <c r="X1409" s="30" t="s">
        <v>6220</v>
      </c>
    </row>
    <row r="1410" spans="1:24" ht="102" x14ac:dyDescent="0.25">
      <c r="A1410" s="45" t="s">
        <v>2246</v>
      </c>
      <c r="B1410" s="46" t="s">
        <v>8150</v>
      </c>
      <c r="C1410" s="30" t="s">
        <v>7164</v>
      </c>
      <c r="D1410" s="30" t="s">
        <v>7940</v>
      </c>
      <c r="E1410" s="29" t="s">
        <v>10081</v>
      </c>
      <c r="F1410" s="47" t="s">
        <v>2247</v>
      </c>
      <c r="G1410" s="47" t="s">
        <v>2248</v>
      </c>
      <c r="H1410" s="48">
        <v>43669</v>
      </c>
      <c r="I1410" s="48">
        <v>44219</v>
      </c>
      <c r="J1410" s="48" t="str">
        <f ca="1">IF(Ugovori_OPULJP[[#This Row],[DATUM ZAVRŠETKA OPERACIJE]]&lt;TODAY(),"završen","u provedbi")</f>
        <v>završen</v>
      </c>
      <c r="K1410" s="25" t="s">
        <v>19</v>
      </c>
      <c r="L1410" s="25" t="s">
        <v>19</v>
      </c>
      <c r="M1410" s="17">
        <v>0.85</v>
      </c>
      <c r="N1410" s="17">
        <v>0.15</v>
      </c>
      <c r="O1410" s="11">
        <f>Ugovori_OPULJP[[#This Row],[Bespovratna sredstva - Ukupno (EU+Nac) HRK
= Ukupna ugovorena vrijednost bespovratnih sredstava]]*Ugovori_OPULJP[[#This Row],[EU STOPA SUFINANCIRANJA %
EU CO-FINANCING RATE %]]</f>
        <v>833095.90549999999</v>
      </c>
      <c r="P1410" s="11">
        <f>Ugovori_OPULJP[[#This Row],[Bespovratna sredstva - Ukupno (EU+Nac) HRK
= Ukupna ugovorena vrijednost bespovratnih sredstava]]*Ugovori_OPULJP[[#This Row],[STOPA NACIONALNOG SUFINANCIRANJA %]]</f>
        <v>147016.92449999999</v>
      </c>
      <c r="Q1410" s="11">
        <v>980112.83</v>
      </c>
      <c r="R1410" s="11">
        <v>0</v>
      </c>
      <c r="S1410" s="11">
        <v>0</v>
      </c>
      <c r="T1410" s="4">
        <f>Ugovori_OPULJP[[#This Row],[Bespovratna sredstva - Ukupno (EU+Nac) HRK
= Ukupna ugovorena vrijednost bespovratnih sredstava]]+Ugovori_OPULJP[[#This Row],[Javni doprinos korisnika - HRK]]+Ugovori_OPULJP[[#This Row],[Privatni doprinos korisnika - HRK]]</f>
        <v>980112.83</v>
      </c>
      <c r="U1410" s="29" t="s">
        <v>4576</v>
      </c>
      <c r="V1410" s="29" t="s">
        <v>24</v>
      </c>
      <c r="W1410" s="30" t="s">
        <v>6655</v>
      </c>
      <c r="X1410" s="30" t="s">
        <v>6220</v>
      </c>
    </row>
    <row r="1411" spans="1:24" ht="114.75" x14ac:dyDescent="0.25">
      <c r="A1411" s="45" t="s">
        <v>2249</v>
      </c>
      <c r="B1411" s="46" t="s">
        <v>8150</v>
      </c>
      <c r="C1411" s="30" t="s">
        <v>7164</v>
      </c>
      <c r="D1411" s="30" t="s">
        <v>7940</v>
      </c>
      <c r="E1411" s="29" t="s">
        <v>10081</v>
      </c>
      <c r="F1411" s="47" t="s">
        <v>2250</v>
      </c>
      <c r="G1411" s="47" t="s">
        <v>2183</v>
      </c>
      <c r="H1411" s="48">
        <v>43665</v>
      </c>
      <c r="I1411" s="48">
        <v>44215</v>
      </c>
      <c r="J1411" s="48" t="str">
        <f ca="1">IF(Ugovori_OPULJP[[#This Row],[DATUM ZAVRŠETKA OPERACIJE]]&lt;TODAY(),"završen","u provedbi")</f>
        <v>završen</v>
      </c>
      <c r="K1411" s="25" t="s">
        <v>3</v>
      </c>
      <c r="L1411" s="25" t="s">
        <v>3</v>
      </c>
      <c r="M1411" s="17">
        <v>0.85</v>
      </c>
      <c r="N1411" s="17">
        <v>0.15</v>
      </c>
      <c r="O1411" s="11">
        <f>Ugovori_OPULJP[[#This Row],[Bespovratna sredstva - Ukupno (EU+Nac) HRK
= Ukupna ugovorena vrijednost bespovratnih sredstava]]*Ugovori_OPULJP[[#This Row],[EU STOPA SUFINANCIRANJA %
EU CO-FINANCING RATE %]]</f>
        <v>684949.29499999993</v>
      </c>
      <c r="P1411" s="11">
        <f>Ugovori_OPULJP[[#This Row],[Bespovratna sredstva - Ukupno (EU+Nac) HRK
= Ukupna ugovorena vrijednost bespovratnih sredstava]]*Ugovori_OPULJP[[#This Row],[STOPA NACIONALNOG SUFINANCIRANJA %]]</f>
        <v>120873.40499999998</v>
      </c>
      <c r="Q1411" s="11">
        <v>805822.7</v>
      </c>
      <c r="R1411" s="11">
        <v>0</v>
      </c>
      <c r="S1411" s="11">
        <v>0</v>
      </c>
      <c r="T1411" s="4">
        <f>Ugovori_OPULJP[[#This Row],[Bespovratna sredstva - Ukupno (EU+Nac) HRK
= Ukupna ugovorena vrijednost bespovratnih sredstava]]+Ugovori_OPULJP[[#This Row],[Javni doprinos korisnika - HRK]]+Ugovori_OPULJP[[#This Row],[Privatni doprinos korisnika - HRK]]</f>
        <v>805822.7</v>
      </c>
      <c r="U1411" s="29" t="s">
        <v>4576</v>
      </c>
      <c r="V1411" s="29" t="s">
        <v>24</v>
      </c>
      <c r="W1411" s="30" t="s">
        <v>6656</v>
      </c>
      <c r="X1411" s="30" t="s">
        <v>6220</v>
      </c>
    </row>
    <row r="1412" spans="1:24" ht="102" x14ac:dyDescent="0.25">
      <c r="A1412" s="45" t="s">
        <v>2251</v>
      </c>
      <c r="B1412" s="46" t="s">
        <v>8150</v>
      </c>
      <c r="C1412" s="30" t="s">
        <v>7164</v>
      </c>
      <c r="D1412" s="30" t="s">
        <v>7940</v>
      </c>
      <c r="E1412" s="29" t="s">
        <v>10081</v>
      </c>
      <c r="F1412" s="47" t="s">
        <v>2252</v>
      </c>
      <c r="G1412" s="47" t="s">
        <v>2253</v>
      </c>
      <c r="H1412" s="48">
        <v>43669</v>
      </c>
      <c r="I1412" s="48">
        <v>44311</v>
      </c>
      <c r="J1412" s="48" t="str">
        <f ca="1">IF(Ugovori_OPULJP[[#This Row],[DATUM ZAVRŠETKA OPERACIJE]]&lt;TODAY(),"završen","u provedbi")</f>
        <v>završen</v>
      </c>
      <c r="K1412" s="25" t="s">
        <v>25</v>
      </c>
      <c r="L1412" s="25" t="s">
        <v>3</v>
      </c>
      <c r="M1412" s="17">
        <v>0.85</v>
      </c>
      <c r="N1412" s="17">
        <v>0.15</v>
      </c>
      <c r="O1412" s="11">
        <f>Ugovori_OPULJP[[#This Row],[Bespovratna sredstva - Ukupno (EU+Nac) HRK
= Ukupna ugovorena vrijednost bespovratnih sredstava]]*Ugovori_OPULJP[[#This Row],[EU STOPA SUFINANCIRANJA %
EU CO-FINANCING RATE %]]</f>
        <v>423787.05</v>
      </c>
      <c r="P1412" s="11">
        <f>Ugovori_OPULJP[[#This Row],[Bespovratna sredstva - Ukupno (EU+Nac) HRK
= Ukupna ugovorena vrijednost bespovratnih sredstava]]*Ugovori_OPULJP[[#This Row],[STOPA NACIONALNOG SUFINANCIRANJA %]]</f>
        <v>74785.95</v>
      </c>
      <c r="Q1412" s="11">
        <v>498573</v>
      </c>
      <c r="R1412" s="11">
        <v>0</v>
      </c>
      <c r="S1412" s="11">
        <v>0</v>
      </c>
      <c r="T1412" s="4">
        <f>Ugovori_OPULJP[[#This Row],[Bespovratna sredstva - Ukupno (EU+Nac) HRK
= Ukupna ugovorena vrijednost bespovratnih sredstava]]+Ugovori_OPULJP[[#This Row],[Javni doprinos korisnika - HRK]]+Ugovori_OPULJP[[#This Row],[Privatni doprinos korisnika - HRK]]</f>
        <v>498573</v>
      </c>
      <c r="U1412" s="29" t="s">
        <v>4576</v>
      </c>
      <c r="V1412" s="29" t="s">
        <v>24</v>
      </c>
      <c r="W1412" s="30" t="s">
        <v>6657</v>
      </c>
      <c r="X1412" s="30" t="s">
        <v>6220</v>
      </c>
    </row>
    <row r="1413" spans="1:24" ht="76.5" x14ac:dyDescent="0.25">
      <c r="A1413" s="45" t="s">
        <v>2254</v>
      </c>
      <c r="B1413" s="46" t="s">
        <v>8150</v>
      </c>
      <c r="C1413" s="30" t="s">
        <v>7164</v>
      </c>
      <c r="D1413" s="30" t="s">
        <v>7940</v>
      </c>
      <c r="E1413" s="29" t="s">
        <v>10081</v>
      </c>
      <c r="F1413" s="47" t="s">
        <v>2255</v>
      </c>
      <c r="G1413" s="47" t="s">
        <v>2256</v>
      </c>
      <c r="H1413" s="48">
        <v>43669</v>
      </c>
      <c r="I1413" s="48">
        <v>44219</v>
      </c>
      <c r="J1413" s="48" t="str">
        <f ca="1">IF(Ugovori_OPULJP[[#This Row],[DATUM ZAVRŠETKA OPERACIJE]]&lt;TODAY(),"završen","u provedbi")</f>
        <v>završen</v>
      </c>
      <c r="K1413" s="25" t="s">
        <v>10</v>
      </c>
      <c r="L1413" s="25" t="s">
        <v>10</v>
      </c>
      <c r="M1413" s="17">
        <v>0.85</v>
      </c>
      <c r="N1413" s="17">
        <v>0.15</v>
      </c>
      <c r="O1413" s="11">
        <f>Ugovori_OPULJP[[#This Row],[Bespovratna sredstva - Ukupno (EU+Nac) HRK
= Ukupna ugovorena vrijednost bespovratnih sredstava]]*Ugovori_OPULJP[[#This Row],[EU STOPA SUFINANCIRANJA %
EU CO-FINANCING RATE %]]</f>
        <v>424762.34</v>
      </c>
      <c r="P1413" s="11">
        <f>Ugovori_OPULJP[[#This Row],[Bespovratna sredstva - Ukupno (EU+Nac) HRK
= Ukupna ugovorena vrijednost bespovratnih sredstava]]*Ugovori_OPULJP[[#This Row],[STOPA NACIONALNOG SUFINANCIRANJA %]]</f>
        <v>74958.06</v>
      </c>
      <c r="Q1413" s="11">
        <v>499720.4</v>
      </c>
      <c r="R1413" s="11">
        <v>7344.8199999999488</v>
      </c>
      <c r="S1413" s="11">
        <v>0</v>
      </c>
      <c r="T1413" s="4">
        <f>Ugovori_OPULJP[[#This Row],[Bespovratna sredstva - Ukupno (EU+Nac) HRK
= Ukupna ugovorena vrijednost bespovratnih sredstava]]+Ugovori_OPULJP[[#This Row],[Javni doprinos korisnika - HRK]]+Ugovori_OPULJP[[#This Row],[Privatni doprinos korisnika - HRK]]</f>
        <v>507065.22</v>
      </c>
      <c r="U1413" s="29" t="s">
        <v>4576</v>
      </c>
      <c r="V1413" s="29" t="s">
        <v>24</v>
      </c>
      <c r="W1413" s="30" t="s">
        <v>6658</v>
      </c>
      <c r="X1413" s="30" t="s">
        <v>6220</v>
      </c>
    </row>
    <row r="1414" spans="1:24" ht="89.25" x14ac:dyDescent="0.25">
      <c r="A1414" s="45" t="s">
        <v>2257</v>
      </c>
      <c r="B1414" s="46" t="s">
        <v>8150</v>
      </c>
      <c r="C1414" s="30" t="s">
        <v>7164</v>
      </c>
      <c r="D1414" s="30" t="s">
        <v>7940</v>
      </c>
      <c r="E1414" s="29" t="s">
        <v>10081</v>
      </c>
      <c r="F1414" s="47" t="s">
        <v>2258</v>
      </c>
      <c r="G1414" s="47" t="s">
        <v>1261</v>
      </c>
      <c r="H1414" s="48">
        <v>43669</v>
      </c>
      <c r="I1414" s="48">
        <v>44219</v>
      </c>
      <c r="J1414" s="48" t="str">
        <f ca="1">IF(Ugovori_OPULJP[[#This Row],[DATUM ZAVRŠETKA OPERACIJE]]&lt;TODAY(),"završen","u provedbi")</f>
        <v>završen</v>
      </c>
      <c r="K1414" s="25" t="s">
        <v>8</v>
      </c>
      <c r="L1414" s="25" t="s">
        <v>8</v>
      </c>
      <c r="M1414" s="17">
        <v>0.85</v>
      </c>
      <c r="N1414" s="17">
        <v>0.15</v>
      </c>
      <c r="O1414" s="11">
        <f>Ugovori_OPULJP[[#This Row],[Bespovratna sredstva - Ukupno (EU+Nac) HRK
= Ukupna ugovorena vrijednost bespovratnih sredstava]]*Ugovori_OPULJP[[#This Row],[EU STOPA SUFINANCIRANJA %
EU CO-FINANCING RATE %]]</f>
        <v>224075.4615</v>
      </c>
      <c r="P1414" s="11">
        <f>Ugovori_OPULJP[[#This Row],[Bespovratna sredstva - Ukupno (EU+Nac) HRK
= Ukupna ugovorena vrijednost bespovratnih sredstava]]*Ugovori_OPULJP[[#This Row],[STOPA NACIONALNOG SUFINANCIRANJA %]]</f>
        <v>39542.728499999997</v>
      </c>
      <c r="Q1414" s="11">
        <v>263618.19</v>
      </c>
      <c r="R1414" s="11">
        <v>0</v>
      </c>
      <c r="S1414" s="11">
        <v>0</v>
      </c>
      <c r="T1414" s="4">
        <f>Ugovori_OPULJP[[#This Row],[Bespovratna sredstva - Ukupno (EU+Nac) HRK
= Ukupna ugovorena vrijednost bespovratnih sredstava]]+Ugovori_OPULJP[[#This Row],[Javni doprinos korisnika - HRK]]+Ugovori_OPULJP[[#This Row],[Privatni doprinos korisnika - HRK]]</f>
        <v>263618.19</v>
      </c>
      <c r="U1414" s="29" t="s">
        <v>4576</v>
      </c>
      <c r="V1414" s="29" t="s">
        <v>24</v>
      </c>
      <c r="W1414" s="30" t="s">
        <v>6659</v>
      </c>
      <c r="X1414" s="30" t="s">
        <v>6220</v>
      </c>
    </row>
    <row r="1415" spans="1:24" ht="114.75" x14ac:dyDescent="0.25">
      <c r="A1415" s="45" t="s">
        <v>2259</v>
      </c>
      <c r="B1415" s="46" t="s">
        <v>8150</v>
      </c>
      <c r="C1415" s="30" t="s">
        <v>7164</v>
      </c>
      <c r="D1415" s="30" t="s">
        <v>7940</v>
      </c>
      <c r="E1415" s="29" t="s">
        <v>10081</v>
      </c>
      <c r="F1415" s="47" t="s">
        <v>2260</v>
      </c>
      <c r="G1415" s="47" t="s">
        <v>2261</v>
      </c>
      <c r="H1415" s="48">
        <v>43669</v>
      </c>
      <c r="I1415" s="48">
        <v>44295</v>
      </c>
      <c r="J1415" s="48" t="str">
        <f ca="1">IF(Ugovori_OPULJP[[#This Row],[DATUM ZAVRŠETKA OPERACIJE]]&lt;TODAY(),"završen","u provedbi")</f>
        <v>završen</v>
      </c>
      <c r="K1415" s="25" t="s">
        <v>17</v>
      </c>
      <c r="L1415" s="25" t="s">
        <v>17</v>
      </c>
      <c r="M1415" s="17">
        <v>0.85</v>
      </c>
      <c r="N1415" s="17">
        <v>0.15</v>
      </c>
      <c r="O1415" s="11">
        <f>Ugovori_OPULJP[[#This Row],[Bespovratna sredstva - Ukupno (EU+Nac) HRK
= Ukupna ugovorena vrijednost bespovratnih sredstava]]*Ugovori_OPULJP[[#This Row],[EU STOPA SUFINANCIRANJA %
EU CO-FINANCING RATE %]]</f>
        <v>425000</v>
      </c>
      <c r="P1415" s="11">
        <f>Ugovori_OPULJP[[#This Row],[Bespovratna sredstva - Ukupno (EU+Nac) HRK
= Ukupna ugovorena vrijednost bespovratnih sredstava]]*Ugovori_OPULJP[[#This Row],[STOPA NACIONALNOG SUFINANCIRANJA %]]</f>
        <v>75000</v>
      </c>
      <c r="Q1415" s="11">
        <v>500000</v>
      </c>
      <c r="R1415" s="11">
        <v>0</v>
      </c>
      <c r="S1415" s="11">
        <v>0</v>
      </c>
      <c r="T1415" s="4">
        <f>Ugovori_OPULJP[[#This Row],[Bespovratna sredstva - Ukupno (EU+Nac) HRK
= Ukupna ugovorena vrijednost bespovratnih sredstava]]+Ugovori_OPULJP[[#This Row],[Javni doprinos korisnika - HRK]]+Ugovori_OPULJP[[#This Row],[Privatni doprinos korisnika - HRK]]</f>
        <v>500000</v>
      </c>
      <c r="U1415" s="29" t="s">
        <v>4576</v>
      </c>
      <c r="V1415" s="29" t="s">
        <v>24</v>
      </c>
      <c r="W1415" s="30" t="s">
        <v>6660</v>
      </c>
      <c r="X1415" s="30" t="s">
        <v>6220</v>
      </c>
    </row>
    <row r="1416" spans="1:24" ht="102" x14ac:dyDescent="0.25">
      <c r="A1416" s="45" t="s">
        <v>2262</v>
      </c>
      <c r="B1416" s="46" t="s">
        <v>8150</v>
      </c>
      <c r="C1416" s="30" t="s">
        <v>7164</v>
      </c>
      <c r="D1416" s="30" t="s">
        <v>7940</v>
      </c>
      <c r="E1416" s="29" t="s">
        <v>10081</v>
      </c>
      <c r="F1416" s="47" t="s">
        <v>2263</v>
      </c>
      <c r="G1416" s="47" t="s">
        <v>1328</v>
      </c>
      <c r="H1416" s="48">
        <v>43760</v>
      </c>
      <c r="I1416" s="48">
        <v>44345</v>
      </c>
      <c r="J1416" s="48" t="str">
        <f ca="1">IF(Ugovori_OPULJP[[#This Row],[DATUM ZAVRŠETKA OPERACIJE]]&lt;TODAY(),"završen","u provedbi")</f>
        <v>završen</v>
      </c>
      <c r="K1416" s="25" t="s">
        <v>12</v>
      </c>
      <c r="L1416" s="25" t="s">
        <v>12</v>
      </c>
      <c r="M1416" s="17">
        <v>0.85</v>
      </c>
      <c r="N1416" s="17">
        <v>0.15</v>
      </c>
      <c r="O1416" s="11">
        <f>Ugovori_OPULJP[[#This Row],[Bespovratna sredstva - Ukupno (EU+Nac) HRK
= Ukupna ugovorena vrijednost bespovratnih sredstava]]*Ugovori_OPULJP[[#This Row],[EU STOPA SUFINANCIRANJA %
EU CO-FINANCING RATE %]]</f>
        <v>422377.3505</v>
      </c>
      <c r="P1416" s="11">
        <f>Ugovori_OPULJP[[#This Row],[Bespovratna sredstva - Ukupno (EU+Nac) HRK
= Ukupna ugovorena vrijednost bespovratnih sredstava]]*Ugovori_OPULJP[[#This Row],[STOPA NACIONALNOG SUFINANCIRANJA %]]</f>
        <v>74537.179499999998</v>
      </c>
      <c r="Q1416" s="11">
        <v>496914.53</v>
      </c>
      <c r="R1416" s="11">
        <v>0</v>
      </c>
      <c r="S1416" s="11">
        <v>0</v>
      </c>
      <c r="T1416" s="4">
        <f>Ugovori_OPULJP[[#This Row],[Bespovratna sredstva - Ukupno (EU+Nac) HRK
= Ukupna ugovorena vrijednost bespovratnih sredstava]]+Ugovori_OPULJP[[#This Row],[Javni doprinos korisnika - HRK]]+Ugovori_OPULJP[[#This Row],[Privatni doprinos korisnika - HRK]]</f>
        <v>496914.53</v>
      </c>
      <c r="U1416" s="29" t="s">
        <v>4576</v>
      </c>
      <c r="V1416" s="29" t="s">
        <v>24</v>
      </c>
      <c r="W1416" s="30" t="s">
        <v>6661</v>
      </c>
      <c r="X1416" s="30" t="s">
        <v>6220</v>
      </c>
    </row>
    <row r="1417" spans="1:24" ht="114.75" x14ac:dyDescent="0.25">
      <c r="A1417" s="45" t="s">
        <v>2264</v>
      </c>
      <c r="B1417" s="46" t="s">
        <v>8150</v>
      </c>
      <c r="C1417" s="30" t="s">
        <v>7164</v>
      </c>
      <c r="D1417" s="30" t="s">
        <v>7940</v>
      </c>
      <c r="E1417" s="29" t="s">
        <v>10081</v>
      </c>
      <c r="F1417" s="47" t="s">
        <v>2265</v>
      </c>
      <c r="G1417" s="47" t="s">
        <v>2266</v>
      </c>
      <c r="H1417" s="48">
        <v>43669</v>
      </c>
      <c r="I1417" s="48">
        <v>44219</v>
      </c>
      <c r="J1417" s="48" t="str">
        <f ca="1">IF(Ugovori_OPULJP[[#This Row],[DATUM ZAVRŠETKA OPERACIJE]]&lt;TODAY(),"završen","u provedbi")</f>
        <v>završen</v>
      </c>
      <c r="K1417" s="25" t="s">
        <v>7</v>
      </c>
      <c r="L1417" s="25" t="s">
        <v>7</v>
      </c>
      <c r="M1417" s="17">
        <v>0.85</v>
      </c>
      <c r="N1417" s="17">
        <v>0.15</v>
      </c>
      <c r="O1417" s="11">
        <f>Ugovori_OPULJP[[#This Row],[Bespovratna sredstva - Ukupno (EU+Nac) HRK
= Ukupna ugovorena vrijednost bespovratnih sredstava]]*Ugovori_OPULJP[[#This Row],[EU STOPA SUFINANCIRANJA %
EU CO-FINANCING RATE %]]</f>
        <v>407447.5</v>
      </c>
      <c r="P1417" s="11">
        <f>Ugovori_OPULJP[[#This Row],[Bespovratna sredstva - Ukupno (EU+Nac) HRK
= Ukupna ugovorena vrijednost bespovratnih sredstava]]*Ugovori_OPULJP[[#This Row],[STOPA NACIONALNOG SUFINANCIRANJA %]]</f>
        <v>71902.5</v>
      </c>
      <c r="Q1417" s="11">
        <v>479350</v>
      </c>
      <c r="R1417" s="11">
        <v>0</v>
      </c>
      <c r="S1417" s="11">
        <v>0</v>
      </c>
      <c r="T1417" s="4">
        <f>Ugovori_OPULJP[[#This Row],[Bespovratna sredstva - Ukupno (EU+Nac) HRK
= Ukupna ugovorena vrijednost bespovratnih sredstava]]+Ugovori_OPULJP[[#This Row],[Javni doprinos korisnika - HRK]]+Ugovori_OPULJP[[#This Row],[Privatni doprinos korisnika - HRK]]</f>
        <v>479350</v>
      </c>
      <c r="U1417" s="29" t="s">
        <v>4576</v>
      </c>
      <c r="V1417" s="29" t="s">
        <v>24</v>
      </c>
      <c r="W1417" s="30" t="s">
        <v>6662</v>
      </c>
      <c r="X1417" s="30" t="s">
        <v>6220</v>
      </c>
    </row>
    <row r="1418" spans="1:24" ht="102" x14ac:dyDescent="0.25">
      <c r="A1418" s="45" t="s">
        <v>2268</v>
      </c>
      <c r="B1418" s="46" t="s">
        <v>8150</v>
      </c>
      <c r="C1418" s="30" t="s">
        <v>7164</v>
      </c>
      <c r="D1418" s="30" t="s">
        <v>7940</v>
      </c>
      <c r="E1418" s="29" t="s">
        <v>10081</v>
      </c>
      <c r="F1418" s="47" t="s">
        <v>2269</v>
      </c>
      <c r="G1418" s="47" t="s">
        <v>10736</v>
      </c>
      <c r="H1418" s="48">
        <v>43760</v>
      </c>
      <c r="I1418" s="48">
        <v>44126</v>
      </c>
      <c r="J1418" s="48" t="str">
        <f ca="1">IF(Ugovori_OPULJP[[#This Row],[DATUM ZAVRŠETKA OPERACIJE]]&lt;TODAY(),"završen","u provedbi")</f>
        <v>završen</v>
      </c>
      <c r="K1418" s="25" t="s">
        <v>3</v>
      </c>
      <c r="L1418" s="25" t="s">
        <v>3</v>
      </c>
      <c r="M1418" s="17">
        <v>0.85</v>
      </c>
      <c r="N1418" s="17">
        <v>0.15</v>
      </c>
      <c r="O1418" s="11">
        <f>Ugovori_OPULJP[[#This Row],[Bespovratna sredstva - Ukupno (EU+Nac) HRK
= Ukupna ugovorena vrijednost bespovratnih sredstava]]*Ugovori_OPULJP[[#This Row],[EU STOPA SUFINANCIRANJA %
EU CO-FINANCING RATE %]]</f>
        <v>424997.93449999997</v>
      </c>
      <c r="P1418" s="11">
        <f>Ugovori_OPULJP[[#This Row],[Bespovratna sredstva - Ukupno (EU+Nac) HRK
= Ukupna ugovorena vrijednost bespovratnih sredstava]]*Ugovori_OPULJP[[#This Row],[STOPA NACIONALNOG SUFINANCIRANJA %]]</f>
        <v>74999.635500000004</v>
      </c>
      <c r="Q1418" s="11">
        <v>499997.57</v>
      </c>
      <c r="R1418" s="11">
        <v>0</v>
      </c>
      <c r="S1418" s="11">
        <v>0.89</v>
      </c>
      <c r="T1418" s="4">
        <f>Ugovori_OPULJP[[#This Row],[Bespovratna sredstva - Ukupno (EU+Nac) HRK
= Ukupna ugovorena vrijednost bespovratnih sredstava]]+Ugovori_OPULJP[[#This Row],[Javni doprinos korisnika - HRK]]+Ugovori_OPULJP[[#This Row],[Privatni doprinos korisnika - HRK]]</f>
        <v>499998.46</v>
      </c>
      <c r="U1418" s="29" t="s">
        <v>4576</v>
      </c>
      <c r="V1418" s="29" t="s">
        <v>24</v>
      </c>
      <c r="W1418" s="30" t="s">
        <v>8465</v>
      </c>
      <c r="X1418" s="30" t="s">
        <v>6220</v>
      </c>
    </row>
    <row r="1419" spans="1:24" ht="114.75" x14ac:dyDescent="0.25">
      <c r="A1419" s="45" t="s">
        <v>2270</v>
      </c>
      <c r="B1419" s="46" t="s">
        <v>8150</v>
      </c>
      <c r="C1419" s="30" t="s">
        <v>7164</v>
      </c>
      <c r="D1419" s="30" t="s">
        <v>7940</v>
      </c>
      <c r="E1419" s="29" t="s">
        <v>10081</v>
      </c>
      <c r="F1419" s="47" t="s">
        <v>2271</v>
      </c>
      <c r="G1419" s="7" t="s">
        <v>10038</v>
      </c>
      <c r="H1419" s="48">
        <v>43760</v>
      </c>
      <c r="I1419" s="48">
        <v>44126</v>
      </c>
      <c r="J1419" s="48" t="str">
        <f ca="1">IF(Ugovori_OPULJP[[#This Row],[DATUM ZAVRŠETKA OPERACIJE]]&lt;TODAY(),"završen","u provedbi")</f>
        <v>završen</v>
      </c>
      <c r="K1419" s="25" t="s">
        <v>2272</v>
      </c>
      <c r="L1419" s="25" t="s">
        <v>3</v>
      </c>
      <c r="M1419" s="17">
        <v>0.85</v>
      </c>
      <c r="N1419" s="17">
        <v>0.15</v>
      </c>
      <c r="O1419" s="11">
        <f>Ugovori_OPULJP[[#This Row],[Bespovratna sredstva - Ukupno (EU+Nac) HRK
= Ukupna ugovorena vrijednost bespovratnih sredstava]]*Ugovori_OPULJP[[#This Row],[EU STOPA SUFINANCIRANJA %
EU CO-FINANCING RATE %]]</f>
        <v>421491.86300000001</v>
      </c>
      <c r="P1419" s="11">
        <f>Ugovori_OPULJP[[#This Row],[Bespovratna sredstva - Ukupno (EU+Nac) HRK
= Ukupna ugovorena vrijednost bespovratnih sredstava]]*Ugovori_OPULJP[[#This Row],[STOPA NACIONALNOG SUFINANCIRANJA %]]</f>
        <v>74380.917000000001</v>
      </c>
      <c r="Q1419" s="11">
        <v>495872.78</v>
      </c>
      <c r="R1419" s="11">
        <v>0</v>
      </c>
      <c r="S1419" s="11">
        <v>0</v>
      </c>
      <c r="T1419" s="4">
        <f>Ugovori_OPULJP[[#This Row],[Bespovratna sredstva - Ukupno (EU+Nac) HRK
= Ukupna ugovorena vrijednost bespovratnih sredstava]]+Ugovori_OPULJP[[#This Row],[Javni doprinos korisnika - HRK]]+Ugovori_OPULJP[[#This Row],[Privatni doprinos korisnika - HRK]]</f>
        <v>495872.78</v>
      </c>
      <c r="U1419" s="29" t="s">
        <v>4576</v>
      </c>
      <c r="V1419" s="29" t="s">
        <v>24</v>
      </c>
      <c r="W1419" s="30" t="s">
        <v>6663</v>
      </c>
      <c r="X1419" s="30" t="s">
        <v>6220</v>
      </c>
    </row>
    <row r="1420" spans="1:24" ht="102" x14ac:dyDescent="0.25">
      <c r="A1420" s="45" t="s">
        <v>2273</v>
      </c>
      <c r="B1420" s="46" t="s">
        <v>8150</v>
      </c>
      <c r="C1420" s="30" t="s">
        <v>7164</v>
      </c>
      <c r="D1420" s="30" t="s">
        <v>7940</v>
      </c>
      <c r="E1420" s="29" t="s">
        <v>10081</v>
      </c>
      <c r="F1420" s="47" t="s">
        <v>2274</v>
      </c>
      <c r="G1420" s="47" t="s">
        <v>2275</v>
      </c>
      <c r="H1420" s="48">
        <v>43760</v>
      </c>
      <c r="I1420" s="48">
        <v>44126</v>
      </c>
      <c r="J1420" s="48" t="str">
        <f ca="1">IF(Ugovori_OPULJP[[#This Row],[DATUM ZAVRŠETKA OPERACIJE]]&lt;TODAY(),"završen","u provedbi")</f>
        <v>završen</v>
      </c>
      <c r="K1420" s="25" t="s">
        <v>2276</v>
      </c>
      <c r="L1420" s="25" t="s">
        <v>4</v>
      </c>
      <c r="M1420" s="17">
        <v>0.85</v>
      </c>
      <c r="N1420" s="17">
        <v>0.15</v>
      </c>
      <c r="O1420" s="11">
        <f>Ugovori_OPULJP[[#This Row],[Bespovratna sredstva - Ukupno (EU+Nac) HRK
= Ukupna ugovorena vrijednost bespovratnih sredstava]]*Ugovori_OPULJP[[#This Row],[EU STOPA SUFINANCIRANJA %
EU CO-FINANCING RATE %]]</f>
        <v>419179.87149999995</v>
      </c>
      <c r="P1420" s="11">
        <f>Ugovori_OPULJP[[#This Row],[Bespovratna sredstva - Ukupno (EU+Nac) HRK
= Ukupna ugovorena vrijednost bespovratnih sredstava]]*Ugovori_OPULJP[[#This Row],[STOPA NACIONALNOG SUFINANCIRANJA %]]</f>
        <v>73972.9185</v>
      </c>
      <c r="Q1420" s="11">
        <v>493152.79</v>
      </c>
      <c r="R1420" s="11">
        <v>0</v>
      </c>
      <c r="S1420" s="11">
        <v>0</v>
      </c>
      <c r="T1420" s="4">
        <f>Ugovori_OPULJP[[#This Row],[Bespovratna sredstva - Ukupno (EU+Nac) HRK
= Ukupna ugovorena vrijednost bespovratnih sredstava]]+Ugovori_OPULJP[[#This Row],[Javni doprinos korisnika - HRK]]+Ugovori_OPULJP[[#This Row],[Privatni doprinos korisnika - HRK]]</f>
        <v>493152.79</v>
      </c>
      <c r="U1420" s="29" t="s">
        <v>4576</v>
      </c>
      <c r="V1420" s="29" t="s">
        <v>24</v>
      </c>
      <c r="W1420" s="30" t="s">
        <v>8466</v>
      </c>
      <c r="X1420" s="30" t="s">
        <v>6220</v>
      </c>
    </row>
    <row r="1421" spans="1:24" ht="102" x14ac:dyDescent="0.25">
      <c r="A1421" s="45" t="s">
        <v>2277</v>
      </c>
      <c r="B1421" s="46" t="s">
        <v>8150</v>
      </c>
      <c r="C1421" s="30" t="s">
        <v>7164</v>
      </c>
      <c r="D1421" s="30" t="s">
        <v>7940</v>
      </c>
      <c r="E1421" s="29" t="s">
        <v>10081</v>
      </c>
      <c r="F1421" s="47" t="s">
        <v>2278</v>
      </c>
      <c r="G1421" s="47" t="s">
        <v>2279</v>
      </c>
      <c r="H1421" s="48">
        <v>43760</v>
      </c>
      <c r="I1421" s="48">
        <v>44126</v>
      </c>
      <c r="J1421" s="48" t="str">
        <f ca="1">IF(Ugovori_OPULJP[[#This Row],[DATUM ZAVRŠETKA OPERACIJE]]&lt;TODAY(),"završen","u provedbi")</f>
        <v>završen</v>
      </c>
      <c r="K1421" s="25" t="s">
        <v>3</v>
      </c>
      <c r="L1421" s="25" t="s">
        <v>3</v>
      </c>
      <c r="M1421" s="17">
        <v>0.85</v>
      </c>
      <c r="N1421" s="17">
        <v>0.15</v>
      </c>
      <c r="O1421" s="11">
        <f>Ugovori_OPULJP[[#This Row],[Bespovratna sredstva - Ukupno (EU+Nac) HRK
= Ukupna ugovorena vrijednost bespovratnih sredstava]]*Ugovori_OPULJP[[#This Row],[EU STOPA SUFINANCIRANJA %
EU CO-FINANCING RATE %]]</f>
        <v>424915</v>
      </c>
      <c r="P1421" s="11">
        <f>Ugovori_OPULJP[[#This Row],[Bespovratna sredstva - Ukupno (EU+Nac) HRK
= Ukupna ugovorena vrijednost bespovratnih sredstava]]*Ugovori_OPULJP[[#This Row],[STOPA NACIONALNOG SUFINANCIRANJA %]]</f>
        <v>74985</v>
      </c>
      <c r="Q1421" s="11">
        <v>499900</v>
      </c>
      <c r="R1421" s="11">
        <v>0</v>
      </c>
      <c r="S1421" s="11">
        <v>0</v>
      </c>
      <c r="T1421" s="4">
        <f>Ugovori_OPULJP[[#This Row],[Bespovratna sredstva - Ukupno (EU+Nac) HRK
= Ukupna ugovorena vrijednost bespovratnih sredstava]]+Ugovori_OPULJP[[#This Row],[Javni doprinos korisnika - HRK]]+Ugovori_OPULJP[[#This Row],[Privatni doprinos korisnika - HRK]]</f>
        <v>499900</v>
      </c>
      <c r="U1421" s="29" t="s">
        <v>4576</v>
      </c>
      <c r="V1421" s="29" t="s">
        <v>24</v>
      </c>
      <c r="W1421" s="30" t="s">
        <v>6664</v>
      </c>
      <c r="X1421" s="30" t="s">
        <v>6220</v>
      </c>
    </row>
    <row r="1422" spans="1:24" ht="76.5" x14ac:dyDescent="0.25">
      <c r="A1422" s="45" t="s">
        <v>2280</v>
      </c>
      <c r="B1422" s="46" t="s">
        <v>8150</v>
      </c>
      <c r="C1422" s="30" t="s">
        <v>7164</v>
      </c>
      <c r="D1422" s="30" t="s">
        <v>7940</v>
      </c>
      <c r="E1422" s="29" t="s">
        <v>10081</v>
      </c>
      <c r="F1422" s="47" t="s">
        <v>2281</v>
      </c>
      <c r="G1422" s="47" t="s">
        <v>2282</v>
      </c>
      <c r="H1422" s="48">
        <v>43760</v>
      </c>
      <c r="I1422" s="48">
        <v>44308</v>
      </c>
      <c r="J1422" s="48" t="str">
        <f ca="1">IF(Ugovori_OPULJP[[#This Row],[DATUM ZAVRŠETKA OPERACIJE]]&lt;TODAY(),"završen","u provedbi")</f>
        <v>završen</v>
      </c>
      <c r="K1422" s="25" t="s">
        <v>12</v>
      </c>
      <c r="L1422" s="25" t="s">
        <v>12</v>
      </c>
      <c r="M1422" s="17">
        <v>0.85</v>
      </c>
      <c r="N1422" s="17">
        <v>0.15</v>
      </c>
      <c r="O1422" s="11">
        <f>Ugovori_OPULJP[[#This Row],[Bespovratna sredstva - Ukupno (EU+Nac) HRK
= Ukupna ugovorena vrijednost bespovratnih sredstava]]*Ugovori_OPULJP[[#This Row],[EU STOPA SUFINANCIRANJA %
EU CO-FINANCING RATE %]]</f>
        <v>424722.10950000002</v>
      </c>
      <c r="P1422" s="11">
        <f>Ugovori_OPULJP[[#This Row],[Bespovratna sredstva - Ukupno (EU+Nac) HRK
= Ukupna ugovorena vrijednost bespovratnih sredstava]]*Ugovori_OPULJP[[#This Row],[STOPA NACIONALNOG SUFINANCIRANJA %]]</f>
        <v>74950.960500000001</v>
      </c>
      <c r="Q1422" s="11">
        <v>499673.07</v>
      </c>
      <c r="R1422" s="11">
        <v>0</v>
      </c>
      <c r="S1422" s="11">
        <v>0</v>
      </c>
      <c r="T1422" s="4">
        <f>Ugovori_OPULJP[[#This Row],[Bespovratna sredstva - Ukupno (EU+Nac) HRK
= Ukupna ugovorena vrijednost bespovratnih sredstava]]+Ugovori_OPULJP[[#This Row],[Javni doprinos korisnika - HRK]]+Ugovori_OPULJP[[#This Row],[Privatni doprinos korisnika - HRK]]</f>
        <v>499673.07</v>
      </c>
      <c r="U1422" s="29" t="s">
        <v>4576</v>
      </c>
      <c r="V1422" s="29" t="s">
        <v>24</v>
      </c>
      <c r="W1422" s="30" t="s">
        <v>8467</v>
      </c>
      <c r="X1422" s="30" t="s">
        <v>6220</v>
      </c>
    </row>
    <row r="1423" spans="1:24" ht="114.75" x14ac:dyDescent="0.25">
      <c r="A1423" s="45" t="s">
        <v>2283</v>
      </c>
      <c r="B1423" s="46" t="s">
        <v>8150</v>
      </c>
      <c r="C1423" s="30" t="s">
        <v>7164</v>
      </c>
      <c r="D1423" s="30" t="s">
        <v>7940</v>
      </c>
      <c r="E1423" s="29" t="s">
        <v>10081</v>
      </c>
      <c r="F1423" s="47" t="s">
        <v>2284</v>
      </c>
      <c r="G1423" s="47" t="s">
        <v>946</v>
      </c>
      <c r="H1423" s="48">
        <v>43760</v>
      </c>
      <c r="I1423" s="48">
        <v>44308</v>
      </c>
      <c r="J1423" s="48" t="str">
        <f ca="1">IF(Ugovori_OPULJP[[#This Row],[DATUM ZAVRŠETKA OPERACIJE]]&lt;TODAY(),"završen","u provedbi")</f>
        <v>završen</v>
      </c>
      <c r="K1423" s="25" t="s">
        <v>13</v>
      </c>
      <c r="L1423" s="25" t="s">
        <v>13</v>
      </c>
      <c r="M1423" s="17">
        <v>0.85</v>
      </c>
      <c r="N1423" s="17">
        <v>0.15</v>
      </c>
      <c r="O1423" s="11">
        <f>Ugovori_OPULJP[[#This Row],[Bespovratna sredstva - Ukupno (EU+Nac) HRK
= Ukupna ugovorena vrijednost bespovratnih sredstava]]*Ugovori_OPULJP[[#This Row],[EU STOPA SUFINANCIRANJA %
EU CO-FINANCING RATE %]]</f>
        <v>423653.50650000002</v>
      </c>
      <c r="P1423" s="11">
        <f>Ugovori_OPULJP[[#This Row],[Bespovratna sredstva - Ukupno (EU+Nac) HRK
= Ukupna ugovorena vrijednost bespovratnih sredstava]]*Ugovori_OPULJP[[#This Row],[STOPA NACIONALNOG SUFINANCIRANJA %]]</f>
        <v>74762.383499999996</v>
      </c>
      <c r="Q1423" s="11">
        <v>498415.89</v>
      </c>
      <c r="R1423" s="11">
        <v>0</v>
      </c>
      <c r="S1423" s="11">
        <v>0</v>
      </c>
      <c r="T1423" s="4">
        <f>Ugovori_OPULJP[[#This Row],[Bespovratna sredstva - Ukupno (EU+Nac) HRK
= Ukupna ugovorena vrijednost bespovratnih sredstava]]+Ugovori_OPULJP[[#This Row],[Javni doprinos korisnika - HRK]]+Ugovori_OPULJP[[#This Row],[Privatni doprinos korisnika - HRK]]</f>
        <v>498415.89</v>
      </c>
      <c r="U1423" s="29" t="s">
        <v>4576</v>
      </c>
      <c r="V1423" s="29" t="s">
        <v>24</v>
      </c>
      <c r="W1423" s="30" t="s">
        <v>6665</v>
      </c>
      <c r="X1423" s="30" t="s">
        <v>6220</v>
      </c>
    </row>
    <row r="1424" spans="1:24" ht="76.5" x14ac:dyDescent="0.25">
      <c r="A1424" s="45" t="s">
        <v>2285</v>
      </c>
      <c r="B1424" s="46" t="s">
        <v>8150</v>
      </c>
      <c r="C1424" s="30" t="s">
        <v>7164</v>
      </c>
      <c r="D1424" s="30" t="s">
        <v>7940</v>
      </c>
      <c r="E1424" s="29" t="s">
        <v>10081</v>
      </c>
      <c r="F1424" s="47" t="s">
        <v>2286</v>
      </c>
      <c r="G1424" s="47" t="s">
        <v>2287</v>
      </c>
      <c r="H1424" s="48">
        <v>43760</v>
      </c>
      <c r="I1424" s="48">
        <v>44308</v>
      </c>
      <c r="J1424" s="48" t="str">
        <f ca="1">IF(Ugovori_OPULJP[[#This Row],[DATUM ZAVRŠETKA OPERACIJE]]&lt;TODAY(),"završen","u provedbi")</f>
        <v>završen</v>
      </c>
      <c r="K1424" s="25" t="s">
        <v>25</v>
      </c>
      <c r="L1424" s="25" t="s">
        <v>3</v>
      </c>
      <c r="M1424" s="17">
        <v>0.85</v>
      </c>
      <c r="N1424" s="17">
        <v>0.15</v>
      </c>
      <c r="O1424" s="11">
        <f>Ugovori_OPULJP[[#This Row],[Bespovratna sredstva - Ukupno (EU+Nac) HRK
= Ukupna ugovorena vrijednost bespovratnih sredstava]]*Ugovori_OPULJP[[#This Row],[EU STOPA SUFINANCIRANJA %
EU CO-FINANCING RATE %]]</f>
        <v>375105</v>
      </c>
      <c r="P1424" s="11">
        <f>Ugovori_OPULJP[[#This Row],[Bespovratna sredstva - Ukupno (EU+Nac) HRK
= Ukupna ugovorena vrijednost bespovratnih sredstava]]*Ugovori_OPULJP[[#This Row],[STOPA NACIONALNOG SUFINANCIRANJA %]]</f>
        <v>66195</v>
      </c>
      <c r="Q1424" s="11">
        <v>441300</v>
      </c>
      <c r="R1424" s="11">
        <v>0</v>
      </c>
      <c r="S1424" s="11">
        <v>0</v>
      </c>
      <c r="T1424" s="4">
        <f>Ugovori_OPULJP[[#This Row],[Bespovratna sredstva - Ukupno (EU+Nac) HRK
= Ukupna ugovorena vrijednost bespovratnih sredstava]]+Ugovori_OPULJP[[#This Row],[Javni doprinos korisnika - HRK]]+Ugovori_OPULJP[[#This Row],[Privatni doprinos korisnika - HRK]]</f>
        <v>441300</v>
      </c>
      <c r="U1424" s="29" t="s">
        <v>4576</v>
      </c>
      <c r="V1424" s="29" t="s">
        <v>24</v>
      </c>
      <c r="W1424" s="30" t="s">
        <v>6666</v>
      </c>
      <c r="X1424" s="30" t="s">
        <v>6220</v>
      </c>
    </row>
    <row r="1425" spans="1:24" ht="89.25" x14ac:dyDescent="0.25">
      <c r="A1425" s="45" t="s">
        <v>2288</v>
      </c>
      <c r="B1425" s="46" t="s">
        <v>8150</v>
      </c>
      <c r="C1425" s="30" t="s">
        <v>7164</v>
      </c>
      <c r="D1425" s="30" t="s">
        <v>7940</v>
      </c>
      <c r="E1425" s="29" t="s">
        <v>10081</v>
      </c>
      <c r="F1425" s="47" t="s">
        <v>2289</v>
      </c>
      <c r="G1425" s="47" t="s">
        <v>2290</v>
      </c>
      <c r="H1425" s="48">
        <v>43872</v>
      </c>
      <c r="I1425" s="48">
        <v>44377</v>
      </c>
      <c r="J1425" s="48" t="str">
        <f ca="1">IF(Ugovori_OPULJP[[#This Row],[DATUM ZAVRŠETKA OPERACIJE]]&lt;TODAY(),"završen","u provedbi")</f>
        <v>završen</v>
      </c>
      <c r="K1425" s="25" t="s">
        <v>12</v>
      </c>
      <c r="L1425" s="25" t="s">
        <v>12</v>
      </c>
      <c r="M1425" s="17">
        <v>0.85</v>
      </c>
      <c r="N1425" s="17">
        <v>0.15</v>
      </c>
      <c r="O1425" s="11">
        <f>Ugovori_OPULJP[[#This Row],[Bespovratna sredstva - Ukupno (EU+Nac) HRK
= Ukupna ugovorena vrijednost bespovratnih sredstava]]*Ugovori_OPULJP[[#This Row],[EU STOPA SUFINANCIRANJA %
EU CO-FINANCING RATE %]]</f>
        <v>424997.82399999996</v>
      </c>
      <c r="P1425" s="11">
        <f>Ugovori_OPULJP[[#This Row],[Bespovratna sredstva - Ukupno (EU+Nac) HRK
= Ukupna ugovorena vrijednost bespovratnih sredstava]]*Ugovori_OPULJP[[#This Row],[STOPA NACIONALNOG SUFINANCIRANJA %]]</f>
        <v>74999.615999999995</v>
      </c>
      <c r="Q1425" s="11">
        <v>499997.44</v>
      </c>
      <c r="R1425" s="11">
        <v>0</v>
      </c>
      <c r="S1425" s="11">
        <v>0</v>
      </c>
      <c r="T1425" s="4">
        <f>Ugovori_OPULJP[[#This Row],[Bespovratna sredstva - Ukupno (EU+Nac) HRK
= Ukupna ugovorena vrijednost bespovratnih sredstava]]+Ugovori_OPULJP[[#This Row],[Javni doprinos korisnika - HRK]]+Ugovori_OPULJP[[#This Row],[Privatni doprinos korisnika - HRK]]</f>
        <v>499997.44</v>
      </c>
      <c r="U1425" s="29" t="s">
        <v>4576</v>
      </c>
      <c r="V1425" s="29" t="s">
        <v>24</v>
      </c>
      <c r="W1425" s="30" t="s">
        <v>6667</v>
      </c>
      <c r="X1425" s="30" t="s">
        <v>6220</v>
      </c>
    </row>
    <row r="1426" spans="1:24" ht="63.75" x14ac:dyDescent="0.25">
      <c r="A1426" s="45" t="s">
        <v>7870</v>
      </c>
      <c r="B1426" s="46" t="s">
        <v>8150</v>
      </c>
      <c r="C1426" s="30" t="s">
        <v>7164</v>
      </c>
      <c r="D1426" s="30" t="s">
        <v>7940</v>
      </c>
      <c r="E1426" s="29" t="s">
        <v>10081</v>
      </c>
      <c r="F1426" s="47" t="s">
        <v>7902</v>
      </c>
      <c r="G1426" s="47" t="s">
        <v>7936</v>
      </c>
      <c r="H1426" s="48">
        <v>44085</v>
      </c>
      <c r="I1426" s="48">
        <v>44602</v>
      </c>
      <c r="J1426" s="48" t="str">
        <f ca="1">IF(Ugovori_OPULJP[[#This Row],[DATUM ZAVRŠETKA OPERACIJE]]&lt;TODAY(),"završen","u provedbi")</f>
        <v>završen</v>
      </c>
      <c r="K1426" s="25" t="s">
        <v>2</v>
      </c>
      <c r="L1426" s="25" t="s">
        <v>2</v>
      </c>
      <c r="M1426" s="17">
        <v>0.85</v>
      </c>
      <c r="N1426" s="17">
        <v>0.15</v>
      </c>
      <c r="O1426" s="11">
        <f>Ugovori_OPULJP[[#This Row],[Bespovratna sredstva - Ukupno (EU+Nac) HRK
= Ukupna ugovorena vrijednost bespovratnih sredstava]]*Ugovori_OPULJP[[#This Row],[EU STOPA SUFINANCIRANJA %
EU CO-FINANCING RATE %]]</f>
        <v>356226.84</v>
      </c>
      <c r="P1426" s="11">
        <f>Ugovori_OPULJP[[#This Row],[Bespovratna sredstva - Ukupno (EU+Nac) HRK
= Ukupna ugovorena vrijednost bespovratnih sredstava]]*Ugovori_OPULJP[[#This Row],[STOPA NACIONALNOG SUFINANCIRANJA %]]</f>
        <v>62863.56</v>
      </c>
      <c r="Q1426" s="11">
        <v>419090.4</v>
      </c>
      <c r="R1426" s="11">
        <v>0</v>
      </c>
      <c r="S1426" s="11">
        <v>0</v>
      </c>
      <c r="T1426" s="4">
        <f>Ugovori_OPULJP[[#This Row],[Bespovratna sredstva - Ukupno (EU+Nac) HRK
= Ukupna ugovorena vrijednost bespovratnih sredstava]]+Ugovori_OPULJP[[#This Row],[Javni doprinos korisnika - HRK]]+Ugovori_OPULJP[[#This Row],[Privatni doprinos korisnika - HRK]]</f>
        <v>419090.4</v>
      </c>
      <c r="U1426" s="29" t="s">
        <v>4576</v>
      </c>
      <c r="V1426" s="29" t="s">
        <v>24</v>
      </c>
      <c r="W1426" s="30" t="s">
        <v>7945</v>
      </c>
      <c r="X1426" s="30" t="s">
        <v>6220</v>
      </c>
    </row>
    <row r="1427" spans="1:24" ht="102" x14ac:dyDescent="0.25">
      <c r="A1427" s="45" t="s">
        <v>7866</v>
      </c>
      <c r="B1427" s="46" t="s">
        <v>8150</v>
      </c>
      <c r="C1427" s="30" t="s">
        <v>7164</v>
      </c>
      <c r="D1427" s="30" t="s">
        <v>7940</v>
      </c>
      <c r="E1427" s="29" t="s">
        <v>10081</v>
      </c>
      <c r="F1427" s="47" t="s">
        <v>7898</v>
      </c>
      <c r="G1427" s="47" t="s">
        <v>7941</v>
      </c>
      <c r="H1427" s="48">
        <v>44084</v>
      </c>
      <c r="I1427" s="48">
        <v>44540</v>
      </c>
      <c r="J1427" s="48" t="str">
        <f ca="1">IF(Ugovori_OPULJP[[#This Row],[DATUM ZAVRŠETKA OPERACIJE]]&lt;TODAY(),"završen","u provedbi")</f>
        <v>završen</v>
      </c>
      <c r="K1427" s="25" t="s">
        <v>16</v>
      </c>
      <c r="L1427" s="25" t="s">
        <v>16</v>
      </c>
      <c r="M1427" s="17">
        <v>0.85</v>
      </c>
      <c r="N1427" s="17">
        <v>0.15</v>
      </c>
      <c r="O1427" s="11">
        <f>Ugovori_OPULJP[[#This Row],[Bespovratna sredstva - Ukupno (EU+Nac) HRK
= Ukupna ugovorena vrijednost bespovratnih sredstava]]*Ugovori_OPULJP[[#This Row],[EU STOPA SUFINANCIRANJA %
EU CO-FINANCING RATE %]]</f>
        <v>201781.47449999998</v>
      </c>
      <c r="P1427" s="11">
        <f>Ugovori_OPULJP[[#This Row],[Bespovratna sredstva - Ukupno (EU+Nac) HRK
= Ukupna ugovorena vrijednost bespovratnih sredstava]]*Ugovori_OPULJP[[#This Row],[STOPA NACIONALNOG SUFINANCIRANJA %]]</f>
        <v>35608.495499999997</v>
      </c>
      <c r="Q1427" s="11">
        <v>237389.97</v>
      </c>
      <c r="R1427" s="11">
        <v>0</v>
      </c>
      <c r="S1427" s="11">
        <v>0</v>
      </c>
      <c r="T1427" s="4">
        <f>Ugovori_OPULJP[[#This Row],[Bespovratna sredstva - Ukupno (EU+Nac) HRK
= Ukupna ugovorena vrijednost bespovratnih sredstava]]+Ugovori_OPULJP[[#This Row],[Javni doprinos korisnika - HRK]]+Ugovori_OPULJP[[#This Row],[Privatni doprinos korisnika - HRK]]</f>
        <v>237389.97</v>
      </c>
      <c r="U1427" s="29" t="s">
        <v>4576</v>
      </c>
      <c r="V1427" s="29" t="s">
        <v>24</v>
      </c>
      <c r="W1427" s="30" t="s">
        <v>7942</v>
      </c>
      <c r="X1427" s="30" t="s">
        <v>6220</v>
      </c>
    </row>
    <row r="1428" spans="1:24" ht="89.25" x14ac:dyDescent="0.25">
      <c r="A1428" s="45" t="s">
        <v>2291</v>
      </c>
      <c r="B1428" s="46" t="s">
        <v>8150</v>
      </c>
      <c r="C1428" s="30" t="s">
        <v>7164</v>
      </c>
      <c r="D1428" s="30" t="s">
        <v>7940</v>
      </c>
      <c r="E1428" s="29" t="s">
        <v>10081</v>
      </c>
      <c r="F1428" s="47" t="s">
        <v>2292</v>
      </c>
      <c r="G1428" s="7" t="s">
        <v>2293</v>
      </c>
      <c r="H1428" s="48">
        <v>43760</v>
      </c>
      <c r="I1428" s="48">
        <v>44482</v>
      </c>
      <c r="J1428" s="48" t="str">
        <f ca="1">IF(Ugovori_OPULJP[[#This Row],[DATUM ZAVRŠETKA OPERACIJE]]&lt;TODAY(),"završen","u provedbi")</f>
        <v>završen</v>
      </c>
      <c r="K1428" s="25" t="s">
        <v>2294</v>
      </c>
      <c r="L1428" s="25" t="s">
        <v>12</v>
      </c>
      <c r="M1428" s="17">
        <v>0.85</v>
      </c>
      <c r="N1428" s="17">
        <v>0.15</v>
      </c>
      <c r="O1428" s="11">
        <f>Ugovori_OPULJP[[#This Row],[Bespovratna sredstva - Ukupno (EU+Nac) HRK
= Ukupna ugovorena vrijednost bespovratnih sredstava]]*Ugovori_OPULJP[[#This Row],[EU STOPA SUFINANCIRANJA %
EU CO-FINANCING RATE %]]</f>
        <v>241410.50599999999</v>
      </c>
      <c r="P1428" s="11">
        <f>Ugovori_OPULJP[[#This Row],[Bespovratna sredstva - Ukupno (EU+Nac) HRK
= Ukupna ugovorena vrijednost bespovratnih sredstava]]*Ugovori_OPULJP[[#This Row],[STOPA NACIONALNOG SUFINANCIRANJA %]]</f>
        <v>42601.853999999999</v>
      </c>
      <c r="Q1428" s="11">
        <v>284012.36</v>
      </c>
      <c r="R1428" s="11">
        <v>0</v>
      </c>
      <c r="S1428" s="11">
        <v>0</v>
      </c>
      <c r="T1428" s="4">
        <f>Ugovori_OPULJP[[#This Row],[Bespovratna sredstva - Ukupno (EU+Nac) HRK
= Ukupna ugovorena vrijednost bespovratnih sredstava]]+Ugovori_OPULJP[[#This Row],[Javni doprinos korisnika - HRK]]+Ugovori_OPULJP[[#This Row],[Privatni doprinos korisnika - HRK]]</f>
        <v>284012.36</v>
      </c>
      <c r="U1428" s="29" t="s">
        <v>4576</v>
      </c>
      <c r="V1428" s="29" t="s">
        <v>24</v>
      </c>
      <c r="W1428" s="30" t="s">
        <v>8468</v>
      </c>
      <c r="X1428" s="30" t="s">
        <v>6220</v>
      </c>
    </row>
    <row r="1429" spans="1:24" ht="76.5" x14ac:dyDescent="0.25">
      <c r="A1429" s="45" t="s">
        <v>2295</v>
      </c>
      <c r="B1429" s="46" t="s">
        <v>8150</v>
      </c>
      <c r="C1429" s="30" t="s">
        <v>7164</v>
      </c>
      <c r="D1429" s="30" t="s">
        <v>7940</v>
      </c>
      <c r="E1429" s="29" t="s">
        <v>10081</v>
      </c>
      <c r="F1429" s="47" t="s">
        <v>2296</v>
      </c>
      <c r="G1429" s="47" t="s">
        <v>2297</v>
      </c>
      <c r="H1429" s="48">
        <v>43760</v>
      </c>
      <c r="I1429" s="48">
        <v>44308</v>
      </c>
      <c r="J1429" s="48" t="str">
        <f ca="1">IF(Ugovori_OPULJP[[#This Row],[DATUM ZAVRŠETKA OPERACIJE]]&lt;TODAY(),"završen","u provedbi")</f>
        <v>završen</v>
      </c>
      <c r="K1429" s="25" t="s">
        <v>2298</v>
      </c>
      <c r="L1429" s="25" t="s">
        <v>3</v>
      </c>
      <c r="M1429" s="17">
        <v>0.85</v>
      </c>
      <c r="N1429" s="17">
        <v>0.15</v>
      </c>
      <c r="O1429" s="11">
        <f>Ugovori_OPULJP[[#This Row],[Bespovratna sredstva - Ukupno (EU+Nac) HRK
= Ukupna ugovorena vrijednost bespovratnih sredstava]]*Ugovori_OPULJP[[#This Row],[EU STOPA SUFINANCIRANJA %
EU CO-FINANCING RATE %]]</f>
        <v>418710.1275</v>
      </c>
      <c r="P1429" s="11">
        <f>Ugovori_OPULJP[[#This Row],[Bespovratna sredstva - Ukupno (EU+Nac) HRK
= Ukupna ugovorena vrijednost bespovratnih sredstava]]*Ugovori_OPULJP[[#This Row],[STOPA NACIONALNOG SUFINANCIRANJA %]]</f>
        <v>73890.022500000006</v>
      </c>
      <c r="Q1429" s="11">
        <v>492600.15</v>
      </c>
      <c r="R1429" s="11">
        <v>0</v>
      </c>
      <c r="S1429" s="11">
        <v>0</v>
      </c>
      <c r="T1429" s="4">
        <f>Ugovori_OPULJP[[#This Row],[Bespovratna sredstva - Ukupno (EU+Nac) HRK
= Ukupna ugovorena vrijednost bespovratnih sredstava]]+Ugovori_OPULJP[[#This Row],[Javni doprinos korisnika - HRK]]+Ugovori_OPULJP[[#This Row],[Privatni doprinos korisnika - HRK]]</f>
        <v>492600.15</v>
      </c>
      <c r="U1429" s="29" t="s">
        <v>4576</v>
      </c>
      <c r="V1429" s="29" t="s">
        <v>24</v>
      </c>
      <c r="W1429" s="30" t="s">
        <v>6668</v>
      </c>
      <c r="X1429" s="30" t="s">
        <v>6220</v>
      </c>
    </row>
    <row r="1430" spans="1:24" ht="115.5" x14ac:dyDescent="0.25">
      <c r="A1430" s="45" t="s">
        <v>7650</v>
      </c>
      <c r="B1430" s="46" t="s">
        <v>8150</v>
      </c>
      <c r="C1430" s="30" t="s">
        <v>7164</v>
      </c>
      <c r="D1430" s="30" t="s">
        <v>7940</v>
      </c>
      <c r="E1430" s="29" t="s">
        <v>10081</v>
      </c>
      <c r="F1430" s="47" t="s">
        <v>7651</v>
      </c>
      <c r="G1430" s="47" t="s">
        <v>7652</v>
      </c>
      <c r="H1430" s="48">
        <v>44082</v>
      </c>
      <c r="I1430" s="48">
        <v>44447</v>
      </c>
      <c r="J1430" s="48" t="str">
        <f ca="1">IF(Ugovori_OPULJP[[#This Row],[DATUM ZAVRŠETKA OPERACIJE]]&lt;TODAY(),"završen","u provedbi")</f>
        <v>završen</v>
      </c>
      <c r="K1430" s="25" t="s">
        <v>7708</v>
      </c>
      <c r="L1430" s="25" t="s">
        <v>18</v>
      </c>
      <c r="M1430" s="17">
        <v>0.85</v>
      </c>
      <c r="N1430" s="17">
        <v>0.15</v>
      </c>
      <c r="O1430" s="11">
        <f>Ugovori_OPULJP[[#This Row],[Bespovratna sredstva - Ukupno (EU+Nac) HRK
= Ukupna ugovorena vrijednost bespovratnih sredstava]]*Ugovori_OPULJP[[#This Row],[EU STOPA SUFINANCIRANJA %
EU CO-FINANCING RATE %]]</f>
        <v>366238.42049999995</v>
      </c>
      <c r="P1430" s="11">
        <f>Ugovori_OPULJP[[#This Row],[Bespovratna sredstva - Ukupno (EU+Nac) HRK
= Ukupna ugovorena vrijednost bespovratnih sredstava]]*Ugovori_OPULJP[[#This Row],[STOPA NACIONALNOG SUFINANCIRANJA %]]</f>
        <v>64630.309499999996</v>
      </c>
      <c r="Q1430" s="11">
        <v>430868.73</v>
      </c>
      <c r="R1430" s="11">
        <v>0</v>
      </c>
      <c r="S1430" s="11">
        <v>0</v>
      </c>
      <c r="T1430" s="4">
        <f>Ugovori_OPULJP[[#This Row],[Bespovratna sredstva - Ukupno (EU+Nac) HRK
= Ukupna ugovorena vrijednost bespovratnih sredstava]]+Ugovori_OPULJP[[#This Row],[Javni doprinos korisnika - HRK]]+Ugovori_OPULJP[[#This Row],[Privatni doprinos korisnika - HRK]]</f>
        <v>430868.73</v>
      </c>
      <c r="U1430" s="29" t="s">
        <v>4576</v>
      </c>
      <c r="V1430" s="29" t="s">
        <v>24</v>
      </c>
      <c r="W1430" s="55" t="s">
        <v>7801</v>
      </c>
      <c r="X1430" s="30" t="s">
        <v>6220</v>
      </c>
    </row>
    <row r="1431" spans="1:24" ht="77.25" x14ac:dyDescent="0.25">
      <c r="A1431" s="45" t="s">
        <v>7653</v>
      </c>
      <c r="B1431" s="46" t="s">
        <v>8150</v>
      </c>
      <c r="C1431" s="30" t="s">
        <v>7164</v>
      </c>
      <c r="D1431" s="30" t="s">
        <v>7940</v>
      </c>
      <c r="E1431" s="29" t="s">
        <v>10081</v>
      </c>
      <c r="F1431" s="47" t="s">
        <v>7654</v>
      </c>
      <c r="G1431" s="47" t="s">
        <v>562</v>
      </c>
      <c r="H1431" s="48">
        <v>44081</v>
      </c>
      <c r="I1431" s="48">
        <v>44627</v>
      </c>
      <c r="J1431" s="48" t="str">
        <f ca="1">IF(Ugovori_OPULJP[[#This Row],[DATUM ZAVRŠETKA OPERACIJE]]&lt;TODAY(),"završen","u provedbi")</f>
        <v>završen</v>
      </c>
      <c r="K1431" s="25" t="s">
        <v>8883</v>
      </c>
      <c r="L1431" s="25" t="s">
        <v>4</v>
      </c>
      <c r="M1431" s="17">
        <v>0.85</v>
      </c>
      <c r="N1431" s="17">
        <v>0.15</v>
      </c>
      <c r="O1431" s="11">
        <f>Ugovori_OPULJP[[#This Row],[Bespovratna sredstva - Ukupno (EU+Nac) HRK
= Ukupna ugovorena vrijednost bespovratnih sredstava]]*Ugovori_OPULJP[[#This Row],[EU STOPA SUFINANCIRANJA %
EU CO-FINANCING RATE %]]</f>
        <v>389114.55550000002</v>
      </c>
      <c r="P1431" s="11">
        <f>Ugovori_OPULJP[[#This Row],[Bespovratna sredstva - Ukupno (EU+Nac) HRK
= Ukupna ugovorena vrijednost bespovratnih sredstava]]*Ugovori_OPULJP[[#This Row],[STOPA NACIONALNOG SUFINANCIRANJA %]]</f>
        <v>68667.2745</v>
      </c>
      <c r="Q1431" s="11">
        <v>457781.83</v>
      </c>
      <c r="R1431" s="11">
        <v>0</v>
      </c>
      <c r="S1431" s="11">
        <v>0</v>
      </c>
      <c r="T1431" s="4">
        <f>Ugovori_OPULJP[[#This Row],[Bespovratna sredstva - Ukupno (EU+Nac) HRK
= Ukupna ugovorena vrijednost bespovratnih sredstava]]+Ugovori_OPULJP[[#This Row],[Javni doprinos korisnika - HRK]]+Ugovori_OPULJP[[#This Row],[Privatni doprinos korisnika - HRK]]</f>
        <v>457781.83</v>
      </c>
      <c r="U1431" s="29" t="s">
        <v>4576</v>
      </c>
      <c r="V1431" s="29" t="s">
        <v>24</v>
      </c>
      <c r="W1431" s="55" t="s">
        <v>7802</v>
      </c>
      <c r="X1431" s="30" t="s">
        <v>6220</v>
      </c>
    </row>
    <row r="1432" spans="1:24" ht="115.5" x14ac:dyDescent="0.25">
      <c r="A1432" s="45" t="s">
        <v>7655</v>
      </c>
      <c r="B1432" s="46" t="s">
        <v>8150</v>
      </c>
      <c r="C1432" s="30" t="s">
        <v>7164</v>
      </c>
      <c r="D1432" s="30" t="s">
        <v>7940</v>
      </c>
      <c r="E1432" s="29" t="s">
        <v>10081</v>
      </c>
      <c r="F1432" s="47" t="s">
        <v>7656</v>
      </c>
      <c r="G1432" s="47" t="s">
        <v>7657</v>
      </c>
      <c r="H1432" s="48">
        <v>44084</v>
      </c>
      <c r="I1432" s="48">
        <v>44630</v>
      </c>
      <c r="J1432" s="48" t="str">
        <f ca="1">IF(Ugovori_OPULJP[[#This Row],[DATUM ZAVRŠETKA OPERACIJE]]&lt;TODAY(),"završen","u provedbi")</f>
        <v>završen</v>
      </c>
      <c r="K1432" s="25" t="s">
        <v>3</v>
      </c>
      <c r="L1432" s="25" t="s">
        <v>3</v>
      </c>
      <c r="M1432" s="17">
        <v>0.85</v>
      </c>
      <c r="N1432" s="17">
        <v>0.15</v>
      </c>
      <c r="O1432" s="11">
        <f>Ugovori_OPULJP[[#This Row],[Bespovratna sredstva - Ukupno (EU+Nac) HRK
= Ukupna ugovorena vrijednost bespovratnih sredstava]]*Ugovori_OPULJP[[#This Row],[EU STOPA SUFINANCIRANJA %
EU CO-FINANCING RATE %]]</f>
        <v>421728.72399999999</v>
      </c>
      <c r="P1432" s="11">
        <f>Ugovori_OPULJP[[#This Row],[Bespovratna sredstva - Ukupno (EU+Nac) HRK
= Ukupna ugovorena vrijednost bespovratnih sredstava]]*Ugovori_OPULJP[[#This Row],[STOPA NACIONALNOG SUFINANCIRANJA %]]</f>
        <v>74422.716</v>
      </c>
      <c r="Q1432" s="11">
        <v>496151.44</v>
      </c>
      <c r="R1432" s="11">
        <v>0</v>
      </c>
      <c r="S1432" s="11">
        <v>0</v>
      </c>
      <c r="T1432" s="4">
        <f>Ugovori_OPULJP[[#This Row],[Bespovratna sredstva - Ukupno (EU+Nac) HRK
= Ukupna ugovorena vrijednost bespovratnih sredstava]]+Ugovori_OPULJP[[#This Row],[Javni doprinos korisnika - HRK]]+Ugovori_OPULJP[[#This Row],[Privatni doprinos korisnika - HRK]]</f>
        <v>496151.44</v>
      </c>
      <c r="U1432" s="29" t="s">
        <v>4576</v>
      </c>
      <c r="V1432" s="29" t="s">
        <v>24</v>
      </c>
      <c r="W1432" s="55" t="s">
        <v>7803</v>
      </c>
      <c r="X1432" s="30" t="s">
        <v>6220</v>
      </c>
    </row>
    <row r="1433" spans="1:24" ht="89.25" x14ac:dyDescent="0.25">
      <c r="A1433" s="45" t="s">
        <v>7873</v>
      </c>
      <c r="B1433" s="46" t="s">
        <v>8150</v>
      </c>
      <c r="C1433" s="30" t="s">
        <v>7164</v>
      </c>
      <c r="D1433" s="30" t="s">
        <v>7940</v>
      </c>
      <c r="E1433" s="29" t="s">
        <v>10081</v>
      </c>
      <c r="F1433" s="47" t="s">
        <v>7908</v>
      </c>
      <c r="G1433" s="47" t="s">
        <v>7937</v>
      </c>
      <c r="H1433" s="48">
        <v>44090</v>
      </c>
      <c r="I1433" s="48">
        <v>44636</v>
      </c>
      <c r="J1433" s="48" t="str">
        <f ca="1">IF(Ugovori_OPULJP[[#This Row],[DATUM ZAVRŠETKA OPERACIJE]]&lt;TODAY(),"završen","u provedbi")</f>
        <v>završen</v>
      </c>
      <c r="K1433" s="25" t="s">
        <v>12</v>
      </c>
      <c r="L1433" s="25" t="s">
        <v>12</v>
      </c>
      <c r="M1433" s="17">
        <v>0.85</v>
      </c>
      <c r="N1433" s="17">
        <v>0.15</v>
      </c>
      <c r="O1433" s="11">
        <f>Ugovori_OPULJP[[#This Row],[Bespovratna sredstva - Ukupno (EU+Nac) HRK
= Ukupna ugovorena vrijednost bespovratnih sredstava]]*Ugovori_OPULJP[[#This Row],[EU STOPA SUFINANCIRANJA %
EU CO-FINANCING RATE %]]</f>
        <v>424999.23499999999</v>
      </c>
      <c r="P1433" s="11">
        <f>Ugovori_OPULJP[[#This Row],[Bespovratna sredstva - Ukupno (EU+Nac) HRK
= Ukupna ugovorena vrijednost bespovratnih sredstava]]*Ugovori_OPULJP[[#This Row],[STOPA NACIONALNOG SUFINANCIRANJA %]]</f>
        <v>74999.864999999991</v>
      </c>
      <c r="Q1433" s="11">
        <v>499999.1</v>
      </c>
      <c r="R1433" s="11">
        <v>0</v>
      </c>
      <c r="S1433" s="11">
        <v>0</v>
      </c>
      <c r="T1433" s="4">
        <f>Ugovori_OPULJP[[#This Row],[Bespovratna sredstva - Ukupno (EU+Nac) HRK
= Ukupna ugovorena vrijednost bespovratnih sredstava]]+Ugovori_OPULJP[[#This Row],[Javni doprinos korisnika - HRK]]+Ugovori_OPULJP[[#This Row],[Privatni doprinos korisnika - HRK]]</f>
        <v>499999.1</v>
      </c>
      <c r="U1433" s="29" t="s">
        <v>4576</v>
      </c>
      <c r="V1433" s="29" t="s">
        <v>24</v>
      </c>
      <c r="W1433" s="30" t="s">
        <v>8089</v>
      </c>
      <c r="X1433" s="30" t="s">
        <v>6220</v>
      </c>
    </row>
    <row r="1434" spans="1:24" ht="114.75" x14ac:dyDescent="0.25">
      <c r="A1434" s="45" t="s">
        <v>2299</v>
      </c>
      <c r="B1434" s="46" t="s">
        <v>8150</v>
      </c>
      <c r="C1434" s="30" t="s">
        <v>7164</v>
      </c>
      <c r="D1434" s="30" t="s">
        <v>7940</v>
      </c>
      <c r="E1434" s="29" t="s">
        <v>10081</v>
      </c>
      <c r="F1434" s="47" t="s">
        <v>2300</v>
      </c>
      <c r="G1434" s="47" t="s">
        <v>2301</v>
      </c>
      <c r="H1434" s="48">
        <v>43872</v>
      </c>
      <c r="I1434" s="48">
        <v>44419</v>
      </c>
      <c r="J1434" s="48" t="str">
        <f ca="1">IF(Ugovori_OPULJP[[#This Row],[DATUM ZAVRŠETKA OPERACIJE]]&lt;TODAY(),"završen","u provedbi")</f>
        <v>završen</v>
      </c>
      <c r="K1434" s="25" t="s">
        <v>14</v>
      </c>
      <c r="L1434" s="25" t="s">
        <v>14</v>
      </c>
      <c r="M1434" s="17">
        <v>0.85</v>
      </c>
      <c r="N1434" s="17">
        <v>0.15</v>
      </c>
      <c r="O1434" s="11">
        <f>Ugovori_OPULJP[[#This Row],[Bespovratna sredstva - Ukupno (EU+Nac) HRK
= Ukupna ugovorena vrijednost bespovratnih sredstava]]*Ugovori_OPULJP[[#This Row],[EU STOPA SUFINANCIRANJA %
EU CO-FINANCING RATE %]]</f>
        <v>786246.97399999993</v>
      </c>
      <c r="P1434" s="11">
        <f>Ugovori_OPULJP[[#This Row],[Bespovratna sredstva - Ukupno (EU+Nac) HRK
= Ukupna ugovorena vrijednost bespovratnih sredstava]]*Ugovori_OPULJP[[#This Row],[STOPA NACIONALNOG SUFINANCIRANJA %]]</f>
        <v>138749.46599999999</v>
      </c>
      <c r="Q1434" s="11">
        <v>924996.44</v>
      </c>
      <c r="R1434" s="11">
        <v>0</v>
      </c>
      <c r="S1434" s="11">
        <v>0</v>
      </c>
      <c r="T1434" s="4">
        <f>Ugovori_OPULJP[[#This Row],[Bespovratna sredstva - Ukupno (EU+Nac) HRK
= Ukupna ugovorena vrijednost bespovratnih sredstava]]+Ugovori_OPULJP[[#This Row],[Javni doprinos korisnika - HRK]]+Ugovori_OPULJP[[#This Row],[Privatni doprinos korisnika - HRK]]</f>
        <v>924996.44</v>
      </c>
      <c r="U1434" s="29" t="s">
        <v>4576</v>
      </c>
      <c r="V1434" s="29" t="s">
        <v>24</v>
      </c>
      <c r="W1434" s="30" t="s">
        <v>6669</v>
      </c>
      <c r="X1434" s="30" t="s">
        <v>6220</v>
      </c>
    </row>
    <row r="1435" spans="1:24" ht="102.75" x14ac:dyDescent="0.25">
      <c r="A1435" s="45" t="s">
        <v>7658</v>
      </c>
      <c r="B1435" s="46" t="s">
        <v>8150</v>
      </c>
      <c r="C1435" s="30" t="s">
        <v>7164</v>
      </c>
      <c r="D1435" s="30" t="s">
        <v>7940</v>
      </c>
      <c r="E1435" s="29" t="s">
        <v>10081</v>
      </c>
      <c r="F1435" s="47" t="s">
        <v>7659</v>
      </c>
      <c r="G1435" s="47" t="s">
        <v>7660</v>
      </c>
      <c r="H1435" s="48">
        <v>44081</v>
      </c>
      <c r="I1435" s="48">
        <v>44627</v>
      </c>
      <c r="J1435" s="48" t="str">
        <f ca="1">IF(Ugovori_OPULJP[[#This Row],[DATUM ZAVRŠETKA OPERACIJE]]&lt;TODAY(),"završen","u provedbi")</f>
        <v>završen</v>
      </c>
      <c r="K1435" s="25" t="s">
        <v>14</v>
      </c>
      <c r="L1435" s="25" t="s">
        <v>14</v>
      </c>
      <c r="M1435" s="17">
        <v>0.85</v>
      </c>
      <c r="N1435" s="17">
        <v>0.15</v>
      </c>
      <c r="O1435" s="11">
        <f>Ugovori_OPULJP[[#This Row],[Bespovratna sredstva - Ukupno (EU+Nac) HRK
= Ukupna ugovorena vrijednost bespovratnih sredstava]]*Ugovori_OPULJP[[#This Row],[EU STOPA SUFINANCIRANJA %
EU CO-FINANCING RATE %]]</f>
        <v>421114.174</v>
      </c>
      <c r="P1435" s="11">
        <f>Ugovori_OPULJP[[#This Row],[Bespovratna sredstva - Ukupno (EU+Nac) HRK
= Ukupna ugovorena vrijednost bespovratnih sredstava]]*Ugovori_OPULJP[[#This Row],[STOPA NACIONALNOG SUFINANCIRANJA %]]</f>
        <v>74314.266000000003</v>
      </c>
      <c r="Q1435" s="11">
        <v>495428.44</v>
      </c>
      <c r="R1435" s="11">
        <v>0</v>
      </c>
      <c r="S1435" s="11">
        <v>0</v>
      </c>
      <c r="T1435" s="4">
        <f>Ugovori_OPULJP[[#This Row],[Bespovratna sredstva - Ukupno (EU+Nac) HRK
= Ukupna ugovorena vrijednost bespovratnih sredstava]]+Ugovori_OPULJP[[#This Row],[Javni doprinos korisnika - HRK]]+Ugovori_OPULJP[[#This Row],[Privatni doprinos korisnika - HRK]]</f>
        <v>495428.44</v>
      </c>
      <c r="U1435" s="29" t="s">
        <v>4576</v>
      </c>
      <c r="V1435" s="29" t="s">
        <v>24</v>
      </c>
      <c r="W1435" s="55" t="s">
        <v>7804</v>
      </c>
      <c r="X1435" s="30" t="s">
        <v>6220</v>
      </c>
    </row>
    <row r="1436" spans="1:24" ht="114.75" x14ac:dyDescent="0.25">
      <c r="A1436" s="45" t="s">
        <v>7867</v>
      </c>
      <c r="B1436" s="46" t="s">
        <v>8150</v>
      </c>
      <c r="C1436" s="30" t="s">
        <v>7164</v>
      </c>
      <c r="D1436" s="30" t="s">
        <v>7940</v>
      </c>
      <c r="E1436" s="29" t="s">
        <v>10081</v>
      </c>
      <c r="F1436" s="47" t="s">
        <v>7899</v>
      </c>
      <c r="G1436" s="47" t="s">
        <v>649</v>
      </c>
      <c r="H1436" s="48">
        <v>44083</v>
      </c>
      <c r="I1436" s="48">
        <v>44629</v>
      </c>
      <c r="J1436" s="48" t="str">
        <f ca="1">IF(Ugovori_OPULJP[[#This Row],[DATUM ZAVRŠETKA OPERACIJE]]&lt;TODAY(),"završen","u provedbi")</f>
        <v>završen</v>
      </c>
      <c r="K1436" s="25" t="s">
        <v>4</v>
      </c>
      <c r="L1436" s="25" t="s">
        <v>4</v>
      </c>
      <c r="M1436" s="17">
        <v>0.85</v>
      </c>
      <c r="N1436" s="17">
        <v>0.15</v>
      </c>
      <c r="O1436" s="11">
        <f>Ugovori_OPULJP[[#This Row],[Bespovratna sredstva - Ukupno (EU+Nac) HRK
= Ukupna ugovorena vrijednost bespovratnih sredstava]]*Ugovori_OPULJP[[#This Row],[EU STOPA SUFINANCIRANJA %
EU CO-FINANCING RATE %]]</f>
        <v>423712.84499999997</v>
      </c>
      <c r="P1436" s="11">
        <f>Ugovori_OPULJP[[#This Row],[Bespovratna sredstva - Ukupno (EU+Nac) HRK
= Ukupna ugovorena vrijednost bespovratnih sredstava]]*Ugovori_OPULJP[[#This Row],[STOPA NACIONALNOG SUFINANCIRANJA %]]</f>
        <v>74772.854999999996</v>
      </c>
      <c r="Q1436" s="11">
        <v>498485.7</v>
      </c>
      <c r="R1436" s="11">
        <v>0</v>
      </c>
      <c r="S1436" s="11">
        <v>0</v>
      </c>
      <c r="T1436" s="4">
        <f>Ugovori_OPULJP[[#This Row],[Bespovratna sredstva - Ukupno (EU+Nac) HRK
= Ukupna ugovorena vrijednost bespovratnih sredstava]]+Ugovori_OPULJP[[#This Row],[Javni doprinos korisnika - HRK]]+Ugovori_OPULJP[[#This Row],[Privatni doprinos korisnika - HRK]]</f>
        <v>498485.7</v>
      </c>
      <c r="U1436" s="29" t="s">
        <v>4576</v>
      </c>
      <c r="V1436" s="29" t="s">
        <v>24</v>
      </c>
      <c r="W1436" s="30" t="s">
        <v>7943</v>
      </c>
      <c r="X1436" s="30" t="s">
        <v>6220</v>
      </c>
    </row>
    <row r="1437" spans="1:24" ht="76.5" x14ac:dyDescent="0.25">
      <c r="A1437" s="45" t="s">
        <v>2302</v>
      </c>
      <c r="B1437" s="46" t="s">
        <v>8150</v>
      </c>
      <c r="C1437" s="30" t="s">
        <v>7164</v>
      </c>
      <c r="D1437" s="30" t="s">
        <v>7940</v>
      </c>
      <c r="E1437" s="29" t="s">
        <v>10081</v>
      </c>
      <c r="F1437" s="47" t="s">
        <v>2303</v>
      </c>
      <c r="G1437" s="47" t="s">
        <v>8423</v>
      </c>
      <c r="H1437" s="48">
        <v>43872</v>
      </c>
      <c r="I1437" s="48">
        <v>44419</v>
      </c>
      <c r="J1437" s="48" t="str">
        <f ca="1">IF(Ugovori_OPULJP[[#This Row],[DATUM ZAVRŠETKA OPERACIJE]]&lt;TODAY(),"završen","u provedbi")</f>
        <v>završen</v>
      </c>
      <c r="K1437" s="25" t="s">
        <v>3</v>
      </c>
      <c r="L1437" s="25" t="s">
        <v>3</v>
      </c>
      <c r="M1437" s="17">
        <v>0.85</v>
      </c>
      <c r="N1437" s="17">
        <v>0.15</v>
      </c>
      <c r="O1437" s="11">
        <f>Ugovori_OPULJP[[#This Row],[Bespovratna sredstva - Ukupno (EU+Nac) HRK
= Ukupna ugovorena vrijednost bespovratnih sredstava]]*Ugovori_OPULJP[[#This Row],[EU STOPA SUFINANCIRANJA %
EU CO-FINANCING RATE %]]</f>
        <v>730833.64650000003</v>
      </c>
      <c r="P1437" s="11">
        <f>Ugovori_OPULJP[[#This Row],[Bespovratna sredstva - Ukupno (EU+Nac) HRK
= Ukupna ugovorena vrijednost bespovratnih sredstava]]*Ugovori_OPULJP[[#This Row],[STOPA NACIONALNOG SUFINANCIRANJA %]]</f>
        <v>128970.64350000001</v>
      </c>
      <c r="Q1437" s="11">
        <v>859804.29</v>
      </c>
      <c r="R1437" s="11">
        <v>0</v>
      </c>
      <c r="S1437" s="11">
        <v>0</v>
      </c>
      <c r="T1437" s="4">
        <f>Ugovori_OPULJP[[#This Row],[Bespovratna sredstva - Ukupno (EU+Nac) HRK
= Ukupna ugovorena vrijednost bespovratnih sredstava]]+Ugovori_OPULJP[[#This Row],[Javni doprinos korisnika - HRK]]+Ugovori_OPULJP[[#This Row],[Privatni doprinos korisnika - HRK]]</f>
        <v>859804.29</v>
      </c>
      <c r="U1437" s="29" t="s">
        <v>4576</v>
      </c>
      <c r="V1437" s="29" t="s">
        <v>24</v>
      </c>
      <c r="W1437" s="30" t="s">
        <v>6670</v>
      </c>
      <c r="X1437" s="30" t="s">
        <v>6220</v>
      </c>
    </row>
    <row r="1438" spans="1:24" ht="102" x14ac:dyDescent="0.25">
      <c r="A1438" s="45" t="s">
        <v>2304</v>
      </c>
      <c r="B1438" s="46" t="s">
        <v>8150</v>
      </c>
      <c r="C1438" s="30" t="s">
        <v>7164</v>
      </c>
      <c r="D1438" s="30" t="s">
        <v>7940</v>
      </c>
      <c r="E1438" s="29" t="s">
        <v>10081</v>
      </c>
      <c r="F1438" s="47" t="s">
        <v>2305</v>
      </c>
      <c r="G1438" s="47" t="s">
        <v>2306</v>
      </c>
      <c r="H1438" s="48">
        <v>43872</v>
      </c>
      <c r="I1438" s="48">
        <v>44358</v>
      </c>
      <c r="J1438" s="48" t="str">
        <f ca="1">IF(Ugovori_OPULJP[[#This Row],[DATUM ZAVRŠETKA OPERACIJE]]&lt;TODAY(),"završen","u provedbi")</f>
        <v>završen</v>
      </c>
      <c r="K1438" s="25" t="s">
        <v>19</v>
      </c>
      <c r="L1438" s="25" t="s">
        <v>19</v>
      </c>
      <c r="M1438" s="17">
        <v>0.85</v>
      </c>
      <c r="N1438" s="17">
        <v>0.15</v>
      </c>
      <c r="O1438" s="11">
        <f>Ugovori_OPULJP[[#This Row],[Bespovratna sredstva - Ukupno (EU+Nac) HRK
= Ukupna ugovorena vrijednost bespovratnih sredstava]]*Ugovori_OPULJP[[#This Row],[EU STOPA SUFINANCIRANJA %
EU CO-FINANCING RATE %]]</f>
        <v>518029.76300000004</v>
      </c>
      <c r="P1438" s="11">
        <f>Ugovori_OPULJP[[#This Row],[Bespovratna sredstva - Ukupno (EU+Nac) HRK
= Ukupna ugovorena vrijednost bespovratnih sredstava]]*Ugovori_OPULJP[[#This Row],[STOPA NACIONALNOG SUFINANCIRANJA %]]</f>
        <v>91417.017000000007</v>
      </c>
      <c r="Q1438" s="11">
        <v>609446.78</v>
      </c>
      <c r="R1438" s="11">
        <v>0</v>
      </c>
      <c r="S1438" s="11">
        <v>0</v>
      </c>
      <c r="T1438" s="4">
        <f>Ugovori_OPULJP[[#This Row],[Bespovratna sredstva - Ukupno (EU+Nac) HRK
= Ukupna ugovorena vrijednost bespovratnih sredstava]]+Ugovori_OPULJP[[#This Row],[Javni doprinos korisnika - HRK]]+Ugovori_OPULJP[[#This Row],[Privatni doprinos korisnika - HRK]]</f>
        <v>609446.78</v>
      </c>
      <c r="U1438" s="29" t="s">
        <v>4576</v>
      </c>
      <c r="V1438" s="29" t="s">
        <v>24</v>
      </c>
      <c r="W1438" s="30" t="s">
        <v>6671</v>
      </c>
      <c r="X1438" s="30" t="s">
        <v>6220</v>
      </c>
    </row>
    <row r="1439" spans="1:24" ht="89.25" x14ac:dyDescent="0.25">
      <c r="A1439" s="45" t="s">
        <v>2307</v>
      </c>
      <c r="B1439" s="46" t="s">
        <v>8150</v>
      </c>
      <c r="C1439" s="30" t="s">
        <v>7164</v>
      </c>
      <c r="D1439" s="30" t="s">
        <v>7940</v>
      </c>
      <c r="E1439" s="29" t="s">
        <v>10081</v>
      </c>
      <c r="F1439" s="47" t="s">
        <v>2308</v>
      </c>
      <c r="G1439" s="47" t="s">
        <v>2282</v>
      </c>
      <c r="H1439" s="48">
        <v>43872</v>
      </c>
      <c r="I1439" s="48">
        <v>44660</v>
      </c>
      <c r="J1439" s="48" t="str">
        <f ca="1">IF(Ugovori_OPULJP[[#This Row],[DATUM ZAVRŠETKA OPERACIJE]]&lt;TODAY(),"završen","u provedbi")</f>
        <v>završen</v>
      </c>
      <c r="K1439" s="25" t="s">
        <v>12</v>
      </c>
      <c r="L1439" s="25" t="s">
        <v>12</v>
      </c>
      <c r="M1439" s="17">
        <v>0.85</v>
      </c>
      <c r="N1439" s="17">
        <v>0.15</v>
      </c>
      <c r="O1439" s="11">
        <f>Ugovori_OPULJP[[#This Row],[Bespovratna sredstva - Ukupno (EU+Nac) HRK
= Ukupna ugovorena vrijednost bespovratnih sredstava]]*Ugovori_OPULJP[[#This Row],[EU STOPA SUFINANCIRANJA %
EU CO-FINANCING RATE %]]</f>
        <v>849470.65399999998</v>
      </c>
      <c r="P1439" s="11">
        <f>Ugovori_OPULJP[[#This Row],[Bespovratna sredstva - Ukupno (EU+Nac) HRK
= Ukupna ugovorena vrijednost bespovratnih sredstava]]*Ugovori_OPULJP[[#This Row],[STOPA NACIONALNOG SUFINANCIRANJA %]]</f>
        <v>149906.58599999998</v>
      </c>
      <c r="Q1439" s="11">
        <v>999377.24</v>
      </c>
      <c r="R1439" s="11">
        <v>0</v>
      </c>
      <c r="S1439" s="11">
        <v>0</v>
      </c>
      <c r="T1439" s="4">
        <f>Ugovori_OPULJP[[#This Row],[Bespovratna sredstva - Ukupno (EU+Nac) HRK
= Ukupna ugovorena vrijednost bespovratnih sredstava]]+Ugovori_OPULJP[[#This Row],[Javni doprinos korisnika - HRK]]+Ugovori_OPULJP[[#This Row],[Privatni doprinos korisnika - HRK]]</f>
        <v>999377.24</v>
      </c>
      <c r="U1439" s="29" t="s">
        <v>4576</v>
      </c>
      <c r="V1439" s="29" t="s">
        <v>24</v>
      </c>
      <c r="W1439" s="30" t="s">
        <v>6672</v>
      </c>
      <c r="X1439" s="30" t="s">
        <v>6220</v>
      </c>
    </row>
    <row r="1440" spans="1:24" ht="114.75" x14ac:dyDescent="0.25">
      <c r="A1440" s="45" t="s">
        <v>2309</v>
      </c>
      <c r="B1440" s="46" t="s">
        <v>8150</v>
      </c>
      <c r="C1440" s="30" t="s">
        <v>7164</v>
      </c>
      <c r="D1440" s="30" t="s">
        <v>7940</v>
      </c>
      <c r="E1440" s="29" t="s">
        <v>10081</v>
      </c>
      <c r="F1440" s="47" t="s">
        <v>2310</v>
      </c>
      <c r="G1440" s="47" t="s">
        <v>2311</v>
      </c>
      <c r="H1440" s="48">
        <v>43872</v>
      </c>
      <c r="I1440" s="48">
        <v>44419</v>
      </c>
      <c r="J1440" s="48" t="str">
        <f ca="1">IF(Ugovori_OPULJP[[#This Row],[DATUM ZAVRŠETKA OPERACIJE]]&lt;TODAY(),"završen","u provedbi")</f>
        <v>završen</v>
      </c>
      <c r="K1440" s="25" t="s">
        <v>19</v>
      </c>
      <c r="L1440" s="25" t="s">
        <v>3</v>
      </c>
      <c r="M1440" s="17">
        <v>0.85</v>
      </c>
      <c r="N1440" s="17">
        <v>0.15</v>
      </c>
      <c r="O1440" s="11">
        <f>Ugovori_OPULJP[[#This Row],[Bespovratna sredstva - Ukupno (EU+Nac) HRK
= Ukupna ugovorena vrijednost bespovratnih sredstava]]*Ugovori_OPULJP[[#This Row],[EU STOPA SUFINANCIRANJA %
EU CO-FINANCING RATE %]]</f>
        <v>826811.92350000003</v>
      </c>
      <c r="P1440" s="11">
        <f>Ugovori_OPULJP[[#This Row],[Bespovratna sredstva - Ukupno (EU+Nac) HRK
= Ukupna ugovorena vrijednost bespovratnih sredstava]]*Ugovori_OPULJP[[#This Row],[STOPA NACIONALNOG SUFINANCIRANJA %]]</f>
        <v>145907.9865</v>
      </c>
      <c r="Q1440" s="11">
        <v>972719.91</v>
      </c>
      <c r="R1440" s="11">
        <v>0</v>
      </c>
      <c r="S1440" s="11">
        <v>0</v>
      </c>
      <c r="T1440" s="4">
        <f>Ugovori_OPULJP[[#This Row],[Bespovratna sredstva - Ukupno (EU+Nac) HRK
= Ukupna ugovorena vrijednost bespovratnih sredstava]]+Ugovori_OPULJP[[#This Row],[Javni doprinos korisnika - HRK]]+Ugovori_OPULJP[[#This Row],[Privatni doprinos korisnika - HRK]]</f>
        <v>972719.91</v>
      </c>
      <c r="U1440" s="29" t="s">
        <v>4576</v>
      </c>
      <c r="V1440" s="29" t="s">
        <v>24</v>
      </c>
      <c r="W1440" s="30" t="s">
        <v>6673</v>
      </c>
      <c r="X1440" s="30" t="s">
        <v>6220</v>
      </c>
    </row>
    <row r="1441" spans="1:24" ht="102" x14ac:dyDescent="0.25">
      <c r="A1441" s="45" t="s">
        <v>2312</v>
      </c>
      <c r="B1441" s="46" t="s">
        <v>8150</v>
      </c>
      <c r="C1441" s="30" t="s">
        <v>7164</v>
      </c>
      <c r="D1441" s="30" t="s">
        <v>7940</v>
      </c>
      <c r="E1441" s="29" t="s">
        <v>10081</v>
      </c>
      <c r="F1441" s="47" t="s">
        <v>2313</v>
      </c>
      <c r="G1441" s="47" t="s">
        <v>2314</v>
      </c>
      <c r="H1441" s="48">
        <v>43872</v>
      </c>
      <c r="I1441" s="48">
        <v>44419</v>
      </c>
      <c r="J1441" s="48" t="str">
        <f ca="1">IF(Ugovori_OPULJP[[#This Row],[DATUM ZAVRŠETKA OPERACIJE]]&lt;TODAY(),"završen","u provedbi")</f>
        <v>završen</v>
      </c>
      <c r="K1441" s="25" t="s">
        <v>3</v>
      </c>
      <c r="L1441" s="25" t="s">
        <v>3</v>
      </c>
      <c r="M1441" s="17">
        <v>0.85</v>
      </c>
      <c r="N1441" s="17">
        <v>0.15</v>
      </c>
      <c r="O1441" s="11">
        <f>Ugovori_OPULJP[[#This Row],[Bespovratna sredstva - Ukupno (EU+Nac) HRK
= Ukupna ugovorena vrijednost bespovratnih sredstava]]*Ugovori_OPULJP[[#This Row],[EU STOPA SUFINANCIRANJA %
EU CO-FINANCING RATE %]]</f>
        <v>841312.34549999994</v>
      </c>
      <c r="P1441" s="11">
        <f>Ugovori_OPULJP[[#This Row],[Bespovratna sredstva - Ukupno (EU+Nac) HRK
= Ukupna ugovorena vrijednost bespovratnih sredstava]]*Ugovori_OPULJP[[#This Row],[STOPA NACIONALNOG SUFINANCIRANJA %]]</f>
        <v>148466.88449999999</v>
      </c>
      <c r="Q1441" s="11">
        <v>989779.23</v>
      </c>
      <c r="R1441" s="11">
        <v>0</v>
      </c>
      <c r="S1441" s="11">
        <v>0</v>
      </c>
      <c r="T1441" s="4">
        <f>Ugovori_OPULJP[[#This Row],[Bespovratna sredstva - Ukupno (EU+Nac) HRK
= Ukupna ugovorena vrijednost bespovratnih sredstava]]+Ugovori_OPULJP[[#This Row],[Javni doprinos korisnika - HRK]]+Ugovori_OPULJP[[#This Row],[Privatni doprinos korisnika - HRK]]</f>
        <v>989779.23</v>
      </c>
      <c r="U1441" s="29" t="s">
        <v>4576</v>
      </c>
      <c r="V1441" s="29" t="s">
        <v>24</v>
      </c>
      <c r="W1441" s="30" t="s">
        <v>6674</v>
      </c>
      <c r="X1441" s="30" t="s">
        <v>6220</v>
      </c>
    </row>
    <row r="1442" spans="1:24" ht="102" x14ac:dyDescent="0.25">
      <c r="A1442" s="45" t="s">
        <v>2315</v>
      </c>
      <c r="B1442" s="46" t="s">
        <v>8150</v>
      </c>
      <c r="C1442" s="30" t="s">
        <v>7164</v>
      </c>
      <c r="D1442" s="30" t="s">
        <v>7940</v>
      </c>
      <c r="E1442" s="29" t="s">
        <v>10081</v>
      </c>
      <c r="F1442" s="47" t="s">
        <v>2316</v>
      </c>
      <c r="G1442" s="47" t="s">
        <v>10586</v>
      </c>
      <c r="H1442" s="48">
        <v>43872</v>
      </c>
      <c r="I1442" s="48">
        <v>44419</v>
      </c>
      <c r="J1442" s="48" t="str">
        <f ca="1">IF(Ugovori_OPULJP[[#This Row],[DATUM ZAVRŠETKA OPERACIJE]]&lt;TODAY(),"završen","u provedbi")</f>
        <v>završen</v>
      </c>
      <c r="K1442" s="25" t="s">
        <v>19</v>
      </c>
      <c r="L1442" s="25" t="s">
        <v>19</v>
      </c>
      <c r="M1442" s="17">
        <v>0.85</v>
      </c>
      <c r="N1442" s="17">
        <v>0.15</v>
      </c>
      <c r="O1442" s="11">
        <f>Ugovori_OPULJP[[#This Row],[Bespovratna sredstva - Ukupno (EU+Nac) HRK
= Ukupna ugovorena vrijednost bespovratnih sredstava]]*Ugovori_OPULJP[[#This Row],[EU STOPA SUFINANCIRANJA %
EU CO-FINANCING RATE %]]</f>
        <v>768775.45349999995</v>
      </c>
      <c r="P1442" s="11">
        <f>Ugovori_OPULJP[[#This Row],[Bespovratna sredstva - Ukupno (EU+Nac) HRK
= Ukupna ugovorena vrijednost bespovratnih sredstava]]*Ugovori_OPULJP[[#This Row],[STOPA NACIONALNOG SUFINANCIRANJA %]]</f>
        <v>135666.25649999999</v>
      </c>
      <c r="Q1442" s="11">
        <v>904441.71</v>
      </c>
      <c r="R1442" s="11">
        <v>0</v>
      </c>
      <c r="S1442" s="11">
        <v>0</v>
      </c>
      <c r="T1442" s="4">
        <f>Ugovori_OPULJP[[#This Row],[Bespovratna sredstva - Ukupno (EU+Nac) HRK
= Ukupna ugovorena vrijednost bespovratnih sredstava]]+Ugovori_OPULJP[[#This Row],[Javni doprinos korisnika - HRK]]+Ugovori_OPULJP[[#This Row],[Privatni doprinos korisnika - HRK]]</f>
        <v>904441.71</v>
      </c>
      <c r="U1442" s="29" t="s">
        <v>4576</v>
      </c>
      <c r="V1442" s="29" t="s">
        <v>24</v>
      </c>
      <c r="W1442" s="30" t="s">
        <v>6675</v>
      </c>
      <c r="X1442" s="30" t="s">
        <v>6220</v>
      </c>
    </row>
    <row r="1443" spans="1:24" ht="102" x14ac:dyDescent="0.25">
      <c r="A1443" s="45" t="s">
        <v>2317</v>
      </c>
      <c r="B1443" s="46" t="s">
        <v>8150</v>
      </c>
      <c r="C1443" s="30" t="s">
        <v>7164</v>
      </c>
      <c r="D1443" s="30" t="s">
        <v>7940</v>
      </c>
      <c r="E1443" s="29" t="s">
        <v>10081</v>
      </c>
      <c r="F1443" s="47" t="s">
        <v>2318</v>
      </c>
      <c r="G1443" s="47" t="s">
        <v>2319</v>
      </c>
      <c r="H1443" s="48">
        <v>43872</v>
      </c>
      <c r="I1443" s="48">
        <v>44472</v>
      </c>
      <c r="J1443" s="48" t="str">
        <f ca="1">IF(Ugovori_OPULJP[[#This Row],[DATUM ZAVRŠETKA OPERACIJE]]&lt;TODAY(),"završen","u provedbi")</f>
        <v>završen</v>
      </c>
      <c r="K1443" s="25" t="s">
        <v>3</v>
      </c>
      <c r="L1443" s="25" t="s">
        <v>3</v>
      </c>
      <c r="M1443" s="17">
        <v>0.85</v>
      </c>
      <c r="N1443" s="17">
        <v>0.15</v>
      </c>
      <c r="O1443" s="11">
        <f>Ugovori_OPULJP[[#This Row],[Bespovratna sredstva - Ukupno (EU+Nac) HRK
= Ukupna ugovorena vrijednost bespovratnih sredstava]]*Ugovori_OPULJP[[#This Row],[EU STOPA SUFINANCIRANJA %
EU CO-FINANCING RATE %]]</f>
        <v>849296.30200000003</v>
      </c>
      <c r="P1443" s="11">
        <f>Ugovori_OPULJP[[#This Row],[Bespovratna sredstva - Ukupno (EU+Nac) HRK
= Ukupna ugovorena vrijednost bespovratnih sredstava]]*Ugovori_OPULJP[[#This Row],[STOPA NACIONALNOG SUFINANCIRANJA %]]</f>
        <v>149875.818</v>
      </c>
      <c r="Q1443" s="11">
        <v>999172.12</v>
      </c>
      <c r="R1443" s="11">
        <v>0</v>
      </c>
      <c r="S1443" s="11">
        <v>0</v>
      </c>
      <c r="T1443" s="4">
        <f>Ugovori_OPULJP[[#This Row],[Bespovratna sredstva - Ukupno (EU+Nac) HRK
= Ukupna ugovorena vrijednost bespovratnih sredstava]]+Ugovori_OPULJP[[#This Row],[Javni doprinos korisnika - HRK]]+Ugovori_OPULJP[[#This Row],[Privatni doprinos korisnika - HRK]]</f>
        <v>999172.12</v>
      </c>
      <c r="U1443" s="29" t="s">
        <v>4576</v>
      </c>
      <c r="V1443" s="29" t="s">
        <v>24</v>
      </c>
      <c r="W1443" s="30" t="s">
        <v>6676</v>
      </c>
      <c r="X1443" s="30" t="s">
        <v>6220</v>
      </c>
    </row>
    <row r="1444" spans="1:24" ht="102" x14ac:dyDescent="0.25">
      <c r="A1444" s="45" t="s">
        <v>2320</v>
      </c>
      <c r="B1444" s="46" t="s">
        <v>8150</v>
      </c>
      <c r="C1444" s="30" t="s">
        <v>7164</v>
      </c>
      <c r="D1444" s="30" t="s">
        <v>7940</v>
      </c>
      <c r="E1444" s="29" t="s">
        <v>10081</v>
      </c>
      <c r="F1444" s="47" t="s">
        <v>2321</v>
      </c>
      <c r="G1444" s="47" t="s">
        <v>2322</v>
      </c>
      <c r="H1444" s="48">
        <v>43872</v>
      </c>
      <c r="I1444" s="48">
        <v>44489</v>
      </c>
      <c r="J1444" s="48" t="str">
        <f ca="1">IF(Ugovori_OPULJP[[#This Row],[DATUM ZAVRŠETKA OPERACIJE]]&lt;TODAY(),"završen","u provedbi")</f>
        <v>završen</v>
      </c>
      <c r="K1444" s="25" t="s">
        <v>2323</v>
      </c>
      <c r="L1444" s="25" t="s">
        <v>3</v>
      </c>
      <c r="M1444" s="17">
        <v>0.85</v>
      </c>
      <c r="N1444" s="17">
        <v>0.15</v>
      </c>
      <c r="O1444" s="11">
        <f>Ugovori_OPULJP[[#This Row],[Bespovratna sredstva - Ukupno (EU+Nac) HRK
= Ukupna ugovorena vrijednost bespovratnih sredstava]]*Ugovori_OPULJP[[#This Row],[EU STOPA SUFINANCIRANJA %
EU CO-FINANCING RATE %]]</f>
        <v>772311.49600000004</v>
      </c>
      <c r="P1444" s="11">
        <f>Ugovori_OPULJP[[#This Row],[Bespovratna sredstva - Ukupno (EU+Nac) HRK
= Ukupna ugovorena vrijednost bespovratnih sredstava]]*Ugovori_OPULJP[[#This Row],[STOPA NACIONALNOG SUFINANCIRANJA %]]</f>
        <v>136290.264</v>
      </c>
      <c r="Q1444" s="11">
        <v>908601.76</v>
      </c>
      <c r="R1444" s="11">
        <v>0</v>
      </c>
      <c r="S1444" s="11">
        <v>0</v>
      </c>
      <c r="T1444" s="4">
        <f>Ugovori_OPULJP[[#This Row],[Bespovratna sredstva - Ukupno (EU+Nac) HRK
= Ukupna ugovorena vrijednost bespovratnih sredstava]]+Ugovori_OPULJP[[#This Row],[Javni doprinos korisnika - HRK]]+Ugovori_OPULJP[[#This Row],[Privatni doprinos korisnika - HRK]]</f>
        <v>908601.76</v>
      </c>
      <c r="U1444" s="29" t="s">
        <v>4576</v>
      </c>
      <c r="V1444" s="29" t="s">
        <v>24</v>
      </c>
      <c r="W1444" s="30" t="s">
        <v>6677</v>
      </c>
      <c r="X1444" s="30" t="s">
        <v>6220</v>
      </c>
    </row>
    <row r="1445" spans="1:24" ht="102" x14ac:dyDescent="0.25">
      <c r="A1445" s="45" t="s">
        <v>2324</v>
      </c>
      <c r="B1445" s="46" t="s">
        <v>8150</v>
      </c>
      <c r="C1445" s="30" t="s">
        <v>7164</v>
      </c>
      <c r="D1445" s="30" t="s">
        <v>7940</v>
      </c>
      <c r="E1445" s="29" t="s">
        <v>10081</v>
      </c>
      <c r="F1445" s="47" t="s">
        <v>2325</v>
      </c>
      <c r="G1445" s="47" t="s">
        <v>2326</v>
      </c>
      <c r="H1445" s="48">
        <v>43872</v>
      </c>
      <c r="I1445" s="48">
        <v>44419</v>
      </c>
      <c r="J1445" s="48" t="str">
        <f ca="1">IF(Ugovori_OPULJP[[#This Row],[DATUM ZAVRŠETKA OPERACIJE]]&lt;TODAY(),"završen","u provedbi")</f>
        <v>završen</v>
      </c>
      <c r="K1445" s="25" t="s">
        <v>12</v>
      </c>
      <c r="L1445" s="25" t="s">
        <v>12</v>
      </c>
      <c r="M1445" s="17">
        <v>0.85</v>
      </c>
      <c r="N1445" s="17">
        <v>0.15</v>
      </c>
      <c r="O1445" s="11">
        <f>Ugovori_OPULJP[[#This Row],[Bespovratna sredstva - Ukupno (EU+Nac) HRK
= Ukupna ugovorena vrijednost bespovratnih sredstava]]*Ugovori_OPULJP[[#This Row],[EU STOPA SUFINANCIRANJA %
EU CO-FINANCING RATE %]]</f>
        <v>804493.6094999999</v>
      </c>
      <c r="P1445" s="11">
        <f>Ugovori_OPULJP[[#This Row],[Bespovratna sredstva - Ukupno (EU+Nac) HRK
= Ukupna ugovorena vrijednost bespovratnih sredstava]]*Ugovori_OPULJP[[#This Row],[STOPA NACIONALNOG SUFINANCIRANJA %]]</f>
        <v>141969.46049999999</v>
      </c>
      <c r="Q1445" s="11">
        <v>946463.07</v>
      </c>
      <c r="R1445" s="11">
        <v>0</v>
      </c>
      <c r="S1445" s="11">
        <v>0</v>
      </c>
      <c r="T1445" s="4">
        <f>Ugovori_OPULJP[[#This Row],[Bespovratna sredstva - Ukupno (EU+Nac) HRK
= Ukupna ugovorena vrijednost bespovratnih sredstava]]+Ugovori_OPULJP[[#This Row],[Javni doprinos korisnika - HRK]]+Ugovori_OPULJP[[#This Row],[Privatni doprinos korisnika - HRK]]</f>
        <v>946463.07</v>
      </c>
      <c r="U1445" s="29" t="s">
        <v>4576</v>
      </c>
      <c r="V1445" s="29" t="s">
        <v>24</v>
      </c>
      <c r="W1445" s="30" t="s">
        <v>6678</v>
      </c>
      <c r="X1445" s="30" t="s">
        <v>6220</v>
      </c>
    </row>
    <row r="1446" spans="1:24" ht="76.5" x14ac:dyDescent="0.25">
      <c r="A1446" s="45" t="s">
        <v>2327</v>
      </c>
      <c r="B1446" s="46" t="s">
        <v>8150</v>
      </c>
      <c r="C1446" s="30" t="s">
        <v>7164</v>
      </c>
      <c r="D1446" s="30" t="s">
        <v>7940</v>
      </c>
      <c r="E1446" s="29" t="s">
        <v>10081</v>
      </c>
      <c r="F1446" s="47" t="s">
        <v>2328</v>
      </c>
      <c r="G1446" s="47" t="s">
        <v>8562</v>
      </c>
      <c r="H1446" s="48">
        <v>43872</v>
      </c>
      <c r="I1446" s="48">
        <v>44419</v>
      </c>
      <c r="J1446" s="48" t="str">
        <f ca="1">IF(Ugovori_OPULJP[[#This Row],[DATUM ZAVRŠETKA OPERACIJE]]&lt;TODAY(),"završen","u provedbi")</f>
        <v>završen</v>
      </c>
      <c r="K1446" s="25" t="s">
        <v>3</v>
      </c>
      <c r="L1446" s="25" t="s">
        <v>3</v>
      </c>
      <c r="M1446" s="17">
        <v>0.85</v>
      </c>
      <c r="N1446" s="17">
        <v>0.15</v>
      </c>
      <c r="O1446" s="11">
        <f>Ugovori_OPULJP[[#This Row],[Bespovratna sredstva - Ukupno (EU+Nac) HRK
= Ukupna ugovorena vrijednost bespovratnih sredstava]]*Ugovori_OPULJP[[#This Row],[EU STOPA SUFINANCIRANJA %
EU CO-FINANCING RATE %]]</f>
        <v>848322.06599999999</v>
      </c>
      <c r="P1446" s="11">
        <f>Ugovori_OPULJP[[#This Row],[Bespovratna sredstva - Ukupno (EU+Nac) HRK
= Ukupna ugovorena vrijednost bespovratnih sredstava]]*Ugovori_OPULJP[[#This Row],[STOPA NACIONALNOG SUFINANCIRANJA %]]</f>
        <v>149703.894</v>
      </c>
      <c r="Q1446" s="11">
        <v>998025.96</v>
      </c>
      <c r="R1446" s="11">
        <v>0</v>
      </c>
      <c r="S1446" s="11">
        <v>0</v>
      </c>
      <c r="T1446" s="4">
        <f>Ugovori_OPULJP[[#This Row],[Bespovratna sredstva - Ukupno (EU+Nac) HRK
= Ukupna ugovorena vrijednost bespovratnih sredstava]]+Ugovori_OPULJP[[#This Row],[Javni doprinos korisnika - HRK]]+Ugovori_OPULJP[[#This Row],[Privatni doprinos korisnika - HRK]]</f>
        <v>998025.96</v>
      </c>
      <c r="U1446" s="29" t="s">
        <v>4576</v>
      </c>
      <c r="V1446" s="29" t="s">
        <v>24</v>
      </c>
      <c r="W1446" s="30" t="s">
        <v>6679</v>
      </c>
      <c r="X1446" s="30" t="s">
        <v>6220</v>
      </c>
    </row>
    <row r="1447" spans="1:24" ht="76.5" x14ac:dyDescent="0.25">
      <c r="A1447" s="45" t="s">
        <v>2329</v>
      </c>
      <c r="B1447" s="46" t="s">
        <v>8150</v>
      </c>
      <c r="C1447" s="30" t="s">
        <v>7164</v>
      </c>
      <c r="D1447" s="30" t="s">
        <v>7940</v>
      </c>
      <c r="E1447" s="29" t="s">
        <v>10081</v>
      </c>
      <c r="F1447" s="47" t="s">
        <v>2330</v>
      </c>
      <c r="G1447" s="47" t="s">
        <v>2331</v>
      </c>
      <c r="H1447" s="48">
        <v>43872</v>
      </c>
      <c r="I1447" s="52">
        <v>44419</v>
      </c>
      <c r="J1447" s="48" t="str">
        <f ca="1">IF(Ugovori_OPULJP[[#This Row],[DATUM ZAVRŠETKA OPERACIJE]]&lt;TODAY(),"završen","u provedbi")</f>
        <v>završen</v>
      </c>
      <c r="K1447" s="25" t="s">
        <v>7</v>
      </c>
      <c r="L1447" s="25" t="s">
        <v>7</v>
      </c>
      <c r="M1447" s="17">
        <v>0.85</v>
      </c>
      <c r="N1447" s="17">
        <v>0.15</v>
      </c>
      <c r="O1447" s="11">
        <f>Ugovori_OPULJP[[#This Row],[Bespovratna sredstva - Ukupno (EU+Nac) HRK
= Ukupna ugovorena vrijednost bespovratnih sredstava]]*Ugovori_OPULJP[[#This Row],[EU STOPA SUFINANCIRANJA %
EU CO-FINANCING RATE %]]</f>
        <v>845070.92649999994</v>
      </c>
      <c r="P1447" s="11">
        <f>Ugovori_OPULJP[[#This Row],[Bespovratna sredstva - Ukupno (EU+Nac) HRK
= Ukupna ugovorena vrijednost bespovratnih sredstava]]*Ugovori_OPULJP[[#This Row],[STOPA NACIONALNOG SUFINANCIRANJA %]]</f>
        <v>149130.1635</v>
      </c>
      <c r="Q1447" s="11">
        <v>994201.09</v>
      </c>
      <c r="R1447" s="11">
        <v>0</v>
      </c>
      <c r="S1447" s="11">
        <v>0</v>
      </c>
      <c r="T1447" s="4">
        <f>Ugovori_OPULJP[[#This Row],[Bespovratna sredstva - Ukupno (EU+Nac) HRK
= Ukupna ugovorena vrijednost bespovratnih sredstava]]+Ugovori_OPULJP[[#This Row],[Javni doprinos korisnika - HRK]]+Ugovori_OPULJP[[#This Row],[Privatni doprinos korisnika - HRK]]</f>
        <v>994201.09</v>
      </c>
      <c r="U1447" s="29" t="s">
        <v>4576</v>
      </c>
      <c r="V1447" s="29" t="s">
        <v>24</v>
      </c>
      <c r="W1447" s="30" t="s">
        <v>6680</v>
      </c>
      <c r="X1447" s="30" t="s">
        <v>6220</v>
      </c>
    </row>
    <row r="1448" spans="1:24" ht="76.5" x14ac:dyDescent="0.25">
      <c r="A1448" s="45" t="s">
        <v>2332</v>
      </c>
      <c r="B1448" s="46" t="s">
        <v>8150</v>
      </c>
      <c r="C1448" s="30" t="s">
        <v>7164</v>
      </c>
      <c r="D1448" s="30" t="s">
        <v>7940</v>
      </c>
      <c r="E1448" s="29" t="s">
        <v>10081</v>
      </c>
      <c r="F1448" s="47" t="s">
        <v>2333</v>
      </c>
      <c r="G1448" s="47" t="s">
        <v>10736</v>
      </c>
      <c r="H1448" s="48">
        <v>43872</v>
      </c>
      <c r="I1448" s="48">
        <v>44419</v>
      </c>
      <c r="J1448" s="48" t="str">
        <f ca="1">IF(Ugovori_OPULJP[[#This Row],[DATUM ZAVRŠETKA OPERACIJE]]&lt;TODAY(),"završen","u provedbi")</f>
        <v>završen</v>
      </c>
      <c r="K1448" s="25" t="s">
        <v>3</v>
      </c>
      <c r="L1448" s="25" t="s">
        <v>3</v>
      </c>
      <c r="M1448" s="17">
        <v>0.85</v>
      </c>
      <c r="N1448" s="17">
        <v>0.15</v>
      </c>
      <c r="O1448" s="11">
        <f>Ugovori_OPULJP[[#This Row],[Bespovratna sredstva - Ukupno (EU+Nac) HRK
= Ukupna ugovorena vrijednost bespovratnih sredstava]]*Ugovori_OPULJP[[#This Row],[EU STOPA SUFINANCIRANJA %
EU CO-FINANCING RATE %]]</f>
        <v>665848.5199999999</v>
      </c>
      <c r="P1448" s="11">
        <f>Ugovori_OPULJP[[#This Row],[Bespovratna sredstva - Ukupno (EU+Nac) HRK
= Ukupna ugovorena vrijednost bespovratnih sredstava]]*Ugovori_OPULJP[[#This Row],[STOPA NACIONALNOG SUFINANCIRANJA %]]</f>
        <v>117502.68</v>
      </c>
      <c r="Q1448" s="11">
        <v>783351.2</v>
      </c>
      <c r="R1448" s="11">
        <v>0</v>
      </c>
      <c r="S1448" s="11">
        <v>0.01</v>
      </c>
      <c r="T1448" s="4">
        <f>Ugovori_OPULJP[[#This Row],[Bespovratna sredstva - Ukupno (EU+Nac) HRK
= Ukupna ugovorena vrijednost bespovratnih sredstava]]+Ugovori_OPULJP[[#This Row],[Javni doprinos korisnika - HRK]]+Ugovori_OPULJP[[#This Row],[Privatni doprinos korisnika - HRK]]</f>
        <v>783351.21</v>
      </c>
      <c r="U1448" s="29" t="s">
        <v>4576</v>
      </c>
      <c r="V1448" s="29" t="s">
        <v>24</v>
      </c>
      <c r="W1448" s="30" t="s">
        <v>6681</v>
      </c>
      <c r="X1448" s="30" t="s">
        <v>6220</v>
      </c>
    </row>
    <row r="1449" spans="1:24" ht="102" x14ac:dyDescent="0.25">
      <c r="A1449" s="45" t="s">
        <v>2334</v>
      </c>
      <c r="B1449" s="46" t="s">
        <v>8150</v>
      </c>
      <c r="C1449" s="30" t="s">
        <v>7164</v>
      </c>
      <c r="D1449" s="30" t="s">
        <v>7940</v>
      </c>
      <c r="E1449" s="29" t="s">
        <v>10081</v>
      </c>
      <c r="F1449" s="47" t="s">
        <v>2335</v>
      </c>
      <c r="G1449" s="47" t="s">
        <v>2336</v>
      </c>
      <c r="H1449" s="48">
        <v>43669</v>
      </c>
      <c r="I1449" s="48">
        <v>44219</v>
      </c>
      <c r="J1449" s="48" t="str">
        <f ca="1">IF(Ugovori_OPULJP[[#This Row],[DATUM ZAVRŠETKA OPERACIJE]]&lt;TODAY(),"završen","u provedbi")</f>
        <v>završen</v>
      </c>
      <c r="K1449" s="25" t="s">
        <v>15</v>
      </c>
      <c r="L1449" s="25" t="s">
        <v>15</v>
      </c>
      <c r="M1449" s="17">
        <v>0.85</v>
      </c>
      <c r="N1449" s="17">
        <v>0.15</v>
      </c>
      <c r="O1449" s="11">
        <f>Ugovori_OPULJP[[#This Row],[Bespovratna sredstva - Ukupno (EU+Nac) HRK
= Ukupna ugovorena vrijednost bespovratnih sredstava]]*Ugovori_OPULJP[[#This Row],[EU STOPA SUFINANCIRANJA %
EU CO-FINANCING RATE %]]</f>
        <v>737964.21149999998</v>
      </c>
      <c r="P1449" s="11">
        <f>Ugovori_OPULJP[[#This Row],[Bespovratna sredstva - Ukupno (EU+Nac) HRK
= Ukupna ugovorena vrijednost bespovratnih sredstava]]*Ugovori_OPULJP[[#This Row],[STOPA NACIONALNOG SUFINANCIRANJA %]]</f>
        <v>130228.97849999998</v>
      </c>
      <c r="Q1449" s="11">
        <v>868193.19</v>
      </c>
      <c r="R1449" s="11">
        <v>0</v>
      </c>
      <c r="S1449" s="11">
        <v>0</v>
      </c>
      <c r="T1449" s="4">
        <f>Ugovori_OPULJP[[#This Row],[Bespovratna sredstva - Ukupno (EU+Nac) HRK
= Ukupna ugovorena vrijednost bespovratnih sredstava]]+Ugovori_OPULJP[[#This Row],[Javni doprinos korisnika - HRK]]+Ugovori_OPULJP[[#This Row],[Privatni doprinos korisnika - HRK]]</f>
        <v>868193.19</v>
      </c>
      <c r="U1449" s="29" t="s">
        <v>4576</v>
      </c>
      <c r="V1449" s="29" t="s">
        <v>24</v>
      </c>
      <c r="W1449" s="30" t="s">
        <v>6682</v>
      </c>
      <c r="X1449" s="30" t="s">
        <v>6220</v>
      </c>
    </row>
    <row r="1450" spans="1:24" ht="102" x14ac:dyDescent="0.25">
      <c r="A1450" s="45" t="s">
        <v>2337</v>
      </c>
      <c r="B1450" s="46" t="s">
        <v>8150</v>
      </c>
      <c r="C1450" s="30" t="s">
        <v>7164</v>
      </c>
      <c r="D1450" s="30" t="s">
        <v>7940</v>
      </c>
      <c r="E1450" s="29" t="s">
        <v>10081</v>
      </c>
      <c r="F1450" s="47" t="s">
        <v>2338</v>
      </c>
      <c r="G1450" s="47" t="s">
        <v>10639</v>
      </c>
      <c r="H1450" s="48">
        <v>43872</v>
      </c>
      <c r="I1450" s="48">
        <v>44419</v>
      </c>
      <c r="J1450" s="48" t="str">
        <f ca="1">IF(Ugovori_OPULJP[[#This Row],[DATUM ZAVRŠETKA OPERACIJE]]&lt;TODAY(),"završen","u provedbi")</f>
        <v>završen</v>
      </c>
      <c r="K1450" s="25" t="s">
        <v>16</v>
      </c>
      <c r="L1450" s="25" t="s">
        <v>16</v>
      </c>
      <c r="M1450" s="17">
        <v>0.85</v>
      </c>
      <c r="N1450" s="17">
        <v>0.15</v>
      </c>
      <c r="O1450" s="11">
        <f>Ugovori_OPULJP[[#This Row],[Bespovratna sredstva - Ukupno (EU+Nac) HRK
= Ukupna ugovorena vrijednost bespovratnih sredstava]]*Ugovori_OPULJP[[#This Row],[EU STOPA SUFINANCIRANJA %
EU CO-FINANCING RATE %]]</f>
        <v>492069.10549999995</v>
      </c>
      <c r="P1450" s="11">
        <f>Ugovori_OPULJP[[#This Row],[Bespovratna sredstva - Ukupno (EU+Nac) HRK
= Ukupna ugovorena vrijednost bespovratnih sredstava]]*Ugovori_OPULJP[[#This Row],[STOPA NACIONALNOG SUFINANCIRANJA %]]</f>
        <v>86835.724499999997</v>
      </c>
      <c r="Q1450" s="11">
        <v>578904.82999999996</v>
      </c>
      <c r="R1450" s="11">
        <v>0</v>
      </c>
      <c r="S1450" s="11">
        <v>0</v>
      </c>
      <c r="T1450" s="4">
        <f>Ugovori_OPULJP[[#This Row],[Bespovratna sredstva - Ukupno (EU+Nac) HRK
= Ukupna ugovorena vrijednost bespovratnih sredstava]]+Ugovori_OPULJP[[#This Row],[Javni doprinos korisnika - HRK]]+Ugovori_OPULJP[[#This Row],[Privatni doprinos korisnika - HRK]]</f>
        <v>578904.82999999996</v>
      </c>
      <c r="U1450" s="29" t="s">
        <v>4576</v>
      </c>
      <c r="V1450" s="29" t="s">
        <v>24</v>
      </c>
      <c r="W1450" s="30" t="s">
        <v>6683</v>
      </c>
      <c r="X1450" s="30" t="s">
        <v>6220</v>
      </c>
    </row>
    <row r="1451" spans="1:24" ht="114.75" x14ac:dyDescent="0.25">
      <c r="A1451" s="45" t="s">
        <v>2339</v>
      </c>
      <c r="B1451" s="46" t="s">
        <v>8150</v>
      </c>
      <c r="C1451" s="30" t="s">
        <v>7164</v>
      </c>
      <c r="D1451" s="30" t="s">
        <v>7940</v>
      </c>
      <c r="E1451" s="29" t="s">
        <v>10081</v>
      </c>
      <c r="F1451" s="47" t="s">
        <v>2340</v>
      </c>
      <c r="G1451" s="47" t="s">
        <v>2341</v>
      </c>
      <c r="H1451" s="48">
        <v>43872</v>
      </c>
      <c r="I1451" s="48">
        <v>44494</v>
      </c>
      <c r="J1451" s="48" t="str">
        <f ca="1">IF(Ugovori_OPULJP[[#This Row],[DATUM ZAVRŠETKA OPERACIJE]]&lt;TODAY(),"završen","u provedbi")</f>
        <v>završen</v>
      </c>
      <c r="K1451" s="25" t="s">
        <v>6</v>
      </c>
      <c r="L1451" s="25" t="s">
        <v>6</v>
      </c>
      <c r="M1451" s="17">
        <v>0.85</v>
      </c>
      <c r="N1451" s="17">
        <v>0.15</v>
      </c>
      <c r="O1451" s="11">
        <f>Ugovori_OPULJP[[#This Row],[Bespovratna sredstva - Ukupno (EU+Nac) HRK
= Ukupna ugovorena vrijednost bespovratnih sredstava]]*Ugovori_OPULJP[[#This Row],[EU STOPA SUFINANCIRANJA %
EU CO-FINANCING RATE %]]</f>
        <v>429941.73</v>
      </c>
      <c r="P1451" s="11">
        <f>Ugovori_OPULJP[[#This Row],[Bespovratna sredstva - Ukupno (EU+Nac) HRK
= Ukupna ugovorena vrijednost bespovratnih sredstava]]*Ugovori_OPULJP[[#This Row],[STOPA NACIONALNOG SUFINANCIRANJA %]]</f>
        <v>75872.069999999992</v>
      </c>
      <c r="Q1451" s="11">
        <v>505813.8</v>
      </c>
      <c r="R1451" s="11">
        <v>0</v>
      </c>
      <c r="S1451" s="11">
        <v>0</v>
      </c>
      <c r="T1451" s="4">
        <f>Ugovori_OPULJP[[#This Row],[Bespovratna sredstva - Ukupno (EU+Nac) HRK
= Ukupna ugovorena vrijednost bespovratnih sredstava]]+Ugovori_OPULJP[[#This Row],[Javni doprinos korisnika - HRK]]+Ugovori_OPULJP[[#This Row],[Privatni doprinos korisnika - HRK]]</f>
        <v>505813.8</v>
      </c>
      <c r="U1451" s="29" t="s">
        <v>4576</v>
      </c>
      <c r="V1451" s="29" t="s">
        <v>24</v>
      </c>
      <c r="W1451" s="30" t="s">
        <v>6684</v>
      </c>
      <c r="X1451" s="30" t="s">
        <v>6220</v>
      </c>
    </row>
    <row r="1452" spans="1:24" ht="76.5" x14ac:dyDescent="0.25">
      <c r="A1452" s="45" t="s">
        <v>7868</v>
      </c>
      <c r="B1452" s="46" t="s">
        <v>8150</v>
      </c>
      <c r="C1452" s="30" t="s">
        <v>7164</v>
      </c>
      <c r="D1452" s="30" t="s">
        <v>7940</v>
      </c>
      <c r="E1452" s="29" t="s">
        <v>10081</v>
      </c>
      <c r="F1452" s="47" t="s">
        <v>7900</v>
      </c>
      <c r="G1452" s="47" t="s">
        <v>10587</v>
      </c>
      <c r="H1452" s="48">
        <v>44084</v>
      </c>
      <c r="I1452" s="48">
        <v>44630</v>
      </c>
      <c r="J1452" s="48" t="str">
        <f ca="1">IF(Ugovori_OPULJP[[#This Row],[DATUM ZAVRŠETKA OPERACIJE]]&lt;TODAY(),"završen","u provedbi")</f>
        <v>završen</v>
      </c>
      <c r="K1452" s="25" t="s">
        <v>3</v>
      </c>
      <c r="L1452" s="25" t="s">
        <v>3</v>
      </c>
      <c r="M1452" s="17">
        <v>0.85</v>
      </c>
      <c r="N1452" s="17">
        <v>0.15</v>
      </c>
      <c r="O1452" s="11">
        <f>Ugovori_OPULJP[[#This Row],[Bespovratna sredstva - Ukupno (EU+Nac) HRK
= Ukupna ugovorena vrijednost bespovratnih sredstava]]*Ugovori_OPULJP[[#This Row],[EU STOPA SUFINANCIRANJA %
EU CO-FINANCING RATE %]]</f>
        <v>809842.56599999999</v>
      </c>
      <c r="P1452" s="11">
        <f>Ugovori_OPULJP[[#This Row],[Bespovratna sredstva - Ukupno (EU+Nac) HRK
= Ukupna ugovorena vrijednost bespovratnih sredstava]]*Ugovori_OPULJP[[#This Row],[STOPA NACIONALNOG SUFINANCIRANJA %]]</f>
        <v>142913.394</v>
      </c>
      <c r="Q1452" s="11">
        <v>952755.96</v>
      </c>
      <c r="R1452" s="11">
        <v>0</v>
      </c>
      <c r="S1452" s="11">
        <v>0</v>
      </c>
      <c r="T1452" s="4">
        <f>Ugovori_OPULJP[[#This Row],[Bespovratna sredstva - Ukupno (EU+Nac) HRK
= Ukupna ugovorena vrijednost bespovratnih sredstava]]+Ugovori_OPULJP[[#This Row],[Javni doprinos korisnika - HRK]]+Ugovori_OPULJP[[#This Row],[Privatni doprinos korisnika - HRK]]</f>
        <v>952755.96</v>
      </c>
      <c r="U1452" s="29" t="s">
        <v>4576</v>
      </c>
      <c r="V1452" s="29" t="s">
        <v>24</v>
      </c>
      <c r="W1452" s="30" t="s">
        <v>7944</v>
      </c>
      <c r="X1452" s="30" t="s">
        <v>6220</v>
      </c>
    </row>
    <row r="1453" spans="1:24" ht="63.75" x14ac:dyDescent="0.25">
      <c r="A1453" s="45" t="s">
        <v>7661</v>
      </c>
      <c r="B1453" s="46" t="s">
        <v>8150</v>
      </c>
      <c r="C1453" s="30" t="s">
        <v>7164</v>
      </c>
      <c r="D1453" s="30" t="s">
        <v>7940</v>
      </c>
      <c r="E1453" s="29" t="s">
        <v>10081</v>
      </c>
      <c r="F1453" s="47" t="s">
        <v>7662</v>
      </c>
      <c r="G1453" s="47" t="s">
        <v>7663</v>
      </c>
      <c r="H1453" s="48">
        <v>44084</v>
      </c>
      <c r="I1453" s="48">
        <v>44709</v>
      </c>
      <c r="J1453" s="48" t="str">
        <f ca="1">IF(Ugovori_OPULJP[[#This Row],[DATUM ZAVRŠETKA OPERACIJE]]&lt;TODAY(),"završen","u provedbi")</f>
        <v>u provedbi</v>
      </c>
      <c r="K1453" s="25" t="s">
        <v>10</v>
      </c>
      <c r="L1453" s="25" t="s">
        <v>10</v>
      </c>
      <c r="M1453" s="17">
        <v>0.85</v>
      </c>
      <c r="N1453" s="17">
        <v>0.15</v>
      </c>
      <c r="O1453" s="11">
        <f>Ugovori_OPULJP[[#This Row],[Bespovratna sredstva - Ukupno (EU+Nac) HRK
= Ukupna ugovorena vrijednost bespovratnih sredstava]]*Ugovori_OPULJP[[#This Row],[EU STOPA SUFINANCIRANJA %
EU CO-FINANCING RATE %]]</f>
        <v>849952.4</v>
      </c>
      <c r="P1453" s="11">
        <f>Ugovori_OPULJP[[#This Row],[Bespovratna sredstva - Ukupno (EU+Nac) HRK
= Ukupna ugovorena vrijednost bespovratnih sredstava]]*Ugovori_OPULJP[[#This Row],[STOPA NACIONALNOG SUFINANCIRANJA %]]</f>
        <v>149991.6</v>
      </c>
      <c r="Q1453" s="11">
        <v>999944</v>
      </c>
      <c r="R1453" s="11">
        <v>0</v>
      </c>
      <c r="S1453" s="11">
        <v>0</v>
      </c>
      <c r="T1453" s="4">
        <f>Ugovori_OPULJP[[#This Row],[Bespovratna sredstva - Ukupno (EU+Nac) HRK
= Ukupna ugovorena vrijednost bespovratnih sredstava]]+Ugovori_OPULJP[[#This Row],[Javni doprinos korisnika - HRK]]+Ugovori_OPULJP[[#This Row],[Privatni doprinos korisnika - HRK]]</f>
        <v>999944</v>
      </c>
      <c r="U1453" s="29" t="s">
        <v>4576</v>
      </c>
      <c r="V1453" s="29" t="s">
        <v>24</v>
      </c>
      <c r="W1453" s="30" t="s">
        <v>7688</v>
      </c>
      <c r="X1453" s="30" t="s">
        <v>6220</v>
      </c>
    </row>
    <row r="1454" spans="1:24" ht="102" x14ac:dyDescent="0.25">
      <c r="A1454" s="45" t="s">
        <v>7869</v>
      </c>
      <c r="B1454" s="46" t="s">
        <v>8150</v>
      </c>
      <c r="C1454" s="30" t="s">
        <v>7164</v>
      </c>
      <c r="D1454" s="30" t="s">
        <v>7940</v>
      </c>
      <c r="E1454" s="29" t="s">
        <v>10081</v>
      </c>
      <c r="F1454" s="47" t="s">
        <v>7901</v>
      </c>
      <c r="G1454" s="47" t="s">
        <v>7935</v>
      </c>
      <c r="H1454" s="48">
        <v>44088</v>
      </c>
      <c r="I1454" s="48">
        <v>44634</v>
      </c>
      <c r="J1454" s="48" t="str">
        <f ca="1">IF(Ugovori_OPULJP[[#This Row],[DATUM ZAVRŠETKA OPERACIJE]]&lt;TODAY(),"završen","u provedbi")</f>
        <v>završen</v>
      </c>
      <c r="K1454" s="25" t="s">
        <v>17</v>
      </c>
      <c r="L1454" s="25" t="s">
        <v>17</v>
      </c>
      <c r="M1454" s="17">
        <v>0.85</v>
      </c>
      <c r="N1454" s="17">
        <v>0.15</v>
      </c>
      <c r="O1454" s="11">
        <f>Ugovori_OPULJP[[#This Row],[Bespovratna sredstva - Ukupno (EU+Nac) HRK
= Ukupna ugovorena vrijednost bespovratnih sredstava]]*Ugovori_OPULJP[[#This Row],[EU STOPA SUFINANCIRANJA %
EU CO-FINANCING RATE %]]</f>
        <v>579493.50949999993</v>
      </c>
      <c r="P1454" s="11">
        <f>Ugovori_OPULJP[[#This Row],[Bespovratna sredstva - Ukupno (EU+Nac) HRK
= Ukupna ugovorena vrijednost bespovratnih sredstava]]*Ugovori_OPULJP[[#This Row],[STOPA NACIONALNOG SUFINANCIRANJA %]]</f>
        <v>102263.56049999999</v>
      </c>
      <c r="Q1454" s="11">
        <v>681757.07</v>
      </c>
      <c r="R1454" s="11">
        <v>0</v>
      </c>
      <c r="S1454" s="11">
        <v>0</v>
      </c>
      <c r="T1454" s="4">
        <f>Ugovori_OPULJP[[#This Row],[Bespovratna sredstva - Ukupno (EU+Nac) HRK
= Ukupna ugovorena vrijednost bespovratnih sredstava]]+Ugovori_OPULJP[[#This Row],[Javni doprinos korisnika - HRK]]+Ugovori_OPULJP[[#This Row],[Privatni doprinos korisnika - HRK]]</f>
        <v>681757.07</v>
      </c>
      <c r="U1454" s="29" t="s">
        <v>4576</v>
      </c>
      <c r="V1454" s="29" t="s">
        <v>24</v>
      </c>
      <c r="W1454" s="30" t="s">
        <v>7804</v>
      </c>
      <c r="X1454" s="30" t="s">
        <v>6220</v>
      </c>
    </row>
    <row r="1455" spans="1:24" ht="114.75" x14ac:dyDescent="0.25">
      <c r="A1455" s="45" t="s">
        <v>2343</v>
      </c>
      <c r="B1455" s="46" t="s">
        <v>8150</v>
      </c>
      <c r="C1455" s="30" t="s">
        <v>7164</v>
      </c>
      <c r="D1455" s="30" t="s">
        <v>2342</v>
      </c>
      <c r="E1455" s="29" t="s">
        <v>22</v>
      </c>
      <c r="F1455" s="47" t="s">
        <v>2344</v>
      </c>
      <c r="G1455" s="47" t="s">
        <v>4710</v>
      </c>
      <c r="H1455" s="48">
        <v>43816</v>
      </c>
      <c r="I1455" s="48">
        <v>44912</v>
      </c>
      <c r="J1455" s="48" t="str">
        <f ca="1">IF(Ugovori_OPULJP[[#This Row],[DATUM ZAVRŠETKA OPERACIJE]]&lt;TODAY(),"završen","u provedbi")</f>
        <v>u provedbi</v>
      </c>
      <c r="K1455" s="25" t="s">
        <v>25</v>
      </c>
      <c r="L1455" s="25" t="s">
        <v>3</v>
      </c>
      <c r="M1455" s="17">
        <v>0.85</v>
      </c>
      <c r="N1455" s="17">
        <v>0.15</v>
      </c>
      <c r="O1455" s="11">
        <f>Ugovori_OPULJP[[#This Row],[Bespovratna sredstva - Ukupno (EU+Nac) HRK
= Ukupna ugovorena vrijednost bespovratnih sredstava]]*Ugovori_OPULJP[[#This Row],[EU STOPA SUFINANCIRANJA %
EU CO-FINANCING RATE %]]</f>
        <v>27675765.824999999</v>
      </c>
      <c r="P1455" s="11">
        <f>Ugovori_OPULJP[[#This Row],[Bespovratna sredstva - Ukupno (EU+Nac) HRK
= Ukupna ugovorena vrijednost bespovratnih sredstava]]*Ugovori_OPULJP[[#This Row],[STOPA NACIONALNOG SUFINANCIRANJA %]]</f>
        <v>4883958.6749999998</v>
      </c>
      <c r="Q1455" s="11">
        <v>32559724.5</v>
      </c>
      <c r="R1455" s="11">
        <v>0</v>
      </c>
      <c r="S1455" s="11">
        <v>0</v>
      </c>
      <c r="T1455" s="4">
        <f>Ugovori_OPULJP[[#This Row],[Bespovratna sredstva - Ukupno (EU+Nac) HRK
= Ukupna ugovorena vrijednost bespovratnih sredstava]]+Ugovori_OPULJP[[#This Row],[Javni doprinos korisnika - HRK]]+Ugovori_OPULJP[[#This Row],[Privatni doprinos korisnika - HRK]]</f>
        <v>32559724.5</v>
      </c>
      <c r="U1455" s="29" t="s">
        <v>4576</v>
      </c>
      <c r="V1455" s="29" t="s">
        <v>24</v>
      </c>
      <c r="W1455" s="30" t="s">
        <v>6685</v>
      </c>
      <c r="X1455" s="30" t="s">
        <v>6220</v>
      </c>
    </row>
    <row r="1456" spans="1:24" ht="89.25" x14ac:dyDescent="0.25">
      <c r="A1456" s="12" t="s">
        <v>9444</v>
      </c>
      <c r="B1456" s="8" t="s">
        <v>8150</v>
      </c>
      <c r="C1456" s="5" t="s">
        <v>7164</v>
      </c>
      <c r="D1456" s="5" t="s">
        <v>9448</v>
      </c>
      <c r="E1456" s="19" t="s">
        <v>22</v>
      </c>
      <c r="F1456" s="8" t="s">
        <v>9448</v>
      </c>
      <c r="G1456" s="8" t="s">
        <v>9470</v>
      </c>
      <c r="H1456" s="13">
        <v>44249</v>
      </c>
      <c r="I1456" s="13">
        <v>45107</v>
      </c>
      <c r="J1456" s="13" t="str">
        <f ca="1">IF(Ugovori_OPULJP[[#This Row],[DATUM ZAVRŠETKA OPERACIJE]]&lt;TODAY(),"završen","u provedbi")</f>
        <v>u provedbi</v>
      </c>
      <c r="K1456" s="6" t="s">
        <v>3</v>
      </c>
      <c r="L1456" s="6" t="s">
        <v>3</v>
      </c>
      <c r="M1456" s="17">
        <v>0.85</v>
      </c>
      <c r="N1456" s="17">
        <v>0.15</v>
      </c>
      <c r="O1456" s="11">
        <f>Ugovori_OPULJP[[#This Row],[Bespovratna sredstva - Ukupno (EU+Nac) HRK
= Ukupna ugovorena vrijednost bespovratnih sredstava]]*Ugovori_OPULJP[[#This Row],[EU STOPA SUFINANCIRANJA %
EU CO-FINANCING RATE %]]</f>
        <v>8220528.2959999992</v>
      </c>
      <c r="P1456" s="11">
        <f>Ugovori_OPULJP[[#This Row],[Bespovratna sredstva - Ukupno (EU+Nac) HRK
= Ukupna ugovorena vrijednost bespovratnih sredstava]]*Ugovori_OPULJP[[#This Row],[STOPA NACIONALNOG SUFINANCIRANJA %]]</f>
        <v>1450681.4639999999</v>
      </c>
      <c r="Q1456" s="4">
        <v>9671209.7599999998</v>
      </c>
      <c r="R1456" s="11">
        <v>0</v>
      </c>
      <c r="S1456" s="11">
        <v>0</v>
      </c>
      <c r="T1456" s="4">
        <f>Ugovori_OPULJP[[#This Row],[Bespovratna sredstva - Ukupno (EU+Nac) HRK
= Ukupna ugovorena vrijednost bespovratnih sredstava]]+Ugovori_OPULJP[[#This Row],[Javni doprinos korisnika - HRK]]+Ugovori_OPULJP[[#This Row],[Privatni doprinos korisnika - HRK]]</f>
        <v>9671209.7599999998</v>
      </c>
      <c r="U1456" s="19" t="s">
        <v>4576</v>
      </c>
      <c r="V1456" s="19" t="s">
        <v>24</v>
      </c>
      <c r="W1456" s="5" t="s">
        <v>9585</v>
      </c>
      <c r="X1456" s="5" t="s">
        <v>6220</v>
      </c>
    </row>
    <row r="1457" spans="1:24" ht="114.75" x14ac:dyDescent="0.25">
      <c r="A1457" s="12" t="s">
        <v>9844</v>
      </c>
      <c r="B1457" s="8" t="s">
        <v>8150</v>
      </c>
      <c r="C1457" s="5" t="s">
        <v>7164</v>
      </c>
      <c r="D1457" s="5" t="s">
        <v>9846</v>
      </c>
      <c r="E1457" s="36" t="s">
        <v>22</v>
      </c>
      <c r="F1457" s="8" t="s">
        <v>9846</v>
      </c>
      <c r="G1457" s="8" t="s">
        <v>2234</v>
      </c>
      <c r="H1457" s="13">
        <v>44263</v>
      </c>
      <c r="I1457" s="13">
        <v>44993</v>
      </c>
      <c r="J1457" s="13" t="str">
        <f ca="1">IF(Ugovori_OPULJP[[#This Row],[DATUM ZAVRŠETKA OPERACIJE]]&lt;TODAY(),"završen","u provedbi")</f>
        <v>u provedbi</v>
      </c>
      <c r="K1457" s="6" t="s">
        <v>25</v>
      </c>
      <c r="L1457" s="6" t="s">
        <v>3</v>
      </c>
      <c r="M1457" s="17">
        <v>0.85</v>
      </c>
      <c r="N1457" s="17">
        <v>0.15</v>
      </c>
      <c r="O1457" s="11">
        <f>Ugovori_OPULJP[[#This Row],[Bespovratna sredstva - Ukupno (EU+Nac) HRK
= Ukupna ugovorena vrijednost bespovratnih sredstava]]*Ugovori_OPULJP[[#This Row],[EU STOPA SUFINANCIRANJA %
EU CO-FINANCING RATE %]]</f>
        <v>4030449.4539999999</v>
      </c>
      <c r="P1457" s="11">
        <f>Ugovori_OPULJP[[#This Row],[Bespovratna sredstva - Ukupno (EU+Nac) HRK
= Ukupna ugovorena vrijednost bespovratnih sredstava]]*Ugovori_OPULJP[[#This Row],[STOPA NACIONALNOG SUFINANCIRANJA %]]</f>
        <v>711255.78599999996</v>
      </c>
      <c r="Q1457" s="4">
        <v>4741705.24</v>
      </c>
      <c r="R1457" s="11">
        <v>0</v>
      </c>
      <c r="S1457" s="11">
        <v>0</v>
      </c>
      <c r="T1457" s="4">
        <f>Ugovori_OPULJP[[#This Row],[Bespovratna sredstva - Ukupno (EU+Nac) HRK
= Ukupna ugovorena vrijednost bespovratnih sredstava]]+Ugovori_OPULJP[[#This Row],[Javni doprinos korisnika - HRK]]+Ugovori_OPULJP[[#This Row],[Privatni doprinos korisnika - HRK]]</f>
        <v>4741705.24</v>
      </c>
      <c r="U1457" s="19" t="s">
        <v>4576</v>
      </c>
      <c r="V1457" s="19" t="s">
        <v>24</v>
      </c>
      <c r="W1457" s="5" t="s">
        <v>9845</v>
      </c>
      <c r="X1457" s="5" t="s">
        <v>6220</v>
      </c>
    </row>
    <row r="1458" spans="1:24" ht="89.25" x14ac:dyDescent="0.25">
      <c r="A1458" s="12" t="s">
        <v>12064</v>
      </c>
      <c r="B1458" s="8" t="s">
        <v>8150</v>
      </c>
      <c r="C1458" s="30" t="s">
        <v>7164</v>
      </c>
      <c r="D1458" s="27" t="s">
        <v>12065</v>
      </c>
      <c r="E1458" s="29" t="s">
        <v>10081</v>
      </c>
      <c r="F1458" s="7" t="s">
        <v>12066</v>
      </c>
      <c r="G1458" s="7" t="s">
        <v>12067</v>
      </c>
      <c r="H1458" s="13">
        <v>44642</v>
      </c>
      <c r="I1458" s="13">
        <v>45007</v>
      </c>
      <c r="J1458" s="20" t="str">
        <f ca="1">IF(Ugovori_OPULJP[[#This Row],[DATUM ZAVRŠETKA OPERACIJE]]&lt;TODAY(),"završen","u provedbi")</f>
        <v>u provedbi</v>
      </c>
      <c r="K1458" s="18" t="s">
        <v>1778</v>
      </c>
      <c r="L1458" s="6" t="s">
        <v>3</v>
      </c>
      <c r="M1458" s="17">
        <v>0.85</v>
      </c>
      <c r="N1458" s="17">
        <v>0.15</v>
      </c>
      <c r="O1458" s="11">
        <f>Ugovori_OPULJP[[#This Row],[Bespovratna sredstva - Ukupno (EU+Nac) HRK
= Ukupna ugovorena vrijednost bespovratnih sredstava]]*Ugovori_OPULJP[[#This Row],[EU STOPA SUFINANCIRANJA %
EU CO-FINANCING RATE %]]</f>
        <v>403667.55</v>
      </c>
      <c r="P1458" s="11">
        <f>Ugovori_OPULJP[[#This Row],[Bespovratna sredstva - Ukupno (EU+Nac) HRK
= Ukupna ugovorena vrijednost bespovratnih sredstava]]*Ugovori_OPULJP[[#This Row],[STOPA NACIONALNOG SUFINANCIRANJA %]]</f>
        <v>71235.45</v>
      </c>
      <c r="Q1458" s="4">
        <v>474903</v>
      </c>
      <c r="R1458" s="11">
        <v>0</v>
      </c>
      <c r="S1458" s="11">
        <v>0</v>
      </c>
      <c r="T1458" s="4">
        <f>Ugovori_OPULJP[[#This Row],[Bespovratna sredstva - Ukupno (EU+Nac) HRK
= Ukupna ugovorena vrijednost bespovratnih sredstava]]+Ugovori_OPULJP[[#This Row],[Javni doprinos korisnika - HRK]]+Ugovori_OPULJP[[#This Row],[Privatni doprinos korisnika - HRK]]</f>
        <v>474903</v>
      </c>
      <c r="U1458" s="29" t="s">
        <v>4576</v>
      </c>
      <c r="V1458" s="29" t="s">
        <v>24</v>
      </c>
      <c r="W1458" s="30" t="s">
        <v>12068</v>
      </c>
      <c r="X1458" s="30" t="s">
        <v>6220</v>
      </c>
    </row>
    <row r="1459" spans="1:24" ht="63.75" x14ac:dyDescent="0.25">
      <c r="A1459" s="26" t="s">
        <v>12069</v>
      </c>
      <c r="B1459" s="8" t="s">
        <v>8150</v>
      </c>
      <c r="C1459" s="5" t="s">
        <v>7164</v>
      </c>
      <c r="D1459" s="27" t="s">
        <v>12065</v>
      </c>
      <c r="E1459" s="29" t="s">
        <v>10081</v>
      </c>
      <c r="F1459" s="7" t="s">
        <v>12070</v>
      </c>
      <c r="G1459" s="7" t="s">
        <v>12071</v>
      </c>
      <c r="H1459" s="13">
        <v>44648</v>
      </c>
      <c r="I1459" s="13">
        <v>45197</v>
      </c>
      <c r="J1459" s="20" t="str">
        <f ca="1">IF(Ugovori_OPULJP[[#This Row],[DATUM ZAVRŠETKA OPERACIJE]]&lt;TODAY(),"završen","u provedbi")</f>
        <v>u provedbi</v>
      </c>
      <c r="K1459" s="18" t="s">
        <v>511</v>
      </c>
      <c r="L1459" s="6" t="s">
        <v>3</v>
      </c>
      <c r="M1459" s="17">
        <v>0.85</v>
      </c>
      <c r="N1459" s="17">
        <v>0.15</v>
      </c>
      <c r="O1459" s="11">
        <f>Ugovori_OPULJP[[#This Row],[Bespovratna sredstva - Ukupno (EU+Nac) HRK
= Ukupna ugovorena vrijednost bespovratnih sredstava]]*Ugovori_OPULJP[[#This Row],[EU STOPA SUFINANCIRANJA %
EU CO-FINANCING RATE %]]</f>
        <v>275593.8</v>
      </c>
      <c r="P1459" s="11">
        <f>Ugovori_OPULJP[[#This Row],[Bespovratna sredstva - Ukupno (EU+Nac) HRK
= Ukupna ugovorena vrijednost bespovratnih sredstava]]*Ugovori_OPULJP[[#This Row],[STOPA NACIONALNOG SUFINANCIRANJA %]]</f>
        <v>48634.2</v>
      </c>
      <c r="Q1459" s="4">
        <v>324228</v>
      </c>
      <c r="R1459" s="11">
        <v>0</v>
      </c>
      <c r="S1459" s="11">
        <v>0</v>
      </c>
      <c r="T1459" s="4">
        <f>Ugovori_OPULJP[[#This Row],[Bespovratna sredstva - Ukupno (EU+Nac) HRK
= Ukupna ugovorena vrijednost bespovratnih sredstava]]+Ugovori_OPULJP[[#This Row],[Javni doprinos korisnika - HRK]]+Ugovori_OPULJP[[#This Row],[Privatni doprinos korisnika - HRK]]</f>
        <v>324228</v>
      </c>
      <c r="U1459" s="29" t="s">
        <v>4576</v>
      </c>
      <c r="V1459" s="29" t="s">
        <v>24</v>
      </c>
      <c r="W1459" s="5" t="s">
        <v>12072</v>
      </c>
      <c r="X1459" s="30" t="s">
        <v>6220</v>
      </c>
    </row>
    <row r="1460" spans="1:24" ht="89.25" x14ac:dyDescent="0.25">
      <c r="A1460" s="26" t="s">
        <v>12073</v>
      </c>
      <c r="B1460" s="8" t="s">
        <v>8150</v>
      </c>
      <c r="C1460" s="5" t="s">
        <v>7164</v>
      </c>
      <c r="D1460" s="27" t="s">
        <v>12065</v>
      </c>
      <c r="E1460" s="29" t="s">
        <v>10081</v>
      </c>
      <c r="F1460" s="7" t="s">
        <v>12074</v>
      </c>
      <c r="G1460" s="7" t="s">
        <v>11782</v>
      </c>
      <c r="H1460" s="13">
        <v>44648</v>
      </c>
      <c r="I1460" s="13">
        <v>45197</v>
      </c>
      <c r="J1460" s="20" t="str">
        <f ca="1">IF(Ugovori_OPULJP[[#This Row],[DATUM ZAVRŠETKA OPERACIJE]]&lt;TODAY(),"završen","u provedbi")</f>
        <v>u provedbi</v>
      </c>
      <c r="K1460" s="6" t="s">
        <v>20</v>
      </c>
      <c r="L1460" s="6" t="s">
        <v>20</v>
      </c>
      <c r="M1460" s="17">
        <v>0.85</v>
      </c>
      <c r="N1460" s="17">
        <v>0.15</v>
      </c>
      <c r="O1460" s="11">
        <f>Ugovori_OPULJP[[#This Row],[Bespovratna sredstva - Ukupno (EU+Nac) HRK
= Ukupna ugovorena vrijednost bespovratnih sredstava]]*Ugovori_OPULJP[[#This Row],[EU STOPA SUFINANCIRANJA %
EU CO-FINANCING RATE %]]</f>
        <v>416767.66500000004</v>
      </c>
      <c r="P1460" s="11">
        <f>Ugovori_OPULJP[[#This Row],[Bespovratna sredstva - Ukupno (EU+Nac) HRK
= Ukupna ugovorena vrijednost bespovratnih sredstava]]*Ugovori_OPULJP[[#This Row],[STOPA NACIONALNOG SUFINANCIRANJA %]]</f>
        <v>73547.235000000001</v>
      </c>
      <c r="Q1460" s="4">
        <v>490314.9</v>
      </c>
      <c r="R1460" s="11">
        <v>0</v>
      </c>
      <c r="S1460" s="11">
        <v>0</v>
      </c>
      <c r="T1460" s="4">
        <f>Ugovori_OPULJP[[#This Row],[Bespovratna sredstva - Ukupno (EU+Nac) HRK
= Ukupna ugovorena vrijednost bespovratnih sredstava]]+Ugovori_OPULJP[[#This Row],[Javni doprinos korisnika - HRK]]+Ugovori_OPULJP[[#This Row],[Privatni doprinos korisnika - HRK]]</f>
        <v>490314.9</v>
      </c>
      <c r="U1460" s="29" t="s">
        <v>4576</v>
      </c>
      <c r="V1460" s="29" t="s">
        <v>24</v>
      </c>
      <c r="W1460" s="5" t="s">
        <v>12075</v>
      </c>
      <c r="X1460" s="30" t="s">
        <v>6220</v>
      </c>
    </row>
    <row r="1461" spans="1:24" ht="114.75" x14ac:dyDescent="0.25">
      <c r="A1461" s="12" t="s">
        <v>12076</v>
      </c>
      <c r="B1461" s="8" t="s">
        <v>8150</v>
      </c>
      <c r="C1461" s="30" t="s">
        <v>7164</v>
      </c>
      <c r="D1461" s="27" t="s">
        <v>12065</v>
      </c>
      <c r="E1461" s="29" t="s">
        <v>10081</v>
      </c>
      <c r="F1461" s="7" t="s">
        <v>12077</v>
      </c>
      <c r="G1461" s="7" t="s">
        <v>1559</v>
      </c>
      <c r="H1461" s="13">
        <v>44641</v>
      </c>
      <c r="I1461" s="13">
        <v>45067</v>
      </c>
      <c r="J1461" s="20" t="str">
        <f ca="1">IF(Ugovori_OPULJP[[#This Row],[DATUM ZAVRŠETKA OPERACIJE]]&lt;TODAY(),"završen","u provedbi")</f>
        <v>u provedbi</v>
      </c>
      <c r="K1461" s="18" t="s">
        <v>1609</v>
      </c>
      <c r="L1461" s="25" t="s">
        <v>14</v>
      </c>
      <c r="M1461" s="17">
        <v>0.85</v>
      </c>
      <c r="N1461" s="17">
        <v>0.15</v>
      </c>
      <c r="O1461" s="11">
        <f>Ugovori_OPULJP[[#This Row],[Bespovratna sredstva - Ukupno (EU+Nac) HRK
= Ukupna ugovorena vrijednost bespovratnih sredstava]]*Ugovori_OPULJP[[#This Row],[EU STOPA SUFINANCIRANJA %
EU CO-FINANCING RATE %]]</f>
        <v>420291</v>
      </c>
      <c r="P1461" s="11">
        <f>Ugovori_OPULJP[[#This Row],[Bespovratna sredstva - Ukupno (EU+Nac) HRK
= Ukupna ugovorena vrijednost bespovratnih sredstava]]*Ugovori_OPULJP[[#This Row],[STOPA NACIONALNOG SUFINANCIRANJA %]]</f>
        <v>74169</v>
      </c>
      <c r="Q1461" s="4">
        <v>494460</v>
      </c>
      <c r="R1461" s="11">
        <v>0</v>
      </c>
      <c r="S1461" s="11">
        <v>0</v>
      </c>
      <c r="T1461" s="4">
        <f>Ugovori_OPULJP[[#This Row],[Bespovratna sredstva - Ukupno (EU+Nac) HRK
= Ukupna ugovorena vrijednost bespovratnih sredstava]]+Ugovori_OPULJP[[#This Row],[Javni doprinos korisnika - HRK]]+Ugovori_OPULJP[[#This Row],[Privatni doprinos korisnika - HRK]]</f>
        <v>494460</v>
      </c>
      <c r="U1461" s="29" t="s">
        <v>4576</v>
      </c>
      <c r="V1461" s="29" t="s">
        <v>24</v>
      </c>
      <c r="W1461" s="30" t="s">
        <v>12078</v>
      </c>
      <c r="X1461" s="30" t="s">
        <v>6220</v>
      </c>
    </row>
    <row r="1462" spans="1:24" ht="114.75" x14ac:dyDescent="0.25">
      <c r="A1462" s="26" t="s">
        <v>12079</v>
      </c>
      <c r="B1462" s="8" t="s">
        <v>8150</v>
      </c>
      <c r="C1462" s="5" t="s">
        <v>7164</v>
      </c>
      <c r="D1462" s="27" t="s">
        <v>12065</v>
      </c>
      <c r="E1462" s="29" t="s">
        <v>10081</v>
      </c>
      <c r="F1462" s="7" t="s">
        <v>12080</v>
      </c>
      <c r="G1462" s="7" t="s">
        <v>1546</v>
      </c>
      <c r="H1462" s="13">
        <v>44641</v>
      </c>
      <c r="I1462" s="13">
        <v>45006</v>
      </c>
      <c r="J1462" s="20" t="str">
        <f ca="1">IF(Ugovori_OPULJP[[#This Row],[DATUM ZAVRŠETKA OPERACIJE]]&lt;TODAY(),"završen","u provedbi")</f>
        <v>u provedbi</v>
      </c>
      <c r="K1462" s="6" t="s">
        <v>15</v>
      </c>
      <c r="L1462" s="6" t="s">
        <v>15</v>
      </c>
      <c r="M1462" s="17">
        <v>0.85</v>
      </c>
      <c r="N1462" s="17">
        <v>0.15</v>
      </c>
      <c r="O1462" s="11">
        <f>Ugovori_OPULJP[[#This Row],[Bespovratna sredstva - Ukupno (EU+Nac) HRK
= Ukupna ugovorena vrijednost bespovratnih sredstava]]*Ugovori_OPULJP[[#This Row],[EU STOPA SUFINANCIRANJA %
EU CO-FINANCING RATE %]]</f>
        <v>256147.5</v>
      </c>
      <c r="P1462" s="11">
        <f>Ugovori_OPULJP[[#This Row],[Bespovratna sredstva - Ukupno (EU+Nac) HRK
= Ukupna ugovorena vrijednost bespovratnih sredstava]]*Ugovori_OPULJP[[#This Row],[STOPA NACIONALNOG SUFINANCIRANJA %]]</f>
        <v>45202.5</v>
      </c>
      <c r="Q1462" s="4">
        <v>301350</v>
      </c>
      <c r="R1462" s="11">
        <v>0</v>
      </c>
      <c r="S1462" s="11">
        <v>0</v>
      </c>
      <c r="T1462" s="4">
        <f>Ugovori_OPULJP[[#This Row],[Bespovratna sredstva - Ukupno (EU+Nac) HRK
= Ukupna ugovorena vrijednost bespovratnih sredstava]]+Ugovori_OPULJP[[#This Row],[Javni doprinos korisnika - HRK]]+Ugovori_OPULJP[[#This Row],[Privatni doprinos korisnika - HRK]]</f>
        <v>301350</v>
      </c>
      <c r="U1462" s="29" t="s">
        <v>4576</v>
      </c>
      <c r="V1462" s="29" t="s">
        <v>24</v>
      </c>
      <c r="W1462" s="5" t="s">
        <v>12081</v>
      </c>
      <c r="X1462" s="30" t="s">
        <v>6220</v>
      </c>
    </row>
    <row r="1463" spans="1:24" ht="102" x14ac:dyDescent="0.25">
      <c r="A1463" s="26" t="s">
        <v>12082</v>
      </c>
      <c r="B1463" s="8" t="s">
        <v>8150</v>
      </c>
      <c r="C1463" s="5" t="s">
        <v>7164</v>
      </c>
      <c r="D1463" s="27" t="s">
        <v>12065</v>
      </c>
      <c r="E1463" s="29" t="s">
        <v>10081</v>
      </c>
      <c r="F1463" s="7" t="s">
        <v>12083</v>
      </c>
      <c r="G1463" s="7" t="s">
        <v>12084</v>
      </c>
      <c r="H1463" s="13">
        <v>44650</v>
      </c>
      <c r="I1463" s="13">
        <v>45199</v>
      </c>
      <c r="J1463" s="20" t="str">
        <f ca="1">IF(Ugovori_OPULJP[[#This Row],[DATUM ZAVRŠETKA OPERACIJE]]&lt;TODAY(),"završen","u provedbi")</f>
        <v>u provedbi</v>
      </c>
      <c r="K1463" s="6" t="s">
        <v>15</v>
      </c>
      <c r="L1463" s="6" t="s">
        <v>15</v>
      </c>
      <c r="M1463" s="17">
        <v>0.85</v>
      </c>
      <c r="N1463" s="17">
        <v>0.15</v>
      </c>
      <c r="O1463" s="11">
        <f>Ugovori_OPULJP[[#This Row],[Bespovratna sredstva - Ukupno (EU+Nac) HRK
= Ukupna ugovorena vrijednost bespovratnih sredstava]]*Ugovori_OPULJP[[#This Row],[EU STOPA SUFINANCIRANJA %
EU CO-FINANCING RATE %]]</f>
        <v>424744.82999999996</v>
      </c>
      <c r="P1463" s="11">
        <f>Ugovori_OPULJP[[#This Row],[Bespovratna sredstva - Ukupno (EU+Nac) HRK
= Ukupna ugovorena vrijednost bespovratnih sredstava]]*Ugovori_OPULJP[[#This Row],[STOPA NACIONALNOG SUFINANCIRANJA %]]</f>
        <v>74954.97</v>
      </c>
      <c r="Q1463" s="4">
        <v>499699.8</v>
      </c>
      <c r="R1463" s="11">
        <v>0</v>
      </c>
      <c r="S1463" s="11">
        <v>0</v>
      </c>
      <c r="T1463" s="4">
        <f>Ugovori_OPULJP[[#This Row],[Bespovratna sredstva - Ukupno (EU+Nac) HRK
= Ukupna ugovorena vrijednost bespovratnih sredstava]]+Ugovori_OPULJP[[#This Row],[Javni doprinos korisnika - HRK]]+Ugovori_OPULJP[[#This Row],[Privatni doprinos korisnika - HRK]]</f>
        <v>499699.8</v>
      </c>
      <c r="U1463" s="29" t="s">
        <v>4576</v>
      </c>
      <c r="V1463" s="29" t="s">
        <v>24</v>
      </c>
      <c r="W1463" s="5" t="s">
        <v>12085</v>
      </c>
      <c r="X1463" s="30" t="s">
        <v>6220</v>
      </c>
    </row>
    <row r="1464" spans="1:24" ht="89.25" x14ac:dyDescent="0.25">
      <c r="A1464" s="26" t="s">
        <v>12086</v>
      </c>
      <c r="B1464" s="8" t="s">
        <v>8150</v>
      </c>
      <c r="C1464" s="5" t="s">
        <v>7164</v>
      </c>
      <c r="D1464" s="27" t="s">
        <v>12065</v>
      </c>
      <c r="E1464" s="29" t="s">
        <v>10081</v>
      </c>
      <c r="F1464" s="7" t="s">
        <v>12087</v>
      </c>
      <c r="G1464" s="7" t="s">
        <v>12088</v>
      </c>
      <c r="H1464" s="13">
        <v>44650</v>
      </c>
      <c r="I1464" s="13">
        <v>45199</v>
      </c>
      <c r="J1464" s="20" t="str">
        <f ca="1">IF(Ugovori_OPULJP[[#This Row],[DATUM ZAVRŠETKA OPERACIJE]]&lt;TODAY(),"završen","u provedbi")</f>
        <v>u provedbi</v>
      </c>
      <c r="K1464" s="18" t="s">
        <v>12089</v>
      </c>
      <c r="L1464" s="6" t="s">
        <v>3</v>
      </c>
      <c r="M1464" s="17">
        <v>0.85</v>
      </c>
      <c r="N1464" s="17">
        <v>0.15</v>
      </c>
      <c r="O1464" s="11">
        <f>Ugovori_OPULJP[[#This Row],[Bespovratna sredstva - Ukupno (EU+Nac) HRK
= Ukupna ugovorena vrijednost bespovratnih sredstava]]*Ugovori_OPULJP[[#This Row],[EU STOPA SUFINANCIRANJA %
EU CO-FINANCING RATE %]]</f>
        <v>419245.5</v>
      </c>
      <c r="P1464" s="11">
        <f>Ugovori_OPULJP[[#This Row],[Bespovratna sredstva - Ukupno (EU+Nac) HRK
= Ukupna ugovorena vrijednost bespovratnih sredstava]]*Ugovori_OPULJP[[#This Row],[STOPA NACIONALNOG SUFINANCIRANJA %]]</f>
        <v>73984.5</v>
      </c>
      <c r="Q1464" s="4">
        <v>493230</v>
      </c>
      <c r="R1464" s="11">
        <v>0</v>
      </c>
      <c r="S1464" s="11">
        <v>0</v>
      </c>
      <c r="T1464" s="4">
        <f>Ugovori_OPULJP[[#This Row],[Bespovratna sredstva - Ukupno (EU+Nac) HRK
= Ukupna ugovorena vrijednost bespovratnih sredstava]]+Ugovori_OPULJP[[#This Row],[Javni doprinos korisnika - HRK]]+Ugovori_OPULJP[[#This Row],[Privatni doprinos korisnika - HRK]]</f>
        <v>493230</v>
      </c>
      <c r="U1464" s="29" t="s">
        <v>4576</v>
      </c>
      <c r="V1464" s="29" t="s">
        <v>24</v>
      </c>
      <c r="W1464" s="5" t="s">
        <v>12090</v>
      </c>
      <c r="X1464" s="30" t="s">
        <v>6220</v>
      </c>
    </row>
    <row r="1465" spans="1:24" ht="102" x14ac:dyDescent="0.25">
      <c r="A1465" s="26" t="s">
        <v>12091</v>
      </c>
      <c r="B1465" s="8" t="s">
        <v>8150</v>
      </c>
      <c r="C1465" s="5" t="s">
        <v>7164</v>
      </c>
      <c r="D1465" s="27" t="s">
        <v>12065</v>
      </c>
      <c r="E1465" s="29" t="s">
        <v>10081</v>
      </c>
      <c r="F1465" s="7" t="s">
        <v>12092</v>
      </c>
      <c r="G1465" s="7" t="s">
        <v>4880</v>
      </c>
      <c r="H1465" s="13">
        <v>44650</v>
      </c>
      <c r="I1465" s="13">
        <v>45199</v>
      </c>
      <c r="J1465" s="20" t="str">
        <f ca="1">IF(Ugovori_OPULJP[[#This Row],[DATUM ZAVRŠETKA OPERACIJE]]&lt;TODAY(),"završen","u provedbi")</f>
        <v>u provedbi</v>
      </c>
      <c r="K1465" s="18" t="s">
        <v>9815</v>
      </c>
      <c r="L1465" s="6" t="s">
        <v>15</v>
      </c>
      <c r="M1465" s="17">
        <v>0.85</v>
      </c>
      <c r="N1465" s="17">
        <v>0.15</v>
      </c>
      <c r="O1465" s="11">
        <f>Ugovori_OPULJP[[#This Row],[Bespovratna sredstva - Ukupno (EU+Nac) HRK
= Ukupna ugovorena vrijednost bespovratnih sredstava]]*Ugovori_OPULJP[[#This Row],[EU STOPA SUFINANCIRANJA %
EU CO-FINANCING RATE %]]</f>
        <v>305494.88750000001</v>
      </c>
      <c r="P1465" s="11">
        <f>Ugovori_OPULJP[[#This Row],[Bespovratna sredstva - Ukupno (EU+Nac) HRK
= Ukupna ugovorena vrijednost bespovratnih sredstava]]*Ugovori_OPULJP[[#This Row],[STOPA NACIONALNOG SUFINANCIRANJA %]]</f>
        <v>53910.862499999996</v>
      </c>
      <c r="Q1465" s="4">
        <v>359405.75</v>
      </c>
      <c r="R1465" s="11">
        <v>0</v>
      </c>
      <c r="S1465" s="11">
        <v>0</v>
      </c>
      <c r="T1465" s="4">
        <f>Ugovori_OPULJP[[#This Row],[Bespovratna sredstva - Ukupno (EU+Nac) HRK
= Ukupna ugovorena vrijednost bespovratnih sredstava]]+Ugovori_OPULJP[[#This Row],[Javni doprinos korisnika - HRK]]+Ugovori_OPULJP[[#This Row],[Privatni doprinos korisnika - HRK]]</f>
        <v>359405.75</v>
      </c>
      <c r="U1465" s="29" t="s">
        <v>4576</v>
      </c>
      <c r="V1465" s="29" t="s">
        <v>24</v>
      </c>
      <c r="W1465" s="5" t="s">
        <v>12093</v>
      </c>
      <c r="X1465" s="30" t="s">
        <v>6220</v>
      </c>
    </row>
    <row r="1466" spans="1:24" ht="76.5" x14ac:dyDescent="0.25">
      <c r="A1466" s="12" t="s">
        <v>12094</v>
      </c>
      <c r="B1466" s="8" t="s">
        <v>8150</v>
      </c>
      <c r="C1466" s="30" t="s">
        <v>7164</v>
      </c>
      <c r="D1466" s="27" t="s">
        <v>12065</v>
      </c>
      <c r="E1466" s="29" t="s">
        <v>10081</v>
      </c>
      <c r="F1466" s="7" t="s">
        <v>12095</v>
      </c>
      <c r="G1466" s="7" t="s">
        <v>1208</v>
      </c>
      <c r="H1466" s="13">
        <v>44641</v>
      </c>
      <c r="I1466" s="13">
        <v>45006</v>
      </c>
      <c r="J1466" s="20" t="str">
        <f ca="1">IF(Ugovori_OPULJP[[#This Row],[DATUM ZAVRŠETKA OPERACIJE]]&lt;TODAY(),"završen","u provedbi")</f>
        <v>u provedbi</v>
      </c>
      <c r="K1466" s="18" t="s">
        <v>17</v>
      </c>
      <c r="L1466" s="18" t="s">
        <v>17</v>
      </c>
      <c r="M1466" s="17">
        <v>0.85</v>
      </c>
      <c r="N1466" s="17">
        <v>0.15</v>
      </c>
      <c r="O1466" s="11">
        <f>Ugovori_OPULJP[[#This Row],[Bespovratna sredstva - Ukupno (EU+Nac) HRK
= Ukupna ugovorena vrijednost bespovratnih sredstava]]*Ugovori_OPULJP[[#This Row],[EU STOPA SUFINANCIRANJA %
EU CO-FINANCING RATE %]]</f>
        <v>362372.61199999996</v>
      </c>
      <c r="P1466" s="11">
        <f>Ugovori_OPULJP[[#This Row],[Bespovratna sredstva - Ukupno (EU+Nac) HRK
= Ukupna ugovorena vrijednost bespovratnih sredstava]]*Ugovori_OPULJP[[#This Row],[STOPA NACIONALNOG SUFINANCIRANJA %]]</f>
        <v>63948.107999999993</v>
      </c>
      <c r="Q1466" s="4">
        <v>426320.72</v>
      </c>
      <c r="R1466" s="11">
        <v>0</v>
      </c>
      <c r="S1466" s="11">
        <v>0</v>
      </c>
      <c r="T1466" s="4">
        <f>Ugovori_OPULJP[[#This Row],[Bespovratna sredstva - Ukupno (EU+Nac) HRK
= Ukupna ugovorena vrijednost bespovratnih sredstava]]+Ugovori_OPULJP[[#This Row],[Javni doprinos korisnika - HRK]]+Ugovori_OPULJP[[#This Row],[Privatni doprinos korisnika - HRK]]</f>
        <v>426320.72</v>
      </c>
      <c r="U1466" s="29" t="s">
        <v>4576</v>
      </c>
      <c r="V1466" s="29" t="s">
        <v>24</v>
      </c>
      <c r="W1466" s="30" t="s">
        <v>12096</v>
      </c>
      <c r="X1466" s="30" t="s">
        <v>6220</v>
      </c>
    </row>
    <row r="1467" spans="1:24" ht="76.5" x14ac:dyDescent="0.25">
      <c r="A1467" s="26" t="s">
        <v>12097</v>
      </c>
      <c r="B1467" s="8" t="s">
        <v>8150</v>
      </c>
      <c r="C1467" s="5" t="s">
        <v>7164</v>
      </c>
      <c r="D1467" s="27" t="s">
        <v>12065</v>
      </c>
      <c r="E1467" s="29" t="s">
        <v>10081</v>
      </c>
      <c r="F1467" s="7" t="s">
        <v>12098</v>
      </c>
      <c r="G1467" s="7" t="s">
        <v>12099</v>
      </c>
      <c r="H1467" s="13">
        <v>44644</v>
      </c>
      <c r="I1467" s="13">
        <v>45193</v>
      </c>
      <c r="J1467" s="20" t="str">
        <f ca="1">IF(Ugovori_OPULJP[[#This Row],[DATUM ZAVRŠETKA OPERACIJE]]&lt;TODAY(),"završen","u provedbi")</f>
        <v>u provedbi</v>
      </c>
      <c r="K1467" s="6" t="s">
        <v>12</v>
      </c>
      <c r="L1467" s="6" t="s">
        <v>12</v>
      </c>
      <c r="M1467" s="17">
        <v>0.85</v>
      </c>
      <c r="N1467" s="17">
        <v>0.15</v>
      </c>
      <c r="O1467" s="11">
        <f>Ugovori_OPULJP[[#This Row],[Bespovratna sredstva - Ukupno (EU+Nac) HRK
= Ukupna ugovorena vrijednost bespovratnih sredstava]]*Ugovori_OPULJP[[#This Row],[EU STOPA SUFINANCIRANJA %
EU CO-FINANCING RATE %]]</f>
        <v>371011.35749999998</v>
      </c>
      <c r="P1467" s="11">
        <f>Ugovori_OPULJP[[#This Row],[Bespovratna sredstva - Ukupno (EU+Nac) HRK
= Ukupna ugovorena vrijednost bespovratnih sredstava]]*Ugovori_OPULJP[[#This Row],[STOPA NACIONALNOG SUFINANCIRANJA %]]</f>
        <v>65472.592499999999</v>
      </c>
      <c r="Q1467" s="4">
        <v>436483.95</v>
      </c>
      <c r="R1467" s="11">
        <v>0</v>
      </c>
      <c r="S1467" s="11">
        <v>0</v>
      </c>
      <c r="T1467" s="4">
        <f>Ugovori_OPULJP[[#This Row],[Bespovratna sredstva - Ukupno (EU+Nac) HRK
= Ukupna ugovorena vrijednost bespovratnih sredstava]]+Ugovori_OPULJP[[#This Row],[Javni doprinos korisnika - HRK]]+Ugovori_OPULJP[[#This Row],[Privatni doprinos korisnika - HRK]]</f>
        <v>436483.95</v>
      </c>
      <c r="U1467" s="29" t="s">
        <v>4576</v>
      </c>
      <c r="V1467" s="29" t="s">
        <v>24</v>
      </c>
      <c r="W1467" s="5" t="s">
        <v>12100</v>
      </c>
      <c r="X1467" s="30" t="s">
        <v>6220</v>
      </c>
    </row>
    <row r="1468" spans="1:24" ht="76.5" x14ac:dyDescent="0.25">
      <c r="A1468" s="26" t="s">
        <v>12101</v>
      </c>
      <c r="B1468" s="8" t="s">
        <v>8150</v>
      </c>
      <c r="C1468" s="5" t="s">
        <v>7164</v>
      </c>
      <c r="D1468" s="27" t="s">
        <v>12065</v>
      </c>
      <c r="E1468" s="29" t="s">
        <v>10081</v>
      </c>
      <c r="F1468" s="7" t="s">
        <v>12102</v>
      </c>
      <c r="G1468" s="7" t="s">
        <v>11541</v>
      </c>
      <c r="H1468" s="13">
        <v>44651</v>
      </c>
      <c r="I1468" s="13">
        <v>45199</v>
      </c>
      <c r="J1468" s="20" t="str">
        <f ca="1">IF(Ugovori_OPULJP[[#This Row],[DATUM ZAVRŠETKA OPERACIJE]]&lt;TODAY(),"završen","u provedbi")</f>
        <v>u provedbi</v>
      </c>
      <c r="K1468" s="18" t="s">
        <v>12103</v>
      </c>
      <c r="L1468" s="18" t="s">
        <v>3</v>
      </c>
      <c r="M1468" s="17">
        <v>0.85</v>
      </c>
      <c r="N1468" s="17">
        <v>0.15</v>
      </c>
      <c r="O1468" s="11">
        <f>Ugovori_OPULJP[[#This Row],[Bespovratna sredstva - Ukupno (EU+Nac) HRK
= Ukupna ugovorena vrijednost bespovratnih sredstava]]*Ugovori_OPULJP[[#This Row],[EU STOPA SUFINANCIRANJA %
EU CO-FINANCING RATE %]]</f>
        <v>420159.53049999999</v>
      </c>
      <c r="P1468" s="11">
        <f>Ugovori_OPULJP[[#This Row],[Bespovratna sredstva - Ukupno (EU+Nac) HRK
= Ukupna ugovorena vrijednost bespovratnih sredstava]]*Ugovori_OPULJP[[#This Row],[STOPA NACIONALNOG SUFINANCIRANJA %]]</f>
        <v>74145.799499999994</v>
      </c>
      <c r="Q1468" s="4">
        <v>494305.33</v>
      </c>
      <c r="R1468" s="11">
        <v>0</v>
      </c>
      <c r="S1468" s="11">
        <v>0</v>
      </c>
      <c r="T1468" s="4">
        <f>Ugovori_OPULJP[[#This Row],[Bespovratna sredstva - Ukupno (EU+Nac) HRK
= Ukupna ugovorena vrijednost bespovratnih sredstava]]+Ugovori_OPULJP[[#This Row],[Javni doprinos korisnika - HRK]]+Ugovori_OPULJP[[#This Row],[Privatni doprinos korisnika - HRK]]</f>
        <v>494305.33</v>
      </c>
      <c r="U1468" s="29" t="s">
        <v>4576</v>
      </c>
      <c r="V1468" s="29" t="s">
        <v>24</v>
      </c>
      <c r="W1468" s="5" t="s">
        <v>12104</v>
      </c>
      <c r="X1468" s="30" t="s">
        <v>6220</v>
      </c>
    </row>
    <row r="1469" spans="1:24" ht="76.5" x14ac:dyDescent="0.25">
      <c r="A1469" s="26" t="s">
        <v>12105</v>
      </c>
      <c r="B1469" s="8" t="s">
        <v>8150</v>
      </c>
      <c r="C1469" s="5" t="s">
        <v>7164</v>
      </c>
      <c r="D1469" s="27" t="s">
        <v>12065</v>
      </c>
      <c r="E1469" s="29" t="s">
        <v>10081</v>
      </c>
      <c r="F1469" s="7" t="s">
        <v>12106</v>
      </c>
      <c r="G1469" s="7" t="s">
        <v>12107</v>
      </c>
      <c r="H1469" s="13">
        <v>44642</v>
      </c>
      <c r="I1469" s="13">
        <v>45191</v>
      </c>
      <c r="J1469" s="20" t="str">
        <f ca="1">IF(Ugovori_OPULJP[[#This Row],[DATUM ZAVRŠETKA OPERACIJE]]&lt;TODAY(),"završen","u provedbi")</f>
        <v>u provedbi</v>
      </c>
      <c r="K1469" s="6" t="s">
        <v>511</v>
      </c>
      <c r="L1469" s="6" t="s">
        <v>3</v>
      </c>
      <c r="M1469" s="17">
        <v>0.85</v>
      </c>
      <c r="N1469" s="17">
        <v>0.15</v>
      </c>
      <c r="O1469" s="11">
        <f>Ugovori_OPULJP[[#This Row],[Bespovratna sredstva - Ukupno (EU+Nac) HRK
= Ukupna ugovorena vrijednost bespovratnih sredstava]]*Ugovori_OPULJP[[#This Row],[EU STOPA SUFINANCIRANJA %
EU CO-FINANCING RATE %]]</f>
        <v>424565.00399999996</v>
      </c>
      <c r="P1469" s="11">
        <f>Ugovori_OPULJP[[#This Row],[Bespovratna sredstva - Ukupno (EU+Nac) HRK
= Ukupna ugovorena vrijednost bespovratnih sredstava]]*Ugovori_OPULJP[[#This Row],[STOPA NACIONALNOG SUFINANCIRANJA %]]</f>
        <v>74923.23599999999</v>
      </c>
      <c r="Q1469" s="4">
        <v>499488.24</v>
      </c>
      <c r="R1469" s="11">
        <v>0</v>
      </c>
      <c r="S1469" s="11">
        <v>0</v>
      </c>
      <c r="T1469" s="4">
        <f>Ugovori_OPULJP[[#This Row],[Bespovratna sredstva - Ukupno (EU+Nac) HRK
= Ukupna ugovorena vrijednost bespovratnih sredstava]]+Ugovori_OPULJP[[#This Row],[Javni doprinos korisnika - HRK]]+Ugovori_OPULJP[[#This Row],[Privatni doprinos korisnika - HRK]]</f>
        <v>499488.24</v>
      </c>
      <c r="U1469" s="29" t="s">
        <v>4576</v>
      </c>
      <c r="V1469" s="29" t="s">
        <v>24</v>
      </c>
      <c r="W1469" s="5" t="s">
        <v>12108</v>
      </c>
      <c r="X1469" s="30" t="s">
        <v>6220</v>
      </c>
    </row>
    <row r="1470" spans="1:24" ht="76.5" x14ac:dyDescent="0.25">
      <c r="A1470" s="12" t="s">
        <v>12109</v>
      </c>
      <c r="B1470" s="8" t="s">
        <v>8150</v>
      </c>
      <c r="C1470" s="5" t="s">
        <v>7164</v>
      </c>
      <c r="D1470" s="27" t="s">
        <v>12065</v>
      </c>
      <c r="E1470" s="29" t="s">
        <v>10081</v>
      </c>
      <c r="F1470" s="7" t="s">
        <v>12110</v>
      </c>
      <c r="G1470" s="7" t="s">
        <v>12111</v>
      </c>
      <c r="H1470" s="13">
        <v>44644</v>
      </c>
      <c r="I1470" s="13">
        <v>45193</v>
      </c>
      <c r="J1470" s="20" t="str">
        <f ca="1">IF(Ugovori_OPULJP[[#This Row],[DATUM ZAVRŠETKA OPERACIJE]]&lt;TODAY(),"završen","u provedbi")</f>
        <v>u provedbi</v>
      </c>
      <c r="K1470" s="18" t="s">
        <v>12112</v>
      </c>
      <c r="L1470" s="6" t="s">
        <v>12</v>
      </c>
      <c r="M1470" s="17">
        <v>0.85</v>
      </c>
      <c r="N1470" s="17">
        <v>0.15</v>
      </c>
      <c r="O1470" s="11">
        <f>Ugovori_OPULJP[[#This Row],[Bespovratna sredstva - Ukupno (EU+Nac) HRK
= Ukupna ugovorena vrijednost bespovratnih sredstava]]*Ugovori_OPULJP[[#This Row],[EU STOPA SUFINANCIRANJA %
EU CO-FINANCING RATE %]]</f>
        <v>416422.64999999997</v>
      </c>
      <c r="P1470" s="11">
        <f>Ugovori_OPULJP[[#This Row],[Bespovratna sredstva - Ukupno (EU+Nac) HRK
= Ukupna ugovorena vrijednost bespovratnih sredstava]]*Ugovori_OPULJP[[#This Row],[STOPA NACIONALNOG SUFINANCIRANJA %]]</f>
        <v>73486.349999999991</v>
      </c>
      <c r="Q1470" s="4">
        <v>489909</v>
      </c>
      <c r="R1470" s="11">
        <v>0</v>
      </c>
      <c r="S1470" s="11">
        <v>0</v>
      </c>
      <c r="T1470" s="4">
        <f>Ugovori_OPULJP[[#This Row],[Bespovratna sredstva - Ukupno (EU+Nac) HRK
= Ukupna ugovorena vrijednost bespovratnih sredstava]]+Ugovori_OPULJP[[#This Row],[Javni doprinos korisnika - HRK]]+Ugovori_OPULJP[[#This Row],[Privatni doprinos korisnika - HRK]]</f>
        <v>489909</v>
      </c>
      <c r="U1470" s="29" t="s">
        <v>4576</v>
      </c>
      <c r="V1470" s="29" t="s">
        <v>24</v>
      </c>
      <c r="W1470" s="5" t="s">
        <v>12113</v>
      </c>
      <c r="X1470" s="30" t="s">
        <v>6220</v>
      </c>
    </row>
    <row r="1471" spans="1:24" ht="51" x14ac:dyDescent="0.25">
      <c r="A1471" s="12" t="s">
        <v>12114</v>
      </c>
      <c r="B1471" s="8" t="s">
        <v>8150</v>
      </c>
      <c r="C1471" s="30" t="s">
        <v>7164</v>
      </c>
      <c r="D1471" s="27" t="s">
        <v>12065</v>
      </c>
      <c r="E1471" s="29" t="s">
        <v>10081</v>
      </c>
      <c r="F1471" s="7" t="s">
        <v>12115</v>
      </c>
      <c r="G1471" s="7" t="s">
        <v>361</v>
      </c>
      <c r="H1471" s="13">
        <v>44643</v>
      </c>
      <c r="I1471" s="13">
        <v>45192</v>
      </c>
      <c r="J1471" s="20" t="str">
        <f ca="1">IF(Ugovori_OPULJP[[#This Row],[DATUM ZAVRŠETKA OPERACIJE]]&lt;TODAY(),"završen","u provedbi")</f>
        <v>u provedbi</v>
      </c>
      <c r="K1471" s="18" t="s">
        <v>2</v>
      </c>
      <c r="L1471" s="18" t="s">
        <v>2</v>
      </c>
      <c r="M1471" s="17">
        <v>0.85</v>
      </c>
      <c r="N1471" s="17">
        <v>0.15</v>
      </c>
      <c r="O1471" s="11">
        <f>Ugovori_OPULJP[[#This Row],[Bespovratna sredstva - Ukupno (EU+Nac) HRK
= Ukupna ugovorena vrijednost bespovratnih sredstava]]*Ugovori_OPULJP[[#This Row],[EU STOPA SUFINANCIRANJA %
EU CO-FINANCING RATE %]]</f>
        <v>317014.73349999997</v>
      </c>
      <c r="P1471" s="11">
        <f>Ugovori_OPULJP[[#This Row],[Bespovratna sredstva - Ukupno (EU+Nac) HRK
= Ukupna ugovorena vrijednost bespovratnih sredstava]]*Ugovori_OPULJP[[#This Row],[STOPA NACIONALNOG SUFINANCIRANJA %]]</f>
        <v>55943.7765</v>
      </c>
      <c r="Q1471" s="4">
        <v>372958.51</v>
      </c>
      <c r="R1471" s="11">
        <v>0</v>
      </c>
      <c r="S1471" s="11">
        <v>0</v>
      </c>
      <c r="T1471" s="4">
        <f>Ugovori_OPULJP[[#This Row],[Bespovratna sredstva - Ukupno (EU+Nac) HRK
= Ukupna ugovorena vrijednost bespovratnih sredstava]]+Ugovori_OPULJP[[#This Row],[Javni doprinos korisnika - HRK]]+Ugovori_OPULJP[[#This Row],[Privatni doprinos korisnika - HRK]]</f>
        <v>372958.51</v>
      </c>
      <c r="U1471" s="29" t="s">
        <v>4576</v>
      </c>
      <c r="V1471" s="29" t="s">
        <v>24</v>
      </c>
      <c r="W1471" s="30" t="s">
        <v>12116</v>
      </c>
      <c r="X1471" s="30" t="s">
        <v>6220</v>
      </c>
    </row>
    <row r="1472" spans="1:24" ht="114.75" x14ac:dyDescent="0.25">
      <c r="A1472" s="26" t="s">
        <v>12117</v>
      </c>
      <c r="B1472" s="8" t="s">
        <v>8150</v>
      </c>
      <c r="C1472" s="5" t="s">
        <v>7164</v>
      </c>
      <c r="D1472" s="27" t="s">
        <v>12065</v>
      </c>
      <c r="E1472" s="29" t="s">
        <v>10081</v>
      </c>
      <c r="F1472" s="7" t="s">
        <v>12118</v>
      </c>
      <c r="G1472" s="7" t="s">
        <v>12119</v>
      </c>
      <c r="H1472" s="13">
        <v>44645</v>
      </c>
      <c r="I1472" s="13">
        <v>45194</v>
      </c>
      <c r="J1472" s="20" t="str">
        <f ca="1">IF(Ugovori_OPULJP[[#This Row],[DATUM ZAVRŠETKA OPERACIJE]]&lt;TODAY(),"završen","u provedbi")</f>
        <v>u provedbi</v>
      </c>
      <c r="K1472" s="18" t="s">
        <v>12120</v>
      </c>
      <c r="L1472" s="6" t="s">
        <v>3</v>
      </c>
      <c r="M1472" s="17">
        <v>0.85</v>
      </c>
      <c r="N1472" s="17">
        <v>0.15</v>
      </c>
      <c r="O1472" s="11">
        <f>Ugovori_OPULJP[[#This Row],[Bespovratna sredstva - Ukupno (EU+Nac) HRK
= Ukupna ugovorena vrijednost bespovratnih sredstava]]*Ugovori_OPULJP[[#This Row],[EU STOPA SUFINANCIRANJA %
EU CO-FINANCING RATE %]]</f>
        <v>423741.14999999997</v>
      </c>
      <c r="P1472" s="11">
        <f>Ugovori_OPULJP[[#This Row],[Bespovratna sredstva - Ukupno (EU+Nac) HRK
= Ukupna ugovorena vrijednost bespovratnih sredstava]]*Ugovori_OPULJP[[#This Row],[STOPA NACIONALNOG SUFINANCIRANJA %]]</f>
        <v>74777.849999999991</v>
      </c>
      <c r="Q1472" s="4">
        <v>498519</v>
      </c>
      <c r="R1472" s="11">
        <v>0</v>
      </c>
      <c r="S1472" s="11">
        <v>0</v>
      </c>
      <c r="T1472" s="4">
        <f>Ugovori_OPULJP[[#This Row],[Bespovratna sredstva - Ukupno (EU+Nac) HRK
= Ukupna ugovorena vrijednost bespovratnih sredstava]]+Ugovori_OPULJP[[#This Row],[Javni doprinos korisnika - HRK]]+Ugovori_OPULJP[[#This Row],[Privatni doprinos korisnika - HRK]]</f>
        <v>498519</v>
      </c>
      <c r="U1472" s="29" t="s">
        <v>4576</v>
      </c>
      <c r="V1472" s="29" t="s">
        <v>24</v>
      </c>
      <c r="W1472" s="5" t="s">
        <v>12121</v>
      </c>
      <c r="X1472" s="30" t="s">
        <v>6220</v>
      </c>
    </row>
    <row r="1473" spans="1:24" ht="114.75" x14ac:dyDescent="0.25">
      <c r="A1473" s="12" t="s">
        <v>12122</v>
      </c>
      <c r="B1473" s="8" t="s">
        <v>8150</v>
      </c>
      <c r="C1473" s="30" t="s">
        <v>7164</v>
      </c>
      <c r="D1473" s="27" t="s">
        <v>12065</v>
      </c>
      <c r="E1473" s="29" t="s">
        <v>10081</v>
      </c>
      <c r="F1473" s="7" t="s">
        <v>12123</v>
      </c>
      <c r="G1473" s="7" t="s">
        <v>1580</v>
      </c>
      <c r="H1473" s="13">
        <v>44641</v>
      </c>
      <c r="I1473" s="13">
        <v>45006</v>
      </c>
      <c r="J1473" s="20" t="str">
        <f ca="1">IF(Ugovori_OPULJP[[#This Row],[DATUM ZAVRŠETKA OPERACIJE]]&lt;TODAY(),"završen","u provedbi")</f>
        <v>u provedbi</v>
      </c>
      <c r="K1473" s="18" t="s">
        <v>4675</v>
      </c>
      <c r="L1473" s="18" t="s">
        <v>10</v>
      </c>
      <c r="M1473" s="17">
        <v>0.85</v>
      </c>
      <c r="N1473" s="17">
        <v>0.15</v>
      </c>
      <c r="O1473" s="11">
        <f>Ugovori_OPULJP[[#This Row],[Bespovratna sredstva - Ukupno (EU+Nac) HRK
= Ukupna ugovorena vrijednost bespovratnih sredstava]]*Ugovori_OPULJP[[#This Row],[EU STOPA SUFINANCIRANJA %
EU CO-FINANCING RATE %]]</f>
        <v>181053.41699999999</v>
      </c>
      <c r="P1473" s="11">
        <f>Ugovori_OPULJP[[#This Row],[Bespovratna sredstva - Ukupno (EU+Nac) HRK
= Ukupna ugovorena vrijednost bespovratnih sredstava]]*Ugovori_OPULJP[[#This Row],[STOPA NACIONALNOG SUFINANCIRANJA %]]</f>
        <v>31950.602999999996</v>
      </c>
      <c r="Q1473" s="4">
        <v>213004.02</v>
      </c>
      <c r="R1473" s="11">
        <v>0</v>
      </c>
      <c r="S1473" s="11">
        <v>0</v>
      </c>
      <c r="T1473" s="4">
        <f>Ugovori_OPULJP[[#This Row],[Bespovratna sredstva - Ukupno (EU+Nac) HRK
= Ukupna ugovorena vrijednost bespovratnih sredstava]]+Ugovori_OPULJP[[#This Row],[Javni doprinos korisnika - HRK]]+Ugovori_OPULJP[[#This Row],[Privatni doprinos korisnika - HRK]]</f>
        <v>213004.02</v>
      </c>
      <c r="U1473" s="29" t="s">
        <v>4576</v>
      </c>
      <c r="V1473" s="29" t="s">
        <v>24</v>
      </c>
      <c r="W1473" s="30" t="s">
        <v>12124</v>
      </c>
      <c r="X1473" s="30" t="s">
        <v>6220</v>
      </c>
    </row>
    <row r="1474" spans="1:24" ht="89.25" x14ac:dyDescent="0.25">
      <c r="A1474" s="12" t="s">
        <v>12125</v>
      </c>
      <c r="B1474" s="8" t="s">
        <v>8150</v>
      </c>
      <c r="C1474" s="5" t="s">
        <v>7164</v>
      </c>
      <c r="D1474" s="27" t="s">
        <v>12065</v>
      </c>
      <c r="E1474" s="29" t="s">
        <v>10081</v>
      </c>
      <c r="F1474" s="7" t="s">
        <v>12126</v>
      </c>
      <c r="G1474" s="7" t="s">
        <v>12127</v>
      </c>
      <c r="H1474" s="13">
        <v>44650</v>
      </c>
      <c r="I1474" s="13">
        <v>45199</v>
      </c>
      <c r="J1474" s="20" t="str">
        <f ca="1">IF(Ugovori_OPULJP[[#This Row],[DATUM ZAVRŠETKA OPERACIJE]]&lt;TODAY(),"završen","u provedbi")</f>
        <v>u provedbi</v>
      </c>
      <c r="K1474" s="6" t="s">
        <v>16</v>
      </c>
      <c r="L1474" s="6" t="s">
        <v>16</v>
      </c>
      <c r="M1474" s="17">
        <v>0.85</v>
      </c>
      <c r="N1474" s="17">
        <v>0.15</v>
      </c>
      <c r="O1474" s="11">
        <f>Ugovori_OPULJP[[#This Row],[Bespovratna sredstva - Ukupno (EU+Nac) HRK
= Ukupna ugovorena vrijednost bespovratnih sredstava]]*Ugovori_OPULJP[[#This Row],[EU STOPA SUFINANCIRANJA %
EU CO-FINANCING RATE %]]</f>
        <v>420502.80299999996</v>
      </c>
      <c r="P1474" s="11">
        <f>Ugovori_OPULJP[[#This Row],[Bespovratna sredstva - Ukupno (EU+Nac) HRK
= Ukupna ugovorena vrijednost bespovratnih sredstava]]*Ugovori_OPULJP[[#This Row],[STOPA NACIONALNOG SUFINANCIRANJA %]]</f>
        <v>74206.376999999993</v>
      </c>
      <c r="Q1474" s="4">
        <v>494709.18</v>
      </c>
      <c r="R1474" s="11">
        <v>0</v>
      </c>
      <c r="S1474" s="11">
        <v>0</v>
      </c>
      <c r="T1474" s="4">
        <f>Ugovori_OPULJP[[#This Row],[Bespovratna sredstva - Ukupno (EU+Nac) HRK
= Ukupna ugovorena vrijednost bespovratnih sredstava]]+Ugovori_OPULJP[[#This Row],[Javni doprinos korisnika - HRK]]+Ugovori_OPULJP[[#This Row],[Privatni doprinos korisnika - HRK]]</f>
        <v>494709.18</v>
      </c>
      <c r="U1474" s="29" t="s">
        <v>4576</v>
      </c>
      <c r="V1474" s="29" t="s">
        <v>24</v>
      </c>
      <c r="W1474" s="5" t="s">
        <v>12128</v>
      </c>
      <c r="X1474" s="30" t="s">
        <v>6220</v>
      </c>
    </row>
    <row r="1475" spans="1:24" ht="114.75" x14ac:dyDescent="0.25">
      <c r="A1475" s="12" t="s">
        <v>12129</v>
      </c>
      <c r="B1475" s="8" t="s">
        <v>8150</v>
      </c>
      <c r="C1475" s="30" t="s">
        <v>7164</v>
      </c>
      <c r="D1475" s="27" t="s">
        <v>12065</v>
      </c>
      <c r="E1475" s="29" t="s">
        <v>10081</v>
      </c>
      <c r="F1475" s="7" t="s">
        <v>12130</v>
      </c>
      <c r="G1475" s="7" t="s">
        <v>7628</v>
      </c>
      <c r="H1475" s="13">
        <v>44641</v>
      </c>
      <c r="I1475" s="13">
        <v>45190</v>
      </c>
      <c r="J1475" s="20" t="str">
        <f ca="1">IF(Ugovori_OPULJP[[#This Row],[DATUM ZAVRŠETKA OPERACIJE]]&lt;TODAY(),"završen","u provedbi")</f>
        <v>u provedbi</v>
      </c>
      <c r="K1475" s="18" t="s">
        <v>16</v>
      </c>
      <c r="L1475" s="18" t="s">
        <v>16</v>
      </c>
      <c r="M1475" s="17">
        <v>0.85</v>
      </c>
      <c r="N1475" s="17">
        <v>0.15</v>
      </c>
      <c r="O1475" s="11">
        <f>Ugovori_OPULJP[[#This Row],[Bespovratna sredstva - Ukupno (EU+Nac) HRK
= Ukupna ugovorena vrijednost bespovratnih sredstava]]*Ugovori_OPULJP[[#This Row],[EU STOPA SUFINANCIRANJA %
EU CO-FINANCING RATE %]]</f>
        <v>297209.51250000001</v>
      </c>
      <c r="P1475" s="11">
        <f>Ugovori_OPULJP[[#This Row],[Bespovratna sredstva - Ukupno (EU+Nac) HRK
= Ukupna ugovorena vrijednost bespovratnih sredstava]]*Ugovori_OPULJP[[#This Row],[STOPA NACIONALNOG SUFINANCIRANJA %]]</f>
        <v>52448.737499999996</v>
      </c>
      <c r="Q1475" s="4">
        <v>349658.25</v>
      </c>
      <c r="R1475" s="11">
        <v>0</v>
      </c>
      <c r="S1475" s="11">
        <v>0</v>
      </c>
      <c r="T1475" s="4">
        <f>Ugovori_OPULJP[[#This Row],[Bespovratna sredstva - Ukupno (EU+Nac) HRK
= Ukupna ugovorena vrijednost bespovratnih sredstava]]+Ugovori_OPULJP[[#This Row],[Javni doprinos korisnika - HRK]]+Ugovori_OPULJP[[#This Row],[Privatni doprinos korisnika - HRK]]</f>
        <v>349658.25</v>
      </c>
      <c r="U1475" s="29" t="s">
        <v>4576</v>
      </c>
      <c r="V1475" s="29" t="s">
        <v>24</v>
      </c>
      <c r="W1475" s="30" t="s">
        <v>12131</v>
      </c>
      <c r="X1475" s="30" t="s">
        <v>6220</v>
      </c>
    </row>
    <row r="1476" spans="1:24" ht="114.75" x14ac:dyDescent="0.25">
      <c r="A1476" s="12" t="s">
        <v>12132</v>
      </c>
      <c r="B1476" s="8" t="s">
        <v>8150</v>
      </c>
      <c r="C1476" s="5" t="s">
        <v>7164</v>
      </c>
      <c r="D1476" s="27" t="s">
        <v>12065</v>
      </c>
      <c r="E1476" s="29" t="s">
        <v>10081</v>
      </c>
      <c r="F1476" s="7" t="s">
        <v>12133</v>
      </c>
      <c r="G1476" s="7" t="s">
        <v>2112</v>
      </c>
      <c r="H1476" s="13">
        <v>44641</v>
      </c>
      <c r="I1476" s="13">
        <v>45190</v>
      </c>
      <c r="J1476" s="20" t="str">
        <f ca="1">IF(Ugovori_OPULJP[[#This Row],[DATUM ZAVRŠETKA OPERACIJE]]&lt;TODAY(),"završen","u provedbi")</f>
        <v>u provedbi</v>
      </c>
      <c r="K1476" s="6" t="s">
        <v>16</v>
      </c>
      <c r="L1476" s="6" t="s">
        <v>16</v>
      </c>
      <c r="M1476" s="17">
        <v>0.85</v>
      </c>
      <c r="N1476" s="17">
        <v>0.15</v>
      </c>
      <c r="O1476" s="11">
        <f>Ugovori_OPULJP[[#This Row],[Bespovratna sredstva - Ukupno (EU+Nac) HRK
= Ukupna ugovorena vrijednost bespovratnih sredstava]]*Ugovori_OPULJP[[#This Row],[EU STOPA SUFINANCIRANJA %
EU CO-FINANCING RATE %]]</f>
        <v>365059.326</v>
      </c>
      <c r="P1476" s="11">
        <f>Ugovori_OPULJP[[#This Row],[Bespovratna sredstva - Ukupno (EU+Nac) HRK
= Ukupna ugovorena vrijednost bespovratnih sredstava]]*Ugovori_OPULJP[[#This Row],[STOPA NACIONALNOG SUFINANCIRANJA %]]</f>
        <v>64422.233999999997</v>
      </c>
      <c r="Q1476" s="4">
        <v>429481.56</v>
      </c>
      <c r="R1476" s="11">
        <v>0</v>
      </c>
      <c r="S1476" s="11">
        <v>0</v>
      </c>
      <c r="T1476" s="4">
        <f>Ugovori_OPULJP[[#This Row],[Bespovratna sredstva - Ukupno (EU+Nac) HRK
= Ukupna ugovorena vrijednost bespovratnih sredstava]]+Ugovori_OPULJP[[#This Row],[Javni doprinos korisnika - HRK]]+Ugovori_OPULJP[[#This Row],[Privatni doprinos korisnika - HRK]]</f>
        <v>429481.56</v>
      </c>
      <c r="U1476" s="29" t="s">
        <v>4576</v>
      </c>
      <c r="V1476" s="29" t="s">
        <v>24</v>
      </c>
      <c r="W1476" s="5" t="s">
        <v>12134</v>
      </c>
      <c r="X1476" s="30" t="s">
        <v>6220</v>
      </c>
    </row>
    <row r="1477" spans="1:24" ht="89.25" x14ac:dyDescent="0.25">
      <c r="A1477" s="12" t="s">
        <v>12135</v>
      </c>
      <c r="B1477" s="8" t="s">
        <v>8150</v>
      </c>
      <c r="C1477" s="5" t="s">
        <v>7164</v>
      </c>
      <c r="D1477" s="27" t="s">
        <v>12065</v>
      </c>
      <c r="E1477" s="29" t="s">
        <v>10081</v>
      </c>
      <c r="F1477" s="7" t="s">
        <v>12136</v>
      </c>
      <c r="G1477" s="7" t="s">
        <v>12137</v>
      </c>
      <c r="H1477" s="13">
        <v>44648</v>
      </c>
      <c r="I1477" s="13">
        <v>45074</v>
      </c>
      <c r="J1477" s="20" t="str">
        <f ca="1">IF(Ugovori_OPULJP[[#This Row],[DATUM ZAVRŠETKA OPERACIJE]]&lt;TODAY(),"završen","u provedbi")</f>
        <v>u provedbi</v>
      </c>
      <c r="K1477" s="6" t="s">
        <v>5</v>
      </c>
      <c r="L1477" s="6" t="s">
        <v>5</v>
      </c>
      <c r="M1477" s="17">
        <v>0.85</v>
      </c>
      <c r="N1477" s="17">
        <v>0.15</v>
      </c>
      <c r="O1477" s="11">
        <f>Ugovori_OPULJP[[#This Row],[Bespovratna sredstva - Ukupno (EU+Nac) HRK
= Ukupna ugovorena vrijednost bespovratnih sredstava]]*Ugovori_OPULJP[[#This Row],[EU STOPA SUFINANCIRANJA %
EU CO-FINANCING RATE %]]</f>
        <v>356047.11599999998</v>
      </c>
      <c r="P1477" s="11">
        <f>Ugovori_OPULJP[[#This Row],[Bespovratna sredstva - Ukupno (EU+Nac) HRK
= Ukupna ugovorena vrijednost bespovratnih sredstava]]*Ugovori_OPULJP[[#This Row],[STOPA NACIONALNOG SUFINANCIRANJA %]]</f>
        <v>62831.843999999997</v>
      </c>
      <c r="Q1477" s="4">
        <v>418878.96</v>
      </c>
      <c r="R1477" s="11">
        <v>0</v>
      </c>
      <c r="S1477" s="11">
        <v>0</v>
      </c>
      <c r="T1477" s="4">
        <f>Ugovori_OPULJP[[#This Row],[Bespovratna sredstva - Ukupno (EU+Nac) HRK
= Ukupna ugovorena vrijednost bespovratnih sredstava]]+Ugovori_OPULJP[[#This Row],[Javni doprinos korisnika - HRK]]+Ugovori_OPULJP[[#This Row],[Privatni doprinos korisnika - HRK]]</f>
        <v>418878.96</v>
      </c>
      <c r="U1477" s="29" t="s">
        <v>4576</v>
      </c>
      <c r="V1477" s="29" t="s">
        <v>24</v>
      </c>
      <c r="W1477" s="5" t="s">
        <v>12138</v>
      </c>
      <c r="X1477" s="30" t="s">
        <v>6220</v>
      </c>
    </row>
    <row r="1478" spans="1:24" ht="76.5" x14ac:dyDescent="0.25">
      <c r="A1478" s="12" t="s">
        <v>12139</v>
      </c>
      <c r="B1478" s="8" t="s">
        <v>8150</v>
      </c>
      <c r="C1478" s="30" t="s">
        <v>7164</v>
      </c>
      <c r="D1478" s="27" t="s">
        <v>12065</v>
      </c>
      <c r="E1478" s="29" t="s">
        <v>10081</v>
      </c>
      <c r="F1478" s="7" t="s">
        <v>12140</v>
      </c>
      <c r="G1478" s="7" t="s">
        <v>2207</v>
      </c>
      <c r="H1478" s="13">
        <v>44641</v>
      </c>
      <c r="I1478" s="13">
        <v>45006</v>
      </c>
      <c r="J1478" s="20" t="str">
        <f ca="1">IF(Ugovori_OPULJP[[#This Row],[DATUM ZAVRŠETKA OPERACIJE]]&lt;TODAY(),"završen","u provedbi")</f>
        <v>u provedbi</v>
      </c>
      <c r="K1478" s="18" t="s">
        <v>11</v>
      </c>
      <c r="L1478" s="18" t="s">
        <v>11</v>
      </c>
      <c r="M1478" s="17">
        <v>0.85</v>
      </c>
      <c r="N1478" s="17">
        <v>0.15</v>
      </c>
      <c r="O1478" s="11">
        <f>Ugovori_OPULJP[[#This Row],[Bespovratna sredstva - Ukupno (EU+Nac) HRK
= Ukupna ugovorena vrijednost bespovratnih sredstava]]*Ugovori_OPULJP[[#This Row],[EU STOPA SUFINANCIRANJA %
EU CO-FINANCING RATE %]]</f>
        <v>254558.34000000003</v>
      </c>
      <c r="P1478" s="11">
        <f>Ugovori_OPULJP[[#This Row],[Bespovratna sredstva - Ukupno (EU+Nac) HRK
= Ukupna ugovorena vrijednost bespovratnih sredstava]]*Ugovori_OPULJP[[#This Row],[STOPA NACIONALNOG SUFINANCIRANJA %]]</f>
        <v>44922.060000000005</v>
      </c>
      <c r="Q1478" s="4">
        <v>299480.40000000002</v>
      </c>
      <c r="R1478" s="11">
        <v>0</v>
      </c>
      <c r="S1478" s="11">
        <v>0</v>
      </c>
      <c r="T1478" s="4">
        <f>Ugovori_OPULJP[[#This Row],[Bespovratna sredstva - Ukupno (EU+Nac) HRK
= Ukupna ugovorena vrijednost bespovratnih sredstava]]+Ugovori_OPULJP[[#This Row],[Javni doprinos korisnika - HRK]]+Ugovori_OPULJP[[#This Row],[Privatni doprinos korisnika - HRK]]</f>
        <v>299480.40000000002</v>
      </c>
      <c r="U1478" s="29" t="s">
        <v>4576</v>
      </c>
      <c r="V1478" s="29" t="s">
        <v>24</v>
      </c>
      <c r="W1478" s="30" t="s">
        <v>12141</v>
      </c>
      <c r="X1478" s="30" t="s">
        <v>6220</v>
      </c>
    </row>
    <row r="1479" spans="1:24" ht="114.75" x14ac:dyDescent="0.25">
      <c r="A1479" s="45" t="s">
        <v>2346</v>
      </c>
      <c r="B1479" s="46" t="s">
        <v>8150</v>
      </c>
      <c r="C1479" s="30" t="s">
        <v>7165</v>
      </c>
      <c r="D1479" s="30" t="s">
        <v>2345</v>
      </c>
      <c r="E1479" s="29" t="s">
        <v>22</v>
      </c>
      <c r="F1479" s="47" t="s">
        <v>2347</v>
      </c>
      <c r="G1479" s="47" t="s">
        <v>36</v>
      </c>
      <c r="H1479" s="48">
        <v>42751</v>
      </c>
      <c r="I1479" s="48">
        <v>43390</v>
      </c>
      <c r="J1479" s="48" t="str">
        <f ca="1">IF(Ugovori_OPULJP[[#This Row],[DATUM ZAVRŠETKA OPERACIJE]]&lt;TODAY(),"završen","u provedbi")</f>
        <v>završen</v>
      </c>
      <c r="K1479" s="25" t="s">
        <v>25</v>
      </c>
      <c r="L1479" s="25" t="s">
        <v>3</v>
      </c>
      <c r="M1479" s="17">
        <v>0.85</v>
      </c>
      <c r="N1479" s="17">
        <v>0.15</v>
      </c>
      <c r="O1479" s="11">
        <f>Ugovori_OPULJP[[#This Row],[Bespovratna sredstva - Ukupno (EU+Nac) HRK
= Ukupna ugovorena vrijednost bespovratnih sredstava]]*Ugovori_OPULJP[[#This Row],[EU STOPA SUFINANCIRANJA %
EU CO-FINANCING RATE %]]</f>
        <v>1438703.2</v>
      </c>
      <c r="P1479" s="11">
        <f>Ugovori_OPULJP[[#This Row],[Bespovratna sredstva - Ukupno (EU+Nac) HRK
= Ukupna ugovorena vrijednost bespovratnih sredstava]]*Ugovori_OPULJP[[#This Row],[STOPA NACIONALNOG SUFINANCIRANJA %]]</f>
        <v>253888.8</v>
      </c>
      <c r="Q1479" s="11">
        <v>1692592</v>
      </c>
      <c r="R1479" s="11">
        <v>0</v>
      </c>
      <c r="S1479" s="11">
        <v>0</v>
      </c>
      <c r="T1479" s="4">
        <f>Ugovori_OPULJP[[#This Row],[Bespovratna sredstva - Ukupno (EU+Nac) HRK
= Ukupna ugovorena vrijednost bespovratnih sredstava]]+Ugovori_OPULJP[[#This Row],[Javni doprinos korisnika - HRK]]+Ugovori_OPULJP[[#This Row],[Privatni doprinos korisnika - HRK]]</f>
        <v>1692592</v>
      </c>
      <c r="U1479" s="29" t="s">
        <v>8735</v>
      </c>
      <c r="V1479" s="29" t="s">
        <v>24</v>
      </c>
      <c r="W1479" s="30" t="s">
        <v>6686</v>
      </c>
      <c r="X1479" s="30" t="s">
        <v>6220</v>
      </c>
    </row>
    <row r="1480" spans="1:24" ht="114.75" x14ac:dyDescent="0.25">
      <c r="A1480" s="45" t="s">
        <v>2349</v>
      </c>
      <c r="B1480" s="46" t="s">
        <v>8150</v>
      </c>
      <c r="C1480" s="30" t="s">
        <v>7165</v>
      </c>
      <c r="D1480" s="30" t="s">
        <v>2348</v>
      </c>
      <c r="E1480" s="29" t="s">
        <v>10081</v>
      </c>
      <c r="F1480" s="47" t="s">
        <v>2350</v>
      </c>
      <c r="G1480" s="47" t="s">
        <v>2351</v>
      </c>
      <c r="H1480" s="48">
        <v>42822</v>
      </c>
      <c r="I1480" s="48">
        <v>43552</v>
      </c>
      <c r="J1480" s="48" t="str">
        <f ca="1">IF(Ugovori_OPULJP[[#This Row],[DATUM ZAVRŠETKA OPERACIJE]]&lt;TODAY(),"završen","u provedbi")</f>
        <v>završen</v>
      </c>
      <c r="K1480" s="25" t="s">
        <v>19</v>
      </c>
      <c r="L1480" s="25" t="s">
        <v>19</v>
      </c>
      <c r="M1480" s="17">
        <v>0.85</v>
      </c>
      <c r="N1480" s="17">
        <v>0.15</v>
      </c>
      <c r="O1480" s="11">
        <f>Ugovori_OPULJP[[#This Row],[Bespovratna sredstva - Ukupno (EU+Nac) HRK
= Ukupna ugovorena vrijednost bespovratnih sredstava]]*Ugovori_OPULJP[[#This Row],[EU STOPA SUFINANCIRANJA %
EU CO-FINANCING RATE %]]</f>
        <v>923794.02500000002</v>
      </c>
      <c r="P1480" s="11">
        <f>Ugovori_OPULJP[[#This Row],[Bespovratna sredstva - Ukupno (EU+Nac) HRK
= Ukupna ugovorena vrijednost bespovratnih sredstava]]*Ugovori_OPULJP[[#This Row],[STOPA NACIONALNOG SUFINANCIRANJA %]]</f>
        <v>163022.47500000001</v>
      </c>
      <c r="Q1480" s="11">
        <v>1086816.5</v>
      </c>
      <c r="R1480" s="11">
        <v>0</v>
      </c>
      <c r="S1480" s="11">
        <v>0</v>
      </c>
      <c r="T1480" s="4">
        <f>Ugovori_OPULJP[[#This Row],[Bespovratna sredstva - Ukupno (EU+Nac) HRK
= Ukupna ugovorena vrijednost bespovratnih sredstava]]+Ugovori_OPULJP[[#This Row],[Javni doprinos korisnika - HRK]]+Ugovori_OPULJP[[#This Row],[Privatni doprinos korisnika - HRK]]</f>
        <v>1086816.5</v>
      </c>
      <c r="U1480" s="29" t="s">
        <v>8735</v>
      </c>
      <c r="V1480" s="29" t="s">
        <v>24</v>
      </c>
      <c r="W1480" s="30" t="s">
        <v>6687</v>
      </c>
      <c r="X1480" s="30" t="s">
        <v>6220</v>
      </c>
    </row>
    <row r="1481" spans="1:24" ht="114.75" x14ac:dyDescent="0.25">
      <c r="A1481" s="45" t="s">
        <v>2352</v>
      </c>
      <c r="B1481" s="46" t="s">
        <v>8150</v>
      </c>
      <c r="C1481" s="30" t="s">
        <v>7165</v>
      </c>
      <c r="D1481" s="30" t="s">
        <v>2348</v>
      </c>
      <c r="E1481" s="29" t="s">
        <v>10081</v>
      </c>
      <c r="F1481" s="47" t="s">
        <v>2353</v>
      </c>
      <c r="G1481" s="47" t="s">
        <v>2354</v>
      </c>
      <c r="H1481" s="48">
        <v>42821</v>
      </c>
      <c r="I1481" s="48">
        <v>43551</v>
      </c>
      <c r="J1481" s="48" t="str">
        <f ca="1">IF(Ugovori_OPULJP[[#This Row],[DATUM ZAVRŠETKA OPERACIJE]]&lt;TODAY(),"završen","u provedbi")</f>
        <v>završen</v>
      </c>
      <c r="K1481" s="25" t="s">
        <v>3</v>
      </c>
      <c r="L1481" s="25" t="s">
        <v>3</v>
      </c>
      <c r="M1481" s="17">
        <v>0.85</v>
      </c>
      <c r="N1481" s="17">
        <v>0.15</v>
      </c>
      <c r="O1481" s="11">
        <f>Ugovori_OPULJP[[#This Row],[Bespovratna sredstva - Ukupno (EU+Nac) HRK
= Ukupna ugovorena vrijednost bespovratnih sredstava]]*Ugovori_OPULJP[[#This Row],[EU STOPA SUFINANCIRANJA %
EU CO-FINANCING RATE %]]</f>
        <v>871995.93449999997</v>
      </c>
      <c r="P1481" s="11">
        <f>Ugovori_OPULJP[[#This Row],[Bespovratna sredstva - Ukupno (EU+Nac) HRK
= Ukupna ugovorena vrijednost bespovratnih sredstava]]*Ugovori_OPULJP[[#This Row],[STOPA NACIONALNOG SUFINANCIRANJA %]]</f>
        <v>153881.63549999997</v>
      </c>
      <c r="Q1481" s="11">
        <v>1025877.57</v>
      </c>
      <c r="R1481" s="11">
        <v>0</v>
      </c>
      <c r="S1481" s="11">
        <v>0</v>
      </c>
      <c r="T1481" s="4">
        <f>Ugovori_OPULJP[[#This Row],[Bespovratna sredstva - Ukupno (EU+Nac) HRK
= Ukupna ugovorena vrijednost bespovratnih sredstava]]+Ugovori_OPULJP[[#This Row],[Javni doprinos korisnika - HRK]]+Ugovori_OPULJP[[#This Row],[Privatni doprinos korisnika - HRK]]</f>
        <v>1025877.57</v>
      </c>
      <c r="U1481" s="29" t="s">
        <v>8735</v>
      </c>
      <c r="V1481" s="29" t="s">
        <v>24</v>
      </c>
      <c r="W1481" s="30" t="s">
        <v>6688</v>
      </c>
      <c r="X1481" s="30" t="s">
        <v>6220</v>
      </c>
    </row>
    <row r="1482" spans="1:24" ht="114.75" x14ac:dyDescent="0.25">
      <c r="A1482" s="45" t="s">
        <v>2355</v>
      </c>
      <c r="B1482" s="46" t="s">
        <v>8150</v>
      </c>
      <c r="C1482" s="30" t="s">
        <v>7165</v>
      </c>
      <c r="D1482" s="30" t="s">
        <v>2348</v>
      </c>
      <c r="E1482" s="29" t="s">
        <v>10081</v>
      </c>
      <c r="F1482" s="47" t="s">
        <v>2356</v>
      </c>
      <c r="G1482" s="47" t="s">
        <v>2357</v>
      </c>
      <c r="H1482" s="48">
        <v>42818</v>
      </c>
      <c r="I1482" s="48">
        <v>43548</v>
      </c>
      <c r="J1482" s="48" t="str">
        <f ca="1">IF(Ugovori_OPULJP[[#This Row],[DATUM ZAVRŠETKA OPERACIJE]]&lt;TODAY(),"završen","u provedbi")</f>
        <v>završen</v>
      </c>
      <c r="K1482" s="25" t="s">
        <v>14</v>
      </c>
      <c r="L1482" s="25" t="s">
        <v>14</v>
      </c>
      <c r="M1482" s="17">
        <v>0.85</v>
      </c>
      <c r="N1482" s="17">
        <v>0.15</v>
      </c>
      <c r="O1482" s="11">
        <f>Ugovori_OPULJP[[#This Row],[Bespovratna sredstva - Ukupno (EU+Nac) HRK
= Ukupna ugovorena vrijednost bespovratnih sredstava]]*Ugovori_OPULJP[[#This Row],[EU STOPA SUFINANCIRANJA %
EU CO-FINANCING RATE %]]</f>
        <v>809008.495</v>
      </c>
      <c r="P1482" s="11">
        <f>Ugovori_OPULJP[[#This Row],[Bespovratna sredstva - Ukupno (EU+Nac) HRK
= Ukupna ugovorena vrijednost bespovratnih sredstava]]*Ugovori_OPULJP[[#This Row],[STOPA NACIONALNOG SUFINANCIRANJA %]]</f>
        <v>142766.20499999999</v>
      </c>
      <c r="Q1482" s="11">
        <v>951774.7</v>
      </c>
      <c r="R1482" s="11">
        <v>0</v>
      </c>
      <c r="S1482" s="11">
        <v>0</v>
      </c>
      <c r="T1482" s="4">
        <f>Ugovori_OPULJP[[#This Row],[Bespovratna sredstva - Ukupno (EU+Nac) HRK
= Ukupna ugovorena vrijednost bespovratnih sredstava]]+Ugovori_OPULJP[[#This Row],[Javni doprinos korisnika - HRK]]+Ugovori_OPULJP[[#This Row],[Privatni doprinos korisnika - HRK]]</f>
        <v>951774.7</v>
      </c>
      <c r="U1482" s="29" t="s">
        <v>8735</v>
      </c>
      <c r="V1482" s="29" t="s">
        <v>24</v>
      </c>
      <c r="W1482" s="30" t="s">
        <v>6689</v>
      </c>
      <c r="X1482" s="30" t="s">
        <v>6220</v>
      </c>
    </row>
    <row r="1483" spans="1:24" ht="114.75" x14ac:dyDescent="0.25">
      <c r="A1483" s="45" t="s">
        <v>2358</v>
      </c>
      <c r="B1483" s="46" t="s">
        <v>8150</v>
      </c>
      <c r="C1483" s="30" t="s">
        <v>7165</v>
      </c>
      <c r="D1483" s="30" t="s">
        <v>2348</v>
      </c>
      <c r="E1483" s="29" t="s">
        <v>10081</v>
      </c>
      <c r="F1483" s="47" t="s">
        <v>2359</v>
      </c>
      <c r="G1483" s="47" t="s">
        <v>1417</v>
      </c>
      <c r="H1483" s="48">
        <v>42823</v>
      </c>
      <c r="I1483" s="48">
        <v>43553</v>
      </c>
      <c r="J1483" s="48" t="str">
        <f ca="1">IF(Ugovori_OPULJP[[#This Row],[DATUM ZAVRŠETKA OPERACIJE]]&lt;TODAY(),"završen","u provedbi")</f>
        <v>završen</v>
      </c>
      <c r="K1483" s="25" t="s">
        <v>511</v>
      </c>
      <c r="L1483" s="25" t="s">
        <v>3</v>
      </c>
      <c r="M1483" s="17">
        <v>0.85</v>
      </c>
      <c r="N1483" s="17">
        <v>0.15</v>
      </c>
      <c r="O1483" s="11">
        <f>Ugovori_OPULJP[[#This Row],[Bespovratna sredstva - Ukupno (EU+Nac) HRK
= Ukupna ugovorena vrijednost bespovratnih sredstava]]*Ugovori_OPULJP[[#This Row],[EU STOPA SUFINANCIRANJA %
EU CO-FINANCING RATE %]]</f>
        <v>910427.5199999999</v>
      </c>
      <c r="P1483" s="11">
        <f>Ugovori_OPULJP[[#This Row],[Bespovratna sredstva - Ukupno (EU+Nac) HRK
= Ukupna ugovorena vrijednost bespovratnih sredstava]]*Ugovori_OPULJP[[#This Row],[STOPA NACIONALNOG SUFINANCIRANJA %]]</f>
        <v>160663.67999999999</v>
      </c>
      <c r="Q1483" s="11">
        <v>1071091.2</v>
      </c>
      <c r="R1483" s="11">
        <v>0</v>
      </c>
      <c r="S1483" s="11">
        <v>0</v>
      </c>
      <c r="T1483" s="4">
        <f>Ugovori_OPULJP[[#This Row],[Bespovratna sredstva - Ukupno (EU+Nac) HRK
= Ukupna ugovorena vrijednost bespovratnih sredstava]]+Ugovori_OPULJP[[#This Row],[Javni doprinos korisnika - HRK]]+Ugovori_OPULJP[[#This Row],[Privatni doprinos korisnika - HRK]]</f>
        <v>1071091.2</v>
      </c>
      <c r="U1483" s="29" t="s">
        <v>8735</v>
      </c>
      <c r="V1483" s="29" t="s">
        <v>24</v>
      </c>
      <c r="W1483" s="30" t="s">
        <v>6690</v>
      </c>
      <c r="X1483" s="30" t="s">
        <v>6220</v>
      </c>
    </row>
    <row r="1484" spans="1:24" ht="114.75" x14ac:dyDescent="0.25">
      <c r="A1484" s="45" t="s">
        <v>2360</v>
      </c>
      <c r="B1484" s="46" t="s">
        <v>8150</v>
      </c>
      <c r="C1484" s="30" t="s">
        <v>7165</v>
      </c>
      <c r="D1484" s="30" t="s">
        <v>2348</v>
      </c>
      <c r="E1484" s="29" t="s">
        <v>10081</v>
      </c>
      <c r="F1484" s="47" t="s">
        <v>2361</v>
      </c>
      <c r="G1484" s="47" t="s">
        <v>588</v>
      </c>
      <c r="H1484" s="48">
        <v>42817</v>
      </c>
      <c r="I1484" s="48">
        <v>43547</v>
      </c>
      <c r="J1484" s="48" t="str">
        <f ca="1">IF(Ugovori_OPULJP[[#This Row],[DATUM ZAVRŠETKA OPERACIJE]]&lt;TODAY(),"završen","u provedbi")</f>
        <v>završen</v>
      </c>
      <c r="K1484" s="25" t="s">
        <v>4644</v>
      </c>
      <c r="L1484" s="25" t="s">
        <v>0</v>
      </c>
      <c r="M1484" s="17">
        <v>0.85</v>
      </c>
      <c r="N1484" s="17">
        <v>0.15</v>
      </c>
      <c r="O1484" s="11">
        <f>Ugovori_OPULJP[[#This Row],[Bespovratna sredstva - Ukupno (EU+Nac) HRK
= Ukupna ugovorena vrijednost bespovratnih sredstava]]*Ugovori_OPULJP[[#This Row],[EU STOPA SUFINANCIRANJA %
EU CO-FINANCING RATE %]]</f>
        <v>1488685.716</v>
      </c>
      <c r="P1484" s="11">
        <f>Ugovori_OPULJP[[#This Row],[Bespovratna sredstva - Ukupno (EU+Nac) HRK
= Ukupna ugovorena vrijednost bespovratnih sredstava]]*Ugovori_OPULJP[[#This Row],[STOPA NACIONALNOG SUFINANCIRANJA %]]</f>
        <v>262709.24400000001</v>
      </c>
      <c r="Q1484" s="11">
        <v>1751394.96</v>
      </c>
      <c r="R1484" s="11">
        <v>0</v>
      </c>
      <c r="S1484" s="11">
        <v>0</v>
      </c>
      <c r="T1484" s="4">
        <f>Ugovori_OPULJP[[#This Row],[Bespovratna sredstva - Ukupno (EU+Nac) HRK
= Ukupna ugovorena vrijednost bespovratnih sredstava]]+Ugovori_OPULJP[[#This Row],[Javni doprinos korisnika - HRK]]+Ugovori_OPULJP[[#This Row],[Privatni doprinos korisnika - HRK]]</f>
        <v>1751394.96</v>
      </c>
      <c r="U1484" s="29" t="s">
        <v>8735</v>
      </c>
      <c r="V1484" s="29" t="s">
        <v>24</v>
      </c>
      <c r="W1484" s="30" t="s">
        <v>6691</v>
      </c>
      <c r="X1484" s="30" t="s">
        <v>6220</v>
      </c>
    </row>
    <row r="1485" spans="1:24" ht="114.75" x14ac:dyDescent="0.25">
      <c r="A1485" s="45" t="s">
        <v>2362</v>
      </c>
      <c r="B1485" s="46" t="s">
        <v>8150</v>
      </c>
      <c r="C1485" s="30" t="s">
        <v>7165</v>
      </c>
      <c r="D1485" s="30" t="s">
        <v>2348</v>
      </c>
      <c r="E1485" s="29" t="s">
        <v>10081</v>
      </c>
      <c r="F1485" s="47" t="s">
        <v>2363</v>
      </c>
      <c r="G1485" s="47" t="s">
        <v>2364</v>
      </c>
      <c r="H1485" s="48">
        <v>42826</v>
      </c>
      <c r="I1485" s="48">
        <v>43466</v>
      </c>
      <c r="J1485" s="48" t="str">
        <f ca="1">IF(Ugovori_OPULJP[[#This Row],[DATUM ZAVRŠETKA OPERACIJE]]&lt;TODAY(),"završen","u provedbi")</f>
        <v>završen</v>
      </c>
      <c r="K1485" s="25" t="s">
        <v>4645</v>
      </c>
      <c r="L1485" s="25" t="s">
        <v>3</v>
      </c>
      <c r="M1485" s="17">
        <v>0.85</v>
      </c>
      <c r="N1485" s="17">
        <v>0.15</v>
      </c>
      <c r="O1485" s="11">
        <f>Ugovori_OPULJP[[#This Row],[Bespovratna sredstva - Ukupno (EU+Nac) HRK
= Ukupna ugovorena vrijednost bespovratnih sredstava]]*Ugovori_OPULJP[[#This Row],[EU STOPA SUFINANCIRANJA %
EU CO-FINANCING RATE %]]</f>
        <v>1688480.8425</v>
      </c>
      <c r="P1485" s="11">
        <f>Ugovori_OPULJP[[#This Row],[Bespovratna sredstva - Ukupno (EU+Nac) HRK
= Ukupna ugovorena vrijednost bespovratnih sredstava]]*Ugovori_OPULJP[[#This Row],[STOPA NACIONALNOG SUFINANCIRANJA %]]</f>
        <v>297967.20750000002</v>
      </c>
      <c r="Q1485" s="11">
        <v>1986448.05</v>
      </c>
      <c r="R1485" s="11">
        <v>0</v>
      </c>
      <c r="S1485" s="11">
        <v>0</v>
      </c>
      <c r="T1485" s="4">
        <f>Ugovori_OPULJP[[#This Row],[Bespovratna sredstva - Ukupno (EU+Nac) HRK
= Ukupna ugovorena vrijednost bespovratnih sredstava]]+Ugovori_OPULJP[[#This Row],[Javni doprinos korisnika - HRK]]+Ugovori_OPULJP[[#This Row],[Privatni doprinos korisnika - HRK]]</f>
        <v>1986448.05</v>
      </c>
      <c r="U1485" s="29" t="s">
        <v>8735</v>
      </c>
      <c r="V1485" s="29" t="s">
        <v>24</v>
      </c>
      <c r="W1485" s="30" t="s">
        <v>6692</v>
      </c>
      <c r="X1485" s="30" t="s">
        <v>6220</v>
      </c>
    </row>
    <row r="1486" spans="1:24" ht="76.5" x14ac:dyDescent="0.25">
      <c r="A1486" s="45" t="s">
        <v>2365</v>
      </c>
      <c r="B1486" s="46" t="s">
        <v>8150</v>
      </c>
      <c r="C1486" s="30" t="s">
        <v>7165</v>
      </c>
      <c r="D1486" s="30" t="s">
        <v>2348</v>
      </c>
      <c r="E1486" s="29" t="s">
        <v>10081</v>
      </c>
      <c r="F1486" s="47" t="s">
        <v>3029</v>
      </c>
      <c r="G1486" s="7" t="s">
        <v>10547</v>
      </c>
      <c r="H1486" s="48">
        <v>42828</v>
      </c>
      <c r="I1486" s="48">
        <v>43558</v>
      </c>
      <c r="J1486" s="48" t="str">
        <f ca="1">IF(Ugovori_OPULJP[[#This Row],[DATUM ZAVRŠETKA OPERACIJE]]&lt;TODAY(),"završen","u provedbi")</f>
        <v>završen</v>
      </c>
      <c r="K1486" s="25" t="s">
        <v>18</v>
      </c>
      <c r="L1486" s="25" t="s">
        <v>18</v>
      </c>
      <c r="M1486" s="17">
        <v>0.85</v>
      </c>
      <c r="N1486" s="17">
        <v>0.15</v>
      </c>
      <c r="O1486" s="11">
        <f>Ugovori_OPULJP[[#This Row],[Bespovratna sredstva - Ukupno (EU+Nac) HRK
= Ukupna ugovorena vrijednost bespovratnih sredstava]]*Ugovori_OPULJP[[#This Row],[EU STOPA SUFINANCIRANJA %
EU CO-FINANCING RATE %]]</f>
        <v>1696769.1669999999</v>
      </c>
      <c r="P1486" s="11">
        <f>Ugovori_OPULJP[[#This Row],[Bespovratna sredstva - Ukupno (EU+Nac) HRK
= Ukupna ugovorena vrijednost bespovratnih sredstava]]*Ugovori_OPULJP[[#This Row],[STOPA NACIONALNOG SUFINANCIRANJA %]]</f>
        <v>299429.853</v>
      </c>
      <c r="Q1486" s="11">
        <v>1996199.02</v>
      </c>
      <c r="R1486" s="11">
        <v>0</v>
      </c>
      <c r="S1486" s="11">
        <v>0</v>
      </c>
      <c r="T1486" s="4">
        <f>Ugovori_OPULJP[[#This Row],[Bespovratna sredstva - Ukupno (EU+Nac) HRK
= Ukupna ugovorena vrijednost bespovratnih sredstava]]+Ugovori_OPULJP[[#This Row],[Javni doprinos korisnika - HRK]]+Ugovori_OPULJP[[#This Row],[Privatni doprinos korisnika - HRK]]</f>
        <v>1996199.02</v>
      </c>
      <c r="U1486" s="29" t="s">
        <v>8735</v>
      </c>
      <c r="V1486" s="29" t="s">
        <v>24</v>
      </c>
      <c r="W1486" s="30" t="s">
        <v>6693</v>
      </c>
      <c r="X1486" s="30" t="s">
        <v>6220</v>
      </c>
    </row>
    <row r="1487" spans="1:24" ht="89.25" x14ac:dyDescent="0.25">
      <c r="A1487" s="45" t="s">
        <v>2366</v>
      </c>
      <c r="B1487" s="46" t="s">
        <v>8150</v>
      </c>
      <c r="C1487" s="30" t="s">
        <v>7165</v>
      </c>
      <c r="D1487" s="30" t="s">
        <v>2348</v>
      </c>
      <c r="E1487" s="29" t="s">
        <v>10081</v>
      </c>
      <c r="F1487" s="47" t="s">
        <v>2367</v>
      </c>
      <c r="G1487" s="47" t="s">
        <v>1007</v>
      </c>
      <c r="H1487" s="48">
        <v>42825</v>
      </c>
      <c r="I1487" s="48">
        <v>43555</v>
      </c>
      <c r="J1487" s="48" t="str">
        <f ca="1">IF(Ugovori_OPULJP[[#This Row],[DATUM ZAVRŠETKA OPERACIJE]]&lt;TODAY(),"završen","u provedbi")</f>
        <v>završen</v>
      </c>
      <c r="K1487" s="25" t="s">
        <v>3088</v>
      </c>
      <c r="L1487" s="25" t="s">
        <v>17</v>
      </c>
      <c r="M1487" s="17">
        <v>0.85</v>
      </c>
      <c r="N1487" s="17">
        <v>0.15</v>
      </c>
      <c r="O1487" s="11">
        <f>Ugovori_OPULJP[[#This Row],[Bespovratna sredstva - Ukupno (EU+Nac) HRK
= Ukupna ugovorena vrijednost bespovratnih sredstava]]*Ugovori_OPULJP[[#This Row],[EU STOPA SUFINANCIRANJA %
EU CO-FINANCING RATE %]]</f>
        <v>1349043.4234999998</v>
      </c>
      <c r="P1487" s="11">
        <f>Ugovori_OPULJP[[#This Row],[Bespovratna sredstva - Ukupno (EU+Nac) HRK
= Ukupna ugovorena vrijednost bespovratnih sredstava]]*Ugovori_OPULJP[[#This Row],[STOPA NACIONALNOG SUFINANCIRANJA %]]</f>
        <v>238066.48649999997</v>
      </c>
      <c r="Q1487" s="11">
        <v>1587109.91</v>
      </c>
      <c r="R1487" s="11">
        <v>0</v>
      </c>
      <c r="S1487" s="11">
        <v>0</v>
      </c>
      <c r="T1487" s="4">
        <f>Ugovori_OPULJP[[#This Row],[Bespovratna sredstva - Ukupno (EU+Nac) HRK
= Ukupna ugovorena vrijednost bespovratnih sredstava]]+Ugovori_OPULJP[[#This Row],[Javni doprinos korisnika - HRK]]+Ugovori_OPULJP[[#This Row],[Privatni doprinos korisnika - HRK]]</f>
        <v>1587109.91</v>
      </c>
      <c r="U1487" s="29" t="s">
        <v>8735</v>
      </c>
      <c r="V1487" s="29" t="s">
        <v>24</v>
      </c>
      <c r="W1487" s="30" t="s">
        <v>6694</v>
      </c>
      <c r="X1487" s="30" t="s">
        <v>6220</v>
      </c>
    </row>
    <row r="1488" spans="1:24" ht="114.75" x14ac:dyDescent="0.25">
      <c r="A1488" s="45" t="s">
        <v>2368</v>
      </c>
      <c r="B1488" s="46" t="s">
        <v>8150</v>
      </c>
      <c r="C1488" s="30" t="s">
        <v>7165</v>
      </c>
      <c r="D1488" s="30" t="s">
        <v>2348</v>
      </c>
      <c r="E1488" s="29" t="s">
        <v>10081</v>
      </c>
      <c r="F1488" s="47" t="s">
        <v>2369</v>
      </c>
      <c r="G1488" s="47" t="s">
        <v>2370</v>
      </c>
      <c r="H1488" s="48">
        <v>42825</v>
      </c>
      <c r="I1488" s="48">
        <v>43555</v>
      </c>
      <c r="J1488" s="48" t="str">
        <f ca="1">IF(Ugovori_OPULJP[[#This Row],[DATUM ZAVRŠETKA OPERACIJE]]&lt;TODAY(),"završen","u provedbi")</f>
        <v>završen</v>
      </c>
      <c r="K1488" s="25" t="s">
        <v>1</v>
      </c>
      <c r="L1488" s="25" t="s">
        <v>1</v>
      </c>
      <c r="M1488" s="17">
        <v>0.85</v>
      </c>
      <c r="N1488" s="17">
        <v>0.15</v>
      </c>
      <c r="O1488" s="11">
        <f>Ugovori_OPULJP[[#This Row],[Bespovratna sredstva - Ukupno (EU+Nac) HRK
= Ukupna ugovorena vrijednost bespovratnih sredstava]]*Ugovori_OPULJP[[#This Row],[EU STOPA SUFINANCIRANJA %
EU CO-FINANCING RATE %]]</f>
        <v>1699316.923</v>
      </c>
      <c r="P1488" s="11">
        <f>Ugovori_OPULJP[[#This Row],[Bespovratna sredstva - Ukupno (EU+Nac) HRK
= Ukupna ugovorena vrijednost bespovratnih sredstava]]*Ugovori_OPULJP[[#This Row],[STOPA NACIONALNOG SUFINANCIRANJA %]]</f>
        <v>299879.45699999999</v>
      </c>
      <c r="Q1488" s="11">
        <v>1999196.38</v>
      </c>
      <c r="R1488" s="11">
        <v>0</v>
      </c>
      <c r="S1488" s="11">
        <v>0</v>
      </c>
      <c r="T1488" s="4">
        <f>Ugovori_OPULJP[[#This Row],[Bespovratna sredstva - Ukupno (EU+Nac) HRK
= Ukupna ugovorena vrijednost bespovratnih sredstava]]+Ugovori_OPULJP[[#This Row],[Javni doprinos korisnika - HRK]]+Ugovori_OPULJP[[#This Row],[Privatni doprinos korisnika - HRK]]</f>
        <v>1999196.38</v>
      </c>
      <c r="U1488" s="29" t="s">
        <v>8735</v>
      </c>
      <c r="V1488" s="29" t="s">
        <v>24</v>
      </c>
      <c r="W1488" s="30" t="s">
        <v>6695</v>
      </c>
      <c r="X1488" s="30" t="s">
        <v>6220</v>
      </c>
    </row>
    <row r="1489" spans="1:24" ht="102" x14ac:dyDescent="0.25">
      <c r="A1489" s="45" t="s">
        <v>2371</v>
      </c>
      <c r="B1489" s="46" t="s">
        <v>8150</v>
      </c>
      <c r="C1489" s="30" t="s">
        <v>7165</v>
      </c>
      <c r="D1489" s="30" t="s">
        <v>2348</v>
      </c>
      <c r="E1489" s="29" t="s">
        <v>10081</v>
      </c>
      <c r="F1489" s="47" t="s">
        <v>2372</v>
      </c>
      <c r="G1489" s="47" t="s">
        <v>9363</v>
      </c>
      <c r="H1489" s="48">
        <v>42826</v>
      </c>
      <c r="I1489" s="48">
        <v>43466</v>
      </c>
      <c r="J1489" s="48" t="str">
        <f ca="1">IF(Ugovori_OPULJP[[#This Row],[DATUM ZAVRŠETKA OPERACIJE]]&lt;TODAY(),"završen","u provedbi")</f>
        <v>završen</v>
      </c>
      <c r="K1489" s="25" t="s">
        <v>4646</v>
      </c>
      <c r="L1489" s="25" t="s">
        <v>3</v>
      </c>
      <c r="M1489" s="17">
        <v>0.85</v>
      </c>
      <c r="N1489" s="17">
        <v>0.15</v>
      </c>
      <c r="O1489" s="11">
        <f>Ugovori_OPULJP[[#This Row],[Bespovratna sredstva - Ukupno (EU+Nac) HRK
= Ukupna ugovorena vrijednost bespovratnih sredstava]]*Ugovori_OPULJP[[#This Row],[EU STOPA SUFINANCIRANJA %
EU CO-FINANCING RATE %]]</f>
        <v>1585048.5755</v>
      </c>
      <c r="P1489" s="11">
        <f>Ugovori_OPULJP[[#This Row],[Bespovratna sredstva - Ukupno (EU+Nac) HRK
= Ukupna ugovorena vrijednost bespovratnih sredstava]]*Ugovori_OPULJP[[#This Row],[STOPA NACIONALNOG SUFINANCIRANJA %]]</f>
        <v>279714.45449999999</v>
      </c>
      <c r="Q1489" s="11">
        <v>1864763.03</v>
      </c>
      <c r="R1489" s="11">
        <v>0</v>
      </c>
      <c r="S1489" s="11">
        <v>0</v>
      </c>
      <c r="T1489" s="4">
        <f>Ugovori_OPULJP[[#This Row],[Bespovratna sredstva - Ukupno (EU+Nac) HRK
= Ukupna ugovorena vrijednost bespovratnih sredstava]]+Ugovori_OPULJP[[#This Row],[Javni doprinos korisnika - HRK]]+Ugovori_OPULJP[[#This Row],[Privatni doprinos korisnika - HRK]]</f>
        <v>1864763.03</v>
      </c>
      <c r="U1489" s="29" t="s">
        <v>8735</v>
      </c>
      <c r="V1489" s="29" t="s">
        <v>24</v>
      </c>
      <c r="W1489" s="30" t="s">
        <v>6696</v>
      </c>
      <c r="X1489" s="30" t="s">
        <v>6220</v>
      </c>
    </row>
    <row r="1490" spans="1:24" ht="102" x14ac:dyDescent="0.25">
      <c r="A1490" s="45" t="s">
        <v>2373</v>
      </c>
      <c r="B1490" s="46" t="s">
        <v>8150</v>
      </c>
      <c r="C1490" s="30" t="s">
        <v>7165</v>
      </c>
      <c r="D1490" s="30" t="s">
        <v>2348</v>
      </c>
      <c r="E1490" s="29" t="s">
        <v>10081</v>
      </c>
      <c r="F1490" s="47" t="s">
        <v>2374</v>
      </c>
      <c r="G1490" s="47" t="s">
        <v>919</v>
      </c>
      <c r="H1490" s="48">
        <v>42826</v>
      </c>
      <c r="I1490" s="48">
        <v>43556</v>
      </c>
      <c r="J1490" s="48" t="str">
        <f ca="1">IF(Ugovori_OPULJP[[#This Row],[DATUM ZAVRŠETKA OPERACIJE]]&lt;TODAY(),"završen","u provedbi")</f>
        <v>završen</v>
      </c>
      <c r="K1490" s="25" t="s">
        <v>434</v>
      </c>
      <c r="L1490" s="25" t="s">
        <v>0</v>
      </c>
      <c r="M1490" s="17">
        <v>0.85</v>
      </c>
      <c r="N1490" s="17">
        <v>0.15</v>
      </c>
      <c r="O1490" s="11">
        <f>Ugovori_OPULJP[[#This Row],[Bespovratna sredstva - Ukupno (EU+Nac) HRK
= Ukupna ugovorena vrijednost bespovratnih sredstava]]*Ugovori_OPULJP[[#This Row],[EU STOPA SUFINANCIRANJA %
EU CO-FINANCING RATE %]]</f>
        <v>1466145.7475000001</v>
      </c>
      <c r="P1490" s="11">
        <f>Ugovori_OPULJP[[#This Row],[Bespovratna sredstva - Ukupno (EU+Nac) HRK
= Ukupna ugovorena vrijednost bespovratnih sredstava]]*Ugovori_OPULJP[[#This Row],[STOPA NACIONALNOG SUFINANCIRANJA %]]</f>
        <v>258731.60250000001</v>
      </c>
      <c r="Q1490" s="11">
        <v>1724877.35</v>
      </c>
      <c r="R1490" s="11">
        <v>0</v>
      </c>
      <c r="S1490" s="11">
        <v>0</v>
      </c>
      <c r="T1490" s="4">
        <f>Ugovori_OPULJP[[#This Row],[Bespovratna sredstva - Ukupno (EU+Nac) HRK
= Ukupna ugovorena vrijednost bespovratnih sredstava]]+Ugovori_OPULJP[[#This Row],[Javni doprinos korisnika - HRK]]+Ugovori_OPULJP[[#This Row],[Privatni doprinos korisnika - HRK]]</f>
        <v>1724877.35</v>
      </c>
      <c r="U1490" s="29" t="s">
        <v>8735</v>
      </c>
      <c r="V1490" s="29" t="s">
        <v>24</v>
      </c>
      <c r="W1490" s="30" t="s">
        <v>6697</v>
      </c>
      <c r="X1490" s="30" t="s">
        <v>6220</v>
      </c>
    </row>
    <row r="1491" spans="1:24" ht="102" x14ac:dyDescent="0.25">
      <c r="A1491" s="45" t="s">
        <v>2375</v>
      </c>
      <c r="B1491" s="46" t="s">
        <v>8150</v>
      </c>
      <c r="C1491" s="30" t="s">
        <v>7165</v>
      </c>
      <c r="D1491" s="30" t="s">
        <v>2348</v>
      </c>
      <c r="E1491" s="29" t="s">
        <v>10081</v>
      </c>
      <c r="F1491" s="47" t="s">
        <v>2376</v>
      </c>
      <c r="G1491" s="47" t="s">
        <v>10588</v>
      </c>
      <c r="H1491" s="48">
        <v>42828</v>
      </c>
      <c r="I1491" s="48">
        <v>43558</v>
      </c>
      <c r="J1491" s="48" t="str">
        <f ca="1">IF(Ugovori_OPULJP[[#This Row],[DATUM ZAVRŠETKA OPERACIJE]]&lt;TODAY(),"završen","u provedbi")</f>
        <v>završen</v>
      </c>
      <c r="K1491" s="25" t="s">
        <v>18</v>
      </c>
      <c r="L1491" s="25" t="s">
        <v>18</v>
      </c>
      <c r="M1491" s="17">
        <v>0.85</v>
      </c>
      <c r="N1491" s="17">
        <v>0.15</v>
      </c>
      <c r="O1491" s="11">
        <f>Ugovori_OPULJP[[#This Row],[Bespovratna sredstva - Ukupno (EU+Nac) HRK
= Ukupna ugovorena vrijednost bespovratnih sredstava]]*Ugovori_OPULJP[[#This Row],[EU STOPA SUFINANCIRANJA %
EU CO-FINANCING RATE %]]</f>
        <v>1697438.7290000001</v>
      </c>
      <c r="P1491" s="11">
        <f>Ugovori_OPULJP[[#This Row],[Bespovratna sredstva - Ukupno (EU+Nac) HRK
= Ukupna ugovorena vrijednost bespovratnih sredstava]]*Ugovori_OPULJP[[#This Row],[STOPA NACIONALNOG SUFINANCIRANJA %]]</f>
        <v>299548.011</v>
      </c>
      <c r="Q1491" s="11">
        <v>1996986.74</v>
      </c>
      <c r="R1491" s="11">
        <v>0</v>
      </c>
      <c r="S1491" s="11">
        <v>0</v>
      </c>
      <c r="T1491" s="4">
        <f>Ugovori_OPULJP[[#This Row],[Bespovratna sredstva - Ukupno (EU+Nac) HRK
= Ukupna ugovorena vrijednost bespovratnih sredstava]]+Ugovori_OPULJP[[#This Row],[Javni doprinos korisnika - HRK]]+Ugovori_OPULJP[[#This Row],[Privatni doprinos korisnika - HRK]]</f>
        <v>1996986.74</v>
      </c>
      <c r="U1491" s="29" t="s">
        <v>8735</v>
      </c>
      <c r="V1491" s="29" t="s">
        <v>24</v>
      </c>
      <c r="W1491" s="30" t="s">
        <v>6698</v>
      </c>
      <c r="X1491" s="30" t="s">
        <v>6220</v>
      </c>
    </row>
    <row r="1492" spans="1:24" ht="102" x14ac:dyDescent="0.25">
      <c r="A1492" s="45" t="s">
        <v>2377</v>
      </c>
      <c r="B1492" s="46" t="s">
        <v>8150</v>
      </c>
      <c r="C1492" s="30" t="s">
        <v>7165</v>
      </c>
      <c r="D1492" s="30" t="s">
        <v>2348</v>
      </c>
      <c r="E1492" s="29" t="s">
        <v>10081</v>
      </c>
      <c r="F1492" s="47" t="s">
        <v>2378</v>
      </c>
      <c r="G1492" s="47" t="s">
        <v>2379</v>
      </c>
      <c r="H1492" s="48">
        <v>42822</v>
      </c>
      <c r="I1492" s="48">
        <v>43552</v>
      </c>
      <c r="J1492" s="48" t="str">
        <f ca="1">IF(Ugovori_OPULJP[[#This Row],[DATUM ZAVRŠETKA OPERACIJE]]&lt;TODAY(),"završen","u provedbi")</f>
        <v>završen</v>
      </c>
      <c r="K1492" s="25" t="s">
        <v>511</v>
      </c>
      <c r="L1492" s="25" t="s">
        <v>3</v>
      </c>
      <c r="M1492" s="17">
        <v>0.85</v>
      </c>
      <c r="N1492" s="17">
        <v>0.15</v>
      </c>
      <c r="O1492" s="11">
        <f>Ugovori_OPULJP[[#This Row],[Bespovratna sredstva - Ukupno (EU+Nac) HRK
= Ukupna ugovorena vrijednost bespovratnih sredstava]]*Ugovori_OPULJP[[#This Row],[EU STOPA SUFINANCIRANJA %
EU CO-FINANCING RATE %]]</f>
        <v>1140525.9454999999</v>
      </c>
      <c r="P1492" s="11">
        <f>Ugovori_OPULJP[[#This Row],[Bespovratna sredstva - Ukupno (EU+Nac) HRK
= Ukupna ugovorena vrijednost bespovratnih sredstava]]*Ugovori_OPULJP[[#This Row],[STOPA NACIONALNOG SUFINANCIRANJA %]]</f>
        <v>201269.28449999998</v>
      </c>
      <c r="Q1492" s="11">
        <v>1341795.23</v>
      </c>
      <c r="R1492" s="11">
        <v>0</v>
      </c>
      <c r="S1492" s="11">
        <v>0</v>
      </c>
      <c r="T1492" s="4">
        <f>Ugovori_OPULJP[[#This Row],[Bespovratna sredstva - Ukupno (EU+Nac) HRK
= Ukupna ugovorena vrijednost bespovratnih sredstava]]+Ugovori_OPULJP[[#This Row],[Javni doprinos korisnika - HRK]]+Ugovori_OPULJP[[#This Row],[Privatni doprinos korisnika - HRK]]</f>
        <v>1341795.23</v>
      </c>
      <c r="U1492" s="29" t="s">
        <v>8735</v>
      </c>
      <c r="V1492" s="29" t="s">
        <v>24</v>
      </c>
      <c r="W1492" s="30" t="s">
        <v>6699</v>
      </c>
      <c r="X1492" s="30" t="s">
        <v>6220</v>
      </c>
    </row>
    <row r="1493" spans="1:24" ht="76.5" x14ac:dyDescent="0.25">
      <c r="A1493" s="45" t="s">
        <v>2380</v>
      </c>
      <c r="B1493" s="46" t="s">
        <v>8150</v>
      </c>
      <c r="C1493" s="30" t="s">
        <v>7165</v>
      </c>
      <c r="D1493" s="30" t="s">
        <v>2348</v>
      </c>
      <c r="E1493" s="29" t="s">
        <v>10081</v>
      </c>
      <c r="F1493" s="47" t="s">
        <v>2381</v>
      </c>
      <c r="G1493" s="47" t="s">
        <v>2382</v>
      </c>
      <c r="H1493" s="48">
        <v>42828</v>
      </c>
      <c r="I1493" s="48">
        <v>43558</v>
      </c>
      <c r="J1493" s="48" t="str">
        <f ca="1">IF(Ugovori_OPULJP[[#This Row],[DATUM ZAVRŠETKA OPERACIJE]]&lt;TODAY(),"završen","u provedbi")</f>
        <v>završen</v>
      </c>
      <c r="K1493" s="25" t="s">
        <v>3</v>
      </c>
      <c r="L1493" s="25" t="s">
        <v>3</v>
      </c>
      <c r="M1493" s="17">
        <v>0.85</v>
      </c>
      <c r="N1493" s="17">
        <v>0.15</v>
      </c>
      <c r="O1493" s="11">
        <f>Ugovori_OPULJP[[#This Row],[Bespovratna sredstva - Ukupno (EU+Nac) HRK
= Ukupna ugovorena vrijednost bespovratnih sredstava]]*Ugovori_OPULJP[[#This Row],[EU STOPA SUFINANCIRANJA %
EU CO-FINANCING RATE %]]</f>
        <v>1691444.9624999999</v>
      </c>
      <c r="P1493" s="11">
        <f>Ugovori_OPULJP[[#This Row],[Bespovratna sredstva - Ukupno (EU+Nac) HRK
= Ukupna ugovorena vrijednost bespovratnih sredstava]]*Ugovori_OPULJP[[#This Row],[STOPA NACIONALNOG SUFINANCIRANJA %]]</f>
        <v>298490.28749999998</v>
      </c>
      <c r="Q1493" s="11">
        <v>1989935.25</v>
      </c>
      <c r="R1493" s="11">
        <v>0</v>
      </c>
      <c r="S1493" s="11">
        <v>0</v>
      </c>
      <c r="T1493" s="4">
        <f>Ugovori_OPULJP[[#This Row],[Bespovratna sredstva - Ukupno (EU+Nac) HRK
= Ukupna ugovorena vrijednost bespovratnih sredstava]]+Ugovori_OPULJP[[#This Row],[Javni doprinos korisnika - HRK]]+Ugovori_OPULJP[[#This Row],[Privatni doprinos korisnika - HRK]]</f>
        <v>1989935.25</v>
      </c>
      <c r="U1493" s="29" t="s">
        <v>8735</v>
      </c>
      <c r="V1493" s="29" t="s">
        <v>24</v>
      </c>
      <c r="W1493" s="30" t="s">
        <v>6700</v>
      </c>
      <c r="X1493" s="30" t="s">
        <v>6220</v>
      </c>
    </row>
    <row r="1494" spans="1:24" ht="114.75" x14ac:dyDescent="0.25">
      <c r="A1494" s="45" t="s">
        <v>2383</v>
      </c>
      <c r="B1494" s="46" t="s">
        <v>8150</v>
      </c>
      <c r="C1494" s="30" t="s">
        <v>7165</v>
      </c>
      <c r="D1494" s="30" t="s">
        <v>2348</v>
      </c>
      <c r="E1494" s="29" t="s">
        <v>10081</v>
      </c>
      <c r="F1494" s="47" t="s">
        <v>2384</v>
      </c>
      <c r="G1494" s="47" t="s">
        <v>455</v>
      </c>
      <c r="H1494" s="48">
        <v>42826</v>
      </c>
      <c r="I1494" s="48">
        <v>43556</v>
      </c>
      <c r="J1494" s="48" t="str">
        <f ca="1">IF(Ugovori_OPULJP[[#This Row],[DATUM ZAVRŠETKA OPERACIJE]]&lt;TODAY(),"završen","u provedbi")</f>
        <v>završen</v>
      </c>
      <c r="K1494" s="25" t="s">
        <v>16</v>
      </c>
      <c r="L1494" s="25" t="s">
        <v>16</v>
      </c>
      <c r="M1494" s="17">
        <v>0.85</v>
      </c>
      <c r="N1494" s="17">
        <v>0.15</v>
      </c>
      <c r="O1494" s="11">
        <f>Ugovori_OPULJP[[#This Row],[Bespovratna sredstva - Ukupno (EU+Nac) HRK
= Ukupna ugovorena vrijednost bespovratnih sredstava]]*Ugovori_OPULJP[[#This Row],[EU STOPA SUFINANCIRANJA %
EU CO-FINANCING RATE %]]</f>
        <v>1696861.1795000001</v>
      </c>
      <c r="P1494" s="11">
        <f>Ugovori_OPULJP[[#This Row],[Bespovratna sredstva - Ukupno (EU+Nac) HRK
= Ukupna ugovorena vrijednost bespovratnih sredstava]]*Ugovori_OPULJP[[#This Row],[STOPA NACIONALNOG SUFINANCIRANJA %]]</f>
        <v>299446.09049999999</v>
      </c>
      <c r="Q1494" s="11">
        <v>1996307.27</v>
      </c>
      <c r="R1494" s="11">
        <v>0</v>
      </c>
      <c r="S1494" s="11">
        <v>0</v>
      </c>
      <c r="T1494" s="4">
        <f>Ugovori_OPULJP[[#This Row],[Bespovratna sredstva - Ukupno (EU+Nac) HRK
= Ukupna ugovorena vrijednost bespovratnih sredstava]]+Ugovori_OPULJP[[#This Row],[Javni doprinos korisnika - HRK]]+Ugovori_OPULJP[[#This Row],[Privatni doprinos korisnika - HRK]]</f>
        <v>1996307.27</v>
      </c>
      <c r="U1494" s="29" t="s">
        <v>8735</v>
      </c>
      <c r="V1494" s="29" t="s">
        <v>24</v>
      </c>
      <c r="W1494" s="30" t="s">
        <v>6701</v>
      </c>
      <c r="X1494" s="30" t="s">
        <v>6220</v>
      </c>
    </row>
    <row r="1495" spans="1:24" ht="114.75" x14ac:dyDescent="0.25">
      <c r="A1495" s="45" t="s">
        <v>2385</v>
      </c>
      <c r="B1495" s="46" t="s">
        <v>8150</v>
      </c>
      <c r="C1495" s="30" t="s">
        <v>7165</v>
      </c>
      <c r="D1495" s="30" t="s">
        <v>2348</v>
      </c>
      <c r="E1495" s="29" t="s">
        <v>10081</v>
      </c>
      <c r="F1495" s="47" t="s">
        <v>2386</v>
      </c>
      <c r="G1495" s="47" t="s">
        <v>2387</v>
      </c>
      <c r="H1495" s="48">
        <v>42823</v>
      </c>
      <c r="I1495" s="48">
        <v>43553</v>
      </c>
      <c r="J1495" s="48" t="str">
        <f ca="1">IF(Ugovori_OPULJP[[#This Row],[DATUM ZAVRŠETKA OPERACIJE]]&lt;TODAY(),"završen","u provedbi")</f>
        <v>završen</v>
      </c>
      <c r="K1495" s="25" t="s">
        <v>5</v>
      </c>
      <c r="L1495" s="25" t="s">
        <v>5</v>
      </c>
      <c r="M1495" s="17">
        <v>0.85</v>
      </c>
      <c r="N1495" s="17">
        <v>0.15</v>
      </c>
      <c r="O1495" s="11">
        <f>Ugovori_OPULJP[[#This Row],[Bespovratna sredstva - Ukupno (EU+Nac) HRK
= Ukupna ugovorena vrijednost bespovratnih sredstava]]*Ugovori_OPULJP[[#This Row],[EU STOPA SUFINANCIRANJA %
EU CO-FINANCING RATE %]]</f>
        <v>952702.92449999996</v>
      </c>
      <c r="P1495" s="11">
        <f>Ugovori_OPULJP[[#This Row],[Bespovratna sredstva - Ukupno (EU+Nac) HRK
= Ukupna ugovorena vrijednost bespovratnih sredstava]]*Ugovori_OPULJP[[#This Row],[STOPA NACIONALNOG SUFINANCIRANJA %]]</f>
        <v>168124.04549999998</v>
      </c>
      <c r="Q1495" s="11">
        <v>1120826.97</v>
      </c>
      <c r="R1495" s="11">
        <v>0</v>
      </c>
      <c r="S1495" s="11">
        <v>0</v>
      </c>
      <c r="T1495" s="4">
        <f>Ugovori_OPULJP[[#This Row],[Bespovratna sredstva - Ukupno (EU+Nac) HRK
= Ukupna ugovorena vrijednost bespovratnih sredstava]]+Ugovori_OPULJP[[#This Row],[Javni doprinos korisnika - HRK]]+Ugovori_OPULJP[[#This Row],[Privatni doprinos korisnika - HRK]]</f>
        <v>1120826.97</v>
      </c>
      <c r="U1495" s="29" t="s">
        <v>8735</v>
      </c>
      <c r="V1495" s="29" t="s">
        <v>24</v>
      </c>
      <c r="W1495" s="30" t="s">
        <v>6702</v>
      </c>
      <c r="X1495" s="30" t="s">
        <v>6220</v>
      </c>
    </row>
    <row r="1496" spans="1:24" ht="102" x14ac:dyDescent="0.25">
      <c r="A1496" s="45" t="s">
        <v>2388</v>
      </c>
      <c r="B1496" s="46" t="s">
        <v>8150</v>
      </c>
      <c r="C1496" s="30" t="s">
        <v>7165</v>
      </c>
      <c r="D1496" s="30" t="s">
        <v>2348</v>
      </c>
      <c r="E1496" s="29" t="s">
        <v>10081</v>
      </c>
      <c r="F1496" s="47" t="s">
        <v>2389</v>
      </c>
      <c r="G1496" s="47" t="s">
        <v>10556</v>
      </c>
      <c r="H1496" s="48">
        <v>42822</v>
      </c>
      <c r="I1496" s="48">
        <v>43552</v>
      </c>
      <c r="J1496" s="48" t="str">
        <f ca="1">IF(Ugovori_OPULJP[[#This Row],[DATUM ZAVRŠETKA OPERACIJE]]&lt;TODAY(),"završen","u provedbi")</f>
        <v>završen</v>
      </c>
      <c r="K1496" s="25" t="s">
        <v>4647</v>
      </c>
      <c r="L1496" s="25" t="s">
        <v>6</v>
      </c>
      <c r="M1496" s="17">
        <v>0.85</v>
      </c>
      <c r="N1496" s="17">
        <v>0.15</v>
      </c>
      <c r="O1496" s="11">
        <f>Ugovori_OPULJP[[#This Row],[Bespovratna sredstva - Ukupno (EU+Nac) HRK
= Ukupna ugovorena vrijednost bespovratnih sredstava]]*Ugovori_OPULJP[[#This Row],[EU STOPA SUFINANCIRANJA %
EU CO-FINANCING RATE %]]</f>
        <v>1152320.2734999999</v>
      </c>
      <c r="P1496" s="11">
        <f>Ugovori_OPULJP[[#This Row],[Bespovratna sredstva - Ukupno (EU+Nac) HRK
= Ukupna ugovorena vrijednost bespovratnih sredstava]]*Ugovori_OPULJP[[#This Row],[STOPA NACIONALNOG SUFINANCIRANJA %]]</f>
        <v>203350.63649999999</v>
      </c>
      <c r="Q1496" s="11">
        <v>1355670.91</v>
      </c>
      <c r="R1496" s="11">
        <v>0</v>
      </c>
      <c r="S1496" s="11">
        <v>0</v>
      </c>
      <c r="T1496" s="4">
        <f>Ugovori_OPULJP[[#This Row],[Bespovratna sredstva - Ukupno (EU+Nac) HRK
= Ukupna ugovorena vrijednost bespovratnih sredstava]]+Ugovori_OPULJP[[#This Row],[Javni doprinos korisnika - HRK]]+Ugovori_OPULJP[[#This Row],[Privatni doprinos korisnika - HRK]]</f>
        <v>1355670.91</v>
      </c>
      <c r="U1496" s="29" t="s">
        <v>8735</v>
      </c>
      <c r="V1496" s="29" t="s">
        <v>24</v>
      </c>
      <c r="W1496" s="30" t="s">
        <v>6703</v>
      </c>
      <c r="X1496" s="30" t="s">
        <v>6220</v>
      </c>
    </row>
    <row r="1497" spans="1:24" ht="102" x14ac:dyDescent="0.25">
      <c r="A1497" s="45" t="s">
        <v>2390</v>
      </c>
      <c r="B1497" s="46" t="s">
        <v>8150</v>
      </c>
      <c r="C1497" s="30" t="s">
        <v>7165</v>
      </c>
      <c r="D1497" s="30" t="s">
        <v>2348</v>
      </c>
      <c r="E1497" s="29" t="s">
        <v>10081</v>
      </c>
      <c r="F1497" s="47" t="s">
        <v>2391</v>
      </c>
      <c r="G1497" s="47" t="s">
        <v>2392</v>
      </c>
      <c r="H1497" s="48">
        <v>42823</v>
      </c>
      <c r="I1497" s="48">
        <v>43553</v>
      </c>
      <c r="J1497" s="48" t="str">
        <f ca="1">IF(Ugovori_OPULJP[[#This Row],[DATUM ZAVRŠETKA OPERACIJE]]&lt;TODAY(),"završen","u provedbi")</f>
        <v>završen</v>
      </c>
      <c r="K1497" s="25" t="s">
        <v>19</v>
      </c>
      <c r="L1497" s="25" t="s">
        <v>19</v>
      </c>
      <c r="M1497" s="17">
        <v>0.85</v>
      </c>
      <c r="N1497" s="17">
        <v>0.15</v>
      </c>
      <c r="O1497" s="11">
        <f>Ugovori_OPULJP[[#This Row],[Bespovratna sredstva - Ukupno (EU+Nac) HRK
= Ukupna ugovorena vrijednost bespovratnih sredstava]]*Ugovori_OPULJP[[#This Row],[EU STOPA SUFINANCIRANJA %
EU CO-FINANCING RATE %]]</f>
        <v>754283.99899999995</v>
      </c>
      <c r="P1497" s="11">
        <f>Ugovori_OPULJP[[#This Row],[Bespovratna sredstva - Ukupno (EU+Nac) HRK
= Ukupna ugovorena vrijednost bespovratnih sredstava]]*Ugovori_OPULJP[[#This Row],[STOPA NACIONALNOG SUFINANCIRANJA %]]</f>
        <v>133108.94099999999</v>
      </c>
      <c r="Q1497" s="11">
        <v>887392.94</v>
      </c>
      <c r="R1497" s="11">
        <v>0</v>
      </c>
      <c r="S1497" s="11">
        <v>0</v>
      </c>
      <c r="T1497" s="4">
        <f>Ugovori_OPULJP[[#This Row],[Bespovratna sredstva - Ukupno (EU+Nac) HRK
= Ukupna ugovorena vrijednost bespovratnih sredstava]]+Ugovori_OPULJP[[#This Row],[Javni doprinos korisnika - HRK]]+Ugovori_OPULJP[[#This Row],[Privatni doprinos korisnika - HRK]]</f>
        <v>887392.94</v>
      </c>
      <c r="U1497" s="29" t="s">
        <v>8735</v>
      </c>
      <c r="V1497" s="29" t="s">
        <v>24</v>
      </c>
      <c r="W1497" s="30" t="s">
        <v>6704</v>
      </c>
      <c r="X1497" s="30" t="s">
        <v>6220</v>
      </c>
    </row>
    <row r="1498" spans="1:24" ht="114.75" x14ac:dyDescent="0.25">
      <c r="A1498" s="45" t="s">
        <v>2393</v>
      </c>
      <c r="B1498" s="46" t="s">
        <v>8150</v>
      </c>
      <c r="C1498" s="30" t="s">
        <v>7165</v>
      </c>
      <c r="D1498" s="30" t="s">
        <v>2348</v>
      </c>
      <c r="E1498" s="29" t="s">
        <v>10081</v>
      </c>
      <c r="F1498" s="47" t="s">
        <v>2394</v>
      </c>
      <c r="G1498" s="47" t="s">
        <v>2395</v>
      </c>
      <c r="H1498" s="48">
        <v>42826</v>
      </c>
      <c r="I1498" s="48">
        <v>43556</v>
      </c>
      <c r="J1498" s="48" t="str">
        <f ca="1">IF(Ugovori_OPULJP[[#This Row],[DATUM ZAVRŠETKA OPERACIJE]]&lt;TODAY(),"završen","u provedbi")</f>
        <v>završen</v>
      </c>
      <c r="K1498" s="25" t="s">
        <v>4648</v>
      </c>
      <c r="L1498" s="25" t="s">
        <v>17</v>
      </c>
      <c r="M1498" s="17">
        <v>0.85</v>
      </c>
      <c r="N1498" s="17">
        <v>0.15</v>
      </c>
      <c r="O1498" s="11">
        <f>Ugovori_OPULJP[[#This Row],[Bespovratna sredstva - Ukupno (EU+Nac) HRK
= Ukupna ugovorena vrijednost bespovratnih sredstava]]*Ugovori_OPULJP[[#This Row],[EU STOPA SUFINANCIRANJA %
EU CO-FINANCING RATE %]]</f>
        <v>897570.80249999987</v>
      </c>
      <c r="P1498" s="11">
        <f>Ugovori_OPULJP[[#This Row],[Bespovratna sredstva - Ukupno (EU+Nac) HRK
= Ukupna ugovorena vrijednost bespovratnih sredstava]]*Ugovori_OPULJP[[#This Row],[STOPA NACIONALNOG SUFINANCIRANJA %]]</f>
        <v>158394.84749999997</v>
      </c>
      <c r="Q1498" s="11">
        <v>1055965.6499999999</v>
      </c>
      <c r="R1498" s="11">
        <v>0</v>
      </c>
      <c r="S1498" s="11">
        <v>0</v>
      </c>
      <c r="T1498" s="4">
        <f>Ugovori_OPULJP[[#This Row],[Bespovratna sredstva - Ukupno (EU+Nac) HRK
= Ukupna ugovorena vrijednost bespovratnih sredstava]]+Ugovori_OPULJP[[#This Row],[Javni doprinos korisnika - HRK]]+Ugovori_OPULJP[[#This Row],[Privatni doprinos korisnika - HRK]]</f>
        <v>1055965.6499999999</v>
      </c>
      <c r="U1498" s="29" t="s">
        <v>8735</v>
      </c>
      <c r="V1498" s="29" t="s">
        <v>24</v>
      </c>
      <c r="W1498" s="30" t="s">
        <v>6705</v>
      </c>
      <c r="X1498" s="30" t="s">
        <v>6220</v>
      </c>
    </row>
    <row r="1499" spans="1:24" ht="114.75" x14ac:dyDescent="0.25">
      <c r="A1499" s="45" t="s">
        <v>2396</v>
      </c>
      <c r="B1499" s="46" t="s">
        <v>8150</v>
      </c>
      <c r="C1499" s="30" t="s">
        <v>7165</v>
      </c>
      <c r="D1499" s="30" t="s">
        <v>2348</v>
      </c>
      <c r="E1499" s="29" t="s">
        <v>10081</v>
      </c>
      <c r="F1499" s="47" t="s">
        <v>2397</v>
      </c>
      <c r="G1499" s="47" t="s">
        <v>1322</v>
      </c>
      <c r="H1499" s="48">
        <v>42822</v>
      </c>
      <c r="I1499" s="48">
        <v>43552</v>
      </c>
      <c r="J1499" s="48" t="str">
        <f ca="1">IF(Ugovori_OPULJP[[#This Row],[DATUM ZAVRŠETKA OPERACIJE]]&lt;TODAY(),"završen","u provedbi")</f>
        <v>završen</v>
      </c>
      <c r="K1499" s="25" t="s">
        <v>17</v>
      </c>
      <c r="L1499" s="25" t="s">
        <v>17</v>
      </c>
      <c r="M1499" s="17">
        <v>0.85</v>
      </c>
      <c r="N1499" s="17">
        <v>0.15</v>
      </c>
      <c r="O1499" s="11">
        <f>Ugovori_OPULJP[[#This Row],[Bespovratna sredstva - Ukupno (EU+Nac) HRK
= Ukupna ugovorena vrijednost bespovratnih sredstava]]*Ugovori_OPULJP[[#This Row],[EU STOPA SUFINANCIRANJA %
EU CO-FINANCING RATE %]]</f>
        <v>1196983.5744999999</v>
      </c>
      <c r="P1499" s="11">
        <f>Ugovori_OPULJP[[#This Row],[Bespovratna sredstva - Ukupno (EU+Nac) HRK
= Ukupna ugovorena vrijednost bespovratnih sredstava]]*Ugovori_OPULJP[[#This Row],[STOPA NACIONALNOG SUFINANCIRANJA %]]</f>
        <v>211232.39549999998</v>
      </c>
      <c r="Q1499" s="11">
        <v>1408215.97</v>
      </c>
      <c r="R1499" s="11">
        <v>0</v>
      </c>
      <c r="S1499" s="11">
        <v>0</v>
      </c>
      <c r="T1499" s="4">
        <f>Ugovori_OPULJP[[#This Row],[Bespovratna sredstva - Ukupno (EU+Nac) HRK
= Ukupna ugovorena vrijednost bespovratnih sredstava]]+Ugovori_OPULJP[[#This Row],[Javni doprinos korisnika - HRK]]+Ugovori_OPULJP[[#This Row],[Privatni doprinos korisnika - HRK]]</f>
        <v>1408215.97</v>
      </c>
      <c r="U1499" s="29" t="s">
        <v>8735</v>
      </c>
      <c r="V1499" s="29" t="s">
        <v>24</v>
      </c>
      <c r="W1499" s="30" t="s">
        <v>6706</v>
      </c>
      <c r="X1499" s="30" t="s">
        <v>6220</v>
      </c>
    </row>
    <row r="1500" spans="1:24" ht="102" x14ac:dyDescent="0.25">
      <c r="A1500" s="45" t="s">
        <v>2398</v>
      </c>
      <c r="B1500" s="46" t="s">
        <v>8150</v>
      </c>
      <c r="C1500" s="30" t="s">
        <v>7165</v>
      </c>
      <c r="D1500" s="30" t="s">
        <v>2348</v>
      </c>
      <c r="E1500" s="29" t="s">
        <v>10081</v>
      </c>
      <c r="F1500" s="47" t="s">
        <v>2399</v>
      </c>
      <c r="G1500" s="47" t="s">
        <v>2400</v>
      </c>
      <c r="H1500" s="48">
        <v>42821</v>
      </c>
      <c r="I1500" s="48">
        <v>43551</v>
      </c>
      <c r="J1500" s="48" t="str">
        <f ca="1">IF(Ugovori_OPULJP[[#This Row],[DATUM ZAVRŠETKA OPERACIJE]]&lt;TODAY(),"završen","u provedbi")</f>
        <v>završen</v>
      </c>
      <c r="K1500" s="25" t="s">
        <v>0</v>
      </c>
      <c r="L1500" s="25" t="s">
        <v>0</v>
      </c>
      <c r="M1500" s="17">
        <v>0.85</v>
      </c>
      <c r="N1500" s="17">
        <v>0.15</v>
      </c>
      <c r="O1500" s="11">
        <f>Ugovori_OPULJP[[#This Row],[Bespovratna sredstva - Ukupno (EU+Nac) HRK
= Ukupna ugovorena vrijednost bespovratnih sredstava]]*Ugovori_OPULJP[[#This Row],[EU STOPA SUFINANCIRANJA %
EU CO-FINANCING RATE %]]</f>
        <v>637151.97600000002</v>
      </c>
      <c r="P1500" s="11">
        <f>Ugovori_OPULJP[[#This Row],[Bespovratna sredstva - Ukupno (EU+Nac) HRK
= Ukupna ugovorena vrijednost bespovratnih sredstava]]*Ugovori_OPULJP[[#This Row],[STOPA NACIONALNOG SUFINANCIRANJA %]]</f>
        <v>112438.584</v>
      </c>
      <c r="Q1500" s="11">
        <v>749590.56</v>
      </c>
      <c r="R1500" s="11">
        <v>0</v>
      </c>
      <c r="S1500" s="11">
        <v>0</v>
      </c>
      <c r="T1500" s="4">
        <f>Ugovori_OPULJP[[#This Row],[Bespovratna sredstva - Ukupno (EU+Nac) HRK
= Ukupna ugovorena vrijednost bespovratnih sredstava]]+Ugovori_OPULJP[[#This Row],[Javni doprinos korisnika - HRK]]+Ugovori_OPULJP[[#This Row],[Privatni doprinos korisnika - HRK]]</f>
        <v>749590.56</v>
      </c>
      <c r="U1500" s="29" t="s">
        <v>8735</v>
      </c>
      <c r="V1500" s="29" t="s">
        <v>24</v>
      </c>
      <c r="W1500" s="30" t="s">
        <v>6707</v>
      </c>
      <c r="X1500" s="30" t="s">
        <v>6220</v>
      </c>
    </row>
    <row r="1501" spans="1:24" ht="89.25" x14ac:dyDescent="0.25">
      <c r="A1501" s="45" t="s">
        <v>2401</v>
      </c>
      <c r="B1501" s="46" t="s">
        <v>8150</v>
      </c>
      <c r="C1501" s="30" t="s">
        <v>7165</v>
      </c>
      <c r="D1501" s="30" t="s">
        <v>2348</v>
      </c>
      <c r="E1501" s="29" t="s">
        <v>10081</v>
      </c>
      <c r="F1501" s="47" t="s">
        <v>2402</v>
      </c>
      <c r="G1501" s="47" t="s">
        <v>851</v>
      </c>
      <c r="H1501" s="48">
        <v>42822</v>
      </c>
      <c r="I1501" s="48">
        <v>43432</v>
      </c>
      <c r="J1501" s="48" t="str">
        <f ca="1">IF(Ugovori_OPULJP[[#This Row],[DATUM ZAVRŠETKA OPERACIJE]]&lt;TODAY(),"završen","u provedbi")</f>
        <v>završen</v>
      </c>
      <c r="K1501" s="25" t="s">
        <v>9</v>
      </c>
      <c r="L1501" s="25" t="s">
        <v>9</v>
      </c>
      <c r="M1501" s="17">
        <v>0.85</v>
      </c>
      <c r="N1501" s="17">
        <v>0.15</v>
      </c>
      <c r="O1501" s="11">
        <f>Ugovori_OPULJP[[#This Row],[Bespovratna sredstva - Ukupno (EU+Nac) HRK
= Ukupna ugovorena vrijednost bespovratnih sredstava]]*Ugovori_OPULJP[[#This Row],[EU STOPA SUFINANCIRANJA %
EU CO-FINANCING RATE %]]</f>
        <v>1693000.76</v>
      </c>
      <c r="P1501" s="11">
        <f>Ugovori_OPULJP[[#This Row],[Bespovratna sredstva - Ukupno (EU+Nac) HRK
= Ukupna ugovorena vrijednost bespovratnih sredstava]]*Ugovori_OPULJP[[#This Row],[STOPA NACIONALNOG SUFINANCIRANJA %]]</f>
        <v>298764.84000000003</v>
      </c>
      <c r="Q1501" s="11">
        <v>1991765.6</v>
      </c>
      <c r="R1501" s="11">
        <v>0</v>
      </c>
      <c r="S1501" s="11">
        <v>0</v>
      </c>
      <c r="T1501" s="4">
        <f>Ugovori_OPULJP[[#This Row],[Bespovratna sredstva - Ukupno (EU+Nac) HRK
= Ukupna ugovorena vrijednost bespovratnih sredstava]]+Ugovori_OPULJP[[#This Row],[Javni doprinos korisnika - HRK]]+Ugovori_OPULJP[[#This Row],[Privatni doprinos korisnika - HRK]]</f>
        <v>1991765.6</v>
      </c>
      <c r="U1501" s="29" t="s">
        <v>8735</v>
      </c>
      <c r="V1501" s="29" t="s">
        <v>24</v>
      </c>
      <c r="W1501" s="30" t="s">
        <v>6708</v>
      </c>
      <c r="X1501" s="30" t="s">
        <v>6220</v>
      </c>
    </row>
    <row r="1502" spans="1:24" ht="114.75" x14ac:dyDescent="0.25">
      <c r="A1502" s="45" t="s">
        <v>2403</v>
      </c>
      <c r="B1502" s="46" t="s">
        <v>8150</v>
      </c>
      <c r="C1502" s="30" t="s">
        <v>7165</v>
      </c>
      <c r="D1502" s="30" t="s">
        <v>2348</v>
      </c>
      <c r="E1502" s="29" t="s">
        <v>10081</v>
      </c>
      <c r="F1502" s="47" t="s">
        <v>2404</v>
      </c>
      <c r="G1502" s="47" t="s">
        <v>2405</v>
      </c>
      <c r="H1502" s="48">
        <v>42826</v>
      </c>
      <c r="I1502" s="48">
        <v>43556</v>
      </c>
      <c r="J1502" s="48" t="str">
        <f ca="1">IF(Ugovori_OPULJP[[#This Row],[DATUM ZAVRŠETKA OPERACIJE]]&lt;TODAY(),"završen","u provedbi")</f>
        <v>završen</v>
      </c>
      <c r="K1502" s="25" t="s">
        <v>4649</v>
      </c>
      <c r="L1502" s="25" t="s">
        <v>3</v>
      </c>
      <c r="M1502" s="17">
        <v>0.85</v>
      </c>
      <c r="N1502" s="17">
        <v>0.15</v>
      </c>
      <c r="O1502" s="11">
        <f>Ugovori_OPULJP[[#This Row],[Bespovratna sredstva - Ukupno (EU+Nac) HRK
= Ukupna ugovorena vrijednost bespovratnih sredstava]]*Ugovori_OPULJP[[#This Row],[EU STOPA SUFINANCIRANJA %
EU CO-FINANCING RATE %]]</f>
        <v>1597394.8425</v>
      </c>
      <c r="P1502" s="11">
        <f>Ugovori_OPULJP[[#This Row],[Bespovratna sredstva - Ukupno (EU+Nac) HRK
= Ukupna ugovorena vrijednost bespovratnih sredstava]]*Ugovori_OPULJP[[#This Row],[STOPA NACIONALNOG SUFINANCIRANJA %]]</f>
        <v>281893.20750000002</v>
      </c>
      <c r="Q1502" s="11">
        <v>1879288.05</v>
      </c>
      <c r="R1502" s="11">
        <v>0</v>
      </c>
      <c r="S1502" s="11">
        <v>0</v>
      </c>
      <c r="T1502" s="4">
        <f>Ugovori_OPULJP[[#This Row],[Bespovratna sredstva - Ukupno (EU+Nac) HRK
= Ukupna ugovorena vrijednost bespovratnih sredstava]]+Ugovori_OPULJP[[#This Row],[Javni doprinos korisnika - HRK]]+Ugovori_OPULJP[[#This Row],[Privatni doprinos korisnika - HRK]]</f>
        <v>1879288.05</v>
      </c>
      <c r="U1502" s="29" t="s">
        <v>8735</v>
      </c>
      <c r="V1502" s="29" t="s">
        <v>24</v>
      </c>
      <c r="W1502" s="30" t="s">
        <v>6709</v>
      </c>
      <c r="X1502" s="30" t="s">
        <v>6220</v>
      </c>
    </row>
    <row r="1503" spans="1:24" ht="114.75" x14ac:dyDescent="0.25">
      <c r="A1503" s="45" t="s">
        <v>2406</v>
      </c>
      <c r="B1503" s="46" t="s">
        <v>8150</v>
      </c>
      <c r="C1503" s="30" t="s">
        <v>7165</v>
      </c>
      <c r="D1503" s="30" t="s">
        <v>2348</v>
      </c>
      <c r="E1503" s="29" t="s">
        <v>10081</v>
      </c>
      <c r="F1503" s="47" t="s">
        <v>2407</v>
      </c>
      <c r="G1503" s="47" t="s">
        <v>1568</v>
      </c>
      <c r="H1503" s="48">
        <v>42817</v>
      </c>
      <c r="I1503" s="48">
        <v>43547</v>
      </c>
      <c r="J1503" s="48" t="str">
        <f ca="1">IF(Ugovori_OPULJP[[#This Row],[DATUM ZAVRŠETKA OPERACIJE]]&lt;TODAY(),"završen","u provedbi")</f>
        <v>završen</v>
      </c>
      <c r="K1503" s="25" t="s">
        <v>10</v>
      </c>
      <c r="L1503" s="25" t="s">
        <v>10</v>
      </c>
      <c r="M1503" s="17">
        <v>0.85</v>
      </c>
      <c r="N1503" s="17">
        <v>0.15</v>
      </c>
      <c r="O1503" s="11">
        <f>Ugovori_OPULJP[[#This Row],[Bespovratna sredstva - Ukupno (EU+Nac) HRK
= Ukupna ugovorena vrijednost bespovratnih sredstava]]*Ugovori_OPULJP[[#This Row],[EU STOPA SUFINANCIRANJA %
EU CO-FINANCING RATE %]]</f>
        <v>1381347.4100000001</v>
      </c>
      <c r="P1503" s="11">
        <f>Ugovori_OPULJP[[#This Row],[Bespovratna sredstva - Ukupno (EU+Nac) HRK
= Ukupna ugovorena vrijednost bespovratnih sredstava]]*Ugovori_OPULJP[[#This Row],[STOPA NACIONALNOG SUFINANCIRANJA %]]</f>
        <v>243767.19</v>
      </c>
      <c r="Q1503" s="11">
        <v>1625114.6</v>
      </c>
      <c r="R1503" s="11">
        <v>0</v>
      </c>
      <c r="S1503" s="11">
        <v>0</v>
      </c>
      <c r="T1503" s="4">
        <f>Ugovori_OPULJP[[#This Row],[Bespovratna sredstva - Ukupno (EU+Nac) HRK
= Ukupna ugovorena vrijednost bespovratnih sredstava]]+Ugovori_OPULJP[[#This Row],[Javni doprinos korisnika - HRK]]+Ugovori_OPULJP[[#This Row],[Privatni doprinos korisnika - HRK]]</f>
        <v>1625114.6</v>
      </c>
      <c r="U1503" s="29" t="s">
        <v>8735</v>
      </c>
      <c r="V1503" s="29" t="s">
        <v>24</v>
      </c>
      <c r="W1503" s="30" t="s">
        <v>6710</v>
      </c>
      <c r="X1503" s="30" t="s">
        <v>6220</v>
      </c>
    </row>
    <row r="1504" spans="1:24" ht="102" x14ac:dyDescent="0.25">
      <c r="A1504" s="45" t="s">
        <v>2408</v>
      </c>
      <c r="B1504" s="46" t="s">
        <v>8150</v>
      </c>
      <c r="C1504" s="30" t="s">
        <v>7165</v>
      </c>
      <c r="D1504" s="30" t="s">
        <v>2348</v>
      </c>
      <c r="E1504" s="29" t="s">
        <v>10081</v>
      </c>
      <c r="F1504" s="47" t="s">
        <v>2409</v>
      </c>
      <c r="G1504" s="47" t="s">
        <v>733</v>
      </c>
      <c r="H1504" s="48">
        <v>42825</v>
      </c>
      <c r="I1504" s="48">
        <v>43555</v>
      </c>
      <c r="J1504" s="48" t="str">
        <f ca="1">IF(Ugovori_OPULJP[[#This Row],[DATUM ZAVRŠETKA OPERACIJE]]&lt;TODAY(),"završen","u provedbi")</f>
        <v>završen</v>
      </c>
      <c r="K1504" s="25" t="s">
        <v>14</v>
      </c>
      <c r="L1504" s="25" t="s">
        <v>14</v>
      </c>
      <c r="M1504" s="17">
        <v>0.85</v>
      </c>
      <c r="N1504" s="17">
        <v>0.15</v>
      </c>
      <c r="O1504" s="11">
        <f>Ugovori_OPULJP[[#This Row],[Bespovratna sredstva - Ukupno (EU+Nac) HRK
= Ukupna ugovorena vrijednost bespovratnih sredstava]]*Ugovori_OPULJP[[#This Row],[EU STOPA SUFINANCIRANJA %
EU CO-FINANCING RATE %]]</f>
        <v>1691056.3</v>
      </c>
      <c r="P1504" s="11">
        <f>Ugovori_OPULJP[[#This Row],[Bespovratna sredstva - Ukupno (EU+Nac) HRK
= Ukupna ugovorena vrijednost bespovratnih sredstava]]*Ugovori_OPULJP[[#This Row],[STOPA NACIONALNOG SUFINANCIRANJA %]]</f>
        <v>298421.7</v>
      </c>
      <c r="Q1504" s="11">
        <v>1989478</v>
      </c>
      <c r="R1504" s="11">
        <v>0</v>
      </c>
      <c r="S1504" s="11">
        <v>0</v>
      </c>
      <c r="T1504" s="4">
        <f>Ugovori_OPULJP[[#This Row],[Bespovratna sredstva - Ukupno (EU+Nac) HRK
= Ukupna ugovorena vrijednost bespovratnih sredstava]]+Ugovori_OPULJP[[#This Row],[Javni doprinos korisnika - HRK]]+Ugovori_OPULJP[[#This Row],[Privatni doprinos korisnika - HRK]]</f>
        <v>1989478</v>
      </c>
      <c r="U1504" s="29" t="s">
        <v>8735</v>
      </c>
      <c r="V1504" s="29" t="s">
        <v>24</v>
      </c>
      <c r="W1504" s="30" t="s">
        <v>6711</v>
      </c>
      <c r="X1504" s="30" t="s">
        <v>6220</v>
      </c>
    </row>
    <row r="1505" spans="1:24" ht="89.25" x14ac:dyDescent="0.25">
      <c r="A1505" s="45" t="s">
        <v>2410</v>
      </c>
      <c r="B1505" s="46" t="s">
        <v>8150</v>
      </c>
      <c r="C1505" s="30" t="s">
        <v>7165</v>
      </c>
      <c r="D1505" s="30" t="s">
        <v>2348</v>
      </c>
      <c r="E1505" s="29" t="s">
        <v>10081</v>
      </c>
      <c r="F1505" s="47" t="s">
        <v>2411</v>
      </c>
      <c r="G1505" s="47" t="s">
        <v>1228</v>
      </c>
      <c r="H1505" s="48">
        <v>42835</v>
      </c>
      <c r="I1505" s="48">
        <v>43565</v>
      </c>
      <c r="J1505" s="48" t="str">
        <f ca="1">IF(Ugovori_OPULJP[[#This Row],[DATUM ZAVRŠETKA OPERACIJE]]&lt;TODAY(),"završen","u provedbi")</f>
        <v>završen</v>
      </c>
      <c r="K1505" s="25" t="s">
        <v>14</v>
      </c>
      <c r="L1505" s="25" t="s">
        <v>14</v>
      </c>
      <c r="M1505" s="17">
        <v>0.85</v>
      </c>
      <c r="N1505" s="17">
        <v>0.15</v>
      </c>
      <c r="O1505" s="11">
        <f>Ugovori_OPULJP[[#This Row],[Bespovratna sredstva - Ukupno (EU+Nac) HRK
= Ukupna ugovorena vrijednost bespovratnih sredstava]]*Ugovori_OPULJP[[#This Row],[EU STOPA SUFINANCIRANJA %
EU CO-FINANCING RATE %]]</f>
        <v>1679383.267</v>
      </c>
      <c r="P1505" s="11">
        <f>Ugovori_OPULJP[[#This Row],[Bespovratna sredstva - Ukupno (EU+Nac) HRK
= Ukupna ugovorena vrijednost bespovratnih sredstava]]*Ugovori_OPULJP[[#This Row],[STOPA NACIONALNOG SUFINANCIRANJA %]]</f>
        <v>296361.75299999997</v>
      </c>
      <c r="Q1505" s="11">
        <v>1975745.02</v>
      </c>
      <c r="R1505" s="11">
        <v>0</v>
      </c>
      <c r="S1505" s="11">
        <v>0</v>
      </c>
      <c r="T1505" s="4">
        <f>Ugovori_OPULJP[[#This Row],[Bespovratna sredstva - Ukupno (EU+Nac) HRK
= Ukupna ugovorena vrijednost bespovratnih sredstava]]+Ugovori_OPULJP[[#This Row],[Javni doprinos korisnika - HRK]]+Ugovori_OPULJP[[#This Row],[Privatni doprinos korisnika - HRK]]</f>
        <v>1975745.02</v>
      </c>
      <c r="U1505" s="29" t="s">
        <v>8735</v>
      </c>
      <c r="V1505" s="29" t="s">
        <v>24</v>
      </c>
      <c r="W1505" s="30" t="s">
        <v>6712</v>
      </c>
      <c r="X1505" s="30" t="s">
        <v>6220</v>
      </c>
    </row>
    <row r="1506" spans="1:24" ht="102" x14ac:dyDescent="0.25">
      <c r="A1506" s="45" t="s">
        <v>2412</v>
      </c>
      <c r="B1506" s="46" t="s">
        <v>8150</v>
      </c>
      <c r="C1506" s="30" t="s">
        <v>7165</v>
      </c>
      <c r="D1506" s="30" t="s">
        <v>2348</v>
      </c>
      <c r="E1506" s="29" t="s">
        <v>10081</v>
      </c>
      <c r="F1506" s="47" t="s">
        <v>2413</v>
      </c>
      <c r="G1506" s="47" t="s">
        <v>2414</v>
      </c>
      <c r="H1506" s="48">
        <v>42829</v>
      </c>
      <c r="I1506" s="48">
        <v>43559</v>
      </c>
      <c r="J1506" s="48" t="str">
        <f ca="1">IF(Ugovori_OPULJP[[#This Row],[DATUM ZAVRŠETKA OPERACIJE]]&lt;TODAY(),"završen","u provedbi")</f>
        <v>završen</v>
      </c>
      <c r="K1506" s="25" t="s">
        <v>511</v>
      </c>
      <c r="L1506" s="25" t="s">
        <v>3</v>
      </c>
      <c r="M1506" s="17">
        <v>0.85</v>
      </c>
      <c r="N1506" s="17">
        <v>0.15</v>
      </c>
      <c r="O1506" s="11">
        <f>Ugovori_OPULJP[[#This Row],[Bespovratna sredstva - Ukupno (EU+Nac) HRK
= Ukupna ugovorena vrijednost bespovratnih sredstava]]*Ugovori_OPULJP[[#This Row],[EU STOPA SUFINANCIRANJA %
EU CO-FINANCING RATE %]]</f>
        <v>987892.19350000005</v>
      </c>
      <c r="P1506" s="11">
        <f>Ugovori_OPULJP[[#This Row],[Bespovratna sredstva - Ukupno (EU+Nac) HRK
= Ukupna ugovorena vrijednost bespovratnih sredstava]]*Ugovori_OPULJP[[#This Row],[STOPA NACIONALNOG SUFINANCIRANJA %]]</f>
        <v>174333.91650000002</v>
      </c>
      <c r="Q1506" s="11">
        <v>1162226.1100000001</v>
      </c>
      <c r="R1506" s="11">
        <v>0</v>
      </c>
      <c r="S1506" s="11">
        <v>0</v>
      </c>
      <c r="T1506" s="4">
        <f>Ugovori_OPULJP[[#This Row],[Bespovratna sredstva - Ukupno (EU+Nac) HRK
= Ukupna ugovorena vrijednost bespovratnih sredstava]]+Ugovori_OPULJP[[#This Row],[Javni doprinos korisnika - HRK]]+Ugovori_OPULJP[[#This Row],[Privatni doprinos korisnika - HRK]]</f>
        <v>1162226.1100000001</v>
      </c>
      <c r="U1506" s="29" t="s">
        <v>8735</v>
      </c>
      <c r="V1506" s="29" t="s">
        <v>24</v>
      </c>
      <c r="W1506" s="30" t="s">
        <v>6713</v>
      </c>
      <c r="X1506" s="30" t="s">
        <v>6220</v>
      </c>
    </row>
    <row r="1507" spans="1:24" ht="76.5" x14ac:dyDescent="0.25">
      <c r="A1507" s="45" t="s">
        <v>2415</v>
      </c>
      <c r="B1507" s="46" t="s">
        <v>8150</v>
      </c>
      <c r="C1507" s="30" t="s">
        <v>7165</v>
      </c>
      <c r="D1507" s="30" t="s">
        <v>2348</v>
      </c>
      <c r="E1507" s="29" t="s">
        <v>10081</v>
      </c>
      <c r="F1507" s="47" t="s">
        <v>2416</v>
      </c>
      <c r="G1507" s="47" t="s">
        <v>1023</v>
      </c>
      <c r="H1507" s="48">
        <v>42826</v>
      </c>
      <c r="I1507" s="48">
        <v>43556</v>
      </c>
      <c r="J1507" s="48" t="str">
        <f ca="1">IF(Ugovori_OPULJP[[#This Row],[DATUM ZAVRŠETKA OPERACIJE]]&lt;TODAY(),"završen","u provedbi")</f>
        <v>završen</v>
      </c>
      <c r="K1507" s="25" t="s">
        <v>13</v>
      </c>
      <c r="L1507" s="25" t="s">
        <v>13</v>
      </c>
      <c r="M1507" s="17">
        <v>0.85</v>
      </c>
      <c r="N1507" s="17">
        <v>0.15</v>
      </c>
      <c r="O1507" s="11">
        <f>Ugovori_OPULJP[[#This Row],[Bespovratna sredstva - Ukupno (EU+Nac) HRK
= Ukupna ugovorena vrijednost bespovratnih sredstava]]*Ugovori_OPULJP[[#This Row],[EU STOPA SUFINANCIRANJA %
EU CO-FINANCING RATE %]]</f>
        <v>1693764.0430000001</v>
      </c>
      <c r="P1507" s="11">
        <f>Ugovori_OPULJP[[#This Row],[Bespovratna sredstva - Ukupno (EU+Nac) HRK
= Ukupna ugovorena vrijednost bespovratnih sredstava]]*Ugovori_OPULJP[[#This Row],[STOPA NACIONALNOG SUFINANCIRANJA %]]</f>
        <v>298899.53700000001</v>
      </c>
      <c r="Q1507" s="11">
        <v>1992663.58</v>
      </c>
      <c r="R1507" s="11">
        <v>0</v>
      </c>
      <c r="S1507" s="11">
        <v>0</v>
      </c>
      <c r="T1507" s="4">
        <f>Ugovori_OPULJP[[#This Row],[Bespovratna sredstva - Ukupno (EU+Nac) HRK
= Ukupna ugovorena vrijednost bespovratnih sredstava]]+Ugovori_OPULJP[[#This Row],[Javni doprinos korisnika - HRK]]+Ugovori_OPULJP[[#This Row],[Privatni doprinos korisnika - HRK]]</f>
        <v>1992663.58</v>
      </c>
      <c r="U1507" s="29" t="s">
        <v>8735</v>
      </c>
      <c r="V1507" s="29" t="s">
        <v>24</v>
      </c>
      <c r="W1507" s="30" t="s">
        <v>6714</v>
      </c>
      <c r="X1507" s="30" t="s">
        <v>6220</v>
      </c>
    </row>
    <row r="1508" spans="1:24" ht="102" x14ac:dyDescent="0.25">
      <c r="A1508" s="45" t="s">
        <v>2417</v>
      </c>
      <c r="B1508" s="46" t="s">
        <v>8150</v>
      </c>
      <c r="C1508" s="30" t="s">
        <v>7165</v>
      </c>
      <c r="D1508" s="30" t="s">
        <v>2348</v>
      </c>
      <c r="E1508" s="29" t="s">
        <v>10081</v>
      </c>
      <c r="F1508" s="47" t="s">
        <v>2418</v>
      </c>
      <c r="G1508" s="47" t="s">
        <v>1604</v>
      </c>
      <c r="H1508" s="48">
        <v>42822</v>
      </c>
      <c r="I1508" s="48">
        <v>43552</v>
      </c>
      <c r="J1508" s="48" t="str">
        <f ca="1">IF(Ugovori_OPULJP[[#This Row],[DATUM ZAVRŠETKA OPERACIJE]]&lt;TODAY(),"završen","u provedbi")</f>
        <v>završen</v>
      </c>
      <c r="K1508" s="25" t="s">
        <v>3037</v>
      </c>
      <c r="L1508" s="25" t="s">
        <v>7</v>
      </c>
      <c r="M1508" s="17">
        <v>0.85</v>
      </c>
      <c r="N1508" s="17">
        <v>0.15</v>
      </c>
      <c r="O1508" s="11">
        <f>Ugovori_OPULJP[[#This Row],[Bespovratna sredstva - Ukupno (EU+Nac) HRK
= Ukupna ugovorena vrijednost bespovratnih sredstava]]*Ugovori_OPULJP[[#This Row],[EU STOPA SUFINANCIRANJA %
EU CO-FINANCING RATE %]]</f>
        <v>1434267.0244999998</v>
      </c>
      <c r="P1508" s="11">
        <f>Ugovori_OPULJP[[#This Row],[Bespovratna sredstva - Ukupno (EU+Nac) HRK
= Ukupna ugovorena vrijednost bespovratnih sredstava]]*Ugovori_OPULJP[[#This Row],[STOPA NACIONALNOG SUFINANCIRANJA %]]</f>
        <v>253105.94549999997</v>
      </c>
      <c r="Q1508" s="11">
        <v>1687372.97</v>
      </c>
      <c r="R1508" s="11">
        <v>0</v>
      </c>
      <c r="S1508" s="11">
        <v>0</v>
      </c>
      <c r="T1508" s="4">
        <f>Ugovori_OPULJP[[#This Row],[Bespovratna sredstva - Ukupno (EU+Nac) HRK
= Ukupna ugovorena vrijednost bespovratnih sredstava]]+Ugovori_OPULJP[[#This Row],[Javni doprinos korisnika - HRK]]+Ugovori_OPULJP[[#This Row],[Privatni doprinos korisnika - HRK]]</f>
        <v>1687372.97</v>
      </c>
      <c r="U1508" s="29" t="s">
        <v>8735</v>
      </c>
      <c r="V1508" s="29" t="s">
        <v>24</v>
      </c>
      <c r="W1508" s="30" t="s">
        <v>6715</v>
      </c>
      <c r="X1508" s="30" t="s">
        <v>6220</v>
      </c>
    </row>
    <row r="1509" spans="1:24" ht="102" x14ac:dyDescent="0.25">
      <c r="A1509" s="45" t="s">
        <v>2419</v>
      </c>
      <c r="B1509" s="46" t="s">
        <v>8150</v>
      </c>
      <c r="C1509" s="30" t="s">
        <v>7165</v>
      </c>
      <c r="D1509" s="30" t="s">
        <v>2348</v>
      </c>
      <c r="E1509" s="29" t="s">
        <v>10081</v>
      </c>
      <c r="F1509" s="47" t="s">
        <v>2420</v>
      </c>
      <c r="G1509" s="47" t="s">
        <v>2421</v>
      </c>
      <c r="H1509" s="48">
        <v>42835</v>
      </c>
      <c r="I1509" s="48">
        <v>43444</v>
      </c>
      <c r="J1509" s="48" t="str">
        <f ca="1">IF(Ugovori_OPULJP[[#This Row],[DATUM ZAVRŠETKA OPERACIJE]]&lt;TODAY(),"završen","u provedbi")</f>
        <v>završen</v>
      </c>
      <c r="K1509" s="25" t="s">
        <v>1815</v>
      </c>
      <c r="L1509" s="25" t="s">
        <v>12</v>
      </c>
      <c r="M1509" s="17">
        <v>0.85</v>
      </c>
      <c r="N1509" s="17">
        <v>0.15</v>
      </c>
      <c r="O1509" s="11">
        <f>Ugovori_OPULJP[[#This Row],[Bespovratna sredstva - Ukupno (EU+Nac) HRK
= Ukupna ugovorena vrijednost bespovratnih sredstava]]*Ugovori_OPULJP[[#This Row],[EU STOPA SUFINANCIRANJA %
EU CO-FINANCING RATE %]]</f>
        <v>1699987.5899999999</v>
      </c>
      <c r="P1509" s="11">
        <f>Ugovori_OPULJP[[#This Row],[Bespovratna sredstva - Ukupno (EU+Nac) HRK
= Ukupna ugovorena vrijednost bespovratnih sredstava]]*Ugovori_OPULJP[[#This Row],[STOPA NACIONALNOG SUFINANCIRANJA %]]</f>
        <v>299997.81</v>
      </c>
      <c r="Q1509" s="11">
        <v>1999985.4</v>
      </c>
      <c r="R1509" s="11">
        <v>0</v>
      </c>
      <c r="S1509" s="11">
        <v>0</v>
      </c>
      <c r="T1509" s="4">
        <f>Ugovori_OPULJP[[#This Row],[Bespovratna sredstva - Ukupno (EU+Nac) HRK
= Ukupna ugovorena vrijednost bespovratnih sredstava]]+Ugovori_OPULJP[[#This Row],[Javni doprinos korisnika - HRK]]+Ugovori_OPULJP[[#This Row],[Privatni doprinos korisnika - HRK]]</f>
        <v>1999985.4</v>
      </c>
      <c r="U1509" s="29" t="s">
        <v>8735</v>
      </c>
      <c r="V1509" s="29" t="s">
        <v>24</v>
      </c>
      <c r="W1509" s="30" t="s">
        <v>6716</v>
      </c>
      <c r="X1509" s="30" t="s">
        <v>6220</v>
      </c>
    </row>
    <row r="1510" spans="1:24" ht="114.75" x14ac:dyDescent="0.25">
      <c r="A1510" s="45" t="s">
        <v>2422</v>
      </c>
      <c r="B1510" s="46" t="s">
        <v>8150</v>
      </c>
      <c r="C1510" s="30" t="s">
        <v>7165</v>
      </c>
      <c r="D1510" s="30" t="s">
        <v>2348</v>
      </c>
      <c r="E1510" s="29" t="s">
        <v>10081</v>
      </c>
      <c r="F1510" s="47" t="s">
        <v>2423</v>
      </c>
      <c r="G1510" s="47" t="s">
        <v>10606</v>
      </c>
      <c r="H1510" s="48">
        <v>42822</v>
      </c>
      <c r="I1510" s="48">
        <v>43552</v>
      </c>
      <c r="J1510" s="48" t="str">
        <f ca="1">IF(Ugovori_OPULJP[[#This Row],[DATUM ZAVRŠETKA OPERACIJE]]&lt;TODAY(),"završen","u provedbi")</f>
        <v>završen</v>
      </c>
      <c r="K1510" s="25" t="s">
        <v>10</v>
      </c>
      <c r="L1510" s="25" t="s">
        <v>10</v>
      </c>
      <c r="M1510" s="17">
        <v>0.85</v>
      </c>
      <c r="N1510" s="17">
        <v>0.15</v>
      </c>
      <c r="O1510" s="11">
        <f>Ugovori_OPULJP[[#This Row],[Bespovratna sredstva - Ukupno (EU+Nac) HRK
= Ukupna ugovorena vrijednost bespovratnih sredstava]]*Ugovori_OPULJP[[#This Row],[EU STOPA SUFINANCIRANJA %
EU CO-FINANCING RATE %]]</f>
        <v>1011272.7270000001</v>
      </c>
      <c r="P1510" s="11">
        <f>Ugovori_OPULJP[[#This Row],[Bespovratna sredstva - Ukupno (EU+Nac) HRK
= Ukupna ugovorena vrijednost bespovratnih sredstava]]*Ugovori_OPULJP[[#This Row],[STOPA NACIONALNOG SUFINANCIRANJA %]]</f>
        <v>178459.89300000001</v>
      </c>
      <c r="Q1510" s="11">
        <v>1189732.6200000001</v>
      </c>
      <c r="R1510" s="11">
        <v>0</v>
      </c>
      <c r="S1510" s="11">
        <v>0</v>
      </c>
      <c r="T1510" s="4">
        <f>Ugovori_OPULJP[[#This Row],[Bespovratna sredstva - Ukupno (EU+Nac) HRK
= Ukupna ugovorena vrijednost bespovratnih sredstava]]+Ugovori_OPULJP[[#This Row],[Javni doprinos korisnika - HRK]]+Ugovori_OPULJP[[#This Row],[Privatni doprinos korisnika - HRK]]</f>
        <v>1189732.6200000001</v>
      </c>
      <c r="U1510" s="29" t="s">
        <v>8735</v>
      </c>
      <c r="V1510" s="29" t="s">
        <v>24</v>
      </c>
      <c r="W1510" s="30" t="s">
        <v>6717</v>
      </c>
      <c r="X1510" s="30" t="s">
        <v>6220</v>
      </c>
    </row>
    <row r="1511" spans="1:24" ht="102" x14ac:dyDescent="0.25">
      <c r="A1511" s="45" t="s">
        <v>2424</v>
      </c>
      <c r="B1511" s="46" t="s">
        <v>8150</v>
      </c>
      <c r="C1511" s="30" t="s">
        <v>7165</v>
      </c>
      <c r="D1511" s="30" t="s">
        <v>2348</v>
      </c>
      <c r="E1511" s="29" t="s">
        <v>10081</v>
      </c>
      <c r="F1511" s="47" t="s">
        <v>2391</v>
      </c>
      <c r="G1511" s="47" t="s">
        <v>2425</v>
      </c>
      <c r="H1511" s="48">
        <v>42826</v>
      </c>
      <c r="I1511" s="48">
        <v>43435</v>
      </c>
      <c r="J1511" s="48" t="str">
        <f ca="1">IF(Ugovori_OPULJP[[#This Row],[DATUM ZAVRŠETKA OPERACIJE]]&lt;TODAY(),"završen","u provedbi")</f>
        <v>završen</v>
      </c>
      <c r="K1511" s="25" t="s">
        <v>4650</v>
      </c>
      <c r="L1511" s="25" t="s">
        <v>7</v>
      </c>
      <c r="M1511" s="17">
        <v>0.85</v>
      </c>
      <c r="N1511" s="17">
        <v>0.15</v>
      </c>
      <c r="O1511" s="11">
        <f>Ugovori_OPULJP[[#This Row],[Bespovratna sredstva - Ukupno (EU+Nac) HRK
= Ukupna ugovorena vrijednost bespovratnih sredstava]]*Ugovori_OPULJP[[#This Row],[EU STOPA SUFINANCIRANJA %
EU CO-FINANCING RATE %]]</f>
        <v>1283499.4985</v>
      </c>
      <c r="P1511" s="11">
        <f>Ugovori_OPULJP[[#This Row],[Bespovratna sredstva - Ukupno (EU+Nac) HRK
= Ukupna ugovorena vrijednost bespovratnih sredstava]]*Ugovori_OPULJP[[#This Row],[STOPA NACIONALNOG SUFINANCIRANJA %]]</f>
        <v>226499.91149999999</v>
      </c>
      <c r="Q1511" s="11">
        <v>1509999.41</v>
      </c>
      <c r="R1511" s="11">
        <v>0</v>
      </c>
      <c r="S1511" s="11">
        <v>0</v>
      </c>
      <c r="T1511" s="4">
        <f>Ugovori_OPULJP[[#This Row],[Bespovratna sredstva - Ukupno (EU+Nac) HRK
= Ukupna ugovorena vrijednost bespovratnih sredstava]]+Ugovori_OPULJP[[#This Row],[Javni doprinos korisnika - HRK]]+Ugovori_OPULJP[[#This Row],[Privatni doprinos korisnika - HRK]]</f>
        <v>1509999.41</v>
      </c>
      <c r="U1511" s="29" t="s">
        <v>8735</v>
      </c>
      <c r="V1511" s="29" t="s">
        <v>24</v>
      </c>
      <c r="W1511" s="30" t="s">
        <v>6718</v>
      </c>
      <c r="X1511" s="30" t="s">
        <v>6220</v>
      </c>
    </row>
    <row r="1512" spans="1:24" ht="102" x14ac:dyDescent="0.25">
      <c r="A1512" s="45" t="s">
        <v>2426</v>
      </c>
      <c r="B1512" s="46" t="s">
        <v>8150</v>
      </c>
      <c r="C1512" s="30" t="s">
        <v>7165</v>
      </c>
      <c r="D1512" s="30" t="s">
        <v>2348</v>
      </c>
      <c r="E1512" s="29" t="s">
        <v>10081</v>
      </c>
      <c r="F1512" s="47" t="s">
        <v>2427</v>
      </c>
      <c r="G1512" s="47" t="s">
        <v>10553</v>
      </c>
      <c r="H1512" s="48">
        <v>42823</v>
      </c>
      <c r="I1512" s="48">
        <v>43553</v>
      </c>
      <c r="J1512" s="48" t="str">
        <f ca="1">IF(Ugovori_OPULJP[[#This Row],[DATUM ZAVRŠETKA OPERACIJE]]&lt;TODAY(),"završen","u provedbi")</f>
        <v>završen</v>
      </c>
      <c r="K1512" s="25" t="s">
        <v>12</v>
      </c>
      <c r="L1512" s="25" t="s">
        <v>12</v>
      </c>
      <c r="M1512" s="17">
        <v>0.85</v>
      </c>
      <c r="N1512" s="17">
        <v>0.15</v>
      </c>
      <c r="O1512" s="11">
        <f>Ugovori_OPULJP[[#This Row],[Bespovratna sredstva - Ukupno (EU+Nac) HRK
= Ukupna ugovorena vrijednost bespovratnih sredstava]]*Ugovori_OPULJP[[#This Row],[EU STOPA SUFINANCIRANJA %
EU CO-FINANCING RATE %]]</f>
        <v>1293389.2825</v>
      </c>
      <c r="P1512" s="11">
        <f>Ugovori_OPULJP[[#This Row],[Bespovratna sredstva - Ukupno (EU+Nac) HRK
= Ukupna ugovorena vrijednost bespovratnih sredstava]]*Ugovori_OPULJP[[#This Row],[STOPA NACIONALNOG SUFINANCIRANJA %]]</f>
        <v>228245.16749999998</v>
      </c>
      <c r="Q1512" s="11">
        <v>1521634.45</v>
      </c>
      <c r="R1512" s="11">
        <v>0</v>
      </c>
      <c r="S1512" s="11">
        <v>0</v>
      </c>
      <c r="T1512" s="4">
        <f>Ugovori_OPULJP[[#This Row],[Bespovratna sredstva - Ukupno (EU+Nac) HRK
= Ukupna ugovorena vrijednost bespovratnih sredstava]]+Ugovori_OPULJP[[#This Row],[Javni doprinos korisnika - HRK]]+Ugovori_OPULJP[[#This Row],[Privatni doprinos korisnika - HRK]]</f>
        <v>1521634.45</v>
      </c>
      <c r="U1512" s="29" t="s">
        <v>8735</v>
      </c>
      <c r="V1512" s="29" t="s">
        <v>24</v>
      </c>
      <c r="W1512" s="30" t="s">
        <v>6719</v>
      </c>
      <c r="X1512" s="30" t="s">
        <v>6220</v>
      </c>
    </row>
    <row r="1513" spans="1:24" ht="102" x14ac:dyDescent="0.25">
      <c r="A1513" s="45" t="s">
        <v>2428</v>
      </c>
      <c r="B1513" s="46" t="s">
        <v>8150</v>
      </c>
      <c r="C1513" s="30" t="s">
        <v>7165</v>
      </c>
      <c r="D1513" s="30" t="s">
        <v>2348</v>
      </c>
      <c r="E1513" s="29" t="s">
        <v>10081</v>
      </c>
      <c r="F1513" s="47" t="s">
        <v>2404</v>
      </c>
      <c r="G1513" s="47" t="s">
        <v>1239</v>
      </c>
      <c r="H1513" s="48">
        <v>42825</v>
      </c>
      <c r="I1513" s="48">
        <v>43555</v>
      </c>
      <c r="J1513" s="48" t="str">
        <f ca="1">IF(Ugovori_OPULJP[[#This Row],[DATUM ZAVRŠETKA OPERACIJE]]&lt;TODAY(),"završen","u provedbi")</f>
        <v>završen</v>
      </c>
      <c r="K1513" s="25" t="s">
        <v>14</v>
      </c>
      <c r="L1513" s="25" t="s">
        <v>14</v>
      </c>
      <c r="M1513" s="17">
        <v>0.85</v>
      </c>
      <c r="N1513" s="17">
        <v>0.15</v>
      </c>
      <c r="O1513" s="11">
        <f>Ugovori_OPULJP[[#This Row],[Bespovratna sredstva - Ukupno (EU+Nac) HRK
= Ukupna ugovorena vrijednost bespovratnih sredstava]]*Ugovori_OPULJP[[#This Row],[EU STOPA SUFINANCIRANJA %
EU CO-FINANCING RATE %]]</f>
        <v>1199786.254</v>
      </c>
      <c r="P1513" s="11">
        <f>Ugovori_OPULJP[[#This Row],[Bespovratna sredstva - Ukupno (EU+Nac) HRK
= Ukupna ugovorena vrijednost bespovratnih sredstava]]*Ugovori_OPULJP[[#This Row],[STOPA NACIONALNOG SUFINANCIRANJA %]]</f>
        <v>211726.986</v>
      </c>
      <c r="Q1513" s="11">
        <v>1411513.24</v>
      </c>
      <c r="R1513" s="11">
        <v>0</v>
      </c>
      <c r="S1513" s="11">
        <v>0</v>
      </c>
      <c r="T1513" s="4">
        <f>Ugovori_OPULJP[[#This Row],[Bespovratna sredstva - Ukupno (EU+Nac) HRK
= Ukupna ugovorena vrijednost bespovratnih sredstava]]+Ugovori_OPULJP[[#This Row],[Javni doprinos korisnika - HRK]]+Ugovori_OPULJP[[#This Row],[Privatni doprinos korisnika - HRK]]</f>
        <v>1411513.24</v>
      </c>
      <c r="U1513" s="29" t="s">
        <v>8735</v>
      </c>
      <c r="V1513" s="29" t="s">
        <v>24</v>
      </c>
      <c r="W1513" s="30" t="s">
        <v>6720</v>
      </c>
      <c r="X1513" s="30" t="s">
        <v>6220</v>
      </c>
    </row>
    <row r="1514" spans="1:24" ht="114.75" x14ac:dyDescent="0.25">
      <c r="A1514" s="45" t="s">
        <v>2429</v>
      </c>
      <c r="B1514" s="46" t="s">
        <v>8150</v>
      </c>
      <c r="C1514" s="30" t="s">
        <v>7165</v>
      </c>
      <c r="D1514" s="30" t="s">
        <v>2348</v>
      </c>
      <c r="E1514" s="29" t="s">
        <v>10081</v>
      </c>
      <c r="F1514" s="47" t="s">
        <v>2430</v>
      </c>
      <c r="G1514" s="47" t="s">
        <v>965</v>
      </c>
      <c r="H1514" s="48">
        <v>42844</v>
      </c>
      <c r="I1514" s="48">
        <v>43453</v>
      </c>
      <c r="J1514" s="48" t="str">
        <f ca="1">IF(Ugovori_OPULJP[[#This Row],[DATUM ZAVRŠETKA OPERACIJE]]&lt;TODAY(),"završen","u provedbi")</f>
        <v>završen</v>
      </c>
      <c r="K1514" s="25" t="s">
        <v>15</v>
      </c>
      <c r="L1514" s="25" t="s">
        <v>15</v>
      </c>
      <c r="M1514" s="17">
        <v>0.85</v>
      </c>
      <c r="N1514" s="17">
        <v>0.15</v>
      </c>
      <c r="O1514" s="11">
        <f>Ugovori_OPULJP[[#This Row],[Bespovratna sredstva - Ukupno (EU+Nac) HRK
= Ukupna ugovorena vrijednost bespovratnih sredstava]]*Ugovori_OPULJP[[#This Row],[EU STOPA SUFINANCIRANJA %
EU CO-FINANCING RATE %]]</f>
        <v>1673762.8544999999</v>
      </c>
      <c r="P1514" s="11">
        <f>Ugovori_OPULJP[[#This Row],[Bespovratna sredstva - Ukupno (EU+Nac) HRK
= Ukupna ugovorena vrijednost bespovratnih sredstava]]*Ugovori_OPULJP[[#This Row],[STOPA NACIONALNOG SUFINANCIRANJA %]]</f>
        <v>295369.9155</v>
      </c>
      <c r="Q1514" s="11">
        <v>1969132.77</v>
      </c>
      <c r="R1514" s="11">
        <v>0</v>
      </c>
      <c r="S1514" s="11">
        <v>0</v>
      </c>
      <c r="T1514" s="4">
        <f>Ugovori_OPULJP[[#This Row],[Bespovratna sredstva - Ukupno (EU+Nac) HRK
= Ukupna ugovorena vrijednost bespovratnih sredstava]]+Ugovori_OPULJP[[#This Row],[Javni doprinos korisnika - HRK]]+Ugovori_OPULJP[[#This Row],[Privatni doprinos korisnika - HRK]]</f>
        <v>1969132.77</v>
      </c>
      <c r="U1514" s="29" t="s">
        <v>8735</v>
      </c>
      <c r="V1514" s="29" t="s">
        <v>24</v>
      </c>
      <c r="W1514" s="30" t="s">
        <v>6721</v>
      </c>
      <c r="X1514" s="30" t="s">
        <v>6220</v>
      </c>
    </row>
    <row r="1515" spans="1:24" ht="114.75" x14ac:dyDescent="0.25">
      <c r="A1515" s="45" t="s">
        <v>2431</v>
      </c>
      <c r="B1515" s="46" t="s">
        <v>8150</v>
      </c>
      <c r="C1515" s="30" t="s">
        <v>7165</v>
      </c>
      <c r="D1515" s="30" t="s">
        <v>2348</v>
      </c>
      <c r="E1515" s="29" t="s">
        <v>10081</v>
      </c>
      <c r="F1515" s="47" t="s">
        <v>2432</v>
      </c>
      <c r="G1515" s="47" t="s">
        <v>2433</v>
      </c>
      <c r="H1515" s="48">
        <v>42826</v>
      </c>
      <c r="I1515" s="48">
        <v>43556</v>
      </c>
      <c r="J1515" s="48" t="str">
        <f ca="1">IF(Ugovori_OPULJP[[#This Row],[DATUM ZAVRŠETKA OPERACIJE]]&lt;TODAY(),"završen","u provedbi")</f>
        <v>završen</v>
      </c>
      <c r="K1515" s="25" t="s">
        <v>5133</v>
      </c>
      <c r="L1515" s="25" t="s">
        <v>18</v>
      </c>
      <c r="M1515" s="17">
        <v>0.85</v>
      </c>
      <c r="N1515" s="17">
        <v>0.15</v>
      </c>
      <c r="O1515" s="11">
        <f>Ugovori_OPULJP[[#This Row],[Bespovratna sredstva - Ukupno (EU+Nac) HRK
= Ukupna ugovorena vrijednost bespovratnih sredstava]]*Ugovori_OPULJP[[#This Row],[EU STOPA SUFINANCIRANJA %
EU CO-FINANCING RATE %]]</f>
        <v>1262245.3674999999</v>
      </c>
      <c r="P1515" s="11">
        <f>Ugovori_OPULJP[[#This Row],[Bespovratna sredstva - Ukupno (EU+Nac) HRK
= Ukupna ugovorena vrijednost bespovratnih sredstava]]*Ugovori_OPULJP[[#This Row],[STOPA NACIONALNOG SUFINANCIRANJA %]]</f>
        <v>222749.1825</v>
      </c>
      <c r="Q1515" s="11">
        <v>1484994.55</v>
      </c>
      <c r="R1515" s="11">
        <v>0</v>
      </c>
      <c r="S1515" s="11">
        <v>0</v>
      </c>
      <c r="T1515" s="4">
        <f>Ugovori_OPULJP[[#This Row],[Bespovratna sredstva - Ukupno (EU+Nac) HRK
= Ukupna ugovorena vrijednost bespovratnih sredstava]]+Ugovori_OPULJP[[#This Row],[Javni doprinos korisnika - HRK]]+Ugovori_OPULJP[[#This Row],[Privatni doprinos korisnika - HRK]]</f>
        <v>1484994.55</v>
      </c>
      <c r="U1515" s="29" t="s">
        <v>8735</v>
      </c>
      <c r="V1515" s="29" t="s">
        <v>24</v>
      </c>
      <c r="W1515" s="30" t="s">
        <v>6722</v>
      </c>
      <c r="X1515" s="30" t="s">
        <v>6220</v>
      </c>
    </row>
    <row r="1516" spans="1:24" ht="76.5" x14ac:dyDescent="0.25">
      <c r="A1516" s="45" t="s">
        <v>2434</v>
      </c>
      <c r="B1516" s="46" t="s">
        <v>8150</v>
      </c>
      <c r="C1516" s="30" t="s">
        <v>7165</v>
      </c>
      <c r="D1516" s="30" t="s">
        <v>2348</v>
      </c>
      <c r="E1516" s="29" t="s">
        <v>10081</v>
      </c>
      <c r="F1516" s="47" t="s">
        <v>2435</v>
      </c>
      <c r="G1516" s="47" t="s">
        <v>2436</v>
      </c>
      <c r="H1516" s="48">
        <v>42825</v>
      </c>
      <c r="I1516" s="48">
        <v>43496</v>
      </c>
      <c r="J1516" s="48" t="str">
        <f ca="1">IF(Ugovori_OPULJP[[#This Row],[DATUM ZAVRŠETKA OPERACIJE]]&lt;TODAY(),"završen","u provedbi")</f>
        <v>završen</v>
      </c>
      <c r="K1516" s="25" t="s">
        <v>3</v>
      </c>
      <c r="L1516" s="25" t="s">
        <v>3</v>
      </c>
      <c r="M1516" s="17">
        <v>0.85</v>
      </c>
      <c r="N1516" s="17">
        <v>0.15</v>
      </c>
      <c r="O1516" s="11">
        <f>Ugovori_OPULJP[[#This Row],[Bespovratna sredstva - Ukupno (EU+Nac) HRK
= Ukupna ugovorena vrijednost bespovratnih sredstava]]*Ugovori_OPULJP[[#This Row],[EU STOPA SUFINANCIRANJA %
EU CO-FINANCING RATE %]]</f>
        <v>423900.1</v>
      </c>
      <c r="P1516" s="11">
        <f>Ugovori_OPULJP[[#This Row],[Bespovratna sredstva - Ukupno (EU+Nac) HRK
= Ukupna ugovorena vrijednost bespovratnih sredstava]]*Ugovori_OPULJP[[#This Row],[STOPA NACIONALNOG SUFINANCIRANJA %]]</f>
        <v>74805.899999999994</v>
      </c>
      <c r="Q1516" s="11">
        <v>498706</v>
      </c>
      <c r="R1516" s="11">
        <v>0</v>
      </c>
      <c r="S1516" s="11">
        <v>0</v>
      </c>
      <c r="T1516" s="4">
        <f>Ugovori_OPULJP[[#This Row],[Bespovratna sredstva - Ukupno (EU+Nac) HRK
= Ukupna ugovorena vrijednost bespovratnih sredstava]]+Ugovori_OPULJP[[#This Row],[Javni doprinos korisnika - HRK]]+Ugovori_OPULJP[[#This Row],[Privatni doprinos korisnika - HRK]]</f>
        <v>498706</v>
      </c>
      <c r="U1516" s="29" t="s">
        <v>8735</v>
      </c>
      <c r="V1516" s="29" t="s">
        <v>24</v>
      </c>
      <c r="W1516" s="30" t="s">
        <v>6723</v>
      </c>
      <c r="X1516" s="30" t="s">
        <v>6220</v>
      </c>
    </row>
    <row r="1517" spans="1:24" ht="102" x14ac:dyDescent="0.25">
      <c r="A1517" s="45" t="s">
        <v>2437</v>
      </c>
      <c r="B1517" s="46" t="s">
        <v>8150</v>
      </c>
      <c r="C1517" s="30" t="s">
        <v>7165</v>
      </c>
      <c r="D1517" s="30" t="s">
        <v>2348</v>
      </c>
      <c r="E1517" s="29" t="s">
        <v>10081</v>
      </c>
      <c r="F1517" s="47" t="s">
        <v>2438</v>
      </c>
      <c r="G1517" s="47" t="s">
        <v>2439</v>
      </c>
      <c r="H1517" s="48">
        <v>42826</v>
      </c>
      <c r="I1517" s="48">
        <v>43556</v>
      </c>
      <c r="J1517" s="48" t="str">
        <f ca="1">IF(Ugovori_OPULJP[[#This Row],[DATUM ZAVRŠETKA OPERACIJE]]&lt;TODAY(),"završen","u provedbi")</f>
        <v>završen</v>
      </c>
      <c r="K1517" s="25" t="s">
        <v>10</v>
      </c>
      <c r="L1517" s="25" t="s">
        <v>10</v>
      </c>
      <c r="M1517" s="17">
        <v>0.85</v>
      </c>
      <c r="N1517" s="17">
        <v>0.15</v>
      </c>
      <c r="O1517" s="11">
        <f>Ugovori_OPULJP[[#This Row],[Bespovratna sredstva - Ukupno (EU+Nac) HRK
= Ukupna ugovorena vrijednost bespovratnih sredstava]]*Ugovori_OPULJP[[#This Row],[EU STOPA SUFINANCIRANJA %
EU CO-FINANCING RATE %]]</f>
        <v>817153.19499999995</v>
      </c>
      <c r="P1517" s="11">
        <f>Ugovori_OPULJP[[#This Row],[Bespovratna sredstva - Ukupno (EU+Nac) HRK
= Ukupna ugovorena vrijednost bespovratnih sredstava]]*Ugovori_OPULJP[[#This Row],[STOPA NACIONALNOG SUFINANCIRANJA %]]</f>
        <v>144203.50499999998</v>
      </c>
      <c r="Q1517" s="11">
        <v>961356.7</v>
      </c>
      <c r="R1517" s="11">
        <v>0</v>
      </c>
      <c r="S1517" s="11">
        <v>0</v>
      </c>
      <c r="T1517" s="4">
        <f>Ugovori_OPULJP[[#This Row],[Bespovratna sredstva - Ukupno (EU+Nac) HRK
= Ukupna ugovorena vrijednost bespovratnih sredstava]]+Ugovori_OPULJP[[#This Row],[Javni doprinos korisnika - HRK]]+Ugovori_OPULJP[[#This Row],[Privatni doprinos korisnika - HRK]]</f>
        <v>961356.7</v>
      </c>
      <c r="U1517" s="29" t="s">
        <v>8735</v>
      </c>
      <c r="V1517" s="29" t="s">
        <v>24</v>
      </c>
      <c r="W1517" s="30" t="s">
        <v>6724</v>
      </c>
      <c r="X1517" s="30" t="s">
        <v>6220</v>
      </c>
    </row>
    <row r="1518" spans="1:24" ht="89.25" x14ac:dyDescent="0.25">
      <c r="A1518" s="45" t="s">
        <v>2440</v>
      </c>
      <c r="B1518" s="46" t="s">
        <v>8150</v>
      </c>
      <c r="C1518" s="30" t="s">
        <v>7165</v>
      </c>
      <c r="D1518" s="30" t="s">
        <v>2348</v>
      </c>
      <c r="E1518" s="29" t="s">
        <v>10081</v>
      </c>
      <c r="F1518" s="47" t="s">
        <v>2441</v>
      </c>
      <c r="G1518" s="47" t="s">
        <v>2442</v>
      </c>
      <c r="H1518" s="48">
        <v>42826</v>
      </c>
      <c r="I1518" s="48">
        <v>43556</v>
      </c>
      <c r="J1518" s="48" t="str">
        <f ca="1">IF(Ugovori_OPULJP[[#This Row],[DATUM ZAVRŠETKA OPERACIJE]]&lt;TODAY(),"završen","u provedbi")</f>
        <v>završen</v>
      </c>
      <c r="K1518" s="25" t="s">
        <v>9</v>
      </c>
      <c r="L1518" s="25" t="s">
        <v>9</v>
      </c>
      <c r="M1518" s="17">
        <v>0.85</v>
      </c>
      <c r="N1518" s="17">
        <v>0.15</v>
      </c>
      <c r="O1518" s="11">
        <f>Ugovori_OPULJP[[#This Row],[Bespovratna sredstva - Ukupno (EU+Nac) HRK
= Ukupna ugovorena vrijednost bespovratnih sredstava]]*Ugovori_OPULJP[[#This Row],[EU STOPA SUFINANCIRANJA %
EU CO-FINANCING RATE %]]</f>
        <v>529902.95400000003</v>
      </c>
      <c r="P1518" s="11">
        <f>Ugovori_OPULJP[[#This Row],[Bespovratna sredstva - Ukupno (EU+Nac) HRK
= Ukupna ugovorena vrijednost bespovratnih sredstava]]*Ugovori_OPULJP[[#This Row],[STOPA NACIONALNOG SUFINANCIRANJA %]]</f>
        <v>93512.285999999993</v>
      </c>
      <c r="Q1518" s="11">
        <v>623415.24</v>
      </c>
      <c r="R1518" s="11">
        <v>0</v>
      </c>
      <c r="S1518" s="11">
        <v>0</v>
      </c>
      <c r="T1518" s="4">
        <f>Ugovori_OPULJP[[#This Row],[Bespovratna sredstva - Ukupno (EU+Nac) HRK
= Ukupna ugovorena vrijednost bespovratnih sredstava]]+Ugovori_OPULJP[[#This Row],[Javni doprinos korisnika - HRK]]+Ugovori_OPULJP[[#This Row],[Privatni doprinos korisnika - HRK]]</f>
        <v>623415.24</v>
      </c>
      <c r="U1518" s="29" t="s">
        <v>8735</v>
      </c>
      <c r="V1518" s="29" t="s">
        <v>24</v>
      </c>
      <c r="W1518" s="30" t="s">
        <v>6725</v>
      </c>
      <c r="X1518" s="30" t="s">
        <v>6220</v>
      </c>
    </row>
    <row r="1519" spans="1:24" ht="102" x14ac:dyDescent="0.25">
      <c r="A1519" s="45" t="s">
        <v>2443</v>
      </c>
      <c r="B1519" s="46" t="s">
        <v>8150</v>
      </c>
      <c r="C1519" s="30" t="s">
        <v>7165</v>
      </c>
      <c r="D1519" s="30" t="s">
        <v>2348</v>
      </c>
      <c r="E1519" s="29" t="s">
        <v>10081</v>
      </c>
      <c r="F1519" s="47" t="s">
        <v>2444</v>
      </c>
      <c r="G1519" s="47" t="s">
        <v>3109</v>
      </c>
      <c r="H1519" s="48">
        <v>42824</v>
      </c>
      <c r="I1519" s="48">
        <v>43554</v>
      </c>
      <c r="J1519" s="48" t="str">
        <f ca="1">IF(Ugovori_OPULJP[[#This Row],[DATUM ZAVRŠETKA OPERACIJE]]&lt;TODAY(),"završen","u provedbi")</f>
        <v>završen</v>
      </c>
      <c r="K1519" s="25" t="s">
        <v>12</v>
      </c>
      <c r="L1519" s="25" t="s">
        <v>12</v>
      </c>
      <c r="M1519" s="17">
        <v>0.85</v>
      </c>
      <c r="N1519" s="17">
        <v>0.15</v>
      </c>
      <c r="O1519" s="11">
        <f>Ugovori_OPULJP[[#This Row],[Bespovratna sredstva - Ukupno (EU+Nac) HRK
= Ukupna ugovorena vrijednost bespovratnih sredstava]]*Ugovori_OPULJP[[#This Row],[EU STOPA SUFINANCIRANJA %
EU CO-FINANCING RATE %]]</f>
        <v>1691083.8994999998</v>
      </c>
      <c r="P1519" s="11">
        <f>Ugovori_OPULJP[[#This Row],[Bespovratna sredstva - Ukupno (EU+Nac) HRK
= Ukupna ugovorena vrijednost bespovratnih sredstava]]*Ugovori_OPULJP[[#This Row],[STOPA NACIONALNOG SUFINANCIRANJA %]]</f>
        <v>298426.57049999997</v>
      </c>
      <c r="Q1519" s="11">
        <v>1989510.47</v>
      </c>
      <c r="R1519" s="11">
        <v>0</v>
      </c>
      <c r="S1519" s="11">
        <v>0</v>
      </c>
      <c r="T1519" s="4">
        <f>Ugovori_OPULJP[[#This Row],[Bespovratna sredstva - Ukupno (EU+Nac) HRK
= Ukupna ugovorena vrijednost bespovratnih sredstava]]+Ugovori_OPULJP[[#This Row],[Javni doprinos korisnika - HRK]]+Ugovori_OPULJP[[#This Row],[Privatni doprinos korisnika - HRK]]</f>
        <v>1989510.47</v>
      </c>
      <c r="U1519" s="29" t="s">
        <v>8735</v>
      </c>
      <c r="V1519" s="29" t="s">
        <v>24</v>
      </c>
      <c r="W1519" s="30" t="s">
        <v>6726</v>
      </c>
      <c r="X1519" s="30" t="s">
        <v>6220</v>
      </c>
    </row>
    <row r="1520" spans="1:24" ht="114.75" x14ac:dyDescent="0.25">
      <c r="A1520" s="45" t="s">
        <v>2445</v>
      </c>
      <c r="B1520" s="46" t="s">
        <v>8150</v>
      </c>
      <c r="C1520" s="30" t="s">
        <v>7165</v>
      </c>
      <c r="D1520" s="30" t="s">
        <v>2348</v>
      </c>
      <c r="E1520" s="29" t="s">
        <v>10081</v>
      </c>
      <c r="F1520" s="47" t="s">
        <v>2446</v>
      </c>
      <c r="G1520" s="47" t="s">
        <v>2447</v>
      </c>
      <c r="H1520" s="48">
        <v>42817</v>
      </c>
      <c r="I1520" s="48">
        <v>43547</v>
      </c>
      <c r="J1520" s="48" t="str">
        <f ca="1">IF(Ugovori_OPULJP[[#This Row],[DATUM ZAVRŠETKA OPERACIJE]]&lt;TODAY(),"završen","u provedbi")</f>
        <v>završen</v>
      </c>
      <c r="K1520" s="25" t="s">
        <v>4651</v>
      </c>
      <c r="L1520" s="25" t="s">
        <v>3</v>
      </c>
      <c r="M1520" s="17">
        <v>0.85</v>
      </c>
      <c r="N1520" s="17">
        <v>0.15</v>
      </c>
      <c r="O1520" s="11">
        <f>Ugovori_OPULJP[[#This Row],[Bespovratna sredstva - Ukupno (EU+Nac) HRK
= Ukupna ugovorena vrijednost bespovratnih sredstava]]*Ugovori_OPULJP[[#This Row],[EU STOPA SUFINANCIRANJA %
EU CO-FINANCING RATE %]]</f>
        <v>1696468.9895000001</v>
      </c>
      <c r="P1520" s="11">
        <f>Ugovori_OPULJP[[#This Row],[Bespovratna sredstva - Ukupno (EU+Nac) HRK
= Ukupna ugovorena vrijednost bespovratnih sredstava]]*Ugovori_OPULJP[[#This Row],[STOPA NACIONALNOG SUFINANCIRANJA %]]</f>
        <v>299376.88050000003</v>
      </c>
      <c r="Q1520" s="11">
        <v>1995845.87</v>
      </c>
      <c r="R1520" s="11">
        <v>0</v>
      </c>
      <c r="S1520" s="11">
        <v>0</v>
      </c>
      <c r="T1520" s="4">
        <f>Ugovori_OPULJP[[#This Row],[Bespovratna sredstva - Ukupno (EU+Nac) HRK
= Ukupna ugovorena vrijednost bespovratnih sredstava]]+Ugovori_OPULJP[[#This Row],[Javni doprinos korisnika - HRK]]+Ugovori_OPULJP[[#This Row],[Privatni doprinos korisnika - HRK]]</f>
        <v>1995845.87</v>
      </c>
      <c r="U1520" s="29" t="s">
        <v>8735</v>
      </c>
      <c r="V1520" s="29" t="s">
        <v>24</v>
      </c>
      <c r="W1520" s="30" t="s">
        <v>6727</v>
      </c>
      <c r="X1520" s="30" t="s">
        <v>6220</v>
      </c>
    </row>
    <row r="1521" spans="1:24" ht="114.75" x14ac:dyDescent="0.25">
      <c r="A1521" s="45" t="s">
        <v>2448</v>
      </c>
      <c r="B1521" s="46" t="s">
        <v>8150</v>
      </c>
      <c r="C1521" s="30" t="s">
        <v>7165</v>
      </c>
      <c r="D1521" s="30" t="s">
        <v>2348</v>
      </c>
      <c r="E1521" s="29" t="s">
        <v>10081</v>
      </c>
      <c r="F1521" s="47" t="s">
        <v>2449</v>
      </c>
      <c r="G1521" s="47" t="s">
        <v>2450</v>
      </c>
      <c r="H1521" s="48">
        <v>42826</v>
      </c>
      <c r="I1521" s="48">
        <v>43556</v>
      </c>
      <c r="J1521" s="48" t="str">
        <f ca="1">IF(Ugovori_OPULJP[[#This Row],[DATUM ZAVRŠETKA OPERACIJE]]&lt;TODAY(),"završen","u provedbi")</f>
        <v>završen</v>
      </c>
      <c r="K1521" s="25" t="s">
        <v>4652</v>
      </c>
      <c r="L1521" s="25" t="s">
        <v>3</v>
      </c>
      <c r="M1521" s="17">
        <v>0.85</v>
      </c>
      <c r="N1521" s="17">
        <v>0.15</v>
      </c>
      <c r="O1521" s="11">
        <f>Ugovori_OPULJP[[#This Row],[Bespovratna sredstva - Ukupno (EU+Nac) HRK
= Ukupna ugovorena vrijednost bespovratnih sredstava]]*Ugovori_OPULJP[[#This Row],[EU STOPA SUFINANCIRANJA %
EU CO-FINANCING RATE %]]</f>
        <v>898561.89399999985</v>
      </c>
      <c r="P1521" s="11">
        <f>Ugovori_OPULJP[[#This Row],[Bespovratna sredstva - Ukupno (EU+Nac) HRK
= Ukupna ugovorena vrijednost bespovratnih sredstava]]*Ugovori_OPULJP[[#This Row],[STOPA NACIONALNOG SUFINANCIRANJA %]]</f>
        <v>158569.74599999998</v>
      </c>
      <c r="Q1521" s="11">
        <v>1057131.6399999999</v>
      </c>
      <c r="R1521" s="11">
        <v>0</v>
      </c>
      <c r="S1521" s="11">
        <v>0</v>
      </c>
      <c r="T1521" s="4">
        <f>Ugovori_OPULJP[[#This Row],[Bespovratna sredstva - Ukupno (EU+Nac) HRK
= Ukupna ugovorena vrijednost bespovratnih sredstava]]+Ugovori_OPULJP[[#This Row],[Javni doprinos korisnika - HRK]]+Ugovori_OPULJP[[#This Row],[Privatni doprinos korisnika - HRK]]</f>
        <v>1057131.6399999999</v>
      </c>
      <c r="U1521" s="29" t="s">
        <v>8735</v>
      </c>
      <c r="V1521" s="29" t="s">
        <v>24</v>
      </c>
      <c r="W1521" s="30" t="s">
        <v>6728</v>
      </c>
      <c r="X1521" s="30" t="s">
        <v>6220</v>
      </c>
    </row>
    <row r="1522" spans="1:24" ht="76.5" x14ac:dyDescent="0.25">
      <c r="A1522" s="45" t="s">
        <v>2451</v>
      </c>
      <c r="B1522" s="46" t="s">
        <v>8150</v>
      </c>
      <c r="C1522" s="30" t="s">
        <v>7165</v>
      </c>
      <c r="D1522" s="30" t="s">
        <v>2348</v>
      </c>
      <c r="E1522" s="29" t="s">
        <v>10081</v>
      </c>
      <c r="F1522" s="47" t="s">
        <v>2452</v>
      </c>
      <c r="G1522" s="47" t="s">
        <v>10596</v>
      </c>
      <c r="H1522" s="48">
        <v>42831</v>
      </c>
      <c r="I1522" s="48">
        <v>43561</v>
      </c>
      <c r="J1522" s="48" t="str">
        <f ca="1">IF(Ugovori_OPULJP[[#This Row],[DATUM ZAVRŠETKA OPERACIJE]]&lt;TODAY(),"završen","u provedbi")</f>
        <v>završen</v>
      </c>
      <c r="K1522" s="25" t="s">
        <v>4653</v>
      </c>
      <c r="L1522" s="25" t="s">
        <v>3</v>
      </c>
      <c r="M1522" s="17">
        <v>0.85</v>
      </c>
      <c r="N1522" s="17">
        <v>0.15</v>
      </c>
      <c r="O1522" s="11">
        <f>Ugovori_OPULJP[[#This Row],[Bespovratna sredstva - Ukupno (EU+Nac) HRK
= Ukupna ugovorena vrijednost bespovratnih sredstava]]*Ugovori_OPULJP[[#This Row],[EU STOPA SUFINANCIRANJA %
EU CO-FINANCING RATE %]]</f>
        <v>934963.66249999998</v>
      </c>
      <c r="P1522" s="11">
        <f>Ugovori_OPULJP[[#This Row],[Bespovratna sredstva - Ukupno (EU+Nac) HRK
= Ukupna ugovorena vrijednost bespovratnih sredstava]]*Ugovori_OPULJP[[#This Row],[STOPA NACIONALNOG SUFINANCIRANJA %]]</f>
        <v>164993.58749999999</v>
      </c>
      <c r="Q1522" s="11">
        <v>1099957.25</v>
      </c>
      <c r="R1522" s="11">
        <v>0</v>
      </c>
      <c r="S1522" s="11">
        <v>0</v>
      </c>
      <c r="T1522" s="4">
        <f>Ugovori_OPULJP[[#This Row],[Bespovratna sredstva - Ukupno (EU+Nac) HRK
= Ukupna ugovorena vrijednost bespovratnih sredstava]]+Ugovori_OPULJP[[#This Row],[Javni doprinos korisnika - HRK]]+Ugovori_OPULJP[[#This Row],[Privatni doprinos korisnika - HRK]]</f>
        <v>1099957.25</v>
      </c>
      <c r="U1522" s="29" t="s">
        <v>8735</v>
      </c>
      <c r="V1522" s="29" t="s">
        <v>24</v>
      </c>
      <c r="W1522" s="30" t="s">
        <v>6729</v>
      </c>
      <c r="X1522" s="30" t="s">
        <v>6220</v>
      </c>
    </row>
    <row r="1523" spans="1:24" ht="102" x14ac:dyDescent="0.25">
      <c r="A1523" s="45" t="s">
        <v>2453</v>
      </c>
      <c r="B1523" s="46" t="s">
        <v>8150</v>
      </c>
      <c r="C1523" s="30" t="s">
        <v>7165</v>
      </c>
      <c r="D1523" s="30" t="s">
        <v>2348</v>
      </c>
      <c r="E1523" s="29" t="s">
        <v>10081</v>
      </c>
      <c r="F1523" s="47" t="s">
        <v>2454</v>
      </c>
      <c r="G1523" s="7" t="s">
        <v>2455</v>
      </c>
      <c r="H1523" s="48">
        <v>42826</v>
      </c>
      <c r="I1523" s="48">
        <v>43556</v>
      </c>
      <c r="J1523" s="48" t="str">
        <f ca="1">IF(Ugovori_OPULJP[[#This Row],[DATUM ZAVRŠETKA OPERACIJE]]&lt;TODAY(),"završen","u provedbi")</f>
        <v>završen</v>
      </c>
      <c r="K1523" s="25" t="s">
        <v>5</v>
      </c>
      <c r="L1523" s="25" t="s">
        <v>5</v>
      </c>
      <c r="M1523" s="17">
        <v>0.85</v>
      </c>
      <c r="N1523" s="17">
        <v>0.15</v>
      </c>
      <c r="O1523" s="11">
        <f>Ugovori_OPULJP[[#This Row],[Bespovratna sredstva - Ukupno (EU+Nac) HRK
= Ukupna ugovorena vrijednost bespovratnih sredstava]]*Ugovori_OPULJP[[#This Row],[EU STOPA SUFINANCIRANJA %
EU CO-FINANCING RATE %]]</f>
        <v>652422.6</v>
      </c>
      <c r="P1523" s="11">
        <f>Ugovori_OPULJP[[#This Row],[Bespovratna sredstva - Ukupno (EU+Nac) HRK
= Ukupna ugovorena vrijednost bespovratnih sredstava]]*Ugovori_OPULJP[[#This Row],[STOPA NACIONALNOG SUFINANCIRANJA %]]</f>
        <v>115133.4</v>
      </c>
      <c r="Q1523" s="11">
        <v>767556</v>
      </c>
      <c r="R1523" s="11">
        <v>0</v>
      </c>
      <c r="S1523" s="11">
        <v>0</v>
      </c>
      <c r="T1523" s="4">
        <f>Ugovori_OPULJP[[#This Row],[Bespovratna sredstva - Ukupno (EU+Nac) HRK
= Ukupna ugovorena vrijednost bespovratnih sredstava]]+Ugovori_OPULJP[[#This Row],[Javni doprinos korisnika - HRK]]+Ugovori_OPULJP[[#This Row],[Privatni doprinos korisnika - HRK]]</f>
        <v>767556</v>
      </c>
      <c r="U1523" s="29" t="s">
        <v>8735</v>
      </c>
      <c r="V1523" s="29" t="s">
        <v>24</v>
      </c>
      <c r="W1523" s="30" t="s">
        <v>6730</v>
      </c>
      <c r="X1523" s="30" t="s">
        <v>6220</v>
      </c>
    </row>
    <row r="1524" spans="1:24" ht="114.75" x14ac:dyDescent="0.25">
      <c r="A1524" s="45" t="s">
        <v>2456</v>
      </c>
      <c r="B1524" s="46" t="s">
        <v>8150</v>
      </c>
      <c r="C1524" s="30" t="s">
        <v>7165</v>
      </c>
      <c r="D1524" s="30" t="s">
        <v>2348</v>
      </c>
      <c r="E1524" s="29" t="s">
        <v>10081</v>
      </c>
      <c r="F1524" s="47" t="s">
        <v>2348</v>
      </c>
      <c r="G1524" s="47" t="s">
        <v>9309</v>
      </c>
      <c r="H1524" s="48">
        <v>42825</v>
      </c>
      <c r="I1524" s="48">
        <v>43434</v>
      </c>
      <c r="J1524" s="48" t="str">
        <f ca="1">IF(Ugovori_OPULJP[[#This Row],[DATUM ZAVRŠETKA OPERACIJE]]&lt;TODAY(),"završen","u provedbi")</f>
        <v>završen</v>
      </c>
      <c r="K1524" s="25" t="s">
        <v>20</v>
      </c>
      <c r="L1524" s="25" t="s">
        <v>20</v>
      </c>
      <c r="M1524" s="17">
        <v>0.85</v>
      </c>
      <c r="N1524" s="17">
        <v>0.15</v>
      </c>
      <c r="O1524" s="11">
        <f>Ugovori_OPULJP[[#This Row],[Bespovratna sredstva - Ukupno (EU+Nac) HRK
= Ukupna ugovorena vrijednost bespovratnih sredstava]]*Ugovori_OPULJP[[#This Row],[EU STOPA SUFINANCIRANJA %
EU CO-FINANCING RATE %]]</f>
        <v>558978.89549999998</v>
      </c>
      <c r="P1524" s="11">
        <f>Ugovori_OPULJP[[#This Row],[Bespovratna sredstva - Ukupno (EU+Nac) HRK
= Ukupna ugovorena vrijednost bespovratnih sredstava]]*Ugovori_OPULJP[[#This Row],[STOPA NACIONALNOG SUFINANCIRANJA %]]</f>
        <v>98643.334499999997</v>
      </c>
      <c r="Q1524" s="11">
        <v>657622.23</v>
      </c>
      <c r="R1524" s="11">
        <v>0</v>
      </c>
      <c r="S1524" s="11">
        <v>0</v>
      </c>
      <c r="T1524" s="4">
        <f>Ugovori_OPULJP[[#This Row],[Bespovratna sredstva - Ukupno (EU+Nac) HRK
= Ukupna ugovorena vrijednost bespovratnih sredstava]]+Ugovori_OPULJP[[#This Row],[Javni doprinos korisnika - HRK]]+Ugovori_OPULJP[[#This Row],[Privatni doprinos korisnika - HRK]]</f>
        <v>657622.23</v>
      </c>
      <c r="U1524" s="29" t="s">
        <v>8735</v>
      </c>
      <c r="V1524" s="29" t="s">
        <v>24</v>
      </c>
      <c r="W1524" s="30" t="s">
        <v>6731</v>
      </c>
      <c r="X1524" s="30" t="s">
        <v>6220</v>
      </c>
    </row>
    <row r="1525" spans="1:24" ht="102" x14ac:dyDescent="0.25">
      <c r="A1525" s="45" t="s">
        <v>2457</v>
      </c>
      <c r="B1525" s="46" t="s">
        <v>8150</v>
      </c>
      <c r="C1525" s="30" t="s">
        <v>7165</v>
      </c>
      <c r="D1525" s="30" t="s">
        <v>2348</v>
      </c>
      <c r="E1525" s="29" t="s">
        <v>10081</v>
      </c>
      <c r="F1525" s="47" t="s">
        <v>2458</v>
      </c>
      <c r="G1525" s="47" t="s">
        <v>2459</v>
      </c>
      <c r="H1525" s="48">
        <v>42826</v>
      </c>
      <c r="I1525" s="48">
        <v>43556</v>
      </c>
      <c r="J1525" s="48" t="str">
        <f ca="1">IF(Ugovori_OPULJP[[#This Row],[DATUM ZAVRŠETKA OPERACIJE]]&lt;TODAY(),"završen","u provedbi")</f>
        <v>završen</v>
      </c>
      <c r="K1525" s="25" t="s">
        <v>4654</v>
      </c>
      <c r="L1525" s="25" t="s">
        <v>3</v>
      </c>
      <c r="M1525" s="17">
        <v>0.85</v>
      </c>
      <c r="N1525" s="17">
        <v>0.15</v>
      </c>
      <c r="O1525" s="11">
        <f>Ugovori_OPULJP[[#This Row],[Bespovratna sredstva - Ukupno (EU+Nac) HRK
= Ukupna ugovorena vrijednost bespovratnih sredstava]]*Ugovori_OPULJP[[#This Row],[EU STOPA SUFINANCIRANJA %
EU CO-FINANCING RATE %]]</f>
        <v>1689531.757</v>
      </c>
      <c r="P1525" s="11">
        <f>Ugovori_OPULJP[[#This Row],[Bespovratna sredstva - Ukupno (EU+Nac) HRK
= Ukupna ugovorena vrijednost bespovratnih sredstava]]*Ugovori_OPULJP[[#This Row],[STOPA NACIONALNOG SUFINANCIRANJA %]]</f>
        <v>298152.663</v>
      </c>
      <c r="Q1525" s="11">
        <v>1987684.42</v>
      </c>
      <c r="R1525" s="11">
        <v>0</v>
      </c>
      <c r="S1525" s="11">
        <v>0</v>
      </c>
      <c r="T1525" s="4">
        <f>Ugovori_OPULJP[[#This Row],[Bespovratna sredstva - Ukupno (EU+Nac) HRK
= Ukupna ugovorena vrijednost bespovratnih sredstava]]+Ugovori_OPULJP[[#This Row],[Javni doprinos korisnika - HRK]]+Ugovori_OPULJP[[#This Row],[Privatni doprinos korisnika - HRK]]</f>
        <v>1987684.42</v>
      </c>
      <c r="U1525" s="29" t="s">
        <v>8735</v>
      </c>
      <c r="V1525" s="29" t="s">
        <v>24</v>
      </c>
      <c r="W1525" s="30" t="s">
        <v>6732</v>
      </c>
      <c r="X1525" s="30" t="s">
        <v>6220</v>
      </c>
    </row>
    <row r="1526" spans="1:24" ht="102" x14ac:dyDescent="0.25">
      <c r="A1526" s="45" t="s">
        <v>2460</v>
      </c>
      <c r="B1526" s="46" t="s">
        <v>8150</v>
      </c>
      <c r="C1526" s="30" t="s">
        <v>7165</v>
      </c>
      <c r="D1526" s="30" t="s">
        <v>2348</v>
      </c>
      <c r="E1526" s="29" t="s">
        <v>10081</v>
      </c>
      <c r="F1526" s="47" t="s">
        <v>2461</v>
      </c>
      <c r="G1526" s="47" t="s">
        <v>1325</v>
      </c>
      <c r="H1526" s="48">
        <v>42825</v>
      </c>
      <c r="I1526" s="48">
        <v>43555</v>
      </c>
      <c r="J1526" s="48" t="str">
        <f ca="1">IF(Ugovori_OPULJP[[#This Row],[DATUM ZAVRŠETKA OPERACIJE]]&lt;TODAY(),"završen","u provedbi")</f>
        <v>završen</v>
      </c>
      <c r="K1526" s="25" t="s">
        <v>14</v>
      </c>
      <c r="L1526" s="25" t="s">
        <v>14</v>
      </c>
      <c r="M1526" s="17">
        <v>0.85</v>
      </c>
      <c r="N1526" s="17">
        <v>0.15</v>
      </c>
      <c r="O1526" s="11">
        <f>Ugovori_OPULJP[[#This Row],[Bespovratna sredstva - Ukupno (EU+Nac) HRK
= Ukupna ugovorena vrijednost bespovratnih sredstava]]*Ugovori_OPULJP[[#This Row],[EU STOPA SUFINANCIRANJA %
EU CO-FINANCING RATE %]]</f>
        <v>1451864.1835</v>
      </c>
      <c r="P1526" s="11">
        <f>Ugovori_OPULJP[[#This Row],[Bespovratna sredstva - Ukupno (EU+Nac) HRK
= Ukupna ugovorena vrijednost bespovratnih sredstava]]*Ugovori_OPULJP[[#This Row],[STOPA NACIONALNOG SUFINANCIRANJA %]]</f>
        <v>256211.3265</v>
      </c>
      <c r="Q1526" s="11">
        <v>1708075.51</v>
      </c>
      <c r="R1526" s="11">
        <v>0</v>
      </c>
      <c r="S1526" s="11">
        <v>0</v>
      </c>
      <c r="T1526" s="4">
        <f>Ugovori_OPULJP[[#This Row],[Bespovratna sredstva - Ukupno (EU+Nac) HRK
= Ukupna ugovorena vrijednost bespovratnih sredstava]]+Ugovori_OPULJP[[#This Row],[Javni doprinos korisnika - HRK]]+Ugovori_OPULJP[[#This Row],[Privatni doprinos korisnika - HRK]]</f>
        <v>1708075.51</v>
      </c>
      <c r="U1526" s="29" t="s">
        <v>8735</v>
      </c>
      <c r="V1526" s="29" t="s">
        <v>24</v>
      </c>
      <c r="W1526" s="30" t="s">
        <v>6733</v>
      </c>
      <c r="X1526" s="30" t="s">
        <v>6220</v>
      </c>
    </row>
    <row r="1527" spans="1:24" ht="76.5" x14ac:dyDescent="0.25">
      <c r="A1527" s="45" t="s">
        <v>2462</v>
      </c>
      <c r="B1527" s="46" t="s">
        <v>8150</v>
      </c>
      <c r="C1527" s="30" t="s">
        <v>7165</v>
      </c>
      <c r="D1527" s="30" t="s">
        <v>2348</v>
      </c>
      <c r="E1527" s="29" t="s">
        <v>10081</v>
      </c>
      <c r="F1527" s="47" t="s">
        <v>2463</v>
      </c>
      <c r="G1527" s="47" t="s">
        <v>2464</v>
      </c>
      <c r="H1527" s="48">
        <v>42826</v>
      </c>
      <c r="I1527" s="48">
        <v>43556</v>
      </c>
      <c r="J1527" s="48" t="str">
        <f ca="1">IF(Ugovori_OPULJP[[#This Row],[DATUM ZAVRŠETKA OPERACIJE]]&lt;TODAY(),"završen","u provedbi")</f>
        <v>završen</v>
      </c>
      <c r="K1527" s="25" t="s">
        <v>10</v>
      </c>
      <c r="L1527" s="25" t="s">
        <v>10</v>
      </c>
      <c r="M1527" s="17">
        <v>0.85</v>
      </c>
      <c r="N1527" s="17">
        <v>0.15</v>
      </c>
      <c r="O1527" s="11">
        <f>Ugovori_OPULJP[[#This Row],[Bespovratna sredstva - Ukupno (EU+Nac) HRK
= Ukupna ugovorena vrijednost bespovratnih sredstava]]*Ugovori_OPULJP[[#This Row],[EU STOPA SUFINANCIRANJA %
EU CO-FINANCING RATE %]]</f>
        <v>1473542.7109999999</v>
      </c>
      <c r="P1527" s="11">
        <f>Ugovori_OPULJP[[#This Row],[Bespovratna sredstva - Ukupno (EU+Nac) HRK
= Ukupna ugovorena vrijednost bespovratnih sredstava]]*Ugovori_OPULJP[[#This Row],[STOPA NACIONALNOG SUFINANCIRANJA %]]</f>
        <v>260036.94899999996</v>
      </c>
      <c r="Q1527" s="11">
        <v>1733579.66</v>
      </c>
      <c r="R1527" s="11">
        <v>0</v>
      </c>
      <c r="S1527" s="11">
        <v>0</v>
      </c>
      <c r="T1527" s="4">
        <f>Ugovori_OPULJP[[#This Row],[Bespovratna sredstva - Ukupno (EU+Nac) HRK
= Ukupna ugovorena vrijednost bespovratnih sredstava]]+Ugovori_OPULJP[[#This Row],[Javni doprinos korisnika - HRK]]+Ugovori_OPULJP[[#This Row],[Privatni doprinos korisnika - HRK]]</f>
        <v>1733579.66</v>
      </c>
      <c r="U1527" s="29" t="s">
        <v>8735</v>
      </c>
      <c r="V1527" s="29" t="s">
        <v>24</v>
      </c>
      <c r="W1527" s="30" t="s">
        <v>6734</v>
      </c>
      <c r="X1527" s="30" t="s">
        <v>6220</v>
      </c>
    </row>
    <row r="1528" spans="1:24" ht="114.75" x14ac:dyDescent="0.25">
      <c r="A1528" s="45" t="s">
        <v>2465</v>
      </c>
      <c r="B1528" s="46" t="s">
        <v>8150</v>
      </c>
      <c r="C1528" s="30" t="s">
        <v>7165</v>
      </c>
      <c r="D1528" s="30" t="s">
        <v>2348</v>
      </c>
      <c r="E1528" s="29" t="s">
        <v>10081</v>
      </c>
      <c r="F1528" s="47" t="s">
        <v>2404</v>
      </c>
      <c r="G1528" s="47" t="s">
        <v>10604</v>
      </c>
      <c r="H1528" s="48">
        <v>42822</v>
      </c>
      <c r="I1528" s="48">
        <v>43552</v>
      </c>
      <c r="J1528" s="48" t="str">
        <f ca="1">IF(Ugovori_OPULJP[[#This Row],[DATUM ZAVRŠETKA OPERACIJE]]&lt;TODAY(),"završen","u provedbi")</f>
        <v>završen</v>
      </c>
      <c r="K1528" s="25" t="s">
        <v>20</v>
      </c>
      <c r="L1528" s="25" t="s">
        <v>20</v>
      </c>
      <c r="M1528" s="17">
        <v>0.85</v>
      </c>
      <c r="N1528" s="17">
        <v>0.15</v>
      </c>
      <c r="O1528" s="11">
        <f>Ugovori_OPULJP[[#This Row],[Bespovratna sredstva - Ukupno (EU+Nac) HRK
= Ukupna ugovorena vrijednost bespovratnih sredstava]]*Ugovori_OPULJP[[#This Row],[EU STOPA SUFINANCIRANJA %
EU CO-FINANCING RATE %]]</f>
        <v>1446092.3774999999</v>
      </c>
      <c r="P1528" s="11">
        <f>Ugovori_OPULJP[[#This Row],[Bespovratna sredstva - Ukupno (EU+Nac) HRK
= Ukupna ugovorena vrijednost bespovratnih sredstava]]*Ugovori_OPULJP[[#This Row],[STOPA NACIONALNOG SUFINANCIRANJA %]]</f>
        <v>255192.77249999996</v>
      </c>
      <c r="Q1528" s="11">
        <v>1701285.15</v>
      </c>
      <c r="R1528" s="11">
        <v>0</v>
      </c>
      <c r="S1528" s="11">
        <v>0</v>
      </c>
      <c r="T1528" s="4">
        <f>Ugovori_OPULJP[[#This Row],[Bespovratna sredstva - Ukupno (EU+Nac) HRK
= Ukupna ugovorena vrijednost bespovratnih sredstava]]+Ugovori_OPULJP[[#This Row],[Javni doprinos korisnika - HRK]]+Ugovori_OPULJP[[#This Row],[Privatni doprinos korisnika - HRK]]</f>
        <v>1701285.15</v>
      </c>
      <c r="U1528" s="29" t="s">
        <v>8735</v>
      </c>
      <c r="V1528" s="29" t="s">
        <v>24</v>
      </c>
      <c r="W1528" s="30" t="s">
        <v>6735</v>
      </c>
      <c r="X1528" s="30" t="s">
        <v>6220</v>
      </c>
    </row>
    <row r="1529" spans="1:24" ht="102" x14ac:dyDescent="0.25">
      <c r="A1529" s="45" t="s">
        <v>2466</v>
      </c>
      <c r="B1529" s="46" t="s">
        <v>8150</v>
      </c>
      <c r="C1529" s="30" t="s">
        <v>7165</v>
      </c>
      <c r="D1529" s="30" t="s">
        <v>2348</v>
      </c>
      <c r="E1529" s="29" t="s">
        <v>10081</v>
      </c>
      <c r="F1529" s="47" t="s">
        <v>2467</v>
      </c>
      <c r="G1529" s="47" t="s">
        <v>2468</v>
      </c>
      <c r="H1529" s="48">
        <v>42826</v>
      </c>
      <c r="I1529" s="48">
        <v>43556</v>
      </c>
      <c r="J1529" s="48" t="str">
        <f ca="1">IF(Ugovori_OPULJP[[#This Row],[DATUM ZAVRŠETKA OPERACIJE]]&lt;TODAY(),"završen","u provedbi")</f>
        <v>završen</v>
      </c>
      <c r="K1529" s="25" t="s">
        <v>14</v>
      </c>
      <c r="L1529" s="25" t="s">
        <v>14</v>
      </c>
      <c r="M1529" s="17">
        <v>0.85</v>
      </c>
      <c r="N1529" s="17">
        <v>0.15</v>
      </c>
      <c r="O1529" s="11">
        <f>Ugovori_OPULJP[[#This Row],[Bespovratna sredstva - Ukupno (EU+Nac) HRK
= Ukupna ugovorena vrijednost bespovratnih sredstava]]*Ugovori_OPULJP[[#This Row],[EU STOPA SUFINANCIRANJA %
EU CO-FINANCING RATE %]]</f>
        <v>1699950.9720000001</v>
      </c>
      <c r="P1529" s="11">
        <f>Ugovori_OPULJP[[#This Row],[Bespovratna sredstva - Ukupno (EU+Nac) HRK
= Ukupna ugovorena vrijednost bespovratnih sredstava]]*Ugovori_OPULJP[[#This Row],[STOPA NACIONALNOG SUFINANCIRANJA %]]</f>
        <v>299991.348</v>
      </c>
      <c r="Q1529" s="11">
        <v>1999942.32</v>
      </c>
      <c r="R1529" s="11">
        <v>0</v>
      </c>
      <c r="S1529" s="11">
        <v>0</v>
      </c>
      <c r="T1529" s="4">
        <f>Ugovori_OPULJP[[#This Row],[Bespovratna sredstva - Ukupno (EU+Nac) HRK
= Ukupna ugovorena vrijednost bespovratnih sredstava]]+Ugovori_OPULJP[[#This Row],[Javni doprinos korisnika - HRK]]+Ugovori_OPULJP[[#This Row],[Privatni doprinos korisnika - HRK]]</f>
        <v>1999942.32</v>
      </c>
      <c r="U1529" s="29" t="s">
        <v>8735</v>
      </c>
      <c r="V1529" s="29" t="s">
        <v>24</v>
      </c>
      <c r="W1529" s="30" t="s">
        <v>6736</v>
      </c>
      <c r="X1529" s="30" t="s">
        <v>6220</v>
      </c>
    </row>
    <row r="1530" spans="1:24" ht="102" x14ac:dyDescent="0.25">
      <c r="A1530" s="45" t="s">
        <v>2469</v>
      </c>
      <c r="B1530" s="46" t="s">
        <v>8150</v>
      </c>
      <c r="C1530" s="30" t="s">
        <v>7165</v>
      </c>
      <c r="D1530" s="30" t="s">
        <v>2348</v>
      </c>
      <c r="E1530" s="29" t="s">
        <v>10081</v>
      </c>
      <c r="F1530" s="47" t="s">
        <v>2470</v>
      </c>
      <c r="G1530" s="47" t="s">
        <v>1439</v>
      </c>
      <c r="H1530" s="48">
        <v>42826</v>
      </c>
      <c r="I1530" s="48">
        <v>43556</v>
      </c>
      <c r="J1530" s="48" t="str">
        <f ca="1">IF(Ugovori_OPULJP[[#This Row],[DATUM ZAVRŠETKA OPERACIJE]]&lt;TODAY(),"završen","u provedbi")</f>
        <v>završen</v>
      </c>
      <c r="K1530" s="25" t="s">
        <v>0</v>
      </c>
      <c r="L1530" s="25" t="s">
        <v>0</v>
      </c>
      <c r="M1530" s="17">
        <v>0.85</v>
      </c>
      <c r="N1530" s="17">
        <v>0.15</v>
      </c>
      <c r="O1530" s="11">
        <f>Ugovori_OPULJP[[#This Row],[Bespovratna sredstva - Ukupno (EU+Nac) HRK
= Ukupna ugovorena vrijednost bespovratnih sredstava]]*Ugovori_OPULJP[[#This Row],[EU STOPA SUFINANCIRANJA %
EU CO-FINANCING RATE %]]</f>
        <v>494225.53</v>
      </c>
      <c r="P1530" s="11">
        <f>Ugovori_OPULJP[[#This Row],[Bespovratna sredstva - Ukupno (EU+Nac) HRK
= Ukupna ugovorena vrijednost bespovratnih sredstava]]*Ugovori_OPULJP[[#This Row],[STOPA NACIONALNOG SUFINANCIRANJA %]]</f>
        <v>87216.27</v>
      </c>
      <c r="Q1530" s="11">
        <v>581441.80000000005</v>
      </c>
      <c r="R1530" s="11">
        <v>0</v>
      </c>
      <c r="S1530" s="11">
        <v>0</v>
      </c>
      <c r="T1530" s="4">
        <f>Ugovori_OPULJP[[#This Row],[Bespovratna sredstva - Ukupno (EU+Nac) HRK
= Ukupna ugovorena vrijednost bespovratnih sredstava]]+Ugovori_OPULJP[[#This Row],[Javni doprinos korisnika - HRK]]+Ugovori_OPULJP[[#This Row],[Privatni doprinos korisnika - HRK]]</f>
        <v>581441.80000000005</v>
      </c>
      <c r="U1530" s="29" t="s">
        <v>8735</v>
      </c>
      <c r="V1530" s="29" t="s">
        <v>24</v>
      </c>
      <c r="W1530" s="30" t="s">
        <v>6737</v>
      </c>
      <c r="X1530" s="30" t="s">
        <v>6220</v>
      </c>
    </row>
    <row r="1531" spans="1:24" ht="114.75" x14ac:dyDescent="0.25">
      <c r="A1531" s="45" t="s">
        <v>2471</v>
      </c>
      <c r="B1531" s="46" t="s">
        <v>8150</v>
      </c>
      <c r="C1531" s="30" t="s">
        <v>7165</v>
      </c>
      <c r="D1531" s="30" t="s">
        <v>2348</v>
      </c>
      <c r="E1531" s="29" t="s">
        <v>10081</v>
      </c>
      <c r="F1531" s="47" t="s">
        <v>2472</v>
      </c>
      <c r="G1531" s="47" t="s">
        <v>2473</v>
      </c>
      <c r="H1531" s="48">
        <v>42829</v>
      </c>
      <c r="I1531" s="48">
        <v>43559</v>
      </c>
      <c r="J1531" s="48" t="str">
        <f ca="1">IF(Ugovori_OPULJP[[#This Row],[DATUM ZAVRŠETKA OPERACIJE]]&lt;TODAY(),"završen","u provedbi")</f>
        <v>završen</v>
      </c>
      <c r="K1531" s="25" t="s">
        <v>3</v>
      </c>
      <c r="L1531" s="25" t="s">
        <v>3</v>
      </c>
      <c r="M1531" s="17">
        <v>0.85</v>
      </c>
      <c r="N1531" s="17">
        <v>0.15</v>
      </c>
      <c r="O1531" s="11">
        <f>Ugovori_OPULJP[[#This Row],[Bespovratna sredstva - Ukupno (EU+Nac) HRK
= Ukupna ugovorena vrijednost bespovratnih sredstava]]*Ugovori_OPULJP[[#This Row],[EU STOPA SUFINANCIRANJA %
EU CO-FINANCING RATE %]]</f>
        <v>628270.63199999998</v>
      </c>
      <c r="P1531" s="11">
        <f>Ugovori_OPULJP[[#This Row],[Bespovratna sredstva - Ukupno (EU+Nac) HRK
= Ukupna ugovorena vrijednost bespovratnih sredstava]]*Ugovori_OPULJP[[#This Row],[STOPA NACIONALNOG SUFINANCIRANJA %]]</f>
        <v>110871.288</v>
      </c>
      <c r="Q1531" s="11">
        <v>739141.92</v>
      </c>
      <c r="R1531" s="11">
        <v>0</v>
      </c>
      <c r="S1531" s="11">
        <v>0</v>
      </c>
      <c r="T1531" s="4">
        <f>Ugovori_OPULJP[[#This Row],[Bespovratna sredstva - Ukupno (EU+Nac) HRK
= Ukupna ugovorena vrijednost bespovratnih sredstava]]+Ugovori_OPULJP[[#This Row],[Javni doprinos korisnika - HRK]]+Ugovori_OPULJP[[#This Row],[Privatni doprinos korisnika - HRK]]</f>
        <v>739141.92</v>
      </c>
      <c r="U1531" s="29" t="s">
        <v>8735</v>
      </c>
      <c r="V1531" s="29" t="s">
        <v>24</v>
      </c>
      <c r="W1531" s="30" t="s">
        <v>6738</v>
      </c>
      <c r="X1531" s="30" t="s">
        <v>6220</v>
      </c>
    </row>
    <row r="1532" spans="1:24" ht="114.75" x14ac:dyDescent="0.25">
      <c r="A1532" s="45" t="s">
        <v>2474</v>
      </c>
      <c r="B1532" s="46" t="s">
        <v>8150</v>
      </c>
      <c r="C1532" s="30" t="s">
        <v>7165</v>
      </c>
      <c r="D1532" s="30" t="s">
        <v>2348</v>
      </c>
      <c r="E1532" s="29" t="s">
        <v>10081</v>
      </c>
      <c r="F1532" s="47" t="s">
        <v>2475</v>
      </c>
      <c r="G1532" s="47" t="s">
        <v>1283</v>
      </c>
      <c r="H1532" s="48">
        <v>42826</v>
      </c>
      <c r="I1532" s="48">
        <v>43556</v>
      </c>
      <c r="J1532" s="48" t="str">
        <f ca="1">IF(Ugovori_OPULJP[[#This Row],[DATUM ZAVRŠETKA OPERACIJE]]&lt;TODAY(),"završen","u provedbi")</f>
        <v>završen</v>
      </c>
      <c r="K1532" s="25" t="s">
        <v>17</v>
      </c>
      <c r="L1532" s="25" t="s">
        <v>17</v>
      </c>
      <c r="M1532" s="17">
        <v>0.85</v>
      </c>
      <c r="N1532" s="17">
        <v>0.15</v>
      </c>
      <c r="O1532" s="11">
        <f>Ugovori_OPULJP[[#This Row],[Bespovratna sredstva - Ukupno (EU+Nac) HRK
= Ukupna ugovorena vrijednost bespovratnih sredstava]]*Ugovori_OPULJP[[#This Row],[EU STOPA SUFINANCIRANJA %
EU CO-FINANCING RATE %]]</f>
        <v>1589314.2664999999</v>
      </c>
      <c r="P1532" s="11">
        <f>Ugovori_OPULJP[[#This Row],[Bespovratna sredstva - Ukupno (EU+Nac) HRK
= Ukupna ugovorena vrijednost bespovratnih sredstava]]*Ugovori_OPULJP[[#This Row],[STOPA NACIONALNOG SUFINANCIRANJA %]]</f>
        <v>280467.22349999996</v>
      </c>
      <c r="Q1532" s="11">
        <v>1869781.49</v>
      </c>
      <c r="R1532" s="11">
        <v>0</v>
      </c>
      <c r="S1532" s="11">
        <v>0</v>
      </c>
      <c r="T1532" s="4">
        <f>Ugovori_OPULJP[[#This Row],[Bespovratna sredstva - Ukupno (EU+Nac) HRK
= Ukupna ugovorena vrijednost bespovratnih sredstava]]+Ugovori_OPULJP[[#This Row],[Javni doprinos korisnika - HRK]]+Ugovori_OPULJP[[#This Row],[Privatni doprinos korisnika - HRK]]</f>
        <v>1869781.49</v>
      </c>
      <c r="U1532" s="29" t="s">
        <v>8735</v>
      </c>
      <c r="V1532" s="29" t="s">
        <v>24</v>
      </c>
      <c r="W1532" s="30" t="s">
        <v>6739</v>
      </c>
      <c r="X1532" s="30" t="s">
        <v>6220</v>
      </c>
    </row>
    <row r="1533" spans="1:24" ht="114.75" x14ac:dyDescent="0.25">
      <c r="A1533" s="45" t="s">
        <v>2477</v>
      </c>
      <c r="B1533" s="46" t="s">
        <v>8150</v>
      </c>
      <c r="C1533" s="30" t="s">
        <v>7165</v>
      </c>
      <c r="D1533" s="30" t="s">
        <v>2348</v>
      </c>
      <c r="E1533" s="29" t="s">
        <v>10081</v>
      </c>
      <c r="F1533" s="47" t="s">
        <v>2478</v>
      </c>
      <c r="G1533" s="47" t="s">
        <v>1693</v>
      </c>
      <c r="H1533" s="48">
        <v>42826</v>
      </c>
      <c r="I1533" s="48">
        <v>43556</v>
      </c>
      <c r="J1533" s="48" t="str">
        <f ca="1">IF(Ugovori_OPULJP[[#This Row],[DATUM ZAVRŠETKA OPERACIJE]]&lt;TODAY(),"završen","u provedbi")</f>
        <v>završen</v>
      </c>
      <c r="K1533" s="25" t="s">
        <v>15</v>
      </c>
      <c r="L1533" s="25" t="s">
        <v>15</v>
      </c>
      <c r="M1533" s="17">
        <v>0.85</v>
      </c>
      <c r="N1533" s="17">
        <v>0.15</v>
      </c>
      <c r="O1533" s="11">
        <f>Ugovori_OPULJP[[#This Row],[Bespovratna sredstva - Ukupno (EU+Nac) HRK
= Ukupna ugovorena vrijednost bespovratnih sredstava]]*Ugovori_OPULJP[[#This Row],[EU STOPA SUFINANCIRANJA %
EU CO-FINANCING RATE %]]</f>
        <v>1214961.389</v>
      </c>
      <c r="P1533" s="11">
        <f>Ugovori_OPULJP[[#This Row],[Bespovratna sredstva - Ukupno (EU+Nac) HRK
= Ukupna ugovorena vrijednost bespovratnih sredstava]]*Ugovori_OPULJP[[#This Row],[STOPA NACIONALNOG SUFINANCIRANJA %]]</f>
        <v>214404.951</v>
      </c>
      <c r="Q1533" s="11">
        <v>1429366.34</v>
      </c>
      <c r="R1533" s="11">
        <v>0</v>
      </c>
      <c r="S1533" s="11">
        <v>0</v>
      </c>
      <c r="T1533" s="4">
        <f>Ugovori_OPULJP[[#This Row],[Bespovratna sredstva - Ukupno (EU+Nac) HRK
= Ukupna ugovorena vrijednost bespovratnih sredstava]]+Ugovori_OPULJP[[#This Row],[Javni doprinos korisnika - HRK]]+Ugovori_OPULJP[[#This Row],[Privatni doprinos korisnika - HRK]]</f>
        <v>1429366.34</v>
      </c>
      <c r="U1533" s="29" t="s">
        <v>8735</v>
      </c>
      <c r="V1533" s="29" t="s">
        <v>24</v>
      </c>
      <c r="W1533" s="30" t="s">
        <v>6740</v>
      </c>
      <c r="X1533" s="30" t="s">
        <v>6220</v>
      </c>
    </row>
    <row r="1534" spans="1:24" ht="114.75" x14ac:dyDescent="0.25">
      <c r="A1534" s="45" t="s">
        <v>2479</v>
      </c>
      <c r="B1534" s="46" t="s">
        <v>8150</v>
      </c>
      <c r="C1534" s="30" t="s">
        <v>7165</v>
      </c>
      <c r="D1534" s="30" t="s">
        <v>2348</v>
      </c>
      <c r="E1534" s="29" t="s">
        <v>10081</v>
      </c>
      <c r="F1534" s="47" t="s">
        <v>2480</v>
      </c>
      <c r="G1534" s="47" t="s">
        <v>10573</v>
      </c>
      <c r="H1534" s="48">
        <v>42826</v>
      </c>
      <c r="I1534" s="48">
        <v>43556</v>
      </c>
      <c r="J1534" s="48" t="str">
        <f ca="1">IF(Ugovori_OPULJP[[#This Row],[DATUM ZAVRŠETKA OPERACIJE]]&lt;TODAY(),"završen","u provedbi")</f>
        <v>završen</v>
      </c>
      <c r="K1534" s="25" t="s">
        <v>11</v>
      </c>
      <c r="L1534" s="25" t="s">
        <v>11</v>
      </c>
      <c r="M1534" s="17">
        <v>0.85</v>
      </c>
      <c r="N1534" s="17">
        <v>0.15</v>
      </c>
      <c r="O1534" s="11">
        <f>Ugovori_OPULJP[[#This Row],[Bespovratna sredstva - Ukupno (EU+Nac) HRK
= Ukupna ugovorena vrijednost bespovratnih sredstava]]*Ugovori_OPULJP[[#This Row],[EU STOPA SUFINANCIRANJA %
EU CO-FINANCING RATE %]]</f>
        <v>1591990.7464999999</v>
      </c>
      <c r="P1534" s="11">
        <f>Ugovori_OPULJP[[#This Row],[Bespovratna sredstva - Ukupno (EU+Nac) HRK
= Ukupna ugovorena vrijednost bespovratnih sredstava]]*Ugovori_OPULJP[[#This Row],[STOPA NACIONALNOG SUFINANCIRANJA %]]</f>
        <v>280939.54349999997</v>
      </c>
      <c r="Q1534" s="11">
        <v>1872930.29</v>
      </c>
      <c r="R1534" s="11">
        <v>0</v>
      </c>
      <c r="S1534" s="11">
        <v>0</v>
      </c>
      <c r="T1534" s="4">
        <f>Ugovori_OPULJP[[#This Row],[Bespovratna sredstva - Ukupno (EU+Nac) HRK
= Ukupna ugovorena vrijednost bespovratnih sredstava]]+Ugovori_OPULJP[[#This Row],[Javni doprinos korisnika - HRK]]+Ugovori_OPULJP[[#This Row],[Privatni doprinos korisnika - HRK]]</f>
        <v>1872930.29</v>
      </c>
      <c r="U1534" s="29" t="s">
        <v>8735</v>
      </c>
      <c r="V1534" s="29" t="s">
        <v>24</v>
      </c>
      <c r="W1534" s="30" t="s">
        <v>6709</v>
      </c>
      <c r="X1534" s="30" t="s">
        <v>6220</v>
      </c>
    </row>
    <row r="1535" spans="1:24" ht="114.75" x14ac:dyDescent="0.25">
      <c r="A1535" s="45" t="s">
        <v>2481</v>
      </c>
      <c r="B1535" s="46" t="s">
        <v>8150</v>
      </c>
      <c r="C1535" s="30" t="s">
        <v>7165</v>
      </c>
      <c r="D1535" s="30" t="s">
        <v>2348</v>
      </c>
      <c r="E1535" s="29" t="s">
        <v>10081</v>
      </c>
      <c r="F1535" s="47" t="s">
        <v>2482</v>
      </c>
      <c r="G1535" s="47" t="s">
        <v>2483</v>
      </c>
      <c r="H1535" s="48">
        <v>42822</v>
      </c>
      <c r="I1535" s="48">
        <v>43552</v>
      </c>
      <c r="J1535" s="48" t="str">
        <f ca="1">IF(Ugovori_OPULJP[[#This Row],[DATUM ZAVRŠETKA OPERACIJE]]&lt;TODAY(),"završen","u provedbi")</f>
        <v>završen</v>
      </c>
      <c r="K1535" s="25" t="s">
        <v>4655</v>
      </c>
      <c r="L1535" s="25" t="s">
        <v>1</v>
      </c>
      <c r="M1535" s="17">
        <v>0.85</v>
      </c>
      <c r="N1535" s="17">
        <v>0.15</v>
      </c>
      <c r="O1535" s="11">
        <f>Ugovori_OPULJP[[#This Row],[Bespovratna sredstva - Ukupno (EU+Nac) HRK
= Ukupna ugovorena vrijednost bespovratnih sredstava]]*Ugovori_OPULJP[[#This Row],[EU STOPA SUFINANCIRANJA %
EU CO-FINANCING RATE %]]</f>
        <v>1649364.4375</v>
      </c>
      <c r="P1535" s="11">
        <f>Ugovori_OPULJP[[#This Row],[Bespovratna sredstva - Ukupno (EU+Nac) HRK
= Ukupna ugovorena vrijednost bespovratnih sredstava]]*Ugovori_OPULJP[[#This Row],[STOPA NACIONALNOG SUFINANCIRANJA %]]</f>
        <v>291064.3125</v>
      </c>
      <c r="Q1535" s="11">
        <v>1940428.75</v>
      </c>
      <c r="R1535" s="11">
        <v>0</v>
      </c>
      <c r="S1535" s="11">
        <v>0</v>
      </c>
      <c r="T1535" s="4">
        <f>Ugovori_OPULJP[[#This Row],[Bespovratna sredstva - Ukupno (EU+Nac) HRK
= Ukupna ugovorena vrijednost bespovratnih sredstava]]+Ugovori_OPULJP[[#This Row],[Javni doprinos korisnika - HRK]]+Ugovori_OPULJP[[#This Row],[Privatni doprinos korisnika - HRK]]</f>
        <v>1940428.75</v>
      </c>
      <c r="U1535" s="29" t="s">
        <v>8735</v>
      </c>
      <c r="V1535" s="29" t="s">
        <v>24</v>
      </c>
      <c r="W1535" s="30" t="s">
        <v>6741</v>
      </c>
      <c r="X1535" s="30" t="s">
        <v>6220</v>
      </c>
    </row>
    <row r="1536" spans="1:24" ht="89.25" x14ac:dyDescent="0.25">
      <c r="A1536" s="45" t="s">
        <v>2484</v>
      </c>
      <c r="B1536" s="46" t="s">
        <v>8150</v>
      </c>
      <c r="C1536" s="30" t="s">
        <v>7165</v>
      </c>
      <c r="D1536" s="30" t="s">
        <v>2348</v>
      </c>
      <c r="E1536" s="29" t="s">
        <v>10081</v>
      </c>
      <c r="F1536" s="47" t="s">
        <v>2449</v>
      </c>
      <c r="G1536" s="7" t="s">
        <v>9272</v>
      </c>
      <c r="H1536" s="48">
        <v>42822</v>
      </c>
      <c r="I1536" s="48">
        <v>43552</v>
      </c>
      <c r="J1536" s="48" t="str">
        <f ca="1">IF(Ugovori_OPULJP[[#This Row],[DATUM ZAVRŠETKA OPERACIJE]]&lt;TODAY(),"završen","u provedbi")</f>
        <v>završen</v>
      </c>
      <c r="K1536" s="25" t="s">
        <v>4656</v>
      </c>
      <c r="L1536" s="25" t="s">
        <v>2</v>
      </c>
      <c r="M1536" s="17">
        <v>0.85</v>
      </c>
      <c r="N1536" s="17">
        <v>0.15</v>
      </c>
      <c r="O1536" s="11">
        <f>Ugovori_OPULJP[[#This Row],[Bespovratna sredstva - Ukupno (EU+Nac) HRK
= Ukupna ugovorena vrijednost bespovratnih sredstava]]*Ugovori_OPULJP[[#This Row],[EU STOPA SUFINANCIRANJA %
EU CO-FINANCING RATE %]]</f>
        <v>1571814.1775</v>
      </c>
      <c r="P1536" s="11">
        <f>Ugovori_OPULJP[[#This Row],[Bespovratna sredstva - Ukupno (EU+Nac) HRK
= Ukupna ugovorena vrijednost bespovratnih sredstava]]*Ugovori_OPULJP[[#This Row],[STOPA NACIONALNOG SUFINANCIRANJA %]]</f>
        <v>277378.97249999997</v>
      </c>
      <c r="Q1536" s="11">
        <v>1849193.15</v>
      </c>
      <c r="R1536" s="11">
        <v>0</v>
      </c>
      <c r="S1536" s="11">
        <v>0</v>
      </c>
      <c r="T1536" s="4">
        <f>Ugovori_OPULJP[[#This Row],[Bespovratna sredstva - Ukupno (EU+Nac) HRK
= Ukupna ugovorena vrijednost bespovratnih sredstava]]+Ugovori_OPULJP[[#This Row],[Javni doprinos korisnika - HRK]]+Ugovori_OPULJP[[#This Row],[Privatni doprinos korisnika - HRK]]</f>
        <v>1849193.15</v>
      </c>
      <c r="U1536" s="29" t="s">
        <v>8735</v>
      </c>
      <c r="V1536" s="29" t="s">
        <v>24</v>
      </c>
      <c r="W1536" s="30" t="s">
        <v>6742</v>
      </c>
      <c r="X1536" s="30" t="s">
        <v>6220</v>
      </c>
    </row>
    <row r="1537" spans="1:24" ht="102" x14ac:dyDescent="0.25">
      <c r="A1537" s="45" t="s">
        <v>2485</v>
      </c>
      <c r="B1537" s="46" t="s">
        <v>8150</v>
      </c>
      <c r="C1537" s="30" t="s">
        <v>7165</v>
      </c>
      <c r="D1537" s="30" t="s">
        <v>2348</v>
      </c>
      <c r="E1537" s="29" t="s">
        <v>10081</v>
      </c>
      <c r="F1537" s="47" t="s">
        <v>2486</v>
      </c>
      <c r="G1537" s="47" t="s">
        <v>218</v>
      </c>
      <c r="H1537" s="48">
        <v>42823</v>
      </c>
      <c r="I1537" s="48">
        <v>43553</v>
      </c>
      <c r="J1537" s="48" t="str">
        <f ca="1">IF(Ugovori_OPULJP[[#This Row],[DATUM ZAVRŠETKA OPERACIJE]]&lt;TODAY(),"završen","u provedbi")</f>
        <v>završen</v>
      </c>
      <c r="K1537" s="25" t="s">
        <v>3080</v>
      </c>
      <c r="L1537" s="25" t="s">
        <v>1</v>
      </c>
      <c r="M1537" s="17">
        <v>0.85</v>
      </c>
      <c r="N1537" s="17">
        <v>0.15</v>
      </c>
      <c r="O1537" s="11">
        <f>Ugovori_OPULJP[[#This Row],[Bespovratna sredstva - Ukupno (EU+Nac) HRK
= Ukupna ugovorena vrijednost bespovratnih sredstava]]*Ugovori_OPULJP[[#This Row],[EU STOPA SUFINANCIRANJA %
EU CO-FINANCING RATE %]]</f>
        <v>1152490.027</v>
      </c>
      <c r="P1537" s="11">
        <f>Ugovori_OPULJP[[#This Row],[Bespovratna sredstva - Ukupno (EU+Nac) HRK
= Ukupna ugovorena vrijednost bespovratnih sredstava]]*Ugovori_OPULJP[[#This Row],[STOPA NACIONALNOG SUFINANCIRANJA %]]</f>
        <v>203380.59300000002</v>
      </c>
      <c r="Q1537" s="11">
        <v>1355870.62</v>
      </c>
      <c r="R1537" s="11">
        <v>0</v>
      </c>
      <c r="S1537" s="11">
        <v>0</v>
      </c>
      <c r="T1537" s="4">
        <f>Ugovori_OPULJP[[#This Row],[Bespovratna sredstva - Ukupno (EU+Nac) HRK
= Ukupna ugovorena vrijednost bespovratnih sredstava]]+Ugovori_OPULJP[[#This Row],[Javni doprinos korisnika - HRK]]+Ugovori_OPULJP[[#This Row],[Privatni doprinos korisnika - HRK]]</f>
        <v>1355870.62</v>
      </c>
      <c r="U1537" s="29" t="s">
        <v>8735</v>
      </c>
      <c r="V1537" s="29" t="s">
        <v>24</v>
      </c>
      <c r="W1537" s="30" t="s">
        <v>6743</v>
      </c>
      <c r="X1537" s="30" t="s">
        <v>6220</v>
      </c>
    </row>
    <row r="1538" spans="1:24" ht="114.75" x14ac:dyDescent="0.25">
      <c r="A1538" s="45" t="s">
        <v>2487</v>
      </c>
      <c r="B1538" s="46" t="s">
        <v>8150</v>
      </c>
      <c r="C1538" s="30" t="s">
        <v>7165</v>
      </c>
      <c r="D1538" s="30" t="s">
        <v>2348</v>
      </c>
      <c r="E1538" s="29" t="s">
        <v>10081</v>
      </c>
      <c r="F1538" s="47" t="s">
        <v>2488</v>
      </c>
      <c r="G1538" s="47" t="s">
        <v>2489</v>
      </c>
      <c r="H1538" s="48">
        <v>42851</v>
      </c>
      <c r="I1538" s="48">
        <v>43581</v>
      </c>
      <c r="J1538" s="48" t="str">
        <f ca="1">IF(Ugovori_OPULJP[[#This Row],[DATUM ZAVRŠETKA OPERACIJE]]&lt;TODAY(),"završen","u provedbi")</f>
        <v>završen</v>
      </c>
      <c r="K1538" s="25" t="s">
        <v>2490</v>
      </c>
      <c r="L1538" s="25" t="s">
        <v>3</v>
      </c>
      <c r="M1538" s="17">
        <v>0.85</v>
      </c>
      <c r="N1538" s="17">
        <v>0.15</v>
      </c>
      <c r="O1538" s="11">
        <f>Ugovori_OPULJP[[#This Row],[Bespovratna sredstva - Ukupno (EU+Nac) HRK
= Ukupna ugovorena vrijednost bespovratnih sredstava]]*Ugovori_OPULJP[[#This Row],[EU STOPA SUFINANCIRANJA %
EU CO-FINANCING RATE %]]</f>
        <v>1208311.0825</v>
      </c>
      <c r="P1538" s="11">
        <f>Ugovori_OPULJP[[#This Row],[Bespovratna sredstva - Ukupno (EU+Nac) HRK
= Ukupna ugovorena vrijednost bespovratnih sredstava]]*Ugovori_OPULJP[[#This Row],[STOPA NACIONALNOG SUFINANCIRANJA %]]</f>
        <v>213231.36749999999</v>
      </c>
      <c r="Q1538" s="11">
        <v>1421542.45</v>
      </c>
      <c r="R1538" s="11">
        <v>0</v>
      </c>
      <c r="S1538" s="11">
        <v>0</v>
      </c>
      <c r="T1538" s="4">
        <f>Ugovori_OPULJP[[#This Row],[Bespovratna sredstva - Ukupno (EU+Nac) HRK
= Ukupna ugovorena vrijednost bespovratnih sredstava]]+Ugovori_OPULJP[[#This Row],[Javni doprinos korisnika - HRK]]+Ugovori_OPULJP[[#This Row],[Privatni doprinos korisnika - HRK]]</f>
        <v>1421542.45</v>
      </c>
      <c r="U1538" s="29" t="s">
        <v>8735</v>
      </c>
      <c r="V1538" s="29" t="s">
        <v>24</v>
      </c>
      <c r="W1538" s="30" t="s">
        <v>6744</v>
      </c>
      <c r="X1538" s="30" t="s">
        <v>6220</v>
      </c>
    </row>
    <row r="1539" spans="1:24" ht="63.75" x14ac:dyDescent="0.25">
      <c r="A1539" s="45" t="s">
        <v>2491</v>
      </c>
      <c r="B1539" s="46" t="s">
        <v>8150</v>
      </c>
      <c r="C1539" s="30" t="s">
        <v>7165</v>
      </c>
      <c r="D1539" s="30" t="s">
        <v>2348</v>
      </c>
      <c r="E1539" s="29" t="s">
        <v>10081</v>
      </c>
      <c r="F1539" s="47" t="s">
        <v>2492</v>
      </c>
      <c r="G1539" s="47" t="s">
        <v>2493</v>
      </c>
      <c r="H1539" s="48">
        <v>42828</v>
      </c>
      <c r="I1539" s="48">
        <v>43558</v>
      </c>
      <c r="J1539" s="48" t="str">
        <f ca="1">IF(Ugovori_OPULJP[[#This Row],[DATUM ZAVRŠETKA OPERACIJE]]&lt;TODAY(),"završen","u provedbi")</f>
        <v>završen</v>
      </c>
      <c r="K1539" s="25" t="s">
        <v>4657</v>
      </c>
      <c r="L1539" s="25" t="s">
        <v>2</v>
      </c>
      <c r="M1539" s="17">
        <v>0.85</v>
      </c>
      <c r="N1539" s="17">
        <v>0.15</v>
      </c>
      <c r="O1539" s="11">
        <f>Ugovori_OPULJP[[#This Row],[Bespovratna sredstva - Ukupno (EU+Nac) HRK
= Ukupna ugovorena vrijednost bespovratnih sredstava]]*Ugovori_OPULJP[[#This Row],[EU STOPA SUFINANCIRANJA %
EU CO-FINANCING RATE %]]</f>
        <v>839473.6</v>
      </c>
      <c r="P1539" s="11">
        <f>Ugovori_OPULJP[[#This Row],[Bespovratna sredstva - Ukupno (EU+Nac) HRK
= Ukupna ugovorena vrijednost bespovratnih sredstava]]*Ugovori_OPULJP[[#This Row],[STOPA NACIONALNOG SUFINANCIRANJA %]]</f>
        <v>148142.39999999999</v>
      </c>
      <c r="Q1539" s="11">
        <v>987616</v>
      </c>
      <c r="R1539" s="11">
        <v>0</v>
      </c>
      <c r="S1539" s="11">
        <v>0</v>
      </c>
      <c r="T1539" s="4">
        <f>Ugovori_OPULJP[[#This Row],[Bespovratna sredstva - Ukupno (EU+Nac) HRK
= Ukupna ugovorena vrijednost bespovratnih sredstava]]+Ugovori_OPULJP[[#This Row],[Javni doprinos korisnika - HRK]]+Ugovori_OPULJP[[#This Row],[Privatni doprinos korisnika - HRK]]</f>
        <v>987616</v>
      </c>
      <c r="U1539" s="29" t="s">
        <v>8735</v>
      </c>
      <c r="V1539" s="29" t="s">
        <v>24</v>
      </c>
      <c r="W1539" s="30" t="s">
        <v>6745</v>
      </c>
      <c r="X1539" s="30" t="s">
        <v>6220</v>
      </c>
    </row>
    <row r="1540" spans="1:24" ht="114.75" x14ac:dyDescent="0.25">
      <c r="A1540" s="45" t="s">
        <v>2494</v>
      </c>
      <c r="B1540" s="46" t="s">
        <v>8150</v>
      </c>
      <c r="C1540" s="30" t="s">
        <v>7165</v>
      </c>
      <c r="D1540" s="30" t="s">
        <v>2348</v>
      </c>
      <c r="E1540" s="29" t="s">
        <v>10081</v>
      </c>
      <c r="F1540" s="47" t="s">
        <v>2495</v>
      </c>
      <c r="G1540" s="47" t="s">
        <v>10773</v>
      </c>
      <c r="H1540" s="48">
        <v>42828</v>
      </c>
      <c r="I1540" s="48">
        <v>43468</v>
      </c>
      <c r="J1540" s="48" t="str">
        <f ca="1">IF(Ugovori_OPULJP[[#This Row],[DATUM ZAVRŠETKA OPERACIJE]]&lt;TODAY(),"završen","u provedbi")</f>
        <v>završen</v>
      </c>
      <c r="K1540" s="25" t="s">
        <v>7</v>
      </c>
      <c r="L1540" s="25" t="s">
        <v>7</v>
      </c>
      <c r="M1540" s="17">
        <v>0.85</v>
      </c>
      <c r="N1540" s="17">
        <v>0.15</v>
      </c>
      <c r="O1540" s="11">
        <f>Ugovori_OPULJP[[#This Row],[Bespovratna sredstva - Ukupno (EU+Nac) HRK
= Ukupna ugovorena vrijednost bespovratnih sredstava]]*Ugovori_OPULJP[[#This Row],[EU STOPA SUFINANCIRANJA %
EU CO-FINANCING RATE %]]</f>
        <v>1178364.2395000001</v>
      </c>
      <c r="P1540" s="11">
        <f>Ugovori_OPULJP[[#This Row],[Bespovratna sredstva - Ukupno (EU+Nac) HRK
= Ukupna ugovorena vrijednost bespovratnih sredstava]]*Ugovori_OPULJP[[#This Row],[STOPA NACIONALNOG SUFINANCIRANJA %]]</f>
        <v>207946.6305</v>
      </c>
      <c r="Q1540" s="11">
        <v>1386310.87</v>
      </c>
      <c r="R1540" s="11">
        <v>0</v>
      </c>
      <c r="S1540" s="11">
        <v>0</v>
      </c>
      <c r="T1540" s="4">
        <f>Ugovori_OPULJP[[#This Row],[Bespovratna sredstva - Ukupno (EU+Nac) HRK
= Ukupna ugovorena vrijednost bespovratnih sredstava]]+Ugovori_OPULJP[[#This Row],[Javni doprinos korisnika - HRK]]+Ugovori_OPULJP[[#This Row],[Privatni doprinos korisnika - HRK]]</f>
        <v>1386310.87</v>
      </c>
      <c r="U1540" s="29" t="s">
        <v>8735</v>
      </c>
      <c r="V1540" s="29" t="s">
        <v>24</v>
      </c>
      <c r="W1540" s="30" t="s">
        <v>6746</v>
      </c>
      <c r="X1540" s="30" t="s">
        <v>6220</v>
      </c>
    </row>
    <row r="1541" spans="1:24" ht="114.75" x14ac:dyDescent="0.25">
      <c r="A1541" s="45" t="s">
        <v>2497</v>
      </c>
      <c r="B1541" s="46" t="s">
        <v>8150</v>
      </c>
      <c r="C1541" s="30" t="s">
        <v>7165</v>
      </c>
      <c r="D1541" s="30" t="s">
        <v>2348</v>
      </c>
      <c r="E1541" s="29" t="s">
        <v>10081</v>
      </c>
      <c r="F1541" s="47" t="s">
        <v>2498</v>
      </c>
      <c r="G1541" s="47" t="s">
        <v>2961</v>
      </c>
      <c r="H1541" s="48">
        <v>42829</v>
      </c>
      <c r="I1541" s="48">
        <v>43559</v>
      </c>
      <c r="J1541" s="48" t="str">
        <f ca="1">IF(Ugovori_OPULJP[[#This Row],[DATUM ZAVRŠETKA OPERACIJE]]&lt;TODAY(),"završen","u provedbi")</f>
        <v>završen</v>
      </c>
      <c r="K1541" s="25" t="s">
        <v>15</v>
      </c>
      <c r="L1541" s="25" t="s">
        <v>15</v>
      </c>
      <c r="M1541" s="17">
        <v>0.85</v>
      </c>
      <c r="N1541" s="17">
        <v>0.15</v>
      </c>
      <c r="O1541" s="11">
        <f>Ugovori_OPULJP[[#This Row],[Bespovratna sredstva - Ukupno (EU+Nac) HRK
= Ukupna ugovorena vrijednost bespovratnih sredstava]]*Ugovori_OPULJP[[#This Row],[EU STOPA SUFINANCIRANJA %
EU CO-FINANCING RATE %]]</f>
        <v>358441.95699999999</v>
      </c>
      <c r="P1541" s="11">
        <f>Ugovori_OPULJP[[#This Row],[Bespovratna sredstva - Ukupno (EU+Nac) HRK
= Ukupna ugovorena vrijednost bespovratnih sredstava]]*Ugovori_OPULJP[[#This Row],[STOPA NACIONALNOG SUFINANCIRANJA %]]</f>
        <v>63254.462999999996</v>
      </c>
      <c r="Q1541" s="11">
        <v>421696.42</v>
      </c>
      <c r="R1541" s="11">
        <v>0</v>
      </c>
      <c r="S1541" s="11">
        <v>0</v>
      </c>
      <c r="T1541" s="4">
        <f>Ugovori_OPULJP[[#This Row],[Bespovratna sredstva - Ukupno (EU+Nac) HRK
= Ukupna ugovorena vrijednost bespovratnih sredstava]]+Ugovori_OPULJP[[#This Row],[Javni doprinos korisnika - HRK]]+Ugovori_OPULJP[[#This Row],[Privatni doprinos korisnika - HRK]]</f>
        <v>421696.42</v>
      </c>
      <c r="U1541" s="29" t="s">
        <v>8735</v>
      </c>
      <c r="V1541" s="29" t="s">
        <v>24</v>
      </c>
      <c r="W1541" s="30" t="s">
        <v>6747</v>
      </c>
      <c r="X1541" s="30" t="s">
        <v>6220</v>
      </c>
    </row>
    <row r="1542" spans="1:24" ht="89.25" x14ac:dyDescent="0.25">
      <c r="A1542" s="45" t="s">
        <v>2499</v>
      </c>
      <c r="B1542" s="46" t="s">
        <v>8150</v>
      </c>
      <c r="C1542" s="30" t="s">
        <v>7165</v>
      </c>
      <c r="D1542" s="30" t="s">
        <v>2348</v>
      </c>
      <c r="E1542" s="29" t="s">
        <v>10081</v>
      </c>
      <c r="F1542" s="47" t="s">
        <v>2500</v>
      </c>
      <c r="G1542" s="47" t="s">
        <v>2501</v>
      </c>
      <c r="H1542" s="48">
        <v>42822</v>
      </c>
      <c r="I1542" s="48">
        <v>43552</v>
      </c>
      <c r="J1542" s="48" t="str">
        <f ca="1">IF(Ugovori_OPULJP[[#This Row],[DATUM ZAVRŠETKA OPERACIJE]]&lt;TODAY(),"završen","u provedbi")</f>
        <v>završen</v>
      </c>
      <c r="K1542" s="25" t="s">
        <v>3</v>
      </c>
      <c r="L1542" s="25" t="s">
        <v>3</v>
      </c>
      <c r="M1542" s="17">
        <v>0.85</v>
      </c>
      <c r="N1542" s="17">
        <v>0.15</v>
      </c>
      <c r="O1542" s="11">
        <f>Ugovori_OPULJP[[#This Row],[Bespovratna sredstva - Ukupno (EU+Nac) HRK
= Ukupna ugovorena vrijednost bespovratnih sredstava]]*Ugovori_OPULJP[[#This Row],[EU STOPA SUFINANCIRANJA %
EU CO-FINANCING RATE %]]</f>
        <v>1488237.6725000001</v>
      </c>
      <c r="P1542" s="11">
        <f>Ugovori_OPULJP[[#This Row],[Bespovratna sredstva - Ukupno (EU+Nac) HRK
= Ukupna ugovorena vrijednost bespovratnih sredstava]]*Ugovori_OPULJP[[#This Row],[STOPA NACIONALNOG SUFINANCIRANJA %]]</f>
        <v>262630.17749999999</v>
      </c>
      <c r="Q1542" s="11">
        <v>1750867.85</v>
      </c>
      <c r="R1542" s="11">
        <v>0</v>
      </c>
      <c r="S1542" s="11">
        <v>0</v>
      </c>
      <c r="T1542" s="4">
        <f>Ugovori_OPULJP[[#This Row],[Bespovratna sredstva - Ukupno (EU+Nac) HRK
= Ukupna ugovorena vrijednost bespovratnih sredstava]]+Ugovori_OPULJP[[#This Row],[Javni doprinos korisnika - HRK]]+Ugovori_OPULJP[[#This Row],[Privatni doprinos korisnika - HRK]]</f>
        <v>1750867.85</v>
      </c>
      <c r="U1542" s="29" t="s">
        <v>8735</v>
      </c>
      <c r="V1542" s="29" t="s">
        <v>24</v>
      </c>
      <c r="W1542" s="30" t="s">
        <v>6748</v>
      </c>
      <c r="X1542" s="30" t="s">
        <v>6220</v>
      </c>
    </row>
    <row r="1543" spans="1:24" ht="114.75" x14ac:dyDescent="0.25">
      <c r="A1543" s="45" t="s">
        <v>2502</v>
      </c>
      <c r="B1543" s="46" t="s">
        <v>8150</v>
      </c>
      <c r="C1543" s="30" t="s">
        <v>7165</v>
      </c>
      <c r="D1543" s="30" t="s">
        <v>2348</v>
      </c>
      <c r="E1543" s="29" t="s">
        <v>10081</v>
      </c>
      <c r="F1543" s="47" t="s">
        <v>2503</v>
      </c>
      <c r="G1543" s="47" t="s">
        <v>1149</v>
      </c>
      <c r="H1543" s="48">
        <v>42831</v>
      </c>
      <c r="I1543" s="48">
        <v>43561</v>
      </c>
      <c r="J1543" s="48" t="str">
        <f ca="1">IF(Ugovori_OPULJP[[#This Row],[DATUM ZAVRŠETKA OPERACIJE]]&lt;TODAY(),"završen","u provedbi")</f>
        <v>završen</v>
      </c>
      <c r="K1543" s="25" t="s">
        <v>14</v>
      </c>
      <c r="L1543" s="25" t="s">
        <v>3</v>
      </c>
      <c r="M1543" s="17">
        <v>0.85</v>
      </c>
      <c r="N1543" s="17">
        <v>0.15</v>
      </c>
      <c r="O1543" s="11">
        <f>Ugovori_OPULJP[[#This Row],[Bespovratna sredstva - Ukupno (EU+Nac) HRK
= Ukupna ugovorena vrijednost bespovratnih sredstava]]*Ugovori_OPULJP[[#This Row],[EU STOPA SUFINANCIRANJA %
EU CO-FINANCING RATE %]]</f>
        <v>1054111.095</v>
      </c>
      <c r="P1543" s="11">
        <f>Ugovori_OPULJP[[#This Row],[Bespovratna sredstva - Ukupno (EU+Nac) HRK
= Ukupna ugovorena vrijednost bespovratnih sredstava]]*Ugovori_OPULJP[[#This Row],[STOPA NACIONALNOG SUFINANCIRANJA %]]</f>
        <v>186019.60499999998</v>
      </c>
      <c r="Q1543" s="11">
        <v>1240130.7</v>
      </c>
      <c r="R1543" s="11">
        <v>0</v>
      </c>
      <c r="S1543" s="11">
        <v>0</v>
      </c>
      <c r="T1543" s="4">
        <f>Ugovori_OPULJP[[#This Row],[Bespovratna sredstva - Ukupno (EU+Nac) HRK
= Ukupna ugovorena vrijednost bespovratnih sredstava]]+Ugovori_OPULJP[[#This Row],[Javni doprinos korisnika - HRK]]+Ugovori_OPULJP[[#This Row],[Privatni doprinos korisnika - HRK]]</f>
        <v>1240130.7</v>
      </c>
      <c r="U1543" s="29" t="s">
        <v>8735</v>
      </c>
      <c r="V1543" s="29" t="s">
        <v>24</v>
      </c>
      <c r="W1543" s="30" t="s">
        <v>6749</v>
      </c>
      <c r="X1543" s="30" t="s">
        <v>6220</v>
      </c>
    </row>
    <row r="1544" spans="1:24" ht="89.25" x14ac:dyDescent="0.25">
      <c r="A1544" s="45" t="s">
        <v>2504</v>
      </c>
      <c r="B1544" s="46" t="s">
        <v>8150</v>
      </c>
      <c r="C1544" s="30" t="s">
        <v>7165</v>
      </c>
      <c r="D1544" s="30" t="s">
        <v>2348</v>
      </c>
      <c r="E1544" s="29" t="s">
        <v>10081</v>
      </c>
      <c r="F1544" s="47" t="s">
        <v>2505</v>
      </c>
      <c r="G1544" s="47" t="s">
        <v>2506</v>
      </c>
      <c r="H1544" s="48">
        <v>42823</v>
      </c>
      <c r="I1544" s="48">
        <v>43553</v>
      </c>
      <c r="J1544" s="48" t="str">
        <f ca="1">IF(Ugovori_OPULJP[[#This Row],[DATUM ZAVRŠETKA OPERACIJE]]&lt;TODAY(),"završen","u provedbi")</f>
        <v>završen</v>
      </c>
      <c r="K1544" s="25" t="s">
        <v>16</v>
      </c>
      <c r="L1544" s="25" t="s">
        <v>16</v>
      </c>
      <c r="M1544" s="17">
        <v>0.85</v>
      </c>
      <c r="N1544" s="17">
        <v>0.15</v>
      </c>
      <c r="O1544" s="11">
        <f>Ugovori_OPULJP[[#This Row],[Bespovratna sredstva - Ukupno (EU+Nac) HRK
= Ukupna ugovorena vrijednost bespovratnih sredstava]]*Ugovori_OPULJP[[#This Row],[EU STOPA SUFINANCIRANJA %
EU CO-FINANCING RATE %]]</f>
        <v>340748</v>
      </c>
      <c r="P1544" s="11">
        <f>Ugovori_OPULJP[[#This Row],[Bespovratna sredstva - Ukupno (EU+Nac) HRK
= Ukupna ugovorena vrijednost bespovratnih sredstava]]*Ugovori_OPULJP[[#This Row],[STOPA NACIONALNOG SUFINANCIRANJA %]]</f>
        <v>60132</v>
      </c>
      <c r="Q1544" s="11">
        <v>400880</v>
      </c>
      <c r="R1544" s="11">
        <v>0</v>
      </c>
      <c r="S1544" s="11">
        <v>0</v>
      </c>
      <c r="T1544" s="4">
        <f>Ugovori_OPULJP[[#This Row],[Bespovratna sredstva - Ukupno (EU+Nac) HRK
= Ukupna ugovorena vrijednost bespovratnih sredstava]]+Ugovori_OPULJP[[#This Row],[Javni doprinos korisnika - HRK]]+Ugovori_OPULJP[[#This Row],[Privatni doprinos korisnika - HRK]]</f>
        <v>400880</v>
      </c>
      <c r="U1544" s="29" t="s">
        <v>8735</v>
      </c>
      <c r="V1544" s="29" t="s">
        <v>24</v>
      </c>
      <c r="W1544" s="30" t="s">
        <v>6750</v>
      </c>
      <c r="X1544" s="30" t="s">
        <v>6220</v>
      </c>
    </row>
    <row r="1545" spans="1:24" ht="76.5" x14ac:dyDescent="0.25">
      <c r="A1545" s="45" t="s">
        <v>2507</v>
      </c>
      <c r="B1545" s="46" t="s">
        <v>8150</v>
      </c>
      <c r="C1545" s="30" t="s">
        <v>7165</v>
      </c>
      <c r="D1545" s="30" t="s">
        <v>2348</v>
      </c>
      <c r="E1545" s="29" t="s">
        <v>10081</v>
      </c>
      <c r="F1545" s="47" t="s">
        <v>2508</v>
      </c>
      <c r="G1545" s="47" t="s">
        <v>2509</v>
      </c>
      <c r="H1545" s="48">
        <v>42851</v>
      </c>
      <c r="I1545" s="48">
        <v>43581</v>
      </c>
      <c r="J1545" s="48" t="str">
        <f ca="1">IF(Ugovori_OPULJP[[#This Row],[DATUM ZAVRŠETKA OPERACIJE]]&lt;TODAY(),"završen","u provedbi")</f>
        <v>završen</v>
      </c>
      <c r="K1545" s="25" t="s">
        <v>11</v>
      </c>
      <c r="L1545" s="25" t="s">
        <v>11</v>
      </c>
      <c r="M1545" s="17">
        <v>0.85</v>
      </c>
      <c r="N1545" s="17">
        <v>0.15</v>
      </c>
      <c r="O1545" s="11">
        <f>Ugovori_OPULJP[[#This Row],[Bespovratna sredstva - Ukupno (EU+Nac) HRK
= Ukupna ugovorena vrijednost bespovratnih sredstava]]*Ugovori_OPULJP[[#This Row],[EU STOPA SUFINANCIRANJA %
EU CO-FINANCING RATE %]]</f>
        <v>435217</v>
      </c>
      <c r="P1545" s="11">
        <f>Ugovori_OPULJP[[#This Row],[Bespovratna sredstva - Ukupno (EU+Nac) HRK
= Ukupna ugovorena vrijednost bespovratnih sredstava]]*Ugovori_OPULJP[[#This Row],[STOPA NACIONALNOG SUFINANCIRANJA %]]</f>
        <v>76803</v>
      </c>
      <c r="Q1545" s="11">
        <v>512020</v>
      </c>
      <c r="R1545" s="11">
        <v>0</v>
      </c>
      <c r="S1545" s="11">
        <v>0</v>
      </c>
      <c r="T1545" s="4">
        <f>Ugovori_OPULJP[[#This Row],[Bespovratna sredstva - Ukupno (EU+Nac) HRK
= Ukupna ugovorena vrijednost bespovratnih sredstava]]+Ugovori_OPULJP[[#This Row],[Javni doprinos korisnika - HRK]]+Ugovori_OPULJP[[#This Row],[Privatni doprinos korisnika - HRK]]</f>
        <v>512020</v>
      </c>
      <c r="U1545" s="29" t="s">
        <v>8735</v>
      </c>
      <c r="V1545" s="29" t="s">
        <v>24</v>
      </c>
      <c r="W1545" s="30" t="s">
        <v>6751</v>
      </c>
      <c r="X1545" s="30" t="s">
        <v>6220</v>
      </c>
    </row>
    <row r="1546" spans="1:24" ht="89.25" x14ac:dyDescent="0.25">
      <c r="A1546" s="45" t="s">
        <v>2510</v>
      </c>
      <c r="B1546" s="46" t="s">
        <v>8150</v>
      </c>
      <c r="C1546" s="30" t="s">
        <v>7165</v>
      </c>
      <c r="D1546" s="30" t="s">
        <v>2348</v>
      </c>
      <c r="E1546" s="29" t="s">
        <v>10081</v>
      </c>
      <c r="F1546" s="47" t="s">
        <v>2511</v>
      </c>
      <c r="G1546" s="47" t="s">
        <v>1620</v>
      </c>
      <c r="H1546" s="48">
        <v>42859</v>
      </c>
      <c r="I1546" s="48">
        <v>43589</v>
      </c>
      <c r="J1546" s="48" t="str">
        <f ca="1">IF(Ugovori_OPULJP[[#This Row],[DATUM ZAVRŠETKA OPERACIJE]]&lt;TODAY(),"završen","u provedbi")</f>
        <v>završen</v>
      </c>
      <c r="K1546" s="25" t="s">
        <v>9</v>
      </c>
      <c r="L1546" s="25" t="s">
        <v>9</v>
      </c>
      <c r="M1546" s="17">
        <v>0.85</v>
      </c>
      <c r="N1546" s="17">
        <v>0.15</v>
      </c>
      <c r="O1546" s="11">
        <f>Ugovori_OPULJP[[#This Row],[Bespovratna sredstva - Ukupno (EU+Nac) HRK
= Ukupna ugovorena vrijednost bespovratnih sredstava]]*Ugovori_OPULJP[[#This Row],[EU STOPA SUFINANCIRANJA %
EU CO-FINANCING RATE %]]</f>
        <v>382109</v>
      </c>
      <c r="P1546" s="11">
        <f>Ugovori_OPULJP[[#This Row],[Bespovratna sredstva - Ukupno (EU+Nac) HRK
= Ukupna ugovorena vrijednost bespovratnih sredstava]]*Ugovori_OPULJP[[#This Row],[STOPA NACIONALNOG SUFINANCIRANJA %]]</f>
        <v>67431</v>
      </c>
      <c r="Q1546" s="11">
        <v>449540</v>
      </c>
      <c r="R1546" s="11">
        <v>0</v>
      </c>
      <c r="S1546" s="11">
        <v>0</v>
      </c>
      <c r="T1546" s="4">
        <f>Ugovori_OPULJP[[#This Row],[Bespovratna sredstva - Ukupno (EU+Nac) HRK
= Ukupna ugovorena vrijednost bespovratnih sredstava]]+Ugovori_OPULJP[[#This Row],[Javni doprinos korisnika - HRK]]+Ugovori_OPULJP[[#This Row],[Privatni doprinos korisnika - HRK]]</f>
        <v>449540</v>
      </c>
      <c r="U1546" s="29" t="s">
        <v>8735</v>
      </c>
      <c r="V1546" s="29" t="s">
        <v>24</v>
      </c>
      <c r="W1546" s="30" t="s">
        <v>6752</v>
      </c>
      <c r="X1546" s="30" t="s">
        <v>6220</v>
      </c>
    </row>
    <row r="1547" spans="1:24" ht="102" x14ac:dyDescent="0.25">
      <c r="A1547" s="45" t="s">
        <v>2512</v>
      </c>
      <c r="B1547" s="46" t="s">
        <v>8150</v>
      </c>
      <c r="C1547" s="30" t="s">
        <v>7165</v>
      </c>
      <c r="D1547" s="30" t="s">
        <v>2348</v>
      </c>
      <c r="E1547" s="29" t="s">
        <v>10081</v>
      </c>
      <c r="F1547" s="47" t="s">
        <v>2513</v>
      </c>
      <c r="G1547" s="47" t="s">
        <v>2514</v>
      </c>
      <c r="H1547" s="48">
        <v>42828</v>
      </c>
      <c r="I1547" s="48">
        <v>43558</v>
      </c>
      <c r="J1547" s="48" t="str">
        <f ca="1">IF(Ugovori_OPULJP[[#This Row],[DATUM ZAVRŠETKA OPERACIJE]]&lt;TODAY(),"završen","u provedbi")</f>
        <v>završen</v>
      </c>
      <c r="K1547" s="25" t="s">
        <v>2</v>
      </c>
      <c r="L1547" s="25" t="s">
        <v>2</v>
      </c>
      <c r="M1547" s="17">
        <v>0.85</v>
      </c>
      <c r="N1547" s="17">
        <v>0.15</v>
      </c>
      <c r="O1547" s="11">
        <f>Ugovori_OPULJP[[#This Row],[Bespovratna sredstva - Ukupno (EU+Nac) HRK
= Ukupna ugovorena vrijednost bespovratnih sredstava]]*Ugovori_OPULJP[[#This Row],[EU STOPA SUFINANCIRANJA %
EU CO-FINANCING RATE %]]</f>
        <v>561123.72600000002</v>
      </c>
      <c r="P1547" s="11">
        <f>Ugovori_OPULJP[[#This Row],[Bespovratna sredstva - Ukupno (EU+Nac) HRK
= Ukupna ugovorena vrijednost bespovratnih sredstava]]*Ugovori_OPULJP[[#This Row],[STOPA NACIONALNOG SUFINANCIRANJA %]]</f>
        <v>99021.834000000003</v>
      </c>
      <c r="Q1547" s="11">
        <v>660145.56000000006</v>
      </c>
      <c r="R1547" s="11">
        <v>0</v>
      </c>
      <c r="S1547" s="11">
        <v>0</v>
      </c>
      <c r="T1547" s="4">
        <f>Ugovori_OPULJP[[#This Row],[Bespovratna sredstva - Ukupno (EU+Nac) HRK
= Ukupna ugovorena vrijednost bespovratnih sredstava]]+Ugovori_OPULJP[[#This Row],[Javni doprinos korisnika - HRK]]+Ugovori_OPULJP[[#This Row],[Privatni doprinos korisnika - HRK]]</f>
        <v>660145.56000000006</v>
      </c>
      <c r="U1547" s="29" t="s">
        <v>8735</v>
      </c>
      <c r="V1547" s="29" t="s">
        <v>24</v>
      </c>
      <c r="W1547" s="30" t="s">
        <v>6753</v>
      </c>
      <c r="X1547" s="30" t="s">
        <v>6220</v>
      </c>
    </row>
    <row r="1548" spans="1:24" ht="63.75" x14ac:dyDescent="0.25">
      <c r="A1548" s="45" t="s">
        <v>2515</v>
      </c>
      <c r="B1548" s="46" t="s">
        <v>8150</v>
      </c>
      <c r="C1548" s="30" t="s">
        <v>7165</v>
      </c>
      <c r="D1548" s="30" t="s">
        <v>2348</v>
      </c>
      <c r="E1548" s="29" t="s">
        <v>10081</v>
      </c>
      <c r="F1548" s="47" t="s">
        <v>2516</v>
      </c>
      <c r="G1548" s="47" t="s">
        <v>10734</v>
      </c>
      <c r="H1548" s="48">
        <v>42846</v>
      </c>
      <c r="I1548" s="48">
        <v>43576</v>
      </c>
      <c r="J1548" s="48" t="str">
        <f ca="1">IF(Ugovori_OPULJP[[#This Row],[DATUM ZAVRŠETKA OPERACIJE]]&lt;TODAY(),"završen","u provedbi")</f>
        <v>završen</v>
      </c>
      <c r="K1548" s="25" t="s">
        <v>1531</v>
      </c>
      <c r="L1548" s="25" t="s">
        <v>3</v>
      </c>
      <c r="M1548" s="17">
        <v>0.85</v>
      </c>
      <c r="N1548" s="17">
        <v>0.15</v>
      </c>
      <c r="O1548" s="11">
        <f>Ugovori_OPULJP[[#This Row],[Bespovratna sredstva - Ukupno (EU+Nac) HRK
= Ukupna ugovorena vrijednost bespovratnih sredstava]]*Ugovori_OPULJP[[#This Row],[EU STOPA SUFINANCIRANJA %
EU CO-FINANCING RATE %]]</f>
        <v>675067.45</v>
      </c>
      <c r="P1548" s="11">
        <f>Ugovori_OPULJP[[#This Row],[Bespovratna sredstva - Ukupno (EU+Nac) HRK
= Ukupna ugovorena vrijednost bespovratnih sredstava]]*Ugovori_OPULJP[[#This Row],[STOPA NACIONALNOG SUFINANCIRANJA %]]</f>
        <v>119129.54999999999</v>
      </c>
      <c r="Q1548" s="11">
        <v>794197</v>
      </c>
      <c r="R1548" s="11">
        <v>0</v>
      </c>
      <c r="S1548" s="11">
        <v>0</v>
      </c>
      <c r="T1548" s="4">
        <f>Ugovori_OPULJP[[#This Row],[Bespovratna sredstva - Ukupno (EU+Nac) HRK
= Ukupna ugovorena vrijednost bespovratnih sredstava]]+Ugovori_OPULJP[[#This Row],[Javni doprinos korisnika - HRK]]+Ugovori_OPULJP[[#This Row],[Privatni doprinos korisnika - HRK]]</f>
        <v>794197</v>
      </c>
      <c r="U1548" s="29" t="s">
        <v>8735</v>
      </c>
      <c r="V1548" s="29" t="s">
        <v>24</v>
      </c>
      <c r="W1548" s="30" t="s">
        <v>6754</v>
      </c>
      <c r="X1548" s="30" t="s">
        <v>6220</v>
      </c>
    </row>
    <row r="1549" spans="1:24" ht="114.75" x14ac:dyDescent="0.25">
      <c r="A1549" s="45" t="s">
        <v>2517</v>
      </c>
      <c r="B1549" s="46" t="s">
        <v>8150</v>
      </c>
      <c r="C1549" s="30" t="s">
        <v>7165</v>
      </c>
      <c r="D1549" s="30" t="s">
        <v>2348</v>
      </c>
      <c r="E1549" s="29" t="s">
        <v>10081</v>
      </c>
      <c r="F1549" s="47" t="s">
        <v>2348</v>
      </c>
      <c r="G1549" s="47" t="s">
        <v>2518</v>
      </c>
      <c r="H1549" s="48">
        <v>42849</v>
      </c>
      <c r="I1549" s="48">
        <v>43579</v>
      </c>
      <c r="J1549" s="48" t="str">
        <f ca="1">IF(Ugovori_OPULJP[[#This Row],[DATUM ZAVRŠETKA OPERACIJE]]&lt;TODAY(),"završen","u provedbi")</f>
        <v>završen</v>
      </c>
      <c r="K1549" s="25" t="s">
        <v>6</v>
      </c>
      <c r="L1549" s="25" t="s">
        <v>6</v>
      </c>
      <c r="M1549" s="17">
        <v>0.85</v>
      </c>
      <c r="N1549" s="17">
        <v>0.15</v>
      </c>
      <c r="O1549" s="11">
        <f>Ugovori_OPULJP[[#This Row],[Bespovratna sredstva - Ukupno (EU+Nac) HRK
= Ukupna ugovorena vrijednost bespovratnih sredstava]]*Ugovori_OPULJP[[#This Row],[EU STOPA SUFINANCIRANJA %
EU CO-FINANCING RATE %]]</f>
        <v>1558053.4765000001</v>
      </c>
      <c r="P1549" s="11">
        <f>Ugovori_OPULJP[[#This Row],[Bespovratna sredstva - Ukupno (EU+Nac) HRK
= Ukupna ugovorena vrijednost bespovratnih sredstava]]*Ugovori_OPULJP[[#This Row],[STOPA NACIONALNOG SUFINANCIRANJA %]]</f>
        <v>274950.61349999998</v>
      </c>
      <c r="Q1549" s="11">
        <v>1833004.09</v>
      </c>
      <c r="R1549" s="11">
        <v>0</v>
      </c>
      <c r="S1549" s="11">
        <v>0</v>
      </c>
      <c r="T1549" s="4">
        <f>Ugovori_OPULJP[[#This Row],[Bespovratna sredstva - Ukupno (EU+Nac) HRK
= Ukupna ugovorena vrijednost bespovratnih sredstava]]+Ugovori_OPULJP[[#This Row],[Javni doprinos korisnika - HRK]]+Ugovori_OPULJP[[#This Row],[Privatni doprinos korisnika - HRK]]</f>
        <v>1833004.09</v>
      </c>
      <c r="U1549" s="29" t="s">
        <v>8735</v>
      </c>
      <c r="V1549" s="29" t="s">
        <v>24</v>
      </c>
      <c r="W1549" s="30" t="s">
        <v>6709</v>
      </c>
      <c r="X1549" s="30" t="s">
        <v>6220</v>
      </c>
    </row>
    <row r="1550" spans="1:24" ht="114.75" x14ac:dyDescent="0.25">
      <c r="A1550" s="45" t="s">
        <v>2519</v>
      </c>
      <c r="B1550" s="46" t="s">
        <v>8150</v>
      </c>
      <c r="C1550" s="30" t="s">
        <v>7165</v>
      </c>
      <c r="D1550" s="30" t="s">
        <v>2348</v>
      </c>
      <c r="E1550" s="29" t="s">
        <v>10081</v>
      </c>
      <c r="F1550" s="47" t="s">
        <v>2520</v>
      </c>
      <c r="G1550" s="47" t="s">
        <v>2521</v>
      </c>
      <c r="H1550" s="48">
        <v>42853</v>
      </c>
      <c r="I1550" s="48">
        <v>43583</v>
      </c>
      <c r="J1550" s="48" t="str">
        <f ca="1">IF(Ugovori_OPULJP[[#This Row],[DATUM ZAVRŠETKA OPERACIJE]]&lt;TODAY(),"završen","u provedbi")</f>
        <v>završen</v>
      </c>
      <c r="K1550" s="25" t="s">
        <v>6</v>
      </c>
      <c r="L1550" s="25" t="s">
        <v>6</v>
      </c>
      <c r="M1550" s="17">
        <v>0.85</v>
      </c>
      <c r="N1550" s="17">
        <v>0.15</v>
      </c>
      <c r="O1550" s="11">
        <f>Ugovori_OPULJP[[#This Row],[Bespovratna sredstva - Ukupno (EU+Nac) HRK
= Ukupna ugovorena vrijednost bespovratnih sredstava]]*Ugovori_OPULJP[[#This Row],[EU STOPA SUFINANCIRANJA %
EU CO-FINANCING RATE %]]</f>
        <v>287115.125</v>
      </c>
      <c r="P1550" s="11">
        <f>Ugovori_OPULJP[[#This Row],[Bespovratna sredstva - Ukupno (EU+Nac) HRK
= Ukupna ugovorena vrijednost bespovratnih sredstava]]*Ugovori_OPULJP[[#This Row],[STOPA NACIONALNOG SUFINANCIRANJA %]]</f>
        <v>50667.375</v>
      </c>
      <c r="Q1550" s="11">
        <v>337782.5</v>
      </c>
      <c r="R1550" s="11">
        <v>0</v>
      </c>
      <c r="S1550" s="11">
        <v>0</v>
      </c>
      <c r="T1550" s="4">
        <f>Ugovori_OPULJP[[#This Row],[Bespovratna sredstva - Ukupno (EU+Nac) HRK
= Ukupna ugovorena vrijednost bespovratnih sredstava]]+Ugovori_OPULJP[[#This Row],[Javni doprinos korisnika - HRK]]+Ugovori_OPULJP[[#This Row],[Privatni doprinos korisnika - HRK]]</f>
        <v>337782.5</v>
      </c>
      <c r="U1550" s="29" t="s">
        <v>8735</v>
      </c>
      <c r="V1550" s="29" t="s">
        <v>24</v>
      </c>
      <c r="W1550" s="30" t="s">
        <v>6755</v>
      </c>
      <c r="X1550" s="30" t="s">
        <v>6220</v>
      </c>
    </row>
    <row r="1551" spans="1:24" ht="114.75" x14ac:dyDescent="0.25">
      <c r="A1551" s="45" t="s">
        <v>2522</v>
      </c>
      <c r="B1551" s="46" t="s">
        <v>8150</v>
      </c>
      <c r="C1551" s="30" t="s">
        <v>7165</v>
      </c>
      <c r="D1551" s="30" t="s">
        <v>2348</v>
      </c>
      <c r="E1551" s="29" t="s">
        <v>10081</v>
      </c>
      <c r="F1551" s="47" t="s">
        <v>2523</v>
      </c>
      <c r="G1551" s="47" t="s">
        <v>2524</v>
      </c>
      <c r="H1551" s="48">
        <v>42843</v>
      </c>
      <c r="I1551" s="48">
        <v>43573</v>
      </c>
      <c r="J1551" s="48" t="str">
        <f ca="1">IF(Ugovori_OPULJP[[#This Row],[DATUM ZAVRŠETKA OPERACIJE]]&lt;TODAY(),"završen","u provedbi")</f>
        <v>završen</v>
      </c>
      <c r="K1551" s="25" t="s">
        <v>16</v>
      </c>
      <c r="L1551" s="25" t="s">
        <v>16</v>
      </c>
      <c r="M1551" s="17">
        <v>0.85</v>
      </c>
      <c r="N1551" s="17">
        <v>0.15</v>
      </c>
      <c r="O1551" s="11">
        <f>Ugovori_OPULJP[[#This Row],[Bespovratna sredstva - Ukupno (EU+Nac) HRK
= Ukupna ugovorena vrijednost bespovratnih sredstava]]*Ugovori_OPULJP[[#This Row],[EU STOPA SUFINANCIRANJA %
EU CO-FINANCING RATE %]]</f>
        <v>370345.85</v>
      </c>
      <c r="P1551" s="11">
        <f>Ugovori_OPULJP[[#This Row],[Bespovratna sredstva - Ukupno (EU+Nac) HRK
= Ukupna ugovorena vrijednost bespovratnih sredstava]]*Ugovori_OPULJP[[#This Row],[STOPA NACIONALNOG SUFINANCIRANJA %]]</f>
        <v>65355.149999999994</v>
      </c>
      <c r="Q1551" s="11">
        <v>435701</v>
      </c>
      <c r="R1551" s="11">
        <v>0</v>
      </c>
      <c r="S1551" s="11">
        <v>0</v>
      </c>
      <c r="T1551" s="4">
        <f>Ugovori_OPULJP[[#This Row],[Bespovratna sredstva - Ukupno (EU+Nac) HRK
= Ukupna ugovorena vrijednost bespovratnih sredstava]]+Ugovori_OPULJP[[#This Row],[Javni doprinos korisnika - HRK]]+Ugovori_OPULJP[[#This Row],[Privatni doprinos korisnika - HRK]]</f>
        <v>435701</v>
      </c>
      <c r="U1551" s="29" t="s">
        <v>8735</v>
      </c>
      <c r="V1551" s="29" t="s">
        <v>24</v>
      </c>
      <c r="W1551" s="30" t="s">
        <v>6756</v>
      </c>
      <c r="X1551" s="30" t="s">
        <v>6220</v>
      </c>
    </row>
    <row r="1552" spans="1:24" ht="102" x14ac:dyDescent="0.25">
      <c r="A1552" s="45" t="s">
        <v>2525</v>
      </c>
      <c r="B1552" s="46" t="s">
        <v>8150</v>
      </c>
      <c r="C1552" s="30" t="s">
        <v>7165</v>
      </c>
      <c r="D1552" s="30" t="s">
        <v>2348</v>
      </c>
      <c r="E1552" s="29" t="s">
        <v>10081</v>
      </c>
      <c r="F1552" s="47" t="s">
        <v>2526</v>
      </c>
      <c r="G1552" s="47" t="s">
        <v>1456</v>
      </c>
      <c r="H1552" s="48">
        <v>42853</v>
      </c>
      <c r="I1552" s="48">
        <v>43583</v>
      </c>
      <c r="J1552" s="48" t="str">
        <f ca="1">IF(Ugovori_OPULJP[[#This Row],[DATUM ZAVRŠETKA OPERACIJE]]&lt;TODAY(),"završen","u provedbi")</f>
        <v>završen</v>
      </c>
      <c r="K1552" s="25" t="s">
        <v>3</v>
      </c>
      <c r="L1552" s="25" t="s">
        <v>3</v>
      </c>
      <c r="M1552" s="17">
        <v>0.85</v>
      </c>
      <c r="N1552" s="17">
        <v>0.15</v>
      </c>
      <c r="O1552" s="11">
        <f>Ugovori_OPULJP[[#This Row],[Bespovratna sredstva - Ukupno (EU+Nac) HRK
= Ukupna ugovorena vrijednost bespovratnih sredstava]]*Ugovori_OPULJP[[#This Row],[EU STOPA SUFINANCIRANJA %
EU CO-FINANCING RATE %]]</f>
        <v>416734.29399999999</v>
      </c>
      <c r="P1552" s="11">
        <f>Ugovori_OPULJP[[#This Row],[Bespovratna sredstva - Ukupno (EU+Nac) HRK
= Ukupna ugovorena vrijednost bespovratnih sredstava]]*Ugovori_OPULJP[[#This Row],[STOPA NACIONALNOG SUFINANCIRANJA %]]</f>
        <v>73541.346000000005</v>
      </c>
      <c r="Q1552" s="11">
        <v>490275.64</v>
      </c>
      <c r="R1552" s="11">
        <v>0</v>
      </c>
      <c r="S1552" s="11">
        <v>0</v>
      </c>
      <c r="T1552" s="4">
        <f>Ugovori_OPULJP[[#This Row],[Bespovratna sredstva - Ukupno (EU+Nac) HRK
= Ukupna ugovorena vrijednost bespovratnih sredstava]]+Ugovori_OPULJP[[#This Row],[Javni doprinos korisnika - HRK]]+Ugovori_OPULJP[[#This Row],[Privatni doprinos korisnika - HRK]]</f>
        <v>490275.64</v>
      </c>
      <c r="U1552" s="29" t="s">
        <v>8735</v>
      </c>
      <c r="V1552" s="29" t="s">
        <v>24</v>
      </c>
      <c r="W1552" s="30" t="s">
        <v>6757</v>
      </c>
      <c r="X1552" s="30" t="s">
        <v>6220</v>
      </c>
    </row>
    <row r="1553" spans="1:24" ht="51" x14ac:dyDescent="0.25">
      <c r="A1553" s="45" t="s">
        <v>2527</v>
      </c>
      <c r="B1553" s="46" t="s">
        <v>8150</v>
      </c>
      <c r="C1553" s="30" t="s">
        <v>7165</v>
      </c>
      <c r="D1553" s="30" t="s">
        <v>2348</v>
      </c>
      <c r="E1553" s="29" t="s">
        <v>10081</v>
      </c>
      <c r="F1553" s="47" t="s">
        <v>2528</v>
      </c>
      <c r="G1553" s="47" t="s">
        <v>2529</v>
      </c>
      <c r="H1553" s="48">
        <v>42830</v>
      </c>
      <c r="I1553" s="48">
        <v>43560</v>
      </c>
      <c r="J1553" s="48" t="str">
        <f ca="1">IF(Ugovori_OPULJP[[#This Row],[DATUM ZAVRŠETKA OPERACIJE]]&lt;TODAY(),"završen","u provedbi")</f>
        <v>završen</v>
      </c>
      <c r="K1553" s="25" t="s">
        <v>11</v>
      </c>
      <c r="L1553" s="25" t="s">
        <v>11</v>
      </c>
      <c r="M1553" s="17">
        <v>0.85</v>
      </c>
      <c r="N1553" s="17">
        <v>0.15</v>
      </c>
      <c r="O1553" s="11">
        <f>Ugovori_OPULJP[[#This Row],[Bespovratna sredstva - Ukupno (EU+Nac) HRK
= Ukupna ugovorena vrijednost bespovratnih sredstava]]*Ugovori_OPULJP[[#This Row],[EU STOPA SUFINANCIRANJA %
EU CO-FINANCING RATE %]]</f>
        <v>422977</v>
      </c>
      <c r="P1553" s="11">
        <f>Ugovori_OPULJP[[#This Row],[Bespovratna sredstva - Ukupno (EU+Nac) HRK
= Ukupna ugovorena vrijednost bespovratnih sredstava]]*Ugovori_OPULJP[[#This Row],[STOPA NACIONALNOG SUFINANCIRANJA %]]</f>
        <v>74643</v>
      </c>
      <c r="Q1553" s="11">
        <v>497620</v>
      </c>
      <c r="R1553" s="11">
        <v>0</v>
      </c>
      <c r="S1553" s="11">
        <v>0</v>
      </c>
      <c r="T1553" s="4">
        <f>Ugovori_OPULJP[[#This Row],[Bespovratna sredstva - Ukupno (EU+Nac) HRK
= Ukupna ugovorena vrijednost bespovratnih sredstava]]+Ugovori_OPULJP[[#This Row],[Javni doprinos korisnika - HRK]]+Ugovori_OPULJP[[#This Row],[Privatni doprinos korisnika - HRK]]</f>
        <v>497620</v>
      </c>
      <c r="U1553" s="29" t="s">
        <v>8735</v>
      </c>
      <c r="V1553" s="29" t="s">
        <v>24</v>
      </c>
      <c r="W1553" s="30" t="s">
        <v>6758</v>
      </c>
      <c r="X1553" s="30" t="s">
        <v>6220</v>
      </c>
    </row>
    <row r="1554" spans="1:24" ht="114.75" x14ac:dyDescent="0.25">
      <c r="A1554" s="45" t="s">
        <v>2530</v>
      </c>
      <c r="B1554" s="46" t="s">
        <v>8150</v>
      </c>
      <c r="C1554" s="30" t="s">
        <v>7165</v>
      </c>
      <c r="D1554" s="30" t="s">
        <v>2348</v>
      </c>
      <c r="E1554" s="29" t="s">
        <v>10081</v>
      </c>
      <c r="F1554" s="47" t="s">
        <v>2531</v>
      </c>
      <c r="G1554" s="47" t="s">
        <v>2532</v>
      </c>
      <c r="H1554" s="48">
        <v>42832</v>
      </c>
      <c r="I1554" s="48">
        <v>43562</v>
      </c>
      <c r="J1554" s="48" t="str">
        <f ca="1">IF(Ugovori_OPULJP[[#This Row],[DATUM ZAVRŠETKA OPERACIJE]]&lt;TODAY(),"završen","u provedbi")</f>
        <v>završen</v>
      </c>
      <c r="K1554" s="25" t="s">
        <v>14</v>
      </c>
      <c r="L1554" s="25" t="s">
        <v>14</v>
      </c>
      <c r="M1554" s="17">
        <v>0.85</v>
      </c>
      <c r="N1554" s="17">
        <v>0.15</v>
      </c>
      <c r="O1554" s="11">
        <f>Ugovori_OPULJP[[#This Row],[Bespovratna sredstva - Ukupno (EU+Nac) HRK
= Ukupna ugovorena vrijednost bespovratnih sredstava]]*Ugovori_OPULJP[[#This Row],[EU STOPA SUFINANCIRANJA %
EU CO-FINANCING RATE %]]</f>
        <v>730127.58549999993</v>
      </c>
      <c r="P1554" s="11">
        <f>Ugovori_OPULJP[[#This Row],[Bespovratna sredstva - Ukupno (EU+Nac) HRK
= Ukupna ugovorena vrijednost bespovratnih sredstava]]*Ugovori_OPULJP[[#This Row],[STOPA NACIONALNOG SUFINANCIRANJA %]]</f>
        <v>128846.04449999999</v>
      </c>
      <c r="Q1554" s="11">
        <v>858973.63</v>
      </c>
      <c r="R1554" s="11">
        <v>0</v>
      </c>
      <c r="S1554" s="11">
        <v>0</v>
      </c>
      <c r="T1554" s="4">
        <f>Ugovori_OPULJP[[#This Row],[Bespovratna sredstva - Ukupno (EU+Nac) HRK
= Ukupna ugovorena vrijednost bespovratnih sredstava]]+Ugovori_OPULJP[[#This Row],[Javni doprinos korisnika - HRK]]+Ugovori_OPULJP[[#This Row],[Privatni doprinos korisnika - HRK]]</f>
        <v>858973.63</v>
      </c>
      <c r="U1554" s="29" t="s">
        <v>8735</v>
      </c>
      <c r="V1554" s="29" t="s">
        <v>24</v>
      </c>
      <c r="W1554" s="30" t="s">
        <v>6759</v>
      </c>
      <c r="X1554" s="30" t="s">
        <v>6220</v>
      </c>
    </row>
    <row r="1555" spans="1:24" ht="114.75" x14ac:dyDescent="0.25">
      <c r="A1555" s="45" t="s">
        <v>2533</v>
      </c>
      <c r="B1555" s="46" t="s">
        <v>8150</v>
      </c>
      <c r="C1555" s="30" t="s">
        <v>7165</v>
      </c>
      <c r="D1555" s="30" t="s">
        <v>2348</v>
      </c>
      <c r="E1555" s="29" t="s">
        <v>10081</v>
      </c>
      <c r="F1555" s="47" t="s">
        <v>2534</v>
      </c>
      <c r="G1555" s="47" t="s">
        <v>479</v>
      </c>
      <c r="H1555" s="48">
        <v>42831</v>
      </c>
      <c r="I1555" s="48">
        <v>43561</v>
      </c>
      <c r="J1555" s="48" t="str">
        <f ca="1">IF(Ugovori_OPULJP[[#This Row],[DATUM ZAVRŠETKA OPERACIJE]]&lt;TODAY(),"završen","u provedbi")</f>
        <v>završen</v>
      </c>
      <c r="K1555" s="25" t="s">
        <v>14</v>
      </c>
      <c r="L1555" s="25" t="s">
        <v>14</v>
      </c>
      <c r="M1555" s="17">
        <v>0.85</v>
      </c>
      <c r="N1555" s="17">
        <v>0.15</v>
      </c>
      <c r="O1555" s="11">
        <f>Ugovori_OPULJP[[#This Row],[Bespovratna sredstva - Ukupno (EU+Nac) HRK
= Ukupna ugovorena vrijednost bespovratnih sredstava]]*Ugovori_OPULJP[[#This Row],[EU STOPA SUFINANCIRANJA %
EU CO-FINANCING RATE %]]</f>
        <v>1669182.5444999998</v>
      </c>
      <c r="P1555" s="11">
        <f>Ugovori_OPULJP[[#This Row],[Bespovratna sredstva - Ukupno (EU+Nac) HRK
= Ukupna ugovorena vrijednost bespovratnih sredstava]]*Ugovori_OPULJP[[#This Row],[STOPA NACIONALNOG SUFINANCIRANJA %]]</f>
        <v>294561.62549999997</v>
      </c>
      <c r="Q1555" s="11">
        <v>1963744.17</v>
      </c>
      <c r="R1555" s="11">
        <v>0</v>
      </c>
      <c r="S1555" s="11">
        <v>0</v>
      </c>
      <c r="T1555" s="4">
        <f>Ugovori_OPULJP[[#This Row],[Bespovratna sredstva - Ukupno (EU+Nac) HRK
= Ukupna ugovorena vrijednost bespovratnih sredstava]]+Ugovori_OPULJP[[#This Row],[Javni doprinos korisnika - HRK]]+Ugovori_OPULJP[[#This Row],[Privatni doprinos korisnika - HRK]]</f>
        <v>1963744.17</v>
      </c>
      <c r="U1555" s="29" t="s">
        <v>8735</v>
      </c>
      <c r="V1555" s="29" t="s">
        <v>24</v>
      </c>
      <c r="W1555" s="30" t="s">
        <v>6760</v>
      </c>
      <c r="X1555" s="30" t="s">
        <v>6220</v>
      </c>
    </row>
    <row r="1556" spans="1:24" ht="102" x14ac:dyDescent="0.25">
      <c r="A1556" s="45" t="s">
        <v>2535</v>
      </c>
      <c r="B1556" s="46" t="s">
        <v>8150</v>
      </c>
      <c r="C1556" s="30" t="s">
        <v>7165</v>
      </c>
      <c r="D1556" s="30" t="s">
        <v>2348</v>
      </c>
      <c r="E1556" s="29" t="s">
        <v>10081</v>
      </c>
      <c r="F1556" s="47" t="s">
        <v>2536</v>
      </c>
      <c r="G1556" s="47" t="s">
        <v>2537</v>
      </c>
      <c r="H1556" s="48">
        <v>42835</v>
      </c>
      <c r="I1556" s="48">
        <v>43565</v>
      </c>
      <c r="J1556" s="48" t="str">
        <f ca="1">IF(Ugovori_OPULJP[[#This Row],[DATUM ZAVRŠETKA OPERACIJE]]&lt;TODAY(),"završen","u provedbi")</f>
        <v>završen</v>
      </c>
      <c r="K1556" s="25" t="s">
        <v>5</v>
      </c>
      <c r="L1556" s="25" t="s">
        <v>5</v>
      </c>
      <c r="M1556" s="17">
        <v>0.85</v>
      </c>
      <c r="N1556" s="17">
        <v>0.15</v>
      </c>
      <c r="O1556" s="11">
        <f>Ugovori_OPULJP[[#This Row],[Bespovratna sredstva - Ukupno (EU+Nac) HRK
= Ukupna ugovorena vrijednost bespovratnih sredstava]]*Ugovori_OPULJP[[#This Row],[EU STOPA SUFINANCIRANJA %
EU CO-FINANCING RATE %]]</f>
        <v>1614695.2749999999</v>
      </c>
      <c r="P1556" s="11">
        <f>Ugovori_OPULJP[[#This Row],[Bespovratna sredstva - Ukupno (EU+Nac) HRK
= Ukupna ugovorena vrijednost bespovratnih sredstava]]*Ugovori_OPULJP[[#This Row],[STOPA NACIONALNOG SUFINANCIRANJA %]]</f>
        <v>284946.22499999998</v>
      </c>
      <c r="Q1556" s="11">
        <v>1899641.5</v>
      </c>
      <c r="R1556" s="11">
        <v>0</v>
      </c>
      <c r="S1556" s="11">
        <v>0</v>
      </c>
      <c r="T1556" s="4">
        <f>Ugovori_OPULJP[[#This Row],[Bespovratna sredstva - Ukupno (EU+Nac) HRK
= Ukupna ugovorena vrijednost bespovratnih sredstava]]+Ugovori_OPULJP[[#This Row],[Javni doprinos korisnika - HRK]]+Ugovori_OPULJP[[#This Row],[Privatni doprinos korisnika - HRK]]</f>
        <v>1899641.5</v>
      </c>
      <c r="U1556" s="29" t="s">
        <v>8735</v>
      </c>
      <c r="V1556" s="29" t="s">
        <v>24</v>
      </c>
      <c r="W1556" s="30" t="s">
        <v>6761</v>
      </c>
      <c r="X1556" s="30" t="s">
        <v>6220</v>
      </c>
    </row>
    <row r="1557" spans="1:24" ht="114.75" x14ac:dyDescent="0.25">
      <c r="A1557" s="45" t="s">
        <v>2538</v>
      </c>
      <c r="B1557" s="46" t="s">
        <v>8150</v>
      </c>
      <c r="C1557" s="30" t="s">
        <v>7165</v>
      </c>
      <c r="D1557" s="30" t="s">
        <v>2348</v>
      </c>
      <c r="E1557" s="29" t="s">
        <v>10081</v>
      </c>
      <c r="F1557" s="47" t="s">
        <v>2539</v>
      </c>
      <c r="G1557" s="47" t="s">
        <v>965</v>
      </c>
      <c r="H1557" s="48">
        <v>42845</v>
      </c>
      <c r="I1557" s="48">
        <v>43575</v>
      </c>
      <c r="J1557" s="48" t="str">
        <f ca="1">IF(Ugovori_OPULJP[[#This Row],[DATUM ZAVRŠETKA OPERACIJE]]&lt;TODAY(),"završen","u provedbi")</f>
        <v>završen</v>
      </c>
      <c r="K1557" s="25" t="s">
        <v>15</v>
      </c>
      <c r="L1557" s="25" t="s">
        <v>15</v>
      </c>
      <c r="M1557" s="17">
        <v>0.85</v>
      </c>
      <c r="N1557" s="17">
        <v>0.15</v>
      </c>
      <c r="O1557" s="11">
        <f>Ugovori_OPULJP[[#This Row],[Bespovratna sredstva - Ukupno (EU+Nac) HRK
= Ukupna ugovorena vrijednost bespovratnih sredstava]]*Ugovori_OPULJP[[#This Row],[EU STOPA SUFINANCIRANJA %
EU CO-FINANCING RATE %]]</f>
        <v>197637.682</v>
      </c>
      <c r="P1557" s="11">
        <f>Ugovori_OPULJP[[#This Row],[Bespovratna sredstva - Ukupno (EU+Nac) HRK
= Ukupna ugovorena vrijednost bespovratnih sredstava]]*Ugovori_OPULJP[[#This Row],[STOPA NACIONALNOG SUFINANCIRANJA %]]</f>
        <v>34877.237999999998</v>
      </c>
      <c r="Q1557" s="11">
        <v>232514.92</v>
      </c>
      <c r="R1557" s="11">
        <v>0</v>
      </c>
      <c r="S1557" s="11">
        <v>0</v>
      </c>
      <c r="T1557" s="4">
        <f>Ugovori_OPULJP[[#This Row],[Bespovratna sredstva - Ukupno (EU+Nac) HRK
= Ukupna ugovorena vrijednost bespovratnih sredstava]]+Ugovori_OPULJP[[#This Row],[Javni doprinos korisnika - HRK]]+Ugovori_OPULJP[[#This Row],[Privatni doprinos korisnika - HRK]]</f>
        <v>232514.92</v>
      </c>
      <c r="U1557" s="29" t="s">
        <v>8735</v>
      </c>
      <c r="V1557" s="29" t="s">
        <v>24</v>
      </c>
      <c r="W1557" s="30" t="s">
        <v>6762</v>
      </c>
      <c r="X1557" s="30" t="s">
        <v>6220</v>
      </c>
    </row>
    <row r="1558" spans="1:24" ht="102" x14ac:dyDescent="0.25">
      <c r="A1558" s="45" t="s">
        <v>2540</v>
      </c>
      <c r="B1558" s="46" t="s">
        <v>8150</v>
      </c>
      <c r="C1558" s="30" t="s">
        <v>7165</v>
      </c>
      <c r="D1558" s="30" t="s">
        <v>2348</v>
      </c>
      <c r="E1558" s="29" t="s">
        <v>10081</v>
      </c>
      <c r="F1558" s="47" t="s">
        <v>2348</v>
      </c>
      <c r="G1558" s="47" t="s">
        <v>10548</v>
      </c>
      <c r="H1558" s="48">
        <v>42870</v>
      </c>
      <c r="I1558" s="48">
        <v>43600</v>
      </c>
      <c r="J1558" s="48" t="str">
        <f ca="1">IF(Ugovori_OPULJP[[#This Row],[DATUM ZAVRŠETKA OPERACIJE]]&lt;TODAY(),"završen","u provedbi")</f>
        <v>završen</v>
      </c>
      <c r="K1558" s="25" t="s">
        <v>13</v>
      </c>
      <c r="L1558" s="25" t="s">
        <v>13</v>
      </c>
      <c r="M1558" s="17">
        <v>0.85</v>
      </c>
      <c r="N1558" s="17">
        <v>0.15</v>
      </c>
      <c r="O1558" s="11">
        <f>Ugovori_OPULJP[[#This Row],[Bespovratna sredstva - Ukupno (EU+Nac) HRK
= Ukupna ugovorena vrijednost bespovratnih sredstava]]*Ugovori_OPULJP[[#This Row],[EU STOPA SUFINANCIRANJA %
EU CO-FINANCING RATE %]]</f>
        <v>436815.57799999998</v>
      </c>
      <c r="P1558" s="11">
        <f>Ugovori_OPULJP[[#This Row],[Bespovratna sredstva - Ukupno (EU+Nac) HRK
= Ukupna ugovorena vrijednost bespovratnih sredstava]]*Ugovori_OPULJP[[#This Row],[STOPA NACIONALNOG SUFINANCIRANJA %]]</f>
        <v>77085.101999999999</v>
      </c>
      <c r="Q1558" s="11">
        <v>513900.68</v>
      </c>
      <c r="R1558" s="11">
        <v>0</v>
      </c>
      <c r="S1558" s="11">
        <v>0</v>
      </c>
      <c r="T1558" s="4">
        <f>Ugovori_OPULJP[[#This Row],[Bespovratna sredstva - Ukupno (EU+Nac) HRK
= Ukupna ugovorena vrijednost bespovratnih sredstava]]+Ugovori_OPULJP[[#This Row],[Javni doprinos korisnika - HRK]]+Ugovori_OPULJP[[#This Row],[Privatni doprinos korisnika - HRK]]</f>
        <v>513900.68</v>
      </c>
      <c r="U1558" s="29" t="s">
        <v>8735</v>
      </c>
      <c r="V1558" s="29" t="s">
        <v>24</v>
      </c>
      <c r="W1558" s="30" t="s">
        <v>6763</v>
      </c>
      <c r="X1558" s="30" t="s">
        <v>6220</v>
      </c>
    </row>
    <row r="1559" spans="1:24" ht="102" x14ac:dyDescent="0.25">
      <c r="A1559" s="45" t="s">
        <v>2541</v>
      </c>
      <c r="B1559" s="46" t="s">
        <v>8150</v>
      </c>
      <c r="C1559" s="30" t="s">
        <v>7165</v>
      </c>
      <c r="D1559" s="30" t="s">
        <v>2348</v>
      </c>
      <c r="E1559" s="29" t="s">
        <v>10081</v>
      </c>
      <c r="F1559" s="47" t="s">
        <v>2542</v>
      </c>
      <c r="G1559" s="47" t="s">
        <v>2543</v>
      </c>
      <c r="H1559" s="48">
        <v>42898</v>
      </c>
      <c r="I1559" s="48">
        <v>43628</v>
      </c>
      <c r="J1559" s="48" t="str">
        <f ca="1">IF(Ugovori_OPULJP[[#This Row],[DATUM ZAVRŠETKA OPERACIJE]]&lt;TODAY(),"završen","u provedbi")</f>
        <v>završen</v>
      </c>
      <c r="K1559" s="25" t="s">
        <v>5</v>
      </c>
      <c r="L1559" s="25" t="s">
        <v>5</v>
      </c>
      <c r="M1559" s="17">
        <v>0.85</v>
      </c>
      <c r="N1559" s="17">
        <v>0.15</v>
      </c>
      <c r="O1559" s="11">
        <f>Ugovori_OPULJP[[#This Row],[Bespovratna sredstva - Ukupno (EU+Nac) HRK
= Ukupna ugovorena vrijednost bespovratnih sredstava]]*Ugovori_OPULJP[[#This Row],[EU STOPA SUFINANCIRANJA %
EU CO-FINANCING RATE %]]</f>
        <v>336158</v>
      </c>
      <c r="P1559" s="11">
        <f>Ugovori_OPULJP[[#This Row],[Bespovratna sredstva - Ukupno (EU+Nac) HRK
= Ukupna ugovorena vrijednost bespovratnih sredstava]]*Ugovori_OPULJP[[#This Row],[STOPA NACIONALNOG SUFINANCIRANJA %]]</f>
        <v>59322</v>
      </c>
      <c r="Q1559" s="11">
        <v>395480</v>
      </c>
      <c r="R1559" s="11">
        <v>0</v>
      </c>
      <c r="S1559" s="11">
        <v>0</v>
      </c>
      <c r="T1559" s="4">
        <f>Ugovori_OPULJP[[#This Row],[Bespovratna sredstva - Ukupno (EU+Nac) HRK
= Ukupna ugovorena vrijednost bespovratnih sredstava]]+Ugovori_OPULJP[[#This Row],[Javni doprinos korisnika - HRK]]+Ugovori_OPULJP[[#This Row],[Privatni doprinos korisnika - HRK]]</f>
        <v>395480</v>
      </c>
      <c r="U1559" s="29" t="s">
        <v>8735</v>
      </c>
      <c r="V1559" s="29" t="s">
        <v>24</v>
      </c>
      <c r="W1559" s="30" t="s">
        <v>6764</v>
      </c>
      <c r="X1559" s="30" t="s">
        <v>6220</v>
      </c>
    </row>
    <row r="1560" spans="1:24" ht="89.25" x14ac:dyDescent="0.25">
      <c r="A1560" s="45" t="s">
        <v>2544</v>
      </c>
      <c r="B1560" s="46" t="s">
        <v>8150</v>
      </c>
      <c r="C1560" s="30" t="s">
        <v>7165</v>
      </c>
      <c r="D1560" s="30" t="s">
        <v>2348</v>
      </c>
      <c r="E1560" s="29" t="s">
        <v>10081</v>
      </c>
      <c r="F1560" s="47" t="s">
        <v>2545</v>
      </c>
      <c r="G1560" s="47" t="s">
        <v>1520</v>
      </c>
      <c r="H1560" s="48">
        <v>42943</v>
      </c>
      <c r="I1560" s="48">
        <v>43673</v>
      </c>
      <c r="J1560" s="48" t="str">
        <f ca="1">IF(Ugovori_OPULJP[[#This Row],[DATUM ZAVRŠETKA OPERACIJE]]&lt;TODAY(),"završen","u provedbi")</f>
        <v>završen</v>
      </c>
      <c r="K1560" s="25" t="s">
        <v>13</v>
      </c>
      <c r="L1560" s="25" t="s">
        <v>13</v>
      </c>
      <c r="M1560" s="17">
        <v>0.85</v>
      </c>
      <c r="N1560" s="17">
        <v>0.15</v>
      </c>
      <c r="O1560" s="11">
        <f>Ugovori_OPULJP[[#This Row],[Bespovratna sredstva - Ukupno (EU+Nac) HRK
= Ukupna ugovorena vrijednost bespovratnih sredstava]]*Ugovori_OPULJP[[#This Row],[EU STOPA SUFINANCIRANJA %
EU CO-FINANCING RATE %]]</f>
        <v>344250</v>
      </c>
      <c r="P1560" s="11">
        <f>Ugovori_OPULJP[[#This Row],[Bespovratna sredstva - Ukupno (EU+Nac) HRK
= Ukupna ugovorena vrijednost bespovratnih sredstava]]*Ugovori_OPULJP[[#This Row],[STOPA NACIONALNOG SUFINANCIRANJA %]]</f>
        <v>60750</v>
      </c>
      <c r="Q1560" s="11">
        <v>405000</v>
      </c>
      <c r="R1560" s="11">
        <v>0</v>
      </c>
      <c r="S1560" s="11">
        <v>0</v>
      </c>
      <c r="T1560" s="4">
        <f>Ugovori_OPULJP[[#This Row],[Bespovratna sredstva - Ukupno (EU+Nac) HRK
= Ukupna ugovorena vrijednost bespovratnih sredstava]]+Ugovori_OPULJP[[#This Row],[Javni doprinos korisnika - HRK]]+Ugovori_OPULJP[[#This Row],[Privatni doprinos korisnika - HRK]]</f>
        <v>405000</v>
      </c>
      <c r="U1560" s="29" t="s">
        <v>8735</v>
      </c>
      <c r="V1560" s="29" t="s">
        <v>24</v>
      </c>
      <c r="W1560" s="30" t="s">
        <v>6765</v>
      </c>
      <c r="X1560" s="30" t="s">
        <v>6220</v>
      </c>
    </row>
    <row r="1561" spans="1:24" ht="76.5" x14ac:dyDescent="0.25">
      <c r="A1561" s="45" t="s">
        <v>2546</v>
      </c>
      <c r="B1561" s="46" t="s">
        <v>8150</v>
      </c>
      <c r="C1561" s="30" t="s">
        <v>7165</v>
      </c>
      <c r="D1561" s="30" t="s">
        <v>2348</v>
      </c>
      <c r="E1561" s="29" t="s">
        <v>10081</v>
      </c>
      <c r="F1561" s="47" t="s">
        <v>2547</v>
      </c>
      <c r="G1561" s="47" t="s">
        <v>1106</v>
      </c>
      <c r="H1561" s="48">
        <v>42950</v>
      </c>
      <c r="I1561" s="48">
        <v>43680</v>
      </c>
      <c r="J1561" s="48" t="str">
        <f ca="1">IF(Ugovori_OPULJP[[#This Row],[DATUM ZAVRŠETKA OPERACIJE]]&lt;TODAY(),"završen","u provedbi")</f>
        <v>završen</v>
      </c>
      <c r="K1561" s="25" t="s">
        <v>13</v>
      </c>
      <c r="L1561" s="25" t="s">
        <v>13</v>
      </c>
      <c r="M1561" s="17">
        <v>0.85</v>
      </c>
      <c r="N1561" s="17">
        <v>0.15</v>
      </c>
      <c r="O1561" s="11">
        <f>Ugovori_OPULJP[[#This Row],[Bespovratna sredstva - Ukupno (EU+Nac) HRK
= Ukupna ugovorena vrijednost bespovratnih sredstava]]*Ugovori_OPULJP[[#This Row],[EU STOPA SUFINANCIRANJA %
EU CO-FINANCING RATE %]]</f>
        <v>326430.59999999998</v>
      </c>
      <c r="P1561" s="11">
        <f>Ugovori_OPULJP[[#This Row],[Bespovratna sredstva - Ukupno (EU+Nac) HRK
= Ukupna ugovorena vrijednost bespovratnih sredstava]]*Ugovori_OPULJP[[#This Row],[STOPA NACIONALNOG SUFINANCIRANJA %]]</f>
        <v>57605.4</v>
      </c>
      <c r="Q1561" s="11">
        <v>384036</v>
      </c>
      <c r="R1561" s="11">
        <v>0</v>
      </c>
      <c r="S1561" s="11">
        <v>0</v>
      </c>
      <c r="T1561" s="4">
        <f>Ugovori_OPULJP[[#This Row],[Bespovratna sredstva - Ukupno (EU+Nac) HRK
= Ukupna ugovorena vrijednost bespovratnih sredstava]]+Ugovori_OPULJP[[#This Row],[Javni doprinos korisnika - HRK]]+Ugovori_OPULJP[[#This Row],[Privatni doprinos korisnika - HRK]]</f>
        <v>384036</v>
      </c>
      <c r="U1561" s="29" t="s">
        <v>8735</v>
      </c>
      <c r="V1561" s="29" t="s">
        <v>24</v>
      </c>
      <c r="W1561" s="30" t="s">
        <v>6766</v>
      </c>
      <c r="X1561" s="30" t="s">
        <v>6220</v>
      </c>
    </row>
    <row r="1562" spans="1:24" ht="102" x14ac:dyDescent="0.25">
      <c r="A1562" s="45" t="s">
        <v>2548</v>
      </c>
      <c r="B1562" s="46" t="s">
        <v>8150</v>
      </c>
      <c r="C1562" s="30" t="s">
        <v>7165</v>
      </c>
      <c r="D1562" s="30" t="s">
        <v>2348</v>
      </c>
      <c r="E1562" s="29" t="s">
        <v>10081</v>
      </c>
      <c r="F1562" s="47" t="s">
        <v>2549</v>
      </c>
      <c r="G1562" s="47" t="s">
        <v>2550</v>
      </c>
      <c r="H1562" s="48">
        <v>43039</v>
      </c>
      <c r="I1562" s="48">
        <v>43769</v>
      </c>
      <c r="J1562" s="48" t="str">
        <f ca="1">IF(Ugovori_OPULJP[[#This Row],[DATUM ZAVRŠETKA OPERACIJE]]&lt;TODAY(),"završen","u provedbi")</f>
        <v>završen</v>
      </c>
      <c r="K1562" s="25" t="s">
        <v>8</v>
      </c>
      <c r="L1562" s="25" t="s">
        <v>8</v>
      </c>
      <c r="M1562" s="17">
        <v>0.85</v>
      </c>
      <c r="N1562" s="17">
        <v>0.15</v>
      </c>
      <c r="O1562" s="11">
        <f>Ugovori_OPULJP[[#This Row],[Bespovratna sredstva - Ukupno (EU+Nac) HRK
= Ukupna ugovorena vrijednost bespovratnih sredstava]]*Ugovori_OPULJP[[#This Row],[EU STOPA SUFINANCIRANJA %
EU CO-FINANCING RATE %]]</f>
        <v>307513.83299999998</v>
      </c>
      <c r="P1562" s="11">
        <f>Ugovori_OPULJP[[#This Row],[Bespovratna sredstva - Ukupno (EU+Nac) HRK
= Ukupna ugovorena vrijednost bespovratnih sredstava]]*Ugovori_OPULJP[[#This Row],[STOPA NACIONALNOG SUFINANCIRANJA %]]</f>
        <v>54267.146999999997</v>
      </c>
      <c r="Q1562" s="11">
        <v>361780.98</v>
      </c>
      <c r="R1562" s="11">
        <v>0</v>
      </c>
      <c r="S1562" s="11">
        <v>0</v>
      </c>
      <c r="T1562" s="4">
        <f>Ugovori_OPULJP[[#This Row],[Bespovratna sredstva - Ukupno (EU+Nac) HRK
= Ukupna ugovorena vrijednost bespovratnih sredstava]]+Ugovori_OPULJP[[#This Row],[Javni doprinos korisnika - HRK]]+Ugovori_OPULJP[[#This Row],[Privatni doprinos korisnika - HRK]]</f>
        <v>361780.98</v>
      </c>
      <c r="U1562" s="29" t="s">
        <v>8735</v>
      </c>
      <c r="V1562" s="29" t="s">
        <v>24</v>
      </c>
      <c r="W1562" s="30" t="s">
        <v>6767</v>
      </c>
      <c r="X1562" s="30" t="s">
        <v>6220</v>
      </c>
    </row>
    <row r="1563" spans="1:24" ht="89.25" x14ac:dyDescent="0.25">
      <c r="A1563" s="45" t="s">
        <v>2551</v>
      </c>
      <c r="B1563" s="46" t="s">
        <v>8150</v>
      </c>
      <c r="C1563" s="30" t="s">
        <v>7165</v>
      </c>
      <c r="D1563" s="30" t="s">
        <v>2348</v>
      </c>
      <c r="E1563" s="29" t="s">
        <v>10081</v>
      </c>
      <c r="F1563" s="47" t="s">
        <v>2552</v>
      </c>
      <c r="G1563" s="47" t="s">
        <v>2553</v>
      </c>
      <c r="H1563" s="48">
        <v>43041</v>
      </c>
      <c r="I1563" s="48">
        <v>43771</v>
      </c>
      <c r="J1563" s="48" t="str">
        <f ca="1">IF(Ugovori_OPULJP[[#This Row],[DATUM ZAVRŠETKA OPERACIJE]]&lt;TODAY(),"završen","u provedbi")</f>
        <v>završen</v>
      </c>
      <c r="K1563" s="25" t="s">
        <v>1</v>
      </c>
      <c r="L1563" s="25" t="s">
        <v>1</v>
      </c>
      <c r="M1563" s="17">
        <v>0.85</v>
      </c>
      <c r="N1563" s="17">
        <v>0.15</v>
      </c>
      <c r="O1563" s="11">
        <f>Ugovori_OPULJP[[#This Row],[Bespovratna sredstva - Ukupno (EU+Nac) HRK
= Ukupna ugovorena vrijednost bespovratnih sredstava]]*Ugovori_OPULJP[[#This Row],[EU STOPA SUFINANCIRANJA %
EU CO-FINANCING RATE %]]</f>
        <v>338657</v>
      </c>
      <c r="P1563" s="11">
        <f>Ugovori_OPULJP[[#This Row],[Bespovratna sredstva - Ukupno (EU+Nac) HRK
= Ukupna ugovorena vrijednost bespovratnih sredstava]]*Ugovori_OPULJP[[#This Row],[STOPA NACIONALNOG SUFINANCIRANJA %]]</f>
        <v>59763</v>
      </c>
      <c r="Q1563" s="11">
        <v>398420</v>
      </c>
      <c r="R1563" s="11">
        <v>0</v>
      </c>
      <c r="S1563" s="11">
        <v>0</v>
      </c>
      <c r="T1563" s="4">
        <f>Ugovori_OPULJP[[#This Row],[Bespovratna sredstva - Ukupno (EU+Nac) HRK
= Ukupna ugovorena vrijednost bespovratnih sredstava]]+Ugovori_OPULJP[[#This Row],[Javni doprinos korisnika - HRK]]+Ugovori_OPULJP[[#This Row],[Privatni doprinos korisnika - HRK]]</f>
        <v>398420</v>
      </c>
      <c r="U1563" s="29" t="s">
        <v>8735</v>
      </c>
      <c r="V1563" s="29" t="s">
        <v>24</v>
      </c>
      <c r="W1563" s="30" t="s">
        <v>6768</v>
      </c>
      <c r="X1563" s="30" t="s">
        <v>6220</v>
      </c>
    </row>
    <row r="1564" spans="1:24" ht="89.25" x14ac:dyDescent="0.25">
      <c r="A1564" s="45" t="s">
        <v>2554</v>
      </c>
      <c r="B1564" s="46" t="s">
        <v>8150</v>
      </c>
      <c r="C1564" s="30" t="s">
        <v>7165</v>
      </c>
      <c r="D1564" s="30" t="s">
        <v>2348</v>
      </c>
      <c r="E1564" s="29" t="s">
        <v>10081</v>
      </c>
      <c r="F1564" s="47" t="s">
        <v>2555</v>
      </c>
      <c r="G1564" s="47" t="s">
        <v>2556</v>
      </c>
      <c r="H1564" s="48">
        <v>43040</v>
      </c>
      <c r="I1564" s="48">
        <v>43647</v>
      </c>
      <c r="J1564" s="48" t="str">
        <f ca="1">IF(Ugovori_OPULJP[[#This Row],[DATUM ZAVRŠETKA OPERACIJE]]&lt;TODAY(),"završen","u provedbi")</f>
        <v>završen</v>
      </c>
      <c r="K1564" s="25" t="s">
        <v>3</v>
      </c>
      <c r="L1564" s="25" t="s">
        <v>3</v>
      </c>
      <c r="M1564" s="17">
        <v>0.85</v>
      </c>
      <c r="N1564" s="17">
        <v>0.15</v>
      </c>
      <c r="O1564" s="11">
        <f>Ugovori_OPULJP[[#This Row],[Bespovratna sredstva - Ukupno (EU+Nac) HRK
= Ukupna ugovorena vrijednost bespovratnih sredstava]]*Ugovori_OPULJP[[#This Row],[EU STOPA SUFINANCIRANJA %
EU CO-FINANCING RATE %]]</f>
        <v>430380.5</v>
      </c>
      <c r="P1564" s="11">
        <f>Ugovori_OPULJP[[#This Row],[Bespovratna sredstva - Ukupno (EU+Nac) HRK
= Ukupna ugovorena vrijednost bespovratnih sredstava]]*Ugovori_OPULJP[[#This Row],[STOPA NACIONALNOG SUFINANCIRANJA %]]</f>
        <v>75949.5</v>
      </c>
      <c r="Q1564" s="11">
        <v>506330</v>
      </c>
      <c r="R1564" s="11">
        <v>0</v>
      </c>
      <c r="S1564" s="11">
        <v>0</v>
      </c>
      <c r="T1564" s="4">
        <f>Ugovori_OPULJP[[#This Row],[Bespovratna sredstva - Ukupno (EU+Nac) HRK
= Ukupna ugovorena vrijednost bespovratnih sredstava]]+Ugovori_OPULJP[[#This Row],[Javni doprinos korisnika - HRK]]+Ugovori_OPULJP[[#This Row],[Privatni doprinos korisnika - HRK]]</f>
        <v>506330</v>
      </c>
      <c r="U1564" s="29" t="s">
        <v>8735</v>
      </c>
      <c r="V1564" s="29" t="s">
        <v>24</v>
      </c>
      <c r="W1564" s="30" t="s">
        <v>6769</v>
      </c>
      <c r="X1564" s="30" t="s">
        <v>6220</v>
      </c>
    </row>
    <row r="1565" spans="1:24" ht="102" x14ac:dyDescent="0.25">
      <c r="A1565" s="45" t="s">
        <v>2557</v>
      </c>
      <c r="B1565" s="46" t="s">
        <v>8150</v>
      </c>
      <c r="C1565" s="30" t="s">
        <v>7165</v>
      </c>
      <c r="D1565" s="30" t="s">
        <v>2348</v>
      </c>
      <c r="E1565" s="29" t="s">
        <v>10081</v>
      </c>
      <c r="F1565" s="47" t="s">
        <v>2558</v>
      </c>
      <c r="G1565" s="47" t="s">
        <v>2559</v>
      </c>
      <c r="H1565" s="48">
        <v>43042</v>
      </c>
      <c r="I1565" s="48">
        <v>43772</v>
      </c>
      <c r="J1565" s="48" t="str">
        <f ca="1">IF(Ugovori_OPULJP[[#This Row],[DATUM ZAVRŠETKA OPERACIJE]]&lt;TODAY(),"završen","u provedbi")</f>
        <v>završen</v>
      </c>
      <c r="K1565" s="25" t="s">
        <v>4</v>
      </c>
      <c r="L1565" s="25" t="s">
        <v>4</v>
      </c>
      <c r="M1565" s="17">
        <v>0.85</v>
      </c>
      <c r="N1565" s="17">
        <v>0.15</v>
      </c>
      <c r="O1565" s="11">
        <f>Ugovori_OPULJP[[#This Row],[Bespovratna sredstva - Ukupno (EU+Nac) HRK
= Ukupna ugovorena vrijednost bespovratnih sredstava]]*Ugovori_OPULJP[[#This Row],[EU STOPA SUFINANCIRANJA %
EU CO-FINANCING RATE %]]</f>
        <v>404262.38</v>
      </c>
      <c r="P1565" s="11">
        <f>Ugovori_OPULJP[[#This Row],[Bespovratna sredstva - Ukupno (EU+Nac) HRK
= Ukupna ugovorena vrijednost bespovratnih sredstava]]*Ugovori_OPULJP[[#This Row],[STOPA NACIONALNOG SUFINANCIRANJA %]]</f>
        <v>71340.42</v>
      </c>
      <c r="Q1565" s="11">
        <v>475602.8</v>
      </c>
      <c r="R1565" s="11">
        <v>0</v>
      </c>
      <c r="S1565" s="11">
        <v>0</v>
      </c>
      <c r="T1565" s="4">
        <f>Ugovori_OPULJP[[#This Row],[Bespovratna sredstva - Ukupno (EU+Nac) HRK
= Ukupna ugovorena vrijednost bespovratnih sredstava]]+Ugovori_OPULJP[[#This Row],[Javni doprinos korisnika - HRK]]+Ugovori_OPULJP[[#This Row],[Privatni doprinos korisnika - HRK]]</f>
        <v>475602.8</v>
      </c>
      <c r="U1565" s="29" t="s">
        <v>8735</v>
      </c>
      <c r="V1565" s="29" t="s">
        <v>24</v>
      </c>
      <c r="W1565" s="30" t="s">
        <v>6770</v>
      </c>
      <c r="X1565" s="30" t="s">
        <v>6220</v>
      </c>
    </row>
    <row r="1566" spans="1:24" ht="89.25" x14ac:dyDescent="0.25">
      <c r="A1566" s="45" t="s">
        <v>2560</v>
      </c>
      <c r="B1566" s="46" t="s">
        <v>8150</v>
      </c>
      <c r="C1566" s="30" t="s">
        <v>7165</v>
      </c>
      <c r="D1566" s="30" t="s">
        <v>2348</v>
      </c>
      <c r="E1566" s="29" t="s">
        <v>10081</v>
      </c>
      <c r="F1566" s="47" t="s">
        <v>2561</v>
      </c>
      <c r="G1566" s="47" t="s">
        <v>10589</v>
      </c>
      <c r="H1566" s="48">
        <v>43069</v>
      </c>
      <c r="I1566" s="48">
        <v>43799</v>
      </c>
      <c r="J1566" s="48" t="str">
        <f ca="1">IF(Ugovori_OPULJP[[#This Row],[DATUM ZAVRŠETKA OPERACIJE]]&lt;TODAY(),"završen","u provedbi")</f>
        <v>završen</v>
      </c>
      <c r="K1566" s="25" t="s">
        <v>14</v>
      </c>
      <c r="L1566" s="25" t="s">
        <v>14</v>
      </c>
      <c r="M1566" s="17">
        <v>0.85</v>
      </c>
      <c r="N1566" s="17">
        <v>0.15</v>
      </c>
      <c r="O1566" s="11">
        <f>Ugovori_OPULJP[[#This Row],[Bespovratna sredstva - Ukupno (EU+Nac) HRK
= Ukupna ugovorena vrijednost bespovratnih sredstava]]*Ugovori_OPULJP[[#This Row],[EU STOPA SUFINANCIRANJA %
EU CO-FINANCING RATE %]]</f>
        <v>1040288.684</v>
      </c>
      <c r="P1566" s="11">
        <f>Ugovori_OPULJP[[#This Row],[Bespovratna sredstva - Ukupno (EU+Nac) HRK
= Ukupna ugovorena vrijednost bespovratnih sredstava]]*Ugovori_OPULJP[[#This Row],[STOPA NACIONALNOG SUFINANCIRANJA %]]</f>
        <v>183580.356</v>
      </c>
      <c r="Q1566" s="11">
        <v>1223869.04</v>
      </c>
      <c r="R1566" s="11">
        <v>0</v>
      </c>
      <c r="S1566" s="11">
        <v>0</v>
      </c>
      <c r="T1566" s="4">
        <f>Ugovori_OPULJP[[#This Row],[Bespovratna sredstva - Ukupno (EU+Nac) HRK
= Ukupna ugovorena vrijednost bespovratnih sredstava]]+Ugovori_OPULJP[[#This Row],[Javni doprinos korisnika - HRK]]+Ugovori_OPULJP[[#This Row],[Privatni doprinos korisnika - HRK]]</f>
        <v>1223869.04</v>
      </c>
      <c r="U1566" s="29" t="s">
        <v>8735</v>
      </c>
      <c r="V1566" s="29" t="s">
        <v>24</v>
      </c>
      <c r="W1566" s="30" t="s">
        <v>6771</v>
      </c>
      <c r="X1566" s="30" t="s">
        <v>6220</v>
      </c>
    </row>
    <row r="1567" spans="1:24" ht="114.75" x14ac:dyDescent="0.25">
      <c r="A1567" s="45" t="s">
        <v>2562</v>
      </c>
      <c r="B1567" s="46" t="s">
        <v>8150</v>
      </c>
      <c r="C1567" s="30" t="s">
        <v>7165</v>
      </c>
      <c r="D1567" s="30" t="s">
        <v>2348</v>
      </c>
      <c r="E1567" s="29" t="s">
        <v>10081</v>
      </c>
      <c r="F1567" s="47" t="s">
        <v>2444</v>
      </c>
      <c r="G1567" s="47" t="s">
        <v>2563</v>
      </c>
      <c r="H1567" s="48">
        <v>43069</v>
      </c>
      <c r="I1567" s="48">
        <v>43799</v>
      </c>
      <c r="J1567" s="48" t="str">
        <f ca="1">IF(Ugovori_OPULJP[[#This Row],[DATUM ZAVRŠETKA OPERACIJE]]&lt;TODAY(),"završen","u provedbi")</f>
        <v>završen</v>
      </c>
      <c r="K1567" s="25" t="s">
        <v>12</v>
      </c>
      <c r="L1567" s="25" t="s">
        <v>12</v>
      </c>
      <c r="M1567" s="17">
        <v>0.85</v>
      </c>
      <c r="N1567" s="17">
        <v>0.15</v>
      </c>
      <c r="O1567" s="11">
        <f>Ugovori_OPULJP[[#This Row],[Bespovratna sredstva - Ukupno (EU+Nac) HRK
= Ukupna ugovorena vrijednost bespovratnih sredstava]]*Ugovori_OPULJP[[#This Row],[EU STOPA SUFINANCIRANJA %
EU CO-FINANCING RATE %]]</f>
        <v>1669794.0515000001</v>
      </c>
      <c r="P1567" s="11">
        <f>Ugovori_OPULJP[[#This Row],[Bespovratna sredstva - Ukupno (EU+Nac) HRK
= Ukupna ugovorena vrijednost bespovratnih sredstava]]*Ugovori_OPULJP[[#This Row],[STOPA NACIONALNOG SUFINANCIRANJA %]]</f>
        <v>294669.53850000002</v>
      </c>
      <c r="Q1567" s="11">
        <v>1964463.59</v>
      </c>
      <c r="R1567" s="11">
        <v>0</v>
      </c>
      <c r="S1567" s="11">
        <v>0</v>
      </c>
      <c r="T1567" s="4">
        <f>Ugovori_OPULJP[[#This Row],[Bespovratna sredstva - Ukupno (EU+Nac) HRK
= Ukupna ugovorena vrijednost bespovratnih sredstava]]+Ugovori_OPULJP[[#This Row],[Javni doprinos korisnika - HRK]]+Ugovori_OPULJP[[#This Row],[Privatni doprinos korisnika - HRK]]</f>
        <v>1964463.59</v>
      </c>
      <c r="U1567" s="29" t="s">
        <v>8735</v>
      </c>
      <c r="V1567" s="29" t="s">
        <v>24</v>
      </c>
      <c r="W1567" s="30" t="s">
        <v>6772</v>
      </c>
      <c r="X1567" s="30" t="s">
        <v>6220</v>
      </c>
    </row>
    <row r="1568" spans="1:24" ht="102" x14ac:dyDescent="0.25">
      <c r="A1568" s="45" t="s">
        <v>2564</v>
      </c>
      <c r="B1568" s="46" t="s">
        <v>8150</v>
      </c>
      <c r="C1568" s="30" t="s">
        <v>7165</v>
      </c>
      <c r="D1568" s="30" t="s">
        <v>2348</v>
      </c>
      <c r="E1568" s="29" t="s">
        <v>10081</v>
      </c>
      <c r="F1568" s="47" t="s">
        <v>2565</v>
      </c>
      <c r="G1568" s="47" t="s">
        <v>2566</v>
      </c>
      <c r="H1568" s="48">
        <v>43066</v>
      </c>
      <c r="I1568" s="48">
        <v>43796</v>
      </c>
      <c r="J1568" s="48" t="str">
        <f ca="1">IF(Ugovori_OPULJP[[#This Row],[DATUM ZAVRŠETKA OPERACIJE]]&lt;TODAY(),"završen","u provedbi")</f>
        <v>završen</v>
      </c>
      <c r="K1568" s="25" t="s">
        <v>5</v>
      </c>
      <c r="L1568" s="25" t="s">
        <v>5</v>
      </c>
      <c r="M1568" s="17">
        <v>0.85</v>
      </c>
      <c r="N1568" s="17">
        <v>0.15</v>
      </c>
      <c r="O1568" s="11">
        <f>Ugovori_OPULJP[[#This Row],[Bespovratna sredstva - Ukupno (EU+Nac) HRK
= Ukupna ugovorena vrijednost bespovratnih sredstava]]*Ugovori_OPULJP[[#This Row],[EU STOPA SUFINANCIRANJA %
EU CO-FINANCING RATE %]]</f>
        <v>395352</v>
      </c>
      <c r="P1568" s="11">
        <f>Ugovori_OPULJP[[#This Row],[Bespovratna sredstva - Ukupno (EU+Nac) HRK
= Ukupna ugovorena vrijednost bespovratnih sredstava]]*Ugovori_OPULJP[[#This Row],[STOPA NACIONALNOG SUFINANCIRANJA %]]</f>
        <v>69768</v>
      </c>
      <c r="Q1568" s="11">
        <v>465120</v>
      </c>
      <c r="R1568" s="11">
        <v>0</v>
      </c>
      <c r="S1568" s="11">
        <v>0</v>
      </c>
      <c r="T1568" s="4">
        <f>Ugovori_OPULJP[[#This Row],[Bespovratna sredstva - Ukupno (EU+Nac) HRK
= Ukupna ugovorena vrijednost bespovratnih sredstava]]+Ugovori_OPULJP[[#This Row],[Javni doprinos korisnika - HRK]]+Ugovori_OPULJP[[#This Row],[Privatni doprinos korisnika - HRK]]</f>
        <v>465120</v>
      </c>
      <c r="U1568" s="29" t="s">
        <v>8735</v>
      </c>
      <c r="V1568" s="29" t="s">
        <v>24</v>
      </c>
      <c r="W1568" s="30" t="s">
        <v>6773</v>
      </c>
      <c r="X1568" s="30" t="s">
        <v>6220</v>
      </c>
    </row>
    <row r="1569" spans="1:24" ht="63.75" x14ac:dyDescent="0.25">
      <c r="A1569" s="45" t="s">
        <v>2567</v>
      </c>
      <c r="B1569" s="46" t="s">
        <v>8150</v>
      </c>
      <c r="C1569" s="30" t="s">
        <v>7165</v>
      </c>
      <c r="D1569" s="30" t="s">
        <v>2348</v>
      </c>
      <c r="E1569" s="29" t="s">
        <v>10081</v>
      </c>
      <c r="F1569" s="47" t="s">
        <v>2568</v>
      </c>
      <c r="G1569" s="47" t="s">
        <v>2569</v>
      </c>
      <c r="H1569" s="48">
        <v>43105</v>
      </c>
      <c r="I1569" s="48">
        <v>43835</v>
      </c>
      <c r="J1569" s="48" t="str">
        <f ca="1">IF(Ugovori_OPULJP[[#This Row],[DATUM ZAVRŠETKA OPERACIJE]]&lt;TODAY(),"završen","u provedbi")</f>
        <v>završen</v>
      </c>
      <c r="K1569" s="25" t="s">
        <v>13</v>
      </c>
      <c r="L1569" s="25" t="s">
        <v>13</v>
      </c>
      <c r="M1569" s="17">
        <v>0.85</v>
      </c>
      <c r="N1569" s="17">
        <v>0.15</v>
      </c>
      <c r="O1569" s="11">
        <f>Ugovori_OPULJP[[#This Row],[Bespovratna sredstva - Ukupno (EU+Nac) HRK
= Ukupna ugovorena vrijednost bespovratnih sredstava]]*Ugovori_OPULJP[[#This Row],[EU STOPA SUFINANCIRANJA %
EU CO-FINANCING RATE %]]</f>
        <v>827169</v>
      </c>
      <c r="P1569" s="11">
        <f>Ugovori_OPULJP[[#This Row],[Bespovratna sredstva - Ukupno (EU+Nac) HRK
= Ukupna ugovorena vrijednost bespovratnih sredstava]]*Ugovori_OPULJP[[#This Row],[STOPA NACIONALNOG SUFINANCIRANJA %]]</f>
        <v>145971</v>
      </c>
      <c r="Q1569" s="11">
        <v>973140</v>
      </c>
      <c r="R1569" s="11">
        <v>0</v>
      </c>
      <c r="S1569" s="11">
        <v>0</v>
      </c>
      <c r="T1569" s="4">
        <f>Ugovori_OPULJP[[#This Row],[Bespovratna sredstva - Ukupno (EU+Nac) HRK
= Ukupna ugovorena vrijednost bespovratnih sredstava]]+Ugovori_OPULJP[[#This Row],[Javni doprinos korisnika - HRK]]+Ugovori_OPULJP[[#This Row],[Privatni doprinos korisnika - HRK]]</f>
        <v>973140</v>
      </c>
      <c r="U1569" s="29" t="s">
        <v>8735</v>
      </c>
      <c r="V1569" s="29" t="s">
        <v>24</v>
      </c>
      <c r="W1569" s="30" t="s">
        <v>6774</v>
      </c>
      <c r="X1569" s="30" t="s">
        <v>6220</v>
      </c>
    </row>
    <row r="1570" spans="1:24" ht="51" x14ac:dyDescent="0.25">
      <c r="A1570" s="45" t="s">
        <v>2570</v>
      </c>
      <c r="B1570" s="46" t="s">
        <v>8150</v>
      </c>
      <c r="C1570" s="30" t="s">
        <v>7165</v>
      </c>
      <c r="D1570" s="30" t="s">
        <v>2348</v>
      </c>
      <c r="E1570" s="29" t="s">
        <v>10081</v>
      </c>
      <c r="F1570" s="47" t="s">
        <v>2571</v>
      </c>
      <c r="G1570" s="47" t="s">
        <v>1723</v>
      </c>
      <c r="H1570" s="48">
        <v>43115</v>
      </c>
      <c r="I1570" s="48">
        <v>43845</v>
      </c>
      <c r="J1570" s="48" t="str">
        <f ca="1">IF(Ugovori_OPULJP[[#This Row],[DATUM ZAVRŠETKA OPERACIJE]]&lt;TODAY(),"završen","u provedbi")</f>
        <v>završen</v>
      </c>
      <c r="K1570" s="25" t="s">
        <v>15</v>
      </c>
      <c r="L1570" s="25" t="s">
        <v>15</v>
      </c>
      <c r="M1570" s="17">
        <v>0.85</v>
      </c>
      <c r="N1570" s="17">
        <v>0.15</v>
      </c>
      <c r="O1570" s="11">
        <f>Ugovori_OPULJP[[#This Row],[Bespovratna sredstva - Ukupno (EU+Nac) HRK
= Ukupna ugovorena vrijednost bespovratnih sredstava]]*Ugovori_OPULJP[[#This Row],[EU STOPA SUFINANCIRANJA %
EU CO-FINANCING RATE %]]</f>
        <v>469421</v>
      </c>
      <c r="P1570" s="11">
        <f>Ugovori_OPULJP[[#This Row],[Bespovratna sredstva - Ukupno (EU+Nac) HRK
= Ukupna ugovorena vrijednost bespovratnih sredstava]]*Ugovori_OPULJP[[#This Row],[STOPA NACIONALNOG SUFINANCIRANJA %]]</f>
        <v>82839</v>
      </c>
      <c r="Q1570" s="11">
        <v>552260</v>
      </c>
      <c r="R1570" s="11">
        <v>0</v>
      </c>
      <c r="S1570" s="11">
        <v>0</v>
      </c>
      <c r="T1570" s="4">
        <f>Ugovori_OPULJP[[#This Row],[Bespovratna sredstva - Ukupno (EU+Nac) HRK
= Ukupna ugovorena vrijednost bespovratnih sredstava]]+Ugovori_OPULJP[[#This Row],[Javni doprinos korisnika - HRK]]+Ugovori_OPULJP[[#This Row],[Privatni doprinos korisnika - HRK]]</f>
        <v>552260</v>
      </c>
      <c r="U1570" s="29" t="s">
        <v>8735</v>
      </c>
      <c r="V1570" s="29" t="s">
        <v>24</v>
      </c>
      <c r="W1570" s="30" t="s">
        <v>6775</v>
      </c>
      <c r="X1570" s="30" t="s">
        <v>6220</v>
      </c>
    </row>
    <row r="1571" spans="1:24" ht="102" x14ac:dyDescent="0.25">
      <c r="A1571" s="45" t="s">
        <v>2572</v>
      </c>
      <c r="B1571" s="46" t="s">
        <v>8150</v>
      </c>
      <c r="C1571" s="30" t="s">
        <v>7165</v>
      </c>
      <c r="D1571" s="30" t="s">
        <v>2348</v>
      </c>
      <c r="E1571" s="29" t="s">
        <v>10081</v>
      </c>
      <c r="F1571" s="47" t="s">
        <v>2573</v>
      </c>
      <c r="G1571" s="47" t="s">
        <v>2574</v>
      </c>
      <c r="H1571" s="48">
        <v>43118</v>
      </c>
      <c r="I1571" s="48">
        <v>43848</v>
      </c>
      <c r="J1571" s="48" t="str">
        <f ca="1">IF(Ugovori_OPULJP[[#This Row],[DATUM ZAVRŠETKA OPERACIJE]]&lt;TODAY(),"završen","u provedbi")</f>
        <v>završen</v>
      </c>
      <c r="K1571" s="25" t="s">
        <v>3</v>
      </c>
      <c r="L1571" s="25" t="s">
        <v>3</v>
      </c>
      <c r="M1571" s="17">
        <v>0.85</v>
      </c>
      <c r="N1571" s="17">
        <v>0.15</v>
      </c>
      <c r="O1571" s="11">
        <f>Ugovori_OPULJP[[#This Row],[Bespovratna sredstva - Ukupno (EU+Nac) HRK
= Ukupna ugovorena vrijednost bespovratnih sredstava]]*Ugovori_OPULJP[[#This Row],[EU STOPA SUFINANCIRANJA %
EU CO-FINANCING RATE %]]</f>
        <v>1698703.121</v>
      </c>
      <c r="P1571" s="11">
        <f>Ugovori_OPULJP[[#This Row],[Bespovratna sredstva - Ukupno (EU+Nac) HRK
= Ukupna ugovorena vrijednost bespovratnih sredstava]]*Ugovori_OPULJP[[#This Row],[STOPA NACIONALNOG SUFINANCIRANJA %]]</f>
        <v>299771.13899999997</v>
      </c>
      <c r="Q1571" s="11">
        <v>1998474.26</v>
      </c>
      <c r="R1571" s="11">
        <v>0</v>
      </c>
      <c r="S1571" s="11">
        <v>0</v>
      </c>
      <c r="T1571" s="4">
        <f>Ugovori_OPULJP[[#This Row],[Bespovratna sredstva - Ukupno (EU+Nac) HRK
= Ukupna ugovorena vrijednost bespovratnih sredstava]]+Ugovori_OPULJP[[#This Row],[Javni doprinos korisnika - HRK]]+Ugovori_OPULJP[[#This Row],[Privatni doprinos korisnika - HRK]]</f>
        <v>1998474.26</v>
      </c>
      <c r="U1571" s="29" t="s">
        <v>8735</v>
      </c>
      <c r="V1571" s="29" t="s">
        <v>24</v>
      </c>
      <c r="W1571" s="30" t="s">
        <v>6776</v>
      </c>
      <c r="X1571" s="30" t="s">
        <v>6220</v>
      </c>
    </row>
    <row r="1572" spans="1:24" ht="114.75" x14ac:dyDescent="0.25">
      <c r="A1572" s="45" t="s">
        <v>2575</v>
      </c>
      <c r="B1572" s="46" t="s">
        <v>8150</v>
      </c>
      <c r="C1572" s="30" t="s">
        <v>7165</v>
      </c>
      <c r="D1572" s="30" t="s">
        <v>2348</v>
      </c>
      <c r="E1572" s="29" t="s">
        <v>10081</v>
      </c>
      <c r="F1572" s="47" t="s">
        <v>2576</v>
      </c>
      <c r="G1572" s="47" t="s">
        <v>2577</v>
      </c>
      <c r="H1572" s="48">
        <v>43174</v>
      </c>
      <c r="I1572" s="48">
        <v>43905</v>
      </c>
      <c r="J1572" s="48" t="str">
        <f ca="1">IF(Ugovori_OPULJP[[#This Row],[DATUM ZAVRŠETKA OPERACIJE]]&lt;TODAY(),"završen","u provedbi")</f>
        <v>završen</v>
      </c>
      <c r="K1572" s="25" t="s">
        <v>12</v>
      </c>
      <c r="L1572" s="25" t="s">
        <v>12</v>
      </c>
      <c r="M1572" s="17">
        <v>0.85</v>
      </c>
      <c r="N1572" s="17">
        <v>0.15</v>
      </c>
      <c r="O1572" s="11">
        <f>Ugovori_OPULJP[[#This Row],[Bespovratna sredstva - Ukupno (EU+Nac) HRK
= Ukupna ugovorena vrijednost bespovratnih sredstava]]*Ugovori_OPULJP[[#This Row],[EU STOPA SUFINANCIRANJA %
EU CO-FINANCING RATE %]]</f>
        <v>636240.10450000002</v>
      </c>
      <c r="P1572" s="11">
        <f>Ugovori_OPULJP[[#This Row],[Bespovratna sredstva - Ukupno (EU+Nac) HRK
= Ukupna ugovorena vrijednost bespovratnih sredstava]]*Ugovori_OPULJP[[#This Row],[STOPA NACIONALNOG SUFINANCIRANJA %]]</f>
        <v>112277.6655</v>
      </c>
      <c r="Q1572" s="11">
        <v>748517.77</v>
      </c>
      <c r="R1572" s="11">
        <v>0</v>
      </c>
      <c r="S1572" s="11">
        <v>0</v>
      </c>
      <c r="T1572" s="4">
        <f>Ugovori_OPULJP[[#This Row],[Bespovratna sredstva - Ukupno (EU+Nac) HRK
= Ukupna ugovorena vrijednost bespovratnih sredstava]]+Ugovori_OPULJP[[#This Row],[Javni doprinos korisnika - HRK]]+Ugovori_OPULJP[[#This Row],[Privatni doprinos korisnika - HRK]]</f>
        <v>748517.77</v>
      </c>
      <c r="U1572" s="29" t="s">
        <v>8735</v>
      </c>
      <c r="V1572" s="29" t="s">
        <v>24</v>
      </c>
      <c r="W1572" s="30" t="s">
        <v>6777</v>
      </c>
      <c r="X1572" s="30" t="s">
        <v>6220</v>
      </c>
    </row>
    <row r="1573" spans="1:24" ht="102" x14ac:dyDescent="0.25">
      <c r="A1573" s="45" t="s">
        <v>2579</v>
      </c>
      <c r="B1573" s="46" t="s">
        <v>8150</v>
      </c>
      <c r="C1573" s="30" t="s">
        <v>7165</v>
      </c>
      <c r="D1573" s="30" t="s">
        <v>2578</v>
      </c>
      <c r="E1573" s="29" t="s">
        <v>10082</v>
      </c>
      <c r="F1573" s="47" t="s">
        <v>2580</v>
      </c>
      <c r="G1573" s="47" t="s">
        <v>2581</v>
      </c>
      <c r="H1573" s="48">
        <v>43578</v>
      </c>
      <c r="I1573" s="48">
        <v>44400</v>
      </c>
      <c r="J1573" s="48" t="str">
        <f ca="1">IF(Ugovori_OPULJP[[#This Row],[DATUM ZAVRŠETKA OPERACIJE]]&lt;TODAY(),"završen","u provedbi")</f>
        <v>završen</v>
      </c>
      <c r="K1573" s="25" t="s">
        <v>15</v>
      </c>
      <c r="L1573" s="25" t="s">
        <v>15</v>
      </c>
      <c r="M1573" s="17">
        <v>0.85</v>
      </c>
      <c r="N1573" s="17">
        <v>0.15</v>
      </c>
      <c r="O1573" s="11">
        <f>Ugovori_OPULJP[[#This Row],[Bespovratna sredstva - Ukupno (EU+Nac) HRK
= Ukupna ugovorena vrijednost bespovratnih sredstava]]*Ugovori_OPULJP[[#This Row],[EU STOPA SUFINANCIRANJA %
EU CO-FINANCING RATE %]]</f>
        <v>738866.96250000002</v>
      </c>
      <c r="P1573" s="11">
        <f>Ugovori_OPULJP[[#This Row],[Bespovratna sredstva - Ukupno (EU+Nac) HRK
= Ukupna ugovorena vrijednost bespovratnih sredstava]]*Ugovori_OPULJP[[#This Row],[STOPA NACIONALNOG SUFINANCIRANJA %]]</f>
        <v>130388.28749999999</v>
      </c>
      <c r="Q1573" s="11">
        <v>869255.25</v>
      </c>
      <c r="R1573" s="11">
        <v>0</v>
      </c>
      <c r="S1573" s="11">
        <v>0</v>
      </c>
      <c r="T1573" s="4">
        <f>Ugovori_OPULJP[[#This Row],[Bespovratna sredstva - Ukupno (EU+Nac) HRK
= Ukupna ugovorena vrijednost bespovratnih sredstava]]+Ugovori_OPULJP[[#This Row],[Javni doprinos korisnika - HRK]]+Ugovori_OPULJP[[#This Row],[Privatni doprinos korisnika - HRK]]</f>
        <v>869255.25</v>
      </c>
      <c r="U1573" s="29" t="s">
        <v>8734</v>
      </c>
      <c r="V1573" s="29" t="s">
        <v>24</v>
      </c>
      <c r="W1573" s="30" t="s">
        <v>8469</v>
      </c>
      <c r="X1573" s="30" t="s">
        <v>6220</v>
      </c>
    </row>
    <row r="1574" spans="1:24" ht="114.75" x14ac:dyDescent="0.25">
      <c r="A1574" s="45" t="s">
        <v>2582</v>
      </c>
      <c r="B1574" s="46" t="s">
        <v>8150</v>
      </c>
      <c r="C1574" s="30" t="s">
        <v>7165</v>
      </c>
      <c r="D1574" s="30" t="s">
        <v>2578</v>
      </c>
      <c r="E1574" s="29" t="s">
        <v>10082</v>
      </c>
      <c r="F1574" s="47" t="s">
        <v>2583</v>
      </c>
      <c r="G1574" s="47" t="s">
        <v>2584</v>
      </c>
      <c r="H1574" s="48">
        <v>43578</v>
      </c>
      <c r="I1574" s="48">
        <v>44219</v>
      </c>
      <c r="J1574" s="48" t="str">
        <f ca="1">IF(Ugovori_OPULJP[[#This Row],[DATUM ZAVRŠETKA OPERACIJE]]&lt;TODAY(),"završen","u provedbi")</f>
        <v>završen</v>
      </c>
      <c r="K1574" s="25" t="s">
        <v>2585</v>
      </c>
      <c r="L1574" s="25" t="s">
        <v>3</v>
      </c>
      <c r="M1574" s="17">
        <v>0.85</v>
      </c>
      <c r="N1574" s="17">
        <v>0.15</v>
      </c>
      <c r="O1574" s="11">
        <f>Ugovori_OPULJP[[#This Row],[Bespovratna sredstva - Ukupno (EU+Nac) HRK
= Ukupna ugovorena vrijednost bespovratnih sredstava]]*Ugovori_OPULJP[[#This Row],[EU STOPA SUFINANCIRANJA %
EU CO-FINANCING RATE %]]</f>
        <v>1344421.2679999999</v>
      </c>
      <c r="P1574" s="11">
        <f>Ugovori_OPULJP[[#This Row],[Bespovratna sredstva - Ukupno (EU+Nac) HRK
= Ukupna ugovorena vrijednost bespovratnih sredstava]]*Ugovori_OPULJP[[#This Row],[STOPA NACIONALNOG SUFINANCIRANJA %]]</f>
        <v>237250.81200000001</v>
      </c>
      <c r="Q1574" s="11">
        <v>1581672.08</v>
      </c>
      <c r="R1574" s="11">
        <v>0</v>
      </c>
      <c r="S1574" s="11">
        <v>0</v>
      </c>
      <c r="T1574" s="4">
        <f>Ugovori_OPULJP[[#This Row],[Bespovratna sredstva - Ukupno (EU+Nac) HRK
= Ukupna ugovorena vrijednost bespovratnih sredstava]]+Ugovori_OPULJP[[#This Row],[Javni doprinos korisnika - HRK]]+Ugovori_OPULJP[[#This Row],[Privatni doprinos korisnika - HRK]]</f>
        <v>1581672.08</v>
      </c>
      <c r="U1574" s="29" t="s">
        <v>8734</v>
      </c>
      <c r="V1574" s="29" t="s">
        <v>24</v>
      </c>
      <c r="W1574" s="30" t="s">
        <v>6778</v>
      </c>
      <c r="X1574" s="30" t="s">
        <v>6220</v>
      </c>
    </row>
    <row r="1575" spans="1:24" ht="127.5" x14ac:dyDescent="0.25">
      <c r="A1575" s="45" t="s">
        <v>2586</v>
      </c>
      <c r="B1575" s="46" t="s">
        <v>8150</v>
      </c>
      <c r="C1575" s="30" t="s">
        <v>7165</v>
      </c>
      <c r="D1575" s="30" t="s">
        <v>2578</v>
      </c>
      <c r="E1575" s="29" t="s">
        <v>10082</v>
      </c>
      <c r="F1575" s="47" t="s">
        <v>2587</v>
      </c>
      <c r="G1575" s="47" t="s">
        <v>104</v>
      </c>
      <c r="H1575" s="48">
        <v>43200</v>
      </c>
      <c r="I1575" s="48">
        <v>43687</v>
      </c>
      <c r="J1575" s="48" t="str">
        <f ca="1">IF(Ugovori_OPULJP[[#This Row],[DATUM ZAVRŠETKA OPERACIJE]]&lt;TODAY(),"završen","u provedbi")</f>
        <v>završen</v>
      </c>
      <c r="K1575" s="25" t="s">
        <v>3</v>
      </c>
      <c r="L1575" s="25" t="s">
        <v>3</v>
      </c>
      <c r="M1575" s="17">
        <v>0.85</v>
      </c>
      <c r="N1575" s="17">
        <v>0.15</v>
      </c>
      <c r="O1575" s="11">
        <f>Ugovori_OPULJP[[#This Row],[Bespovratna sredstva - Ukupno (EU+Nac) HRK
= Ukupna ugovorena vrijednost bespovratnih sredstava]]*Ugovori_OPULJP[[#This Row],[EU STOPA SUFINANCIRANJA %
EU CO-FINANCING RATE %]]</f>
        <v>1072007.8365</v>
      </c>
      <c r="P1575" s="11">
        <f>Ugovori_OPULJP[[#This Row],[Bespovratna sredstva - Ukupno (EU+Nac) HRK
= Ukupna ugovorena vrijednost bespovratnih sredstava]]*Ugovori_OPULJP[[#This Row],[STOPA NACIONALNOG SUFINANCIRANJA %]]</f>
        <v>189177.8535</v>
      </c>
      <c r="Q1575" s="11">
        <v>1261185.69</v>
      </c>
      <c r="R1575" s="11">
        <v>0</v>
      </c>
      <c r="S1575" s="11">
        <v>0</v>
      </c>
      <c r="T1575" s="4">
        <f>Ugovori_OPULJP[[#This Row],[Bespovratna sredstva - Ukupno (EU+Nac) HRK
= Ukupna ugovorena vrijednost bespovratnih sredstava]]+Ugovori_OPULJP[[#This Row],[Javni doprinos korisnika - HRK]]+Ugovori_OPULJP[[#This Row],[Privatni doprinos korisnika - HRK]]</f>
        <v>1261185.69</v>
      </c>
      <c r="U1575" s="29" t="s">
        <v>8734</v>
      </c>
      <c r="V1575" s="29" t="s">
        <v>24</v>
      </c>
      <c r="W1575" s="30" t="s">
        <v>7297</v>
      </c>
      <c r="X1575" s="30" t="s">
        <v>6220</v>
      </c>
    </row>
    <row r="1576" spans="1:24" ht="102" x14ac:dyDescent="0.25">
      <c r="A1576" s="45" t="s">
        <v>2588</v>
      </c>
      <c r="B1576" s="46" t="s">
        <v>8150</v>
      </c>
      <c r="C1576" s="30" t="s">
        <v>7165</v>
      </c>
      <c r="D1576" s="30" t="s">
        <v>2578</v>
      </c>
      <c r="E1576" s="29" t="s">
        <v>10082</v>
      </c>
      <c r="F1576" s="47" t="s">
        <v>2589</v>
      </c>
      <c r="G1576" s="47" t="s">
        <v>175</v>
      </c>
      <c r="H1576" s="48">
        <v>43581</v>
      </c>
      <c r="I1576" s="48">
        <v>44038</v>
      </c>
      <c r="J1576" s="48" t="str">
        <f ca="1">IF(Ugovori_OPULJP[[#This Row],[DATUM ZAVRŠETKA OPERACIJE]]&lt;TODAY(),"završen","u provedbi")</f>
        <v>završen</v>
      </c>
      <c r="K1576" s="25" t="s">
        <v>20</v>
      </c>
      <c r="L1576" s="25" t="s">
        <v>20</v>
      </c>
      <c r="M1576" s="17">
        <v>0.85</v>
      </c>
      <c r="N1576" s="17">
        <v>0.15</v>
      </c>
      <c r="O1576" s="11">
        <f>Ugovori_OPULJP[[#This Row],[Bespovratna sredstva - Ukupno (EU+Nac) HRK
= Ukupna ugovorena vrijednost bespovratnih sredstava]]*Ugovori_OPULJP[[#This Row],[EU STOPA SUFINANCIRANJA %
EU CO-FINANCING RATE %]]</f>
        <v>556962.5</v>
      </c>
      <c r="P1576" s="11">
        <f>Ugovori_OPULJP[[#This Row],[Bespovratna sredstva - Ukupno (EU+Nac) HRK
= Ukupna ugovorena vrijednost bespovratnih sredstava]]*Ugovori_OPULJP[[#This Row],[STOPA NACIONALNOG SUFINANCIRANJA %]]</f>
        <v>98287.5</v>
      </c>
      <c r="Q1576" s="11">
        <v>655250</v>
      </c>
      <c r="R1576" s="11">
        <v>0</v>
      </c>
      <c r="S1576" s="11">
        <v>0</v>
      </c>
      <c r="T1576" s="4">
        <f>Ugovori_OPULJP[[#This Row],[Bespovratna sredstva - Ukupno (EU+Nac) HRK
= Ukupna ugovorena vrijednost bespovratnih sredstava]]+Ugovori_OPULJP[[#This Row],[Javni doprinos korisnika - HRK]]+Ugovori_OPULJP[[#This Row],[Privatni doprinos korisnika - HRK]]</f>
        <v>655250</v>
      </c>
      <c r="U1576" s="29" t="s">
        <v>8734</v>
      </c>
      <c r="V1576" s="29" t="s">
        <v>24</v>
      </c>
      <c r="W1576" s="30" t="s">
        <v>6779</v>
      </c>
      <c r="X1576" s="30" t="s">
        <v>6220</v>
      </c>
    </row>
    <row r="1577" spans="1:24" ht="114.75" x14ac:dyDescent="0.25">
      <c r="A1577" s="45" t="s">
        <v>2590</v>
      </c>
      <c r="B1577" s="46" t="s">
        <v>8150</v>
      </c>
      <c r="C1577" s="30" t="s">
        <v>7165</v>
      </c>
      <c r="D1577" s="30" t="s">
        <v>2578</v>
      </c>
      <c r="E1577" s="29" t="s">
        <v>10082</v>
      </c>
      <c r="F1577" s="47" t="s">
        <v>2591</v>
      </c>
      <c r="G1577" s="47" t="s">
        <v>10546</v>
      </c>
      <c r="H1577" s="48">
        <v>43578</v>
      </c>
      <c r="I1577" s="48">
        <v>44309</v>
      </c>
      <c r="J1577" s="48" t="str">
        <f ca="1">IF(Ugovori_OPULJP[[#This Row],[DATUM ZAVRŠETKA OPERACIJE]]&lt;TODAY(),"završen","u provedbi")</f>
        <v>završen</v>
      </c>
      <c r="K1577" s="25" t="s">
        <v>18</v>
      </c>
      <c r="L1577" s="25" t="s">
        <v>18</v>
      </c>
      <c r="M1577" s="17">
        <v>0.85</v>
      </c>
      <c r="N1577" s="17">
        <v>0.15</v>
      </c>
      <c r="O1577" s="11">
        <f>Ugovori_OPULJP[[#This Row],[Bespovratna sredstva - Ukupno (EU+Nac) HRK
= Ukupna ugovorena vrijednost bespovratnih sredstava]]*Ugovori_OPULJP[[#This Row],[EU STOPA SUFINANCIRANJA %
EU CO-FINANCING RATE %]]</f>
        <v>1388367.7385</v>
      </c>
      <c r="P1577" s="11">
        <f>Ugovori_OPULJP[[#This Row],[Bespovratna sredstva - Ukupno (EU+Nac) HRK
= Ukupna ugovorena vrijednost bespovratnih sredstava]]*Ugovori_OPULJP[[#This Row],[STOPA NACIONALNOG SUFINANCIRANJA %]]</f>
        <v>245006.07149999999</v>
      </c>
      <c r="Q1577" s="11">
        <v>1633373.81</v>
      </c>
      <c r="R1577" s="11">
        <v>0</v>
      </c>
      <c r="S1577" s="11">
        <v>0</v>
      </c>
      <c r="T1577" s="4">
        <f>Ugovori_OPULJP[[#This Row],[Bespovratna sredstva - Ukupno (EU+Nac) HRK
= Ukupna ugovorena vrijednost bespovratnih sredstava]]+Ugovori_OPULJP[[#This Row],[Javni doprinos korisnika - HRK]]+Ugovori_OPULJP[[#This Row],[Privatni doprinos korisnika - HRK]]</f>
        <v>1633373.81</v>
      </c>
      <c r="U1577" s="29" t="s">
        <v>8734</v>
      </c>
      <c r="V1577" s="29" t="s">
        <v>24</v>
      </c>
      <c r="W1577" s="30" t="s">
        <v>6780</v>
      </c>
      <c r="X1577" s="30" t="s">
        <v>6220</v>
      </c>
    </row>
    <row r="1578" spans="1:24" ht="114.75" x14ac:dyDescent="0.25">
      <c r="A1578" s="45" t="s">
        <v>2592</v>
      </c>
      <c r="B1578" s="46" t="s">
        <v>8150</v>
      </c>
      <c r="C1578" s="30" t="s">
        <v>7165</v>
      </c>
      <c r="D1578" s="30" t="s">
        <v>2578</v>
      </c>
      <c r="E1578" s="29" t="s">
        <v>10082</v>
      </c>
      <c r="F1578" s="47" t="s">
        <v>2593</v>
      </c>
      <c r="G1578" s="47" t="s">
        <v>2594</v>
      </c>
      <c r="H1578" s="48">
        <v>43578</v>
      </c>
      <c r="I1578" s="48">
        <v>44035</v>
      </c>
      <c r="J1578" s="48" t="str">
        <f ca="1">IF(Ugovori_OPULJP[[#This Row],[DATUM ZAVRŠETKA OPERACIJE]]&lt;TODAY(),"završen","u provedbi")</f>
        <v>završen</v>
      </c>
      <c r="K1578" s="25" t="s">
        <v>1754</v>
      </c>
      <c r="L1578" s="25" t="s">
        <v>11</v>
      </c>
      <c r="M1578" s="17">
        <v>0.85</v>
      </c>
      <c r="N1578" s="17">
        <v>0.15</v>
      </c>
      <c r="O1578" s="11">
        <f>Ugovori_OPULJP[[#This Row],[Bespovratna sredstva - Ukupno (EU+Nac) HRK
= Ukupna ugovorena vrijednost bespovratnih sredstava]]*Ugovori_OPULJP[[#This Row],[EU STOPA SUFINANCIRANJA %
EU CO-FINANCING RATE %]]</f>
        <v>1133306.1814999999</v>
      </c>
      <c r="P1578" s="11">
        <f>Ugovori_OPULJP[[#This Row],[Bespovratna sredstva - Ukupno (EU+Nac) HRK
= Ukupna ugovorena vrijednost bespovratnih sredstava]]*Ugovori_OPULJP[[#This Row],[STOPA NACIONALNOG SUFINANCIRANJA %]]</f>
        <v>199995.20849999998</v>
      </c>
      <c r="Q1578" s="11">
        <v>1333301.3899999999</v>
      </c>
      <c r="R1578" s="11">
        <v>0</v>
      </c>
      <c r="S1578" s="11">
        <v>0</v>
      </c>
      <c r="T1578" s="4">
        <f>Ugovori_OPULJP[[#This Row],[Bespovratna sredstva - Ukupno (EU+Nac) HRK
= Ukupna ugovorena vrijednost bespovratnih sredstava]]+Ugovori_OPULJP[[#This Row],[Javni doprinos korisnika - HRK]]+Ugovori_OPULJP[[#This Row],[Privatni doprinos korisnika - HRK]]</f>
        <v>1333301.3899999999</v>
      </c>
      <c r="U1578" s="29" t="s">
        <v>8734</v>
      </c>
      <c r="V1578" s="29" t="s">
        <v>24</v>
      </c>
      <c r="W1578" s="30" t="s">
        <v>6781</v>
      </c>
      <c r="X1578" s="30" t="s">
        <v>6220</v>
      </c>
    </row>
    <row r="1579" spans="1:24" ht="102" x14ac:dyDescent="0.25">
      <c r="A1579" s="45" t="s">
        <v>2595</v>
      </c>
      <c r="B1579" s="46" t="s">
        <v>8150</v>
      </c>
      <c r="C1579" s="30" t="s">
        <v>7165</v>
      </c>
      <c r="D1579" s="30" t="s">
        <v>2578</v>
      </c>
      <c r="E1579" s="29" t="s">
        <v>10082</v>
      </c>
      <c r="F1579" s="47" t="s">
        <v>2596</v>
      </c>
      <c r="G1579" s="47" t="s">
        <v>247</v>
      </c>
      <c r="H1579" s="48">
        <v>43578</v>
      </c>
      <c r="I1579" s="48">
        <v>44035</v>
      </c>
      <c r="J1579" s="48" t="str">
        <f ca="1">IF(Ugovori_OPULJP[[#This Row],[DATUM ZAVRŠETKA OPERACIJE]]&lt;TODAY(),"završen","u provedbi")</f>
        <v>završen</v>
      </c>
      <c r="K1579" s="25" t="s">
        <v>18</v>
      </c>
      <c r="L1579" s="25" t="s">
        <v>18</v>
      </c>
      <c r="M1579" s="17">
        <v>0.85</v>
      </c>
      <c r="N1579" s="17">
        <v>0.15</v>
      </c>
      <c r="O1579" s="11">
        <f>Ugovori_OPULJP[[#This Row],[Bespovratna sredstva - Ukupno (EU+Nac) HRK
= Ukupna ugovorena vrijednost bespovratnih sredstava]]*Ugovori_OPULJP[[#This Row],[EU STOPA SUFINANCIRANJA %
EU CO-FINANCING RATE %]]</f>
        <v>664202.78399999999</v>
      </c>
      <c r="P1579" s="11">
        <f>Ugovori_OPULJP[[#This Row],[Bespovratna sredstva - Ukupno (EU+Nac) HRK
= Ukupna ugovorena vrijednost bespovratnih sredstava]]*Ugovori_OPULJP[[#This Row],[STOPA NACIONALNOG SUFINANCIRANJA %]]</f>
        <v>117212.25600000001</v>
      </c>
      <c r="Q1579" s="11">
        <v>781415.04</v>
      </c>
      <c r="R1579" s="11">
        <v>0</v>
      </c>
      <c r="S1579" s="11">
        <v>0</v>
      </c>
      <c r="T1579" s="4">
        <f>Ugovori_OPULJP[[#This Row],[Bespovratna sredstva - Ukupno (EU+Nac) HRK
= Ukupna ugovorena vrijednost bespovratnih sredstava]]+Ugovori_OPULJP[[#This Row],[Javni doprinos korisnika - HRK]]+Ugovori_OPULJP[[#This Row],[Privatni doprinos korisnika - HRK]]</f>
        <v>781415.04</v>
      </c>
      <c r="U1579" s="29" t="s">
        <v>8734</v>
      </c>
      <c r="V1579" s="29" t="s">
        <v>24</v>
      </c>
      <c r="W1579" s="30" t="s">
        <v>6782</v>
      </c>
      <c r="X1579" s="30" t="s">
        <v>6220</v>
      </c>
    </row>
    <row r="1580" spans="1:24" ht="102" x14ac:dyDescent="0.25">
      <c r="A1580" s="45" t="s">
        <v>2597</v>
      </c>
      <c r="B1580" s="46" t="s">
        <v>8150</v>
      </c>
      <c r="C1580" s="30" t="s">
        <v>7165</v>
      </c>
      <c r="D1580" s="30" t="s">
        <v>2578</v>
      </c>
      <c r="E1580" s="29" t="s">
        <v>10082</v>
      </c>
      <c r="F1580" s="47" t="s">
        <v>2598</v>
      </c>
      <c r="G1580" s="47" t="s">
        <v>2599</v>
      </c>
      <c r="H1580" s="48">
        <v>43578</v>
      </c>
      <c r="I1580" s="48">
        <v>44309</v>
      </c>
      <c r="J1580" s="48" t="str">
        <f ca="1">IF(Ugovori_OPULJP[[#This Row],[DATUM ZAVRŠETKA OPERACIJE]]&lt;TODAY(),"završen","u provedbi")</f>
        <v>završen</v>
      </c>
      <c r="K1580" s="25" t="s">
        <v>15</v>
      </c>
      <c r="L1580" s="25" t="s">
        <v>15</v>
      </c>
      <c r="M1580" s="17">
        <v>0.85</v>
      </c>
      <c r="N1580" s="17">
        <v>0.15</v>
      </c>
      <c r="O1580" s="11">
        <f>Ugovori_OPULJP[[#This Row],[Bespovratna sredstva - Ukupno (EU+Nac) HRK
= Ukupna ugovorena vrijednost bespovratnih sredstava]]*Ugovori_OPULJP[[#This Row],[EU STOPA SUFINANCIRANJA %
EU CO-FINANCING RATE %]]</f>
        <v>1549465</v>
      </c>
      <c r="P1580" s="11">
        <f>Ugovori_OPULJP[[#This Row],[Bespovratna sredstva - Ukupno (EU+Nac) HRK
= Ukupna ugovorena vrijednost bespovratnih sredstava]]*Ugovori_OPULJP[[#This Row],[STOPA NACIONALNOG SUFINANCIRANJA %]]</f>
        <v>273435</v>
      </c>
      <c r="Q1580" s="11">
        <v>1822900</v>
      </c>
      <c r="R1580" s="11">
        <v>0</v>
      </c>
      <c r="S1580" s="11">
        <v>0</v>
      </c>
      <c r="T1580" s="4">
        <f>Ugovori_OPULJP[[#This Row],[Bespovratna sredstva - Ukupno (EU+Nac) HRK
= Ukupna ugovorena vrijednost bespovratnih sredstava]]+Ugovori_OPULJP[[#This Row],[Javni doprinos korisnika - HRK]]+Ugovori_OPULJP[[#This Row],[Privatni doprinos korisnika - HRK]]</f>
        <v>1822900</v>
      </c>
      <c r="U1580" s="29" t="s">
        <v>8734</v>
      </c>
      <c r="V1580" s="29" t="s">
        <v>24</v>
      </c>
      <c r="W1580" s="30" t="s">
        <v>6783</v>
      </c>
      <c r="X1580" s="30" t="s">
        <v>6220</v>
      </c>
    </row>
    <row r="1581" spans="1:24" ht="114.75" x14ac:dyDescent="0.25">
      <c r="A1581" s="45" t="s">
        <v>2600</v>
      </c>
      <c r="B1581" s="46" t="s">
        <v>8150</v>
      </c>
      <c r="C1581" s="30" t="s">
        <v>7165</v>
      </c>
      <c r="D1581" s="30" t="s">
        <v>2578</v>
      </c>
      <c r="E1581" s="29" t="s">
        <v>10082</v>
      </c>
      <c r="F1581" s="47" t="s">
        <v>2601</v>
      </c>
      <c r="G1581" s="47" t="s">
        <v>2602</v>
      </c>
      <c r="H1581" s="48">
        <v>43200</v>
      </c>
      <c r="I1581" s="48">
        <v>43931</v>
      </c>
      <c r="J1581" s="48" t="str">
        <f ca="1">IF(Ugovori_OPULJP[[#This Row],[DATUM ZAVRŠETKA OPERACIJE]]&lt;TODAY(),"završen","u provedbi")</f>
        <v>završen</v>
      </c>
      <c r="K1581" s="25" t="s">
        <v>534</v>
      </c>
      <c r="L1581" s="25" t="s">
        <v>11</v>
      </c>
      <c r="M1581" s="17">
        <v>0.85</v>
      </c>
      <c r="N1581" s="17">
        <v>0.15</v>
      </c>
      <c r="O1581" s="11">
        <f>Ugovori_OPULJP[[#This Row],[Bespovratna sredstva - Ukupno (EU+Nac) HRK
= Ukupna ugovorena vrijednost bespovratnih sredstava]]*Ugovori_OPULJP[[#This Row],[EU STOPA SUFINANCIRANJA %
EU CO-FINANCING RATE %]]</f>
        <v>1427040.01</v>
      </c>
      <c r="P1581" s="11">
        <f>Ugovori_OPULJP[[#This Row],[Bespovratna sredstva - Ukupno (EU+Nac) HRK
= Ukupna ugovorena vrijednost bespovratnih sredstava]]*Ugovori_OPULJP[[#This Row],[STOPA NACIONALNOG SUFINANCIRANJA %]]</f>
        <v>251830.59</v>
      </c>
      <c r="Q1581" s="11">
        <v>1678870.6</v>
      </c>
      <c r="R1581" s="11">
        <v>0</v>
      </c>
      <c r="S1581" s="11">
        <v>0</v>
      </c>
      <c r="T1581" s="4">
        <f>Ugovori_OPULJP[[#This Row],[Bespovratna sredstva - Ukupno (EU+Nac) HRK
= Ukupna ugovorena vrijednost bespovratnih sredstava]]+Ugovori_OPULJP[[#This Row],[Javni doprinos korisnika - HRK]]+Ugovori_OPULJP[[#This Row],[Privatni doprinos korisnika - HRK]]</f>
        <v>1678870.6</v>
      </c>
      <c r="U1581" s="29" t="s">
        <v>8734</v>
      </c>
      <c r="V1581" s="29" t="s">
        <v>24</v>
      </c>
      <c r="W1581" s="30" t="s">
        <v>7298</v>
      </c>
      <c r="X1581" s="30" t="s">
        <v>6220</v>
      </c>
    </row>
    <row r="1582" spans="1:24" ht="114.75" x14ac:dyDescent="0.25">
      <c r="A1582" s="45" t="s">
        <v>2603</v>
      </c>
      <c r="B1582" s="46" t="s">
        <v>8150</v>
      </c>
      <c r="C1582" s="30" t="s">
        <v>7165</v>
      </c>
      <c r="D1582" s="30" t="s">
        <v>2578</v>
      </c>
      <c r="E1582" s="29" t="s">
        <v>10082</v>
      </c>
      <c r="F1582" s="47" t="s">
        <v>2604</v>
      </c>
      <c r="G1582" s="47" t="s">
        <v>170</v>
      </c>
      <c r="H1582" s="48">
        <v>43200</v>
      </c>
      <c r="I1582" s="48">
        <v>43931</v>
      </c>
      <c r="J1582" s="48" t="str">
        <f ca="1">IF(Ugovori_OPULJP[[#This Row],[DATUM ZAVRŠETKA OPERACIJE]]&lt;TODAY(),"završen","u provedbi")</f>
        <v>završen</v>
      </c>
      <c r="K1582" s="25" t="s">
        <v>3</v>
      </c>
      <c r="L1582" s="25" t="s">
        <v>3</v>
      </c>
      <c r="M1582" s="17">
        <v>0.85</v>
      </c>
      <c r="N1582" s="17">
        <v>0.15</v>
      </c>
      <c r="O1582" s="11">
        <f>Ugovori_OPULJP[[#This Row],[Bespovratna sredstva - Ukupno (EU+Nac) HRK
= Ukupna ugovorena vrijednost bespovratnih sredstava]]*Ugovori_OPULJP[[#This Row],[EU STOPA SUFINANCIRANJA %
EU CO-FINANCING RATE %]]</f>
        <v>1572153.3359999999</v>
      </c>
      <c r="P1582" s="11">
        <f>Ugovori_OPULJP[[#This Row],[Bespovratna sredstva - Ukupno (EU+Nac) HRK
= Ukupna ugovorena vrijednost bespovratnih sredstava]]*Ugovori_OPULJP[[#This Row],[STOPA NACIONALNOG SUFINANCIRANJA %]]</f>
        <v>277438.82399999996</v>
      </c>
      <c r="Q1582" s="11">
        <v>1849592.16</v>
      </c>
      <c r="R1582" s="11">
        <v>0</v>
      </c>
      <c r="S1582" s="11">
        <v>0</v>
      </c>
      <c r="T1582" s="4">
        <f>Ugovori_OPULJP[[#This Row],[Bespovratna sredstva - Ukupno (EU+Nac) HRK
= Ukupna ugovorena vrijednost bespovratnih sredstava]]+Ugovori_OPULJP[[#This Row],[Javni doprinos korisnika - HRK]]+Ugovori_OPULJP[[#This Row],[Privatni doprinos korisnika - HRK]]</f>
        <v>1849592.16</v>
      </c>
      <c r="U1582" s="29" t="s">
        <v>8734</v>
      </c>
      <c r="V1582" s="29" t="s">
        <v>24</v>
      </c>
      <c r="W1582" s="30" t="s">
        <v>6784</v>
      </c>
      <c r="X1582" s="30" t="s">
        <v>6220</v>
      </c>
    </row>
    <row r="1583" spans="1:24" ht="114.75" x14ac:dyDescent="0.25">
      <c r="A1583" s="45" t="s">
        <v>2605</v>
      </c>
      <c r="B1583" s="46" t="s">
        <v>8150</v>
      </c>
      <c r="C1583" s="30" t="s">
        <v>7165</v>
      </c>
      <c r="D1583" s="30" t="s">
        <v>2578</v>
      </c>
      <c r="E1583" s="29" t="s">
        <v>10082</v>
      </c>
      <c r="F1583" s="47" t="s">
        <v>2606</v>
      </c>
      <c r="G1583" s="47" t="s">
        <v>2607</v>
      </c>
      <c r="H1583" s="48">
        <v>43578</v>
      </c>
      <c r="I1583" s="48">
        <v>44309</v>
      </c>
      <c r="J1583" s="48" t="str">
        <f ca="1">IF(Ugovori_OPULJP[[#This Row],[DATUM ZAVRŠETKA OPERACIJE]]&lt;TODAY(),"završen","u provedbi")</f>
        <v>završen</v>
      </c>
      <c r="K1583" s="25" t="s">
        <v>12</v>
      </c>
      <c r="L1583" s="25" t="s">
        <v>12</v>
      </c>
      <c r="M1583" s="17">
        <v>0.85</v>
      </c>
      <c r="N1583" s="17">
        <v>0.15</v>
      </c>
      <c r="O1583" s="11">
        <f>Ugovori_OPULJP[[#This Row],[Bespovratna sredstva - Ukupno (EU+Nac) HRK
= Ukupna ugovorena vrijednost bespovratnih sredstava]]*Ugovori_OPULJP[[#This Row],[EU STOPA SUFINANCIRANJA %
EU CO-FINANCING RATE %]]</f>
        <v>1082996.8234999999</v>
      </c>
      <c r="P1583" s="11">
        <f>Ugovori_OPULJP[[#This Row],[Bespovratna sredstva - Ukupno (EU+Nac) HRK
= Ukupna ugovorena vrijednost bespovratnih sredstava]]*Ugovori_OPULJP[[#This Row],[STOPA NACIONALNOG SUFINANCIRANJA %]]</f>
        <v>191117.08649999998</v>
      </c>
      <c r="Q1583" s="11">
        <v>1274113.9099999999</v>
      </c>
      <c r="R1583" s="11">
        <v>0</v>
      </c>
      <c r="S1583" s="11">
        <v>0</v>
      </c>
      <c r="T1583" s="4">
        <f>Ugovori_OPULJP[[#This Row],[Bespovratna sredstva - Ukupno (EU+Nac) HRK
= Ukupna ugovorena vrijednost bespovratnih sredstava]]+Ugovori_OPULJP[[#This Row],[Javni doprinos korisnika - HRK]]+Ugovori_OPULJP[[#This Row],[Privatni doprinos korisnika - HRK]]</f>
        <v>1274113.9099999999</v>
      </c>
      <c r="U1583" s="29" t="s">
        <v>8734</v>
      </c>
      <c r="V1583" s="29" t="s">
        <v>24</v>
      </c>
      <c r="W1583" s="30" t="s">
        <v>6785</v>
      </c>
      <c r="X1583" s="30" t="s">
        <v>6220</v>
      </c>
    </row>
    <row r="1584" spans="1:24" ht="102" x14ac:dyDescent="0.25">
      <c r="A1584" s="45" t="s">
        <v>2608</v>
      </c>
      <c r="B1584" s="46" t="s">
        <v>8150</v>
      </c>
      <c r="C1584" s="30" t="s">
        <v>7165</v>
      </c>
      <c r="D1584" s="30" t="s">
        <v>2578</v>
      </c>
      <c r="E1584" s="29" t="s">
        <v>10082</v>
      </c>
      <c r="F1584" s="47" t="s">
        <v>2609</v>
      </c>
      <c r="G1584" s="47" t="s">
        <v>2610</v>
      </c>
      <c r="H1584" s="48">
        <v>43578</v>
      </c>
      <c r="I1584" s="48">
        <v>44309</v>
      </c>
      <c r="J1584" s="48" t="str">
        <f ca="1">IF(Ugovori_OPULJP[[#This Row],[DATUM ZAVRŠETKA OPERACIJE]]&lt;TODAY(),"završen","u provedbi")</f>
        <v>završen</v>
      </c>
      <c r="K1584" s="25" t="s">
        <v>2611</v>
      </c>
      <c r="L1584" s="25" t="s">
        <v>9</v>
      </c>
      <c r="M1584" s="17">
        <v>0.85</v>
      </c>
      <c r="N1584" s="17">
        <v>0.15</v>
      </c>
      <c r="O1584" s="11">
        <f>Ugovori_OPULJP[[#This Row],[Bespovratna sredstva - Ukupno (EU+Nac) HRK
= Ukupna ugovorena vrijednost bespovratnih sredstava]]*Ugovori_OPULJP[[#This Row],[EU STOPA SUFINANCIRANJA %
EU CO-FINANCING RATE %]]</f>
        <v>1694402.7415</v>
      </c>
      <c r="P1584" s="11">
        <f>Ugovori_OPULJP[[#This Row],[Bespovratna sredstva - Ukupno (EU+Nac) HRK
= Ukupna ugovorena vrijednost bespovratnih sredstava]]*Ugovori_OPULJP[[#This Row],[STOPA NACIONALNOG SUFINANCIRANJA %]]</f>
        <v>299012.24849999999</v>
      </c>
      <c r="Q1584" s="11">
        <v>1993414.99</v>
      </c>
      <c r="R1584" s="11">
        <v>0</v>
      </c>
      <c r="S1584" s="11">
        <v>0</v>
      </c>
      <c r="T1584" s="4">
        <f>Ugovori_OPULJP[[#This Row],[Bespovratna sredstva - Ukupno (EU+Nac) HRK
= Ukupna ugovorena vrijednost bespovratnih sredstava]]+Ugovori_OPULJP[[#This Row],[Javni doprinos korisnika - HRK]]+Ugovori_OPULJP[[#This Row],[Privatni doprinos korisnika - HRK]]</f>
        <v>1993414.99</v>
      </c>
      <c r="U1584" s="29" t="s">
        <v>8734</v>
      </c>
      <c r="V1584" s="29" t="s">
        <v>24</v>
      </c>
      <c r="W1584" s="30" t="s">
        <v>6786</v>
      </c>
      <c r="X1584" s="30" t="s">
        <v>6220</v>
      </c>
    </row>
    <row r="1585" spans="1:24" ht="114.75" x14ac:dyDescent="0.25">
      <c r="A1585" s="45" t="s">
        <v>2612</v>
      </c>
      <c r="B1585" s="46" t="s">
        <v>8150</v>
      </c>
      <c r="C1585" s="30" t="s">
        <v>7165</v>
      </c>
      <c r="D1585" s="30" t="s">
        <v>2578</v>
      </c>
      <c r="E1585" s="29" t="s">
        <v>10082</v>
      </c>
      <c r="F1585" s="47" t="s">
        <v>2613</v>
      </c>
      <c r="G1585" s="47" t="s">
        <v>12142</v>
      </c>
      <c r="H1585" s="48">
        <v>43578</v>
      </c>
      <c r="I1585" s="48">
        <v>44309</v>
      </c>
      <c r="J1585" s="48" t="str">
        <f ca="1">IF(Ugovori_OPULJP[[#This Row],[DATUM ZAVRŠETKA OPERACIJE]]&lt;TODAY(),"završen","u provedbi")</f>
        <v>završen</v>
      </c>
      <c r="K1585" s="25" t="s">
        <v>7</v>
      </c>
      <c r="L1585" s="25" t="s">
        <v>7</v>
      </c>
      <c r="M1585" s="17">
        <v>0.85</v>
      </c>
      <c r="N1585" s="17">
        <v>0.15</v>
      </c>
      <c r="O1585" s="11">
        <f>Ugovori_OPULJP[[#This Row],[Bespovratna sredstva - Ukupno (EU+Nac) HRK
= Ukupna ugovorena vrijednost bespovratnih sredstava]]*Ugovori_OPULJP[[#This Row],[EU STOPA SUFINANCIRANJA %
EU CO-FINANCING RATE %]]</f>
        <v>1393888.1739999999</v>
      </c>
      <c r="P1585" s="11">
        <f>Ugovori_OPULJP[[#This Row],[Bespovratna sredstva - Ukupno (EU+Nac) HRK
= Ukupna ugovorena vrijednost bespovratnih sredstava]]*Ugovori_OPULJP[[#This Row],[STOPA NACIONALNOG SUFINANCIRANJA %]]</f>
        <v>245980.26599999997</v>
      </c>
      <c r="Q1585" s="11">
        <v>1639868.44</v>
      </c>
      <c r="R1585" s="11">
        <v>0</v>
      </c>
      <c r="S1585" s="11">
        <v>0</v>
      </c>
      <c r="T1585" s="4">
        <f>Ugovori_OPULJP[[#This Row],[Bespovratna sredstva - Ukupno (EU+Nac) HRK
= Ukupna ugovorena vrijednost bespovratnih sredstava]]+Ugovori_OPULJP[[#This Row],[Javni doprinos korisnika - HRK]]+Ugovori_OPULJP[[#This Row],[Privatni doprinos korisnika - HRK]]</f>
        <v>1639868.44</v>
      </c>
      <c r="U1585" s="29" t="s">
        <v>8734</v>
      </c>
      <c r="V1585" s="29" t="s">
        <v>24</v>
      </c>
      <c r="W1585" s="30" t="s">
        <v>6787</v>
      </c>
      <c r="X1585" s="30" t="s">
        <v>6220</v>
      </c>
    </row>
    <row r="1586" spans="1:24" ht="102" x14ac:dyDescent="0.25">
      <c r="A1586" s="45" t="s">
        <v>2614</v>
      </c>
      <c r="B1586" s="46" t="s">
        <v>8150</v>
      </c>
      <c r="C1586" s="30" t="s">
        <v>7165</v>
      </c>
      <c r="D1586" s="30" t="s">
        <v>2578</v>
      </c>
      <c r="E1586" s="29" t="s">
        <v>10082</v>
      </c>
      <c r="F1586" s="47" t="s">
        <v>2615</v>
      </c>
      <c r="G1586" s="7" t="s">
        <v>2616</v>
      </c>
      <c r="H1586" s="48">
        <v>43200</v>
      </c>
      <c r="I1586" s="48">
        <v>43687</v>
      </c>
      <c r="J1586" s="48" t="str">
        <f ca="1">IF(Ugovori_OPULJP[[#This Row],[DATUM ZAVRŠETKA OPERACIJE]]&lt;TODAY(),"završen","u provedbi")</f>
        <v>završen</v>
      </c>
      <c r="K1586" s="25" t="s">
        <v>14</v>
      </c>
      <c r="L1586" s="25" t="s">
        <v>14</v>
      </c>
      <c r="M1586" s="17">
        <v>0.85</v>
      </c>
      <c r="N1586" s="17">
        <v>0.15</v>
      </c>
      <c r="O1586" s="11">
        <f>Ugovori_OPULJP[[#This Row],[Bespovratna sredstva - Ukupno (EU+Nac) HRK
= Ukupna ugovorena vrijednost bespovratnih sredstava]]*Ugovori_OPULJP[[#This Row],[EU STOPA SUFINANCIRANJA %
EU CO-FINANCING RATE %]]</f>
        <v>1101563.6880000001</v>
      </c>
      <c r="P1586" s="11">
        <f>Ugovori_OPULJP[[#This Row],[Bespovratna sredstva - Ukupno (EU+Nac) HRK
= Ukupna ugovorena vrijednost bespovratnih sredstava]]*Ugovori_OPULJP[[#This Row],[STOPA NACIONALNOG SUFINANCIRANJA %]]</f>
        <v>194393.592</v>
      </c>
      <c r="Q1586" s="11">
        <v>1295957.28</v>
      </c>
      <c r="R1586" s="11">
        <v>0</v>
      </c>
      <c r="S1586" s="11">
        <v>0</v>
      </c>
      <c r="T1586" s="4">
        <f>Ugovori_OPULJP[[#This Row],[Bespovratna sredstva - Ukupno (EU+Nac) HRK
= Ukupna ugovorena vrijednost bespovratnih sredstava]]+Ugovori_OPULJP[[#This Row],[Javni doprinos korisnika - HRK]]+Ugovori_OPULJP[[#This Row],[Privatni doprinos korisnika - HRK]]</f>
        <v>1295957.28</v>
      </c>
      <c r="U1586" s="29" t="s">
        <v>8734</v>
      </c>
      <c r="V1586" s="29" t="s">
        <v>24</v>
      </c>
      <c r="W1586" s="30" t="s">
        <v>6788</v>
      </c>
      <c r="X1586" s="30" t="s">
        <v>6220</v>
      </c>
    </row>
    <row r="1587" spans="1:24" ht="102" x14ac:dyDescent="0.25">
      <c r="A1587" s="45" t="s">
        <v>2617</v>
      </c>
      <c r="B1587" s="46" t="s">
        <v>8150</v>
      </c>
      <c r="C1587" s="30" t="s">
        <v>7165</v>
      </c>
      <c r="D1587" s="30" t="s">
        <v>2578</v>
      </c>
      <c r="E1587" s="29" t="s">
        <v>10082</v>
      </c>
      <c r="F1587" s="47" t="s">
        <v>2618</v>
      </c>
      <c r="G1587" s="47" t="s">
        <v>10590</v>
      </c>
      <c r="H1587" s="48">
        <v>43578</v>
      </c>
      <c r="I1587" s="48">
        <v>44309</v>
      </c>
      <c r="J1587" s="48" t="str">
        <f ca="1">IF(Ugovori_OPULJP[[#This Row],[DATUM ZAVRŠETKA OPERACIJE]]&lt;TODAY(),"završen","u provedbi")</f>
        <v>završen</v>
      </c>
      <c r="K1587" s="25" t="s">
        <v>0</v>
      </c>
      <c r="L1587" s="25" t="s">
        <v>0</v>
      </c>
      <c r="M1587" s="17">
        <v>0.85</v>
      </c>
      <c r="N1587" s="17">
        <v>0.15</v>
      </c>
      <c r="O1587" s="11">
        <f>Ugovori_OPULJP[[#This Row],[Bespovratna sredstva - Ukupno (EU+Nac) HRK
= Ukupna ugovorena vrijednost bespovratnih sredstava]]*Ugovori_OPULJP[[#This Row],[EU STOPA SUFINANCIRANJA %
EU CO-FINANCING RATE %]]</f>
        <v>1200332.5744999999</v>
      </c>
      <c r="P1587" s="11">
        <f>Ugovori_OPULJP[[#This Row],[Bespovratna sredstva - Ukupno (EU+Nac) HRK
= Ukupna ugovorena vrijednost bespovratnih sredstava]]*Ugovori_OPULJP[[#This Row],[STOPA NACIONALNOG SUFINANCIRANJA %]]</f>
        <v>211823.39549999998</v>
      </c>
      <c r="Q1587" s="11">
        <v>1412155.97</v>
      </c>
      <c r="R1587" s="11">
        <v>0</v>
      </c>
      <c r="S1587" s="11">
        <v>0</v>
      </c>
      <c r="T1587" s="4">
        <f>Ugovori_OPULJP[[#This Row],[Bespovratna sredstva - Ukupno (EU+Nac) HRK
= Ukupna ugovorena vrijednost bespovratnih sredstava]]+Ugovori_OPULJP[[#This Row],[Javni doprinos korisnika - HRK]]+Ugovori_OPULJP[[#This Row],[Privatni doprinos korisnika - HRK]]</f>
        <v>1412155.97</v>
      </c>
      <c r="U1587" s="29" t="s">
        <v>8734</v>
      </c>
      <c r="V1587" s="29" t="s">
        <v>24</v>
      </c>
      <c r="W1587" s="30" t="s">
        <v>6789</v>
      </c>
      <c r="X1587" s="30" t="s">
        <v>6220</v>
      </c>
    </row>
    <row r="1588" spans="1:24" ht="114.75" x14ac:dyDescent="0.25">
      <c r="A1588" s="45" t="s">
        <v>2619</v>
      </c>
      <c r="B1588" s="46" t="s">
        <v>8150</v>
      </c>
      <c r="C1588" s="30" t="s">
        <v>7165</v>
      </c>
      <c r="D1588" s="30" t="s">
        <v>2578</v>
      </c>
      <c r="E1588" s="29" t="s">
        <v>10082</v>
      </c>
      <c r="F1588" s="47" t="s">
        <v>2620</v>
      </c>
      <c r="G1588" s="47" t="s">
        <v>2621</v>
      </c>
      <c r="H1588" s="48">
        <v>43200</v>
      </c>
      <c r="I1588" s="48">
        <v>43565</v>
      </c>
      <c r="J1588" s="48" t="str">
        <f ca="1">IF(Ugovori_OPULJP[[#This Row],[DATUM ZAVRŠETKA OPERACIJE]]&lt;TODAY(),"završen","u provedbi")</f>
        <v>završen</v>
      </c>
      <c r="K1588" s="25" t="s">
        <v>2622</v>
      </c>
      <c r="L1588" s="25" t="s">
        <v>9</v>
      </c>
      <c r="M1588" s="17">
        <v>0.85</v>
      </c>
      <c r="N1588" s="17">
        <v>0.15</v>
      </c>
      <c r="O1588" s="11">
        <f>Ugovori_OPULJP[[#This Row],[Bespovratna sredstva - Ukupno (EU+Nac) HRK
= Ukupna ugovorena vrijednost bespovratnih sredstava]]*Ugovori_OPULJP[[#This Row],[EU STOPA SUFINANCIRANJA %
EU CO-FINANCING RATE %]]</f>
        <v>1247075.3495</v>
      </c>
      <c r="P1588" s="11">
        <f>Ugovori_OPULJP[[#This Row],[Bespovratna sredstva - Ukupno (EU+Nac) HRK
= Ukupna ugovorena vrijednost bespovratnih sredstava]]*Ugovori_OPULJP[[#This Row],[STOPA NACIONALNOG SUFINANCIRANJA %]]</f>
        <v>220072.12049999999</v>
      </c>
      <c r="Q1588" s="11">
        <v>1467147.47</v>
      </c>
      <c r="R1588" s="11">
        <v>0</v>
      </c>
      <c r="S1588" s="11">
        <v>0</v>
      </c>
      <c r="T1588" s="4">
        <f>Ugovori_OPULJP[[#This Row],[Bespovratna sredstva - Ukupno (EU+Nac) HRK
= Ukupna ugovorena vrijednost bespovratnih sredstava]]+Ugovori_OPULJP[[#This Row],[Javni doprinos korisnika - HRK]]+Ugovori_OPULJP[[#This Row],[Privatni doprinos korisnika - HRK]]</f>
        <v>1467147.47</v>
      </c>
      <c r="U1588" s="29" t="s">
        <v>8734</v>
      </c>
      <c r="V1588" s="29" t="s">
        <v>24</v>
      </c>
      <c r="W1588" s="30" t="s">
        <v>6790</v>
      </c>
      <c r="X1588" s="30" t="s">
        <v>6220</v>
      </c>
    </row>
    <row r="1589" spans="1:24" ht="114.75" x14ac:dyDescent="0.25">
      <c r="A1589" s="45" t="s">
        <v>2623</v>
      </c>
      <c r="B1589" s="46" t="s">
        <v>8150</v>
      </c>
      <c r="C1589" s="30" t="s">
        <v>7165</v>
      </c>
      <c r="D1589" s="30" t="s">
        <v>2578</v>
      </c>
      <c r="E1589" s="29" t="s">
        <v>10082</v>
      </c>
      <c r="F1589" s="47" t="s">
        <v>2624</v>
      </c>
      <c r="G1589" s="47" t="s">
        <v>2625</v>
      </c>
      <c r="H1589" s="48">
        <v>43200</v>
      </c>
      <c r="I1589" s="48">
        <v>43748</v>
      </c>
      <c r="J1589" s="48" t="str">
        <f ca="1">IF(Ugovori_OPULJP[[#This Row],[DATUM ZAVRŠETKA OPERACIJE]]&lt;TODAY(),"završen","u provedbi")</f>
        <v>završen</v>
      </c>
      <c r="K1589" s="25" t="s">
        <v>2626</v>
      </c>
      <c r="L1589" s="25" t="s">
        <v>14</v>
      </c>
      <c r="M1589" s="17">
        <v>0.85</v>
      </c>
      <c r="N1589" s="17">
        <v>0.15</v>
      </c>
      <c r="O1589" s="11">
        <f>Ugovori_OPULJP[[#This Row],[Bespovratna sredstva - Ukupno (EU+Nac) HRK
= Ukupna ugovorena vrijednost bespovratnih sredstava]]*Ugovori_OPULJP[[#This Row],[EU STOPA SUFINANCIRANJA %
EU CO-FINANCING RATE %]]</f>
        <v>1503673.8</v>
      </c>
      <c r="P1589" s="11">
        <f>Ugovori_OPULJP[[#This Row],[Bespovratna sredstva - Ukupno (EU+Nac) HRK
= Ukupna ugovorena vrijednost bespovratnih sredstava]]*Ugovori_OPULJP[[#This Row],[STOPA NACIONALNOG SUFINANCIRANJA %]]</f>
        <v>265354.2</v>
      </c>
      <c r="Q1589" s="11">
        <v>1769028</v>
      </c>
      <c r="R1589" s="11">
        <v>0</v>
      </c>
      <c r="S1589" s="11">
        <v>0</v>
      </c>
      <c r="T1589" s="4">
        <f>Ugovori_OPULJP[[#This Row],[Bespovratna sredstva - Ukupno (EU+Nac) HRK
= Ukupna ugovorena vrijednost bespovratnih sredstava]]+Ugovori_OPULJP[[#This Row],[Javni doprinos korisnika - HRK]]+Ugovori_OPULJP[[#This Row],[Privatni doprinos korisnika - HRK]]</f>
        <v>1769028</v>
      </c>
      <c r="U1589" s="29" t="s">
        <v>8734</v>
      </c>
      <c r="V1589" s="29" t="s">
        <v>24</v>
      </c>
      <c r="W1589" s="30" t="s">
        <v>6791</v>
      </c>
      <c r="X1589" s="30" t="s">
        <v>6220</v>
      </c>
    </row>
    <row r="1590" spans="1:24" ht="89.25" x14ac:dyDescent="0.25">
      <c r="A1590" s="45" t="s">
        <v>2627</v>
      </c>
      <c r="B1590" s="46" t="s">
        <v>8150</v>
      </c>
      <c r="C1590" s="30" t="s">
        <v>7165</v>
      </c>
      <c r="D1590" s="30" t="s">
        <v>2578</v>
      </c>
      <c r="E1590" s="29" t="s">
        <v>10082</v>
      </c>
      <c r="F1590" s="47" t="s">
        <v>2628</v>
      </c>
      <c r="G1590" s="47" t="s">
        <v>259</v>
      </c>
      <c r="H1590" s="48">
        <v>43200</v>
      </c>
      <c r="I1590" s="48">
        <v>44022</v>
      </c>
      <c r="J1590" s="48" t="str">
        <f ca="1">IF(Ugovori_OPULJP[[#This Row],[DATUM ZAVRŠETKA OPERACIJE]]&lt;TODAY(),"završen","u provedbi")</f>
        <v>završen</v>
      </c>
      <c r="K1590" s="25" t="s">
        <v>4</v>
      </c>
      <c r="L1590" s="25" t="s">
        <v>4</v>
      </c>
      <c r="M1590" s="17">
        <v>0.85</v>
      </c>
      <c r="N1590" s="17">
        <v>0.15</v>
      </c>
      <c r="O1590" s="11">
        <f>Ugovori_OPULJP[[#This Row],[Bespovratna sredstva - Ukupno (EU+Nac) HRK
= Ukupna ugovorena vrijednost bespovratnih sredstava]]*Ugovori_OPULJP[[#This Row],[EU STOPA SUFINANCIRANJA %
EU CO-FINANCING RATE %]]</f>
        <v>1052823.5999999999</v>
      </c>
      <c r="P1590" s="11">
        <f>Ugovori_OPULJP[[#This Row],[Bespovratna sredstva - Ukupno (EU+Nac) HRK
= Ukupna ugovorena vrijednost bespovratnih sredstava]]*Ugovori_OPULJP[[#This Row],[STOPA NACIONALNOG SUFINANCIRANJA %]]</f>
        <v>185792.4</v>
      </c>
      <c r="Q1590" s="11">
        <v>1238616</v>
      </c>
      <c r="R1590" s="11">
        <v>0</v>
      </c>
      <c r="S1590" s="11">
        <v>0</v>
      </c>
      <c r="T1590" s="4">
        <f>Ugovori_OPULJP[[#This Row],[Bespovratna sredstva - Ukupno (EU+Nac) HRK
= Ukupna ugovorena vrijednost bespovratnih sredstava]]+Ugovori_OPULJP[[#This Row],[Javni doprinos korisnika - HRK]]+Ugovori_OPULJP[[#This Row],[Privatni doprinos korisnika - HRK]]</f>
        <v>1238616</v>
      </c>
      <c r="U1590" s="29" t="s">
        <v>8734</v>
      </c>
      <c r="V1590" s="29" t="s">
        <v>24</v>
      </c>
      <c r="W1590" s="30" t="s">
        <v>6792</v>
      </c>
      <c r="X1590" s="30" t="s">
        <v>6220</v>
      </c>
    </row>
    <row r="1591" spans="1:24" ht="102" x14ac:dyDescent="0.25">
      <c r="A1591" s="45" t="s">
        <v>2629</v>
      </c>
      <c r="B1591" s="46" t="s">
        <v>8150</v>
      </c>
      <c r="C1591" s="30" t="s">
        <v>7165</v>
      </c>
      <c r="D1591" s="30" t="s">
        <v>2578</v>
      </c>
      <c r="E1591" s="29" t="s">
        <v>10082</v>
      </c>
      <c r="F1591" s="47" t="s">
        <v>2630</v>
      </c>
      <c r="G1591" s="47" t="s">
        <v>2631</v>
      </c>
      <c r="H1591" s="48">
        <v>43203</v>
      </c>
      <c r="I1591" s="48">
        <v>43812</v>
      </c>
      <c r="J1591" s="48" t="str">
        <f ca="1">IF(Ugovori_OPULJP[[#This Row],[DATUM ZAVRŠETKA OPERACIJE]]&lt;TODAY(),"završen","u provedbi")</f>
        <v>završen</v>
      </c>
      <c r="K1591" s="25" t="s">
        <v>14</v>
      </c>
      <c r="L1591" s="25" t="s">
        <v>14</v>
      </c>
      <c r="M1591" s="17">
        <v>0.85</v>
      </c>
      <c r="N1591" s="17">
        <v>0.15</v>
      </c>
      <c r="O1591" s="11">
        <f>Ugovori_OPULJP[[#This Row],[Bespovratna sredstva - Ukupno (EU+Nac) HRK
= Ukupna ugovorena vrijednost bespovratnih sredstava]]*Ugovori_OPULJP[[#This Row],[EU STOPA SUFINANCIRANJA %
EU CO-FINANCING RATE %]]</f>
        <v>1655853.55</v>
      </c>
      <c r="P1591" s="11">
        <f>Ugovori_OPULJP[[#This Row],[Bespovratna sredstva - Ukupno (EU+Nac) HRK
= Ukupna ugovorena vrijednost bespovratnih sredstava]]*Ugovori_OPULJP[[#This Row],[STOPA NACIONALNOG SUFINANCIRANJA %]]</f>
        <v>292209.45</v>
      </c>
      <c r="Q1591" s="11">
        <v>1948063</v>
      </c>
      <c r="R1591" s="11">
        <v>0</v>
      </c>
      <c r="S1591" s="11">
        <v>0</v>
      </c>
      <c r="T1591" s="4">
        <f>Ugovori_OPULJP[[#This Row],[Bespovratna sredstva - Ukupno (EU+Nac) HRK
= Ukupna ugovorena vrijednost bespovratnih sredstava]]+Ugovori_OPULJP[[#This Row],[Javni doprinos korisnika - HRK]]+Ugovori_OPULJP[[#This Row],[Privatni doprinos korisnika - HRK]]</f>
        <v>1948063</v>
      </c>
      <c r="U1591" s="29" t="s">
        <v>8734</v>
      </c>
      <c r="V1591" s="29" t="s">
        <v>24</v>
      </c>
      <c r="W1591" s="30" t="s">
        <v>6793</v>
      </c>
      <c r="X1591" s="30" t="s">
        <v>6220</v>
      </c>
    </row>
    <row r="1592" spans="1:24" ht="63.75" x14ac:dyDescent="0.25">
      <c r="A1592" s="45" t="s">
        <v>2632</v>
      </c>
      <c r="B1592" s="46" t="s">
        <v>8150</v>
      </c>
      <c r="C1592" s="30" t="s">
        <v>7165</v>
      </c>
      <c r="D1592" s="30" t="s">
        <v>2578</v>
      </c>
      <c r="E1592" s="29" t="s">
        <v>10082</v>
      </c>
      <c r="F1592" s="47" t="s">
        <v>2633</v>
      </c>
      <c r="G1592" s="47" t="s">
        <v>367</v>
      </c>
      <c r="H1592" s="48">
        <v>43578</v>
      </c>
      <c r="I1592" s="48">
        <v>44309</v>
      </c>
      <c r="J1592" s="48" t="str">
        <f ca="1">IF(Ugovori_OPULJP[[#This Row],[DATUM ZAVRŠETKA OPERACIJE]]&lt;TODAY(),"završen","u provedbi")</f>
        <v>završen</v>
      </c>
      <c r="K1592" s="25" t="s">
        <v>2634</v>
      </c>
      <c r="L1592" s="25" t="s">
        <v>18</v>
      </c>
      <c r="M1592" s="17">
        <v>0.85</v>
      </c>
      <c r="N1592" s="17">
        <v>0.15</v>
      </c>
      <c r="O1592" s="11">
        <f>Ugovori_OPULJP[[#This Row],[Bespovratna sredstva - Ukupno (EU+Nac) HRK
= Ukupna ugovorena vrijednost bespovratnih sredstava]]*Ugovori_OPULJP[[#This Row],[EU STOPA SUFINANCIRANJA %
EU CO-FINANCING RATE %]]</f>
        <v>1598514.9810000001</v>
      </c>
      <c r="P1592" s="11">
        <f>Ugovori_OPULJP[[#This Row],[Bespovratna sredstva - Ukupno (EU+Nac) HRK
= Ukupna ugovorena vrijednost bespovratnih sredstava]]*Ugovori_OPULJP[[#This Row],[STOPA NACIONALNOG SUFINANCIRANJA %]]</f>
        <v>282090.87900000002</v>
      </c>
      <c r="Q1592" s="11">
        <v>1880605.86</v>
      </c>
      <c r="R1592" s="11">
        <v>0</v>
      </c>
      <c r="S1592" s="11">
        <v>0</v>
      </c>
      <c r="T1592" s="4">
        <f>Ugovori_OPULJP[[#This Row],[Bespovratna sredstva - Ukupno (EU+Nac) HRK
= Ukupna ugovorena vrijednost bespovratnih sredstava]]+Ugovori_OPULJP[[#This Row],[Javni doprinos korisnika - HRK]]+Ugovori_OPULJP[[#This Row],[Privatni doprinos korisnika - HRK]]</f>
        <v>1880605.86</v>
      </c>
      <c r="U1592" s="29" t="s">
        <v>8734</v>
      </c>
      <c r="V1592" s="29" t="s">
        <v>24</v>
      </c>
      <c r="W1592" s="30" t="s">
        <v>6794</v>
      </c>
      <c r="X1592" s="30" t="s">
        <v>6220</v>
      </c>
    </row>
    <row r="1593" spans="1:24" ht="51" x14ac:dyDescent="0.25">
      <c r="A1593" s="45" t="s">
        <v>2635</v>
      </c>
      <c r="B1593" s="67" t="s">
        <v>8150</v>
      </c>
      <c r="C1593" s="30" t="s">
        <v>7165</v>
      </c>
      <c r="D1593" s="30" t="s">
        <v>2578</v>
      </c>
      <c r="E1593" s="29" t="s">
        <v>10082</v>
      </c>
      <c r="F1593" s="47" t="s">
        <v>2636</v>
      </c>
      <c r="G1593" s="47" t="s">
        <v>10737</v>
      </c>
      <c r="H1593" s="48">
        <v>43578</v>
      </c>
      <c r="I1593" s="48">
        <v>44188</v>
      </c>
      <c r="J1593" s="48" t="str">
        <f ca="1">IF(Ugovori_OPULJP[[#This Row],[DATUM ZAVRŠETKA OPERACIJE]]&lt;TODAY(),"završen","u provedbi")</f>
        <v>završen</v>
      </c>
      <c r="K1593" s="25" t="s">
        <v>18</v>
      </c>
      <c r="L1593" s="25" t="s">
        <v>18</v>
      </c>
      <c r="M1593" s="17">
        <v>0.85</v>
      </c>
      <c r="N1593" s="17">
        <v>0.15</v>
      </c>
      <c r="O1593" s="11">
        <f>Ugovori_OPULJP[[#This Row],[Bespovratna sredstva - Ukupno (EU+Nac) HRK
= Ukupna ugovorena vrijednost bespovratnih sredstava]]*Ugovori_OPULJP[[#This Row],[EU STOPA SUFINANCIRANJA %
EU CO-FINANCING RATE %]]</f>
        <v>848083.11399999994</v>
      </c>
      <c r="P1593" s="11">
        <f>Ugovori_OPULJP[[#This Row],[Bespovratna sredstva - Ukupno (EU+Nac) HRK
= Ukupna ugovorena vrijednost bespovratnih sredstava]]*Ugovori_OPULJP[[#This Row],[STOPA NACIONALNOG SUFINANCIRANJA %]]</f>
        <v>149661.726</v>
      </c>
      <c r="Q1593" s="11">
        <v>997744.84</v>
      </c>
      <c r="R1593" s="11">
        <v>0</v>
      </c>
      <c r="S1593" s="11">
        <v>0</v>
      </c>
      <c r="T1593" s="4">
        <f>Ugovori_OPULJP[[#This Row],[Bespovratna sredstva - Ukupno (EU+Nac) HRK
= Ukupna ugovorena vrijednost bespovratnih sredstava]]+Ugovori_OPULJP[[#This Row],[Javni doprinos korisnika - HRK]]+Ugovori_OPULJP[[#This Row],[Privatni doprinos korisnika - HRK]]</f>
        <v>997744.84</v>
      </c>
      <c r="U1593" s="29" t="s">
        <v>8734</v>
      </c>
      <c r="V1593" s="29" t="s">
        <v>24</v>
      </c>
      <c r="W1593" s="30" t="s">
        <v>6795</v>
      </c>
      <c r="X1593" s="30" t="s">
        <v>6220</v>
      </c>
    </row>
    <row r="1594" spans="1:24" ht="102" x14ac:dyDescent="0.25">
      <c r="A1594" s="45" t="s">
        <v>2637</v>
      </c>
      <c r="B1594" s="67" t="s">
        <v>8150</v>
      </c>
      <c r="C1594" s="30" t="s">
        <v>7165</v>
      </c>
      <c r="D1594" s="30" t="s">
        <v>2578</v>
      </c>
      <c r="E1594" s="29" t="s">
        <v>10082</v>
      </c>
      <c r="F1594" s="47" t="s">
        <v>2638</v>
      </c>
      <c r="G1594" s="47" t="s">
        <v>2639</v>
      </c>
      <c r="H1594" s="48">
        <v>43200</v>
      </c>
      <c r="I1594" s="48">
        <v>43748</v>
      </c>
      <c r="J1594" s="48" t="str">
        <f ca="1">IF(Ugovori_OPULJP[[#This Row],[DATUM ZAVRŠETKA OPERACIJE]]&lt;TODAY(),"završen","u provedbi")</f>
        <v>završen</v>
      </c>
      <c r="K1594" s="25" t="s">
        <v>3</v>
      </c>
      <c r="L1594" s="25" t="s">
        <v>3</v>
      </c>
      <c r="M1594" s="17">
        <v>0.85</v>
      </c>
      <c r="N1594" s="17">
        <v>0.15</v>
      </c>
      <c r="O1594" s="11">
        <f>Ugovori_OPULJP[[#This Row],[Bespovratna sredstva - Ukupno (EU+Nac) HRK
= Ukupna ugovorena vrijednost bespovratnih sredstava]]*Ugovori_OPULJP[[#This Row],[EU STOPA SUFINANCIRANJA %
EU CO-FINANCING RATE %]]</f>
        <v>1324074.3504999999</v>
      </c>
      <c r="P1594" s="11">
        <f>Ugovori_OPULJP[[#This Row],[Bespovratna sredstva - Ukupno (EU+Nac) HRK
= Ukupna ugovorena vrijednost bespovratnih sredstava]]*Ugovori_OPULJP[[#This Row],[STOPA NACIONALNOG SUFINANCIRANJA %]]</f>
        <v>233660.1795</v>
      </c>
      <c r="Q1594" s="11">
        <v>1557734.53</v>
      </c>
      <c r="R1594" s="11">
        <v>0</v>
      </c>
      <c r="S1594" s="11">
        <v>0</v>
      </c>
      <c r="T1594" s="4">
        <f>Ugovori_OPULJP[[#This Row],[Bespovratna sredstva - Ukupno (EU+Nac) HRK
= Ukupna ugovorena vrijednost bespovratnih sredstava]]+Ugovori_OPULJP[[#This Row],[Javni doprinos korisnika - HRK]]+Ugovori_OPULJP[[#This Row],[Privatni doprinos korisnika - HRK]]</f>
        <v>1557734.53</v>
      </c>
      <c r="U1594" s="29" t="s">
        <v>8734</v>
      </c>
      <c r="V1594" s="29" t="s">
        <v>24</v>
      </c>
      <c r="W1594" s="30" t="s">
        <v>6796</v>
      </c>
      <c r="X1594" s="30" t="s">
        <v>6220</v>
      </c>
    </row>
    <row r="1595" spans="1:24" ht="102" x14ac:dyDescent="0.25">
      <c r="A1595" s="45" t="s">
        <v>2640</v>
      </c>
      <c r="B1595" s="46" t="s">
        <v>8150</v>
      </c>
      <c r="C1595" s="30" t="s">
        <v>7165</v>
      </c>
      <c r="D1595" s="30" t="s">
        <v>2578</v>
      </c>
      <c r="E1595" s="29" t="s">
        <v>10082</v>
      </c>
      <c r="F1595" s="47" t="s">
        <v>2641</v>
      </c>
      <c r="G1595" s="47" t="s">
        <v>2642</v>
      </c>
      <c r="H1595" s="48">
        <v>43200</v>
      </c>
      <c r="I1595" s="48">
        <v>44022</v>
      </c>
      <c r="J1595" s="48" t="str">
        <f ca="1">IF(Ugovori_OPULJP[[#This Row],[DATUM ZAVRŠETKA OPERACIJE]]&lt;TODAY(),"završen","u provedbi")</f>
        <v>završen</v>
      </c>
      <c r="K1595" s="25" t="s">
        <v>4</v>
      </c>
      <c r="L1595" s="25" t="s">
        <v>4</v>
      </c>
      <c r="M1595" s="17">
        <v>0.85</v>
      </c>
      <c r="N1595" s="17">
        <v>0.15</v>
      </c>
      <c r="O1595" s="11">
        <f>Ugovori_OPULJP[[#This Row],[Bespovratna sredstva - Ukupno (EU+Nac) HRK
= Ukupna ugovorena vrijednost bespovratnih sredstava]]*Ugovori_OPULJP[[#This Row],[EU STOPA SUFINANCIRANJA %
EU CO-FINANCING RATE %]]</f>
        <v>942479.35399999993</v>
      </c>
      <c r="P1595" s="11">
        <f>Ugovori_OPULJP[[#This Row],[Bespovratna sredstva - Ukupno (EU+Nac) HRK
= Ukupna ugovorena vrijednost bespovratnih sredstava]]*Ugovori_OPULJP[[#This Row],[STOPA NACIONALNOG SUFINANCIRANJA %]]</f>
        <v>166319.886</v>
      </c>
      <c r="Q1595" s="11">
        <v>1108799.24</v>
      </c>
      <c r="R1595" s="11">
        <v>0</v>
      </c>
      <c r="S1595" s="11">
        <v>0</v>
      </c>
      <c r="T1595" s="4">
        <f>Ugovori_OPULJP[[#This Row],[Bespovratna sredstva - Ukupno (EU+Nac) HRK
= Ukupna ugovorena vrijednost bespovratnih sredstava]]+Ugovori_OPULJP[[#This Row],[Javni doprinos korisnika - HRK]]+Ugovori_OPULJP[[#This Row],[Privatni doprinos korisnika - HRK]]</f>
        <v>1108799.24</v>
      </c>
      <c r="U1595" s="29" t="s">
        <v>8734</v>
      </c>
      <c r="V1595" s="29" t="s">
        <v>24</v>
      </c>
      <c r="W1595" s="30" t="s">
        <v>6797</v>
      </c>
      <c r="X1595" s="30" t="s">
        <v>6220</v>
      </c>
    </row>
    <row r="1596" spans="1:24" ht="102" x14ac:dyDescent="0.25">
      <c r="A1596" s="45" t="s">
        <v>2643</v>
      </c>
      <c r="B1596" s="46" t="s">
        <v>8150</v>
      </c>
      <c r="C1596" s="30" t="s">
        <v>7165</v>
      </c>
      <c r="D1596" s="30" t="s">
        <v>2578</v>
      </c>
      <c r="E1596" s="29" t="s">
        <v>10082</v>
      </c>
      <c r="F1596" s="47" t="s">
        <v>2644</v>
      </c>
      <c r="G1596" s="47" t="s">
        <v>2645</v>
      </c>
      <c r="H1596" s="48">
        <v>43578</v>
      </c>
      <c r="I1596" s="48">
        <v>44309</v>
      </c>
      <c r="J1596" s="48" t="str">
        <f ca="1">IF(Ugovori_OPULJP[[#This Row],[DATUM ZAVRŠETKA OPERACIJE]]&lt;TODAY(),"završen","u provedbi")</f>
        <v>završen</v>
      </c>
      <c r="K1596" s="25" t="s">
        <v>4</v>
      </c>
      <c r="L1596" s="25" t="s">
        <v>4</v>
      </c>
      <c r="M1596" s="17">
        <v>0.85</v>
      </c>
      <c r="N1596" s="17">
        <v>0.15</v>
      </c>
      <c r="O1596" s="11">
        <f>Ugovori_OPULJP[[#This Row],[Bespovratna sredstva - Ukupno (EU+Nac) HRK
= Ukupna ugovorena vrijednost bespovratnih sredstava]]*Ugovori_OPULJP[[#This Row],[EU STOPA SUFINANCIRANJA %
EU CO-FINANCING RATE %]]</f>
        <v>1411467.4575</v>
      </c>
      <c r="P1596" s="11">
        <f>Ugovori_OPULJP[[#This Row],[Bespovratna sredstva - Ukupno (EU+Nac) HRK
= Ukupna ugovorena vrijednost bespovratnih sredstava]]*Ugovori_OPULJP[[#This Row],[STOPA NACIONALNOG SUFINANCIRANJA %]]</f>
        <v>249082.49249999999</v>
      </c>
      <c r="Q1596" s="11">
        <v>1660549.95</v>
      </c>
      <c r="R1596" s="11">
        <v>0</v>
      </c>
      <c r="S1596" s="11">
        <v>0</v>
      </c>
      <c r="T1596" s="4">
        <f>Ugovori_OPULJP[[#This Row],[Bespovratna sredstva - Ukupno (EU+Nac) HRK
= Ukupna ugovorena vrijednost bespovratnih sredstava]]+Ugovori_OPULJP[[#This Row],[Javni doprinos korisnika - HRK]]+Ugovori_OPULJP[[#This Row],[Privatni doprinos korisnika - HRK]]</f>
        <v>1660549.95</v>
      </c>
      <c r="U1596" s="29" t="s">
        <v>8734</v>
      </c>
      <c r="V1596" s="29" t="s">
        <v>24</v>
      </c>
      <c r="W1596" s="30" t="s">
        <v>6798</v>
      </c>
      <c r="X1596" s="30" t="s">
        <v>6220</v>
      </c>
    </row>
    <row r="1597" spans="1:24" ht="102" x14ac:dyDescent="0.25">
      <c r="A1597" s="45" t="s">
        <v>2646</v>
      </c>
      <c r="B1597" s="46" t="s">
        <v>8150</v>
      </c>
      <c r="C1597" s="30" t="s">
        <v>7165</v>
      </c>
      <c r="D1597" s="30" t="s">
        <v>2578</v>
      </c>
      <c r="E1597" s="29" t="s">
        <v>10082</v>
      </c>
      <c r="F1597" s="47" t="s">
        <v>2647</v>
      </c>
      <c r="G1597" s="47" t="s">
        <v>2648</v>
      </c>
      <c r="H1597" s="48">
        <v>43578</v>
      </c>
      <c r="I1597" s="48">
        <v>44309</v>
      </c>
      <c r="J1597" s="48" t="str">
        <f ca="1">IF(Ugovori_OPULJP[[#This Row],[DATUM ZAVRŠETKA OPERACIJE]]&lt;TODAY(),"završen","u provedbi")</f>
        <v>završen</v>
      </c>
      <c r="K1597" s="25" t="s">
        <v>1778</v>
      </c>
      <c r="L1597" s="25" t="s">
        <v>3</v>
      </c>
      <c r="M1597" s="17">
        <v>0.85</v>
      </c>
      <c r="N1597" s="17">
        <v>0.15</v>
      </c>
      <c r="O1597" s="11">
        <f>Ugovori_OPULJP[[#This Row],[Bespovratna sredstva - Ukupno (EU+Nac) HRK
= Ukupna ugovorena vrijednost bespovratnih sredstava]]*Ugovori_OPULJP[[#This Row],[EU STOPA SUFINANCIRANJA %
EU CO-FINANCING RATE %]]</f>
        <v>1064117.125</v>
      </c>
      <c r="P1597" s="11">
        <f>Ugovori_OPULJP[[#This Row],[Bespovratna sredstva - Ukupno (EU+Nac) HRK
= Ukupna ugovorena vrijednost bespovratnih sredstava]]*Ugovori_OPULJP[[#This Row],[STOPA NACIONALNOG SUFINANCIRANJA %]]</f>
        <v>187785.375</v>
      </c>
      <c r="Q1597" s="11">
        <v>1251902.5</v>
      </c>
      <c r="R1597" s="11">
        <v>0</v>
      </c>
      <c r="S1597" s="11">
        <v>0</v>
      </c>
      <c r="T1597" s="4">
        <f>Ugovori_OPULJP[[#This Row],[Bespovratna sredstva - Ukupno (EU+Nac) HRK
= Ukupna ugovorena vrijednost bespovratnih sredstava]]+Ugovori_OPULJP[[#This Row],[Javni doprinos korisnika - HRK]]+Ugovori_OPULJP[[#This Row],[Privatni doprinos korisnika - HRK]]</f>
        <v>1251902.5</v>
      </c>
      <c r="U1597" s="29" t="s">
        <v>8734</v>
      </c>
      <c r="V1597" s="29" t="s">
        <v>24</v>
      </c>
      <c r="W1597" s="30" t="s">
        <v>6783</v>
      </c>
      <c r="X1597" s="30" t="s">
        <v>6220</v>
      </c>
    </row>
    <row r="1598" spans="1:24" ht="102" x14ac:dyDescent="0.25">
      <c r="A1598" s="45" t="s">
        <v>2649</v>
      </c>
      <c r="B1598" s="46" t="s">
        <v>8150</v>
      </c>
      <c r="C1598" s="30" t="s">
        <v>7165</v>
      </c>
      <c r="D1598" s="30" t="s">
        <v>2578</v>
      </c>
      <c r="E1598" s="29" t="s">
        <v>10082</v>
      </c>
      <c r="F1598" s="47" t="s">
        <v>2650</v>
      </c>
      <c r="G1598" s="47" t="s">
        <v>178</v>
      </c>
      <c r="H1598" s="48">
        <v>43578</v>
      </c>
      <c r="I1598" s="48">
        <v>44309</v>
      </c>
      <c r="J1598" s="48" t="str">
        <f ca="1">IF(Ugovori_OPULJP[[#This Row],[DATUM ZAVRŠETKA OPERACIJE]]&lt;TODAY(),"završen","u provedbi")</f>
        <v>završen</v>
      </c>
      <c r="K1598" s="25" t="s">
        <v>2651</v>
      </c>
      <c r="L1598" s="25" t="s">
        <v>12</v>
      </c>
      <c r="M1598" s="17">
        <v>0.85</v>
      </c>
      <c r="N1598" s="17">
        <v>0.15</v>
      </c>
      <c r="O1598" s="11">
        <f>Ugovori_OPULJP[[#This Row],[Bespovratna sredstva - Ukupno (EU+Nac) HRK
= Ukupna ugovorena vrijednost bespovratnih sredstava]]*Ugovori_OPULJP[[#This Row],[EU STOPA SUFINANCIRANJA %
EU CO-FINANCING RATE %]]</f>
        <v>1157425.824</v>
      </c>
      <c r="P1598" s="11">
        <f>Ugovori_OPULJP[[#This Row],[Bespovratna sredstva - Ukupno (EU+Nac) HRK
= Ukupna ugovorena vrijednost bespovratnih sredstava]]*Ugovori_OPULJP[[#This Row],[STOPA NACIONALNOG SUFINANCIRANJA %]]</f>
        <v>204251.61599999998</v>
      </c>
      <c r="Q1598" s="11">
        <v>1361677.44</v>
      </c>
      <c r="R1598" s="11">
        <v>0</v>
      </c>
      <c r="S1598" s="11">
        <v>0</v>
      </c>
      <c r="T1598" s="4">
        <f>Ugovori_OPULJP[[#This Row],[Bespovratna sredstva - Ukupno (EU+Nac) HRK
= Ukupna ugovorena vrijednost bespovratnih sredstava]]+Ugovori_OPULJP[[#This Row],[Javni doprinos korisnika - HRK]]+Ugovori_OPULJP[[#This Row],[Privatni doprinos korisnika - HRK]]</f>
        <v>1361677.44</v>
      </c>
      <c r="U1598" s="29" t="s">
        <v>8734</v>
      </c>
      <c r="V1598" s="29" t="s">
        <v>24</v>
      </c>
      <c r="W1598" s="30" t="s">
        <v>6799</v>
      </c>
      <c r="X1598" s="30" t="s">
        <v>6220</v>
      </c>
    </row>
    <row r="1599" spans="1:24" ht="102" x14ac:dyDescent="0.25">
      <c r="A1599" s="45" t="s">
        <v>2652</v>
      </c>
      <c r="B1599" s="46" t="s">
        <v>8150</v>
      </c>
      <c r="C1599" s="30" t="s">
        <v>7165</v>
      </c>
      <c r="D1599" s="30" t="s">
        <v>2578</v>
      </c>
      <c r="E1599" s="29" t="s">
        <v>10082</v>
      </c>
      <c r="F1599" s="47" t="s">
        <v>2653</v>
      </c>
      <c r="G1599" s="47" t="s">
        <v>2654</v>
      </c>
      <c r="H1599" s="48">
        <v>43578</v>
      </c>
      <c r="I1599" s="48">
        <v>44309</v>
      </c>
      <c r="J1599" s="48" t="str">
        <f ca="1">IF(Ugovori_OPULJP[[#This Row],[DATUM ZAVRŠETKA OPERACIJE]]&lt;TODAY(),"završen","u provedbi")</f>
        <v>završen</v>
      </c>
      <c r="K1599" s="25" t="s">
        <v>4</v>
      </c>
      <c r="L1599" s="25" t="s">
        <v>4</v>
      </c>
      <c r="M1599" s="17">
        <v>0.85</v>
      </c>
      <c r="N1599" s="17">
        <v>0.15</v>
      </c>
      <c r="O1599" s="11">
        <f>Ugovori_OPULJP[[#This Row],[Bespovratna sredstva - Ukupno (EU+Nac) HRK
= Ukupna ugovorena vrijednost bespovratnih sredstava]]*Ugovori_OPULJP[[#This Row],[EU STOPA SUFINANCIRANJA %
EU CO-FINANCING RATE %]]</f>
        <v>1180474.3899999999</v>
      </c>
      <c r="P1599" s="11">
        <f>Ugovori_OPULJP[[#This Row],[Bespovratna sredstva - Ukupno (EU+Nac) HRK
= Ukupna ugovorena vrijednost bespovratnih sredstava]]*Ugovori_OPULJP[[#This Row],[STOPA NACIONALNOG SUFINANCIRANJA %]]</f>
        <v>208319.00999999998</v>
      </c>
      <c r="Q1599" s="11">
        <v>1388793.4</v>
      </c>
      <c r="R1599" s="11">
        <v>0</v>
      </c>
      <c r="S1599" s="11">
        <v>0</v>
      </c>
      <c r="T1599" s="4">
        <f>Ugovori_OPULJP[[#This Row],[Bespovratna sredstva - Ukupno (EU+Nac) HRK
= Ukupna ugovorena vrijednost bespovratnih sredstava]]+Ugovori_OPULJP[[#This Row],[Javni doprinos korisnika - HRK]]+Ugovori_OPULJP[[#This Row],[Privatni doprinos korisnika - HRK]]</f>
        <v>1388793.4</v>
      </c>
      <c r="U1599" s="29" t="s">
        <v>8734</v>
      </c>
      <c r="V1599" s="29" t="s">
        <v>24</v>
      </c>
      <c r="W1599" s="30" t="s">
        <v>6800</v>
      </c>
      <c r="X1599" s="30" t="s">
        <v>6220</v>
      </c>
    </row>
    <row r="1600" spans="1:24" ht="114.75" x14ac:dyDescent="0.25">
      <c r="A1600" s="45" t="s">
        <v>2655</v>
      </c>
      <c r="B1600" s="46" t="s">
        <v>8150</v>
      </c>
      <c r="C1600" s="30" t="s">
        <v>7165</v>
      </c>
      <c r="D1600" s="30" t="s">
        <v>2578</v>
      </c>
      <c r="E1600" s="29" t="s">
        <v>10082</v>
      </c>
      <c r="F1600" s="47" t="s">
        <v>2656</v>
      </c>
      <c r="G1600" s="47" t="s">
        <v>2657</v>
      </c>
      <c r="H1600" s="48">
        <v>43200</v>
      </c>
      <c r="I1600" s="48">
        <v>44022</v>
      </c>
      <c r="J1600" s="48" t="str">
        <f ca="1">IF(Ugovori_OPULJP[[#This Row],[DATUM ZAVRŠETKA OPERACIJE]]&lt;TODAY(),"završen","u provedbi")</f>
        <v>završen</v>
      </c>
      <c r="K1600" s="25" t="s">
        <v>14</v>
      </c>
      <c r="L1600" s="25" t="s">
        <v>14</v>
      </c>
      <c r="M1600" s="17">
        <v>0.85</v>
      </c>
      <c r="N1600" s="17">
        <v>0.15</v>
      </c>
      <c r="O1600" s="11">
        <f>Ugovori_OPULJP[[#This Row],[Bespovratna sredstva - Ukupno (EU+Nac) HRK
= Ukupna ugovorena vrijednost bespovratnih sredstava]]*Ugovori_OPULJP[[#This Row],[EU STOPA SUFINANCIRANJA %
EU CO-FINANCING RATE %]]</f>
        <v>1694749.8729999999</v>
      </c>
      <c r="P1600" s="11">
        <f>Ugovori_OPULJP[[#This Row],[Bespovratna sredstva - Ukupno (EU+Nac) HRK
= Ukupna ugovorena vrijednost bespovratnih sredstava]]*Ugovori_OPULJP[[#This Row],[STOPA NACIONALNOG SUFINANCIRANJA %]]</f>
        <v>299073.50699999998</v>
      </c>
      <c r="Q1600" s="11">
        <v>1993823.38</v>
      </c>
      <c r="R1600" s="11">
        <v>0</v>
      </c>
      <c r="S1600" s="11">
        <v>0</v>
      </c>
      <c r="T1600" s="4">
        <f>Ugovori_OPULJP[[#This Row],[Bespovratna sredstva - Ukupno (EU+Nac) HRK
= Ukupna ugovorena vrijednost bespovratnih sredstava]]+Ugovori_OPULJP[[#This Row],[Javni doprinos korisnika - HRK]]+Ugovori_OPULJP[[#This Row],[Privatni doprinos korisnika - HRK]]</f>
        <v>1993823.38</v>
      </c>
      <c r="U1600" s="29" t="s">
        <v>8734</v>
      </c>
      <c r="V1600" s="29" t="s">
        <v>24</v>
      </c>
      <c r="W1600" s="30" t="s">
        <v>6801</v>
      </c>
      <c r="X1600" s="30" t="s">
        <v>6220</v>
      </c>
    </row>
    <row r="1601" spans="1:24" ht="114.75" x14ac:dyDescent="0.25">
      <c r="A1601" s="45" t="s">
        <v>2658</v>
      </c>
      <c r="B1601" s="46" t="s">
        <v>8150</v>
      </c>
      <c r="C1601" s="30" t="s">
        <v>7165</v>
      </c>
      <c r="D1601" s="30" t="s">
        <v>2578</v>
      </c>
      <c r="E1601" s="29" t="s">
        <v>10082</v>
      </c>
      <c r="F1601" s="47" t="s">
        <v>2659</v>
      </c>
      <c r="G1601" s="47" t="s">
        <v>2660</v>
      </c>
      <c r="H1601" s="48">
        <v>43200</v>
      </c>
      <c r="I1601" s="48">
        <v>43748</v>
      </c>
      <c r="J1601" s="48" t="str">
        <f ca="1">IF(Ugovori_OPULJP[[#This Row],[DATUM ZAVRŠETKA OPERACIJE]]&lt;TODAY(),"završen","u provedbi")</f>
        <v>završen</v>
      </c>
      <c r="K1601" s="25" t="s">
        <v>2661</v>
      </c>
      <c r="L1601" s="25" t="s">
        <v>3</v>
      </c>
      <c r="M1601" s="17">
        <v>0.85</v>
      </c>
      <c r="N1601" s="17">
        <v>0.15</v>
      </c>
      <c r="O1601" s="11">
        <f>Ugovori_OPULJP[[#This Row],[Bespovratna sredstva - Ukupno (EU+Nac) HRK
= Ukupna ugovorena vrijednost bespovratnih sredstava]]*Ugovori_OPULJP[[#This Row],[EU STOPA SUFINANCIRANJA %
EU CO-FINANCING RATE %]]</f>
        <v>1051178.5354999998</v>
      </c>
      <c r="P1601" s="11">
        <f>Ugovori_OPULJP[[#This Row],[Bespovratna sredstva - Ukupno (EU+Nac) HRK
= Ukupna ugovorena vrijednost bespovratnih sredstava]]*Ugovori_OPULJP[[#This Row],[STOPA NACIONALNOG SUFINANCIRANJA %]]</f>
        <v>185502.09449999998</v>
      </c>
      <c r="Q1601" s="11">
        <v>1236680.6299999999</v>
      </c>
      <c r="R1601" s="11">
        <v>0</v>
      </c>
      <c r="S1601" s="11">
        <v>0</v>
      </c>
      <c r="T1601" s="4">
        <f>Ugovori_OPULJP[[#This Row],[Bespovratna sredstva - Ukupno (EU+Nac) HRK
= Ukupna ugovorena vrijednost bespovratnih sredstava]]+Ugovori_OPULJP[[#This Row],[Javni doprinos korisnika - HRK]]+Ugovori_OPULJP[[#This Row],[Privatni doprinos korisnika - HRK]]</f>
        <v>1236680.6299999999</v>
      </c>
      <c r="U1601" s="29" t="s">
        <v>8734</v>
      </c>
      <c r="V1601" s="29" t="s">
        <v>24</v>
      </c>
      <c r="W1601" s="30" t="s">
        <v>6802</v>
      </c>
      <c r="X1601" s="30" t="s">
        <v>6220</v>
      </c>
    </row>
    <row r="1602" spans="1:24" ht="102" x14ac:dyDescent="0.25">
      <c r="A1602" s="45" t="s">
        <v>2662</v>
      </c>
      <c r="B1602" s="46" t="s">
        <v>8150</v>
      </c>
      <c r="C1602" s="30" t="s">
        <v>7165</v>
      </c>
      <c r="D1602" s="30" t="s">
        <v>2578</v>
      </c>
      <c r="E1602" s="29" t="s">
        <v>10082</v>
      </c>
      <c r="F1602" s="47" t="s">
        <v>2663</v>
      </c>
      <c r="G1602" s="47" t="s">
        <v>10591</v>
      </c>
      <c r="H1602" s="48">
        <v>43578</v>
      </c>
      <c r="I1602" s="48">
        <v>44127</v>
      </c>
      <c r="J1602" s="48" t="str">
        <f ca="1">IF(Ugovori_OPULJP[[#This Row],[DATUM ZAVRŠETKA OPERACIJE]]&lt;TODAY(),"završen","u provedbi")</f>
        <v>završen</v>
      </c>
      <c r="K1602" s="25" t="s">
        <v>5</v>
      </c>
      <c r="L1602" s="25" t="s">
        <v>5</v>
      </c>
      <c r="M1602" s="17">
        <v>0.85</v>
      </c>
      <c r="N1602" s="17">
        <v>0.15</v>
      </c>
      <c r="O1602" s="11">
        <f>Ugovori_OPULJP[[#This Row],[Bespovratna sredstva - Ukupno (EU+Nac) HRK
= Ukupna ugovorena vrijednost bespovratnih sredstava]]*Ugovori_OPULJP[[#This Row],[EU STOPA SUFINANCIRANJA %
EU CO-FINANCING RATE %]]</f>
        <v>1137791.3</v>
      </c>
      <c r="P1602" s="11">
        <f>Ugovori_OPULJP[[#This Row],[Bespovratna sredstva - Ukupno (EU+Nac) HRK
= Ukupna ugovorena vrijednost bespovratnih sredstava]]*Ugovori_OPULJP[[#This Row],[STOPA NACIONALNOG SUFINANCIRANJA %]]</f>
        <v>200786.69999999998</v>
      </c>
      <c r="Q1602" s="11">
        <v>1338578</v>
      </c>
      <c r="R1602" s="11">
        <v>0</v>
      </c>
      <c r="S1602" s="11">
        <v>0</v>
      </c>
      <c r="T1602" s="4">
        <f>Ugovori_OPULJP[[#This Row],[Bespovratna sredstva - Ukupno (EU+Nac) HRK
= Ukupna ugovorena vrijednost bespovratnih sredstava]]+Ugovori_OPULJP[[#This Row],[Javni doprinos korisnika - HRK]]+Ugovori_OPULJP[[#This Row],[Privatni doprinos korisnika - HRK]]</f>
        <v>1338578</v>
      </c>
      <c r="U1602" s="29" t="s">
        <v>8734</v>
      </c>
      <c r="V1602" s="29" t="s">
        <v>24</v>
      </c>
      <c r="W1602" s="30" t="s">
        <v>6803</v>
      </c>
      <c r="X1602" s="30" t="s">
        <v>6220</v>
      </c>
    </row>
    <row r="1603" spans="1:24" ht="114.75" x14ac:dyDescent="0.25">
      <c r="A1603" s="45" t="s">
        <v>2664</v>
      </c>
      <c r="B1603" s="46" t="s">
        <v>8150</v>
      </c>
      <c r="C1603" s="30" t="s">
        <v>7165</v>
      </c>
      <c r="D1603" s="30" t="s">
        <v>2578</v>
      </c>
      <c r="E1603" s="29" t="s">
        <v>10082</v>
      </c>
      <c r="F1603" s="47" t="s">
        <v>2665</v>
      </c>
      <c r="G1603" s="47" t="s">
        <v>2666</v>
      </c>
      <c r="H1603" s="48">
        <v>43200</v>
      </c>
      <c r="I1603" s="48">
        <v>43565</v>
      </c>
      <c r="J1603" s="48" t="str">
        <f ca="1">IF(Ugovori_OPULJP[[#This Row],[DATUM ZAVRŠETKA OPERACIJE]]&lt;TODAY(),"završen","u provedbi")</f>
        <v>završen</v>
      </c>
      <c r="K1603" s="25" t="s">
        <v>5</v>
      </c>
      <c r="L1603" s="25" t="s">
        <v>16</v>
      </c>
      <c r="M1603" s="17">
        <v>0.85</v>
      </c>
      <c r="N1603" s="17">
        <v>0.15</v>
      </c>
      <c r="O1603" s="11">
        <f>Ugovori_OPULJP[[#This Row],[Bespovratna sredstva - Ukupno (EU+Nac) HRK
= Ukupna ugovorena vrijednost bespovratnih sredstava]]*Ugovori_OPULJP[[#This Row],[EU STOPA SUFINANCIRANJA %
EU CO-FINANCING RATE %]]</f>
        <v>980943.76649999991</v>
      </c>
      <c r="P1603" s="11">
        <f>Ugovori_OPULJP[[#This Row],[Bespovratna sredstva - Ukupno (EU+Nac) HRK
= Ukupna ugovorena vrijednost bespovratnih sredstava]]*Ugovori_OPULJP[[#This Row],[STOPA NACIONALNOG SUFINANCIRANJA %]]</f>
        <v>173107.72349999999</v>
      </c>
      <c r="Q1603" s="11">
        <v>1154051.49</v>
      </c>
      <c r="R1603" s="11">
        <v>0</v>
      </c>
      <c r="S1603" s="11">
        <v>0</v>
      </c>
      <c r="T1603" s="4">
        <f>Ugovori_OPULJP[[#This Row],[Bespovratna sredstva - Ukupno (EU+Nac) HRK
= Ukupna ugovorena vrijednost bespovratnih sredstava]]+Ugovori_OPULJP[[#This Row],[Javni doprinos korisnika - HRK]]+Ugovori_OPULJP[[#This Row],[Privatni doprinos korisnika - HRK]]</f>
        <v>1154051.49</v>
      </c>
      <c r="U1603" s="29" t="s">
        <v>8734</v>
      </c>
      <c r="V1603" s="29" t="s">
        <v>24</v>
      </c>
      <c r="W1603" s="30" t="s">
        <v>6804</v>
      </c>
      <c r="X1603" s="30" t="s">
        <v>6220</v>
      </c>
    </row>
    <row r="1604" spans="1:24" ht="89.25" x14ac:dyDescent="0.25">
      <c r="A1604" s="45" t="s">
        <v>2667</v>
      </c>
      <c r="B1604" s="46" t="s">
        <v>8150</v>
      </c>
      <c r="C1604" s="30" t="s">
        <v>7165</v>
      </c>
      <c r="D1604" s="30" t="s">
        <v>2578</v>
      </c>
      <c r="E1604" s="29" t="s">
        <v>10082</v>
      </c>
      <c r="F1604" s="47" t="s">
        <v>2668</v>
      </c>
      <c r="G1604" s="47" t="s">
        <v>2669</v>
      </c>
      <c r="H1604" s="48">
        <v>43203</v>
      </c>
      <c r="I1604" s="48">
        <v>44025</v>
      </c>
      <c r="J1604" s="48" t="str">
        <f ca="1">IF(Ugovori_OPULJP[[#This Row],[DATUM ZAVRŠETKA OPERACIJE]]&lt;TODAY(),"završen","u provedbi")</f>
        <v>završen</v>
      </c>
      <c r="K1604" s="25" t="s">
        <v>5129</v>
      </c>
      <c r="L1604" s="25" t="s">
        <v>18</v>
      </c>
      <c r="M1604" s="17">
        <v>0.85</v>
      </c>
      <c r="N1604" s="17">
        <v>0.15</v>
      </c>
      <c r="O1604" s="11">
        <f>Ugovori_OPULJP[[#This Row],[Bespovratna sredstva - Ukupno (EU+Nac) HRK
= Ukupna ugovorena vrijednost bespovratnih sredstava]]*Ugovori_OPULJP[[#This Row],[EU STOPA SUFINANCIRANJA %
EU CO-FINANCING RATE %]]</f>
        <v>1593119.7079999999</v>
      </c>
      <c r="P1604" s="11">
        <f>Ugovori_OPULJP[[#This Row],[Bespovratna sredstva - Ukupno (EU+Nac) HRK
= Ukupna ugovorena vrijednost bespovratnih sredstava]]*Ugovori_OPULJP[[#This Row],[STOPA NACIONALNOG SUFINANCIRANJA %]]</f>
        <v>281138.772</v>
      </c>
      <c r="Q1604" s="11">
        <v>1874258.48</v>
      </c>
      <c r="R1604" s="11">
        <v>0</v>
      </c>
      <c r="S1604" s="11">
        <v>0</v>
      </c>
      <c r="T1604" s="4">
        <f>Ugovori_OPULJP[[#This Row],[Bespovratna sredstva - Ukupno (EU+Nac) HRK
= Ukupna ugovorena vrijednost bespovratnih sredstava]]+Ugovori_OPULJP[[#This Row],[Javni doprinos korisnika - HRK]]+Ugovori_OPULJP[[#This Row],[Privatni doprinos korisnika - HRK]]</f>
        <v>1874258.48</v>
      </c>
      <c r="U1604" s="29" t="s">
        <v>8734</v>
      </c>
      <c r="V1604" s="29" t="s">
        <v>24</v>
      </c>
      <c r="W1604" s="30" t="s">
        <v>6805</v>
      </c>
      <c r="X1604" s="30" t="s">
        <v>6220</v>
      </c>
    </row>
    <row r="1605" spans="1:24" ht="114.75" x14ac:dyDescent="0.25">
      <c r="A1605" s="45" t="s">
        <v>2670</v>
      </c>
      <c r="B1605" s="46" t="s">
        <v>8150</v>
      </c>
      <c r="C1605" s="30" t="s">
        <v>7165</v>
      </c>
      <c r="D1605" s="30" t="s">
        <v>2578</v>
      </c>
      <c r="E1605" s="29" t="s">
        <v>10082</v>
      </c>
      <c r="F1605" s="47" t="s">
        <v>2671</v>
      </c>
      <c r="G1605" s="47" t="s">
        <v>2672</v>
      </c>
      <c r="H1605" s="48">
        <v>43578</v>
      </c>
      <c r="I1605" s="48">
        <v>44369</v>
      </c>
      <c r="J1605" s="48" t="str">
        <f ca="1">IF(Ugovori_OPULJP[[#This Row],[DATUM ZAVRŠETKA OPERACIJE]]&lt;TODAY(),"završen","u provedbi")</f>
        <v>završen</v>
      </c>
      <c r="K1605" s="25" t="s">
        <v>18</v>
      </c>
      <c r="L1605" s="25" t="s">
        <v>18</v>
      </c>
      <c r="M1605" s="17">
        <v>0.85</v>
      </c>
      <c r="N1605" s="17">
        <v>0.15</v>
      </c>
      <c r="O1605" s="11">
        <f>Ugovori_OPULJP[[#This Row],[Bespovratna sredstva - Ukupno (EU+Nac) HRK
= Ukupna ugovorena vrijednost bespovratnih sredstava]]*Ugovori_OPULJP[[#This Row],[EU STOPA SUFINANCIRANJA %
EU CO-FINANCING RATE %]]</f>
        <v>1604585.5024999999</v>
      </c>
      <c r="P1605" s="11">
        <f>Ugovori_OPULJP[[#This Row],[Bespovratna sredstva - Ukupno (EU+Nac) HRK
= Ukupna ugovorena vrijednost bespovratnih sredstava]]*Ugovori_OPULJP[[#This Row],[STOPA NACIONALNOG SUFINANCIRANJA %]]</f>
        <v>283162.14749999996</v>
      </c>
      <c r="Q1605" s="11">
        <v>1887747.65</v>
      </c>
      <c r="R1605" s="11">
        <v>0</v>
      </c>
      <c r="S1605" s="11">
        <v>0</v>
      </c>
      <c r="T1605" s="4">
        <f>Ugovori_OPULJP[[#This Row],[Bespovratna sredstva - Ukupno (EU+Nac) HRK
= Ukupna ugovorena vrijednost bespovratnih sredstava]]+Ugovori_OPULJP[[#This Row],[Javni doprinos korisnika - HRK]]+Ugovori_OPULJP[[#This Row],[Privatni doprinos korisnika - HRK]]</f>
        <v>1887747.65</v>
      </c>
      <c r="U1605" s="29" t="s">
        <v>8734</v>
      </c>
      <c r="V1605" s="29" t="s">
        <v>24</v>
      </c>
      <c r="W1605" s="30" t="s">
        <v>6806</v>
      </c>
      <c r="X1605" s="30" t="s">
        <v>6220</v>
      </c>
    </row>
    <row r="1606" spans="1:24" ht="76.5" x14ac:dyDescent="0.25">
      <c r="A1606" s="45" t="s">
        <v>2673</v>
      </c>
      <c r="B1606" s="46" t="s">
        <v>8150</v>
      </c>
      <c r="C1606" s="30" t="s">
        <v>7165</v>
      </c>
      <c r="D1606" s="30" t="s">
        <v>2578</v>
      </c>
      <c r="E1606" s="29" t="s">
        <v>10082</v>
      </c>
      <c r="F1606" s="47" t="s">
        <v>2674</v>
      </c>
      <c r="G1606" s="47" t="s">
        <v>2675</v>
      </c>
      <c r="H1606" s="48">
        <v>43578</v>
      </c>
      <c r="I1606" s="48">
        <v>44309</v>
      </c>
      <c r="J1606" s="48" t="str">
        <f ca="1">IF(Ugovori_OPULJP[[#This Row],[DATUM ZAVRŠETKA OPERACIJE]]&lt;TODAY(),"završen","u provedbi")</f>
        <v>završen</v>
      </c>
      <c r="K1606" s="25" t="s">
        <v>10</v>
      </c>
      <c r="L1606" s="25" t="s">
        <v>10</v>
      </c>
      <c r="M1606" s="17">
        <v>0.85</v>
      </c>
      <c r="N1606" s="17">
        <v>0.15</v>
      </c>
      <c r="O1606" s="11">
        <f>Ugovori_OPULJP[[#This Row],[Bespovratna sredstva - Ukupno (EU+Nac) HRK
= Ukupna ugovorena vrijednost bespovratnih sredstava]]*Ugovori_OPULJP[[#This Row],[EU STOPA SUFINANCIRANJA %
EU CO-FINANCING RATE %]]</f>
        <v>1663525.6244999999</v>
      </c>
      <c r="P1606" s="11">
        <f>Ugovori_OPULJP[[#This Row],[Bespovratna sredstva - Ukupno (EU+Nac) HRK
= Ukupna ugovorena vrijednost bespovratnih sredstava]]*Ugovori_OPULJP[[#This Row],[STOPA NACIONALNOG SUFINANCIRANJA %]]</f>
        <v>293563.3455</v>
      </c>
      <c r="Q1606" s="11">
        <v>1957088.97</v>
      </c>
      <c r="R1606" s="11">
        <v>0</v>
      </c>
      <c r="S1606" s="11">
        <v>0</v>
      </c>
      <c r="T1606" s="4">
        <f>Ugovori_OPULJP[[#This Row],[Bespovratna sredstva - Ukupno (EU+Nac) HRK
= Ukupna ugovorena vrijednost bespovratnih sredstava]]+Ugovori_OPULJP[[#This Row],[Javni doprinos korisnika - HRK]]+Ugovori_OPULJP[[#This Row],[Privatni doprinos korisnika - HRK]]</f>
        <v>1957088.97</v>
      </c>
      <c r="U1606" s="29" t="s">
        <v>8734</v>
      </c>
      <c r="V1606" s="29" t="s">
        <v>24</v>
      </c>
      <c r="W1606" s="30" t="s">
        <v>6807</v>
      </c>
      <c r="X1606" s="30" t="s">
        <v>6220</v>
      </c>
    </row>
    <row r="1607" spans="1:24" ht="114.75" x14ac:dyDescent="0.25">
      <c r="A1607" s="45" t="s">
        <v>2676</v>
      </c>
      <c r="B1607" s="46" t="s">
        <v>8150</v>
      </c>
      <c r="C1607" s="30" t="s">
        <v>7165</v>
      </c>
      <c r="D1607" s="30" t="s">
        <v>2578</v>
      </c>
      <c r="E1607" s="29" t="s">
        <v>10082</v>
      </c>
      <c r="F1607" s="47" t="s">
        <v>2677</v>
      </c>
      <c r="G1607" s="47" t="s">
        <v>2678</v>
      </c>
      <c r="H1607" s="48">
        <v>43200</v>
      </c>
      <c r="I1607" s="48">
        <v>43748</v>
      </c>
      <c r="J1607" s="48" t="str">
        <f ca="1">IF(Ugovori_OPULJP[[#This Row],[DATUM ZAVRŠETKA OPERACIJE]]&lt;TODAY(),"završen","u provedbi")</f>
        <v>završen</v>
      </c>
      <c r="K1607" s="25" t="s">
        <v>13</v>
      </c>
      <c r="L1607" s="25" t="s">
        <v>13</v>
      </c>
      <c r="M1607" s="17">
        <v>0.85</v>
      </c>
      <c r="N1607" s="17">
        <v>0.15</v>
      </c>
      <c r="O1607" s="11">
        <f>Ugovori_OPULJP[[#This Row],[Bespovratna sredstva - Ukupno (EU+Nac) HRK
= Ukupna ugovorena vrijednost bespovratnih sredstava]]*Ugovori_OPULJP[[#This Row],[EU STOPA SUFINANCIRANJA %
EU CO-FINANCING RATE %]]</f>
        <v>1090454.375</v>
      </c>
      <c r="P1607" s="11">
        <f>Ugovori_OPULJP[[#This Row],[Bespovratna sredstva - Ukupno (EU+Nac) HRK
= Ukupna ugovorena vrijednost bespovratnih sredstava]]*Ugovori_OPULJP[[#This Row],[STOPA NACIONALNOG SUFINANCIRANJA %]]</f>
        <v>192433.125</v>
      </c>
      <c r="Q1607" s="11">
        <v>1282887.5</v>
      </c>
      <c r="R1607" s="11">
        <v>0</v>
      </c>
      <c r="S1607" s="11">
        <v>0</v>
      </c>
      <c r="T1607" s="4">
        <f>Ugovori_OPULJP[[#This Row],[Bespovratna sredstva - Ukupno (EU+Nac) HRK
= Ukupna ugovorena vrijednost bespovratnih sredstava]]+Ugovori_OPULJP[[#This Row],[Javni doprinos korisnika - HRK]]+Ugovori_OPULJP[[#This Row],[Privatni doprinos korisnika - HRK]]</f>
        <v>1282887.5</v>
      </c>
      <c r="U1607" s="29" t="s">
        <v>8734</v>
      </c>
      <c r="V1607" s="29" t="s">
        <v>24</v>
      </c>
      <c r="W1607" s="30" t="s">
        <v>6808</v>
      </c>
      <c r="X1607" s="30" t="s">
        <v>6220</v>
      </c>
    </row>
    <row r="1608" spans="1:24" ht="114.75" x14ac:dyDescent="0.25">
      <c r="A1608" s="45" t="s">
        <v>2679</v>
      </c>
      <c r="B1608" s="46" t="s">
        <v>8150</v>
      </c>
      <c r="C1608" s="30" t="s">
        <v>7165</v>
      </c>
      <c r="D1608" s="30" t="s">
        <v>2578</v>
      </c>
      <c r="E1608" s="29" t="s">
        <v>10082</v>
      </c>
      <c r="F1608" s="47" t="s">
        <v>2680</v>
      </c>
      <c r="G1608" s="47" t="s">
        <v>2681</v>
      </c>
      <c r="H1608" s="48">
        <v>43200</v>
      </c>
      <c r="I1608" s="48">
        <v>43931</v>
      </c>
      <c r="J1608" s="48" t="str">
        <f ca="1">IF(Ugovori_OPULJP[[#This Row],[DATUM ZAVRŠETKA OPERACIJE]]&lt;TODAY(),"završen","u provedbi")</f>
        <v>završen</v>
      </c>
      <c r="K1608" s="25" t="s">
        <v>5</v>
      </c>
      <c r="L1608" s="25" t="s">
        <v>5</v>
      </c>
      <c r="M1608" s="17">
        <v>0.85</v>
      </c>
      <c r="N1608" s="17">
        <v>0.15</v>
      </c>
      <c r="O1608" s="11">
        <f>Ugovori_OPULJP[[#This Row],[Bespovratna sredstva - Ukupno (EU+Nac) HRK
= Ukupna ugovorena vrijednost bespovratnih sredstava]]*Ugovori_OPULJP[[#This Row],[EU STOPA SUFINANCIRANJA %
EU CO-FINANCING RATE %]]</f>
        <v>1190079.1945</v>
      </c>
      <c r="P1608" s="11">
        <f>Ugovori_OPULJP[[#This Row],[Bespovratna sredstva - Ukupno (EU+Nac) HRK
= Ukupna ugovorena vrijednost bespovratnih sredstava]]*Ugovori_OPULJP[[#This Row],[STOPA NACIONALNOG SUFINANCIRANJA %]]</f>
        <v>210013.97549999997</v>
      </c>
      <c r="Q1608" s="11">
        <v>1400093.17</v>
      </c>
      <c r="R1608" s="11">
        <v>0</v>
      </c>
      <c r="S1608" s="11">
        <v>0</v>
      </c>
      <c r="T1608" s="4">
        <f>Ugovori_OPULJP[[#This Row],[Bespovratna sredstva - Ukupno (EU+Nac) HRK
= Ukupna ugovorena vrijednost bespovratnih sredstava]]+Ugovori_OPULJP[[#This Row],[Javni doprinos korisnika - HRK]]+Ugovori_OPULJP[[#This Row],[Privatni doprinos korisnika - HRK]]</f>
        <v>1400093.17</v>
      </c>
      <c r="U1608" s="29" t="s">
        <v>8734</v>
      </c>
      <c r="V1608" s="29" t="s">
        <v>24</v>
      </c>
      <c r="W1608" s="30" t="s">
        <v>6809</v>
      </c>
      <c r="X1608" s="30" t="s">
        <v>6220</v>
      </c>
    </row>
    <row r="1609" spans="1:24" ht="114.75" x14ac:dyDescent="0.25">
      <c r="A1609" s="45" t="s">
        <v>2682</v>
      </c>
      <c r="B1609" s="46" t="s">
        <v>8150</v>
      </c>
      <c r="C1609" s="30" t="s">
        <v>7165</v>
      </c>
      <c r="D1609" s="30" t="s">
        <v>2578</v>
      </c>
      <c r="E1609" s="29" t="s">
        <v>10082</v>
      </c>
      <c r="F1609" s="47" t="s">
        <v>2683</v>
      </c>
      <c r="G1609" s="47" t="s">
        <v>2684</v>
      </c>
      <c r="H1609" s="48">
        <v>43200</v>
      </c>
      <c r="I1609" s="48">
        <v>43931</v>
      </c>
      <c r="J1609" s="48" t="str">
        <f ca="1">IF(Ugovori_OPULJP[[#This Row],[DATUM ZAVRŠETKA OPERACIJE]]&lt;TODAY(),"završen","u provedbi")</f>
        <v>završen</v>
      </c>
      <c r="K1609" s="25" t="s">
        <v>19</v>
      </c>
      <c r="L1609" s="25" t="s">
        <v>19</v>
      </c>
      <c r="M1609" s="17">
        <v>0.85</v>
      </c>
      <c r="N1609" s="17">
        <v>0.15</v>
      </c>
      <c r="O1609" s="11">
        <f>Ugovori_OPULJP[[#This Row],[Bespovratna sredstva - Ukupno (EU+Nac) HRK
= Ukupna ugovorena vrijednost bespovratnih sredstava]]*Ugovori_OPULJP[[#This Row],[EU STOPA SUFINANCIRANJA %
EU CO-FINANCING RATE %]]</f>
        <v>1692990.9850000001</v>
      </c>
      <c r="P1609" s="11">
        <f>Ugovori_OPULJP[[#This Row],[Bespovratna sredstva - Ukupno (EU+Nac) HRK
= Ukupna ugovorena vrijednost bespovratnih sredstava]]*Ugovori_OPULJP[[#This Row],[STOPA NACIONALNOG SUFINANCIRANJA %]]</f>
        <v>298763.11499999999</v>
      </c>
      <c r="Q1609" s="11">
        <v>1991754.1</v>
      </c>
      <c r="R1609" s="11">
        <v>0</v>
      </c>
      <c r="S1609" s="11">
        <v>0</v>
      </c>
      <c r="T1609" s="4">
        <f>Ugovori_OPULJP[[#This Row],[Bespovratna sredstva - Ukupno (EU+Nac) HRK
= Ukupna ugovorena vrijednost bespovratnih sredstava]]+Ugovori_OPULJP[[#This Row],[Javni doprinos korisnika - HRK]]+Ugovori_OPULJP[[#This Row],[Privatni doprinos korisnika - HRK]]</f>
        <v>1991754.1</v>
      </c>
      <c r="U1609" s="29" t="s">
        <v>8734</v>
      </c>
      <c r="V1609" s="29" t="s">
        <v>24</v>
      </c>
      <c r="W1609" s="30" t="s">
        <v>6810</v>
      </c>
      <c r="X1609" s="30" t="s">
        <v>6220</v>
      </c>
    </row>
    <row r="1610" spans="1:24" ht="114.75" x14ac:dyDescent="0.25">
      <c r="A1610" s="45" t="s">
        <v>2685</v>
      </c>
      <c r="B1610" s="46" t="s">
        <v>8150</v>
      </c>
      <c r="C1610" s="30" t="s">
        <v>7165</v>
      </c>
      <c r="D1610" s="30" t="s">
        <v>2578</v>
      </c>
      <c r="E1610" s="29" t="s">
        <v>10082</v>
      </c>
      <c r="F1610" s="47" t="s">
        <v>2686</v>
      </c>
      <c r="G1610" s="47" t="s">
        <v>279</v>
      </c>
      <c r="H1610" s="48">
        <v>43200</v>
      </c>
      <c r="I1610" s="48">
        <v>43931</v>
      </c>
      <c r="J1610" s="48" t="str">
        <f ca="1">IF(Ugovori_OPULJP[[#This Row],[DATUM ZAVRŠETKA OPERACIJE]]&lt;TODAY(),"završen","u provedbi")</f>
        <v>završen</v>
      </c>
      <c r="K1610" s="25" t="s">
        <v>3</v>
      </c>
      <c r="L1610" s="25" t="s">
        <v>3</v>
      </c>
      <c r="M1610" s="17">
        <v>0.85</v>
      </c>
      <c r="N1610" s="17">
        <v>0.15</v>
      </c>
      <c r="O1610" s="11">
        <f>Ugovori_OPULJP[[#This Row],[Bespovratna sredstva - Ukupno (EU+Nac) HRK
= Ukupna ugovorena vrijednost bespovratnih sredstava]]*Ugovori_OPULJP[[#This Row],[EU STOPA SUFINANCIRANJA %
EU CO-FINANCING RATE %]]</f>
        <v>1660841.656</v>
      </c>
      <c r="P1610" s="11">
        <f>Ugovori_OPULJP[[#This Row],[Bespovratna sredstva - Ukupno (EU+Nac) HRK
= Ukupna ugovorena vrijednost bespovratnih sredstava]]*Ugovori_OPULJP[[#This Row],[STOPA NACIONALNOG SUFINANCIRANJA %]]</f>
        <v>293089.70400000003</v>
      </c>
      <c r="Q1610" s="11">
        <v>1953931.36</v>
      </c>
      <c r="R1610" s="11">
        <v>0</v>
      </c>
      <c r="S1610" s="11">
        <v>0</v>
      </c>
      <c r="T1610" s="4">
        <f>Ugovori_OPULJP[[#This Row],[Bespovratna sredstva - Ukupno (EU+Nac) HRK
= Ukupna ugovorena vrijednost bespovratnih sredstava]]+Ugovori_OPULJP[[#This Row],[Javni doprinos korisnika - HRK]]+Ugovori_OPULJP[[#This Row],[Privatni doprinos korisnika - HRK]]</f>
        <v>1953931.36</v>
      </c>
      <c r="U1610" s="29" t="s">
        <v>8734</v>
      </c>
      <c r="V1610" s="29" t="s">
        <v>24</v>
      </c>
      <c r="W1610" s="30" t="s">
        <v>6811</v>
      </c>
      <c r="X1610" s="30" t="s">
        <v>6220</v>
      </c>
    </row>
    <row r="1611" spans="1:24" ht="89.25" x14ac:dyDescent="0.25">
      <c r="A1611" s="45" t="s">
        <v>2687</v>
      </c>
      <c r="B1611" s="46" t="s">
        <v>8150</v>
      </c>
      <c r="C1611" s="30" t="s">
        <v>7165</v>
      </c>
      <c r="D1611" s="30" t="s">
        <v>2578</v>
      </c>
      <c r="E1611" s="29" t="s">
        <v>10082</v>
      </c>
      <c r="F1611" s="47" t="s">
        <v>2688</v>
      </c>
      <c r="G1611" s="47" t="s">
        <v>2689</v>
      </c>
      <c r="H1611" s="48">
        <v>43200</v>
      </c>
      <c r="I1611" s="48">
        <v>43809</v>
      </c>
      <c r="J1611" s="48" t="str">
        <f ca="1">IF(Ugovori_OPULJP[[#This Row],[DATUM ZAVRŠETKA OPERACIJE]]&lt;TODAY(),"završen","u provedbi")</f>
        <v>završen</v>
      </c>
      <c r="K1611" s="25" t="s">
        <v>14</v>
      </c>
      <c r="L1611" s="25" t="s">
        <v>14</v>
      </c>
      <c r="M1611" s="17">
        <v>0.85</v>
      </c>
      <c r="N1611" s="17">
        <v>0.15</v>
      </c>
      <c r="O1611" s="11">
        <f>Ugovori_OPULJP[[#This Row],[Bespovratna sredstva - Ukupno (EU+Nac) HRK
= Ukupna ugovorena vrijednost bespovratnih sredstava]]*Ugovori_OPULJP[[#This Row],[EU STOPA SUFINANCIRANJA %
EU CO-FINANCING RATE %]]</f>
        <v>1127753.6499999999</v>
      </c>
      <c r="P1611" s="11">
        <f>Ugovori_OPULJP[[#This Row],[Bespovratna sredstva - Ukupno (EU+Nac) HRK
= Ukupna ugovorena vrijednost bespovratnih sredstava]]*Ugovori_OPULJP[[#This Row],[STOPA NACIONALNOG SUFINANCIRANJA %]]</f>
        <v>199015.35</v>
      </c>
      <c r="Q1611" s="11">
        <v>1326769</v>
      </c>
      <c r="R1611" s="11">
        <v>0</v>
      </c>
      <c r="S1611" s="11">
        <v>0</v>
      </c>
      <c r="T1611" s="4">
        <f>Ugovori_OPULJP[[#This Row],[Bespovratna sredstva - Ukupno (EU+Nac) HRK
= Ukupna ugovorena vrijednost bespovratnih sredstava]]+Ugovori_OPULJP[[#This Row],[Javni doprinos korisnika - HRK]]+Ugovori_OPULJP[[#This Row],[Privatni doprinos korisnika - HRK]]</f>
        <v>1326769</v>
      </c>
      <c r="U1611" s="29" t="s">
        <v>8734</v>
      </c>
      <c r="V1611" s="29" t="s">
        <v>24</v>
      </c>
      <c r="W1611" s="30" t="s">
        <v>6812</v>
      </c>
      <c r="X1611" s="30" t="s">
        <v>6220</v>
      </c>
    </row>
    <row r="1612" spans="1:24" ht="102" x14ac:dyDescent="0.25">
      <c r="A1612" s="45" t="s">
        <v>2690</v>
      </c>
      <c r="B1612" s="46" t="s">
        <v>8150</v>
      </c>
      <c r="C1612" s="30" t="s">
        <v>7165</v>
      </c>
      <c r="D1612" s="30" t="s">
        <v>2578</v>
      </c>
      <c r="E1612" s="29" t="s">
        <v>10082</v>
      </c>
      <c r="F1612" s="47" t="s">
        <v>2691</v>
      </c>
      <c r="G1612" s="47" t="s">
        <v>2692</v>
      </c>
      <c r="H1612" s="48">
        <v>43578</v>
      </c>
      <c r="I1612" s="48">
        <v>44309</v>
      </c>
      <c r="J1612" s="48" t="str">
        <f ca="1">IF(Ugovori_OPULJP[[#This Row],[DATUM ZAVRŠETKA OPERACIJE]]&lt;TODAY(),"završen","u provedbi")</f>
        <v>završen</v>
      </c>
      <c r="K1612" s="25" t="s">
        <v>2693</v>
      </c>
      <c r="L1612" s="25" t="s">
        <v>17</v>
      </c>
      <c r="M1612" s="17">
        <v>0.85</v>
      </c>
      <c r="N1612" s="17">
        <v>0.15</v>
      </c>
      <c r="O1612" s="11">
        <f>Ugovori_OPULJP[[#This Row],[Bespovratna sredstva - Ukupno (EU+Nac) HRK
= Ukupna ugovorena vrijednost bespovratnih sredstava]]*Ugovori_OPULJP[[#This Row],[EU STOPA SUFINANCIRANJA %
EU CO-FINANCING RATE %]]</f>
        <v>1605297.4624999999</v>
      </c>
      <c r="P1612" s="11">
        <f>Ugovori_OPULJP[[#This Row],[Bespovratna sredstva - Ukupno (EU+Nac) HRK
= Ukupna ugovorena vrijednost bespovratnih sredstava]]*Ugovori_OPULJP[[#This Row],[STOPA NACIONALNOG SUFINANCIRANJA %]]</f>
        <v>283287.78749999998</v>
      </c>
      <c r="Q1612" s="11">
        <v>1888585.25</v>
      </c>
      <c r="R1612" s="11">
        <v>0</v>
      </c>
      <c r="S1612" s="11">
        <v>0</v>
      </c>
      <c r="T1612" s="4">
        <f>Ugovori_OPULJP[[#This Row],[Bespovratna sredstva - Ukupno (EU+Nac) HRK
= Ukupna ugovorena vrijednost bespovratnih sredstava]]+Ugovori_OPULJP[[#This Row],[Javni doprinos korisnika - HRK]]+Ugovori_OPULJP[[#This Row],[Privatni doprinos korisnika - HRK]]</f>
        <v>1888585.25</v>
      </c>
      <c r="U1612" s="29" t="s">
        <v>8734</v>
      </c>
      <c r="V1612" s="29" t="s">
        <v>24</v>
      </c>
      <c r="W1612" s="30" t="s">
        <v>6813</v>
      </c>
      <c r="X1612" s="30" t="s">
        <v>6220</v>
      </c>
    </row>
    <row r="1613" spans="1:24" ht="114.75" x14ac:dyDescent="0.25">
      <c r="A1613" s="45" t="s">
        <v>2694</v>
      </c>
      <c r="B1613" s="46" t="s">
        <v>8150</v>
      </c>
      <c r="C1613" s="30" t="s">
        <v>7165</v>
      </c>
      <c r="D1613" s="30" t="s">
        <v>2578</v>
      </c>
      <c r="E1613" s="29" t="s">
        <v>10082</v>
      </c>
      <c r="F1613" s="47" t="s">
        <v>2695</v>
      </c>
      <c r="G1613" s="47" t="s">
        <v>2696</v>
      </c>
      <c r="H1613" s="48">
        <v>43578</v>
      </c>
      <c r="I1613" s="48">
        <v>44309</v>
      </c>
      <c r="J1613" s="48" t="str">
        <f ca="1">IF(Ugovori_OPULJP[[#This Row],[DATUM ZAVRŠETKA OPERACIJE]]&lt;TODAY(),"završen","u provedbi")</f>
        <v>završen</v>
      </c>
      <c r="K1613" s="25" t="s">
        <v>2697</v>
      </c>
      <c r="L1613" s="25" t="s">
        <v>14</v>
      </c>
      <c r="M1613" s="17">
        <v>0.85</v>
      </c>
      <c r="N1613" s="17">
        <v>0.15</v>
      </c>
      <c r="O1613" s="11">
        <f>Ugovori_OPULJP[[#This Row],[Bespovratna sredstva - Ukupno (EU+Nac) HRK
= Ukupna ugovorena vrijednost bespovratnih sredstava]]*Ugovori_OPULJP[[#This Row],[EU STOPA SUFINANCIRANJA %
EU CO-FINANCING RATE %]]</f>
        <v>1493376.9935000001</v>
      </c>
      <c r="P1613" s="11">
        <f>Ugovori_OPULJP[[#This Row],[Bespovratna sredstva - Ukupno (EU+Nac) HRK
= Ukupna ugovorena vrijednost bespovratnih sredstava]]*Ugovori_OPULJP[[#This Row],[STOPA NACIONALNOG SUFINANCIRANJA %]]</f>
        <v>263537.1165</v>
      </c>
      <c r="Q1613" s="11">
        <v>1756914.11</v>
      </c>
      <c r="R1613" s="11">
        <v>0</v>
      </c>
      <c r="S1613" s="11">
        <v>0</v>
      </c>
      <c r="T1613" s="4">
        <f>Ugovori_OPULJP[[#This Row],[Bespovratna sredstva - Ukupno (EU+Nac) HRK
= Ukupna ugovorena vrijednost bespovratnih sredstava]]+Ugovori_OPULJP[[#This Row],[Javni doprinos korisnika - HRK]]+Ugovori_OPULJP[[#This Row],[Privatni doprinos korisnika - HRK]]</f>
        <v>1756914.11</v>
      </c>
      <c r="U1613" s="29" t="s">
        <v>8734</v>
      </c>
      <c r="V1613" s="29" t="s">
        <v>24</v>
      </c>
      <c r="W1613" s="30" t="s">
        <v>6814</v>
      </c>
      <c r="X1613" s="30" t="s">
        <v>6220</v>
      </c>
    </row>
    <row r="1614" spans="1:24" ht="114.75" x14ac:dyDescent="0.25">
      <c r="A1614" s="45" t="s">
        <v>2699</v>
      </c>
      <c r="B1614" s="46" t="s">
        <v>8150</v>
      </c>
      <c r="C1614" s="30" t="s">
        <v>7165</v>
      </c>
      <c r="D1614" s="30" t="s">
        <v>2698</v>
      </c>
      <c r="E1614" s="29" t="s">
        <v>10083</v>
      </c>
      <c r="F1614" s="47" t="s">
        <v>2700</v>
      </c>
      <c r="G1614" s="47" t="s">
        <v>2701</v>
      </c>
      <c r="H1614" s="48">
        <v>43013</v>
      </c>
      <c r="I1614" s="48">
        <v>44109</v>
      </c>
      <c r="J1614" s="48" t="str">
        <f ca="1">IF(Ugovori_OPULJP[[#This Row],[DATUM ZAVRŠETKA OPERACIJE]]&lt;TODAY(),"završen","u provedbi")</f>
        <v>završen</v>
      </c>
      <c r="K1614" s="25" t="s">
        <v>5</v>
      </c>
      <c r="L1614" s="25" t="s">
        <v>5</v>
      </c>
      <c r="M1614" s="17">
        <v>0.85</v>
      </c>
      <c r="N1614" s="17">
        <v>0.15</v>
      </c>
      <c r="O1614" s="11">
        <f>Ugovori_OPULJP[[#This Row],[Bespovratna sredstva - Ukupno (EU+Nac) HRK
= Ukupna ugovorena vrijednost bespovratnih sredstava]]*Ugovori_OPULJP[[#This Row],[EU STOPA SUFINANCIRANJA %
EU CO-FINANCING RATE %]]</f>
        <v>9012136.6620000005</v>
      </c>
      <c r="P1614" s="11">
        <f>Ugovori_OPULJP[[#This Row],[Bespovratna sredstva - Ukupno (EU+Nac) HRK
= Ukupna ugovorena vrijednost bespovratnih sredstava]]*Ugovori_OPULJP[[#This Row],[STOPA NACIONALNOG SUFINANCIRANJA %]]</f>
        <v>1590377.058</v>
      </c>
      <c r="Q1614" s="11">
        <v>10602513.720000001</v>
      </c>
      <c r="R1614" s="11">
        <v>0</v>
      </c>
      <c r="S1614" s="11">
        <v>0</v>
      </c>
      <c r="T1614" s="4">
        <f>Ugovori_OPULJP[[#This Row],[Bespovratna sredstva - Ukupno (EU+Nac) HRK
= Ukupna ugovorena vrijednost bespovratnih sredstava]]+Ugovori_OPULJP[[#This Row],[Javni doprinos korisnika - HRK]]+Ugovori_OPULJP[[#This Row],[Privatni doprinos korisnika - HRK]]</f>
        <v>10602513.720000001</v>
      </c>
      <c r="U1614" s="29" t="s">
        <v>8735</v>
      </c>
      <c r="V1614" s="29" t="s">
        <v>24</v>
      </c>
      <c r="W1614" s="30" t="s">
        <v>6815</v>
      </c>
      <c r="X1614" s="30" t="s">
        <v>6220</v>
      </c>
    </row>
    <row r="1615" spans="1:24" ht="114.75" x14ac:dyDescent="0.25">
      <c r="A1615" s="45" t="s">
        <v>2702</v>
      </c>
      <c r="B1615" s="46" t="s">
        <v>8150</v>
      </c>
      <c r="C1615" s="30" t="s">
        <v>7165</v>
      </c>
      <c r="D1615" s="30" t="s">
        <v>2698</v>
      </c>
      <c r="E1615" s="29" t="s">
        <v>10083</v>
      </c>
      <c r="F1615" s="47" t="s">
        <v>2703</v>
      </c>
      <c r="G1615" s="47" t="s">
        <v>2704</v>
      </c>
      <c r="H1615" s="48">
        <v>43013</v>
      </c>
      <c r="I1615" s="48">
        <v>44109</v>
      </c>
      <c r="J1615" s="48" t="str">
        <f ca="1">IF(Ugovori_OPULJP[[#This Row],[DATUM ZAVRŠETKA OPERACIJE]]&lt;TODAY(),"završen","u provedbi")</f>
        <v>završen</v>
      </c>
      <c r="K1615" s="25" t="s">
        <v>2705</v>
      </c>
      <c r="L1615" s="25" t="s">
        <v>12</v>
      </c>
      <c r="M1615" s="17">
        <v>0.85</v>
      </c>
      <c r="N1615" s="17">
        <v>0.15</v>
      </c>
      <c r="O1615" s="11">
        <f>Ugovori_OPULJP[[#This Row],[Bespovratna sredstva - Ukupno (EU+Nac) HRK
= Ukupna ugovorena vrijednost bespovratnih sredstava]]*Ugovori_OPULJP[[#This Row],[EU STOPA SUFINANCIRANJA %
EU CO-FINANCING RATE %]]</f>
        <v>9390769.8080000002</v>
      </c>
      <c r="P1615" s="11">
        <f>Ugovori_OPULJP[[#This Row],[Bespovratna sredstva - Ukupno (EU+Nac) HRK
= Ukupna ugovorena vrijednost bespovratnih sredstava]]*Ugovori_OPULJP[[#This Row],[STOPA NACIONALNOG SUFINANCIRANJA %]]</f>
        <v>1657194.672</v>
      </c>
      <c r="Q1615" s="11">
        <v>11047964.48</v>
      </c>
      <c r="R1615" s="11">
        <v>0</v>
      </c>
      <c r="S1615" s="11">
        <v>0</v>
      </c>
      <c r="T1615" s="4">
        <f>Ugovori_OPULJP[[#This Row],[Bespovratna sredstva - Ukupno (EU+Nac) HRK
= Ukupna ugovorena vrijednost bespovratnih sredstava]]+Ugovori_OPULJP[[#This Row],[Javni doprinos korisnika - HRK]]+Ugovori_OPULJP[[#This Row],[Privatni doprinos korisnika - HRK]]</f>
        <v>11047964.48</v>
      </c>
      <c r="U1615" s="29" t="s">
        <v>8735</v>
      </c>
      <c r="V1615" s="29" t="s">
        <v>24</v>
      </c>
      <c r="W1615" s="30" t="s">
        <v>6816</v>
      </c>
      <c r="X1615" s="30" t="s">
        <v>6220</v>
      </c>
    </row>
    <row r="1616" spans="1:24" ht="89.25" x14ac:dyDescent="0.25">
      <c r="A1616" s="45" t="s">
        <v>2706</v>
      </c>
      <c r="B1616" s="46" t="s">
        <v>8150</v>
      </c>
      <c r="C1616" s="30" t="s">
        <v>7165</v>
      </c>
      <c r="D1616" s="30" t="s">
        <v>2698</v>
      </c>
      <c r="E1616" s="29" t="s">
        <v>10083</v>
      </c>
      <c r="F1616" s="47" t="s">
        <v>2707</v>
      </c>
      <c r="G1616" s="47" t="s">
        <v>8420</v>
      </c>
      <c r="H1616" s="48">
        <v>43041</v>
      </c>
      <c r="I1616" s="48">
        <v>44563</v>
      </c>
      <c r="J1616" s="48" t="str">
        <f ca="1">IF(Ugovori_OPULJP[[#This Row],[DATUM ZAVRŠETKA OPERACIJE]]&lt;TODAY(),"završen","u provedbi")</f>
        <v>završen</v>
      </c>
      <c r="K1616" s="25" t="s">
        <v>10</v>
      </c>
      <c r="L1616" s="25" t="s">
        <v>10</v>
      </c>
      <c r="M1616" s="17">
        <v>0.85</v>
      </c>
      <c r="N1616" s="17">
        <v>0.15</v>
      </c>
      <c r="O1616" s="11">
        <f>Ugovori_OPULJP[[#This Row],[Bespovratna sredstva - Ukupno (EU+Nac) HRK
= Ukupna ugovorena vrijednost bespovratnih sredstava]]*Ugovori_OPULJP[[#This Row],[EU STOPA SUFINANCIRANJA %
EU CO-FINANCING RATE %]]</f>
        <v>9753714.7504999992</v>
      </c>
      <c r="P1616" s="11">
        <f>Ugovori_OPULJP[[#This Row],[Bespovratna sredstva - Ukupno (EU+Nac) HRK
= Ukupna ugovorena vrijednost bespovratnih sredstava]]*Ugovori_OPULJP[[#This Row],[STOPA NACIONALNOG SUFINANCIRANJA %]]</f>
        <v>1721243.7794999999</v>
      </c>
      <c r="Q1616" s="11">
        <v>11474958.529999999</v>
      </c>
      <c r="R1616" s="11">
        <v>0</v>
      </c>
      <c r="S1616" s="11">
        <v>0</v>
      </c>
      <c r="T1616" s="4">
        <f>Ugovori_OPULJP[[#This Row],[Bespovratna sredstva - Ukupno (EU+Nac) HRK
= Ukupna ugovorena vrijednost bespovratnih sredstava]]+Ugovori_OPULJP[[#This Row],[Javni doprinos korisnika - HRK]]+Ugovori_OPULJP[[#This Row],[Privatni doprinos korisnika - HRK]]</f>
        <v>11474958.529999999</v>
      </c>
      <c r="U1616" s="29" t="s">
        <v>8735</v>
      </c>
      <c r="V1616" s="29" t="s">
        <v>24</v>
      </c>
      <c r="W1616" s="30" t="s">
        <v>6817</v>
      </c>
      <c r="X1616" s="30" t="s">
        <v>6220</v>
      </c>
    </row>
    <row r="1617" spans="1:24" ht="102" x14ac:dyDescent="0.25">
      <c r="A1617" s="45" t="s">
        <v>2708</v>
      </c>
      <c r="B1617" s="46" t="s">
        <v>8150</v>
      </c>
      <c r="C1617" s="30" t="s">
        <v>7165</v>
      </c>
      <c r="D1617" s="30" t="s">
        <v>2698</v>
      </c>
      <c r="E1617" s="29" t="s">
        <v>10083</v>
      </c>
      <c r="F1617" s="47" t="s">
        <v>2709</v>
      </c>
      <c r="G1617" s="47" t="s">
        <v>2710</v>
      </c>
      <c r="H1617" s="48">
        <v>43571</v>
      </c>
      <c r="I1617" s="48">
        <v>44667</v>
      </c>
      <c r="J1617" s="48" t="str">
        <f ca="1">IF(Ugovori_OPULJP[[#This Row],[DATUM ZAVRŠETKA OPERACIJE]]&lt;TODAY(),"završen","u provedbi")</f>
        <v>u provedbi</v>
      </c>
      <c r="K1617" s="25" t="s">
        <v>3</v>
      </c>
      <c r="L1617" s="25" t="s">
        <v>3</v>
      </c>
      <c r="M1617" s="17">
        <v>0.85</v>
      </c>
      <c r="N1617" s="17">
        <v>0.15</v>
      </c>
      <c r="O1617" s="11">
        <f>Ugovori_OPULJP[[#This Row],[Bespovratna sredstva - Ukupno (EU+Nac) HRK
= Ukupna ugovorena vrijednost bespovratnih sredstava]]*Ugovori_OPULJP[[#This Row],[EU STOPA SUFINANCIRANJA %
EU CO-FINANCING RATE %]]</f>
        <v>9683058.5855</v>
      </c>
      <c r="P1617" s="11">
        <f>Ugovori_OPULJP[[#This Row],[Bespovratna sredstva - Ukupno (EU+Nac) HRK
= Ukupna ugovorena vrijednost bespovratnih sredstava]]*Ugovori_OPULJP[[#This Row],[STOPA NACIONALNOG SUFINANCIRANJA %]]</f>
        <v>1708775.0445000001</v>
      </c>
      <c r="Q1617" s="11">
        <v>11391833.630000001</v>
      </c>
      <c r="R1617" s="11">
        <v>0</v>
      </c>
      <c r="S1617" s="11">
        <v>0</v>
      </c>
      <c r="T1617" s="4">
        <f>Ugovori_OPULJP[[#This Row],[Bespovratna sredstva - Ukupno (EU+Nac) HRK
= Ukupna ugovorena vrijednost bespovratnih sredstava]]+Ugovori_OPULJP[[#This Row],[Javni doprinos korisnika - HRK]]+Ugovori_OPULJP[[#This Row],[Privatni doprinos korisnika - HRK]]</f>
        <v>11391833.630000001</v>
      </c>
      <c r="U1617" s="29" t="s">
        <v>8735</v>
      </c>
      <c r="V1617" s="29" t="s">
        <v>24</v>
      </c>
      <c r="W1617" s="30" t="s">
        <v>6818</v>
      </c>
      <c r="X1617" s="30" t="s">
        <v>6220</v>
      </c>
    </row>
    <row r="1618" spans="1:24" ht="102" x14ac:dyDescent="0.25">
      <c r="A1618" s="45" t="s">
        <v>2711</v>
      </c>
      <c r="B1618" s="46" t="s">
        <v>8150</v>
      </c>
      <c r="C1618" s="30" t="s">
        <v>7165</v>
      </c>
      <c r="D1618" s="30" t="s">
        <v>2698</v>
      </c>
      <c r="E1618" s="29" t="s">
        <v>10083</v>
      </c>
      <c r="F1618" s="47" t="s">
        <v>2712</v>
      </c>
      <c r="G1618" s="47" t="s">
        <v>2713</v>
      </c>
      <c r="H1618" s="48">
        <v>43571</v>
      </c>
      <c r="I1618" s="48">
        <v>44667</v>
      </c>
      <c r="J1618" s="48" t="str">
        <f ca="1">IF(Ugovori_OPULJP[[#This Row],[DATUM ZAVRŠETKA OPERACIJE]]&lt;TODAY(),"završen","u provedbi")</f>
        <v>u provedbi</v>
      </c>
      <c r="K1618" s="25" t="s">
        <v>74</v>
      </c>
      <c r="L1618" s="25" t="s">
        <v>20</v>
      </c>
      <c r="M1618" s="17">
        <v>0.85</v>
      </c>
      <c r="N1618" s="17">
        <v>0.15</v>
      </c>
      <c r="O1618" s="11">
        <f>Ugovori_OPULJP[[#This Row],[Bespovratna sredstva - Ukupno (EU+Nac) HRK
= Ukupna ugovorena vrijednost bespovratnih sredstava]]*Ugovori_OPULJP[[#This Row],[EU STOPA SUFINANCIRANJA %
EU CO-FINANCING RATE %]]</f>
        <v>9723741.3279999997</v>
      </c>
      <c r="P1618" s="11">
        <f>Ugovori_OPULJP[[#This Row],[Bespovratna sredstva - Ukupno (EU+Nac) HRK
= Ukupna ugovorena vrijednost bespovratnih sredstava]]*Ugovori_OPULJP[[#This Row],[STOPA NACIONALNOG SUFINANCIRANJA %]]</f>
        <v>1715954.352</v>
      </c>
      <c r="Q1618" s="11">
        <v>11439695.68</v>
      </c>
      <c r="R1618" s="11">
        <v>0</v>
      </c>
      <c r="S1618" s="11">
        <v>0</v>
      </c>
      <c r="T1618" s="4">
        <f>Ugovori_OPULJP[[#This Row],[Bespovratna sredstva - Ukupno (EU+Nac) HRK
= Ukupna ugovorena vrijednost bespovratnih sredstava]]+Ugovori_OPULJP[[#This Row],[Javni doprinos korisnika - HRK]]+Ugovori_OPULJP[[#This Row],[Privatni doprinos korisnika - HRK]]</f>
        <v>11439695.68</v>
      </c>
      <c r="U1618" s="29" t="s">
        <v>8735</v>
      </c>
      <c r="V1618" s="29" t="s">
        <v>24</v>
      </c>
      <c r="W1618" s="30" t="s">
        <v>6819</v>
      </c>
      <c r="X1618" s="30" t="s">
        <v>6220</v>
      </c>
    </row>
    <row r="1619" spans="1:24" ht="89.25" x14ac:dyDescent="0.25">
      <c r="A1619" s="45" t="s">
        <v>2714</v>
      </c>
      <c r="B1619" s="46" t="s">
        <v>8150</v>
      </c>
      <c r="C1619" s="30" t="s">
        <v>7165</v>
      </c>
      <c r="D1619" s="30" t="s">
        <v>2698</v>
      </c>
      <c r="E1619" s="29" t="s">
        <v>10083</v>
      </c>
      <c r="F1619" s="47" t="s">
        <v>2715</v>
      </c>
      <c r="G1619" s="47" t="s">
        <v>10732</v>
      </c>
      <c r="H1619" s="48">
        <v>43846</v>
      </c>
      <c r="I1619" s="48">
        <v>44942</v>
      </c>
      <c r="J1619" s="48" t="str">
        <f ca="1">IF(Ugovori_OPULJP[[#This Row],[DATUM ZAVRŠETKA OPERACIJE]]&lt;TODAY(),"završen","u provedbi")</f>
        <v>u provedbi</v>
      </c>
      <c r="K1619" s="25" t="s">
        <v>14</v>
      </c>
      <c r="L1619" s="25" t="s">
        <v>14</v>
      </c>
      <c r="M1619" s="17">
        <v>0.85</v>
      </c>
      <c r="N1619" s="17">
        <v>0.15</v>
      </c>
      <c r="O1619" s="11">
        <f>Ugovori_OPULJP[[#This Row],[Bespovratna sredstva - Ukupno (EU+Nac) HRK
= Ukupna ugovorena vrijednost bespovratnih sredstava]]*Ugovori_OPULJP[[#This Row],[EU STOPA SUFINANCIRANJA %
EU CO-FINANCING RATE %]]</f>
        <v>9743748.8574999999</v>
      </c>
      <c r="P1619" s="11">
        <f>Ugovori_OPULJP[[#This Row],[Bespovratna sredstva - Ukupno (EU+Nac) HRK
= Ukupna ugovorena vrijednost bespovratnih sredstava]]*Ugovori_OPULJP[[#This Row],[STOPA NACIONALNOG SUFINANCIRANJA %]]</f>
        <v>1719485.0924999998</v>
      </c>
      <c r="Q1619" s="11">
        <v>11463233.949999999</v>
      </c>
      <c r="R1619" s="11">
        <v>0</v>
      </c>
      <c r="S1619" s="11">
        <v>0</v>
      </c>
      <c r="T1619" s="4">
        <f>Ugovori_OPULJP[[#This Row],[Bespovratna sredstva - Ukupno (EU+Nac) HRK
= Ukupna ugovorena vrijednost bespovratnih sredstava]]+Ugovori_OPULJP[[#This Row],[Javni doprinos korisnika - HRK]]+Ugovori_OPULJP[[#This Row],[Privatni doprinos korisnika - HRK]]</f>
        <v>11463233.949999999</v>
      </c>
      <c r="U1619" s="29" t="s">
        <v>8735</v>
      </c>
      <c r="V1619" s="29" t="s">
        <v>24</v>
      </c>
      <c r="W1619" s="30" t="s">
        <v>7299</v>
      </c>
      <c r="X1619" s="30" t="s">
        <v>6220</v>
      </c>
    </row>
    <row r="1620" spans="1:24" ht="89.25" x14ac:dyDescent="0.25">
      <c r="A1620" s="26" t="s">
        <v>8934</v>
      </c>
      <c r="B1620" s="8" t="s">
        <v>8150</v>
      </c>
      <c r="C1620" s="5" t="s">
        <v>7165</v>
      </c>
      <c r="D1620" s="5" t="s">
        <v>2698</v>
      </c>
      <c r="E1620" s="29" t="s">
        <v>10083</v>
      </c>
      <c r="F1620" s="6" t="s">
        <v>8935</v>
      </c>
      <c r="G1620" s="6" t="s">
        <v>8936</v>
      </c>
      <c r="H1620" s="13">
        <v>44125</v>
      </c>
      <c r="I1620" s="13">
        <v>45128</v>
      </c>
      <c r="J1620" s="13" t="str">
        <f ca="1">IF(Ugovori_OPULJP[[#This Row],[DATUM ZAVRŠETKA OPERACIJE]]&lt;TODAY(),"završen","u provedbi")</f>
        <v>u provedbi</v>
      </c>
      <c r="K1620" s="18" t="s">
        <v>4</v>
      </c>
      <c r="L1620" s="6" t="s">
        <v>4</v>
      </c>
      <c r="M1620" s="17">
        <v>0.85</v>
      </c>
      <c r="N1620" s="17">
        <v>0.15</v>
      </c>
      <c r="O1620" s="11">
        <f>Ugovori_OPULJP[[#This Row],[Bespovratna sredstva - Ukupno (EU+Nac) HRK
= Ukupna ugovorena vrijednost bespovratnih sredstava]]*Ugovori_OPULJP[[#This Row],[EU STOPA SUFINANCIRANJA %
EU CO-FINANCING RATE %]]</f>
        <v>9702638.2080000006</v>
      </c>
      <c r="P1620" s="11">
        <f>Ugovori_OPULJP[[#This Row],[Bespovratna sredstva - Ukupno (EU+Nac) HRK
= Ukupna ugovorena vrijednost bespovratnih sredstava]]*Ugovori_OPULJP[[#This Row],[STOPA NACIONALNOG SUFINANCIRANJA %]]</f>
        <v>1712230.2720000001</v>
      </c>
      <c r="Q1620" s="4">
        <v>11414868.48</v>
      </c>
      <c r="R1620" s="11">
        <v>0</v>
      </c>
      <c r="S1620" s="11">
        <v>0</v>
      </c>
      <c r="T1620" s="4">
        <f>Ugovori_OPULJP[[#This Row],[Bespovratna sredstva - Ukupno (EU+Nac) HRK
= Ukupna ugovorena vrijednost bespovratnih sredstava]]+Ugovori_OPULJP[[#This Row],[Javni doprinos korisnika - HRK]]+Ugovori_OPULJP[[#This Row],[Privatni doprinos korisnika - HRK]]</f>
        <v>11414868.48</v>
      </c>
      <c r="U1620" s="19" t="s">
        <v>8735</v>
      </c>
      <c r="V1620" s="19" t="s">
        <v>24</v>
      </c>
      <c r="W1620" s="5" t="s">
        <v>8937</v>
      </c>
      <c r="X1620" s="5" t="s">
        <v>6220</v>
      </c>
    </row>
    <row r="1621" spans="1:24" ht="38.25" x14ac:dyDescent="0.25">
      <c r="A1621" s="45" t="s">
        <v>8233</v>
      </c>
      <c r="B1621" s="46" t="s">
        <v>8150</v>
      </c>
      <c r="C1621" s="30" t="s">
        <v>7165</v>
      </c>
      <c r="D1621" s="30" t="s">
        <v>2698</v>
      </c>
      <c r="E1621" s="29" t="s">
        <v>10083</v>
      </c>
      <c r="F1621" s="47" t="s">
        <v>8234</v>
      </c>
      <c r="G1621" s="47" t="s">
        <v>10592</v>
      </c>
      <c r="H1621" s="48">
        <v>44133</v>
      </c>
      <c r="I1621" s="48">
        <v>45228</v>
      </c>
      <c r="J1621" s="48" t="str">
        <f ca="1">IF(Ugovori_OPULJP[[#This Row],[DATUM ZAVRŠETKA OPERACIJE]]&lt;TODAY(),"završen","u provedbi")</f>
        <v>u provedbi</v>
      </c>
      <c r="K1621" s="25" t="s">
        <v>14</v>
      </c>
      <c r="L1621" s="25" t="s">
        <v>14</v>
      </c>
      <c r="M1621" s="17">
        <v>0.85</v>
      </c>
      <c r="N1621" s="17">
        <v>0.15</v>
      </c>
      <c r="O1621" s="11">
        <f>Ugovori_OPULJP[[#This Row],[Bespovratna sredstva - Ukupno (EU+Nac) HRK
= Ukupna ugovorena vrijednost bespovratnih sredstava]]*Ugovori_OPULJP[[#This Row],[EU STOPA SUFINANCIRANJA %
EU CO-FINANCING RATE %]]</f>
        <v>9753393</v>
      </c>
      <c r="P1621" s="11">
        <f>Ugovori_OPULJP[[#This Row],[Bespovratna sredstva - Ukupno (EU+Nac) HRK
= Ukupna ugovorena vrijednost bespovratnih sredstava]]*Ugovori_OPULJP[[#This Row],[STOPA NACIONALNOG SUFINANCIRANJA %]]</f>
        <v>1721187</v>
      </c>
      <c r="Q1621" s="11">
        <v>11474580</v>
      </c>
      <c r="R1621" s="11">
        <v>0</v>
      </c>
      <c r="S1621" s="11">
        <v>0</v>
      </c>
      <c r="T1621" s="4">
        <f>Ugovori_OPULJP[[#This Row],[Bespovratna sredstva - Ukupno (EU+Nac) HRK
= Ukupna ugovorena vrijednost bespovratnih sredstava]]+Ugovori_OPULJP[[#This Row],[Javni doprinos korisnika - HRK]]+Ugovori_OPULJP[[#This Row],[Privatni doprinos korisnika - HRK]]</f>
        <v>11474580</v>
      </c>
      <c r="U1621" s="29" t="s">
        <v>8735</v>
      </c>
      <c r="V1621" s="29" t="s">
        <v>24</v>
      </c>
      <c r="W1621" s="30" t="s">
        <v>8235</v>
      </c>
      <c r="X1621" s="30" t="s">
        <v>6220</v>
      </c>
    </row>
    <row r="1622" spans="1:24" ht="38.25" x14ac:dyDescent="0.25">
      <c r="A1622" s="12" t="s">
        <v>10014</v>
      </c>
      <c r="B1622" s="8" t="s">
        <v>8150</v>
      </c>
      <c r="C1622" s="5" t="s">
        <v>7165</v>
      </c>
      <c r="D1622" s="30" t="s">
        <v>2698</v>
      </c>
      <c r="E1622" s="29" t="s">
        <v>10083</v>
      </c>
      <c r="F1622" s="7" t="s">
        <v>10039</v>
      </c>
      <c r="G1622" s="7" t="s">
        <v>10029</v>
      </c>
      <c r="H1622" s="13">
        <v>44316</v>
      </c>
      <c r="I1622" s="13">
        <v>45412</v>
      </c>
      <c r="J1622" s="13" t="str">
        <f ca="1">IF(Ugovori_OPULJP[[#This Row],[DATUM ZAVRŠETKA OPERACIJE]]&lt;TODAY(),"završen","u provedbi")</f>
        <v>u provedbi</v>
      </c>
      <c r="K1622" s="6" t="s">
        <v>11</v>
      </c>
      <c r="L1622" s="6" t="s">
        <v>11</v>
      </c>
      <c r="M1622" s="17">
        <v>0.85</v>
      </c>
      <c r="N1622" s="17">
        <v>0.15</v>
      </c>
      <c r="O1622" s="11">
        <f>Ugovori_OPULJP[[#This Row],[Bespovratna sredstva - Ukupno (EU+Nac) HRK
= Ukupna ugovorena vrijednost bespovratnih sredstava]]*Ugovori_OPULJP[[#This Row],[EU STOPA SUFINANCIRANJA %
EU CO-FINANCING RATE %]]</f>
        <v>9288872.6154999994</v>
      </c>
      <c r="P1622" s="11">
        <f>Ugovori_OPULJP[[#This Row],[Bespovratna sredstva - Ukupno (EU+Nac) HRK
= Ukupna ugovorena vrijednost bespovratnih sredstava]]*Ugovori_OPULJP[[#This Row],[STOPA NACIONALNOG SUFINANCIRANJA %]]</f>
        <v>1639212.8144999999</v>
      </c>
      <c r="Q1622" s="4">
        <v>10928085.43</v>
      </c>
      <c r="R1622" s="11">
        <v>0</v>
      </c>
      <c r="S1622" s="11">
        <v>0</v>
      </c>
      <c r="T1622" s="4">
        <f>Ugovori_OPULJP[[#This Row],[Bespovratna sredstva - Ukupno (EU+Nac) HRK
= Ukupna ugovorena vrijednost bespovratnih sredstava]]+Ugovori_OPULJP[[#This Row],[Javni doprinos korisnika - HRK]]+Ugovori_OPULJP[[#This Row],[Privatni doprinos korisnika - HRK]]</f>
        <v>10928085.43</v>
      </c>
      <c r="U1622" s="29" t="s">
        <v>8735</v>
      </c>
      <c r="V1622" s="29" t="s">
        <v>24</v>
      </c>
      <c r="W1622" s="5" t="s">
        <v>10057</v>
      </c>
      <c r="X1622" s="5" t="s">
        <v>6220</v>
      </c>
    </row>
    <row r="1623" spans="1:24" ht="51" x14ac:dyDescent="0.25">
      <c r="A1623" s="65" t="s">
        <v>9876</v>
      </c>
      <c r="B1623" s="46" t="s">
        <v>8150</v>
      </c>
      <c r="C1623" s="30" t="s">
        <v>7165</v>
      </c>
      <c r="D1623" s="30" t="s">
        <v>2698</v>
      </c>
      <c r="E1623" s="29" t="s">
        <v>10083</v>
      </c>
      <c r="F1623" s="31" t="s">
        <v>9877</v>
      </c>
      <c r="G1623" s="31" t="s">
        <v>9878</v>
      </c>
      <c r="H1623" s="32">
        <v>44313</v>
      </c>
      <c r="I1623" s="32">
        <v>45409</v>
      </c>
      <c r="J1623" s="32" t="str">
        <f ca="1">IF(Ugovori_OPULJP[[#This Row],[DATUM ZAVRŠETKA OPERACIJE]]&lt;TODAY(),"završen","u provedbi")</f>
        <v>u provedbi</v>
      </c>
      <c r="K1623" s="25" t="s">
        <v>14</v>
      </c>
      <c r="L1623" s="25" t="s">
        <v>14</v>
      </c>
      <c r="M1623" s="17">
        <v>0.85</v>
      </c>
      <c r="N1623" s="17">
        <v>0.15</v>
      </c>
      <c r="O1623" s="33">
        <f>Ugovori_OPULJP[[#This Row],[Bespovratna sredstva - Ukupno (EU+Nac) HRK
= Ukupna ugovorena vrijednost bespovratnih sredstava]]*Ugovori_OPULJP[[#This Row],[EU STOPA SUFINANCIRANJA %
EU CO-FINANCING RATE %]]</f>
        <v>9480450.2819999997</v>
      </c>
      <c r="P1623" s="33">
        <f>Ugovori_OPULJP[[#This Row],[Bespovratna sredstva - Ukupno (EU+Nac) HRK
= Ukupna ugovorena vrijednost bespovratnih sredstava]]*Ugovori_OPULJP[[#This Row],[STOPA NACIONALNOG SUFINANCIRANJA %]]</f>
        <v>1673020.638</v>
      </c>
      <c r="Q1623" s="34">
        <v>11153470.92</v>
      </c>
      <c r="R1623" s="11">
        <v>0</v>
      </c>
      <c r="S1623" s="11">
        <v>0</v>
      </c>
      <c r="T1623" s="34">
        <f>Ugovori_OPULJP[[#This Row],[Bespovratna sredstva - Ukupno (EU+Nac) HRK
= Ukupna ugovorena vrijednost bespovratnih sredstava]]+Ugovori_OPULJP[[#This Row],[Javni doprinos korisnika - HRK]]+Ugovori_OPULJP[[#This Row],[Privatni doprinos korisnika - HRK]]</f>
        <v>11153470.92</v>
      </c>
      <c r="U1623" s="29" t="s">
        <v>8735</v>
      </c>
      <c r="V1623" s="29" t="s">
        <v>24</v>
      </c>
      <c r="W1623" s="27" t="s">
        <v>9879</v>
      </c>
      <c r="X1623" s="30" t="s">
        <v>6220</v>
      </c>
    </row>
    <row r="1624" spans="1:24" ht="63.75" x14ac:dyDescent="0.25">
      <c r="A1624" s="12" t="s">
        <v>10490</v>
      </c>
      <c r="B1624" s="8" t="s">
        <v>8150</v>
      </c>
      <c r="C1624" s="5" t="s">
        <v>7165</v>
      </c>
      <c r="D1624" s="30" t="s">
        <v>2698</v>
      </c>
      <c r="E1624" s="29" t="s">
        <v>10083</v>
      </c>
      <c r="F1624" s="7" t="s">
        <v>10533</v>
      </c>
      <c r="G1624" s="7" t="s">
        <v>8557</v>
      </c>
      <c r="H1624" s="13">
        <v>44378</v>
      </c>
      <c r="I1624" s="13">
        <v>45292</v>
      </c>
      <c r="J1624" s="13" t="str">
        <f ca="1">IF(Ugovori_OPULJP[[#This Row],[DATUM ZAVRŠETKA OPERACIJE]]&lt;TODAY(),"završen","u provedbi")</f>
        <v>u provedbi</v>
      </c>
      <c r="K1624" s="6" t="s">
        <v>12</v>
      </c>
      <c r="L1624" s="6" t="s">
        <v>12</v>
      </c>
      <c r="M1624" s="17">
        <v>0.85</v>
      </c>
      <c r="N1624" s="17">
        <v>0.15</v>
      </c>
      <c r="O1624" s="11">
        <f>Ugovori_OPULJP[[#This Row],[Bespovratna sredstva - Ukupno (EU+Nac) HRK
= Ukupna ugovorena vrijednost bespovratnih sredstava]]*Ugovori_OPULJP[[#This Row],[EU STOPA SUFINANCIRANJA %
EU CO-FINANCING RATE %]]</f>
        <v>9733948.2129999995</v>
      </c>
      <c r="P1624" s="11">
        <f>Ugovori_OPULJP[[#This Row],[Bespovratna sredstva - Ukupno (EU+Nac) HRK
= Ukupna ugovorena vrijednost bespovratnih sredstava]]*Ugovori_OPULJP[[#This Row],[STOPA NACIONALNOG SUFINANCIRANJA %]]</f>
        <v>1717755.5669999998</v>
      </c>
      <c r="Q1624" s="4">
        <v>11451703.779999999</v>
      </c>
      <c r="R1624" s="11">
        <v>0</v>
      </c>
      <c r="S1624" s="11">
        <v>0</v>
      </c>
      <c r="T1624" s="4">
        <f>Ugovori_OPULJP[[#This Row],[Bespovratna sredstva - Ukupno (EU+Nac) HRK
= Ukupna ugovorena vrijednost bespovratnih sredstava]]+Ugovori_OPULJP[[#This Row],[Javni doprinos korisnika - HRK]]+Ugovori_OPULJP[[#This Row],[Privatni doprinos korisnika - HRK]]</f>
        <v>11451703.779999999</v>
      </c>
      <c r="U1624" s="29" t="s">
        <v>8735</v>
      </c>
      <c r="V1624" s="29" t="s">
        <v>24</v>
      </c>
      <c r="W1624" s="27" t="s">
        <v>10532</v>
      </c>
      <c r="X1624" s="30" t="s">
        <v>6220</v>
      </c>
    </row>
    <row r="1625" spans="1:24" ht="102" x14ac:dyDescent="0.25">
      <c r="A1625" s="45" t="s">
        <v>2717</v>
      </c>
      <c r="B1625" s="46" t="s">
        <v>8150</v>
      </c>
      <c r="C1625" s="30" t="s">
        <v>7165</v>
      </c>
      <c r="D1625" s="30" t="s">
        <v>2716</v>
      </c>
      <c r="E1625" s="29" t="s">
        <v>10083</v>
      </c>
      <c r="F1625" s="47" t="s">
        <v>2718</v>
      </c>
      <c r="G1625" s="47" t="s">
        <v>10593</v>
      </c>
      <c r="H1625" s="48">
        <v>43344</v>
      </c>
      <c r="I1625" s="48">
        <v>44440</v>
      </c>
      <c r="J1625" s="48" t="str">
        <f ca="1">IF(Ugovori_OPULJP[[#This Row],[DATUM ZAVRŠETKA OPERACIJE]]&lt;TODAY(),"završen","u provedbi")</f>
        <v>završen</v>
      </c>
      <c r="K1625" s="25" t="s">
        <v>2719</v>
      </c>
      <c r="L1625" s="25" t="s">
        <v>12</v>
      </c>
      <c r="M1625" s="17">
        <v>0.85</v>
      </c>
      <c r="N1625" s="17">
        <v>0.15</v>
      </c>
      <c r="O1625" s="11">
        <f>Ugovori_OPULJP[[#This Row],[Bespovratna sredstva - Ukupno (EU+Nac) HRK
= Ukupna ugovorena vrijednost bespovratnih sredstava]]*Ugovori_OPULJP[[#This Row],[EU STOPA SUFINANCIRANJA %
EU CO-FINANCING RATE %]]</f>
        <v>4668963.0365000004</v>
      </c>
      <c r="P1625" s="11">
        <f>Ugovori_OPULJP[[#This Row],[Bespovratna sredstva - Ukupno (EU+Nac) HRK
= Ukupna ugovorena vrijednost bespovratnih sredstava]]*Ugovori_OPULJP[[#This Row],[STOPA NACIONALNOG SUFINANCIRANJA %]]</f>
        <v>823934.65350000001</v>
      </c>
      <c r="Q1625" s="11">
        <v>5492897.6900000004</v>
      </c>
      <c r="R1625" s="11">
        <v>0</v>
      </c>
      <c r="S1625" s="11">
        <v>0</v>
      </c>
      <c r="T1625" s="4">
        <f>Ugovori_OPULJP[[#This Row],[Bespovratna sredstva - Ukupno (EU+Nac) HRK
= Ukupna ugovorena vrijednost bespovratnih sredstava]]+Ugovori_OPULJP[[#This Row],[Javni doprinos korisnika - HRK]]+Ugovori_OPULJP[[#This Row],[Privatni doprinos korisnika - HRK]]</f>
        <v>5492897.6900000004</v>
      </c>
      <c r="U1625" s="29" t="s">
        <v>8735</v>
      </c>
      <c r="V1625" s="29" t="s">
        <v>24</v>
      </c>
      <c r="W1625" s="30" t="s">
        <v>6820</v>
      </c>
      <c r="X1625" s="30" t="s">
        <v>6220</v>
      </c>
    </row>
    <row r="1626" spans="1:24" ht="89.25" x14ac:dyDescent="0.25">
      <c r="A1626" s="45" t="s">
        <v>2720</v>
      </c>
      <c r="B1626" s="46" t="s">
        <v>8150</v>
      </c>
      <c r="C1626" s="30" t="s">
        <v>7165</v>
      </c>
      <c r="D1626" s="30" t="s">
        <v>2716</v>
      </c>
      <c r="E1626" s="29" t="s">
        <v>10083</v>
      </c>
      <c r="F1626" s="47" t="s">
        <v>2721</v>
      </c>
      <c r="G1626" s="47" t="s">
        <v>2722</v>
      </c>
      <c r="H1626" s="48">
        <v>43432</v>
      </c>
      <c r="I1626" s="48">
        <v>44528</v>
      </c>
      <c r="J1626" s="48" t="str">
        <f ca="1">IF(Ugovori_OPULJP[[#This Row],[DATUM ZAVRŠETKA OPERACIJE]]&lt;TODAY(),"završen","u provedbi")</f>
        <v>završen</v>
      </c>
      <c r="K1626" s="25" t="s">
        <v>1</v>
      </c>
      <c r="L1626" s="25" t="s">
        <v>1</v>
      </c>
      <c r="M1626" s="17">
        <v>0.85</v>
      </c>
      <c r="N1626" s="17">
        <v>0.15</v>
      </c>
      <c r="O1626" s="11">
        <f>Ugovori_OPULJP[[#This Row],[Bespovratna sredstva - Ukupno (EU+Nac) HRK
= Ukupna ugovorena vrijednost bespovratnih sredstava]]*Ugovori_OPULJP[[#This Row],[EU STOPA SUFINANCIRANJA %
EU CO-FINANCING RATE %]]</f>
        <v>5052205.7834999999</v>
      </c>
      <c r="P1626" s="11">
        <f>Ugovori_OPULJP[[#This Row],[Bespovratna sredstva - Ukupno (EU+Nac) HRK
= Ukupna ugovorena vrijednost bespovratnih sredstava]]*Ugovori_OPULJP[[#This Row],[STOPA NACIONALNOG SUFINANCIRANJA %]]</f>
        <v>891565.72649999999</v>
      </c>
      <c r="Q1626" s="11">
        <v>5943771.5099999998</v>
      </c>
      <c r="R1626" s="11">
        <v>0</v>
      </c>
      <c r="S1626" s="11">
        <v>0</v>
      </c>
      <c r="T1626" s="4">
        <f>Ugovori_OPULJP[[#This Row],[Bespovratna sredstva - Ukupno (EU+Nac) HRK
= Ukupna ugovorena vrijednost bespovratnih sredstava]]+Ugovori_OPULJP[[#This Row],[Javni doprinos korisnika - HRK]]+Ugovori_OPULJP[[#This Row],[Privatni doprinos korisnika - HRK]]</f>
        <v>5943771.5099999998</v>
      </c>
      <c r="U1626" s="29" t="s">
        <v>8735</v>
      </c>
      <c r="V1626" s="29" t="s">
        <v>24</v>
      </c>
      <c r="W1626" s="30" t="s">
        <v>6821</v>
      </c>
      <c r="X1626" s="30" t="s">
        <v>6220</v>
      </c>
    </row>
    <row r="1627" spans="1:24" ht="76.5" x14ac:dyDescent="0.25">
      <c r="A1627" s="45" t="s">
        <v>2723</v>
      </c>
      <c r="B1627" s="46" t="s">
        <v>8150</v>
      </c>
      <c r="C1627" s="30" t="s">
        <v>7165</v>
      </c>
      <c r="D1627" s="30" t="s">
        <v>2716</v>
      </c>
      <c r="E1627" s="29" t="s">
        <v>10083</v>
      </c>
      <c r="F1627" s="47" t="s">
        <v>2724</v>
      </c>
      <c r="G1627" s="47" t="s">
        <v>2725</v>
      </c>
      <c r="H1627" s="48">
        <v>43432</v>
      </c>
      <c r="I1627" s="48">
        <v>44528</v>
      </c>
      <c r="J1627" s="48" t="str">
        <f ca="1">IF(Ugovori_OPULJP[[#This Row],[DATUM ZAVRŠETKA OPERACIJE]]&lt;TODAY(),"završen","u provedbi")</f>
        <v>završen</v>
      </c>
      <c r="K1627" s="25" t="s">
        <v>74</v>
      </c>
      <c r="L1627" s="25" t="s">
        <v>3</v>
      </c>
      <c r="M1627" s="17">
        <v>0.85</v>
      </c>
      <c r="N1627" s="17">
        <v>0.15</v>
      </c>
      <c r="O1627" s="11">
        <f>Ugovori_OPULJP[[#This Row],[Bespovratna sredstva - Ukupno (EU+Nac) HRK
= Ukupna ugovorena vrijednost bespovratnih sredstava]]*Ugovori_OPULJP[[#This Row],[EU STOPA SUFINANCIRANJA %
EU CO-FINANCING RATE %]]</f>
        <v>5097736.2459999993</v>
      </c>
      <c r="P1627" s="11">
        <f>Ugovori_OPULJP[[#This Row],[Bespovratna sredstva - Ukupno (EU+Nac) HRK
= Ukupna ugovorena vrijednost bespovratnih sredstava]]*Ugovori_OPULJP[[#This Row],[STOPA NACIONALNOG SUFINANCIRANJA %]]</f>
        <v>899600.51399999997</v>
      </c>
      <c r="Q1627" s="11">
        <v>5997336.7599999998</v>
      </c>
      <c r="R1627" s="11">
        <v>0</v>
      </c>
      <c r="S1627" s="11">
        <v>0</v>
      </c>
      <c r="T1627" s="4">
        <f>Ugovori_OPULJP[[#This Row],[Bespovratna sredstva - Ukupno (EU+Nac) HRK
= Ukupna ugovorena vrijednost bespovratnih sredstava]]+Ugovori_OPULJP[[#This Row],[Javni doprinos korisnika - HRK]]+Ugovori_OPULJP[[#This Row],[Privatni doprinos korisnika - HRK]]</f>
        <v>5997336.7599999998</v>
      </c>
      <c r="U1627" s="29" t="s">
        <v>8735</v>
      </c>
      <c r="V1627" s="29" t="s">
        <v>24</v>
      </c>
      <c r="W1627" s="30" t="s">
        <v>6822</v>
      </c>
      <c r="X1627" s="30" t="s">
        <v>6220</v>
      </c>
    </row>
    <row r="1628" spans="1:24" ht="114.75" x14ac:dyDescent="0.25">
      <c r="A1628" s="45" t="s">
        <v>2726</v>
      </c>
      <c r="B1628" s="46" t="s">
        <v>8150</v>
      </c>
      <c r="C1628" s="30" t="s">
        <v>7165</v>
      </c>
      <c r="D1628" s="30" t="s">
        <v>2716</v>
      </c>
      <c r="E1628" s="29" t="s">
        <v>10083</v>
      </c>
      <c r="F1628" s="47" t="s">
        <v>2727</v>
      </c>
      <c r="G1628" s="47" t="s">
        <v>2728</v>
      </c>
      <c r="H1628" s="48">
        <v>43483</v>
      </c>
      <c r="I1628" s="48">
        <v>44579</v>
      </c>
      <c r="J1628" s="48" t="str">
        <f ca="1">IF(Ugovori_OPULJP[[#This Row],[DATUM ZAVRŠETKA OPERACIJE]]&lt;TODAY(),"završen","u provedbi")</f>
        <v>završen</v>
      </c>
      <c r="K1628" s="25" t="s">
        <v>7</v>
      </c>
      <c r="L1628" s="25" t="s">
        <v>7</v>
      </c>
      <c r="M1628" s="17">
        <v>0.85</v>
      </c>
      <c r="N1628" s="17">
        <v>0.15</v>
      </c>
      <c r="O1628" s="11">
        <f>Ugovori_OPULJP[[#This Row],[Bespovratna sredstva - Ukupno (EU+Nac) HRK
= Ukupna ugovorena vrijednost bespovratnih sredstava]]*Ugovori_OPULJP[[#This Row],[EU STOPA SUFINANCIRANJA %
EU CO-FINANCING RATE %]]</f>
        <v>5082832.7709999997</v>
      </c>
      <c r="P1628" s="11">
        <f>Ugovori_OPULJP[[#This Row],[Bespovratna sredstva - Ukupno (EU+Nac) HRK
= Ukupna ugovorena vrijednost bespovratnih sredstava]]*Ugovori_OPULJP[[#This Row],[STOPA NACIONALNOG SUFINANCIRANJA %]]</f>
        <v>896970.48899999994</v>
      </c>
      <c r="Q1628" s="11">
        <v>5979803.2599999998</v>
      </c>
      <c r="R1628" s="11">
        <v>0</v>
      </c>
      <c r="S1628" s="11">
        <v>0</v>
      </c>
      <c r="T1628" s="4">
        <f>Ugovori_OPULJP[[#This Row],[Bespovratna sredstva - Ukupno (EU+Nac) HRK
= Ukupna ugovorena vrijednost bespovratnih sredstava]]+Ugovori_OPULJP[[#This Row],[Javni doprinos korisnika - HRK]]+Ugovori_OPULJP[[#This Row],[Privatni doprinos korisnika - HRK]]</f>
        <v>5979803.2599999998</v>
      </c>
      <c r="U1628" s="29" t="s">
        <v>8735</v>
      </c>
      <c r="V1628" s="29" t="s">
        <v>24</v>
      </c>
      <c r="W1628" s="30" t="s">
        <v>6823</v>
      </c>
      <c r="X1628" s="30" t="s">
        <v>6220</v>
      </c>
    </row>
    <row r="1629" spans="1:24" ht="89.25" x14ac:dyDescent="0.25">
      <c r="A1629" s="45" t="s">
        <v>2729</v>
      </c>
      <c r="B1629" s="46" t="s">
        <v>8150</v>
      </c>
      <c r="C1629" s="30" t="s">
        <v>7165</v>
      </c>
      <c r="D1629" s="30" t="s">
        <v>2716</v>
      </c>
      <c r="E1629" s="29" t="s">
        <v>10083</v>
      </c>
      <c r="F1629" s="47" t="s">
        <v>2730</v>
      </c>
      <c r="G1629" s="47" t="s">
        <v>2731</v>
      </c>
      <c r="H1629" s="48">
        <v>43571</v>
      </c>
      <c r="I1629" s="48">
        <v>44667</v>
      </c>
      <c r="J1629" s="48" t="str">
        <f ca="1">IF(Ugovori_OPULJP[[#This Row],[DATUM ZAVRŠETKA OPERACIJE]]&lt;TODAY(),"završen","u provedbi")</f>
        <v>u provedbi</v>
      </c>
      <c r="K1629" s="25" t="s">
        <v>12</v>
      </c>
      <c r="L1629" s="25" t="s">
        <v>12</v>
      </c>
      <c r="M1629" s="17">
        <v>0.85</v>
      </c>
      <c r="N1629" s="17">
        <v>0.15</v>
      </c>
      <c r="O1629" s="11">
        <f>Ugovori_OPULJP[[#This Row],[Bespovratna sredstva - Ukupno (EU+Nac) HRK
= Ukupna ugovorena vrijednost bespovratnih sredstava]]*Ugovori_OPULJP[[#This Row],[EU STOPA SUFINANCIRANJA %
EU CO-FINANCING RATE %]]</f>
        <v>3619323.5279999995</v>
      </c>
      <c r="P1629" s="11">
        <f>Ugovori_OPULJP[[#This Row],[Bespovratna sredstva - Ukupno (EU+Nac) HRK
= Ukupna ugovorena vrijednost bespovratnih sredstava]]*Ugovori_OPULJP[[#This Row],[STOPA NACIONALNOG SUFINANCIRANJA %]]</f>
        <v>638704.15199999989</v>
      </c>
      <c r="Q1629" s="11">
        <v>4258027.68</v>
      </c>
      <c r="R1629" s="11">
        <v>0</v>
      </c>
      <c r="S1629" s="11">
        <v>0</v>
      </c>
      <c r="T1629" s="4">
        <f>Ugovori_OPULJP[[#This Row],[Bespovratna sredstva - Ukupno (EU+Nac) HRK
= Ukupna ugovorena vrijednost bespovratnih sredstava]]+Ugovori_OPULJP[[#This Row],[Javni doprinos korisnika - HRK]]+Ugovori_OPULJP[[#This Row],[Privatni doprinos korisnika - HRK]]</f>
        <v>4258027.68</v>
      </c>
      <c r="U1629" s="29" t="s">
        <v>8735</v>
      </c>
      <c r="V1629" s="29" t="s">
        <v>24</v>
      </c>
      <c r="W1629" s="30" t="s">
        <v>6824</v>
      </c>
      <c r="X1629" s="30" t="s">
        <v>6220</v>
      </c>
    </row>
    <row r="1630" spans="1:24" ht="114.75" x14ac:dyDescent="0.25">
      <c r="A1630" s="45" t="s">
        <v>2732</v>
      </c>
      <c r="B1630" s="46" t="s">
        <v>8150</v>
      </c>
      <c r="C1630" s="30" t="s">
        <v>7165</v>
      </c>
      <c r="D1630" s="30" t="s">
        <v>2716</v>
      </c>
      <c r="E1630" s="29" t="s">
        <v>10083</v>
      </c>
      <c r="F1630" s="47" t="s">
        <v>2733</v>
      </c>
      <c r="G1630" s="47" t="s">
        <v>10594</v>
      </c>
      <c r="H1630" s="48">
        <v>43767</v>
      </c>
      <c r="I1630" s="48">
        <v>44863</v>
      </c>
      <c r="J1630" s="48" t="str">
        <f ca="1">IF(Ugovori_OPULJP[[#This Row],[DATUM ZAVRŠETKA OPERACIJE]]&lt;TODAY(),"završen","u provedbi")</f>
        <v>u provedbi</v>
      </c>
      <c r="K1630" s="25" t="s">
        <v>10</v>
      </c>
      <c r="L1630" s="25" t="s">
        <v>10</v>
      </c>
      <c r="M1630" s="17">
        <v>0.85</v>
      </c>
      <c r="N1630" s="17">
        <v>0.15</v>
      </c>
      <c r="O1630" s="11">
        <f>Ugovori_OPULJP[[#This Row],[Bespovratna sredstva - Ukupno (EU+Nac) HRK
= Ukupna ugovorena vrijednost bespovratnih sredstava]]*Ugovori_OPULJP[[#This Row],[EU STOPA SUFINANCIRANJA %
EU CO-FINANCING RATE %]]</f>
        <v>5089517.375</v>
      </c>
      <c r="P1630" s="11">
        <f>Ugovori_OPULJP[[#This Row],[Bespovratna sredstva - Ukupno (EU+Nac) HRK
= Ukupna ugovorena vrijednost bespovratnih sredstava]]*Ugovori_OPULJP[[#This Row],[STOPA NACIONALNOG SUFINANCIRANJA %]]</f>
        <v>898150.125</v>
      </c>
      <c r="Q1630" s="11">
        <v>5987667.5</v>
      </c>
      <c r="R1630" s="11">
        <v>0</v>
      </c>
      <c r="S1630" s="11">
        <v>0</v>
      </c>
      <c r="T1630" s="4">
        <f>Ugovori_OPULJP[[#This Row],[Bespovratna sredstva - Ukupno (EU+Nac) HRK
= Ukupna ugovorena vrijednost bespovratnih sredstava]]+Ugovori_OPULJP[[#This Row],[Javni doprinos korisnika - HRK]]+Ugovori_OPULJP[[#This Row],[Privatni doprinos korisnika - HRK]]</f>
        <v>5987667.5</v>
      </c>
      <c r="U1630" s="29" t="s">
        <v>8735</v>
      </c>
      <c r="V1630" s="29" t="s">
        <v>24</v>
      </c>
      <c r="W1630" s="30" t="s">
        <v>6825</v>
      </c>
      <c r="X1630" s="30" t="s">
        <v>6220</v>
      </c>
    </row>
    <row r="1631" spans="1:24" ht="63.75" x14ac:dyDescent="0.25">
      <c r="A1631" s="45" t="s">
        <v>2734</v>
      </c>
      <c r="B1631" s="46" t="s">
        <v>8150</v>
      </c>
      <c r="C1631" s="30" t="s">
        <v>7165</v>
      </c>
      <c r="D1631" s="30" t="s">
        <v>2716</v>
      </c>
      <c r="E1631" s="29" t="s">
        <v>10083</v>
      </c>
      <c r="F1631" s="47" t="s">
        <v>2735</v>
      </c>
      <c r="G1631" s="47" t="s">
        <v>2736</v>
      </c>
      <c r="H1631" s="48">
        <v>43846</v>
      </c>
      <c r="I1631" s="48">
        <v>44942</v>
      </c>
      <c r="J1631" s="48" t="str">
        <f ca="1">IF(Ugovori_OPULJP[[#This Row],[DATUM ZAVRŠETKA OPERACIJE]]&lt;TODAY(),"završen","u provedbi")</f>
        <v>u provedbi</v>
      </c>
      <c r="K1631" s="25" t="s">
        <v>14</v>
      </c>
      <c r="L1631" s="25" t="s">
        <v>14</v>
      </c>
      <c r="M1631" s="17">
        <v>0.85</v>
      </c>
      <c r="N1631" s="17">
        <v>0.15</v>
      </c>
      <c r="O1631" s="11">
        <f>Ugovori_OPULJP[[#This Row],[Bespovratna sredstva - Ukupno (EU+Nac) HRK
= Ukupna ugovorena vrijednost bespovratnih sredstava]]*Ugovori_OPULJP[[#This Row],[EU STOPA SUFINANCIRANJA %
EU CO-FINANCING RATE %]]</f>
        <v>4478762.3020000001</v>
      </c>
      <c r="P1631" s="11">
        <f>Ugovori_OPULJP[[#This Row],[Bespovratna sredstva - Ukupno (EU+Nac) HRK
= Ukupna ugovorena vrijednost bespovratnih sredstava]]*Ugovori_OPULJP[[#This Row],[STOPA NACIONALNOG SUFINANCIRANJA %]]</f>
        <v>790369.81799999997</v>
      </c>
      <c r="Q1631" s="11">
        <v>5269132.12</v>
      </c>
      <c r="R1631" s="11">
        <v>0</v>
      </c>
      <c r="S1631" s="11">
        <v>0</v>
      </c>
      <c r="T1631" s="4">
        <f>Ugovori_OPULJP[[#This Row],[Bespovratna sredstva - Ukupno (EU+Nac) HRK
= Ukupna ugovorena vrijednost bespovratnih sredstava]]+Ugovori_OPULJP[[#This Row],[Javni doprinos korisnika - HRK]]+Ugovori_OPULJP[[#This Row],[Privatni doprinos korisnika - HRK]]</f>
        <v>5269132.12</v>
      </c>
      <c r="U1631" s="29" t="s">
        <v>8735</v>
      </c>
      <c r="V1631" s="29" t="s">
        <v>24</v>
      </c>
      <c r="W1631" s="30" t="s">
        <v>6826</v>
      </c>
      <c r="X1631" s="30" t="s">
        <v>6220</v>
      </c>
    </row>
    <row r="1632" spans="1:24" ht="38.25" x14ac:dyDescent="0.25">
      <c r="A1632" s="45" t="s">
        <v>2737</v>
      </c>
      <c r="B1632" s="46" t="s">
        <v>8150</v>
      </c>
      <c r="C1632" s="30" t="s">
        <v>7165</v>
      </c>
      <c r="D1632" s="30" t="s">
        <v>2716</v>
      </c>
      <c r="E1632" s="29" t="s">
        <v>10083</v>
      </c>
      <c r="F1632" s="47" t="s">
        <v>2738</v>
      </c>
      <c r="G1632" s="47" t="s">
        <v>2739</v>
      </c>
      <c r="H1632" s="48">
        <v>43767</v>
      </c>
      <c r="I1632" s="48">
        <v>44863</v>
      </c>
      <c r="J1632" s="48" t="str">
        <f ca="1">IF(Ugovori_OPULJP[[#This Row],[DATUM ZAVRŠETKA OPERACIJE]]&lt;TODAY(),"završen","u provedbi")</f>
        <v>u provedbi</v>
      </c>
      <c r="K1632" s="25" t="s">
        <v>14</v>
      </c>
      <c r="L1632" s="25" t="s">
        <v>14</v>
      </c>
      <c r="M1632" s="17">
        <v>0.85</v>
      </c>
      <c r="N1632" s="17">
        <v>0.15</v>
      </c>
      <c r="O1632" s="11">
        <f>Ugovori_OPULJP[[#This Row],[Bespovratna sredstva - Ukupno (EU+Nac) HRK
= Ukupna ugovorena vrijednost bespovratnih sredstava]]*Ugovori_OPULJP[[#This Row],[EU STOPA SUFINANCIRANJA %
EU CO-FINANCING RATE %]]</f>
        <v>5096330.9835000001</v>
      </c>
      <c r="P1632" s="11">
        <f>Ugovori_OPULJP[[#This Row],[Bespovratna sredstva - Ukupno (EU+Nac) HRK
= Ukupna ugovorena vrijednost bespovratnih sredstava]]*Ugovori_OPULJP[[#This Row],[STOPA NACIONALNOG SUFINANCIRANJA %]]</f>
        <v>899352.52649999992</v>
      </c>
      <c r="Q1632" s="11">
        <v>5995683.5099999998</v>
      </c>
      <c r="R1632" s="11">
        <v>0</v>
      </c>
      <c r="S1632" s="11">
        <v>0</v>
      </c>
      <c r="T1632" s="4">
        <f>Ugovori_OPULJP[[#This Row],[Bespovratna sredstva - Ukupno (EU+Nac) HRK
= Ukupna ugovorena vrijednost bespovratnih sredstava]]+Ugovori_OPULJP[[#This Row],[Javni doprinos korisnika - HRK]]+Ugovori_OPULJP[[#This Row],[Privatni doprinos korisnika - HRK]]</f>
        <v>5995683.5099999998</v>
      </c>
      <c r="U1632" s="29" t="s">
        <v>8735</v>
      </c>
      <c r="V1632" s="29" t="s">
        <v>24</v>
      </c>
      <c r="W1632" s="30" t="s">
        <v>6827</v>
      </c>
      <c r="X1632" s="30" t="s">
        <v>6220</v>
      </c>
    </row>
    <row r="1633" spans="1:24" ht="76.5" x14ac:dyDescent="0.25">
      <c r="A1633" s="45" t="s">
        <v>2740</v>
      </c>
      <c r="B1633" s="46" t="s">
        <v>8150</v>
      </c>
      <c r="C1633" s="30" t="s">
        <v>7165</v>
      </c>
      <c r="D1633" s="30" t="s">
        <v>2716</v>
      </c>
      <c r="E1633" s="29" t="s">
        <v>10083</v>
      </c>
      <c r="F1633" s="47" t="s">
        <v>2741</v>
      </c>
      <c r="G1633" s="47" t="s">
        <v>2742</v>
      </c>
      <c r="H1633" s="48">
        <v>43846</v>
      </c>
      <c r="I1633" s="48">
        <v>44942</v>
      </c>
      <c r="J1633" s="48" t="str">
        <f ca="1">IF(Ugovori_OPULJP[[#This Row],[DATUM ZAVRŠETKA OPERACIJE]]&lt;TODAY(),"završen","u provedbi")</f>
        <v>u provedbi</v>
      </c>
      <c r="K1633" s="25" t="s">
        <v>248</v>
      </c>
      <c r="L1633" s="25" t="s">
        <v>10</v>
      </c>
      <c r="M1633" s="17">
        <v>0.85</v>
      </c>
      <c r="N1633" s="17">
        <v>0.15</v>
      </c>
      <c r="O1633" s="11">
        <f>Ugovori_OPULJP[[#This Row],[Bespovratna sredstva - Ukupno (EU+Nac) HRK
= Ukupna ugovorena vrijednost bespovratnih sredstava]]*Ugovori_OPULJP[[#This Row],[EU STOPA SUFINANCIRANJA %
EU CO-FINANCING RATE %]]</f>
        <v>4850295.5935000004</v>
      </c>
      <c r="P1633" s="11">
        <f>Ugovori_OPULJP[[#This Row],[Bespovratna sredstva - Ukupno (EU+Nac) HRK
= Ukupna ugovorena vrijednost bespovratnih sredstava]]*Ugovori_OPULJP[[#This Row],[STOPA NACIONALNOG SUFINANCIRANJA %]]</f>
        <v>855934.51650000003</v>
      </c>
      <c r="Q1633" s="11">
        <v>5706230.1100000003</v>
      </c>
      <c r="R1633" s="11">
        <v>0</v>
      </c>
      <c r="S1633" s="11">
        <v>0</v>
      </c>
      <c r="T1633" s="4">
        <f>Ugovori_OPULJP[[#This Row],[Bespovratna sredstva - Ukupno (EU+Nac) HRK
= Ukupna ugovorena vrijednost bespovratnih sredstava]]+Ugovori_OPULJP[[#This Row],[Javni doprinos korisnika - HRK]]+Ugovori_OPULJP[[#This Row],[Privatni doprinos korisnika - HRK]]</f>
        <v>5706230.1100000003</v>
      </c>
      <c r="U1633" s="29" t="s">
        <v>8735</v>
      </c>
      <c r="V1633" s="29" t="s">
        <v>24</v>
      </c>
      <c r="W1633" s="30" t="s">
        <v>6828</v>
      </c>
      <c r="X1633" s="30" t="s">
        <v>6220</v>
      </c>
    </row>
    <row r="1634" spans="1:24" ht="38.25" x14ac:dyDescent="0.25">
      <c r="A1634" s="45" t="s">
        <v>5310</v>
      </c>
      <c r="B1634" s="46" t="s">
        <v>8150</v>
      </c>
      <c r="C1634" s="30" t="s">
        <v>7165</v>
      </c>
      <c r="D1634" s="30" t="s">
        <v>2716</v>
      </c>
      <c r="E1634" s="29" t="s">
        <v>10083</v>
      </c>
      <c r="F1634" s="47" t="s">
        <v>5311</v>
      </c>
      <c r="G1634" s="47" t="s">
        <v>5312</v>
      </c>
      <c r="H1634" s="48">
        <v>44012</v>
      </c>
      <c r="I1634" s="48">
        <v>45107</v>
      </c>
      <c r="J1634" s="48" t="str">
        <f ca="1">IF(Ugovori_OPULJP[[#This Row],[DATUM ZAVRŠETKA OPERACIJE]]&lt;TODAY(),"završen","u provedbi")</f>
        <v>u provedbi</v>
      </c>
      <c r="K1634" s="25" t="s">
        <v>12</v>
      </c>
      <c r="L1634" s="25" t="s">
        <v>12</v>
      </c>
      <c r="M1634" s="17">
        <v>0.85</v>
      </c>
      <c r="N1634" s="17">
        <v>0.15</v>
      </c>
      <c r="O1634" s="11">
        <f>Ugovori_OPULJP[[#This Row],[Bespovratna sredstva - Ukupno (EU+Nac) HRK
= Ukupna ugovorena vrijednost bespovratnih sredstava]]*Ugovori_OPULJP[[#This Row],[EU STOPA SUFINANCIRANJA %
EU CO-FINANCING RATE %]]</f>
        <v>5099281.9029999999</v>
      </c>
      <c r="P1634" s="11">
        <f>Ugovori_OPULJP[[#This Row],[Bespovratna sredstva - Ukupno (EU+Nac) HRK
= Ukupna ugovorena vrijednost bespovratnih sredstava]]*Ugovori_OPULJP[[#This Row],[STOPA NACIONALNOG SUFINANCIRANJA %]]</f>
        <v>899873.27699999989</v>
      </c>
      <c r="Q1634" s="11">
        <v>5999155.1799999997</v>
      </c>
      <c r="R1634" s="11">
        <v>0</v>
      </c>
      <c r="S1634" s="11">
        <v>0</v>
      </c>
      <c r="T1634" s="4">
        <f>Ugovori_OPULJP[[#This Row],[Bespovratna sredstva - Ukupno (EU+Nac) HRK
= Ukupna ugovorena vrijednost bespovratnih sredstava]]+Ugovori_OPULJP[[#This Row],[Javni doprinos korisnika - HRK]]+Ugovori_OPULJP[[#This Row],[Privatni doprinos korisnika - HRK]]</f>
        <v>5999155.1799999997</v>
      </c>
      <c r="U1634" s="29" t="s">
        <v>8735</v>
      </c>
      <c r="V1634" s="29" t="s">
        <v>24</v>
      </c>
      <c r="W1634" s="30" t="s">
        <v>7064</v>
      </c>
      <c r="X1634" s="30" t="s">
        <v>6220</v>
      </c>
    </row>
    <row r="1635" spans="1:24" ht="51" x14ac:dyDescent="0.25">
      <c r="A1635" s="45" t="s">
        <v>7876</v>
      </c>
      <c r="B1635" s="46" t="s">
        <v>8150</v>
      </c>
      <c r="C1635" s="30" t="s">
        <v>7165</v>
      </c>
      <c r="D1635" s="30" t="s">
        <v>2743</v>
      </c>
      <c r="E1635" s="29" t="s">
        <v>10082</v>
      </c>
      <c r="F1635" s="47" t="s">
        <v>7914</v>
      </c>
      <c r="G1635" s="47" t="s">
        <v>1471</v>
      </c>
      <c r="H1635" s="48">
        <v>44109</v>
      </c>
      <c r="I1635" s="48">
        <v>44839</v>
      </c>
      <c r="J1635" s="48" t="str">
        <f ca="1">IF(Ugovori_OPULJP[[#This Row],[DATUM ZAVRŠETKA OPERACIJE]]&lt;TODAY(),"završen","u provedbi")</f>
        <v>u provedbi</v>
      </c>
      <c r="K1635" s="25" t="s">
        <v>8884</v>
      </c>
      <c r="L1635" s="25" t="s">
        <v>1</v>
      </c>
      <c r="M1635" s="17">
        <v>0.85</v>
      </c>
      <c r="N1635" s="17">
        <v>0.15</v>
      </c>
      <c r="O1635" s="11">
        <f>Ugovori_OPULJP[[#This Row],[Bespovratna sredstva - Ukupno (EU+Nac) HRK
= Ukupna ugovorena vrijednost bespovratnih sredstava]]*Ugovori_OPULJP[[#This Row],[EU STOPA SUFINANCIRANJA %
EU CO-FINANCING RATE %]]</f>
        <v>1274638.75</v>
      </c>
      <c r="P1635" s="11">
        <f>Ugovori_OPULJP[[#This Row],[Bespovratna sredstva - Ukupno (EU+Nac) HRK
= Ukupna ugovorena vrijednost bespovratnih sredstava]]*Ugovori_OPULJP[[#This Row],[STOPA NACIONALNOG SUFINANCIRANJA %]]</f>
        <v>224936.25</v>
      </c>
      <c r="Q1635" s="11">
        <v>1499575</v>
      </c>
      <c r="R1635" s="11">
        <v>0</v>
      </c>
      <c r="S1635" s="11">
        <v>0</v>
      </c>
      <c r="T1635" s="4">
        <f>Ugovori_OPULJP[[#This Row],[Bespovratna sredstva - Ukupno (EU+Nac) HRK
= Ukupna ugovorena vrijednost bespovratnih sredstava]]+Ugovori_OPULJP[[#This Row],[Javni doprinos korisnika - HRK]]+Ugovori_OPULJP[[#This Row],[Privatni doprinos korisnika - HRK]]</f>
        <v>1499575</v>
      </c>
      <c r="U1635" s="29" t="s">
        <v>8735</v>
      </c>
      <c r="V1635" s="29" t="s">
        <v>24</v>
      </c>
      <c r="W1635" s="30" t="s">
        <v>8083</v>
      </c>
      <c r="X1635" s="30" t="s">
        <v>6220</v>
      </c>
    </row>
    <row r="1636" spans="1:24" ht="76.5" x14ac:dyDescent="0.25">
      <c r="A1636" s="45" t="s">
        <v>7877</v>
      </c>
      <c r="B1636" s="46" t="s">
        <v>8150</v>
      </c>
      <c r="C1636" s="30" t="s">
        <v>7165</v>
      </c>
      <c r="D1636" s="30" t="s">
        <v>2743</v>
      </c>
      <c r="E1636" s="29" t="s">
        <v>10082</v>
      </c>
      <c r="F1636" s="47" t="s">
        <v>7915</v>
      </c>
      <c r="G1636" s="47" t="s">
        <v>1423</v>
      </c>
      <c r="H1636" s="48">
        <v>44109</v>
      </c>
      <c r="I1636" s="48">
        <v>44839</v>
      </c>
      <c r="J1636" s="48" t="str">
        <f ca="1">IF(Ugovori_OPULJP[[#This Row],[DATUM ZAVRŠETKA OPERACIJE]]&lt;TODAY(),"završen","u provedbi")</f>
        <v>u provedbi</v>
      </c>
      <c r="K1636" s="25" t="s">
        <v>8884</v>
      </c>
      <c r="L1636" s="25" t="s">
        <v>10</v>
      </c>
      <c r="M1636" s="17">
        <v>0.85</v>
      </c>
      <c r="N1636" s="17">
        <v>0.15</v>
      </c>
      <c r="O1636" s="11">
        <f>Ugovori_OPULJP[[#This Row],[Bespovratna sredstva - Ukupno (EU+Nac) HRK
= Ukupna ugovorena vrijednost bespovratnih sredstava]]*Ugovori_OPULJP[[#This Row],[EU STOPA SUFINANCIRANJA %
EU CO-FINANCING RATE %]]</f>
        <v>1274978.75</v>
      </c>
      <c r="P1636" s="11">
        <f>Ugovori_OPULJP[[#This Row],[Bespovratna sredstva - Ukupno (EU+Nac) HRK
= Ukupna ugovorena vrijednost bespovratnih sredstava]]*Ugovori_OPULJP[[#This Row],[STOPA NACIONALNOG SUFINANCIRANJA %]]</f>
        <v>224996.25</v>
      </c>
      <c r="Q1636" s="11">
        <v>1499975</v>
      </c>
      <c r="R1636" s="11">
        <v>0</v>
      </c>
      <c r="S1636" s="11">
        <v>0</v>
      </c>
      <c r="T1636" s="4">
        <f>Ugovori_OPULJP[[#This Row],[Bespovratna sredstva - Ukupno (EU+Nac) HRK
= Ukupna ugovorena vrijednost bespovratnih sredstava]]+Ugovori_OPULJP[[#This Row],[Javni doprinos korisnika - HRK]]+Ugovori_OPULJP[[#This Row],[Privatni doprinos korisnika - HRK]]</f>
        <v>1499975</v>
      </c>
      <c r="U1636" s="29" t="s">
        <v>8735</v>
      </c>
      <c r="V1636" s="29" t="s">
        <v>24</v>
      </c>
      <c r="W1636" s="30" t="s">
        <v>8091</v>
      </c>
      <c r="X1636" s="30" t="s">
        <v>6220</v>
      </c>
    </row>
    <row r="1637" spans="1:24" ht="76.5" x14ac:dyDescent="0.25">
      <c r="A1637" s="45" t="s">
        <v>7878</v>
      </c>
      <c r="B1637" s="46" t="s">
        <v>8150</v>
      </c>
      <c r="C1637" s="30" t="s">
        <v>7165</v>
      </c>
      <c r="D1637" s="30" t="s">
        <v>2743</v>
      </c>
      <c r="E1637" s="29" t="s">
        <v>10082</v>
      </c>
      <c r="F1637" s="47" t="s">
        <v>7916</v>
      </c>
      <c r="G1637" s="47" t="s">
        <v>1277</v>
      </c>
      <c r="H1637" s="48">
        <v>44109</v>
      </c>
      <c r="I1637" s="48">
        <v>44839</v>
      </c>
      <c r="J1637" s="48" t="str">
        <f ca="1">IF(Ugovori_OPULJP[[#This Row],[DATUM ZAVRŠETKA OPERACIJE]]&lt;TODAY(),"završen","u provedbi")</f>
        <v>u provedbi</v>
      </c>
      <c r="K1637" s="25" t="s">
        <v>8082</v>
      </c>
      <c r="L1637" s="25" t="s">
        <v>10</v>
      </c>
      <c r="M1637" s="17">
        <v>0.85</v>
      </c>
      <c r="N1637" s="17">
        <v>0.15</v>
      </c>
      <c r="O1637" s="11">
        <f>Ugovori_OPULJP[[#This Row],[Bespovratna sredstva - Ukupno (EU+Nac) HRK
= Ukupna ugovorena vrijednost bespovratnih sredstava]]*Ugovori_OPULJP[[#This Row],[EU STOPA SUFINANCIRANJA %
EU CO-FINANCING RATE %]]</f>
        <v>1274638.75</v>
      </c>
      <c r="P1637" s="11">
        <f>Ugovori_OPULJP[[#This Row],[Bespovratna sredstva - Ukupno (EU+Nac) HRK
= Ukupna ugovorena vrijednost bespovratnih sredstava]]*Ugovori_OPULJP[[#This Row],[STOPA NACIONALNOG SUFINANCIRANJA %]]</f>
        <v>224936.25</v>
      </c>
      <c r="Q1637" s="11">
        <v>1499575</v>
      </c>
      <c r="R1637" s="11">
        <v>0</v>
      </c>
      <c r="S1637" s="11">
        <v>0</v>
      </c>
      <c r="T1637" s="4">
        <f>Ugovori_OPULJP[[#This Row],[Bespovratna sredstva - Ukupno (EU+Nac) HRK
= Ukupna ugovorena vrijednost bespovratnih sredstava]]+Ugovori_OPULJP[[#This Row],[Javni doprinos korisnika - HRK]]+Ugovori_OPULJP[[#This Row],[Privatni doprinos korisnika - HRK]]</f>
        <v>1499575</v>
      </c>
      <c r="U1637" s="29" t="s">
        <v>8735</v>
      </c>
      <c r="V1637" s="29" t="s">
        <v>24</v>
      </c>
      <c r="W1637" s="30" t="s">
        <v>8092</v>
      </c>
      <c r="X1637" s="30" t="s">
        <v>6220</v>
      </c>
    </row>
    <row r="1638" spans="1:24" ht="76.5" x14ac:dyDescent="0.25">
      <c r="A1638" s="45" t="s">
        <v>7879</v>
      </c>
      <c r="B1638" s="46" t="s">
        <v>8150</v>
      </c>
      <c r="C1638" s="30" t="s">
        <v>7165</v>
      </c>
      <c r="D1638" s="30" t="s">
        <v>2743</v>
      </c>
      <c r="E1638" s="29" t="s">
        <v>10082</v>
      </c>
      <c r="F1638" s="47" t="s">
        <v>7917</v>
      </c>
      <c r="G1638" s="47" t="s">
        <v>959</v>
      </c>
      <c r="H1638" s="48">
        <v>44109</v>
      </c>
      <c r="I1638" s="48">
        <v>44839</v>
      </c>
      <c r="J1638" s="48" t="str">
        <f ca="1">IF(Ugovori_OPULJP[[#This Row],[DATUM ZAVRŠETKA OPERACIJE]]&lt;TODAY(),"završen","u provedbi")</f>
        <v>u provedbi</v>
      </c>
      <c r="K1638" s="25" t="s">
        <v>8884</v>
      </c>
      <c r="L1638" s="25" t="s">
        <v>10</v>
      </c>
      <c r="M1638" s="17">
        <v>0.85</v>
      </c>
      <c r="N1638" s="17">
        <v>0.15</v>
      </c>
      <c r="O1638" s="11">
        <f>Ugovori_OPULJP[[#This Row],[Bespovratna sredstva - Ukupno (EU+Nac) HRK
= Ukupna ugovorena vrijednost bespovratnih sredstava]]*Ugovori_OPULJP[[#This Row],[EU STOPA SUFINANCIRANJA %
EU CO-FINANCING RATE %]]</f>
        <v>1274978.75</v>
      </c>
      <c r="P1638" s="11">
        <f>Ugovori_OPULJP[[#This Row],[Bespovratna sredstva - Ukupno (EU+Nac) HRK
= Ukupna ugovorena vrijednost bespovratnih sredstava]]*Ugovori_OPULJP[[#This Row],[STOPA NACIONALNOG SUFINANCIRANJA %]]</f>
        <v>224996.25</v>
      </c>
      <c r="Q1638" s="11">
        <v>1499975</v>
      </c>
      <c r="R1638" s="11">
        <v>0</v>
      </c>
      <c r="S1638" s="11">
        <v>0</v>
      </c>
      <c r="T1638" s="4">
        <f>Ugovori_OPULJP[[#This Row],[Bespovratna sredstva - Ukupno (EU+Nac) HRK
= Ukupna ugovorena vrijednost bespovratnih sredstava]]+Ugovori_OPULJP[[#This Row],[Javni doprinos korisnika - HRK]]+Ugovori_OPULJP[[#This Row],[Privatni doprinos korisnika - HRK]]</f>
        <v>1499975</v>
      </c>
      <c r="U1638" s="29" t="s">
        <v>8735</v>
      </c>
      <c r="V1638" s="29" t="s">
        <v>24</v>
      </c>
      <c r="W1638" s="30" t="s">
        <v>8093</v>
      </c>
      <c r="X1638" s="30" t="s">
        <v>6220</v>
      </c>
    </row>
    <row r="1639" spans="1:24" ht="76.5" x14ac:dyDescent="0.25">
      <c r="A1639" s="45" t="s">
        <v>7885</v>
      </c>
      <c r="B1639" s="46" t="s">
        <v>8150</v>
      </c>
      <c r="C1639" s="30" t="s">
        <v>7165</v>
      </c>
      <c r="D1639" s="30" t="s">
        <v>2743</v>
      </c>
      <c r="E1639" s="29" t="s">
        <v>10082</v>
      </c>
      <c r="F1639" s="47" t="s">
        <v>7922</v>
      </c>
      <c r="G1639" s="47" t="s">
        <v>1480</v>
      </c>
      <c r="H1639" s="48">
        <v>44109</v>
      </c>
      <c r="I1639" s="48">
        <v>44839</v>
      </c>
      <c r="J1639" s="48" t="str">
        <f ca="1">IF(Ugovori_OPULJP[[#This Row],[DATUM ZAVRŠETKA OPERACIJE]]&lt;TODAY(),"završen","u provedbi")</f>
        <v>u provedbi</v>
      </c>
      <c r="K1639" s="25" t="s">
        <v>8884</v>
      </c>
      <c r="L1639" s="25" t="s">
        <v>10</v>
      </c>
      <c r="M1639" s="17">
        <v>0.85</v>
      </c>
      <c r="N1639" s="17">
        <v>0.15</v>
      </c>
      <c r="O1639" s="11">
        <f>Ugovori_OPULJP[[#This Row],[Bespovratna sredstva - Ukupno (EU+Nac) HRK
= Ukupna ugovorena vrijednost bespovratnih sredstava]]*Ugovori_OPULJP[[#This Row],[EU STOPA SUFINANCIRANJA %
EU CO-FINANCING RATE %]]</f>
        <v>1272856.0959999999</v>
      </c>
      <c r="P1639" s="11">
        <f>Ugovori_OPULJP[[#This Row],[Bespovratna sredstva - Ukupno (EU+Nac) HRK
= Ukupna ugovorena vrijednost bespovratnih sredstava]]*Ugovori_OPULJP[[#This Row],[STOPA NACIONALNOG SUFINANCIRANJA %]]</f>
        <v>224621.66399999999</v>
      </c>
      <c r="Q1639" s="11">
        <v>1497477.76</v>
      </c>
      <c r="R1639" s="11">
        <v>0</v>
      </c>
      <c r="S1639" s="11">
        <v>0</v>
      </c>
      <c r="T1639" s="4">
        <f>Ugovori_OPULJP[[#This Row],[Bespovratna sredstva - Ukupno (EU+Nac) HRK
= Ukupna ugovorena vrijednost bespovratnih sredstava]]+Ugovori_OPULJP[[#This Row],[Javni doprinos korisnika - HRK]]+Ugovori_OPULJP[[#This Row],[Privatni doprinos korisnika - HRK]]</f>
        <v>1497477.76</v>
      </c>
      <c r="U1639" s="29" t="s">
        <v>8735</v>
      </c>
      <c r="V1639" s="29" t="s">
        <v>24</v>
      </c>
      <c r="W1639" s="30" t="s">
        <v>8094</v>
      </c>
      <c r="X1639" s="30" t="s">
        <v>6220</v>
      </c>
    </row>
    <row r="1640" spans="1:24" ht="76.5" x14ac:dyDescent="0.25">
      <c r="A1640" s="45" t="s">
        <v>7886</v>
      </c>
      <c r="B1640" s="46" t="s">
        <v>8150</v>
      </c>
      <c r="C1640" s="30" t="s">
        <v>7165</v>
      </c>
      <c r="D1640" s="30" t="s">
        <v>2743</v>
      </c>
      <c r="E1640" s="29" t="s">
        <v>10082</v>
      </c>
      <c r="F1640" s="47" t="s">
        <v>7923</v>
      </c>
      <c r="G1640" s="47" t="s">
        <v>836</v>
      </c>
      <c r="H1640" s="48">
        <v>44109</v>
      </c>
      <c r="I1640" s="48">
        <v>44839</v>
      </c>
      <c r="J1640" s="48" t="str">
        <f ca="1">IF(Ugovori_OPULJP[[#This Row],[DATUM ZAVRŠETKA OPERACIJE]]&lt;TODAY(),"završen","u provedbi")</f>
        <v>u provedbi</v>
      </c>
      <c r="K1640" s="25" t="s">
        <v>8884</v>
      </c>
      <c r="L1640" s="25" t="s">
        <v>10</v>
      </c>
      <c r="M1640" s="17">
        <v>0.85</v>
      </c>
      <c r="N1640" s="17">
        <v>0.15</v>
      </c>
      <c r="O1640" s="11">
        <f>Ugovori_OPULJP[[#This Row],[Bespovratna sredstva - Ukupno (EU+Nac) HRK
= Ukupna ugovorena vrijednost bespovratnih sredstava]]*Ugovori_OPULJP[[#This Row],[EU STOPA SUFINANCIRANJA %
EU CO-FINANCING RATE %]]</f>
        <v>1270983.75</v>
      </c>
      <c r="P1640" s="11">
        <f>Ugovori_OPULJP[[#This Row],[Bespovratna sredstva - Ukupno (EU+Nac) HRK
= Ukupna ugovorena vrijednost bespovratnih sredstava]]*Ugovori_OPULJP[[#This Row],[STOPA NACIONALNOG SUFINANCIRANJA %]]</f>
        <v>224291.25</v>
      </c>
      <c r="Q1640" s="11">
        <v>1495275</v>
      </c>
      <c r="R1640" s="11">
        <v>0</v>
      </c>
      <c r="S1640" s="11">
        <v>0</v>
      </c>
      <c r="T1640" s="4">
        <f>Ugovori_OPULJP[[#This Row],[Bespovratna sredstva - Ukupno (EU+Nac) HRK
= Ukupna ugovorena vrijednost bespovratnih sredstava]]+Ugovori_OPULJP[[#This Row],[Javni doprinos korisnika - HRK]]+Ugovori_OPULJP[[#This Row],[Privatni doprinos korisnika - HRK]]</f>
        <v>1495275</v>
      </c>
      <c r="U1640" s="29" t="s">
        <v>8735</v>
      </c>
      <c r="V1640" s="29" t="s">
        <v>24</v>
      </c>
      <c r="W1640" s="30" t="s">
        <v>8095</v>
      </c>
      <c r="X1640" s="30" t="s">
        <v>6220</v>
      </c>
    </row>
    <row r="1641" spans="1:24" ht="76.5" x14ac:dyDescent="0.25">
      <c r="A1641" s="45" t="s">
        <v>7880</v>
      </c>
      <c r="B1641" s="46" t="s">
        <v>8150</v>
      </c>
      <c r="C1641" s="30" t="s">
        <v>7165</v>
      </c>
      <c r="D1641" s="30" t="s">
        <v>2743</v>
      </c>
      <c r="E1641" s="29" t="s">
        <v>10082</v>
      </c>
      <c r="F1641" s="47" t="s">
        <v>7918</v>
      </c>
      <c r="G1641" s="47" t="s">
        <v>4375</v>
      </c>
      <c r="H1641" s="48">
        <v>44109</v>
      </c>
      <c r="I1641" s="48">
        <v>44839</v>
      </c>
      <c r="J1641" s="48" t="str">
        <f ca="1">IF(Ugovori_OPULJP[[#This Row],[DATUM ZAVRŠETKA OPERACIJE]]&lt;TODAY(),"završen","u provedbi")</f>
        <v>u provedbi</v>
      </c>
      <c r="K1641" s="25" t="s">
        <v>8884</v>
      </c>
      <c r="L1641" s="25" t="s">
        <v>10</v>
      </c>
      <c r="M1641" s="17">
        <v>0.85</v>
      </c>
      <c r="N1641" s="17">
        <v>0.15</v>
      </c>
      <c r="O1641" s="11">
        <f>Ugovori_OPULJP[[#This Row],[Bespovratna sredstva - Ukupno (EU+Nac) HRK
= Ukupna ugovorena vrijednost bespovratnih sredstava]]*Ugovori_OPULJP[[#This Row],[EU STOPA SUFINANCIRANJA %
EU CO-FINANCING RATE %]]</f>
        <v>1274978.75</v>
      </c>
      <c r="P1641" s="11">
        <f>Ugovori_OPULJP[[#This Row],[Bespovratna sredstva - Ukupno (EU+Nac) HRK
= Ukupna ugovorena vrijednost bespovratnih sredstava]]*Ugovori_OPULJP[[#This Row],[STOPA NACIONALNOG SUFINANCIRANJA %]]</f>
        <v>224996.25</v>
      </c>
      <c r="Q1641" s="11">
        <v>1499975</v>
      </c>
      <c r="R1641" s="11">
        <v>0</v>
      </c>
      <c r="S1641" s="11">
        <v>0</v>
      </c>
      <c r="T1641" s="4">
        <f>Ugovori_OPULJP[[#This Row],[Bespovratna sredstva - Ukupno (EU+Nac) HRK
= Ukupna ugovorena vrijednost bespovratnih sredstava]]+Ugovori_OPULJP[[#This Row],[Javni doprinos korisnika - HRK]]+Ugovori_OPULJP[[#This Row],[Privatni doprinos korisnika - HRK]]</f>
        <v>1499975</v>
      </c>
      <c r="U1641" s="29" t="s">
        <v>8735</v>
      </c>
      <c r="V1641" s="29" t="s">
        <v>24</v>
      </c>
      <c r="W1641" s="30" t="s">
        <v>8094</v>
      </c>
      <c r="X1641" s="30" t="s">
        <v>6220</v>
      </c>
    </row>
    <row r="1642" spans="1:24" ht="114.75" x14ac:dyDescent="0.25">
      <c r="A1642" s="45" t="s">
        <v>7874</v>
      </c>
      <c r="B1642" s="46" t="s">
        <v>8150</v>
      </c>
      <c r="C1642" s="30" t="s">
        <v>7165</v>
      </c>
      <c r="D1642" s="30" t="s">
        <v>2743</v>
      </c>
      <c r="E1642" s="29" t="s">
        <v>10082</v>
      </c>
      <c r="F1642" s="47" t="s">
        <v>7909</v>
      </c>
      <c r="G1642" s="47" t="s">
        <v>639</v>
      </c>
      <c r="H1642" s="48">
        <v>44091</v>
      </c>
      <c r="I1642" s="48">
        <v>44821</v>
      </c>
      <c r="J1642" s="48" t="str">
        <f ca="1">IF(Ugovori_OPULJP[[#This Row],[DATUM ZAVRŠETKA OPERACIJE]]&lt;TODAY(),"završen","u provedbi")</f>
        <v>u provedbi</v>
      </c>
      <c r="K1642" s="25" t="s">
        <v>342</v>
      </c>
      <c r="L1642" s="25" t="s">
        <v>19</v>
      </c>
      <c r="M1642" s="17">
        <v>0.85</v>
      </c>
      <c r="N1642" s="17">
        <v>0.15</v>
      </c>
      <c r="O1642" s="11">
        <f>Ugovori_OPULJP[[#This Row],[Bespovratna sredstva - Ukupno (EU+Nac) HRK
= Ukupna ugovorena vrijednost bespovratnih sredstava]]*Ugovori_OPULJP[[#This Row],[EU STOPA SUFINANCIRANJA %
EU CO-FINANCING RATE %]]</f>
        <v>1232900.3159999999</v>
      </c>
      <c r="P1642" s="11">
        <f>Ugovori_OPULJP[[#This Row],[Bespovratna sredstva - Ukupno (EU+Nac) HRK
= Ukupna ugovorena vrijednost bespovratnih sredstava]]*Ugovori_OPULJP[[#This Row],[STOPA NACIONALNOG SUFINANCIRANJA %]]</f>
        <v>217570.644</v>
      </c>
      <c r="Q1642" s="11">
        <v>1450470.96</v>
      </c>
      <c r="R1642" s="11">
        <v>0</v>
      </c>
      <c r="S1642" s="11">
        <v>0</v>
      </c>
      <c r="T1642" s="4">
        <f>Ugovori_OPULJP[[#This Row],[Bespovratna sredstva - Ukupno (EU+Nac) HRK
= Ukupna ugovorena vrijednost bespovratnih sredstava]]+Ugovori_OPULJP[[#This Row],[Javni doprinos korisnika - HRK]]+Ugovori_OPULJP[[#This Row],[Privatni doprinos korisnika - HRK]]</f>
        <v>1450470.96</v>
      </c>
      <c r="U1642" s="29" t="s">
        <v>8735</v>
      </c>
      <c r="V1642" s="29" t="s">
        <v>24</v>
      </c>
      <c r="W1642" s="30" t="s">
        <v>8096</v>
      </c>
      <c r="X1642" s="30" t="s">
        <v>6220</v>
      </c>
    </row>
    <row r="1643" spans="1:24" ht="76.5" x14ac:dyDescent="0.25">
      <c r="A1643" s="45" t="s">
        <v>7887</v>
      </c>
      <c r="B1643" s="46" t="s">
        <v>8150</v>
      </c>
      <c r="C1643" s="30" t="s">
        <v>7165</v>
      </c>
      <c r="D1643" s="30" t="s">
        <v>2743</v>
      </c>
      <c r="E1643" s="29" t="s">
        <v>10082</v>
      </c>
      <c r="F1643" s="47" t="s">
        <v>7924</v>
      </c>
      <c r="G1643" s="47" t="s">
        <v>1019</v>
      </c>
      <c r="H1643" s="48">
        <v>44109</v>
      </c>
      <c r="I1643" s="48">
        <v>44839</v>
      </c>
      <c r="J1643" s="48" t="str">
        <f ca="1">IF(Ugovori_OPULJP[[#This Row],[DATUM ZAVRŠETKA OPERACIJE]]&lt;TODAY(),"završen","u provedbi")</f>
        <v>u provedbi</v>
      </c>
      <c r="K1643" s="25" t="s">
        <v>8884</v>
      </c>
      <c r="L1643" s="25" t="s">
        <v>10</v>
      </c>
      <c r="M1643" s="17">
        <v>0.85</v>
      </c>
      <c r="N1643" s="17">
        <v>0.15</v>
      </c>
      <c r="O1643" s="11">
        <f>Ugovori_OPULJP[[#This Row],[Bespovratna sredstva - Ukupno (EU+Nac) HRK
= Ukupna ugovorena vrijednost bespovratnih sredstava]]*Ugovori_OPULJP[[#This Row],[EU STOPA SUFINANCIRANJA %
EU CO-FINANCING RATE %]]</f>
        <v>1275000</v>
      </c>
      <c r="P1643" s="11">
        <f>Ugovori_OPULJP[[#This Row],[Bespovratna sredstva - Ukupno (EU+Nac) HRK
= Ukupna ugovorena vrijednost bespovratnih sredstava]]*Ugovori_OPULJP[[#This Row],[STOPA NACIONALNOG SUFINANCIRANJA %]]</f>
        <v>225000</v>
      </c>
      <c r="Q1643" s="11">
        <v>1500000</v>
      </c>
      <c r="R1643" s="11">
        <v>0</v>
      </c>
      <c r="S1643" s="11">
        <v>0</v>
      </c>
      <c r="T1643" s="4">
        <f>Ugovori_OPULJP[[#This Row],[Bespovratna sredstva - Ukupno (EU+Nac) HRK
= Ukupna ugovorena vrijednost bespovratnih sredstava]]+Ugovori_OPULJP[[#This Row],[Javni doprinos korisnika - HRK]]+Ugovori_OPULJP[[#This Row],[Privatni doprinos korisnika - HRK]]</f>
        <v>1500000</v>
      </c>
      <c r="U1643" s="29" t="s">
        <v>8735</v>
      </c>
      <c r="V1643" s="29" t="s">
        <v>24</v>
      </c>
      <c r="W1643" s="30" t="s">
        <v>8097</v>
      </c>
      <c r="X1643" s="30" t="s">
        <v>6220</v>
      </c>
    </row>
    <row r="1644" spans="1:24" ht="76.5" x14ac:dyDescent="0.25">
      <c r="A1644" s="45" t="s">
        <v>7888</v>
      </c>
      <c r="B1644" s="46" t="s">
        <v>8150</v>
      </c>
      <c r="C1644" s="30" t="s">
        <v>7165</v>
      </c>
      <c r="D1644" s="30" t="s">
        <v>2743</v>
      </c>
      <c r="E1644" s="29" t="s">
        <v>10082</v>
      </c>
      <c r="F1644" s="47" t="s">
        <v>7925</v>
      </c>
      <c r="G1644" s="47" t="s">
        <v>881</v>
      </c>
      <c r="H1644" s="48">
        <v>44109</v>
      </c>
      <c r="I1644" s="48">
        <v>44839</v>
      </c>
      <c r="J1644" s="48" t="str">
        <f ca="1">IF(Ugovori_OPULJP[[#This Row],[DATUM ZAVRŠETKA OPERACIJE]]&lt;TODAY(),"završen","u provedbi")</f>
        <v>u provedbi</v>
      </c>
      <c r="K1644" s="25" t="s">
        <v>8884</v>
      </c>
      <c r="L1644" s="25" t="s">
        <v>10</v>
      </c>
      <c r="M1644" s="17">
        <v>0.85</v>
      </c>
      <c r="N1644" s="17">
        <v>0.15</v>
      </c>
      <c r="O1644" s="11">
        <f>Ugovori_OPULJP[[#This Row],[Bespovratna sredstva - Ukupno (EU+Nac) HRK
= Ukupna ugovorena vrijednost bespovratnih sredstava]]*Ugovori_OPULJP[[#This Row],[EU STOPA SUFINANCIRANJA %
EU CO-FINANCING RATE %]]</f>
        <v>1259786.054</v>
      </c>
      <c r="P1644" s="11">
        <f>Ugovori_OPULJP[[#This Row],[Bespovratna sredstva - Ukupno (EU+Nac) HRK
= Ukupna ugovorena vrijednost bespovratnih sredstava]]*Ugovori_OPULJP[[#This Row],[STOPA NACIONALNOG SUFINANCIRANJA %]]</f>
        <v>222315.18599999999</v>
      </c>
      <c r="Q1644" s="11">
        <v>1482101.24</v>
      </c>
      <c r="R1644" s="11">
        <v>0</v>
      </c>
      <c r="S1644" s="11">
        <v>0</v>
      </c>
      <c r="T1644" s="4">
        <f>Ugovori_OPULJP[[#This Row],[Bespovratna sredstva - Ukupno (EU+Nac) HRK
= Ukupna ugovorena vrijednost bespovratnih sredstava]]+Ugovori_OPULJP[[#This Row],[Javni doprinos korisnika - HRK]]+Ugovori_OPULJP[[#This Row],[Privatni doprinos korisnika - HRK]]</f>
        <v>1482101.24</v>
      </c>
      <c r="U1644" s="29" t="s">
        <v>8735</v>
      </c>
      <c r="V1644" s="29" t="s">
        <v>24</v>
      </c>
      <c r="W1644" s="30" t="s">
        <v>8098</v>
      </c>
      <c r="X1644" s="30" t="s">
        <v>6220</v>
      </c>
    </row>
    <row r="1645" spans="1:24" ht="38.25" x14ac:dyDescent="0.25">
      <c r="A1645" s="45" t="s">
        <v>7889</v>
      </c>
      <c r="B1645" s="46" t="s">
        <v>8150</v>
      </c>
      <c r="C1645" s="30" t="s">
        <v>7165</v>
      </c>
      <c r="D1645" s="30" t="s">
        <v>2743</v>
      </c>
      <c r="E1645" s="29" t="s">
        <v>10082</v>
      </c>
      <c r="F1645" s="47" t="s">
        <v>7926</v>
      </c>
      <c r="G1645" s="47" t="s">
        <v>52</v>
      </c>
      <c r="H1645" s="48">
        <v>44109</v>
      </c>
      <c r="I1645" s="48">
        <v>44839</v>
      </c>
      <c r="J1645" s="48" t="str">
        <f ca="1">IF(Ugovori_OPULJP[[#This Row],[DATUM ZAVRŠETKA OPERACIJE]]&lt;TODAY(),"završen","u provedbi")</f>
        <v>u provedbi</v>
      </c>
      <c r="K1645" s="25" t="s">
        <v>8082</v>
      </c>
      <c r="L1645" s="25" t="s">
        <v>10</v>
      </c>
      <c r="M1645" s="17">
        <v>0.85</v>
      </c>
      <c r="N1645" s="17">
        <v>0.15</v>
      </c>
      <c r="O1645" s="11">
        <f>Ugovori_OPULJP[[#This Row],[Bespovratna sredstva - Ukupno (EU+Nac) HRK
= Ukupna ugovorena vrijednost bespovratnih sredstava]]*Ugovori_OPULJP[[#This Row],[EU STOPA SUFINANCIRANJA %
EU CO-FINANCING RATE %]]</f>
        <v>1274999.9745</v>
      </c>
      <c r="P1645" s="11">
        <f>Ugovori_OPULJP[[#This Row],[Bespovratna sredstva - Ukupno (EU+Nac) HRK
= Ukupna ugovorena vrijednost bespovratnih sredstava]]*Ugovori_OPULJP[[#This Row],[STOPA NACIONALNOG SUFINANCIRANJA %]]</f>
        <v>224999.99549999999</v>
      </c>
      <c r="Q1645" s="11">
        <v>1499999.97</v>
      </c>
      <c r="R1645" s="11">
        <v>0</v>
      </c>
      <c r="S1645" s="11">
        <v>0</v>
      </c>
      <c r="T1645" s="4">
        <f>Ugovori_OPULJP[[#This Row],[Bespovratna sredstva - Ukupno (EU+Nac) HRK
= Ukupna ugovorena vrijednost bespovratnih sredstava]]+Ugovori_OPULJP[[#This Row],[Javni doprinos korisnika - HRK]]+Ugovori_OPULJP[[#This Row],[Privatni doprinos korisnika - HRK]]</f>
        <v>1499999.97</v>
      </c>
      <c r="U1645" s="29" t="s">
        <v>8735</v>
      </c>
      <c r="V1645" s="29" t="s">
        <v>24</v>
      </c>
      <c r="W1645" s="30" t="s">
        <v>8099</v>
      </c>
      <c r="X1645" s="30" t="s">
        <v>6220</v>
      </c>
    </row>
    <row r="1646" spans="1:24" ht="89.25" x14ac:dyDescent="0.25">
      <c r="A1646" s="45" t="s">
        <v>5313</v>
      </c>
      <c r="B1646" s="46" t="s">
        <v>8150</v>
      </c>
      <c r="C1646" s="30" t="s">
        <v>7165</v>
      </c>
      <c r="D1646" s="30" t="s">
        <v>2743</v>
      </c>
      <c r="E1646" s="29" t="s">
        <v>10082</v>
      </c>
      <c r="F1646" s="47" t="s">
        <v>5314</v>
      </c>
      <c r="G1646" s="47" t="s">
        <v>860</v>
      </c>
      <c r="H1646" s="48">
        <v>44039</v>
      </c>
      <c r="I1646" s="48">
        <v>44769</v>
      </c>
      <c r="J1646" s="48" t="str">
        <f ca="1">IF(Ugovori_OPULJP[[#This Row],[DATUM ZAVRŠETKA OPERACIJE]]&lt;TODAY(),"završen","u provedbi")</f>
        <v>u provedbi</v>
      </c>
      <c r="K1646" s="25" t="s">
        <v>5315</v>
      </c>
      <c r="L1646" s="25" t="s">
        <v>1</v>
      </c>
      <c r="M1646" s="17">
        <v>0.85</v>
      </c>
      <c r="N1646" s="17">
        <v>0.15</v>
      </c>
      <c r="O1646" s="11">
        <f>Ugovori_OPULJP[[#This Row],[Bespovratna sredstva - Ukupno (EU+Nac) HRK
= Ukupna ugovorena vrijednost bespovratnih sredstava]]*Ugovori_OPULJP[[#This Row],[EU STOPA SUFINANCIRANJA %
EU CO-FINANCING RATE %]]</f>
        <v>1274802.6129999999</v>
      </c>
      <c r="P1646" s="11">
        <f>Ugovori_OPULJP[[#This Row],[Bespovratna sredstva - Ukupno (EU+Nac) HRK
= Ukupna ugovorena vrijednost bespovratnih sredstava]]*Ugovori_OPULJP[[#This Row],[STOPA NACIONALNOG SUFINANCIRANJA %]]</f>
        <v>224965.16699999999</v>
      </c>
      <c r="Q1646" s="11">
        <v>1499767.78</v>
      </c>
      <c r="R1646" s="11">
        <v>0</v>
      </c>
      <c r="S1646" s="11">
        <v>0</v>
      </c>
      <c r="T1646" s="4">
        <f>Ugovori_OPULJP[[#This Row],[Bespovratna sredstva - Ukupno (EU+Nac) HRK
= Ukupna ugovorena vrijednost bespovratnih sredstava]]+Ugovori_OPULJP[[#This Row],[Javni doprinos korisnika - HRK]]+Ugovori_OPULJP[[#This Row],[Privatni doprinos korisnika - HRK]]</f>
        <v>1499767.78</v>
      </c>
      <c r="U1646" s="29" t="s">
        <v>8735</v>
      </c>
      <c r="V1646" s="29" t="s">
        <v>24</v>
      </c>
      <c r="W1646" s="30" t="s">
        <v>7215</v>
      </c>
      <c r="X1646" s="30" t="s">
        <v>6220</v>
      </c>
    </row>
    <row r="1647" spans="1:24" ht="76.5" x14ac:dyDescent="0.25">
      <c r="A1647" s="45" t="s">
        <v>7891</v>
      </c>
      <c r="B1647" s="46" t="s">
        <v>8150</v>
      </c>
      <c r="C1647" s="30" t="s">
        <v>7165</v>
      </c>
      <c r="D1647" s="30" t="s">
        <v>2743</v>
      </c>
      <c r="E1647" s="29" t="s">
        <v>10082</v>
      </c>
      <c r="F1647" s="47" t="s">
        <v>7928</v>
      </c>
      <c r="G1647" s="47" t="s">
        <v>894</v>
      </c>
      <c r="H1647" s="48">
        <v>44109</v>
      </c>
      <c r="I1647" s="48">
        <v>44839</v>
      </c>
      <c r="J1647" s="48" t="str">
        <f ca="1">IF(Ugovori_OPULJP[[#This Row],[DATUM ZAVRŠETKA OPERACIJE]]&lt;TODAY(),"završen","u provedbi")</f>
        <v>u provedbi</v>
      </c>
      <c r="K1647" s="25" t="s">
        <v>8884</v>
      </c>
      <c r="L1647" s="25" t="s">
        <v>10</v>
      </c>
      <c r="M1647" s="17">
        <v>0.85</v>
      </c>
      <c r="N1647" s="17">
        <v>0.15</v>
      </c>
      <c r="O1647" s="11">
        <f>Ugovori_OPULJP[[#This Row],[Bespovratna sredstva - Ukupno (EU+Nac) HRK
= Ukupna ugovorena vrijednost bespovratnih sredstava]]*Ugovori_OPULJP[[#This Row],[EU STOPA SUFINANCIRANJA %
EU CO-FINANCING RATE %]]</f>
        <v>1274647.25</v>
      </c>
      <c r="P1647" s="11">
        <f>Ugovori_OPULJP[[#This Row],[Bespovratna sredstva - Ukupno (EU+Nac) HRK
= Ukupna ugovorena vrijednost bespovratnih sredstava]]*Ugovori_OPULJP[[#This Row],[STOPA NACIONALNOG SUFINANCIRANJA %]]</f>
        <v>224937.75</v>
      </c>
      <c r="Q1647" s="11">
        <v>1499585</v>
      </c>
      <c r="R1647" s="11">
        <v>0</v>
      </c>
      <c r="S1647" s="11">
        <v>0</v>
      </c>
      <c r="T1647" s="4">
        <f>Ugovori_OPULJP[[#This Row],[Bespovratna sredstva - Ukupno (EU+Nac) HRK
= Ukupna ugovorena vrijednost bespovratnih sredstava]]+Ugovori_OPULJP[[#This Row],[Javni doprinos korisnika - HRK]]+Ugovori_OPULJP[[#This Row],[Privatni doprinos korisnika - HRK]]</f>
        <v>1499585</v>
      </c>
      <c r="U1647" s="29" t="s">
        <v>8735</v>
      </c>
      <c r="V1647" s="29" t="s">
        <v>24</v>
      </c>
      <c r="W1647" s="30" t="s">
        <v>8100</v>
      </c>
      <c r="X1647" s="30" t="s">
        <v>6220</v>
      </c>
    </row>
    <row r="1648" spans="1:24" ht="89.25" x14ac:dyDescent="0.25">
      <c r="A1648" s="45" t="s">
        <v>2744</v>
      </c>
      <c r="B1648" s="46" t="s">
        <v>8150</v>
      </c>
      <c r="C1648" s="30" t="s">
        <v>7165</v>
      </c>
      <c r="D1648" s="30" t="s">
        <v>2743</v>
      </c>
      <c r="E1648" s="29" t="s">
        <v>10082</v>
      </c>
      <c r="F1648" s="47" t="s">
        <v>2745</v>
      </c>
      <c r="G1648" s="47" t="s">
        <v>1537</v>
      </c>
      <c r="H1648" s="48">
        <v>43936</v>
      </c>
      <c r="I1648" s="48">
        <v>44666</v>
      </c>
      <c r="J1648" s="48" t="str">
        <f ca="1">IF(Ugovori_OPULJP[[#This Row],[DATUM ZAVRŠETKA OPERACIJE]]&lt;TODAY(),"završen","u provedbi")</f>
        <v>u provedbi</v>
      </c>
      <c r="K1648" s="25" t="s">
        <v>4666</v>
      </c>
      <c r="L1648" s="25" t="s">
        <v>3</v>
      </c>
      <c r="M1648" s="17">
        <v>0.85</v>
      </c>
      <c r="N1648" s="17">
        <v>0.15</v>
      </c>
      <c r="O1648" s="11">
        <f>Ugovori_OPULJP[[#This Row],[Bespovratna sredstva - Ukupno (EU+Nac) HRK
= Ukupna ugovorena vrijednost bespovratnih sredstava]]*Ugovori_OPULJP[[#This Row],[EU STOPA SUFINANCIRANJA %
EU CO-FINANCING RATE %]]</f>
        <v>1251050.9524999999</v>
      </c>
      <c r="P1648" s="11">
        <f>Ugovori_OPULJP[[#This Row],[Bespovratna sredstva - Ukupno (EU+Nac) HRK
= Ukupna ugovorena vrijednost bespovratnih sredstava]]*Ugovori_OPULJP[[#This Row],[STOPA NACIONALNOG SUFINANCIRANJA %]]</f>
        <v>220773.69749999998</v>
      </c>
      <c r="Q1648" s="11">
        <v>1471824.65</v>
      </c>
      <c r="R1648" s="11">
        <v>0</v>
      </c>
      <c r="S1648" s="11">
        <v>0</v>
      </c>
      <c r="T1648" s="4">
        <f>Ugovori_OPULJP[[#This Row],[Bespovratna sredstva - Ukupno (EU+Nac) HRK
= Ukupna ugovorena vrijednost bespovratnih sredstava]]+Ugovori_OPULJP[[#This Row],[Javni doprinos korisnika - HRK]]+Ugovori_OPULJP[[#This Row],[Privatni doprinos korisnika - HRK]]</f>
        <v>1471824.65</v>
      </c>
      <c r="U1648" s="29" t="s">
        <v>8735</v>
      </c>
      <c r="V1648" s="29" t="s">
        <v>24</v>
      </c>
      <c r="W1648" s="30" t="s">
        <v>6829</v>
      </c>
      <c r="X1648" s="30" t="s">
        <v>6220</v>
      </c>
    </row>
    <row r="1649" spans="1:24" ht="89.25" x14ac:dyDescent="0.25">
      <c r="A1649" s="45" t="s">
        <v>7881</v>
      </c>
      <c r="B1649" s="46" t="s">
        <v>8150</v>
      </c>
      <c r="C1649" s="30" t="s">
        <v>7165</v>
      </c>
      <c r="D1649" s="30" t="s">
        <v>2743</v>
      </c>
      <c r="E1649" s="29" t="s">
        <v>10082</v>
      </c>
      <c r="F1649" s="47" t="s">
        <v>7919</v>
      </c>
      <c r="G1649" s="47" t="s">
        <v>11262</v>
      </c>
      <c r="H1649" s="48">
        <v>44109</v>
      </c>
      <c r="I1649" s="48">
        <v>44839</v>
      </c>
      <c r="J1649" s="48" t="str">
        <f ca="1">IF(Ugovori_OPULJP[[#This Row],[DATUM ZAVRŠETKA OPERACIJE]]&lt;TODAY(),"završen","u provedbi")</f>
        <v>u provedbi</v>
      </c>
      <c r="K1649" s="25" t="s">
        <v>8884</v>
      </c>
      <c r="L1649" s="25" t="s">
        <v>10</v>
      </c>
      <c r="M1649" s="17">
        <v>0.85</v>
      </c>
      <c r="N1649" s="17">
        <v>0.15</v>
      </c>
      <c r="O1649" s="11">
        <f>Ugovori_OPULJP[[#This Row],[Bespovratna sredstva - Ukupno (EU+Nac) HRK
= Ukupna ugovorena vrijednost bespovratnih sredstava]]*Ugovori_OPULJP[[#This Row],[EU STOPA SUFINANCIRANJA %
EU CO-FINANCING RATE %]]</f>
        <v>1273444.5</v>
      </c>
      <c r="P1649" s="11">
        <f>Ugovori_OPULJP[[#This Row],[Bespovratna sredstva - Ukupno (EU+Nac) HRK
= Ukupna ugovorena vrijednost bespovratnih sredstava]]*Ugovori_OPULJP[[#This Row],[STOPA NACIONALNOG SUFINANCIRANJA %]]</f>
        <v>224725.5</v>
      </c>
      <c r="Q1649" s="11">
        <v>1498170</v>
      </c>
      <c r="R1649" s="11">
        <v>0</v>
      </c>
      <c r="S1649" s="11">
        <v>0</v>
      </c>
      <c r="T1649" s="4">
        <f>Ugovori_OPULJP[[#This Row],[Bespovratna sredstva - Ukupno (EU+Nac) HRK
= Ukupna ugovorena vrijednost bespovratnih sredstava]]+Ugovori_OPULJP[[#This Row],[Javni doprinos korisnika - HRK]]+Ugovori_OPULJP[[#This Row],[Privatni doprinos korisnika - HRK]]</f>
        <v>1498170</v>
      </c>
      <c r="U1649" s="29" t="s">
        <v>8735</v>
      </c>
      <c r="V1649" s="29" t="s">
        <v>24</v>
      </c>
      <c r="W1649" s="30" t="s">
        <v>8470</v>
      </c>
      <c r="X1649" s="30" t="s">
        <v>6220</v>
      </c>
    </row>
    <row r="1650" spans="1:24" ht="76.5" x14ac:dyDescent="0.25">
      <c r="A1650" s="45" t="s">
        <v>7890</v>
      </c>
      <c r="B1650" s="46" t="s">
        <v>8150</v>
      </c>
      <c r="C1650" s="30" t="s">
        <v>7165</v>
      </c>
      <c r="D1650" s="30" t="s">
        <v>2743</v>
      </c>
      <c r="E1650" s="29" t="s">
        <v>10082</v>
      </c>
      <c r="F1650" s="47" t="s">
        <v>7927</v>
      </c>
      <c r="G1650" s="47" t="s">
        <v>839</v>
      </c>
      <c r="H1650" s="48">
        <v>44109</v>
      </c>
      <c r="I1650" s="48">
        <v>44839</v>
      </c>
      <c r="J1650" s="48" t="str">
        <f ca="1">IF(Ugovori_OPULJP[[#This Row],[DATUM ZAVRŠETKA OPERACIJE]]&lt;TODAY(),"završen","u provedbi")</f>
        <v>u provedbi</v>
      </c>
      <c r="K1650" s="25" t="s">
        <v>8884</v>
      </c>
      <c r="L1650" s="25" t="s">
        <v>10</v>
      </c>
      <c r="M1650" s="17">
        <v>0.85</v>
      </c>
      <c r="N1650" s="17">
        <v>0.15</v>
      </c>
      <c r="O1650" s="11">
        <f>Ugovori_OPULJP[[#This Row],[Bespovratna sredstva - Ukupno (EU+Nac) HRK
= Ukupna ugovorena vrijednost bespovratnih sredstava]]*Ugovori_OPULJP[[#This Row],[EU STOPA SUFINANCIRANJA %
EU CO-FINANCING RATE %]]</f>
        <v>1232424.52</v>
      </c>
      <c r="P1650" s="11">
        <f>Ugovori_OPULJP[[#This Row],[Bespovratna sredstva - Ukupno (EU+Nac) HRK
= Ukupna ugovorena vrijednost bespovratnih sredstava]]*Ugovori_OPULJP[[#This Row],[STOPA NACIONALNOG SUFINANCIRANJA %]]</f>
        <v>217486.68</v>
      </c>
      <c r="Q1650" s="11">
        <v>1449911.2</v>
      </c>
      <c r="R1650" s="11">
        <v>0</v>
      </c>
      <c r="S1650" s="11">
        <v>0</v>
      </c>
      <c r="T1650" s="4">
        <f>Ugovori_OPULJP[[#This Row],[Bespovratna sredstva - Ukupno (EU+Nac) HRK
= Ukupna ugovorena vrijednost bespovratnih sredstava]]+Ugovori_OPULJP[[#This Row],[Javni doprinos korisnika - HRK]]+Ugovori_OPULJP[[#This Row],[Privatni doprinos korisnika - HRK]]</f>
        <v>1449911.2</v>
      </c>
      <c r="U1650" s="29" t="s">
        <v>8735</v>
      </c>
      <c r="V1650" s="29" t="s">
        <v>24</v>
      </c>
      <c r="W1650" s="30" t="s">
        <v>8471</v>
      </c>
      <c r="X1650" s="30" t="s">
        <v>6220</v>
      </c>
    </row>
    <row r="1651" spans="1:24" ht="102" x14ac:dyDescent="0.25">
      <c r="A1651" s="45" t="s">
        <v>4621</v>
      </c>
      <c r="B1651" s="46" t="s">
        <v>8150</v>
      </c>
      <c r="C1651" s="30" t="s">
        <v>7165</v>
      </c>
      <c r="D1651" s="30" t="s">
        <v>2743</v>
      </c>
      <c r="E1651" s="29" t="s">
        <v>10082</v>
      </c>
      <c r="F1651" s="47" t="s">
        <v>4622</v>
      </c>
      <c r="G1651" s="47" t="s">
        <v>707</v>
      </c>
      <c r="H1651" s="48">
        <v>43955</v>
      </c>
      <c r="I1651" s="48">
        <v>44685</v>
      </c>
      <c r="J1651" s="48" t="str">
        <f ca="1">IF(Ugovori_OPULJP[[#This Row],[DATUM ZAVRŠETKA OPERACIJE]]&lt;TODAY(),"završen","u provedbi")</f>
        <v>u provedbi</v>
      </c>
      <c r="K1651" s="25" t="s">
        <v>4665</v>
      </c>
      <c r="L1651" s="25" t="s">
        <v>10</v>
      </c>
      <c r="M1651" s="17">
        <v>0.85</v>
      </c>
      <c r="N1651" s="17">
        <v>0.15</v>
      </c>
      <c r="O1651" s="11">
        <f>Ugovori_OPULJP[[#This Row],[Bespovratna sredstva - Ukupno (EU+Nac) HRK
= Ukupna ugovorena vrijednost bespovratnih sredstava]]*Ugovori_OPULJP[[#This Row],[EU STOPA SUFINANCIRANJA %
EU CO-FINANCING RATE %]]</f>
        <v>1181499.8640000001</v>
      </c>
      <c r="P1651" s="11">
        <f>Ugovori_OPULJP[[#This Row],[Bespovratna sredstva - Ukupno (EU+Nac) HRK
= Ukupna ugovorena vrijednost bespovratnih sredstava]]*Ugovori_OPULJP[[#This Row],[STOPA NACIONALNOG SUFINANCIRANJA %]]</f>
        <v>208499.976</v>
      </c>
      <c r="Q1651" s="11">
        <v>1389999.84</v>
      </c>
      <c r="R1651" s="11">
        <v>0</v>
      </c>
      <c r="S1651" s="11">
        <v>0</v>
      </c>
      <c r="T1651" s="4">
        <f>Ugovori_OPULJP[[#This Row],[Bespovratna sredstva - Ukupno (EU+Nac) HRK
= Ukupna ugovorena vrijednost bespovratnih sredstava]]+Ugovori_OPULJP[[#This Row],[Javni doprinos korisnika - HRK]]+Ugovori_OPULJP[[#This Row],[Privatni doprinos korisnika - HRK]]</f>
        <v>1389999.84</v>
      </c>
      <c r="U1651" s="29" t="s">
        <v>8735</v>
      </c>
      <c r="V1651" s="29" t="s">
        <v>24</v>
      </c>
      <c r="W1651" s="30" t="s">
        <v>6830</v>
      </c>
      <c r="X1651" s="30" t="s">
        <v>6220</v>
      </c>
    </row>
    <row r="1652" spans="1:24" ht="89.25" x14ac:dyDescent="0.25">
      <c r="A1652" s="45" t="s">
        <v>5316</v>
      </c>
      <c r="B1652" s="46" t="s">
        <v>8150</v>
      </c>
      <c r="C1652" s="30" t="s">
        <v>7165</v>
      </c>
      <c r="D1652" s="30" t="s">
        <v>2743</v>
      </c>
      <c r="E1652" s="29" t="s">
        <v>10082</v>
      </c>
      <c r="F1652" s="47" t="s">
        <v>5317</v>
      </c>
      <c r="G1652" s="47" t="s">
        <v>3382</v>
      </c>
      <c r="H1652" s="48">
        <v>44044</v>
      </c>
      <c r="I1652" s="48">
        <v>44774</v>
      </c>
      <c r="J1652" s="48" t="str">
        <f ca="1">IF(Ugovori_OPULJP[[#This Row],[DATUM ZAVRŠETKA OPERACIJE]]&lt;TODAY(),"završen","u provedbi")</f>
        <v>u provedbi</v>
      </c>
      <c r="K1652" s="25" t="s">
        <v>5318</v>
      </c>
      <c r="L1652" s="25" t="s">
        <v>20</v>
      </c>
      <c r="M1652" s="17">
        <v>0.85</v>
      </c>
      <c r="N1652" s="17">
        <v>0.15</v>
      </c>
      <c r="O1652" s="11">
        <f>Ugovori_OPULJP[[#This Row],[Bespovratna sredstva - Ukupno (EU+Nac) HRK
= Ukupna ugovorena vrijednost bespovratnih sredstava]]*Ugovori_OPULJP[[#This Row],[EU STOPA SUFINANCIRANJA %
EU CO-FINANCING RATE %]]</f>
        <v>1273790.8665</v>
      </c>
      <c r="P1652" s="11">
        <f>Ugovori_OPULJP[[#This Row],[Bespovratna sredstva - Ukupno (EU+Nac) HRK
= Ukupna ugovorena vrijednost bespovratnih sredstava]]*Ugovori_OPULJP[[#This Row],[STOPA NACIONALNOG SUFINANCIRANJA %]]</f>
        <v>224786.62349999999</v>
      </c>
      <c r="Q1652" s="11">
        <v>1498577.49</v>
      </c>
      <c r="R1652" s="11">
        <v>0</v>
      </c>
      <c r="S1652" s="11">
        <v>0</v>
      </c>
      <c r="T1652" s="4">
        <f>Ugovori_OPULJP[[#This Row],[Bespovratna sredstva - Ukupno (EU+Nac) HRK
= Ukupna ugovorena vrijednost bespovratnih sredstava]]+Ugovori_OPULJP[[#This Row],[Javni doprinos korisnika - HRK]]+Ugovori_OPULJP[[#This Row],[Privatni doprinos korisnika - HRK]]</f>
        <v>1498577.49</v>
      </c>
      <c r="U1652" s="29" t="s">
        <v>8735</v>
      </c>
      <c r="V1652" s="29" t="s">
        <v>24</v>
      </c>
      <c r="W1652" s="30" t="s">
        <v>7216</v>
      </c>
      <c r="X1652" s="30" t="s">
        <v>6220</v>
      </c>
    </row>
    <row r="1653" spans="1:24" ht="89.25" x14ac:dyDescent="0.25">
      <c r="A1653" s="45" t="s">
        <v>7882</v>
      </c>
      <c r="B1653" s="46" t="s">
        <v>8150</v>
      </c>
      <c r="C1653" s="30" t="s">
        <v>7165</v>
      </c>
      <c r="D1653" s="30" t="s">
        <v>2743</v>
      </c>
      <c r="E1653" s="29" t="s">
        <v>10082</v>
      </c>
      <c r="F1653" s="47" t="s">
        <v>7920</v>
      </c>
      <c r="G1653" s="47" t="s">
        <v>707</v>
      </c>
      <c r="H1653" s="48">
        <v>44109</v>
      </c>
      <c r="I1653" s="48">
        <v>44839</v>
      </c>
      <c r="J1653" s="48" t="str">
        <f ca="1">IF(Ugovori_OPULJP[[#This Row],[DATUM ZAVRŠETKA OPERACIJE]]&lt;TODAY(),"završen","u provedbi")</f>
        <v>u provedbi</v>
      </c>
      <c r="K1653" s="25" t="s">
        <v>8884</v>
      </c>
      <c r="L1653" s="25" t="s">
        <v>10</v>
      </c>
      <c r="M1653" s="17">
        <v>0.85</v>
      </c>
      <c r="N1653" s="17">
        <v>0.15</v>
      </c>
      <c r="O1653" s="11">
        <f>Ugovori_OPULJP[[#This Row],[Bespovratna sredstva - Ukupno (EU+Nac) HRK
= Ukupna ugovorena vrijednost bespovratnih sredstava]]*Ugovori_OPULJP[[#This Row],[EU STOPA SUFINANCIRANJA %
EU CO-FINANCING RATE %]]</f>
        <v>1178689.9765000001</v>
      </c>
      <c r="P1653" s="11">
        <f>Ugovori_OPULJP[[#This Row],[Bespovratna sredstva - Ukupno (EU+Nac) HRK
= Ukupna ugovorena vrijednost bespovratnih sredstava]]*Ugovori_OPULJP[[#This Row],[STOPA NACIONALNOG SUFINANCIRANJA %]]</f>
        <v>208004.11350000001</v>
      </c>
      <c r="Q1653" s="11">
        <v>1386694.09</v>
      </c>
      <c r="R1653" s="11">
        <v>0</v>
      </c>
      <c r="S1653" s="11">
        <v>0</v>
      </c>
      <c r="T1653" s="4">
        <f>Ugovori_OPULJP[[#This Row],[Bespovratna sredstva - Ukupno (EU+Nac) HRK
= Ukupna ugovorena vrijednost bespovratnih sredstava]]+Ugovori_OPULJP[[#This Row],[Javni doprinos korisnika - HRK]]+Ugovori_OPULJP[[#This Row],[Privatni doprinos korisnika - HRK]]</f>
        <v>1386694.09</v>
      </c>
      <c r="U1653" s="29" t="s">
        <v>8735</v>
      </c>
      <c r="V1653" s="29" t="s">
        <v>24</v>
      </c>
      <c r="W1653" s="30" t="s">
        <v>8101</v>
      </c>
      <c r="X1653" s="30" t="s">
        <v>6220</v>
      </c>
    </row>
    <row r="1654" spans="1:24" ht="114.75" x14ac:dyDescent="0.25">
      <c r="A1654" s="45" t="s">
        <v>7872</v>
      </c>
      <c r="B1654" s="46" t="s">
        <v>8150</v>
      </c>
      <c r="C1654" s="30" t="s">
        <v>7165</v>
      </c>
      <c r="D1654" s="30" t="s">
        <v>2743</v>
      </c>
      <c r="E1654" s="29" t="s">
        <v>10082</v>
      </c>
      <c r="F1654" s="47" t="s">
        <v>7907</v>
      </c>
      <c r="G1654" s="47" t="s">
        <v>3</v>
      </c>
      <c r="H1654" s="48">
        <v>44096</v>
      </c>
      <c r="I1654" s="48">
        <v>44826</v>
      </c>
      <c r="J1654" s="48" t="str">
        <f ca="1">IF(Ugovori_OPULJP[[#This Row],[DATUM ZAVRŠETKA OPERACIJE]]&lt;TODAY(),"završen","u provedbi")</f>
        <v>u provedbi</v>
      </c>
      <c r="K1654" s="25" t="s">
        <v>7956</v>
      </c>
      <c r="L1654" s="25" t="s">
        <v>3</v>
      </c>
      <c r="M1654" s="17">
        <v>0.85</v>
      </c>
      <c r="N1654" s="17">
        <v>0.15</v>
      </c>
      <c r="O1654" s="11">
        <f>Ugovori_OPULJP[[#This Row],[Bespovratna sredstva - Ukupno (EU+Nac) HRK
= Ukupna ugovorena vrijednost bespovratnih sredstava]]*Ugovori_OPULJP[[#This Row],[EU STOPA SUFINANCIRANJA %
EU CO-FINANCING RATE %]]</f>
        <v>1208661.4864999999</v>
      </c>
      <c r="P1654" s="11">
        <f>Ugovori_OPULJP[[#This Row],[Bespovratna sredstva - Ukupno (EU+Nac) HRK
= Ukupna ugovorena vrijednost bespovratnih sredstava]]*Ugovori_OPULJP[[#This Row],[STOPA NACIONALNOG SUFINANCIRANJA %]]</f>
        <v>213293.20349999997</v>
      </c>
      <c r="Q1654" s="11">
        <v>1421954.69</v>
      </c>
      <c r="R1654" s="11">
        <v>0</v>
      </c>
      <c r="S1654" s="11">
        <v>0</v>
      </c>
      <c r="T1654" s="4">
        <f>Ugovori_OPULJP[[#This Row],[Bespovratna sredstva - Ukupno (EU+Nac) HRK
= Ukupna ugovorena vrijednost bespovratnih sredstava]]+Ugovori_OPULJP[[#This Row],[Javni doprinos korisnika - HRK]]+Ugovori_OPULJP[[#This Row],[Privatni doprinos korisnika - HRK]]</f>
        <v>1421954.69</v>
      </c>
      <c r="U1654" s="29" t="s">
        <v>8735</v>
      </c>
      <c r="V1654" s="29" t="s">
        <v>24</v>
      </c>
      <c r="W1654" s="30" t="s">
        <v>7957</v>
      </c>
      <c r="X1654" s="30" t="s">
        <v>6220</v>
      </c>
    </row>
    <row r="1655" spans="1:24" ht="89.25" x14ac:dyDescent="0.25">
      <c r="A1655" s="45" t="s">
        <v>5319</v>
      </c>
      <c r="B1655" s="46" t="s">
        <v>8150</v>
      </c>
      <c r="C1655" s="30" t="s">
        <v>7165</v>
      </c>
      <c r="D1655" s="30" t="s">
        <v>2743</v>
      </c>
      <c r="E1655" s="29" t="s">
        <v>10082</v>
      </c>
      <c r="F1655" s="47" t="s">
        <v>5320</v>
      </c>
      <c r="G1655" s="47" t="s">
        <v>5321</v>
      </c>
      <c r="H1655" s="48">
        <v>44033</v>
      </c>
      <c r="I1655" s="48">
        <v>44763</v>
      </c>
      <c r="J1655" s="48" t="str">
        <f ca="1">IF(Ugovori_OPULJP[[#This Row],[DATUM ZAVRŠETKA OPERACIJE]]&lt;TODAY(),"završen","u provedbi")</f>
        <v>u provedbi</v>
      </c>
      <c r="K1655" s="25" t="s">
        <v>5322</v>
      </c>
      <c r="L1655" s="25" t="s">
        <v>7</v>
      </c>
      <c r="M1655" s="17">
        <v>0.85</v>
      </c>
      <c r="N1655" s="17">
        <v>0.15</v>
      </c>
      <c r="O1655" s="11">
        <f>Ugovori_OPULJP[[#This Row],[Bespovratna sredstva - Ukupno (EU+Nac) HRK
= Ukupna ugovorena vrijednost bespovratnih sredstava]]*Ugovori_OPULJP[[#This Row],[EU STOPA SUFINANCIRANJA %
EU CO-FINANCING RATE %]]</f>
        <v>1254620.7145</v>
      </c>
      <c r="P1655" s="11">
        <f>Ugovori_OPULJP[[#This Row],[Bespovratna sredstva - Ukupno (EU+Nac) HRK
= Ukupna ugovorena vrijednost bespovratnih sredstava]]*Ugovori_OPULJP[[#This Row],[STOPA NACIONALNOG SUFINANCIRANJA %]]</f>
        <v>221403.65550000002</v>
      </c>
      <c r="Q1655" s="11">
        <v>1476024.37</v>
      </c>
      <c r="R1655" s="11">
        <v>0</v>
      </c>
      <c r="S1655" s="11">
        <v>0</v>
      </c>
      <c r="T1655" s="4">
        <f>Ugovori_OPULJP[[#This Row],[Bespovratna sredstva - Ukupno (EU+Nac) HRK
= Ukupna ugovorena vrijednost bespovratnih sredstava]]+Ugovori_OPULJP[[#This Row],[Javni doprinos korisnika - HRK]]+Ugovori_OPULJP[[#This Row],[Privatni doprinos korisnika - HRK]]</f>
        <v>1476024.37</v>
      </c>
      <c r="U1655" s="29" t="s">
        <v>8735</v>
      </c>
      <c r="V1655" s="29" t="s">
        <v>24</v>
      </c>
      <c r="W1655" s="30" t="s">
        <v>7217</v>
      </c>
      <c r="X1655" s="30" t="s">
        <v>6220</v>
      </c>
    </row>
    <row r="1656" spans="1:24" ht="114.75" x14ac:dyDescent="0.25">
      <c r="A1656" s="45" t="s">
        <v>5323</v>
      </c>
      <c r="B1656" s="46" t="s">
        <v>8150</v>
      </c>
      <c r="C1656" s="30" t="s">
        <v>7165</v>
      </c>
      <c r="D1656" s="30" t="s">
        <v>2743</v>
      </c>
      <c r="E1656" s="29" t="s">
        <v>10082</v>
      </c>
      <c r="F1656" s="47" t="s">
        <v>5324</v>
      </c>
      <c r="G1656" s="47" t="s">
        <v>5325</v>
      </c>
      <c r="H1656" s="48">
        <v>44035</v>
      </c>
      <c r="I1656" s="48">
        <v>44584</v>
      </c>
      <c r="J1656" s="48" t="str">
        <f ca="1">IF(Ugovori_OPULJP[[#This Row],[DATUM ZAVRŠETKA OPERACIJE]]&lt;TODAY(),"završen","u provedbi")</f>
        <v>završen</v>
      </c>
      <c r="K1656" s="25" t="s">
        <v>5326</v>
      </c>
      <c r="L1656" s="25" t="s">
        <v>13</v>
      </c>
      <c r="M1656" s="17">
        <v>0.85</v>
      </c>
      <c r="N1656" s="17">
        <v>0.15</v>
      </c>
      <c r="O1656" s="11">
        <f>Ugovori_OPULJP[[#This Row],[Bespovratna sredstva - Ukupno (EU+Nac) HRK
= Ukupna ugovorena vrijednost bespovratnih sredstava]]*Ugovori_OPULJP[[#This Row],[EU STOPA SUFINANCIRANJA %
EU CO-FINANCING RATE %]]</f>
        <v>1270503.466</v>
      </c>
      <c r="P1656" s="11">
        <f>Ugovori_OPULJP[[#This Row],[Bespovratna sredstva - Ukupno (EU+Nac) HRK
= Ukupna ugovorena vrijednost bespovratnih sredstava]]*Ugovori_OPULJP[[#This Row],[STOPA NACIONALNOG SUFINANCIRANJA %]]</f>
        <v>224206.49399999998</v>
      </c>
      <c r="Q1656" s="11">
        <v>1494709.96</v>
      </c>
      <c r="R1656" s="11">
        <v>0</v>
      </c>
      <c r="S1656" s="11">
        <v>0</v>
      </c>
      <c r="T1656" s="4">
        <f>Ugovori_OPULJP[[#This Row],[Bespovratna sredstva - Ukupno (EU+Nac) HRK
= Ukupna ugovorena vrijednost bespovratnih sredstava]]+Ugovori_OPULJP[[#This Row],[Javni doprinos korisnika - HRK]]+Ugovori_OPULJP[[#This Row],[Privatni doprinos korisnika - HRK]]</f>
        <v>1494709.96</v>
      </c>
      <c r="U1656" s="29" t="s">
        <v>8735</v>
      </c>
      <c r="V1656" s="29" t="s">
        <v>24</v>
      </c>
      <c r="W1656" s="30" t="s">
        <v>7218</v>
      </c>
      <c r="X1656" s="30" t="s">
        <v>6220</v>
      </c>
    </row>
    <row r="1657" spans="1:24" ht="114.75" x14ac:dyDescent="0.25">
      <c r="A1657" s="45" t="s">
        <v>4813</v>
      </c>
      <c r="B1657" s="46" t="s">
        <v>8150</v>
      </c>
      <c r="C1657" s="30" t="s">
        <v>7165</v>
      </c>
      <c r="D1657" s="30" t="s">
        <v>2743</v>
      </c>
      <c r="E1657" s="29" t="s">
        <v>10082</v>
      </c>
      <c r="F1657" s="47" t="s">
        <v>4814</v>
      </c>
      <c r="G1657" s="47" t="s">
        <v>10595</v>
      </c>
      <c r="H1657" s="48">
        <v>43986</v>
      </c>
      <c r="I1657" s="48">
        <v>44716</v>
      </c>
      <c r="J1657" s="48" t="str">
        <f ca="1">IF(Ugovori_OPULJP[[#This Row],[DATUM ZAVRŠETKA OPERACIJE]]&lt;TODAY(),"završen","u provedbi")</f>
        <v>u provedbi</v>
      </c>
      <c r="K1657" s="25" t="s">
        <v>5134</v>
      </c>
      <c r="L1657" s="25" t="s">
        <v>3</v>
      </c>
      <c r="M1657" s="17">
        <v>0.85</v>
      </c>
      <c r="N1657" s="17">
        <v>0.15</v>
      </c>
      <c r="O1657" s="11">
        <f>Ugovori_OPULJP[[#This Row],[Bespovratna sredstva - Ukupno (EU+Nac) HRK
= Ukupna ugovorena vrijednost bespovratnih sredstava]]*Ugovori_OPULJP[[#This Row],[EU STOPA SUFINANCIRANJA %
EU CO-FINANCING RATE %]]</f>
        <v>1237387.5</v>
      </c>
      <c r="P1657" s="11">
        <f>Ugovori_OPULJP[[#This Row],[Bespovratna sredstva - Ukupno (EU+Nac) HRK
= Ukupna ugovorena vrijednost bespovratnih sredstava]]*Ugovori_OPULJP[[#This Row],[STOPA NACIONALNOG SUFINANCIRANJA %]]</f>
        <v>218362.5</v>
      </c>
      <c r="Q1657" s="11">
        <v>1455750</v>
      </c>
      <c r="R1657" s="11">
        <v>0</v>
      </c>
      <c r="S1657" s="11">
        <v>0</v>
      </c>
      <c r="T1657" s="4">
        <f>Ugovori_OPULJP[[#This Row],[Bespovratna sredstva - Ukupno (EU+Nac) HRK
= Ukupna ugovorena vrijednost bespovratnih sredstava]]+Ugovori_OPULJP[[#This Row],[Javni doprinos korisnika - HRK]]+Ugovori_OPULJP[[#This Row],[Privatni doprinos korisnika - HRK]]</f>
        <v>1455750</v>
      </c>
      <c r="U1657" s="29" t="s">
        <v>8735</v>
      </c>
      <c r="V1657" s="29" t="s">
        <v>24</v>
      </c>
      <c r="W1657" s="30" t="s">
        <v>6831</v>
      </c>
      <c r="X1657" s="30" t="s">
        <v>6220</v>
      </c>
    </row>
    <row r="1658" spans="1:24" ht="114.75" x14ac:dyDescent="0.25">
      <c r="A1658" s="45" t="s">
        <v>5113</v>
      </c>
      <c r="B1658" s="46" t="s">
        <v>8150</v>
      </c>
      <c r="C1658" s="30" t="s">
        <v>7165</v>
      </c>
      <c r="D1658" s="30" t="s">
        <v>2743</v>
      </c>
      <c r="E1658" s="29" t="s">
        <v>10082</v>
      </c>
      <c r="F1658" s="47" t="s">
        <v>5114</v>
      </c>
      <c r="G1658" s="47" t="s">
        <v>5115</v>
      </c>
      <c r="H1658" s="48">
        <v>44008</v>
      </c>
      <c r="I1658" s="48">
        <v>44738</v>
      </c>
      <c r="J1658" s="48" t="str">
        <f ca="1">IF(Ugovori_OPULJP[[#This Row],[DATUM ZAVRŠETKA OPERACIJE]]&lt;TODAY(),"završen","u provedbi")</f>
        <v>u provedbi</v>
      </c>
      <c r="K1658" s="25" t="s">
        <v>17</v>
      </c>
      <c r="L1658" s="25" t="s">
        <v>17</v>
      </c>
      <c r="M1658" s="17">
        <v>0.85</v>
      </c>
      <c r="N1658" s="17">
        <v>0.15</v>
      </c>
      <c r="O1658" s="11">
        <f>Ugovori_OPULJP[[#This Row],[Bespovratna sredstva - Ukupno (EU+Nac) HRK
= Ukupna ugovorena vrijednost bespovratnih sredstava]]*Ugovori_OPULJP[[#This Row],[EU STOPA SUFINANCIRANJA %
EU CO-FINANCING RATE %]]</f>
        <v>481661</v>
      </c>
      <c r="P1658" s="11">
        <f>Ugovori_OPULJP[[#This Row],[Bespovratna sredstva - Ukupno (EU+Nac) HRK
= Ukupna ugovorena vrijednost bespovratnih sredstava]]*Ugovori_OPULJP[[#This Row],[STOPA NACIONALNOG SUFINANCIRANJA %]]</f>
        <v>84999</v>
      </c>
      <c r="Q1658" s="11">
        <v>566660</v>
      </c>
      <c r="R1658" s="11">
        <v>0</v>
      </c>
      <c r="S1658" s="11">
        <v>0</v>
      </c>
      <c r="T1658" s="4">
        <f>Ugovori_OPULJP[[#This Row],[Bespovratna sredstva - Ukupno (EU+Nac) HRK
= Ukupna ugovorena vrijednost bespovratnih sredstava]]+Ugovori_OPULJP[[#This Row],[Javni doprinos korisnika - HRK]]+Ugovori_OPULJP[[#This Row],[Privatni doprinos korisnika - HRK]]</f>
        <v>566660</v>
      </c>
      <c r="U1658" s="29" t="s">
        <v>8735</v>
      </c>
      <c r="V1658" s="29" t="s">
        <v>24</v>
      </c>
      <c r="W1658" s="30" t="s">
        <v>7065</v>
      </c>
      <c r="X1658" s="30" t="s">
        <v>6220</v>
      </c>
    </row>
    <row r="1659" spans="1:24" ht="89.25" x14ac:dyDescent="0.25">
      <c r="A1659" s="45" t="s">
        <v>5327</v>
      </c>
      <c r="B1659" s="46" t="s">
        <v>8150</v>
      </c>
      <c r="C1659" s="30" t="s">
        <v>7165</v>
      </c>
      <c r="D1659" s="30" t="s">
        <v>2743</v>
      </c>
      <c r="E1659" s="29" t="s">
        <v>10082</v>
      </c>
      <c r="F1659" s="47" t="s">
        <v>5328</v>
      </c>
      <c r="G1659" s="47" t="s">
        <v>1677</v>
      </c>
      <c r="H1659" s="48">
        <v>44032</v>
      </c>
      <c r="I1659" s="48">
        <v>44762</v>
      </c>
      <c r="J1659" s="48" t="str">
        <f ca="1">IF(Ugovori_OPULJP[[#This Row],[DATUM ZAVRŠETKA OPERACIJE]]&lt;TODAY(),"završen","u provedbi")</f>
        <v>u provedbi</v>
      </c>
      <c r="K1659" s="25" t="s">
        <v>7258</v>
      </c>
      <c r="L1659" s="25" t="s">
        <v>17</v>
      </c>
      <c r="M1659" s="17">
        <v>0.85</v>
      </c>
      <c r="N1659" s="17">
        <v>0.15</v>
      </c>
      <c r="O1659" s="11">
        <f>Ugovori_OPULJP[[#This Row],[Bespovratna sredstva - Ukupno (EU+Nac) HRK
= Ukupna ugovorena vrijednost bespovratnih sredstava]]*Ugovori_OPULJP[[#This Row],[EU STOPA SUFINANCIRANJA %
EU CO-FINANCING RATE %]]</f>
        <v>1230769.7145</v>
      </c>
      <c r="P1659" s="11">
        <f>Ugovori_OPULJP[[#This Row],[Bespovratna sredstva - Ukupno (EU+Nac) HRK
= Ukupna ugovorena vrijednost bespovratnih sredstava]]*Ugovori_OPULJP[[#This Row],[STOPA NACIONALNOG SUFINANCIRANJA %]]</f>
        <v>217194.65550000002</v>
      </c>
      <c r="Q1659" s="11">
        <v>1447964.37</v>
      </c>
      <c r="R1659" s="11">
        <v>0</v>
      </c>
      <c r="S1659" s="11">
        <v>0</v>
      </c>
      <c r="T1659" s="4">
        <f>Ugovori_OPULJP[[#This Row],[Bespovratna sredstva - Ukupno (EU+Nac) HRK
= Ukupna ugovorena vrijednost bespovratnih sredstava]]+Ugovori_OPULJP[[#This Row],[Javni doprinos korisnika - HRK]]+Ugovori_OPULJP[[#This Row],[Privatni doprinos korisnika - HRK]]</f>
        <v>1447964.37</v>
      </c>
      <c r="U1659" s="29" t="s">
        <v>8735</v>
      </c>
      <c r="V1659" s="29" t="s">
        <v>24</v>
      </c>
      <c r="W1659" s="30" t="s">
        <v>7066</v>
      </c>
      <c r="X1659" s="30" t="s">
        <v>6220</v>
      </c>
    </row>
    <row r="1660" spans="1:24" ht="89.25" x14ac:dyDescent="0.25">
      <c r="A1660" s="45" t="s">
        <v>5329</v>
      </c>
      <c r="B1660" s="46" t="s">
        <v>8150</v>
      </c>
      <c r="C1660" s="30" t="s">
        <v>7165</v>
      </c>
      <c r="D1660" s="30" t="s">
        <v>2743</v>
      </c>
      <c r="E1660" s="29" t="s">
        <v>10082</v>
      </c>
      <c r="F1660" s="47" t="s">
        <v>5330</v>
      </c>
      <c r="G1660" s="47" t="s">
        <v>5331</v>
      </c>
      <c r="H1660" s="48">
        <v>44005</v>
      </c>
      <c r="I1660" s="48">
        <v>44735</v>
      </c>
      <c r="J1660" s="48" t="str">
        <f ca="1">IF(Ugovori_OPULJP[[#This Row],[DATUM ZAVRŠETKA OPERACIJE]]&lt;TODAY(),"završen","u provedbi")</f>
        <v>u provedbi</v>
      </c>
      <c r="K1660" s="25" t="s">
        <v>5332</v>
      </c>
      <c r="L1660" s="25" t="s">
        <v>13</v>
      </c>
      <c r="M1660" s="17">
        <v>0.85</v>
      </c>
      <c r="N1660" s="17">
        <v>0.15</v>
      </c>
      <c r="O1660" s="11">
        <f>Ugovori_OPULJP[[#This Row],[Bespovratna sredstva - Ukupno (EU+Nac) HRK
= Ukupna ugovorena vrijednost bespovratnih sredstava]]*Ugovori_OPULJP[[#This Row],[EU STOPA SUFINANCIRANJA %
EU CO-FINANCING RATE %]]</f>
        <v>1235284.192</v>
      </c>
      <c r="P1660" s="11">
        <f>Ugovori_OPULJP[[#This Row],[Bespovratna sredstva - Ukupno (EU+Nac) HRK
= Ukupna ugovorena vrijednost bespovratnih sredstava]]*Ugovori_OPULJP[[#This Row],[STOPA NACIONALNOG SUFINANCIRANJA %]]</f>
        <v>217991.32800000001</v>
      </c>
      <c r="Q1660" s="11">
        <v>1453275.52</v>
      </c>
      <c r="R1660" s="11">
        <v>0</v>
      </c>
      <c r="S1660" s="11">
        <v>0</v>
      </c>
      <c r="T1660" s="4">
        <f>Ugovori_OPULJP[[#This Row],[Bespovratna sredstva - Ukupno (EU+Nac) HRK
= Ukupna ugovorena vrijednost bespovratnih sredstava]]+Ugovori_OPULJP[[#This Row],[Javni doprinos korisnika - HRK]]+Ugovori_OPULJP[[#This Row],[Privatni doprinos korisnika - HRK]]</f>
        <v>1453275.52</v>
      </c>
      <c r="U1660" s="29" t="s">
        <v>8735</v>
      </c>
      <c r="V1660" s="29" t="s">
        <v>24</v>
      </c>
      <c r="W1660" s="30" t="s">
        <v>7067</v>
      </c>
      <c r="X1660" s="30" t="s">
        <v>6220</v>
      </c>
    </row>
    <row r="1661" spans="1:24" ht="114.75" x14ac:dyDescent="0.25">
      <c r="A1661" s="45" t="s">
        <v>5333</v>
      </c>
      <c r="B1661" s="46" t="s">
        <v>8150</v>
      </c>
      <c r="C1661" s="30" t="s">
        <v>7165</v>
      </c>
      <c r="D1661" s="30" t="s">
        <v>2743</v>
      </c>
      <c r="E1661" s="29" t="s">
        <v>10082</v>
      </c>
      <c r="F1661" s="47" t="s">
        <v>5334</v>
      </c>
      <c r="G1661" s="47" t="s">
        <v>5335</v>
      </c>
      <c r="H1661" s="48">
        <v>44043</v>
      </c>
      <c r="I1661" s="48">
        <v>44773</v>
      </c>
      <c r="J1661" s="48" t="str">
        <f ca="1">IF(Ugovori_OPULJP[[#This Row],[DATUM ZAVRŠETKA OPERACIJE]]&lt;TODAY(),"završen","u provedbi")</f>
        <v>u provedbi</v>
      </c>
      <c r="K1661" s="25" t="s">
        <v>5336</v>
      </c>
      <c r="L1661" s="25" t="s">
        <v>3</v>
      </c>
      <c r="M1661" s="17">
        <v>0.85</v>
      </c>
      <c r="N1661" s="17">
        <v>0.15</v>
      </c>
      <c r="O1661" s="11">
        <f>Ugovori_OPULJP[[#This Row],[Bespovratna sredstva - Ukupno (EU+Nac) HRK
= Ukupna ugovorena vrijednost bespovratnih sredstava]]*Ugovori_OPULJP[[#This Row],[EU STOPA SUFINANCIRANJA %
EU CO-FINANCING RATE %]]</f>
        <v>1274236.173</v>
      </c>
      <c r="P1661" s="11">
        <f>Ugovori_OPULJP[[#This Row],[Bespovratna sredstva - Ukupno (EU+Nac) HRK
= Ukupna ugovorena vrijednost bespovratnih sredstava]]*Ugovori_OPULJP[[#This Row],[STOPA NACIONALNOG SUFINANCIRANJA %]]</f>
        <v>224865.20699999997</v>
      </c>
      <c r="Q1661" s="11">
        <v>1499101.38</v>
      </c>
      <c r="R1661" s="11">
        <v>0</v>
      </c>
      <c r="S1661" s="11">
        <v>79999.95</v>
      </c>
      <c r="T1661" s="4">
        <f>Ugovori_OPULJP[[#This Row],[Bespovratna sredstva - Ukupno (EU+Nac) HRK
= Ukupna ugovorena vrijednost bespovratnih sredstava]]+Ugovori_OPULJP[[#This Row],[Javni doprinos korisnika - HRK]]+Ugovori_OPULJP[[#This Row],[Privatni doprinos korisnika - HRK]]</f>
        <v>1579101.3299999998</v>
      </c>
      <c r="U1661" s="29" t="s">
        <v>8735</v>
      </c>
      <c r="V1661" s="29" t="s">
        <v>24</v>
      </c>
      <c r="W1661" s="30" t="s">
        <v>7068</v>
      </c>
      <c r="X1661" s="30" t="s">
        <v>6220</v>
      </c>
    </row>
    <row r="1662" spans="1:24" ht="191.25" x14ac:dyDescent="0.25">
      <c r="A1662" s="45" t="s">
        <v>2746</v>
      </c>
      <c r="B1662" s="46" t="s">
        <v>8150</v>
      </c>
      <c r="C1662" s="30" t="s">
        <v>7165</v>
      </c>
      <c r="D1662" s="30" t="s">
        <v>2743</v>
      </c>
      <c r="E1662" s="29" t="s">
        <v>10082</v>
      </c>
      <c r="F1662" s="47" t="s">
        <v>2747</v>
      </c>
      <c r="G1662" s="47" t="s">
        <v>1007</v>
      </c>
      <c r="H1662" s="48">
        <v>43948</v>
      </c>
      <c r="I1662" s="48">
        <v>44678</v>
      </c>
      <c r="J1662" s="48" t="str">
        <f ca="1">IF(Ugovori_OPULJP[[#This Row],[DATUM ZAVRŠETKA OPERACIJE]]&lt;TODAY(),"završen","u provedbi")</f>
        <v>u provedbi</v>
      </c>
      <c r="K1662" s="25" t="s">
        <v>4237</v>
      </c>
      <c r="L1662" s="25" t="s">
        <v>17</v>
      </c>
      <c r="M1662" s="17">
        <v>0.85</v>
      </c>
      <c r="N1662" s="17">
        <v>0.15</v>
      </c>
      <c r="O1662" s="11">
        <f>Ugovori_OPULJP[[#This Row],[Bespovratna sredstva - Ukupno (EU+Nac) HRK
= Ukupna ugovorena vrijednost bespovratnih sredstava]]*Ugovori_OPULJP[[#This Row],[EU STOPA SUFINANCIRANJA %
EU CO-FINANCING RATE %]]</f>
        <v>1269024.925</v>
      </c>
      <c r="P1662" s="11">
        <f>Ugovori_OPULJP[[#This Row],[Bespovratna sredstva - Ukupno (EU+Nac) HRK
= Ukupna ugovorena vrijednost bespovratnih sredstava]]*Ugovori_OPULJP[[#This Row],[STOPA NACIONALNOG SUFINANCIRANJA %]]</f>
        <v>223945.57499999998</v>
      </c>
      <c r="Q1662" s="11">
        <v>1492970.5</v>
      </c>
      <c r="R1662" s="11">
        <v>0</v>
      </c>
      <c r="S1662" s="11">
        <v>0</v>
      </c>
      <c r="T1662" s="4">
        <f>Ugovori_OPULJP[[#This Row],[Bespovratna sredstva - Ukupno (EU+Nac) HRK
= Ukupna ugovorena vrijednost bespovratnih sredstava]]+Ugovori_OPULJP[[#This Row],[Javni doprinos korisnika - HRK]]+Ugovori_OPULJP[[#This Row],[Privatni doprinos korisnika - HRK]]</f>
        <v>1492970.5</v>
      </c>
      <c r="U1662" s="29" t="s">
        <v>8735</v>
      </c>
      <c r="V1662" s="29" t="s">
        <v>24</v>
      </c>
      <c r="W1662" s="30" t="s">
        <v>6832</v>
      </c>
      <c r="X1662" s="30" t="s">
        <v>6220</v>
      </c>
    </row>
    <row r="1663" spans="1:24" ht="102" x14ac:dyDescent="0.25">
      <c r="A1663" s="45" t="s">
        <v>4835</v>
      </c>
      <c r="B1663" s="46" t="s">
        <v>8150</v>
      </c>
      <c r="C1663" s="30" t="s">
        <v>7165</v>
      </c>
      <c r="D1663" s="30" t="s">
        <v>2743</v>
      </c>
      <c r="E1663" s="29" t="s">
        <v>10082</v>
      </c>
      <c r="F1663" s="47" t="s">
        <v>4836</v>
      </c>
      <c r="G1663" s="47" t="s">
        <v>1057</v>
      </c>
      <c r="H1663" s="48">
        <v>43983</v>
      </c>
      <c r="I1663" s="48">
        <v>44713</v>
      </c>
      <c r="J1663" s="48" t="str">
        <f ca="1">IF(Ugovori_OPULJP[[#This Row],[DATUM ZAVRŠETKA OPERACIJE]]&lt;TODAY(),"završen","u provedbi")</f>
        <v>u provedbi</v>
      </c>
      <c r="K1663" s="25" t="s">
        <v>6</v>
      </c>
      <c r="L1663" s="25" t="s">
        <v>6</v>
      </c>
      <c r="M1663" s="17">
        <v>0.85</v>
      </c>
      <c r="N1663" s="17">
        <v>0.15</v>
      </c>
      <c r="O1663" s="11">
        <f>Ugovori_OPULJP[[#This Row],[Bespovratna sredstva - Ukupno (EU+Nac) HRK
= Ukupna ugovorena vrijednost bespovratnih sredstava]]*Ugovori_OPULJP[[#This Row],[EU STOPA SUFINANCIRANJA %
EU CO-FINANCING RATE %]]</f>
        <v>998819.22399999993</v>
      </c>
      <c r="P1663" s="11">
        <f>Ugovori_OPULJP[[#This Row],[Bespovratna sredstva - Ukupno (EU+Nac) HRK
= Ukupna ugovorena vrijednost bespovratnih sredstava]]*Ugovori_OPULJP[[#This Row],[STOPA NACIONALNOG SUFINANCIRANJA %]]</f>
        <v>176262.21599999999</v>
      </c>
      <c r="Q1663" s="11">
        <v>1175081.44</v>
      </c>
      <c r="R1663" s="11">
        <v>0</v>
      </c>
      <c r="S1663" s="11">
        <v>0</v>
      </c>
      <c r="T1663" s="4">
        <f>Ugovori_OPULJP[[#This Row],[Bespovratna sredstva - Ukupno (EU+Nac) HRK
= Ukupna ugovorena vrijednost bespovratnih sredstava]]+Ugovori_OPULJP[[#This Row],[Javni doprinos korisnika - HRK]]+Ugovori_OPULJP[[#This Row],[Privatni doprinos korisnika - HRK]]</f>
        <v>1175081.44</v>
      </c>
      <c r="U1663" s="29" t="s">
        <v>8735</v>
      </c>
      <c r="V1663" s="29" t="s">
        <v>24</v>
      </c>
      <c r="W1663" s="30" t="s">
        <v>6833</v>
      </c>
      <c r="X1663" s="30" t="s">
        <v>6220</v>
      </c>
    </row>
    <row r="1664" spans="1:24" ht="114.75" x14ac:dyDescent="0.25">
      <c r="A1664" s="45" t="s">
        <v>8236</v>
      </c>
      <c r="B1664" s="46" t="s">
        <v>8150</v>
      </c>
      <c r="C1664" s="30" t="s">
        <v>7165</v>
      </c>
      <c r="D1664" s="30" t="s">
        <v>2743</v>
      </c>
      <c r="E1664" s="29" t="s">
        <v>10082</v>
      </c>
      <c r="F1664" s="47" t="s">
        <v>8242</v>
      </c>
      <c r="G1664" s="47" t="s">
        <v>10733</v>
      </c>
      <c r="H1664" s="48">
        <v>44136</v>
      </c>
      <c r="I1664" s="48">
        <v>44866</v>
      </c>
      <c r="J1664" s="48" t="str">
        <f ca="1">IF(Ugovori_OPULJP[[#This Row],[DATUM ZAVRŠETKA OPERACIJE]]&lt;TODAY(),"završen","u provedbi")</f>
        <v>u provedbi</v>
      </c>
      <c r="K1664" s="25" t="s">
        <v>8252</v>
      </c>
      <c r="L1664" s="25" t="s">
        <v>3</v>
      </c>
      <c r="M1664" s="17">
        <v>0.85</v>
      </c>
      <c r="N1664" s="17">
        <v>0.15</v>
      </c>
      <c r="O1664" s="11">
        <f>Ugovori_OPULJP[[#This Row],[Bespovratna sredstva - Ukupno (EU+Nac) HRK
= Ukupna ugovorena vrijednost bespovratnih sredstava]]*Ugovori_OPULJP[[#This Row],[EU STOPA SUFINANCIRANJA %
EU CO-FINANCING RATE %]]</f>
        <v>1219966.852</v>
      </c>
      <c r="P1664" s="11">
        <f>Ugovori_OPULJP[[#This Row],[Bespovratna sredstva - Ukupno (EU+Nac) HRK
= Ukupna ugovorena vrijednost bespovratnih sredstava]]*Ugovori_OPULJP[[#This Row],[STOPA NACIONALNOG SUFINANCIRANJA %]]</f>
        <v>215288.26800000001</v>
      </c>
      <c r="Q1664" s="11">
        <v>1435255.12</v>
      </c>
      <c r="R1664" s="11">
        <v>0</v>
      </c>
      <c r="S1664" s="11">
        <v>0</v>
      </c>
      <c r="T1664" s="4">
        <f>Ugovori_OPULJP[[#This Row],[Bespovratna sredstva - Ukupno (EU+Nac) HRK
= Ukupna ugovorena vrijednost bespovratnih sredstava]]+Ugovori_OPULJP[[#This Row],[Javni doprinos korisnika - HRK]]+Ugovori_OPULJP[[#This Row],[Privatni doprinos korisnika - HRK]]</f>
        <v>1435255.12</v>
      </c>
      <c r="U1664" s="29" t="s">
        <v>8735</v>
      </c>
      <c r="V1664" s="29" t="s">
        <v>24</v>
      </c>
      <c r="W1664" s="30" t="s">
        <v>8248</v>
      </c>
      <c r="X1664" s="30" t="s">
        <v>6220</v>
      </c>
    </row>
    <row r="1665" spans="1:24" ht="114.75" x14ac:dyDescent="0.25">
      <c r="A1665" s="45" t="s">
        <v>7892</v>
      </c>
      <c r="B1665" s="46" t="s">
        <v>8150</v>
      </c>
      <c r="C1665" s="30" t="s">
        <v>7165</v>
      </c>
      <c r="D1665" s="30" t="s">
        <v>2743</v>
      </c>
      <c r="E1665" s="29" t="s">
        <v>10082</v>
      </c>
      <c r="F1665" s="47" t="s">
        <v>7929</v>
      </c>
      <c r="G1665" s="47" t="s">
        <v>3732</v>
      </c>
      <c r="H1665" s="48">
        <v>44109</v>
      </c>
      <c r="I1665" s="48">
        <v>44839</v>
      </c>
      <c r="J1665" s="48" t="str">
        <f ca="1">IF(Ugovori_OPULJP[[#This Row],[DATUM ZAVRŠETKA OPERACIJE]]&lt;TODAY(),"završen","u provedbi")</f>
        <v>u provedbi</v>
      </c>
      <c r="K1665" s="25" t="s">
        <v>8884</v>
      </c>
      <c r="L1665" s="25" t="s">
        <v>10</v>
      </c>
      <c r="M1665" s="17">
        <v>0.85</v>
      </c>
      <c r="N1665" s="17">
        <v>0.15</v>
      </c>
      <c r="O1665" s="11">
        <f>Ugovori_OPULJP[[#This Row],[Bespovratna sredstva - Ukupno (EU+Nac) HRK
= Ukupna ugovorena vrijednost bespovratnih sredstava]]*Ugovori_OPULJP[[#This Row],[EU STOPA SUFINANCIRANJA %
EU CO-FINANCING RATE %]]</f>
        <v>858627.84</v>
      </c>
      <c r="P1665" s="11">
        <f>Ugovori_OPULJP[[#This Row],[Bespovratna sredstva - Ukupno (EU+Nac) HRK
= Ukupna ugovorena vrijednost bespovratnih sredstava]]*Ugovori_OPULJP[[#This Row],[STOPA NACIONALNOG SUFINANCIRANJA %]]</f>
        <v>151522.56</v>
      </c>
      <c r="Q1665" s="11">
        <v>1010150.4</v>
      </c>
      <c r="R1665" s="11">
        <v>0</v>
      </c>
      <c r="S1665" s="11">
        <v>0</v>
      </c>
      <c r="T1665" s="4">
        <f>Ugovori_OPULJP[[#This Row],[Bespovratna sredstva - Ukupno (EU+Nac) HRK
= Ukupna ugovorena vrijednost bespovratnih sredstava]]+Ugovori_OPULJP[[#This Row],[Javni doprinos korisnika - HRK]]+Ugovori_OPULJP[[#This Row],[Privatni doprinos korisnika - HRK]]</f>
        <v>1010150.4</v>
      </c>
      <c r="U1665" s="29" t="s">
        <v>8735</v>
      </c>
      <c r="V1665" s="29" t="s">
        <v>24</v>
      </c>
      <c r="W1665" s="30" t="s">
        <v>8102</v>
      </c>
      <c r="X1665" s="30" t="s">
        <v>6220</v>
      </c>
    </row>
    <row r="1666" spans="1:24" ht="114.75" x14ac:dyDescent="0.25">
      <c r="A1666" s="45" t="s">
        <v>7180</v>
      </c>
      <c r="B1666" s="46" t="s">
        <v>8150</v>
      </c>
      <c r="C1666" s="30" t="s">
        <v>7165</v>
      </c>
      <c r="D1666" s="30" t="s">
        <v>2743</v>
      </c>
      <c r="E1666" s="29" t="s">
        <v>10082</v>
      </c>
      <c r="F1666" s="47" t="s">
        <v>7181</v>
      </c>
      <c r="G1666" s="47" t="s">
        <v>7182</v>
      </c>
      <c r="H1666" s="48">
        <v>44013</v>
      </c>
      <c r="I1666" s="48">
        <v>44743</v>
      </c>
      <c r="J1666" s="48" t="str">
        <f ca="1">IF(Ugovori_OPULJP[[#This Row],[DATUM ZAVRŠETKA OPERACIJE]]&lt;TODAY(),"završen","u provedbi")</f>
        <v>u provedbi</v>
      </c>
      <c r="K1666" s="25" t="s">
        <v>25</v>
      </c>
      <c r="L1666" s="25" t="s">
        <v>3</v>
      </c>
      <c r="M1666" s="17">
        <v>0.85</v>
      </c>
      <c r="N1666" s="17">
        <v>0.15</v>
      </c>
      <c r="O1666" s="11">
        <f>Ugovori_OPULJP[[#This Row],[Bespovratna sredstva - Ukupno (EU+Nac) HRK
= Ukupna ugovorena vrijednost bespovratnih sredstava]]*Ugovori_OPULJP[[#This Row],[EU STOPA SUFINANCIRANJA %
EU CO-FINANCING RATE %]]</f>
        <v>1110375.247</v>
      </c>
      <c r="P1666" s="11">
        <f>Ugovori_OPULJP[[#This Row],[Bespovratna sredstva - Ukupno (EU+Nac) HRK
= Ukupna ugovorena vrijednost bespovratnih sredstava]]*Ugovori_OPULJP[[#This Row],[STOPA NACIONALNOG SUFINANCIRANJA %]]</f>
        <v>195948.573</v>
      </c>
      <c r="Q1666" s="11">
        <v>1306323.82</v>
      </c>
      <c r="R1666" s="11">
        <v>0</v>
      </c>
      <c r="S1666" s="11">
        <v>0</v>
      </c>
      <c r="T1666" s="4">
        <f>Ugovori_OPULJP[[#This Row],[Bespovratna sredstva - Ukupno (EU+Nac) HRK
= Ukupna ugovorena vrijednost bespovratnih sredstava]]+Ugovori_OPULJP[[#This Row],[Javni doprinos korisnika - HRK]]+Ugovori_OPULJP[[#This Row],[Privatni doprinos korisnika - HRK]]</f>
        <v>1306323.82</v>
      </c>
      <c r="U1666" s="29" t="s">
        <v>8735</v>
      </c>
      <c r="V1666" s="29" t="s">
        <v>24</v>
      </c>
      <c r="W1666" s="30" t="s">
        <v>7219</v>
      </c>
      <c r="X1666" s="30" t="s">
        <v>6220</v>
      </c>
    </row>
    <row r="1667" spans="1:24" ht="102" x14ac:dyDescent="0.25">
      <c r="A1667" s="45" t="s">
        <v>7175</v>
      </c>
      <c r="B1667" s="46" t="s">
        <v>8150</v>
      </c>
      <c r="C1667" s="30" t="s">
        <v>7165</v>
      </c>
      <c r="D1667" s="30" t="s">
        <v>2743</v>
      </c>
      <c r="E1667" s="29" t="s">
        <v>10082</v>
      </c>
      <c r="F1667" s="47" t="s">
        <v>7176</v>
      </c>
      <c r="G1667" s="47" t="s">
        <v>5058</v>
      </c>
      <c r="H1667" s="48">
        <v>44036</v>
      </c>
      <c r="I1667" s="48">
        <v>44766</v>
      </c>
      <c r="J1667" s="48" t="str">
        <f ca="1">IF(Ugovori_OPULJP[[#This Row],[DATUM ZAVRŠETKA OPERACIJE]]&lt;TODAY(),"završen","u provedbi")</f>
        <v>u provedbi</v>
      </c>
      <c r="K1667" s="25" t="s">
        <v>18</v>
      </c>
      <c r="L1667" s="25" t="s">
        <v>18</v>
      </c>
      <c r="M1667" s="17">
        <v>0.85</v>
      </c>
      <c r="N1667" s="17">
        <v>0.15</v>
      </c>
      <c r="O1667" s="11">
        <f>Ugovori_OPULJP[[#This Row],[Bespovratna sredstva - Ukupno (EU+Nac) HRK
= Ukupna ugovorena vrijednost bespovratnih sredstava]]*Ugovori_OPULJP[[#This Row],[EU STOPA SUFINANCIRANJA %
EU CO-FINANCING RATE %]]</f>
        <v>1148801.8770000001</v>
      </c>
      <c r="P1667" s="11">
        <f>Ugovori_OPULJP[[#This Row],[Bespovratna sredstva - Ukupno (EU+Nac) HRK
= Ukupna ugovorena vrijednost bespovratnih sredstava]]*Ugovori_OPULJP[[#This Row],[STOPA NACIONALNOG SUFINANCIRANJA %]]</f>
        <v>202729.74300000002</v>
      </c>
      <c r="Q1667" s="11">
        <v>1351531.62</v>
      </c>
      <c r="R1667" s="11">
        <v>0</v>
      </c>
      <c r="S1667" s="11">
        <v>0</v>
      </c>
      <c r="T1667" s="4">
        <f>Ugovori_OPULJP[[#This Row],[Bespovratna sredstva - Ukupno (EU+Nac) HRK
= Ukupna ugovorena vrijednost bespovratnih sredstava]]+Ugovori_OPULJP[[#This Row],[Javni doprinos korisnika - HRK]]+Ugovori_OPULJP[[#This Row],[Privatni doprinos korisnika - HRK]]</f>
        <v>1351531.62</v>
      </c>
      <c r="U1667" s="29" t="s">
        <v>8735</v>
      </c>
      <c r="V1667" s="29" t="s">
        <v>24</v>
      </c>
      <c r="W1667" s="30" t="s">
        <v>7220</v>
      </c>
      <c r="X1667" s="30" t="s">
        <v>6220</v>
      </c>
    </row>
    <row r="1668" spans="1:24" ht="63.75" x14ac:dyDescent="0.25">
      <c r="A1668" s="45" t="s">
        <v>8237</v>
      </c>
      <c r="B1668" s="46" t="s">
        <v>8150</v>
      </c>
      <c r="C1668" s="30" t="s">
        <v>7165</v>
      </c>
      <c r="D1668" s="30" t="s">
        <v>2743</v>
      </c>
      <c r="E1668" s="29" t="s">
        <v>10082</v>
      </c>
      <c r="F1668" s="47" t="s">
        <v>9386</v>
      </c>
      <c r="G1668" s="47" t="s">
        <v>1080</v>
      </c>
      <c r="H1668" s="48">
        <v>44131</v>
      </c>
      <c r="I1668" s="48">
        <v>44861</v>
      </c>
      <c r="J1668" s="48" t="str">
        <f ca="1">IF(Ugovori_OPULJP[[#This Row],[DATUM ZAVRŠETKA OPERACIJE]]&lt;TODAY(),"završen","u provedbi")</f>
        <v>u provedbi</v>
      </c>
      <c r="K1668" s="25" t="s">
        <v>6</v>
      </c>
      <c r="L1668" s="25" t="s">
        <v>6</v>
      </c>
      <c r="M1668" s="17">
        <v>0.85</v>
      </c>
      <c r="N1668" s="17">
        <v>0.15</v>
      </c>
      <c r="O1668" s="11">
        <f>Ugovori_OPULJP[[#This Row],[Bespovratna sredstva - Ukupno (EU+Nac) HRK
= Ukupna ugovorena vrijednost bespovratnih sredstava]]*Ugovori_OPULJP[[#This Row],[EU STOPA SUFINANCIRANJA %
EU CO-FINANCING RATE %]]</f>
        <v>1133862.906</v>
      </c>
      <c r="P1668" s="11">
        <f>Ugovori_OPULJP[[#This Row],[Bespovratna sredstva - Ukupno (EU+Nac) HRK
= Ukupna ugovorena vrijednost bespovratnih sredstava]]*Ugovori_OPULJP[[#This Row],[STOPA NACIONALNOG SUFINANCIRANJA %]]</f>
        <v>200093.454</v>
      </c>
      <c r="Q1668" s="11">
        <v>1333956.3600000001</v>
      </c>
      <c r="R1668" s="11">
        <v>0</v>
      </c>
      <c r="S1668" s="11">
        <v>0</v>
      </c>
      <c r="T1668" s="4">
        <f>Ugovori_OPULJP[[#This Row],[Bespovratna sredstva - Ukupno (EU+Nac) HRK
= Ukupna ugovorena vrijednost bespovratnih sredstava]]+Ugovori_OPULJP[[#This Row],[Javni doprinos korisnika - HRK]]+Ugovori_OPULJP[[#This Row],[Privatni doprinos korisnika - HRK]]</f>
        <v>1333956.3600000001</v>
      </c>
      <c r="U1668" s="29" t="s">
        <v>8735</v>
      </c>
      <c r="V1668" s="29" t="s">
        <v>24</v>
      </c>
      <c r="W1668" s="30" t="s">
        <v>8249</v>
      </c>
      <c r="X1668" s="30" t="s">
        <v>6220</v>
      </c>
    </row>
    <row r="1669" spans="1:24" ht="102" x14ac:dyDescent="0.25">
      <c r="A1669" s="45" t="s">
        <v>5337</v>
      </c>
      <c r="B1669" s="46" t="s">
        <v>8150</v>
      </c>
      <c r="C1669" s="30" t="s">
        <v>7165</v>
      </c>
      <c r="D1669" s="30" t="s">
        <v>2743</v>
      </c>
      <c r="E1669" s="29" t="s">
        <v>10082</v>
      </c>
      <c r="F1669" s="47" t="s">
        <v>5338</v>
      </c>
      <c r="G1669" s="47" t="s">
        <v>10596</v>
      </c>
      <c r="H1669" s="48">
        <v>44013</v>
      </c>
      <c r="I1669" s="48">
        <v>44562</v>
      </c>
      <c r="J1669" s="48" t="str">
        <f ca="1">IF(Ugovori_OPULJP[[#This Row],[DATUM ZAVRŠETKA OPERACIJE]]&lt;TODAY(),"završen","u provedbi")</f>
        <v>završen</v>
      </c>
      <c r="K1669" s="25" t="s">
        <v>7330</v>
      </c>
      <c r="L1669" s="25" t="s">
        <v>3</v>
      </c>
      <c r="M1669" s="17">
        <v>0.85</v>
      </c>
      <c r="N1669" s="17">
        <v>0.15</v>
      </c>
      <c r="O1669" s="11">
        <f>Ugovori_OPULJP[[#This Row],[Bespovratna sredstva - Ukupno (EU+Nac) HRK
= Ukupna ugovorena vrijednost bespovratnih sredstava]]*Ugovori_OPULJP[[#This Row],[EU STOPA SUFINANCIRANJA %
EU CO-FINANCING RATE %]]</f>
        <v>1260263.55</v>
      </c>
      <c r="P1669" s="11">
        <f>Ugovori_OPULJP[[#This Row],[Bespovratna sredstva - Ukupno (EU+Nac) HRK
= Ukupna ugovorena vrijednost bespovratnih sredstava]]*Ugovori_OPULJP[[#This Row],[STOPA NACIONALNOG SUFINANCIRANJA %]]</f>
        <v>222399.44999999998</v>
      </c>
      <c r="Q1669" s="11">
        <v>1482663</v>
      </c>
      <c r="R1669" s="11">
        <v>0</v>
      </c>
      <c r="S1669" s="11">
        <v>0</v>
      </c>
      <c r="T1669" s="4">
        <f>Ugovori_OPULJP[[#This Row],[Bespovratna sredstva - Ukupno (EU+Nac) HRK
= Ukupna ugovorena vrijednost bespovratnih sredstava]]+Ugovori_OPULJP[[#This Row],[Javni doprinos korisnika - HRK]]+Ugovori_OPULJP[[#This Row],[Privatni doprinos korisnika - HRK]]</f>
        <v>1482663</v>
      </c>
      <c r="U1669" s="29" t="s">
        <v>8735</v>
      </c>
      <c r="V1669" s="29" t="s">
        <v>24</v>
      </c>
      <c r="W1669" s="30" t="s">
        <v>7069</v>
      </c>
      <c r="X1669" s="30" t="s">
        <v>6220</v>
      </c>
    </row>
    <row r="1670" spans="1:24" ht="89.25" x14ac:dyDescent="0.25">
      <c r="A1670" s="45" t="s">
        <v>5339</v>
      </c>
      <c r="B1670" s="46" t="s">
        <v>8150</v>
      </c>
      <c r="C1670" s="30" t="s">
        <v>7165</v>
      </c>
      <c r="D1670" s="30" t="s">
        <v>2743</v>
      </c>
      <c r="E1670" s="29" t="s">
        <v>10082</v>
      </c>
      <c r="F1670" s="47" t="s">
        <v>5340</v>
      </c>
      <c r="G1670" s="47" t="s">
        <v>4796</v>
      </c>
      <c r="H1670" s="48">
        <v>44013</v>
      </c>
      <c r="I1670" s="48">
        <v>44562</v>
      </c>
      <c r="J1670" s="48" t="str">
        <f ca="1">IF(Ugovori_OPULJP[[#This Row],[DATUM ZAVRŠETKA OPERACIJE]]&lt;TODAY(),"završen","u provedbi")</f>
        <v>završen</v>
      </c>
      <c r="K1670" s="25" t="s">
        <v>5341</v>
      </c>
      <c r="L1670" s="25" t="s">
        <v>3</v>
      </c>
      <c r="M1670" s="17">
        <v>0.85</v>
      </c>
      <c r="N1670" s="17">
        <v>0.15</v>
      </c>
      <c r="O1670" s="11">
        <f>Ugovori_OPULJP[[#This Row],[Bespovratna sredstva - Ukupno (EU+Nac) HRK
= Ukupna ugovorena vrijednost bespovratnih sredstava]]*Ugovori_OPULJP[[#This Row],[EU STOPA SUFINANCIRANJA %
EU CO-FINANCING RATE %]]</f>
        <v>1274867.3999999999</v>
      </c>
      <c r="P1670" s="11">
        <f>Ugovori_OPULJP[[#This Row],[Bespovratna sredstva - Ukupno (EU+Nac) HRK
= Ukupna ugovorena vrijednost bespovratnih sredstava]]*Ugovori_OPULJP[[#This Row],[STOPA NACIONALNOG SUFINANCIRANJA %]]</f>
        <v>224976.6</v>
      </c>
      <c r="Q1670" s="11">
        <v>1499844</v>
      </c>
      <c r="R1670" s="11">
        <v>0</v>
      </c>
      <c r="S1670" s="11">
        <v>0</v>
      </c>
      <c r="T1670" s="4">
        <f>Ugovori_OPULJP[[#This Row],[Bespovratna sredstva - Ukupno (EU+Nac) HRK
= Ukupna ugovorena vrijednost bespovratnih sredstava]]+Ugovori_OPULJP[[#This Row],[Javni doprinos korisnika - HRK]]+Ugovori_OPULJP[[#This Row],[Privatni doprinos korisnika - HRK]]</f>
        <v>1499844</v>
      </c>
      <c r="U1670" s="29" t="s">
        <v>8735</v>
      </c>
      <c r="V1670" s="29" t="s">
        <v>24</v>
      </c>
      <c r="W1670" s="30" t="s">
        <v>7070</v>
      </c>
      <c r="X1670" s="30" t="s">
        <v>6220</v>
      </c>
    </row>
    <row r="1671" spans="1:24" ht="89.25" x14ac:dyDescent="0.25">
      <c r="A1671" s="45" t="s">
        <v>7893</v>
      </c>
      <c r="B1671" s="46" t="s">
        <v>8150</v>
      </c>
      <c r="C1671" s="30" t="s">
        <v>7165</v>
      </c>
      <c r="D1671" s="30" t="s">
        <v>2743</v>
      </c>
      <c r="E1671" s="29" t="s">
        <v>10082</v>
      </c>
      <c r="F1671" s="47" t="s">
        <v>7930</v>
      </c>
      <c r="G1671" s="47" t="s">
        <v>1389</v>
      </c>
      <c r="H1671" s="48">
        <v>44109</v>
      </c>
      <c r="I1671" s="48">
        <v>44839</v>
      </c>
      <c r="J1671" s="48" t="str">
        <f ca="1">IF(Ugovori_OPULJP[[#This Row],[DATUM ZAVRŠETKA OPERACIJE]]&lt;TODAY(),"završen","u provedbi")</f>
        <v>u provedbi</v>
      </c>
      <c r="K1671" s="25" t="s">
        <v>10</v>
      </c>
      <c r="L1671" s="25" t="s">
        <v>10</v>
      </c>
      <c r="M1671" s="17">
        <v>0.85</v>
      </c>
      <c r="N1671" s="17">
        <v>0.15</v>
      </c>
      <c r="O1671" s="11">
        <f>Ugovori_OPULJP[[#This Row],[Bespovratna sredstva - Ukupno (EU+Nac) HRK
= Ukupna ugovorena vrijednost bespovratnih sredstava]]*Ugovori_OPULJP[[#This Row],[EU STOPA SUFINANCIRANJA %
EU CO-FINANCING RATE %]]</f>
        <v>677654</v>
      </c>
      <c r="P1671" s="11">
        <f>Ugovori_OPULJP[[#This Row],[Bespovratna sredstva - Ukupno (EU+Nac) HRK
= Ukupna ugovorena vrijednost bespovratnih sredstava]]*Ugovori_OPULJP[[#This Row],[STOPA NACIONALNOG SUFINANCIRANJA %]]</f>
        <v>119586</v>
      </c>
      <c r="Q1671" s="11">
        <v>797240</v>
      </c>
      <c r="R1671" s="11">
        <v>0</v>
      </c>
      <c r="S1671" s="11">
        <v>0</v>
      </c>
      <c r="T1671" s="4">
        <f>Ugovori_OPULJP[[#This Row],[Bespovratna sredstva - Ukupno (EU+Nac) HRK
= Ukupna ugovorena vrijednost bespovratnih sredstava]]+Ugovori_OPULJP[[#This Row],[Javni doprinos korisnika - HRK]]+Ugovori_OPULJP[[#This Row],[Privatni doprinos korisnika - HRK]]</f>
        <v>797240</v>
      </c>
      <c r="U1671" s="29" t="s">
        <v>8735</v>
      </c>
      <c r="V1671" s="29" t="s">
        <v>24</v>
      </c>
      <c r="W1671" s="30" t="s">
        <v>8103</v>
      </c>
      <c r="X1671" s="30" t="s">
        <v>6220</v>
      </c>
    </row>
    <row r="1672" spans="1:24" ht="89.25" x14ac:dyDescent="0.25">
      <c r="A1672" s="45" t="s">
        <v>5342</v>
      </c>
      <c r="B1672" s="46" t="s">
        <v>8150</v>
      </c>
      <c r="C1672" s="30" t="s">
        <v>7165</v>
      </c>
      <c r="D1672" s="30" t="s">
        <v>2743</v>
      </c>
      <c r="E1672" s="29" t="s">
        <v>10082</v>
      </c>
      <c r="F1672" s="47" t="s">
        <v>5343</v>
      </c>
      <c r="G1672" s="47" t="s">
        <v>710</v>
      </c>
      <c r="H1672" s="48">
        <v>44043</v>
      </c>
      <c r="I1672" s="48">
        <v>44773</v>
      </c>
      <c r="J1672" s="48" t="str">
        <f ca="1">IF(Ugovori_OPULJP[[#This Row],[DATUM ZAVRŠETKA OPERACIJE]]&lt;TODAY(),"završen","u provedbi")</f>
        <v>u provedbi</v>
      </c>
      <c r="K1672" s="25" t="s">
        <v>5344</v>
      </c>
      <c r="L1672" s="25" t="s">
        <v>13</v>
      </c>
      <c r="M1672" s="17">
        <v>0.85</v>
      </c>
      <c r="N1672" s="17">
        <v>0.15</v>
      </c>
      <c r="O1672" s="11">
        <f>Ugovori_OPULJP[[#This Row],[Bespovratna sredstva - Ukupno (EU+Nac) HRK
= Ukupna ugovorena vrijednost bespovratnih sredstava]]*Ugovori_OPULJP[[#This Row],[EU STOPA SUFINANCIRANJA %
EU CO-FINANCING RATE %]]</f>
        <v>1270712.8125</v>
      </c>
      <c r="P1672" s="11">
        <f>Ugovori_OPULJP[[#This Row],[Bespovratna sredstva - Ukupno (EU+Nac) HRK
= Ukupna ugovorena vrijednost bespovratnih sredstava]]*Ugovori_OPULJP[[#This Row],[STOPA NACIONALNOG SUFINANCIRANJA %]]</f>
        <v>224243.4375</v>
      </c>
      <c r="Q1672" s="11">
        <v>1494956.25</v>
      </c>
      <c r="R1672" s="11">
        <v>0</v>
      </c>
      <c r="S1672" s="11">
        <v>0</v>
      </c>
      <c r="T1672" s="4">
        <f>Ugovori_OPULJP[[#This Row],[Bespovratna sredstva - Ukupno (EU+Nac) HRK
= Ukupna ugovorena vrijednost bespovratnih sredstava]]+Ugovori_OPULJP[[#This Row],[Javni doprinos korisnika - HRK]]+Ugovori_OPULJP[[#This Row],[Privatni doprinos korisnika - HRK]]</f>
        <v>1494956.25</v>
      </c>
      <c r="U1672" s="29" t="s">
        <v>8735</v>
      </c>
      <c r="V1672" s="29" t="s">
        <v>24</v>
      </c>
      <c r="W1672" s="30" t="s">
        <v>7071</v>
      </c>
      <c r="X1672" s="30" t="s">
        <v>6220</v>
      </c>
    </row>
    <row r="1673" spans="1:24" ht="114.75" x14ac:dyDescent="0.25">
      <c r="A1673" s="45" t="s">
        <v>2748</v>
      </c>
      <c r="B1673" s="46" t="s">
        <v>8150</v>
      </c>
      <c r="C1673" s="30" t="s">
        <v>7165</v>
      </c>
      <c r="D1673" s="30" t="s">
        <v>2743</v>
      </c>
      <c r="E1673" s="29" t="s">
        <v>10082</v>
      </c>
      <c r="F1673" s="47" t="s">
        <v>2749</v>
      </c>
      <c r="G1673" s="47" t="s">
        <v>10773</v>
      </c>
      <c r="H1673" s="48">
        <v>43924</v>
      </c>
      <c r="I1673" s="48">
        <v>44654</v>
      </c>
      <c r="J1673" s="48" t="str">
        <f ca="1">IF(Ugovori_OPULJP[[#This Row],[DATUM ZAVRŠETKA OPERACIJE]]&lt;TODAY(),"završen","u provedbi")</f>
        <v>završen</v>
      </c>
      <c r="K1673" s="25" t="s">
        <v>4667</v>
      </c>
      <c r="L1673" s="25" t="s">
        <v>7</v>
      </c>
      <c r="M1673" s="17">
        <v>0.85</v>
      </c>
      <c r="N1673" s="17">
        <v>0.15</v>
      </c>
      <c r="O1673" s="11">
        <f>Ugovori_OPULJP[[#This Row],[Bespovratna sredstva - Ukupno (EU+Nac) HRK
= Ukupna ugovorena vrijednost bespovratnih sredstava]]*Ugovori_OPULJP[[#This Row],[EU STOPA SUFINANCIRANJA %
EU CO-FINANCING RATE %]]</f>
        <v>1274493.706</v>
      </c>
      <c r="P1673" s="11">
        <f>Ugovori_OPULJP[[#This Row],[Bespovratna sredstva - Ukupno (EU+Nac) HRK
= Ukupna ugovorena vrijednost bespovratnih sredstava]]*Ugovori_OPULJP[[#This Row],[STOPA NACIONALNOG SUFINANCIRANJA %]]</f>
        <v>224910.65400000001</v>
      </c>
      <c r="Q1673" s="11">
        <v>1499404.36</v>
      </c>
      <c r="R1673" s="11">
        <v>0</v>
      </c>
      <c r="S1673" s="11">
        <v>0</v>
      </c>
      <c r="T1673" s="4">
        <f>Ugovori_OPULJP[[#This Row],[Bespovratna sredstva - Ukupno (EU+Nac) HRK
= Ukupna ugovorena vrijednost bespovratnih sredstava]]+Ugovori_OPULJP[[#This Row],[Javni doprinos korisnika - HRK]]+Ugovori_OPULJP[[#This Row],[Privatni doprinos korisnika - HRK]]</f>
        <v>1499404.36</v>
      </c>
      <c r="U1673" s="29" t="s">
        <v>8735</v>
      </c>
      <c r="V1673" s="29" t="s">
        <v>24</v>
      </c>
      <c r="W1673" s="30" t="s">
        <v>6834</v>
      </c>
      <c r="X1673" s="30" t="s">
        <v>6220</v>
      </c>
    </row>
    <row r="1674" spans="1:24" ht="114.75" x14ac:dyDescent="0.25">
      <c r="A1674" s="45" t="s">
        <v>4629</v>
      </c>
      <c r="B1674" s="46" t="s">
        <v>8150</v>
      </c>
      <c r="C1674" s="30" t="s">
        <v>7165</v>
      </c>
      <c r="D1674" s="30" t="s">
        <v>2743</v>
      </c>
      <c r="E1674" s="29" t="s">
        <v>10082</v>
      </c>
      <c r="F1674" s="47" t="s">
        <v>4630</v>
      </c>
      <c r="G1674" s="47" t="s">
        <v>4631</v>
      </c>
      <c r="H1674" s="48">
        <v>43966</v>
      </c>
      <c r="I1674" s="48">
        <v>44666</v>
      </c>
      <c r="J1674" s="48" t="str">
        <f ca="1">IF(Ugovori_OPULJP[[#This Row],[DATUM ZAVRŠETKA OPERACIJE]]&lt;TODAY(),"završen","u provedbi")</f>
        <v>u provedbi</v>
      </c>
      <c r="K1674" s="25" t="s">
        <v>25</v>
      </c>
      <c r="L1674" s="25" t="s">
        <v>3</v>
      </c>
      <c r="M1674" s="17">
        <v>0.85</v>
      </c>
      <c r="N1674" s="17">
        <v>0.15</v>
      </c>
      <c r="O1674" s="11">
        <f>Ugovori_OPULJP[[#This Row],[Bespovratna sredstva - Ukupno (EU+Nac) HRK
= Ukupna ugovorena vrijednost bespovratnih sredstava]]*Ugovori_OPULJP[[#This Row],[EU STOPA SUFINANCIRANJA %
EU CO-FINANCING RATE %]]</f>
        <v>1274995.3844999999</v>
      </c>
      <c r="P1674" s="11">
        <f>Ugovori_OPULJP[[#This Row],[Bespovratna sredstva - Ukupno (EU+Nac) HRK
= Ukupna ugovorena vrijednost bespovratnih sredstava]]*Ugovori_OPULJP[[#This Row],[STOPA NACIONALNOG SUFINANCIRANJA %]]</f>
        <v>224999.18549999999</v>
      </c>
      <c r="Q1674" s="11">
        <v>1499994.57</v>
      </c>
      <c r="R1674" s="11">
        <v>0</v>
      </c>
      <c r="S1674" s="11">
        <v>0</v>
      </c>
      <c r="T1674" s="4">
        <f>Ugovori_OPULJP[[#This Row],[Bespovratna sredstva - Ukupno (EU+Nac) HRK
= Ukupna ugovorena vrijednost bespovratnih sredstava]]+Ugovori_OPULJP[[#This Row],[Javni doprinos korisnika - HRK]]+Ugovori_OPULJP[[#This Row],[Privatni doprinos korisnika - HRK]]</f>
        <v>1499994.57</v>
      </c>
      <c r="U1674" s="29" t="s">
        <v>8735</v>
      </c>
      <c r="V1674" s="29" t="s">
        <v>24</v>
      </c>
      <c r="W1674" s="30" t="s">
        <v>6835</v>
      </c>
      <c r="X1674" s="30" t="s">
        <v>6220</v>
      </c>
    </row>
    <row r="1675" spans="1:24" ht="114.75" x14ac:dyDescent="0.25">
      <c r="A1675" s="45" t="s">
        <v>4612</v>
      </c>
      <c r="B1675" s="46" t="s">
        <v>8150</v>
      </c>
      <c r="C1675" s="30" t="s">
        <v>7165</v>
      </c>
      <c r="D1675" s="30" t="s">
        <v>2743</v>
      </c>
      <c r="E1675" s="29" t="s">
        <v>10082</v>
      </c>
      <c r="F1675" s="47" t="s">
        <v>4613</v>
      </c>
      <c r="G1675" s="47" t="s">
        <v>4631</v>
      </c>
      <c r="H1675" s="48">
        <v>43952</v>
      </c>
      <c r="I1675" s="48">
        <v>44682</v>
      </c>
      <c r="J1675" s="48" t="str">
        <f ca="1">IF(Ugovori_OPULJP[[#This Row],[DATUM ZAVRŠETKA OPERACIJE]]&lt;TODAY(),"završen","u provedbi")</f>
        <v>u provedbi</v>
      </c>
      <c r="K1675" s="25" t="s">
        <v>4668</v>
      </c>
      <c r="L1675" s="25" t="s">
        <v>3</v>
      </c>
      <c r="M1675" s="17">
        <v>0.85</v>
      </c>
      <c r="N1675" s="17">
        <v>0.15</v>
      </c>
      <c r="O1675" s="11">
        <f>Ugovori_OPULJP[[#This Row],[Bespovratna sredstva - Ukupno (EU+Nac) HRK
= Ukupna ugovorena vrijednost bespovratnih sredstava]]*Ugovori_OPULJP[[#This Row],[EU STOPA SUFINANCIRANJA %
EU CO-FINANCING RATE %]]</f>
        <v>1275000</v>
      </c>
      <c r="P1675" s="11">
        <f>Ugovori_OPULJP[[#This Row],[Bespovratna sredstva - Ukupno (EU+Nac) HRK
= Ukupna ugovorena vrijednost bespovratnih sredstava]]*Ugovori_OPULJP[[#This Row],[STOPA NACIONALNOG SUFINANCIRANJA %]]</f>
        <v>225000</v>
      </c>
      <c r="Q1675" s="11">
        <v>1500000</v>
      </c>
      <c r="R1675" s="11">
        <v>0</v>
      </c>
      <c r="S1675" s="11">
        <v>0</v>
      </c>
      <c r="T1675" s="4">
        <f>Ugovori_OPULJP[[#This Row],[Bespovratna sredstva - Ukupno (EU+Nac) HRK
= Ukupna ugovorena vrijednost bespovratnih sredstava]]+Ugovori_OPULJP[[#This Row],[Javni doprinos korisnika - HRK]]+Ugovori_OPULJP[[#This Row],[Privatni doprinos korisnika - HRK]]</f>
        <v>1500000</v>
      </c>
      <c r="U1675" s="29" t="s">
        <v>8735</v>
      </c>
      <c r="V1675" s="29" t="s">
        <v>24</v>
      </c>
      <c r="W1675" s="30" t="s">
        <v>6836</v>
      </c>
      <c r="X1675" s="30" t="s">
        <v>6220</v>
      </c>
    </row>
    <row r="1676" spans="1:24" ht="114.75" x14ac:dyDescent="0.25">
      <c r="A1676" s="45" t="s">
        <v>5345</v>
      </c>
      <c r="B1676" s="46" t="s">
        <v>8150</v>
      </c>
      <c r="C1676" s="30" t="s">
        <v>7165</v>
      </c>
      <c r="D1676" s="30" t="s">
        <v>2743</v>
      </c>
      <c r="E1676" s="29" t="s">
        <v>10082</v>
      </c>
      <c r="F1676" s="47" t="s">
        <v>5346</v>
      </c>
      <c r="G1676" s="47" t="s">
        <v>4631</v>
      </c>
      <c r="H1676" s="48">
        <v>44046</v>
      </c>
      <c r="I1676" s="48">
        <v>44745</v>
      </c>
      <c r="J1676" s="48" t="str">
        <f ca="1">IF(Ugovori_OPULJP[[#This Row],[DATUM ZAVRŠETKA OPERACIJE]]&lt;TODAY(),"završen","u provedbi")</f>
        <v>u provedbi</v>
      </c>
      <c r="K1676" s="25" t="s">
        <v>5347</v>
      </c>
      <c r="L1676" s="25" t="s">
        <v>3</v>
      </c>
      <c r="M1676" s="17">
        <v>0.85</v>
      </c>
      <c r="N1676" s="17">
        <v>0.15</v>
      </c>
      <c r="O1676" s="11">
        <f>Ugovori_OPULJP[[#This Row],[Bespovratna sredstva - Ukupno (EU+Nac) HRK
= Ukupna ugovorena vrijednost bespovratnih sredstava]]*Ugovori_OPULJP[[#This Row],[EU STOPA SUFINANCIRANJA %
EU CO-FINANCING RATE %]]</f>
        <v>1275000</v>
      </c>
      <c r="P1676" s="11">
        <f>Ugovori_OPULJP[[#This Row],[Bespovratna sredstva - Ukupno (EU+Nac) HRK
= Ukupna ugovorena vrijednost bespovratnih sredstava]]*Ugovori_OPULJP[[#This Row],[STOPA NACIONALNOG SUFINANCIRANJA %]]</f>
        <v>225000</v>
      </c>
      <c r="Q1676" s="11">
        <v>1500000</v>
      </c>
      <c r="R1676" s="11">
        <v>0</v>
      </c>
      <c r="S1676" s="11">
        <v>0</v>
      </c>
      <c r="T1676" s="4">
        <f>Ugovori_OPULJP[[#This Row],[Bespovratna sredstva - Ukupno (EU+Nac) HRK
= Ukupna ugovorena vrijednost bespovratnih sredstava]]+Ugovori_OPULJP[[#This Row],[Javni doprinos korisnika - HRK]]+Ugovori_OPULJP[[#This Row],[Privatni doprinos korisnika - HRK]]</f>
        <v>1500000</v>
      </c>
      <c r="U1676" s="29" t="s">
        <v>8735</v>
      </c>
      <c r="V1676" s="29" t="s">
        <v>24</v>
      </c>
      <c r="W1676" s="30" t="s">
        <v>7072</v>
      </c>
      <c r="X1676" s="30" t="s">
        <v>6220</v>
      </c>
    </row>
    <row r="1677" spans="1:24" ht="114.75" x14ac:dyDescent="0.25">
      <c r="A1677" s="45" t="s">
        <v>2750</v>
      </c>
      <c r="B1677" s="46" t="s">
        <v>8150</v>
      </c>
      <c r="C1677" s="30" t="s">
        <v>7165</v>
      </c>
      <c r="D1677" s="30" t="s">
        <v>2743</v>
      </c>
      <c r="E1677" s="29" t="s">
        <v>10082</v>
      </c>
      <c r="F1677" s="47" t="s">
        <v>2751</v>
      </c>
      <c r="G1677" s="47" t="s">
        <v>1456</v>
      </c>
      <c r="H1677" s="48">
        <v>43952</v>
      </c>
      <c r="I1677" s="48">
        <v>44682</v>
      </c>
      <c r="J1677" s="48" t="str">
        <f ca="1">IF(Ugovori_OPULJP[[#This Row],[DATUM ZAVRŠETKA OPERACIJE]]&lt;TODAY(),"završen","u provedbi")</f>
        <v>u provedbi</v>
      </c>
      <c r="K1677" s="25" t="s">
        <v>4669</v>
      </c>
      <c r="L1677" s="25" t="s">
        <v>3</v>
      </c>
      <c r="M1677" s="17">
        <v>0.85</v>
      </c>
      <c r="N1677" s="17">
        <v>0.15</v>
      </c>
      <c r="O1677" s="11">
        <f>Ugovori_OPULJP[[#This Row],[Bespovratna sredstva - Ukupno (EU+Nac) HRK
= Ukupna ugovorena vrijednost bespovratnih sredstava]]*Ugovori_OPULJP[[#This Row],[EU STOPA SUFINANCIRANJA %
EU CO-FINANCING RATE %]]</f>
        <v>1269170.5725</v>
      </c>
      <c r="P1677" s="11">
        <f>Ugovori_OPULJP[[#This Row],[Bespovratna sredstva - Ukupno (EU+Nac) HRK
= Ukupna ugovorena vrijednost bespovratnih sredstava]]*Ugovori_OPULJP[[#This Row],[STOPA NACIONALNOG SUFINANCIRANJA %]]</f>
        <v>223971.2775</v>
      </c>
      <c r="Q1677" s="11">
        <v>1493141.85</v>
      </c>
      <c r="R1677" s="11">
        <v>0</v>
      </c>
      <c r="S1677" s="11">
        <v>0</v>
      </c>
      <c r="T1677" s="4">
        <f>Ugovori_OPULJP[[#This Row],[Bespovratna sredstva - Ukupno (EU+Nac) HRK
= Ukupna ugovorena vrijednost bespovratnih sredstava]]+Ugovori_OPULJP[[#This Row],[Javni doprinos korisnika - HRK]]+Ugovori_OPULJP[[#This Row],[Privatni doprinos korisnika - HRK]]</f>
        <v>1493141.85</v>
      </c>
      <c r="U1677" s="29" t="s">
        <v>8735</v>
      </c>
      <c r="V1677" s="29" t="s">
        <v>24</v>
      </c>
      <c r="W1677" s="30" t="s">
        <v>6837</v>
      </c>
      <c r="X1677" s="30" t="s">
        <v>6220</v>
      </c>
    </row>
    <row r="1678" spans="1:24" ht="114.75" x14ac:dyDescent="0.25">
      <c r="A1678" s="45" t="s">
        <v>4614</v>
      </c>
      <c r="B1678" s="46" t="s">
        <v>8150</v>
      </c>
      <c r="C1678" s="30" t="s">
        <v>7165</v>
      </c>
      <c r="D1678" s="30" t="s">
        <v>2743</v>
      </c>
      <c r="E1678" s="29" t="s">
        <v>10082</v>
      </c>
      <c r="F1678" s="47" t="s">
        <v>4711</v>
      </c>
      <c r="G1678" s="47" t="s">
        <v>1456</v>
      </c>
      <c r="H1678" s="48">
        <v>43952</v>
      </c>
      <c r="I1678" s="48">
        <v>44682</v>
      </c>
      <c r="J1678" s="48" t="str">
        <f ca="1">IF(Ugovori_OPULJP[[#This Row],[DATUM ZAVRŠETKA OPERACIJE]]&lt;TODAY(),"završen","u provedbi")</f>
        <v>u provedbi</v>
      </c>
      <c r="K1678" s="25" t="s">
        <v>4670</v>
      </c>
      <c r="L1678" s="25" t="s">
        <v>3</v>
      </c>
      <c r="M1678" s="17">
        <v>0.85</v>
      </c>
      <c r="N1678" s="17">
        <v>0.15</v>
      </c>
      <c r="O1678" s="11">
        <f>Ugovori_OPULJP[[#This Row],[Bespovratna sredstva - Ukupno (EU+Nac) HRK
= Ukupna ugovorena vrijednost bespovratnih sredstava]]*Ugovori_OPULJP[[#This Row],[EU STOPA SUFINANCIRANJA %
EU CO-FINANCING RATE %]]</f>
        <v>1273885.871</v>
      </c>
      <c r="P1678" s="11">
        <f>Ugovori_OPULJP[[#This Row],[Bespovratna sredstva - Ukupno (EU+Nac) HRK
= Ukupna ugovorena vrijednost bespovratnih sredstava]]*Ugovori_OPULJP[[#This Row],[STOPA NACIONALNOG SUFINANCIRANJA %]]</f>
        <v>224803.389</v>
      </c>
      <c r="Q1678" s="11">
        <v>1498689.26</v>
      </c>
      <c r="R1678" s="11">
        <v>0</v>
      </c>
      <c r="S1678" s="11">
        <v>0</v>
      </c>
      <c r="T1678" s="4">
        <f>Ugovori_OPULJP[[#This Row],[Bespovratna sredstva - Ukupno (EU+Nac) HRK
= Ukupna ugovorena vrijednost bespovratnih sredstava]]+Ugovori_OPULJP[[#This Row],[Javni doprinos korisnika - HRK]]+Ugovori_OPULJP[[#This Row],[Privatni doprinos korisnika - HRK]]</f>
        <v>1498689.26</v>
      </c>
      <c r="U1678" s="29" t="s">
        <v>8735</v>
      </c>
      <c r="V1678" s="29" t="s">
        <v>24</v>
      </c>
      <c r="W1678" s="30" t="s">
        <v>6838</v>
      </c>
      <c r="X1678" s="30" t="s">
        <v>6220</v>
      </c>
    </row>
    <row r="1679" spans="1:24" ht="76.5" x14ac:dyDescent="0.25">
      <c r="A1679" s="45" t="s">
        <v>8238</v>
      </c>
      <c r="B1679" s="46" t="s">
        <v>8150</v>
      </c>
      <c r="C1679" s="30" t="s">
        <v>7165</v>
      </c>
      <c r="D1679" s="30" t="s">
        <v>2743</v>
      </c>
      <c r="E1679" s="29" t="s">
        <v>10082</v>
      </c>
      <c r="F1679" s="47" t="s">
        <v>8243</v>
      </c>
      <c r="G1679" s="47" t="s">
        <v>2927</v>
      </c>
      <c r="H1679" s="48">
        <v>44131</v>
      </c>
      <c r="I1679" s="48">
        <v>44861</v>
      </c>
      <c r="J1679" s="48" t="str">
        <f ca="1">IF(Ugovori_OPULJP[[#This Row],[DATUM ZAVRŠETKA OPERACIJE]]&lt;TODAY(),"završen","u provedbi")</f>
        <v>u provedbi</v>
      </c>
      <c r="K1679" s="25" t="s">
        <v>98</v>
      </c>
      <c r="L1679" s="25" t="s">
        <v>12</v>
      </c>
      <c r="M1679" s="17">
        <v>0.85</v>
      </c>
      <c r="N1679" s="17">
        <v>0.15</v>
      </c>
      <c r="O1679" s="11">
        <f>Ugovori_OPULJP[[#This Row],[Bespovratna sredstva - Ukupno (EU+Nac) HRK
= Ukupna ugovorena vrijednost bespovratnih sredstava]]*Ugovori_OPULJP[[#This Row],[EU STOPA SUFINANCIRANJA %
EU CO-FINANCING RATE %]]</f>
        <v>803573</v>
      </c>
      <c r="P1679" s="11">
        <f>Ugovori_OPULJP[[#This Row],[Bespovratna sredstva - Ukupno (EU+Nac) HRK
= Ukupna ugovorena vrijednost bespovratnih sredstava]]*Ugovori_OPULJP[[#This Row],[STOPA NACIONALNOG SUFINANCIRANJA %]]</f>
        <v>141807</v>
      </c>
      <c r="Q1679" s="11">
        <v>945380</v>
      </c>
      <c r="R1679" s="11">
        <v>0</v>
      </c>
      <c r="S1679" s="11">
        <v>0</v>
      </c>
      <c r="T1679" s="4">
        <f>Ugovori_OPULJP[[#This Row],[Bespovratna sredstva - Ukupno (EU+Nac) HRK
= Ukupna ugovorena vrijednost bespovratnih sredstava]]+Ugovori_OPULJP[[#This Row],[Javni doprinos korisnika - HRK]]+Ugovori_OPULJP[[#This Row],[Privatni doprinos korisnika - HRK]]</f>
        <v>945380</v>
      </c>
      <c r="U1679" s="29" t="s">
        <v>8735</v>
      </c>
      <c r="V1679" s="29" t="s">
        <v>24</v>
      </c>
      <c r="W1679" s="30" t="s">
        <v>8250</v>
      </c>
      <c r="X1679" s="30" t="s">
        <v>6220</v>
      </c>
    </row>
    <row r="1680" spans="1:24" ht="102" x14ac:dyDescent="0.25">
      <c r="A1680" s="45" t="s">
        <v>7177</v>
      </c>
      <c r="B1680" s="46" t="s">
        <v>8150</v>
      </c>
      <c r="C1680" s="30" t="s">
        <v>7165</v>
      </c>
      <c r="D1680" s="30" t="s">
        <v>2743</v>
      </c>
      <c r="E1680" s="29" t="s">
        <v>10082</v>
      </c>
      <c r="F1680" s="47" t="s">
        <v>7179</v>
      </c>
      <c r="G1680" s="47" t="s">
        <v>892</v>
      </c>
      <c r="H1680" s="48">
        <v>44032</v>
      </c>
      <c r="I1680" s="48">
        <v>44762</v>
      </c>
      <c r="J1680" s="48" t="str">
        <f ca="1">IF(Ugovori_OPULJP[[#This Row],[DATUM ZAVRŠETKA OPERACIJE]]&lt;TODAY(),"završen","u provedbi")</f>
        <v>u provedbi</v>
      </c>
      <c r="K1680" s="25" t="s">
        <v>7178</v>
      </c>
      <c r="L1680" s="25" t="s">
        <v>0</v>
      </c>
      <c r="M1680" s="17">
        <v>0.85</v>
      </c>
      <c r="N1680" s="17">
        <v>0.15</v>
      </c>
      <c r="O1680" s="11">
        <f>Ugovori_OPULJP[[#This Row],[Bespovratna sredstva - Ukupno (EU+Nac) HRK
= Ukupna ugovorena vrijednost bespovratnih sredstava]]*Ugovori_OPULJP[[#This Row],[EU STOPA SUFINANCIRANJA %
EU CO-FINANCING RATE %]]</f>
        <v>1264187.6174999999</v>
      </c>
      <c r="P1680" s="11">
        <f>Ugovori_OPULJP[[#This Row],[Bespovratna sredstva - Ukupno (EU+Nac) HRK
= Ukupna ugovorena vrijednost bespovratnih sredstava]]*Ugovori_OPULJP[[#This Row],[STOPA NACIONALNOG SUFINANCIRANJA %]]</f>
        <v>223091.9325</v>
      </c>
      <c r="Q1680" s="11">
        <v>1487279.55</v>
      </c>
      <c r="R1680" s="11">
        <v>0</v>
      </c>
      <c r="S1680" s="11">
        <v>0</v>
      </c>
      <c r="T1680" s="4">
        <f>Ugovori_OPULJP[[#This Row],[Bespovratna sredstva - Ukupno (EU+Nac) HRK
= Ukupna ugovorena vrijednost bespovratnih sredstava]]+Ugovori_OPULJP[[#This Row],[Javni doprinos korisnika - HRK]]+Ugovori_OPULJP[[#This Row],[Privatni doprinos korisnika - HRK]]</f>
        <v>1487279.55</v>
      </c>
      <c r="U1680" s="29" t="s">
        <v>8735</v>
      </c>
      <c r="V1680" s="29" t="s">
        <v>24</v>
      </c>
      <c r="W1680" s="30" t="s">
        <v>7221</v>
      </c>
      <c r="X1680" s="30" t="s">
        <v>6220</v>
      </c>
    </row>
    <row r="1681" spans="1:24" ht="114.75" x14ac:dyDescent="0.25">
      <c r="A1681" s="45" t="s">
        <v>2752</v>
      </c>
      <c r="B1681" s="46" t="s">
        <v>8150</v>
      </c>
      <c r="C1681" s="30" t="s">
        <v>7165</v>
      </c>
      <c r="D1681" s="30" t="s">
        <v>2743</v>
      </c>
      <c r="E1681" s="29" t="s">
        <v>10082</v>
      </c>
      <c r="F1681" s="47" t="s">
        <v>2753</v>
      </c>
      <c r="G1681" s="47" t="s">
        <v>892</v>
      </c>
      <c r="H1681" s="48">
        <v>43924</v>
      </c>
      <c r="I1681" s="48">
        <v>44654</v>
      </c>
      <c r="J1681" s="48" t="str">
        <f ca="1">IF(Ugovori_OPULJP[[#This Row],[DATUM ZAVRŠETKA OPERACIJE]]&lt;TODAY(),"završen","u provedbi")</f>
        <v>završen</v>
      </c>
      <c r="K1681" s="25" t="s">
        <v>4671</v>
      </c>
      <c r="L1681" s="25" t="s">
        <v>0</v>
      </c>
      <c r="M1681" s="17">
        <v>0.85</v>
      </c>
      <c r="N1681" s="17">
        <v>0.15</v>
      </c>
      <c r="O1681" s="11">
        <f>Ugovori_OPULJP[[#This Row],[Bespovratna sredstva - Ukupno (EU+Nac) HRK
= Ukupna ugovorena vrijednost bespovratnih sredstava]]*Ugovori_OPULJP[[#This Row],[EU STOPA SUFINANCIRANJA %
EU CO-FINANCING RATE %]]</f>
        <v>1272174.2175</v>
      </c>
      <c r="P1681" s="11">
        <f>Ugovori_OPULJP[[#This Row],[Bespovratna sredstva - Ukupno (EU+Nac) HRK
= Ukupna ugovorena vrijednost bespovratnih sredstava]]*Ugovori_OPULJP[[#This Row],[STOPA NACIONALNOG SUFINANCIRANJA %]]</f>
        <v>224501.33249999999</v>
      </c>
      <c r="Q1681" s="11">
        <v>1496675.55</v>
      </c>
      <c r="R1681" s="11">
        <v>0</v>
      </c>
      <c r="S1681" s="11">
        <v>0</v>
      </c>
      <c r="T1681" s="4">
        <f>Ugovori_OPULJP[[#This Row],[Bespovratna sredstva - Ukupno (EU+Nac) HRK
= Ukupna ugovorena vrijednost bespovratnih sredstava]]+Ugovori_OPULJP[[#This Row],[Javni doprinos korisnika - HRK]]+Ugovori_OPULJP[[#This Row],[Privatni doprinos korisnika - HRK]]</f>
        <v>1496675.55</v>
      </c>
      <c r="U1681" s="29" t="s">
        <v>8735</v>
      </c>
      <c r="V1681" s="29" t="s">
        <v>24</v>
      </c>
      <c r="W1681" s="30" t="s">
        <v>6839</v>
      </c>
      <c r="X1681" s="30" t="s">
        <v>6220</v>
      </c>
    </row>
    <row r="1682" spans="1:24" ht="114.75" x14ac:dyDescent="0.25">
      <c r="A1682" s="45" t="s">
        <v>2754</v>
      </c>
      <c r="B1682" s="46" t="s">
        <v>8150</v>
      </c>
      <c r="C1682" s="30" t="s">
        <v>7165</v>
      </c>
      <c r="D1682" s="30" t="s">
        <v>2743</v>
      </c>
      <c r="E1682" s="29" t="s">
        <v>10082</v>
      </c>
      <c r="F1682" s="47" t="s">
        <v>2755</v>
      </c>
      <c r="G1682" s="47" t="s">
        <v>1668</v>
      </c>
      <c r="H1682" s="48">
        <v>43922</v>
      </c>
      <c r="I1682" s="48">
        <v>44652</v>
      </c>
      <c r="J1682" s="48" t="str">
        <f ca="1">IF(Ugovori_OPULJP[[#This Row],[DATUM ZAVRŠETKA OPERACIJE]]&lt;TODAY(),"završen","u provedbi")</f>
        <v>završen</v>
      </c>
      <c r="K1682" s="25" t="s">
        <v>1669</v>
      </c>
      <c r="L1682" s="25" t="s">
        <v>14</v>
      </c>
      <c r="M1682" s="17">
        <v>0.85</v>
      </c>
      <c r="N1682" s="17">
        <v>0.15</v>
      </c>
      <c r="O1682" s="11">
        <f>Ugovori_OPULJP[[#This Row],[Bespovratna sredstva - Ukupno (EU+Nac) HRK
= Ukupna ugovorena vrijednost bespovratnih sredstava]]*Ugovori_OPULJP[[#This Row],[EU STOPA SUFINANCIRANJA %
EU CO-FINANCING RATE %]]</f>
        <v>1185706.8370000001</v>
      </c>
      <c r="P1682" s="11">
        <f>Ugovori_OPULJP[[#This Row],[Bespovratna sredstva - Ukupno (EU+Nac) HRK
= Ukupna ugovorena vrijednost bespovratnih sredstava]]*Ugovori_OPULJP[[#This Row],[STOPA NACIONALNOG SUFINANCIRANJA %]]</f>
        <v>209242.383</v>
      </c>
      <c r="Q1682" s="11">
        <v>1394949.22</v>
      </c>
      <c r="R1682" s="11">
        <v>0</v>
      </c>
      <c r="S1682" s="11">
        <v>0</v>
      </c>
      <c r="T1682" s="4">
        <f>Ugovori_OPULJP[[#This Row],[Bespovratna sredstva - Ukupno (EU+Nac) HRK
= Ukupna ugovorena vrijednost bespovratnih sredstava]]+Ugovori_OPULJP[[#This Row],[Javni doprinos korisnika - HRK]]+Ugovori_OPULJP[[#This Row],[Privatni doprinos korisnika - HRK]]</f>
        <v>1394949.22</v>
      </c>
      <c r="U1682" s="29" t="s">
        <v>8735</v>
      </c>
      <c r="V1682" s="29" t="s">
        <v>24</v>
      </c>
      <c r="W1682" s="30" t="s">
        <v>6840</v>
      </c>
      <c r="X1682" s="30" t="s">
        <v>6220</v>
      </c>
    </row>
    <row r="1683" spans="1:24" ht="114.75" x14ac:dyDescent="0.25">
      <c r="A1683" s="45" t="s">
        <v>5348</v>
      </c>
      <c r="B1683" s="46" t="s">
        <v>8150</v>
      </c>
      <c r="C1683" s="30" t="s">
        <v>7165</v>
      </c>
      <c r="D1683" s="30" t="s">
        <v>2743</v>
      </c>
      <c r="E1683" s="29" t="s">
        <v>10082</v>
      </c>
      <c r="F1683" s="47" t="s">
        <v>5349</v>
      </c>
      <c r="G1683" s="47" t="s">
        <v>3</v>
      </c>
      <c r="H1683" s="48">
        <v>44011</v>
      </c>
      <c r="I1683" s="48">
        <v>44620</v>
      </c>
      <c r="J1683" s="48" t="str">
        <f ca="1">IF(Ugovori_OPULJP[[#This Row],[DATUM ZAVRŠETKA OPERACIJE]]&lt;TODAY(),"završen","u provedbi")</f>
        <v>završen</v>
      </c>
      <c r="K1683" s="25" t="s">
        <v>5350</v>
      </c>
      <c r="L1683" s="25" t="s">
        <v>3</v>
      </c>
      <c r="M1683" s="17">
        <v>0.85</v>
      </c>
      <c r="N1683" s="17">
        <v>0.15</v>
      </c>
      <c r="O1683" s="11">
        <f>Ugovori_OPULJP[[#This Row],[Bespovratna sredstva - Ukupno (EU+Nac) HRK
= Ukupna ugovorena vrijednost bespovratnih sredstava]]*Ugovori_OPULJP[[#This Row],[EU STOPA SUFINANCIRANJA %
EU CO-FINANCING RATE %]]</f>
        <v>1251950.125</v>
      </c>
      <c r="P1683" s="11">
        <f>Ugovori_OPULJP[[#This Row],[Bespovratna sredstva - Ukupno (EU+Nac) HRK
= Ukupna ugovorena vrijednost bespovratnih sredstava]]*Ugovori_OPULJP[[#This Row],[STOPA NACIONALNOG SUFINANCIRANJA %]]</f>
        <v>220932.375</v>
      </c>
      <c r="Q1683" s="11">
        <v>1472882.5</v>
      </c>
      <c r="R1683" s="11">
        <v>0</v>
      </c>
      <c r="S1683" s="11">
        <v>0</v>
      </c>
      <c r="T1683" s="4">
        <f>Ugovori_OPULJP[[#This Row],[Bespovratna sredstva - Ukupno (EU+Nac) HRK
= Ukupna ugovorena vrijednost bespovratnih sredstava]]+Ugovori_OPULJP[[#This Row],[Javni doprinos korisnika - HRK]]+Ugovori_OPULJP[[#This Row],[Privatni doprinos korisnika - HRK]]</f>
        <v>1472882.5</v>
      </c>
      <c r="U1683" s="29" t="s">
        <v>8735</v>
      </c>
      <c r="V1683" s="29" t="s">
        <v>24</v>
      </c>
      <c r="W1683" s="30" t="s">
        <v>7073</v>
      </c>
      <c r="X1683" s="30" t="s">
        <v>6220</v>
      </c>
    </row>
    <row r="1684" spans="1:24" ht="102" x14ac:dyDescent="0.25">
      <c r="A1684" s="45" t="s">
        <v>4615</v>
      </c>
      <c r="B1684" s="46" t="s">
        <v>8150</v>
      </c>
      <c r="C1684" s="30" t="s">
        <v>7165</v>
      </c>
      <c r="D1684" s="30" t="s">
        <v>2743</v>
      </c>
      <c r="E1684" s="29" t="s">
        <v>10082</v>
      </c>
      <c r="F1684" s="47" t="s">
        <v>4712</v>
      </c>
      <c r="G1684" s="47" t="s">
        <v>10734</v>
      </c>
      <c r="H1684" s="48">
        <v>43952</v>
      </c>
      <c r="I1684" s="48">
        <v>44682</v>
      </c>
      <c r="J1684" s="48" t="str">
        <f ca="1">IF(Ugovori_OPULJP[[#This Row],[DATUM ZAVRŠETKA OPERACIJE]]&lt;TODAY(),"završen","u provedbi")</f>
        <v>u provedbi</v>
      </c>
      <c r="K1684" s="25" t="s">
        <v>4672</v>
      </c>
      <c r="L1684" s="25" t="s">
        <v>3</v>
      </c>
      <c r="M1684" s="17">
        <v>0.85</v>
      </c>
      <c r="N1684" s="17">
        <v>0.15</v>
      </c>
      <c r="O1684" s="11">
        <f>Ugovori_OPULJP[[#This Row],[Bespovratna sredstva - Ukupno (EU+Nac) HRK
= Ukupna ugovorena vrijednost bespovratnih sredstava]]*Ugovori_OPULJP[[#This Row],[EU STOPA SUFINANCIRANJA %
EU CO-FINANCING RATE %]]</f>
        <v>1274475.3119999999</v>
      </c>
      <c r="P1684" s="11">
        <f>Ugovori_OPULJP[[#This Row],[Bespovratna sredstva - Ukupno (EU+Nac) HRK
= Ukupna ugovorena vrijednost bespovratnih sredstava]]*Ugovori_OPULJP[[#This Row],[STOPA NACIONALNOG SUFINANCIRANJA %]]</f>
        <v>224907.408</v>
      </c>
      <c r="Q1684" s="11">
        <v>1499382.72</v>
      </c>
      <c r="R1684" s="11">
        <v>0</v>
      </c>
      <c r="S1684" s="11">
        <v>0</v>
      </c>
      <c r="T1684" s="4">
        <f>Ugovori_OPULJP[[#This Row],[Bespovratna sredstva - Ukupno (EU+Nac) HRK
= Ukupna ugovorena vrijednost bespovratnih sredstava]]+Ugovori_OPULJP[[#This Row],[Javni doprinos korisnika - HRK]]+Ugovori_OPULJP[[#This Row],[Privatni doprinos korisnika - HRK]]</f>
        <v>1499382.72</v>
      </c>
      <c r="U1684" s="29" t="s">
        <v>8735</v>
      </c>
      <c r="V1684" s="29" t="s">
        <v>24</v>
      </c>
      <c r="W1684" s="30" t="s">
        <v>6841</v>
      </c>
      <c r="X1684" s="30" t="s">
        <v>6220</v>
      </c>
    </row>
    <row r="1685" spans="1:24" ht="102" x14ac:dyDescent="0.25">
      <c r="A1685" s="45" t="s">
        <v>5106</v>
      </c>
      <c r="B1685" s="46" t="s">
        <v>8150</v>
      </c>
      <c r="C1685" s="30" t="s">
        <v>7165</v>
      </c>
      <c r="D1685" s="30" t="s">
        <v>2743</v>
      </c>
      <c r="E1685" s="29" t="s">
        <v>10082</v>
      </c>
      <c r="F1685" s="47" t="s">
        <v>5107</v>
      </c>
      <c r="G1685" s="47" t="s">
        <v>2710</v>
      </c>
      <c r="H1685" s="48">
        <v>44001</v>
      </c>
      <c r="I1685" s="48">
        <v>44731</v>
      </c>
      <c r="J1685" s="48" t="str">
        <f ca="1">IF(Ugovori_OPULJP[[#This Row],[DATUM ZAVRŠETKA OPERACIJE]]&lt;TODAY(),"završen","u provedbi")</f>
        <v>u provedbi</v>
      </c>
      <c r="K1685" s="25" t="s">
        <v>5126</v>
      </c>
      <c r="L1685" s="25" t="s">
        <v>3</v>
      </c>
      <c r="M1685" s="17">
        <v>0.85</v>
      </c>
      <c r="N1685" s="17">
        <v>0.15</v>
      </c>
      <c r="O1685" s="11">
        <f>Ugovori_OPULJP[[#This Row],[Bespovratna sredstva - Ukupno (EU+Nac) HRK
= Ukupna ugovorena vrijednost bespovratnih sredstava]]*Ugovori_OPULJP[[#This Row],[EU STOPA SUFINANCIRANJA %
EU CO-FINANCING RATE %]]</f>
        <v>1249570.8984999999</v>
      </c>
      <c r="P1685" s="11">
        <f>Ugovori_OPULJP[[#This Row],[Bespovratna sredstva - Ukupno (EU+Nac) HRK
= Ukupna ugovorena vrijednost bespovratnih sredstava]]*Ugovori_OPULJP[[#This Row],[STOPA NACIONALNOG SUFINANCIRANJA %]]</f>
        <v>220512.51149999999</v>
      </c>
      <c r="Q1685" s="11">
        <v>1470083.41</v>
      </c>
      <c r="R1685" s="11">
        <v>0</v>
      </c>
      <c r="S1685" s="11">
        <v>0</v>
      </c>
      <c r="T1685" s="4">
        <f>Ugovori_OPULJP[[#This Row],[Bespovratna sredstva - Ukupno (EU+Nac) HRK
= Ukupna ugovorena vrijednost bespovratnih sredstava]]+Ugovori_OPULJP[[#This Row],[Javni doprinos korisnika - HRK]]+Ugovori_OPULJP[[#This Row],[Privatni doprinos korisnika - HRK]]</f>
        <v>1470083.41</v>
      </c>
      <c r="U1685" s="29" t="s">
        <v>8735</v>
      </c>
      <c r="V1685" s="29" t="s">
        <v>24</v>
      </c>
      <c r="W1685" s="30" t="s">
        <v>7074</v>
      </c>
      <c r="X1685" s="30" t="s">
        <v>6220</v>
      </c>
    </row>
    <row r="1686" spans="1:24" ht="51" x14ac:dyDescent="0.25">
      <c r="A1686" s="45" t="s">
        <v>8702</v>
      </c>
      <c r="B1686" s="46" t="s">
        <v>8150</v>
      </c>
      <c r="C1686" s="30" t="s">
        <v>7165</v>
      </c>
      <c r="D1686" s="30" t="s">
        <v>2743</v>
      </c>
      <c r="E1686" s="29" t="s">
        <v>10082</v>
      </c>
      <c r="F1686" s="47" t="s">
        <v>8714</v>
      </c>
      <c r="G1686" s="47" t="s">
        <v>345</v>
      </c>
      <c r="H1686" s="48">
        <v>44138</v>
      </c>
      <c r="I1686" s="48">
        <v>44868</v>
      </c>
      <c r="J1686" s="48" t="str">
        <f ca="1">IF(Ugovori_OPULJP[[#This Row],[DATUM ZAVRŠETKA OPERACIJE]]&lt;TODAY(),"završen","u provedbi")</f>
        <v>u provedbi</v>
      </c>
      <c r="K1686" s="25" t="s">
        <v>9602</v>
      </c>
      <c r="L1686" s="25" t="s">
        <v>18</v>
      </c>
      <c r="M1686" s="17">
        <v>0.85</v>
      </c>
      <c r="N1686" s="17">
        <v>0.15</v>
      </c>
      <c r="O1686" s="11">
        <f>Ugovori_OPULJP[[#This Row],[Bespovratna sredstva - Ukupno (EU+Nac) HRK
= Ukupna ugovorena vrijednost bespovratnih sredstava]]*Ugovori_OPULJP[[#This Row],[EU STOPA SUFINANCIRANJA %
EU CO-FINANCING RATE %]]</f>
        <v>1093986.7879999999</v>
      </c>
      <c r="P1686" s="11">
        <f>Ugovori_OPULJP[[#This Row],[Bespovratna sredstva - Ukupno (EU+Nac) HRK
= Ukupna ugovorena vrijednost bespovratnih sredstava]]*Ugovori_OPULJP[[#This Row],[STOPA NACIONALNOG SUFINANCIRANJA %]]</f>
        <v>193056.492</v>
      </c>
      <c r="Q1686" s="11">
        <v>1287043.28</v>
      </c>
      <c r="R1686" s="11">
        <v>0</v>
      </c>
      <c r="S1686" s="11">
        <v>0</v>
      </c>
      <c r="T1686" s="4">
        <f>Ugovori_OPULJP[[#This Row],[Bespovratna sredstva - Ukupno (EU+Nac) HRK
= Ukupna ugovorena vrijednost bespovratnih sredstava]]+Ugovori_OPULJP[[#This Row],[Javni doprinos korisnika - HRK]]+Ugovori_OPULJP[[#This Row],[Privatni doprinos korisnika - HRK]]</f>
        <v>1287043.28</v>
      </c>
      <c r="U1686" s="29" t="s">
        <v>8735</v>
      </c>
      <c r="V1686" s="29" t="s">
        <v>24</v>
      </c>
      <c r="W1686" s="30" t="s">
        <v>8724</v>
      </c>
      <c r="X1686" s="30" t="s">
        <v>6220</v>
      </c>
    </row>
    <row r="1687" spans="1:24" ht="114.75" x14ac:dyDescent="0.25">
      <c r="A1687" s="45" t="s">
        <v>2756</v>
      </c>
      <c r="B1687" s="46" t="s">
        <v>8150</v>
      </c>
      <c r="C1687" s="30" t="s">
        <v>7165</v>
      </c>
      <c r="D1687" s="30" t="s">
        <v>2743</v>
      </c>
      <c r="E1687" s="29" t="s">
        <v>10082</v>
      </c>
      <c r="F1687" s="47" t="s">
        <v>2757</v>
      </c>
      <c r="G1687" s="47" t="s">
        <v>1612</v>
      </c>
      <c r="H1687" s="48">
        <v>43927</v>
      </c>
      <c r="I1687" s="48">
        <v>44657</v>
      </c>
      <c r="J1687" s="48" t="str">
        <f ca="1">IF(Ugovori_OPULJP[[#This Row],[DATUM ZAVRŠETKA OPERACIJE]]&lt;TODAY(),"završen","u provedbi")</f>
        <v>završen</v>
      </c>
      <c r="K1687" s="25" t="s">
        <v>4673</v>
      </c>
      <c r="L1687" s="25" t="s">
        <v>12</v>
      </c>
      <c r="M1687" s="17">
        <v>0.85</v>
      </c>
      <c r="N1687" s="17">
        <v>0.15</v>
      </c>
      <c r="O1687" s="11">
        <f>Ugovori_OPULJP[[#This Row],[Bespovratna sredstva - Ukupno (EU+Nac) HRK
= Ukupna ugovorena vrijednost bespovratnih sredstava]]*Ugovori_OPULJP[[#This Row],[EU STOPA SUFINANCIRANJA %
EU CO-FINANCING RATE %]]</f>
        <v>1039943.3375</v>
      </c>
      <c r="P1687" s="11">
        <f>Ugovori_OPULJP[[#This Row],[Bespovratna sredstva - Ukupno (EU+Nac) HRK
= Ukupna ugovorena vrijednost bespovratnih sredstava]]*Ugovori_OPULJP[[#This Row],[STOPA NACIONALNOG SUFINANCIRANJA %]]</f>
        <v>183519.41250000001</v>
      </c>
      <c r="Q1687" s="11">
        <v>1223462.75</v>
      </c>
      <c r="R1687" s="11">
        <v>0</v>
      </c>
      <c r="S1687" s="11">
        <v>0</v>
      </c>
      <c r="T1687" s="4">
        <f>Ugovori_OPULJP[[#This Row],[Bespovratna sredstva - Ukupno (EU+Nac) HRK
= Ukupna ugovorena vrijednost bespovratnih sredstava]]+Ugovori_OPULJP[[#This Row],[Javni doprinos korisnika - HRK]]+Ugovori_OPULJP[[#This Row],[Privatni doprinos korisnika - HRK]]</f>
        <v>1223462.75</v>
      </c>
      <c r="U1687" s="29" t="s">
        <v>8735</v>
      </c>
      <c r="V1687" s="29" t="s">
        <v>24</v>
      </c>
      <c r="W1687" s="30" t="s">
        <v>6842</v>
      </c>
      <c r="X1687" s="30" t="s">
        <v>6220</v>
      </c>
    </row>
    <row r="1688" spans="1:24" ht="63.75" x14ac:dyDescent="0.25">
      <c r="A1688" s="45" t="s">
        <v>7273</v>
      </c>
      <c r="B1688" s="46" t="s">
        <v>8150</v>
      </c>
      <c r="C1688" s="30" t="s">
        <v>7165</v>
      </c>
      <c r="D1688" s="30" t="s">
        <v>2743</v>
      </c>
      <c r="E1688" s="29" t="s">
        <v>10082</v>
      </c>
      <c r="F1688" s="47" t="s">
        <v>7183</v>
      </c>
      <c r="G1688" s="47" t="s">
        <v>7184</v>
      </c>
      <c r="H1688" s="48">
        <v>43941</v>
      </c>
      <c r="I1688" s="48">
        <v>44671</v>
      </c>
      <c r="J1688" s="48" t="str">
        <f ca="1">IF(Ugovori_OPULJP[[#This Row],[DATUM ZAVRŠETKA OPERACIJE]]&lt;TODAY(),"završen","u provedbi")</f>
        <v>u provedbi</v>
      </c>
      <c r="K1688" s="25" t="s">
        <v>7185</v>
      </c>
      <c r="L1688" s="25" t="s">
        <v>3</v>
      </c>
      <c r="M1688" s="17">
        <v>0.85</v>
      </c>
      <c r="N1688" s="17">
        <v>0.15</v>
      </c>
      <c r="O1688" s="11">
        <f>Ugovori_OPULJP[[#This Row],[Bespovratna sredstva - Ukupno (EU+Nac) HRK
= Ukupna ugovorena vrijednost bespovratnih sredstava]]*Ugovori_OPULJP[[#This Row],[EU STOPA SUFINANCIRANJA %
EU CO-FINANCING RATE %]]</f>
        <v>1274679.193</v>
      </c>
      <c r="P1688" s="11">
        <f>Ugovori_OPULJP[[#This Row],[Bespovratna sredstva - Ukupno (EU+Nac) HRK
= Ukupna ugovorena vrijednost bespovratnih sredstava]]*Ugovori_OPULJP[[#This Row],[STOPA NACIONALNOG SUFINANCIRANJA %]]</f>
        <v>224943.38700000002</v>
      </c>
      <c r="Q1688" s="11">
        <v>1499622.58</v>
      </c>
      <c r="R1688" s="11">
        <v>0</v>
      </c>
      <c r="S1688" s="11">
        <v>0</v>
      </c>
      <c r="T1688" s="4">
        <f>Ugovori_OPULJP[[#This Row],[Bespovratna sredstva - Ukupno (EU+Nac) HRK
= Ukupna ugovorena vrijednost bespovratnih sredstava]]+Ugovori_OPULJP[[#This Row],[Javni doprinos korisnika - HRK]]+Ugovori_OPULJP[[#This Row],[Privatni doprinos korisnika - HRK]]</f>
        <v>1499622.58</v>
      </c>
      <c r="U1688" s="29" t="s">
        <v>8735</v>
      </c>
      <c r="V1688" s="29" t="s">
        <v>24</v>
      </c>
      <c r="W1688" s="30" t="s">
        <v>7709</v>
      </c>
      <c r="X1688" s="30" t="s">
        <v>6220</v>
      </c>
    </row>
    <row r="1689" spans="1:24" ht="127.5" x14ac:dyDescent="0.25">
      <c r="A1689" s="45" t="s">
        <v>2758</v>
      </c>
      <c r="B1689" s="46" t="s">
        <v>8150</v>
      </c>
      <c r="C1689" s="30" t="s">
        <v>7165</v>
      </c>
      <c r="D1689" s="30" t="s">
        <v>2743</v>
      </c>
      <c r="E1689" s="29" t="s">
        <v>10082</v>
      </c>
      <c r="F1689" s="47" t="s">
        <v>2759</v>
      </c>
      <c r="G1689" s="47" t="s">
        <v>159</v>
      </c>
      <c r="H1689" s="48">
        <v>43936</v>
      </c>
      <c r="I1689" s="48">
        <v>44666</v>
      </c>
      <c r="J1689" s="48" t="str">
        <f ca="1">IF(Ugovori_OPULJP[[#This Row],[DATUM ZAVRŠETKA OPERACIJE]]&lt;TODAY(),"završen","u provedbi")</f>
        <v>u provedbi</v>
      </c>
      <c r="K1689" s="25" t="s">
        <v>4660</v>
      </c>
      <c r="L1689" s="25" t="s">
        <v>14</v>
      </c>
      <c r="M1689" s="17">
        <v>0.85</v>
      </c>
      <c r="N1689" s="17">
        <v>0.15</v>
      </c>
      <c r="O1689" s="11">
        <f>Ugovori_OPULJP[[#This Row],[Bespovratna sredstva - Ukupno (EU+Nac) HRK
= Ukupna ugovorena vrijednost bespovratnih sredstava]]*Ugovori_OPULJP[[#This Row],[EU STOPA SUFINANCIRANJA %
EU CO-FINANCING RATE %]]</f>
        <v>1274544.6465</v>
      </c>
      <c r="P1689" s="11">
        <f>Ugovori_OPULJP[[#This Row],[Bespovratna sredstva - Ukupno (EU+Nac) HRK
= Ukupna ugovorena vrijednost bespovratnih sredstava]]*Ugovori_OPULJP[[#This Row],[STOPA NACIONALNOG SUFINANCIRANJA %]]</f>
        <v>224919.64350000001</v>
      </c>
      <c r="Q1689" s="11">
        <v>1499464.29</v>
      </c>
      <c r="R1689" s="11">
        <v>0</v>
      </c>
      <c r="S1689" s="11">
        <v>0</v>
      </c>
      <c r="T1689" s="4">
        <f>Ugovori_OPULJP[[#This Row],[Bespovratna sredstva - Ukupno (EU+Nac) HRK
= Ukupna ugovorena vrijednost bespovratnih sredstava]]+Ugovori_OPULJP[[#This Row],[Javni doprinos korisnika - HRK]]+Ugovori_OPULJP[[#This Row],[Privatni doprinos korisnika - HRK]]</f>
        <v>1499464.29</v>
      </c>
      <c r="U1689" s="29" t="s">
        <v>8735</v>
      </c>
      <c r="V1689" s="29" t="s">
        <v>24</v>
      </c>
      <c r="W1689" s="30" t="s">
        <v>7489</v>
      </c>
      <c r="X1689" s="30" t="s">
        <v>6220</v>
      </c>
    </row>
    <row r="1690" spans="1:24" ht="76.5" x14ac:dyDescent="0.25">
      <c r="A1690" s="45" t="s">
        <v>5351</v>
      </c>
      <c r="B1690" s="46" t="s">
        <v>8150</v>
      </c>
      <c r="C1690" s="30" t="s">
        <v>7165</v>
      </c>
      <c r="D1690" s="30" t="s">
        <v>2743</v>
      </c>
      <c r="E1690" s="29" t="s">
        <v>10082</v>
      </c>
      <c r="F1690" s="47" t="s">
        <v>5352</v>
      </c>
      <c r="G1690" s="47" t="s">
        <v>5353</v>
      </c>
      <c r="H1690" s="48">
        <v>44044</v>
      </c>
      <c r="I1690" s="48">
        <v>44774</v>
      </c>
      <c r="J1690" s="48" t="str">
        <f ca="1">IF(Ugovori_OPULJP[[#This Row],[DATUM ZAVRŠETKA OPERACIJE]]&lt;TODAY(),"završen","u provedbi")</f>
        <v>u provedbi</v>
      </c>
      <c r="K1690" s="25" t="s">
        <v>7</v>
      </c>
      <c r="L1690" s="25" t="s">
        <v>7</v>
      </c>
      <c r="M1690" s="17">
        <v>0.85</v>
      </c>
      <c r="N1690" s="17">
        <v>0.15</v>
      </c>
      <c r="O1690" s="11">
        <f>Ugovori_OPULJP[[#This Row],[Bespovratna sredstva - Ukupno (EU+Nac) HRK
= Ukupna ugovorena vrijednost bespovratnih sredstava]]*Ugovori_OPULJP[[#This Row],[EU STOPA SUFINANCIRANJA %
EU CO-FINANCING RATE %]]</f>
        <v>1206158.7209999999</v>
      </c>
      <c r="P1690" s="11">
        <f>Ugovori_OPULJP[[#This Row],[Bespovratna sredstva - Ukupno (EU+Nac) HRK
= Ukupna ugovorena vrijednost bespovratnih sredstava]]*Ugovori_OPULJP[[#This Row],[STOPA NACIONALNOG SUFINANCIRANJA %]]</f>
        <v>212851.53899999999</v>
      </c>
      <c r="Q1690" s="11">
        <v>1419010.26</v>
      </c>
      <c r="R1690" s="11">
        <v>0</v>
      </c>
      <c r="S1690" s="11">
        <v>0</v>
      </c>
      <c r="T1690" s="4">
        <f>Ugovori_OPULJP[[#This Row],[Bespovratna sredstva - Ukupno (EU+Nac) HRK
= Ukupna ugovorena vrijednost bespovratnih sredstava]]+Ugovori_OPULJP[[#This Row],[Javni doprinos korisnika - HRK]]+Ugovori_OPULJP[[#This Row],[Privatni doprinos korisnika - HRK]]</f>
        <v>1419010.26</v>
      </c>
      <c r="U1690" s="29" t="s">
        <v>8735</v>
      </c>
      <c r="V1690" s="29" t="s">
        <v>24</v>
      </c>
      <c r="W1690" s="30" t="s">
        <v>7075</v>
      </c>
      <c r="X1690" s="30" t="s">
        <v>6220</v>
      </c>
    </row>
    <row r="1691" spans="1:24" ht="102" x14ac:dyDescent="0.25">
      <c r="A1691" s="45" t="s">
        <v>5354</v>
      </c>
      <c r="B1691" s="46" t="s">
        <v>8150</v>
      </c>
      <c r="C1691" s="30" t="s">
        <v>7165</v>
      </c>
      <c r="D1691" s="30" t="s">
        <v>2743</v>
      </c>
      <c r="E1691" s="29" t="s">
        <v>10082</v>
      </c>
      <c r="F1691" s="47" t="s">
        <v>5355</v>
      </c>
      <c r="G1691" s="47" t="s">
        <v>5356</v>
      </c>
      <c r="H1691" s="48">
        <v>44013</v>
      </c>
      <c r="I1691" s="48">
        <v>44743</v>
      </c>
      <c r="J1691" s="48" t="str">
        <f ca="1">IF(Ugovori_OPULJP[[#This Row],[DATUM ZAVRŠETKA OPERACIJE]]&lt;TODAY(),"završen","u provedbi")</f>
        <v>u provedbi</v>
      </c>
      <c r="K1691" s="25" t="s">
        <v>5357</v>
      </c>
      <c r="L1691" s="25" t="s">
        <v>3</v>
      </c>
      <c r="M1691" s="17">
        <v>0.85</v>
      </c>
      <c r="N1691" s="17">
        <v>0.15</v>
      </c>
      <c r="O1691" s="11">
        <f>Ugovori_OPULJP[[#This Row],[Bespovratna sredstva - Ukupno (EU+Nac) HRK
= Ukupna ugovorena vrijednost bespovratnih sredstava]]*Ugovori_OPULJP[[#This Row],[EU STOPA SUFINANCIRANJA %
EU CO-FINANCING RATE %]]</f>
        <v>1212825.9935000001</v>
      </c>
      <c r="P1691" s="11">
        <f>Ugovori_OPULJP[[#This Row],[Bespovratna sredstva - Ukupno (EU+Nac) HRK
= Ukupna ugovorena vrijednost bespovratnih sredstava]]*Ugovori_OPULJP[[#This Row],[STOPA NACIONALNOG SUFINANCIRANJA %]]</f>
        <v>214028.1165</v>
      </c>
      <c r="Q1691" s="11">
        <v>1426854.11</v>
      </c>
      <c r="R1691" s="11">
        <v>0</v>
      </c>
      <c r="S1691" s="11">
        <v>0</v>
      </c>
      <c r="T1691" s="4">
        <f>Ugovori_OPULJP[[#This Row],[Bespovratna sredstva - Ukupno (EU+Nac) HRK
= Ukupna ugovorena vrijednost bespovratnih sredstava]]+Ugovori_OPULJP[[#This Row],[Javni doprinos korisnika - HRK]]+Ugovori_OPULJP[[#This Row],[Privatni doprinos korisnika - HRK]]</f>
        <v>1426854.11</v>
      </c>
      <c r="U1691" s="29" t="s">
        <v>8735</v>
      </c>
      <c r="V1691" s="29" t="s">
        <v>24</v>
      </c>
      <c r="W1691" s="30" t="s">
        <v>7076</v>
      </c>
      <c r="X1691" s="30" t="s">
        <v>6220</v>
      </c>
    </row>
    <row r="1692" spans="1:24" ht="114.75" x14ac:dyDescent="0.25">
      <c r="A1692" s="45" t="s">
        <v>8703</v>
      </c>
      <c r="B1692" s="46" t="s">
        <v>8150</v>
      </c>
      <c r="C1692" s="30" t="s">
        <v>7165</v>
      </c>
      <c r="D1692" s="30" t="s">
        <v>2743</v>
      </c>
      <c r="E1692" s="29" t="s">
        <v>10082</v>
      </c>
      <c r="F1692" s="47" t="s">
        <v>8715</v>
      </c>
      <c r="G1692" s="7" t="s">
        <v>927</v>
      </c>
      <c r="H1692" s="48">
        <v>44127</v>
      </c>
      <c r="I1692" s="48">
        <v>44857</v>
      </c>
      <c r="J1692" s="48" t="str">
        <f ca="1">IF(Ugovori_OPULJP[[#This Row],[DATUM ZAVRŠETKA OPERACIJE]]&lt;TODAY(),"završen","u provedbi")</f>
        <v>u provedbi</v>
      </c>
      <c r="K1692" s="25" t="s">
        <v>0</v>
      </c>
      <c r="L1692" s="25" t="s">
        <v>0</v>
      </c>
      <c r="M1692" s="17">
        <v>0.85</v>
      </c>
      <c r="N1692" s="17">
        <v>0.15</v>
      </c>
      <c r="O1692" s="11">
        <f>Ugovori_OPULJP[[#This Row],[Bespovratna sredstva - Ukupno (EU+Nac) HRK
= Ukupna ugovorena vrijednost bespovratnih sredstava]]*Ugovori_OPULJP[[#This Row],[EU STOPA SUFINANCIRANJA %
EU CO-FINANCING RATE %]]</f>
        <v>1246458.2749999999</v>
      </c>
      <c r="P1692" s="11">
        <f>Ugovori_OPULJP[[#This Row],[Bespovratna sredstva - Ukupno (EU+Nac) HRK
= Ukupna ugovorena vrijednost bespovratnih sredstava]]*Ugovori_OPULJP[[#This Row],[STOPA NACIONALNOG SUFINANCIRANJA %]]</f>
        <v>219963.22500000001</v>
      </c>
      <c r="Q1692" s="11">
        <v>1466421.5</v>
      </c>
      <c r="R1692" s="11">
        <v>0</v>
      </c>
      <c r="S1692" s="11">
        <v>0</v>
      </c>
      <c r="T1692" s="4">
        <f>Ugovori_OPULJP[[#This Row],[Bespovratna sredstva - Ukupno (EU+Nac) HRK
= Ukupna ugovorena vrijednost bespovratnih sredstava]]+Ugovori_OPULJP[[#This Row],[Javni doprinos korisnika - HRK]]+Ugovori_OPULJP[[#This Row],[Privatni doprinos korisnika - HRK]]</f>
        <v>1466421.5</v>
      </c>
      <c r="U1692" s="29" t="s">
        <v>8735</v>
      </c>
      <c r="V1692" s="29" t="s">
        <v>24</v>
      </c>
      <c r="W1692" s="30" t="s">
        <v>8725</v>
      </c>
      <c r="X1692" s="30" t="s">
        <v>6220</v>
      </c>
    </row>
    <row r="1693" spans="1:24" ht="63.75" x14ac:dyDescent="0.25">
      <c r="A1693" s="45" t="s">
        <v>4820</v>
      </c>
      <c r="B1693" s="46" t="s">
        <v>8150</v>
      </c>
      <c r="C1693" s="30" t="s">
        <v>7165</v>
      </c>
      <c r="D1693" s="30" t="s">
        <v>2743</v>
      </c>
      <c r="E1693" s="29" t="s">
        <v>10082</v>
      </c>
      <c r="F1693" s="47" t="s">
        <v>4821</v>
      </c>
      <c r="G1693" s="47" t="s">
        <v>3</v>
      </c>
      <c r="H1693" s="48">
        <v>43959</v>
      </c>
      <c r="I1693" s="48">
        <v>44689</v>
      </c>
      <c r="J1693" s="48" t="str">
        <f ca="1">IF(Ugovori_OPULJP[[#This Row],[DATUM ZAVRŠETKA OPERACIJE]]&lt;TODAY(),"završen","u provedbi")</f>
        <v>u provedbi</v>
      </c>
      <c r="K1693" s="25" t="s">
        <v>5135</v>
      </c>
      <c r="L1693" s="25" t="s">
        <v>3</v>
      </c>
      <c r="M1693" s="17">
        <v>0.85</v>
      </c>
      <c r="N1693" s="17">
        <v>0.15</v>
      </c>
      <c r="O1693" s="11">
        <f>Ugovori_OPULJP[[#This Row],[Bespovratna sredstva - Ukupno (EU+Nac) HRK
= Ukupna ugovorena vrijednost bespovratnih sredstava]]*Ugovori_OPULJP[[#This Row],[EU STOPA SUFINANCIRANJA %
EU CO-FINANCING RATE %]]</f>
        <v>1274523.2350000001</v>
      </c>
      <c r="P1693" s="11">
        <f>Ugovori_OPULJP[[#This Row],[Bespovratna sredstva - Ukupno (EU+Nac) HRK
= Ukupna ugovorena vrijednost bespovratnih sredstava]]*Ugovori_OPULJP[[#This Row],[STOPA NACIONALNOG SUFINANCIRANJA %]]</f>
        <v>224915.86500000002</v>
      </c>
      <c r="Q1693" s="11">
        <v>1499439.1</v>
      </c>
      <c r="R1693" s="11">
        <v>0</v>
      </c>
      <c r="S1693" s="11">
        <v>0</v>
      </c>
      <c r="T1693" s="4">
        <f>Ugovori_OPULJP[[#This Row],[Bespovratna sredstva - Ukupno (EU+Nac) HRK
= Ukupna ugovorena vrijednost bespovratnih sredstava]]+Ugovori_OPULJP[[#This Row],[Javni doprinos korisnika - HRK]]+Ugovori_OPULJP[[#This Row],[Privatni doprinos korisnika - HRK]]</f>
        <v>1499439.1</v>
      </c>
      <c r="U1693" s="29" t="s">
        <v>8735</v>
      </c>
      <c r="V1693" s="29" t="s">
        <v>24</v>
      </c>
      <c r="W1693" s="30" t="s">
        <v>6843</v>
      </c>
      <c r="X1693" s="30" t="s">
        <v>6220</v>
      </c>
    </row>
    <row r="1694" spans="1:24" ht="89.25" x14ac:dyDescent="0.25">
      <c r="A1694" s="45" t="s">
        <v>4822</v>
      </c>
      <c r="B1694" s="46" t="s">
        <v>8150</v>
      </c>
      <c r="C1694" s="30" t="s">
        <v>7165</v>
      </c>
      <c r="D1694" s="30" t="s">
        <v>2743</v>
      </c>
      <c r="E1694" s="29" t="s">
        <v>10082</v>
      </c>
      <c r="F1694" s="47" t="s">
        <v>4823</v>
      </c>
      <c r="G1694" s="47" t="s">
        <v>3</v>
      </c>
      <c r="H1694" s="48">
        <v>43959</v>
      </c>
      <c r="I1694" s="48">
        <v>44689</v>
      </c>
      <c r="J1694" s="48" t="str">
        <f ca="1">IF(Ugovori_OPULJP[[#This Row],[DATUM ZAVRŠETKA OPERACIJE]]&lt;TODAY(),"završen","u provedbi")</f>
        <v>u provedbi</v>
      </c>
      <c r="K1694" s="25" t="s">
        <v>5136</v>
      </c>
      <c r="L1694" s="25" t="s">
        <v>3</v>
      </c>
      <c r="M1694" s="17">
        <v>0.85</v>
      </c>
      <c r="N1694" s="17">
        <v>0.15</v>
      </c>
      <c r="O1694" s="11">
        <f>Ugovori_OPULJP[[#This Row],[Bespovratna sredstva - Ukupno (EU+Nac) HRK
= Ukupna ugovorena vrijednost bespovratnih sredstava]]*Ugovori_OPULJP[[#This Row],[EU STOPA SUFINANCIRANJA %
EU CO-FINANCING RATE %]]</f>
        <v>1244200.9640000002</v>
      </c>
      <c r="P1694" s="11">
        <f>Ugovori_OPULJP[[#This Row],[Bespovratna sredstva - Ukupno (EU+Nac) HRK
= Ukupna ugovorena vrijednost bespovratnih sredstava]]*Ugovori_OPULJP[[#This Row],[STOPA NACIONALNOG SUFINANCIRANJA %]]</f>
        <v>219564.87600000002</v>
      </c>
      <c r="Q1694" s="11">
        <v>1463765.84</v>
      </c>
      <c r="R1694" s="11">
        <v>0</v>
      </c>
      <c r="S1694" s="11">
        <v>0</v>
      </c>
      <c r="T1694" s="4">
        <f>Ugovori_OPULJP[[#This Row],[Bespovratna sredstva - Ukupno (EU+Nac) HRK
= Ukupna ugovorena vrijednost bespovratnih sredstava]]+Ugovori_OPULJP[[#This Row],[Javni doprinos korisnika - HRK]]+Ugovori_OPULJP[[#This Row],[Privatni doprinos korisnika - HRK]]</f>
        <v>1463765.84</v>
      </c>
      <c r="U1694" s="29" t="s">
        <v>8735</v>
      </c>
      <c r="V1694" s="29" t="s">
        <v>24</v>
      </c>
      <c r="W1694" s="30" t="s">
        <v>6844</v>
      </c>
      <c r="X1694" s="30" t="s">
        <v>6220</v>
      </c>
    </row>
    <row r="1695" spans="1:24" ht="114.75" x14ac:dyDescent="0.25">
      <c r="A1695" s="45" t="s">
        <v>2760</v>
      </c>
      <c r="B1695" s="46" t="s">
        <v>8150</v>
      </c>
      <c r="C1695" s="30" t="s">
        <v>7165</v>
      </c>
      <c r="D1695" s="30" t="s">
        <v>2743</v>
      </c>
      <c r="E1695" s="29" t="s">
        <v>10082</v>
      </c>
      <c r="F1695" s="47" t="s">
        <v>2761</v>
      </c>
      <c r="G1695" s="47" t="s">
        <v>2762</v>
      </c>
      <c r="H1695" s="48">
        <v>43928</v>
      </c>
      <c r="I1695" s="48">
        <v>44658</v>
      </c>
      <c r="J1695" s="48" t="str">
        <f ca="1">IF(Ugovori_OPULJP[[#This Row],[DATUM ZAVRŠETKA OPERACIJE]]&lt;TODAY(),"završen","u provedbi")</f>
        <v>završen</v>
      </c>
      <c r="K1695" s="25" t="s">
        <v>4674</v>
      </c>
      <c r="L1695" s="25" t="s">
        <v>3</v>
      </c>
      <c r="M1695" s="17">
        <v>0.85</v>
      </c>
      <c r="N1695" s="17">
        <v>0.15</v>
      </c>
      <c r="O1695" s="11">
        <f>Ugovori_OPULJP[[#This Row],[Bespovratna sredstva - Ukupno (EU+Nac) HRK
= Ukupna ugovorena vrijednost bespovratnih sredstava]]*Ugovori_OPULJP[[#This Row],[EU STOPA SUFINANCIRANJA %
EU CO-FINANCING RATE %]]</f>
        <v>909316.66350000002</v>
      </c>
      <c r="P1695" s="11">
        <f>Ugovori_OPULJP[[#This Row],[Bespovratna sredstva - Ukupno (EU+Nac) HRK
= Ukupna ugovorena vrijednost bespovratnih sredstava]]*Ugovori_OPULJP[[#This Row],[STOPA NACIONALNOG SUFINANCIRANJA %]]</f>
        <v>160467.6465</v>
      </c>
      <c r="Q1695" s="11">
        <v>1069784.31</v>
      </c>
      <c r="R1695" s="11">
        <v>0</v>
      </c>
      <c r="S1695" s="11">
        <v>0</v>
      </c>
      <c r="T1695" s="4">
        <f>Ugovori_OPULJP[[#This Row],[Bespovratna sredstva - Ukupno (EU+Nac) HRK
= Ukupna ugovorena vrijednost bespovratnih sredstava]]+Ugovori_OPULJP[[#This Row],[Javni doprinos korisnika - HRK]]+Ugovori_OPULJP[[#This Row],[Privatni doprinos korisnika - HRK]]</f>
        <v>1069784.31</v>
      </c>
      <c r="U1695" s="29" t="s">
        <v>8735</v>
      </c>
      <c r="V1695" s="29" t="s">
        <v>24</v>
      </c>
      <c r="W1695" s="30" t="s">
        <v>6845</v>
      </c>
      <c r="X1695" s="30" t="s">
        <v>6220</v>
      </c>
    </row>
    <row r="1696" spans="1:24" ht="127.5" x14ac:dyDescent="0.25">
      <c r="A1696" s="45" t="s">
        <v>5118</v>
      </c>
      <c r="B1696" s="46" t="s">
        <v>8150</v>
      </c>
      <c r="C1696" s="30" t="s">
        <v>7165</v>
      </c>
      <c r="D1696" s="30" t="s">
        <v>2743</v>
      </c>
      <c r="E1696" s="29" t="s">
        <v>10082</v>
      </c>
      <c r="F1696" s="47" t="s">
        <v>5119</v>
      </c>
      <c r="G1696" s="47" t="s">
        <v>218</v>
      </c>
      <c r="H1696" s="48">
        <v>43948</v>
      </c>
      <c r="I1696" s="48">
        <v>44496</v>
      </c>
      <c r="J1696" s="48" t="str">
        <f ca="1">IF(Ugovori_OPULJP[[#This Row],[DATUM ZAVRŠETKA OPERACIJE]]&lt;TODAY(),"završen","u provedbi")</f>
        <v>završen</v>
      </c>
      <c r="K1696" s="25" t="s">
        <v>5137</v>
      </c>
      <c r="L1696" s="25" t="s">
        <v>1</v>
      </c>
      <c r="M1696" s="17">
        <v>0.85</v>
      </c>
      <c r="N1696" s="17">
        <v>0.15</v>
      </c>
      <c r="O1696" s="11">
        <f>Ugovori_OPULJP[[#This Row],[Bespovratna sredstva - Ukupno (EU+Nac) HRK
= Ukupna ugovorena vrijednost bespovratnih sredstava]]*Ugovori_OPULJP[[#This Row],[EU STOPA SUFINANCIRANJA %
EU CO-FINANCING RATE %]]</f>
        <v>1273353.125</v>
      </c>
      <c r="P1696" s="11">
        <f>Ugovori_OPULJP[[#This Row],[Bespovratna sredstva - Ukupno (EU+Nac) HRK
= Ukupna ugovorena vrijednost bespovratnih sredstava]]*Ugovori_OPULJP[[#This Row],[STOPA NACIONALNOG SUFINANCIRANJA %]]</f>
        <v>224709.375</v>
      </c>
      <c r="Q1696" s="11">
        <v>1498062.5</v>
      </c>
      <c r="R1696" s="11">
        <v>0</v>
      </c>
      <c r="S1696" s="11">
        <v>0</v>
      </c>
      <c r="T1696" s="4">
        <f>Ugovori_OPULJP[[#This Row],[Bespovratna sredstva - Ukupno (EU+Nac) HRK
= Ukupna ugovorena vrijednost bespovratnih sredstava]]+Ugovori_OPULJP[[#This Row],[Javni doprinos korisnika - HRK]]+Ugovori_OPULJP[[#This Row],[Privatni doprinos korisnika - HRK]]</f>
        <v>1498062.5</v>
      </c>
      <c r="U1696" s="29" t="s">
        <v>8735</v>
      </c>
      <c r="V1696" s="29" t="s">
        <v>24</v>
      </c>
      <c r="W1696" s="30" t="s">
        <v>7077</v>
      </c>
      <c r="X1696" s="30" t="s">
        <v>6220</v>
      </c>
    </row>
    <row r="1697" spans="1:24" ht="114.75" x14ac:dyDescent="0.25">
      <c r="A1697" s="45" t="s">
        <v>2763</v>
      </c>
      <c r="B1697" s="46" t="s">
        <v>8150</v>
      </c>
      <c r="C1697" s="30" t="s">
        <v>7165</v>
      </c>
      <c r="D1697" s="30" t="s">
        <v>2743</v>
      </c>
      <c r="E1697" s="29" t="s">
        <v>10082</v>
      </c>
      <c r="F1697" s="47" t="s">
        <v>2764</v>
      </c>
      <c r="G1697" s="47" t="s">
        <v>1580</v>
      </c>
      <c r="H1697" s="48">
        <v>43922</v>
      </c>
      <c r="I1697" s="48">
        <v>44652</v>
      </c>
      <c r="J1697" s="48" t="str">
        <f ca="1">IF(Ugovori_OPULJP[[#This Row],[DATUM ZAVRŠETKA OPERACIJE]]&lt;TODAY(),"završen","u provedbi")</f>
        <v>završen</v>
      </c>
      <c r="K1697" s="25" t="s">
        <v>4675</v>
      </c>
      <c r="L1697" s="25" t="s">
        <v>10</v>
      </c>
      <c r="M1697" s="17">
        <v>0.85</v>
      </c>
      <c r="N1697" s="17">
        <v>0.15</v>
      </c>
      <c r="O1697" s="11">
        <f>Ugovori_OPULJP[[#This Row],[Bespovratna sredstva - Ukupno (EU+Nac) HRK
= Ukupna ugovorena vrijednost bespovratnih sredstava]]*Ugovori_OPULJP[[#This Row],[EU STOPA SUFINANCIRANJA %
EU CO-FINANCING RATE %]]</f>
        <v>1201307.1845</v>
      </c>
      <c r="P1697" s="11">
        <f>Ugovori_OPULJP[[#This Row],[Bespovratna sredstva - Ukupno (EU+Nac) HRK
= Ukupna ugovorena vrijednost bespovratnih sredstava]]*Ugovori_OPULJP[[#This Row],[STOPA NACIONALNOG SUFINANCIRANJA %]]</f>
        <v>211995.3855</v>
      </c>
      <c r="Q1697" s="11">
        <v>1413302.57</v>
      </c>
      <c r="R1697" s="11">
        <v>0</v>
      </c>
      <c r="S1697" s="11">
        <v>0</v>
      </c>
      <c r="T1697" s="4">
        <f>Ugovori_OPULJP[[#This Row],[Bespovratna sredstva - Ukupno (EU+Nac) HRK
= Ukupna ugovorena vrijednost bespovratnih sredstava]]+Ugovori_OPULJP[[#This Row],[Javni doprinos korisnika - HRK]]+Ugovori_OPULJP[[#This Row],[Privatni doprinos korisnika - HRK]]</f>
        <v>1413302.57</v>
      </c>
      <c r="U1697" s="29" t="s">
        <v>8735</v>
      </c>
      <c r="V1697" s="29" t="s">
        <v>24</v>
      </c>
      <c r="W1697" s="30" t="s">
        <v>6846</v>
      </c>
      <c r="X1697" s="30" t="s">
        <v>6220</v>
      </c>
    </row>
    <row r="1698" spans="1:24" ht="102" x14ac:dyDescent="0.25">
      <c r="A1698" s="45" t="s">
        <v>2765</v>
      </c>
      <c r="B1698" s="46" t="s">
        <v>8150</v>
      </c>
      <c r="C1698" s="30" t="s">
        <v>7165</v>
      </c>
      <c r="D1698" s="30" t="s">
        <v>2743</v>
      </c>
      <c r="E1698" s="29" t="s">
        <v>10082</v>
      </c>
      <c r="F1698" s="47" t="s">
        <v>2766</v>
      </c>
      <c r="G1698" s="47" t="s">
        <v>2483</v>
      </c>
      <c r="H1698" s="48">
        <v>43948</v>
      </c>
      <c r="I1698" s="48">
        <v>44496</v>
      </c>
      <c r="J1698" s="48" t="str">
        <f ca="1">IF(Ugovori_OPULJP[[#This Row],[DATUM ZAVRŠETKA OPERACIJE]]&lt;TODAY(),"završen","u provedbi")</f>
        <v>završen</v>
      </c>
      <c r="K1698" s="25" t="s">
        <v>4661</v>
      </c>
      <c r="L1698" s="25" t="s">
        <v>1</v>
      </c>
      <c r="M1698" s="17">
        <v>0.85</v>
      </c>
      <c r="N1698" s="17">
        <v>0.15</v>
      </c>
      <c r="O1698" s="11">
        <f>Ugovori_OPULJP[[#This Row],[Bespovratna sredstva - Ukupno (EU+Nac) HRK
= Ukupna ugovorena vrijednost bespovratnih sredstava]]*Ugovori_OPULJP[[#This Row],[EU STOPA SUFINANCIRANJA %
EU CO-FINANCING RATE %]]</f>
        <v>1269976.7635000001</v>
      </c>
      <c r="P1698" s="11">
        <f>Ugovori_OPULJP[[#This Row],[Bespovratna sredstva - Ukupno (EU+Nac) HRK
= Ukupna ugovorena vrijednost bespovratnih sredstava]]*Ugovori_OPULJP[[#This Row],[STOPA NACIONALNOG SUFINANCIRANJA %]]</f>
        <v>224113.5465</v>
      </c>
      <c r="Q1698" s="11">
        <v>1494090.31</v>
      </c>
      <c r="R1698" s="11">
        <v>0</v>
      </c>
      <c r="S1698" s="11">
        <v>0</v>
      </c>
      <c r="T1698" s="4">
        <f>Ugovori_OPULJP[[#This Row],[Bespovratna sredstva - Ukupno (EU+Nac) HRK
= Ukupna ugovorena vrijednost bespovratnih sredstava]]+Ugovori_OPULJP[[#This Row],[Javni doprinos korisnika - HRK]]+Ugovori_OPULJP[[#This Row],[Privatni doprinos korisnika - HRK]]</f>
        <v>1494090.31</v>
      </c>
      <c r="U1698" s="29" t="s">
        <v>8735</v>
      </c>
      <c r="V1698" s="29" t="s">
        <v>24</v>
      </c>
      <c r="W1698" s="30" t="s">
        <v>6847</v>
      </c>
      <c r="X1698" s="30" t="s">
        <v>6220</v>
      </c>
    </row>
    <row r="1699" spans="1:24" ht="114.75" x14ac:dyDescent="0.25">
      <c r="A1699" s="45" t="s">
        <v>5111</v>
      </c>
      <c r="B1699" s="46" t="s">
        <v>8150</v>
      </c>
      <c r="C1699" s="30" t="s">
        <v>7165</v>
      </c>
      <c r="D1699" s="30" t="s">
        <v>2743</v>
      </c>
      <c r="E1699" s="29" t="s">
        <v>10082</v>
      </c>
      <c r="F1699" s="47" t="s">
        <v>5112</v>
      </c>
      <c r="G1699" s="47" t="s">
        <v>4242</v>
      </c>
      <c r="H1699" s="48">
        <v>43983</v>
      </c>
      <c r="I1699" s="48">
        <v>44713</v>
      </c>
      <c r="J1699" s="48" t="str">
        <f ca="1">IF(Ugovori_OPULJP[[#This Row],[DATUM ZAVRŠETKA OPERACIJE]]&lt;TODAY(),"završen","u provedbi")</f>
        <v>u provedbi</v>
      </c>
      <c r="K1699" s="6" t="s">
        <v>3</v>
      </c>
      <c r="L1699" s="25" t="s">
        <v>3</v>
      </c>
      <c r="M1699" s="17">
        <v>0.85</v>
      </c>
      <c r="N1699" s="17">
        <v>0.15</v>
      </c>
      <c r="O1699" s="11">
        <f>Ugovori_OPULJP[[#This Row],[Bespovratna sredstva - Ukupno (EU+Nac) HRK
= Ukupna ugovorena vrijednost bespovratnih sredstava]]*Ugovori_OPULJP[[#This Row],[EU STOPA SUFINANCIRANJA %
EU CO-FINANCING RATE %]]</f>
        <v>1239524.298</v>
      </c>
      <c r="P1699" s="11">
        <f>Ugovori_OPULJP[[#This Row],[Bespovratna sredstva - Ukupno (EU+Nac) HRK
= Ukupna ugovorena vrijednost bespovratnih sredstava]]*Ugovori_OPULJP[[#This Row],[STOPA NACIONALNOG SUFINANCIRANJA %]]</f>
        <v>218739.58199999997</v>
      </c>
      <c r="Q1699" s="11">
        <v>1458263.88</v>
      </c>
      <c r="R1699" s="11">
        <v>0</v>
      </c>
      <c r="S1699" s="11">
        <v>0</v>
      </c>
      <c r="T1699" s="4">
        <f>Ugovori_OPULJP[[#This Row],[Bespovratna sredstva - Ukupno (EU+Nac) HRK
= Ukupna ugovorena vrijednost bespovratnih sredstava]]+Ugovori_OPULJP[[#This Row],[Javni doprinos korisnika - HRK]]+Ugovori_OPULJP[[#This Row],[Privatni doprinos korisnika - HRK]]</f>
        <v>1458263.88</v>
      </c>
      <c r="U1699" s="29" t="s">
        <v>8735</v>
      </c>
      <c r="V1699" s="29" t="s">
        <v>24</v>
      </c>
      <c r="W1699" s="30" t="s">
        <v>7078</v>
      </c>
      <c r="X1699" s="30" t="s">
        <v>6220</v>
      </c>
    </row>
    <row r="1700" spans="1:24" ht="102" x14ac:dyDescent="0.25">
      <c r="A1700" s="45" t="s">
        <v>7894</v>
      </c>
      <c r="B1700" s="46" t="s">
        <v>8150</v>
      </c>
      <c r="C1700" s="30" t="s">
        <v>7165</v>
      </c>
      <c r="D1700" s="30" t="s">
        <v>2743</v>
      </c>
      <c r="E1700" s="29" t="s">
        <v>10082</v>
      </c>
      <c r="F1700" s="47" t="s">
        <v>7931</v>
      </c>
      <c r="G1700" s="47" t="s">
        <v>971</v>
      </c>
      <c r="H1700" s="48">
        <v>44109</v>
      </c>
      <c r="I1700" s="48">
        <v>44839</v>
      </c>
      <c r="J1700" s="48" t="str">
        <f ca="1">IF(Ugovori_OPULJP[[#This Row],[DATUM ZAVRŠETKA OPERACIJE]]&lt;TODAY(),"završen","u provedbi")</f>
        <v>u provedbi</v>
      </c>
      <c r="K1700" s="25" t="s">
        <v>8885</v>
      </c>
      <c r="L1700" s="25" t="s">
        <v>10</v>
      </c>
      <c r="M1700" s="17">
        <v>0.85</v>
      </c>
      <c r="N1700" s="17">
        <v>0.15</v>
      </c>
      <c r="O1700" s="11">
        <f>Ugovori_OPULJP[[#This Row],[Bespovratna sredstva - Ukupno (EU+Nac) HRK
= Ukupna ugovorena vrijednost bespovratnih sredstava]]*Ugovori_OPULJP[[#This Row],[EU STOPA SUFINANCIRANJA %
EU CO-FINANCING RATE %]]</f>
        <v>1275000</v>
      </c>
      <c r="P1700" s="11">
        <f>Ugovori_OPULJP[[#This Row],[Bespovratna sredstva - Ukupno (EU+Nac) HRK
= Ukupna ugovorena vrijednost bespovratnih sredstava]]*Ugovori_OPULJP[[#This Row],[STOPA NACIONALNOG SUFINANCIRANJA %]]</f>
        <v>225000</v>
      </c>
      <c r="Q1700" s="11">
        <v>1500000</v>
      </c>
      <c r="R1700" s="11">
        <v>0</v>
      </c>
      <c r="S1700" s="11">
        <v>0</v>
      </c>
      <c r="T1700" s="4">
        <f>Ugovori_OPULJP[[#This Row],[Bespovratna sredstva - Ukupno (EU+Nac) HRK
= Ukupna ugovorena vrijednost bespovratnih sredstava]]+Ugovori_OPULJP[[#This Row],[Javni doprinos korisnika - HRK]]+Ugovori_OPULJP[[#This Row],[Privatni doprinos korisnika - HRK]]</f>
        <v>1500000</v>
      </c>
      <c r="U1700" s="29" t="s">
        <v>8735</v>
      </c>
      <c r="V1700" s="29" t="s">
        <v>24</v>
      </c>
      <c r="W1700" s="30" t="s">
        <v>8104</v>
      </c>
      <c r="X1700" s="30" t="s">
        <v>6220</v>
      </c>
    </row>
    <row r="1701" spans="1:24" ht="114.75" x14ac:dyDescent="0.25">
      <c r="A1701" s="45" t="s">
        <v>8239</v>
      </c>
      <c r="B1701" s="46" t="s">
        <v>8150</v>
      </c>
      <c r="C1701" s="30" t="s">
        <v>7165</v>
      </c>
      <c r="D1701" s="30" t="s">
        <v>2743</v>
      </c>
      <c r="E1701" s="29" t="s">
        <v>10082</v>
      </c>
      <c r="F1701" s="47" t="s">
        <v>8244</v>
      </c>
      <c r="G1701" s="47" t="s">
        <v>9703</v>
      </c>
      <c r="H1701" s="48">
        <v>44131</v>
      </c>
      <c r="I1701" s="48">
        <v>44861</v>
      </c>
      <c r="J1701" s="48" t="str">
        <f ca="1">IF(Ugovori_OPULJP[[#This Row],[DATUM ZAVRŠETKA OPERACIJE]]&lt;TODAY(),"završen","u provedbi")</f>
        <v>u provedbi</v>
      </c>
      <c r="K1701" s="25" t="s">
        <v>7333</v>
      </c>
      <c r="L1701" s="25" t="s">
        <v>0</v>
      </c>
      <c r="M1701" s="17">
        <v>0.85</v>
      </c>
      <c r="N1701" s="17">
        <v>0.15</v>
      </c>
      <c r="O1701" s="11">
        <f>Ugovori_OPULJP[[#This Row],[Bespovratna sredstva - Ukupno (EU+Nac) HRK
= Ukupna ugovorena vrijednost bespovratnih sredstava]]*Ugovori_OPULJP[[#This Row],[EU STOPA SUFINANCIRANJA %
EU CO-FINANCING RATE %]]</f>
        <v>1115459.4114999999</v>
      </c>
      <c r="P1701" s="11">
        <f>Ugovori_OPULJP[[#This Row],[Bespovratna sredstva - Ukupno (EU+Nac) HRK
= Ukupna ugovorena vrijednost bespovratnih sredstava]]*Ugovori_OPULJP[[#This Row],[STOPA NACIONALNOG SUFINANCIRANJA %]]</f>
        <v>196845.77849999999</v>
      </c>
      <c r="Q1701" s="11">
        <v>1312305.19</v>
      </c>
      <c r="R1701" s="11">
        <v>0</v>
      </c>
      <c r="S1701" s="11">
        <v>0</v>
      </c>
      <c r="T1701" s="4">
        <f>Ugovori_OPULJP[[#This Row],[Bespovratna sredstva - Ukupno (EU+Nac) HRK
= Ukupna ugovorena vrijednost bespovratnih sredstava]]+Ugovori_OPULJP[[#This Row],[Javni doprinos korisnika - HRK]]+Ugovori_OPULJP[[#This Row],[Privatni doprinos korisnika - HRK]]</f>
        <v>1312305.19</v>
      </c>
      <c r="U1701" s="29" t="s">
        <v>8735</v>
      </c>
      <c r="V1701" s="29" t="s">
        <v>24</v>
      </c>
      <c r="W1701" s="30" t="s">
        <v>8386</v>
      </c>
      <c r="X1701" s="30" t="s">
        <v>6220</v>
      </c>
    </row>
    <row r="1702" spans="1:24" ht="114.75" x14ac:dyDescent="0.25">
      <c r="A1702" s="45" t="s">
        <v>2767</v>
      </c>
      <c r="B1702" s="46" t="s">
        <v>8150</v>
      </c>
      <c r="C1702" s="30" t="s">
        <v>7165</v>
      </c>
      <c r="D1702" s="30" t="s">
        <v>2743</v>
      </c>
      <c r="E1702" s="29" t="s">
        <v>10082</v>
      </c>
      <c r="F1702" s="47" t="s">
        <v>2768</v>
      </c>
      <c r="G1702" s="47" t="s">
        <v>9699</v>
      </c>
      <c r="H1702" s="48">
        <v>43924</v>
      </c>
      <c r="I1702" s="48">
        <v>44654</v>
      </c>
      <c r="J1702" s="48" t="str">
        <f ca="1">IF(Ugovori_OPULJP[[#This Row],[DATUM ZAVRŠETKA OPERACIJE]]&lt;TODAY(),"završen","u provedbi")</f>
        <v>završen</v>
      </c>
      <c r="K1702" s="25" t="s">
        <v>4676</v>
      </c>
      <c r="L1702" s="25" t="s">
        <v>10</v>
      </c>
      <c r="M1702" s="17">
        <v>0.85</v>
      </c>
      <c r="N1702" s="17">
        <v>0.15</v>
      </c>
      <c r="O1702" s="11">
        <f>Ugovori_OPULJP[[#This Row],[Bespovratna sredstva - Ukupno (EU+Nac) HRK
= Ukupna ugovorena vrijednost bespovratnih sredstava]]*Ugovori_OPULJP[[#This Row],[EU STOPA SUFINANCIRANJA %
EU CO-FINANCING RATE %]]</f>
        <v>1022316.0715</v>
      </c>
      <c r="P1702" s="11">
        <f>Ugovori_OPULJP[[#This Row],[Bespovratna sredstva - Ukupno (EU+Nac) HRK
= Ukupna ugovorena vrijednost bespovratnih sredstava]]*Ugovori_OPULJP[[#This Row],[STOPA NACIONALNOG SUFINANCIRANJA %]]</f>
        <v>180408.71849999999</v>
      </c>
      <c r="Q1702" s="11">
        <v>1202724.79</v>
      </c>
      <c r="R1702" s="11">
        <v>0</v>
      </c>
      <c r="S1702" s="11">
        <v>0</v>
      </c>
      <c r="T1702" s="4">
        <f>Ugovori_OPULJP[[#This Row],[Bespovratna sredstva - Ukupno (EU+Nac) HRK
= Ukupna ugovorena vrijednost bespovratnih sredstava]]+Ugovori_OPULJP[[#This Row],[Javni doprinos korisnika - HRK]]+Ugovori_OPULJP[[#This Row],[Privatni doprinos korisnika - HRK]]</f>
        <v>1202724.79</v>
      </c>
      <c r="U1702" s="29" t="s">
        <v>8735</v>
      </c>
      <c r="V1702" s="29" t="s">
        <v>24</v>
      </c>
      <c r="W1702" s="30" t="s">
        <v>6848</v>
      </c>
      <c r="X1702" s="30" t="s">
        <v>6220</v>
      </c>
    </row>
    <row r="1703" spans="1:24" ht="89.25" x14ac:dyDescent="0.25">
      <c r="A1703" s="45" t="s">
        <v>8564</v>
      </c>
      <c r="B1703" s="46" t="s">
        <v>8150</v>
      </c>
      <c r="C1703" s="30" t="s">
        <v>7165</v>
      </c>
      <c r="D1703" s="30" t="s">
        <v>2743</v>
      </c>
      <c r="E1703" s="29" t="s">
        <v>10082</v>
      </c>
      <c r="F1703" s="47" t="s">
        <v>8722</v>
      </c>
      <c r="G1703" s="47" t="s">
        <v>376</v>
      </c>
      <c r="H1703" s="48">
        <v>44044</v>
      </c>
      <c r="I1703" s="48">
        <v>44774</v>
      </c>
      <c r="J1703" s="48" t="str">
        <f ca="1">IF(Ugovori_OPULJP[[#This Row],[DATUM ZAVRŠETKA OPERACIJE]]&lt;TODAY(),"završen","u provedbi")</f>
        <v>u provedbi</v>
      </c>
      <c r="K1703" s="25" t="s">
        <v>8733</v>
      </c>
      <c r="L1703" s="25" t="s">
        <v>13</v>
      </c>
      <c r="M1703" s="17">
        <v>0.85</v>
      </c>
      <c r="N1703" s="17">
        <v>0.15</v>
      </c>
      <c r="O1703" s="11">
        <f>Ugovori_OPULJP[[#This Row],[Bespovratna sredstva - Ukupno (EU+Nac) HRK
= Ukupna ugovorena vrijednost bespovratnih sredstava]]*Ugovori_OPULJP[[#This Row],[EU STOPA SUFINANCIRANJA %
EU CO-FINANCING RATE %]]</f>
        <v>1274567.5625</v>
      </c>
      <c r="P1703" s="11">
        <f>Ugovori_OPULJP[[#This Row],[Bespovratna sredstva - Ukupno (EU+Nac) HRK
= Ukupna ugovorena vrijednost bespovratnih sredstava]]*Ugovori_OPULJP[[#This Row],[STOPA NACIONALNOG SUFINANCIRANJA %]]</f>
        <v>224923.6875</v>
      </c>
      <c r="Q1703" s="11">
        <v>1499491.25</v>
      </c>
      <c r="R1703" s="11">
        <v>0</v>
      </c>
      <c r="S1703" s="11">
        <v>0</v>
      </c>
      <c r="T1703" s="4">
        <f>Ugovori_OPULJP[[#This Row],[Bespovratna sredstva - Ukupno (EU+Nac) HRK
= Ukupna ugovorena vrijednost bespovratnih sredstava]]+Ugovori_OPULJP[[#This Row],[Javni doprinos korisnika - HRK]]+Ugovori_OPULJP[[#This Row],[Privatni doprinos korisnika - HRK]]</f>
        <v>1499491.25</v>
      </c>
      <c r="U1703" s="29" t="s">
        <v>8735</v>
      </c>
      <c r="V1703" s="29" t="s">
        <v>24</v>
      </c>
      <c r="W1703" s="30" t="s">
        <v>8726</v>
      </c>
      <c r="X1703" s="30" t="s">
        <v>6220</v>
      </c>
    </row>
    <row r="1704" spans="1:24" ht="114.75" x14ac:dyDescent="0.25">
      <c r="A1704" s="45" t="s">
        <v>5358</v>
      </c>
      <c r="B1704" s="46" t="s">
        <v>8150</v>
      </c>
      <c r="C1704" s="30" t="s">
        <v>7165</v>
      </c>
      <c r="D1704" s="30" t="s">
        <v>2743</v>
      </c>
      <c r="E1704" s="29" t="s">
        <v>10082</v>
      </c>
      <c r="F1704" s="47" t="s">
        <v>5359</v>
      </c>
      <c r="G1704" s="47" t="s">
        <v>5232</v>
      </c>
      <c r="H1704" s="48">
        <v>44044</v>
      </c>
      <c r="I1704" s="48">
        <v>44774</v>
      </c>
      <c r="J1704" s="48" t="str">
        <f ca="1">IF(Ugovori_OPULJP[[#This Row],[DATUM ZAVRŠETKA OPERACIJE]]&lt;TODAY(),"završen","u provedbi")</f>
        <v>u provedbi</v>
      </c>
      <c r="K1704" s="25" t="s">
        <v>18</v>
      </c>
      <c r="L1704" s="25" t="s">
        <v>18</v>
      </c>
      <c r="M1704" s="17">
        <v>0.85</v>
      </c>
      <c r="N1704" s="17">
        <v>0.15</v>
      </c>
      <c r="O1704" s="11">
        <f>Ugovori_OPULJP[[#This Row],[Bespovratna sredstva - Ukupno (EU+Nac) HRK
= Ukupna ugovorena vrijednost bespovratnih sredstava]]*Ugovori_OPULJP[[#This Row],[EU STOPA SUFINANCIRANJA %
EU CO-FINANCING RATE %]]</f>
        <v>1274991.5</v>
      </c>
      <c r="P1704" s="11">
        <f>Ugovori_OPULJP[[#This Row],[Bespovratna sredstva - Ukupno (EU+Nac) HRK
= Ukupna ugovorena vrijednost bespovratnih sredstava]]*Ugovori_OPULJP[[#This Row],[STOPA NACIONALNOG SUFINANCIRANJA %]]</f>
        <v>224998.5</v>
      </c>
      <c r="Q1704" s="11">
        <v>1499990</v>
      </c>
      <c r="R1704" s="11">
        <v>0</v>
      </c>
      <c r="S1704" s="11">
        <v>0</v>
      </c>
      <c r="T1704" s="4">
        <f>Ugovori_OPULJP[[#This Row],[Bespovratna sredstva - Ukupno (EU+Nac) HRK
= Ukupna ugovorena vrijednost bespovratnih sredstava]]+Ugovori_OPULJP[[#This Row],[Javni doprinos korisnika - HRK]]+Ugovori_OPULJP[[#This Row],[Privatni doprinos korisnika - HRK]]</f>
        <v>1499990</v>
      </c>
      <c r="U1704" s="29" t="s">
        <v>8735</v>
      </c>
      <c r="V1704" s="29" t="s">
        <v>24</v>
      </c>
      <c r="W1704" s="30" t="s">
        <v>7079</v>
      </c>
      <c r="X1704" s="30" t="s">
        <v>6220</v>
      </c>
    </row>
    <row r="1705" spans="1:24" ht="114.75" x14ac:dyDescent="0.25">
      <c r="A1705" s="45" t="s">
        <v>4623</v>
      </c>
      <c r="B1705" s="46" t="s">
        <v>8150</v>
      </c>
      <c r="C1705" s="30" t="s">
        <v>7165</v>
      </c>
      <c r="D1705" s="30" t="s">
        <v>2743</v>
      </c>
      <c r="E1705" s="29" t="s">
        <v>10082</v>
      </c>
      <c r="F1705" s="47" t="s">
        <v>4624</v>
      </c>
      <c r="G1705" s="47" t="s">
        <v>2459</v>
      </c>
      <c r="H1705" s="48">
        <v>43955</v>
      </c>
      <c r="I1705" s="48">
        <v>44685</v>
      </c>
      <c r="J1705" s="48" t="str">
        <f ca="1">IF(Ugovori_OPULJP[[#This Row],[DATUM ZAVRŠETKA OPERACIJE]]&lt;TODAY(),"završen","u provedbi")</f>
        <v>u provedbi</v>
      </c>
      <c r="K1705" s="25" t="s">
        <v>4677</v>
      </c>
      <c r="L1705" s="25" t="s">
        <v>3</v>
      </c>
      <c r="M1705" s="17">
        <v>0.85</v>
      </c>
      <c r="N1705" s="17">
        <v>0.15</v>
      </c>
      <c r="O1705" s="11">
        <f>Ugovori_OPULJP[[#This Row],[Bespovratna sredstva - Ukupno (EU+Nac) HRK
= Ukupna ugovorena vrijednost bespovratnih sredstava]]*Ugovori_OPULJP[[#This Row],[EU STOPA SUFINANCIRANJA %
EU CO-FINANCING RATE %]]</f>
        <v>1008020.4909999999</v>
      </c>
      <c r="P1705" s="11">
        <f>Ugovori_OPULJP[[#This Row],[Bespovratna sredstva - Ukupno (EU+Nac) HRK
= Ukupna ugovorena vrijednost bespovratnih sredstava]]*Ugovori_OPULJP[[#This Row],[STOPA NACIONALNOG SUFINANCIRANJA %]]</f>
        <v>177885.96899999998</v>
      </c>
      <c r="Q1705" s="11">
        <v>1185906.46</v>
      </c>
      <c r="R1705" s="11">
        <v>0</v>
      </c>
      <c r="S1705" s="11">
        <v>0</v>
      </c>
      <c r="T1705" s="4">
        <f>Ugovori_OPULJP[[#This Row],[Bespovratna sredstva - Ukupno (EU+Nac) HRK
= Ukupna ugovorena vrijednost bespovratnih sredstava]]+Ugovori_OPULJP[[#This Row],[Javni doprinos korisnika - HRK]]+Ugovori_OPULJP[[#This Row],[Privatni doprinos korisnika - HRK]]</f>
        <v>1185906.46</v>
      </c>
      <c r="U1705" s="29" t="s">
        <v>8735</v>
      </c>
      <c r="V1705" s="29" t="s">
        <v>24</v>
      </c>
      <c r="W1705" s="30" t="s">
        <v>6849</v>
      </c>
      <c r="X1705" s="30" t="s">
        <v>6220</v>
      </c>
    </row>
    <row r="1706" spans="1:24" ht="89.25" x14ac:dyDescent="0.25">
      <c r="A1706" s="45" t="s">
        <v>2769</v>
      </c>
      <c r="B1706" s="46" t="s">
        <v>8150</v>
      </c>
      <c r="C1706" s="30" t="s">
        <v>7165</v>
      </c>
      <c r="D1706" s="30" t="s">
        <v>2743</v>
      </c>
      <c r="E1706" s="29" t="s">
        <v>10082</v>
      </c>
      <c r="F1706" s="47" t="s">
        <v>2770</v>
      </c>
      <c r="G1706" s="47" t="s">
        <v>10544</v>
      </c>
      <c r="H1706" s="48">
        <v>43929</v>
      </c>
      <c r="I1706" s="48">
        <v>44477</v>
      </c>
      <c r="J1706" s="48" t="str">
        <f ca="1">IF(Ugovori_OPULJP[[#This Row],[DATUM ZAVRŠETKA OPERACIJE]]&lt;TODAY(),"završen","u provedbi")</f>
        <v>završen</v>
      </c>
      <c r="K1706" s="25" t="s">
        <v>4678</v>
      </c>
      <c r="L1706" s="25" t="s">
        <v>3</v>
      </c>
      <c r="M1706" s="17">
        <v>0.85</v>
      </c>
      <c r="N1706" s="17">
        <v>0.15</v>
      </c>
      <c r="O1706" s="11">
        <f>Ugovori_OPULJP[[#This Row],[Bespovratna sredstva - Ukupno (EU+Nac) HRK
= Ukupna ugovorena vrijednost bespovratnih sredstava]]*Ugovori_OPULJP[[#This Row],[EU STOPA SUFINANCIRANJA %
EU CO-FINANCING RATE %]]</f>
        <v>1232466</v>
      </c>
      <c r="P1706" s="11">
        <f>Ugovori_OPULJP[[#This Row],[Bespovratna sredstva - Ukupno (EU+Nac) HRK
= Ukupna ugovorena vrijednost bespovratnih sredstava]]*Ugovori_OPULJP[[#This Row],[STOPA NACIONALNOG SUFINANCIRANJA %]]</f>
        <v>217494</v>
      </c>
      <c r="Q1706" s="11">
        <v>1449960</v>
      </c>
      <c r="R1706" s="11">
        <v>0</v>
      </c>
      <c r="S1706" s="11">
        <v>0</v>
      </c>
      <c r="T1706" s="4">
        <f>Ugovori_OPULJP[[#This Row],[Bespovratna sredstva - Ukupno (EU+Nac) HRK
= Ukupna ugovorena vrijednost bespovratnih sredstava]]+Ugovori_OPULJP[[#This Row],[Javni doprinos korisnika - HRK]]+Ugovori_OPULJP[[#This Row],[Privatni doprinos korisnika - HRK]]</f>
        <v>1449960</v>
      </c>
      <c r="U1706" s="29" t="s">
        <v>8735</v>
      </c>
      <c r="V1706" s="29" t="s">
        <v>24</v>
      </c>
      <c r="W1706" s="30" t="s">
        <v>6850</v>
      </c>
      <c r="X1706" s="30" t="s">
        <v>6220</v>
      </c>
    </row>
    <row r="1707" spans="1:24" ht="89.25" x14ac:dyDescent="0.25">
      <c r="A1707" s="45" t="s">
        <v>5360</v>
      </c>
      <c r="B1707" s="46" t="s">
        <v>8150</v>
      </c>
      <c r="C1707" s="30" t="s">
        <v>7165</v>
      </c>
      <c r="D1707" s="30" t="s">
        <v>2743</v>
      </c>
      <c r="E1707" s="29" t="s">
        <v>10082</v>
      </c>
      <c r="F1707" s="47" t="s">
        <v>5361</v>
      </c>
      <c r="G1707" s="47" t="s">
        <v>506</v>
      </c>
      <c r="H1707" s="48">
        <v>44013</v>
      </c>
      <c r="I1707" s="48">
        <v>44562</v>
      </c>
      <c r="J1707" s="48" t="str">
        <f ca="1">IF(Ugovori_OPULJP[[#This Row],[DATUM ZAVRŠETKA OPERACIJE]]&lt;TODAY(),"završen","u provedbi")</f>
        <v>završen</v>
      </c>
      <c r="K1707" s="25" t="s">
        <v>5315</v>
      </c>
      <c r="L1707" s="25" t="s">
        <v>3</v>
      </c>
      <c r="M1707" s="17">
        <v>0.85</v>
      </c>
      <c r="N1707" s="17">
        <v>0.15</v>
      </c>
      <c r="O1707" s="11">
        <f>Ugovori_OPULJP[[#This Row],[Bespovratna sredstva - Ukupno (EU+Nac) HRK
= Ukupna ugovorena vrijednost bespovratnih sredstava]]*Ugovori_OPULJP[[#This Row],[EU STOPA SUFINANCIRANJA %
EU CO-FINANCING RATE %]]</f>
        <v>383116.67499999999</v>
      </c>
      <c r="P1707" s="11">
        <f>Ugovori_OPULJP[[#This Row],[Bespovratna sredstva - Ukupno (EU+Nac) HRK
= Ukupna ugovorena vrijednost bespovratnih sredstava]]*Ugovori_OPULJP[[#This Row],[STOPA NACIONALNOG SUFINANCIRANJA %]]</f>
        <v>67608.824999999997</v>
      </c>
      <c r="Q1707" s="11">
        <v>450725.5</v>
      </c>
      <c r="R1707" s="11">
        <v>0</v>
      </c>
      <c r="S1707" s="11">
        <v>0</v>
      </c>
      <c r="T1707" s="4">
        <f>Ugovori_OPULJP[[#This Row],[Bespovratna sredstva - Ukupno (EU+Nac) HRK
= Ukupna ugovorena vrijednost bespovratnih sredstava]]+Ugovori_OPULJP[[#This Row],[Javni doprinos korisnika - HRK]]+Ugovori_OPULJP[[#This Row],[Privatni doprinos korisnika - HRK]]</f>
        <v>450725.5</v>
      </c>
      <c r="U1707" s="29" t="s">
        <v>8735</v>
      </c>
      <c r="V1707" s="29" t="s">
        <v>24</v>
      </c>
      <c r="W1707" s="30" t="s">
        <v>7080</v>
      </c>
      <c r="X1707" s="30" t="s">
        <v>6220</v>
      </c>
    </row>
    <row r="1708" spans="1:24" ht="102" x14ac:dyDescent="0.25">
      <c r="A1708" s="45" t="s">
        <v>2771</v>
      </c>
      <c r="B1708" s="46" t="s">
        <v>8150</v>
      </c>
      <c r="C1708" s="30" t="s">
        <v>7165</v>
      </c>
      <c r="D1708" s="30" t="s">
        <v>2743</v>
      </c>
      <c r="E1708" s="29" t="s">
        <v>10082</v>
      </c>
      <c r="F1708" s="47" t="s">
        <v>2772</v>
      </c>
      <c r="G1708" s="47" t="s">
        <v>12143</v>
      </c>
      <c r="H1708" s="48">
        <v>43942</v>
      </c>
      <c r="I1708" s="48">
        <v>44672</v>
      </c>
      <c r="J1708" s="48" t="str">
        <f ca="1">IF(Ugovori_OPULJP[[#This Row],[DATUM ZAVRŠETKA OPERACIJE]]&lt;TODAY(),"završen","u provedbi")</f>
        <v>u provedbi</v>
      </c>
      <c r="K1708" s="25" t="s">
        <v>4663</v>
      </c>
      <c r="L1708" s="25" t="s">
        <v>3</v>
      </c>
      <c r="M1708" s="17">
        <v>0.85</v>
      </c>
      <c r="N1708" s="17">
        <v>0.15</v>
      </c>
      <c r="O1708" s="11">
        <f>Ugovori_OPULJP[[#This Row],[Bespovratna sredstva - Ukupno (EU+Nac) HRK
= Ukupna ugovorena vrijednost bespovratnih sredstava]]*Ugovori_OPULJP[[#This Row],[EU STOPA SUFINANCIRANJA %
EU CO-FINANCING RATE %]]</f>
        <v>1274971.9669999999</v>
      </c>
      <c r="P1708" s="11">
        <f>Ugovori_OPULJP[[#This Row],[Bespovratna sredstva - Ukupno (EU+Nac) HRK
= Ukupna ugovorena vrijednost bespovratnih sredstava]]*Ugovori_OPULJP[[#This Row],[STOPA NACIONALNOG SUFINANCIRANJA %]]</f>
        <v>224995.05299999999</v>
      </c>
      <c r="Q1708" s="11">
        <v>1499967.02</v>
      </c>
      <c r="R1708" s="11">
        <v>0</v>
      </c>
      <c r="S1708" s="11">
        <v>0</v>
      </c>
      <c r="T1708" s="4">
        <f>Ugovori_OPULJP[[#This Row],[Bespovratna sredstva - Ukupno (EU+Nac) HRK
= Ukupna ugovorena vrijednost bespovratnih sredstava]]+Ugovori_OPULJP[[#This Row],[Javni doprinos korisnika - HRK]]+Ugovori_OPULJP[[#This Row],[Privatni doprinos korisnika - HRK]]</f>
        <v>1499967.02</v>
      </c>
      <c r="U1708" s="29" t="s">
        <v>8735</v>
      </c>
      <c r="V1708" s="29" t="s">
        <v>24</v>
      </c>
      <c r="W1708" s="30" t="s">
        <v>6851</v>
      </c>
      <c r="X1708" s="30" t="s">
        <v>6220</v>
      </c>
    </row>
    <row r="1709" spans="1:24" ht="114.75" x14ac:dyDescent="0.25">
      <c r="A1709" s="45" t="s">
        <v>5362</v>
      </c>
      <c r="B1709" s="46" t="s">
        <v>8150</v>
      </c>
      <c r="C1709" s="30" t="s">
        <v>7165</v>
      </c>
      <c r="D1709" s="30" t="s">
        <v>2743</v>
      </c>
      <c r="E1709" s="29" t="s">
        <v>10082</v>
      </c>
      <c r="F1709" s="47" t="s">
        <v>5363</v>
      </c>
      <c r="G1709" s="47" t="s">
        <v>5364</v>
      </c>
      <c r="H1709" s="48">
        <v>44013</v>
      </c>
      <c r="I1709" s="48">
        <v>44621</v>
      </c>
      <c r="J1709" s="48" t="str">
        <f ca="1">IF(Ugovori_OPULJP[[#This Row],[DATUM ZAVRŠETKA OPERACIJE]]&lt;TODAY(),"završen","u provedbi")</f>
        <v>završen</v>
      </c>
      <c r="K1709" s="25" t="s">
        <v>5365</v>
      </c>
      <c r="L1709" s="25" t="s">
        <v>3</v>
      </c>
      <c r="M1709" s="17">
        <v>0.85</v>
      </c>
      <c r="N1709" s="17">
        <v>0.15</v>
      </c>
      <c r="O1709" s="11">
        <f>Ugovori_OPULJP[[#This Row],[Bespovratna sredstva - Ukupno (EU+Nac) HRK
= Ukupna ugovorena vrijednost bespovratnih sredstava]]*Ugovori_OPULJP[[#This Row],[EU STOPA SUFINANCIRANJA %
EU CO-FINANCING RATE %]]</f>
        <v>1220545.3195</v>
      </c>
      <c r="P1709" s="11">
        <f>Ugovori_OPULJP[[#This Row],[Bespovratna sredstva - Ukupno (EU+Nac) HRK
= Ukupna ugovorena vrijednost bespovratnih sredstava]]*Ugovori_OPULJP[[#This Row],[STOPA NACIONALNOG SUFINANCIRANJA %]]</f>
        <v>215390.35049999997</v>
      </c>
      <c r="Q1709" s="11">
        <v>1435935.67</v>
      </c>
      <c r="R1709" s="11">
        <v>0</v>
      </c>
      <c r="S1709" s="11">
        <v>0</v>
      </c>
      <c r="T1709" s="4">
        <f>Ugovori_OPULJP[[#This Row],[Bespovratna sredstva - Ukupno (EU+Nac) HRK
= Ukupna ugovorena vrijednost bespovratnih sredstava]]+Ugovori_OPULJP[[#This Row],[Javni doprinos korisnika - HRK]]+Ugovori_OPULJP[[#This Row],[Privatni doprinos korisnika - HRK]]</f>
        <v>1435935.67</v>
      </c>
      <c r="U1709" s="29" t="s">
        <v>8735</v>
      </c>
      <c r="V1709" s="29" t="s">
        <v>24</v>
      </c>
      <c r="W1709" s="30" t="s">
        <v>7081</v>
      </c>
      <c r="X1709" s="30" t="s">
        <v>6220</v>
      </c>
    </row>
    <row r="1710" spans="1:24" ht="114.75" x14ac:dyDescent="0.25">
      <c r="A1710" s="45" t="s">
        <v>2773</v>
      </c>
      <c r="B1710" s="46" t="s">
        <v>8150</v>
      </c>
      <c r="C1710" s="30" t="s">
        <v>7165</v>
      </c>
      <c r="D1710" s="30" t="s">
        <v>2743</v>
      </c>
      <c r="E1710" s="29" t="s">
        <v>10082</v>
      </c>
      <c r="F1710" s="47" t="s">
        <v>2774</v>
      </c>
      <c r="G1710" s="47" t="s">
        <v>2775</v>
      </c>
      <c r="H1710" s="48">
        <v>43928</v>
      </c>
      <c r="I1710" s="48">
        <v>44599</v>
      </c>
      <c r="J1710" s="48" t="str">
        <f ca="1">IF(Ugovori_OPULJP[[#This Row],[DATUM ZAVRŠETKA OPERACIJE]]&lt;TODAY(),"završen","u provedbi")</f>
        <v>završen</v>
      </c>
      <c r="K1710" s="25" t="s">
        <v>4679</v>
      </c>
      <c r="L1710" s="25" t="s">
        <v>3</v>
      </c>
      <c r="M1710" s="17">
        <v>0.85</v>
      </c>
      <c r="N1710" s="17">
        <v>0.15</v>
      </c>
      <c r="O1710" s="11">
        <f>Ugovori_OPULJP[[#This Row],[Bespovratna sredstva - Ukupno (EU+Nac) HRK
= Ukupna ugovorena vrijednost bespovratnih sredstava]]*Ugovori_OPULJP[[#This Row],[EU STOPA SUFINANCIRANJA %
EU CO-FINANCING RATE %]]</f>
        <v>1003013.3365</v>
      </c>
      <c r="P1710" s="11">
        <f>Ugovori_OPULJP[[#This Row],[Bespovratna sredstva - Ukupno (EU+Nac) HRK
= Ukupna ugovorena vrijednost bespovratnih sredstava]]*Ugovori_OPULJP[[#This Row],[STOPA NACIONALNOG SUFINANCIRANJA %]]</f>
        <v>177002.3535</v>
      </c>
      <c r="Q1710" s="11">
        <v>1180015.69</v>
      </c>
      <c r="R1710" s="11">
        <v>0</v>
      </c>
      <c r="S1710" s="11">
        <v>0</v>
      </c>
      <c r="T1710" s="4">
        <f>Ugovori_OPULJP[[#This Row],[Bespovratna sredstva - Ukupno (EU+Nac) HRK
= Ukupna ugovorena vrijednost bespovratnih sredstava]]+Ugovori_OPULJP[[#This Row],[Javni doprinos korisnika - HRK]]+Ugovori_OPULJP[[#This Row],[Privatni doprinos korisnika - HRK]]</f>
        <v>1180015.69</v>
      </c>
      <c r="U1710" s="29" t="s">
        <v>8735</v>
      </c>
      <c r="V1710" s="29" t="s">
        <v>24</v>
      </c>
      <c r="W1710" s="30" t="s">
        <v>6852</v>
      </c>
      <c r="X1710" s="30" t="s">
        <v>6220</v>
      </c>
    </row>
    <row r="1711" spans="1:24" ht="114.75" x14ac:dyDescent="0.25">
      <c r="A1711" s="45" t="s">
        <v>2776</v>
      </c>
      <c r="B1711" s="46" t="s">
        <v>8150</v>
      </c>
      <c r="C1711" s="30" t="s">
        <v>7165</v>
      </c>
      <c r="D1711" s="30" t="s">
        <v>2743</v>
      </c>
      <c r="E1711" s="29" t="s">
        <v>10082</v>
      </c>
      <c r="F1711" s="47" t="s">
        <v>9590</v>
      </c>
      <c r="G1711" s="47" t="s">
        <v>10732</v>
      </c>
      <c r="H1711" s="48">
        <v>43948</v>
      </c>
      <c r="I1711" s="48">
        <v>44678</v>
      </c>
      <c r="J1711" s="48" t="str">
        <f ca="1">IF(Ugovori_OPULJP[[#This Row],[DATUM ZAVRŠETKA OPERACIJE]]&lt;TODAY(),"završen","u provedbi")</f>
        <v>u provedbi</v>
      </c>
      <c r="K1711" s="25" t="s">
        <v>4680</v>
      </c>
      <c r="L1711" s="25" t="s">
        <v>14</v>
      </c>
      <c r="M1711" s="17">
        <v>0.85</v>
      </c>
      <c r="N1711" s="17">
        <v>0.15</v>
      </c>
      <c r="O1711" s="11">
        <f>Ugovori_OPULJP[[#This Row],[Bespovratna sredstva - Ukupno (EU+Nac) HRK
= Ukupna ugovorena vrijednost bespovratnih sredstava]]*Ugovori_OPULJP[[#This Row],[EU STOPA SUFINANCIRANJA %
EU CO-FINANCING RATE %]]</f>
        <v>789823.35749999993</v>
      </c>
      <c r="P1711" s="11">
        <f>Ugovori_OPULJP[[#This Row],[Bespovratna sredstva - Ukupno (EU+Nac) HRK
= Ukupna ugovorena vrijednost bespovratnih sredstava]]*Ugovori_OPULJP[[#This Row],[STOPA NACIONALNOG SUFINANCIRANJA %]]</f>
        <v>139380.5925</v>
      </c>
      <c r="Q1711" s="11">
        <v>929203.95</v>
      </c>
      <c r="R1711" s="11">
        <v>0</v>
      </c>
      <c r="S1711" s="11">
        <v>0</v>
      </c>
      <c r="T1711" s="4">
        <f>Ugovori_OPULJP[[#This Row],[Bespovratna sredstva - Ukupno (EU+Nac) HRK
= Ukupna ugovorena vrijednost bespovratnih sredstava]]+Ugovori_OPULJP[[#This Row],[Javni doprinos korisnika - HRK]]+Ugovori_OPULJP[[#This Row],[Privatni doprinos korisnika - HRK]]</f>
        <v>929203.95</v>
      </c>
      <c r="U1711" s="29" t="s">
        <v>8735</v>
      </c>
      <c r="V1711" s="29" t="s">
        <v>24</v>
      </c>
      <c r="W1711" s="30" t="s">
        <v>6853</v>
      </c>
      <c r="X1711" s="30" t="s">
        <v>6220</v>
      </c>
    </row>
    <row r="1712" spans="1:24" ht="102" x14ac:dyDescent="0.25">
      <c r="A1712" s="45" t="s">
        <v>4625</v>
      </c>
      <c r="B1712" s="46" t="s">
        <v>8150</v>
      </c>
      <c r="C1712" s="30" t="s">
        <v>7165</v>
      </c>
      <c r="D1712" s="30" t="s">
        <v>2743</v>
      </c>
      <c r="E1712" s="29" t="s">
        <v>10082</v>
      </c>
      <c r="F1712" s="47" t="s">
        <v>4626</v>
      </c>
      <c r="G1712" s="47" t="s">
        <v>10597</v>
      </c>
      <c r="H1712" s="48">
        <v>43952</v>
      </c>
      <c r="I1712" s="48">
        <v>44501</v>
      </c>
      <c r="J1712" s="48" t="str">
        <f ca="1">IF(Ugovori_OPULJP[[#This Row],[DATUM ZAVRŠETKA OPERACIJE]]&lt;TODAY(),"završen","u provedbi")</f>
        <v>završen</v>
      </c>
      <c r="K1712" s="25" t="s">
        <v>4662</v>
      </c>
      <c r="L1712" s="25" t="s">
        <v>9</v>
      </c>
      <c r="M1712" s="17">
        <v>0.85</v>
      </c>
      <c r="N1712" s="17">
        <v>0.15</v>
      </c>
      <c r="O1712" s="11">
        <f>Ugovori_OPULJP[[#This Row],[Bespovratna sredstva - Ukupno (EU+Nac) HRK
= Ukupna ugovorena vrijednost bespovratnih sredstava]]*Ugovori_OPULJP[[#This Row],[EU STOPA SUFINANCIRANJA %
EU CO-FINANCING RATE %]]</f>
        <v>1274978.75</v>
      </c>
      <c r="P1712" s="11">
        <f>Ugovori_OPULJP[[#This Row],[Bespovratna sredstva - Ukupno (EU+Nac) HRK
= Ukupna ugovorena vrijednost bespovratnih sredstava]]*Ugovori_OPULJP[[#This Row],[STOPA NACIONALNOG SUFINANCIRANJA %]]</f>
        <v>224996.25</v>
      </c>
      <c r="Q1712" s="11">
        <v>1499975</v>
      </c>
      <c r="R1712" s="11">
        <v>0</v>
      </c>
      <c r="S1712" s="11">
        <v>0</v>
      </c>
      <c r="T1712" s="4">
        <f>Ugovori_OPULJP[[#This Row],[Bespovratna sredstva - Ukupno (EU+Nac) HRK
= Ukupna ugovorena vrijednost bespovratnih sredstava]]+Ugovori_OPULJP[[#This Row],[Javni doprinos korisnika - HRK]]+Ugovori_OPULJP[[#This Row],[Privatni doprinos korisnika - HRK]]</f>
        <v>1499975</v>
      </c>
      <c r="U1712" s="29" t="s">
        <v>8735</v>
      </c>
      <c r="V1712" s="29" t="s">
        <v>24</v>
      </c>
      <c r="W1712" s="30" t="s">
        <v>6854</v>
      </c>
      <c r="X1712" s="30" t="s">
        <v>6220</v>
      </c>
    </row>
    <row r="1713" spans="1:24" ht="102" x14ac:dyDescent="0.25">
      <c r="A1713" s="45" t="s">
        <v>7883</v>
      </c>
      <c r="B1713" s="46" t="s">
        <v>8150</v>
      </c>
      <c r="C1713" s="30" t="s">
        <v>7165</v>
      </c>
      <c r="D1713" s="30" t="s">
        <v>2743</v>
      </c>
      <c r="E1713" s="29" t="s">
        <v>10082</v>
      </c>
      <c r="F1713" s="47" t="s">
        <v>1656</v>
      </c>
      <c r="G1713" s="47" t="s">
        <v>7938</v>
      </c>
      <c r="H1713" s="48">
        <v>44109</v>
      </c>
      <c r="I1713" s="48">
        <v>44839</v>
      </c>
      <c r="J1713" s="48" t="str">
        <f ca="1">IF(Ugovori_OPULJP[[#This Row],[DATUM ZAVRŠETKA OPERACIJE]]&lt;TODAY(),"završen","u provedbi")</f>
        <v>u provedbi</v>
      </c>
      <c r="K1713" s="25" t="s">
        <v>1</v>
      </c>
      <c r="L1713" s="25" t="s">
        <v>1</v>
      </c>
      <c r="M1713" s="17">
        <v>0.85</v>
      </c>
      <c r="N1713" s="17">
        <v>0.15</v>
      </c>
      <c r="O1713" s="11">
        <f>Ugovori_OPULJP[[#This Row],[Bespovratna sredstva - Ukupno (EU+Nac) HRK
= Ukupna ugovorena vrijednost bespovratnih sredstava]]*Ugovori_OPULJP[[#This Row],[EU STOPA SUFINANCIRANJA %
EU CO-FINANCING RATE %]]</f>
        <v>995179.84700000007</v>
      </c>
      <c r="P1713" s="11">
        <f>Ugovori_OPULJP[[#This Row],[Bespovratna sredstva - Ukupno (EU+Nac) HRK
= Ukupna ugovorena vrijednost bespovratnih sredstava]]*Ugovori_OPULJP[[#This Row],[STOPA NACIONALNOG SUFINANCIRANJA %]]</f>
        <v>175619.973</v>
      </c>
      <c r="Q1713" s="11">
        <v>1170799.82</v>
      </c>
      <c r="R1713" s="11">
        <v>0</v>
      </c>
      <c r="S1713" s="11">
        <v>0</v>
      </c>
      <c r="T1713" s="4">
        <f>Ugovori_OPULJP[[#This Row],[Bespovratna sredstva - Ukupno (EU+Nac) HRK
= Ukupna ugovorena vrijednost bespovratnih sredstava]]+Ugovori_OPULJP[[#This Row],[Javni doprinos korisnika - HRK]]+Ugovori_OPULJP[[#This Row],[Privatni doprinos korisnika - HRK]]</f>
        <v>1170799.82</v>
      </c>
      <c r="U1713" s="29" t="s">
        <v>8735</v>
      </c>
      <c r="V1713" s="29" t="s">
        <v>24</v>
      </c>
      <c r="W1713" s="30" t="s">
        <v>8472</v>
      </c>
      <c r="X1713" s="30" t="s">
        <v>6220</v>
      </c>
    </row>
    <row r="1714" spans="1:24" ht="102" x14ac:dyDescent="0.25">
      <c r="A1714" s="45" t="s">
        <v>4627</v>
      </c>
      <c r="B1714" s="46" t="s">
        <v>8150</v>
      </c>
      <c r="C1714" s="30" t="s">
        <v>7165</v>
      </c>
      <c r="D1714" s="30" t="s">
        <v>2743</v>
      </c>
      <c r="E1714" s="29" t="s">
        <v>10082</v>
      </c>
      <c r="F1714" s="47" t="s">
        <v>4628</v>
      </c>
      <c r="G1714" s="47" t="s">
        <v>704</v>
      </c>
      <c r="H1714" s="48">
        <v>43955</v>
      </c>
      <c r="I1714" s="48">
        <v>44504</v>
      </c>
      <c r="J1714" s="48" t="str">
        <f ca="1">IF(Ugovori_OPULJP[[#This Row],[DATUM ZAVRŠETKA OPERACIJE]]&lt;TODAY(),"završen","u provedbi")</f>
        <v>završen</v>
      </c>
      <c r="K1714" s="25" t="s">
        <v>4659</v>
      </c>
      <c r="L1714" s="25" t="s">
        <v>11</v>
      </c>
      <c r="M1714" s="17">
        <v>0.85</v>
      </c>
      <c r="N1714" s="17">
        <v>0.15</v>
      </c>
      <c r="O1714" s="11">
        <f>Ugovori_OPULJP[[#This Row],[Bespovratna sredstva - Ukupno (EU+Nac) HRK
= Ukupna ugovorena vrijednost bespovratnih sredstava]]*Ugovori_OPULJP[[#This Row],[EU STOPA SUFINANCIRANJA %
EU CO-FINANCING RATE %]]</f>
        <v>908725.82</v>
      </c>
      <c r="P1714" s="11">
        <f>Ugovori_OPULJP[[#This Row],[Bespovratna sredstva - Ukupno (EU+Nac) HRK
= Ukupna ugovorena vrijednost bespovratnih sredstava]]*Ugovori_OPULJP[[#This Row],[STOPA NACIONALNOG SUFINANCIRANJA %]]</f>
        <v>160363.37999999998</v>
      </c>
      <c r="Q1714" s="11">
        <v>1069089.2</v>
      </c>
      <c r="R1714" s="11">
        <v>0</v>
      </c>
      <c r="S1714" s="11">
        <v>0</v>
      </c>
      <c r="T1714" s="4">
        <f>Ugovori_OPULJP[[#This Row],[Bespovratna sredstva - Ukupno (EU+Nac) HRK
= Ukupna ugovorena vrijednost bespovratnih sredstava]]+Ugovori_OPULJP[[#This Row],[Javni doprinos korisnika - HRK]]+Ugovori_OPULJP[[#This Row],[Privatni doprinos korisnika - HRK]]</f>
        <v>1069089.2</v>
      </c>
      <c r="U1714" s="29" t="s">
        <v>8735</v>
      </c>
      <c r="V1714" s="29" t="s">
        <v>24</v>
      </c>
      <c r="W1714" s="30" t="s">
        <v>6855</v>
      </c>
      <c r="X1714" s="30" t="s">
        <v>6220</v>
      </c>
    </row>
    <row r="1715" spans="1:24" ht="89.25" x14ac:dyDescent="0.25">
      <c r="A1715" s="45" t="s">
        <v>2779</v>
      </c>
      <c r="B1715" s="46" t="s">
        <v>8150</v>
      </c>
      <c r="C1715" s="30" t="s">
        <v>7165</v>
      </c>
      <c r="D1715" s="30" t="s">
        <v>2743</v>
      </c>
      <c r="E1715" s="29" t="s">
        <v>10082</v>
      </c>
      <c r="F1715" s="47" t="s">
        <v>2780</v>
      </c>
      <c r="G1715" s="47" t="s">
        <v>462</v>
      </c>
      <c r="H1715" s="48">
        <v>43929</v>
      </c>
      <c r="I1715" s="48">
        <v>44659</v>
      </c>
      <c r="J1715" s="48" t="str">
        <f ca="1">IF(Ugovori_OPULJP[[#This Row],[DATUM ZAVRŠETKA OPERACIJE]]&lt;TODAY(),"završen","u provedbi")</f>
        <v>završen</v>
      </c>
      <c r="K1715" s="25" t="s">
        <v>12</v>
      </c>
      <c r="L1715" s="25" t="s">
        <v>12</v>
      </c>
      <c r="M1715" s="17">
        <v>0.85</v>
      </c>
      <c r="N1715" s="17">
        <v>0.15</v>
      </c>
      <c r="O1715" s="11">
        <f>Ugovori_OPULJP[[#This Row],[Bespovratna sredstva - Ukupno (EU+Nac) HRK
= Ukupna ugovorena vrijednost bespovratnih sredstava]]*Ugovori_OPULJP[[#This Row],[EU STOPA SUFINANCIRANJA %
EU CO-FINANCING RATE %]]</f>
        <v>1261356.429</v>
      </c>
      <c r="P1715" s="11">
        <f>Ugovori_OPULJP[[#This Row],[Bespovratna sredstva - Ukupno (EU+Nac) HRK
= Ukupna ugovorena vrijednost bespovratnih sredstava]]*Ugovori_OPULJP[[#This Row],[STOPA NACIONALNOG SUFINANCIRANJA %]]</f>
        <v>222592.31099999999</v>
      </c>
      <c r="Q1715" s="11">
        <v>1483948.74</v>
      </c>
      <c r="R1715" s="11">
        <v>0</v>
      </c>
      <c r="S1715" s="11">
        <v>0</v>
      </c>
      <c r="T1715" s="4">
        <f>Ugovori_OPULJP[[#This Row],[Bespovratna sredstva - Ukupno (EU+Nac) HRK
= Ukupna ugovorena vrijednost bespovratnih sredstava]]+Ugovori_OPULJP[[#This Row],[Javni doprinos korisnika - HRK]]+Ugovori_OPULJP[[#This Row],[Privatni doprinos korisnika - HRK]]</f>
        <v>1483948.74</v>
      </c>
      <c r="U1715" s="29" t="s">
        <v>8735</v>
      </c>
      <c r="V1715" s="29" t="s">
        <v>24</v>
      </c>
      <c r="W1715" s="30" t="s">
        <v>6856</v>
      </c>
      <c r="X1715" s="30" t="s">
        <v>6220</v>
      </c>
    </row>
    <row r="1716" spans="1:24" ht="102" x14ac:dyDescent="0.25">
      <c r="A1716" s="45" t="s">
        <v>2781</v>
      </c>
      <c r="B1716" s="46" t="s">
        <v>8150</v>
      </c>
      <c r="C1716" s="30" t="s">
        <v>7165</v>
      </c>
      <c r="D1716" s="30" t="s">
        <v>2743</v>
      </c>
      <c r="E1716" s="29" t="s">
        <v>10082</v>
      </c>
      <c r="F1716" s="47" t="s">
        <v>2777</v>
      </c>
      <c r="G1716" s="47" t="s">
        <v>2778</v>
      </c>
      <c r="H1716" s="48">
        <v>43942</v>
      </c>
      <c r="I1716" s="48">
        <v>44672</v>
      </c>
      <c r="J1716" s="48" t="str">
        <f ca="1">IF(Ugovori_OPULJP[[#This Row],[DATUM ZAVRŠETKA OPERACIJE]]&lt;TODAY(),"završen","u provedbi")</f>
        <v>u provedbi</v>
      </c>
      <c r="K1716" s="25" t="s">
        <v>9809</v>
      </c>
      <c r="L1716" s="25" t="s">
        <v>3</v>
      </c>
      <c r="M1716" s="17">
        <v>0.85</v>
      </c>
      <c r="N1716" s="17">
        <v>0.15</v>
      </c>
      <c r="O1716" s="11">
        <f>Ugovori_OPULJP[[#This Row],[Bespovratna sredstva - Ukupno (EU+Nac) HRK
= Ukupna ugovorena vrijednost bespovratnih sredstava]]*Ugovori_OPULJP[[#This Row],[EU STOPA SUFINANCIRANJA %
EU CO-FINANCING RATE %]]</f>
        <v>1274687.9734999998</v>
      </c>
      <c r="P1716" s="11">
        <f>Ugovori_OPULJP[[#This Row],[Bespovratna sredstva - Ukupno (EU+Nac) HRK
= Ukupna ugovorena vrijednost bespovratnih sredstava]]*Ugovori_OPULJP[[#This Row],[STOPA NACIONALNOG SUFINANCIRANJA %]]</f>
        <v>224944.93649999998</v>
      </c>
      <c r="Q1716" s="11">
        <v>1499632.91</v>
      </c>
      <c r="R1716" s="11">
        <v>0</v>
      </c>
      <c r="S1716" s="11">
        <v>0</v>
      </c>
      <c r="T1716" s="4">
        <f>Ugovori_OPULJP[[#This Row],[Bespovratna sredstva - Ukupno (EU+Nac) HRK
= Ukupna ugovorena vrijednost bespovratnih sredstava]]+Ugovori_OPULJP[[#This Row],[Javni doprinos korisnika - HRK]]+Ugovori_OPULJP[[#This Row],[Privatni doprinos korisnika - HRK]]</f>
        <v>1499632.91</v>
      </c>
      <c r="U1716" s="29" t="s">
        <v>8735</v>
      </c>
      <c r="V1716" s="29" t="s">
        <v>24</v>
      </c>
      <c r="W1716" s="30" t="s">
        <v>6857</v>
      </c>
      <c r="X1716" s="30" t="s">
        <v>6220</v>
      </c>
    </row>
    <row r="1717" spans="1:24" ht="89.25" x14ac:dyDescent="0.25">
      <c r="A1717" s="45" t="s">
        <v>2782</v>
      </c>
      <c r="B1717" s="46" t="s">
        <v>8150</v>
      </c>
      <c r="C1717" s="30" t="s">
        <v>7165</v>
      </c>
      <c r="D1717" s="30" t="s">
        <v>2743</v>
      </c>
      <c r="E1717" s="29" t="s">
        <v>10082</v>
      </c>
      <c r="F1717" s="47" t="s">
        <v>2783</v>
      </c>
      <c r="G1717" s="7" t="s">
        <v>10038</v>
      </c>
      <c r="H1717" s="48">
        <v>43935</v>
      </c>
      <c r="I1717" s="48">
        <v>44665</v>
      </c>
      <c r="J1717" s="48" t="str">
        <f ca="1">IF(Ugovori_OPULJP[[#This Row],[DATUM ZAVRŠETKA OPERACIJE]]&lt;TODAY(),"završen","u provedbi")</f>
        <v>u provedbi</v>
      </c>
      <c r="K1717" s="25" t="s">
        <v>4681</v>
      </c>
      <c r="L1717" s="25" t="s">
        <v>3</v>
      </c>
      <c r="M1717" s="17">
        <v>0.85</v>
      </c>
      <c r="N1717" s="17">
        <v>0.15</v>
      </c>
      <c r="O1717" s="11">
        <f>Ugovori_OPULJP[[#This Row],[Bespovratna sredstva - Ukupno (EU+Nac) HRK
= Ukupna ugovorena vrijednost bespovratnih sredstava]]*Ugovori_OPULJP[[#This Row],[EU STOPA SUFINANCIRANJA %
EU CO-FINANCING RATE %]]</f>
        <v>1271220.713</v>
      </c>
      <c r="P1717" s="11">
        <f>Ugovori_OPULJP[[#This Row],[Bespovratna sredstva - Ukupno (EU+Nac) HRK
= Ukupna ugovorena vrijednost bespovratnih sredstava]]*Ugovori_OPULJP[[#This Row],[STOPA NACIONALNOG SUFINANCIRANJA %]]</f>
        <v>224333.06700000001</v>
      </c>
      <c r="Q1717" s="11">
        <v>1495553.78</v>
      </c>
      <c r="R1717" s="11">
        <v>0</v>
      </c>
      <c r="S1717" s="11">
        <v>0</v>
      </c>
      <c r="T1717" s="4">
        <f>Ugovori_OPULJP[[#This Row],[Bespovratna sredstva - Ukupno (EU+Nac) HRK
= Ukupna ugovorena vrijednost bespovratnih sredstava]]+Ugovori_OPULJP[[#This Row],[Javni doprinos korisnika - HRK]]+Ugovori_OPULJP[[#This Row],[Privatni doprinos korisnika - HRK]]</f>
        <v>1495553.78</v>
      </c>
      <c r="U1717" s="29" t="s">
        <v>8735</v>
      </c>
      <c r="V1717" s="29" t="s">
        <v>24</v>
      </c>
      <c r="W1717" s="30" t="s">
        <v>6858</v>
      </c>
      <c r="X1717" s="30" t="s">
        <v>6220</v>
      </c>
    </row>
    <row r="1718" spans="1:24" ht="102" x14ac:dyDescent="0.25">
      <c r="A1718" s="45" t="s">
        <v>5366</v>
      </c>
      <c r="B1718" s="46" t="s">
        <v>8150</v>
      </c>
      <c r="C1718" s="30" t="s">
        <v>7165</v>
      </c>
      <c r="D1718" s="30" t="s">
        <v>2743</v>
      </c>
      <c r="E1718" s="29" t="s">
        <v>10082</v>
      </c>
      <c r="F1718" s="47" t="s">
        <v>5367</v>
      </c>
      <c r="G1718" s="47" t="s">
        <v>5110</v>
      </c>
      <c r="H1718" s="48">
        <v>44035</v>
      </c>
      <c r="I1718" s="48">
        <v>44765</v>
      </c>
      <c r="J1718" s="48" t="str">
        <f ca="1">IF(Ugovori_OPULJP[[#This Row],[DATUM ZAVRŠETKA OPERACIJE]]&lt;TODAY(),"završen","u provedbi")</f>
        <v>u provedbi</v>
      </c>
      <c r="K1718" s="25" t="s">
        <v>5368</v>
      </c>
      <c r="L1718" s="25" t="s">
        <v>17</v>
      </c>
      <c r="M1718" s="17">
        <v>0.85</v>
      </c>
      <c r="N1718" s="17">
        <v>0.15</v>
      </c>
      <c r="O1718" s="11">
        <f>Ugovori_OPULJP[[#This Row],[Bespovratna sredstva - Ukupno (EU+Nac) HRK
= Ukupna ugovorena vrijednost bespovratnih sredstava]]*Ugovori_OPULJP[[#This Row],[EU STOPA SUFINANCIRANJA %
EU CO-FINANCING RATE %]]</f>
        <v>1245385.456</v>
      </c>
      <c r="P1718" s="11">
        <f>Ugovori_OPULJP[[#This Row],[Bespovratna sredstva - Ukupno (EU+Nac) HRK
= Ukupna ugovorena vrijednost bespovratnih sredstava]]*Ugovori_OPULJP[[#This Row],[STOPA NACIONALNOG SUFINANCIRANJA %]]</f>
        <v>219773.90400000001</v>
      </c>
      <c r="Q1718" s="11">
        <v>1465159.36</v>
      </c>
      <c r="R1718" s="11">
        <v>0</v>
      </c>
      <c r="S1718" s="11">
        <v>0</v>
      </c>
      <c r="T1718" s="4">
        <f>Ugovori_OPULJP[[#This Row],[Bespovratna sredstva - Ukupno (EU+Nac) HRK
= Ukupna ugovorena vrijednost bespovratnih sredstava]]+Ugovori_OPULJP[[#This Row],[Javni doprinos korisnika - HRK]]+Ugovori_OPULJP[[#This Row],[Privatni doprinos korisnika - HRK]]</f>
        <v>1465159.36</v>
      </c>
      <c r="U1718" s="29" t="s">
        <v>8735</v>
      </c>
      <c r="V1718" s="29" t="s">
        <v>24</v>
      </c>
      <c r="W1718" s="30" t="s">
        <v>7082</v>
      </c>
      <c r="X1718" s="30" t="s">
        <v>6220</v>
      </c>
    </row>
    <row r="1719" spans="1:24" ht="114.75" x14ac:dyDescent="0.25">
      <c r="A1719" s="45" t="s">
        <v>5108</v>
      </c>
      <c r="B1719" s="46" t="s">
        <v>8150</v>
      </c>
      <c r="C1719" s="30" t="s">
        <v>7165</v>
      </c>
      <c r="D1719" s="30" t="s">
        <v>2743</v>
      </c>
      <c r="E1719" s="29" t="s">
        <v>10082</v>
      </c>
      <c r="F1719" s="47" t="s">
        <v>5109</v>
      </c>
      <c r="G1719" s="47" t="s">
        <v>5110</v>
      </c>
      <c r="H1719" s="48">
        <v>44001</v>
      </c>
      <c r="I1719" s="48">
        <v>44731</v>
      </c>
      <c r="J1719" s="48" t="str">
        <f ca="1">IF(Ugovori_OPULJP[[#This Row],[DATUM ZAVRŠETKA OPERACIJE]]&lt;TODAY(),"završen","u provedbi")</f>
        <v>u provedbi</v>
      </c>
      <c r="K1719" s="25" t="s">
        <v>7257</v>
      </c>
      <c r="L1719" s="25" t="s">
        <v>17</v>
      </c>
      <c r="M1719" s="17">
        <v>0.85</v>
      </c>
      <c r="N1719" s="17">
        <v>0.15</v>
      </c>
      <c r="O1719" s="11">
        <f>Ugovori_OPULJP[[#This Row],[Bespovratna sredstva - Ukupno (EU+Nac) HRK
= Ukupna ugovorena vrijednost bespovratnih sredstava]]*Ugovori_OPULJP[[#This Row],[EU STOPA SUFINANCIRANJA %
EU CO-FINANCING RATE %]]</f>
        <v>1211777.51</v>
      </c>
      <c r="P1719" s="11">
        <f>Ugovori_OPULJP[[#This Row],[Bespovratna sredstva - Ukupno (EU+Nac) HRK
= Ukupna ugovorena vrijednost bespovratnih sredstava]]*Ugovori_OPULJP[[#This Row],[STOPA NACIONALNOG SUFINANCIRANJA %]]</f>
        <v>213843.09</v>
      </c>
      <c r="Q1719" s="11">
        <v>1425620.6</v>
      </c>
      <c r="R1719" s="11">
        <v>0</v>
      </c>
      <c r="S1719" s="11">
        <v>0</v>
      </c>
      <c r="T1719" s="4">
        <f>Ugovori_OPULJP[[#This Row],[Bespovratna sredstva - Ukupno (EU+Nac) HRK
= Ukupna ugovorena vrijednost bespovratnih sredstava]]+Ugovori_OPULJP[[#This Row],[Javni doprinos korisnika - HRK]]+Ugovori_OPULJP[[#This Row],[Privatni doprinos korisnika - HRK]]</f>
        <v>1425620.6</v>
      </c>
      <c r="U1719" s="29" t="s">
        <v>8735</v>
      </c>
      <c r="V1719" s="29" t="s">
        <v>24</v>
      </c>
      <c r="W1719" s="30" t="s">
        <v>7083</v>
      </c>
      <c r="X1719" s="30" t="s">
        <v>6220</v>
      </c>
    </row>
    <row r="1720" spans="1:24" ht="114.75" x14ac:dyDescent="0.25">
      <c r="A1720" s="45" t="s">
        <v>5369</v>
      </c>
      <c r="B1720" s="46" t="s">
        <v>8150</v>
      </c>
      <c r="C1720" s="30" t="s">
        <v>7165</v>
      </c>
      <c r="D1720" s="30" t="s">
        <v>2743</v>
      </c>
      <c r="E1720" s="29" t="s">
        <v>10082</v>
      </c>
      <c r="F1720" s="47" t="s">
        <v>5370</v>
      </c>
      <c r="G1720" s="47" t="s">
        <v>446</v>
      </c>
      <c r="H1720" s="48">
        <v>44040</v>
      </c>
      <c r="I1720" s="48">
        <v>44770</v>
      </c>
      <c r="J1720" s="48" t="str">
        <f ca="1">IF(Ugovori_OPULJP[[#This Row],[DATUM ZAVRŠETKA OPERACIJE]]&lt;TODAY(),"završen","u provedbi")</f>
        <v>u provedbi</v>
      </c>
      <c r="K1720" s="25" t="s">
        <v>5371</v>
      </c>
      <c r="L1720" s="25" t="s">
        <v>9</v>
      </c>
      <c r="M1720" s="17">
        <v>0.85</v>
      </c>
      <c r="N1720" s="17">
        <v>0.15</v>
      </c>
      <c r="O1720" s="11">
        <f>Ugovori_OPULJP[[#This Row],[Bespovratna sredstva - Ukupno (EU+Nac) HRK
= Ukupna ugovorena vrijednost bespovratnih sredstava]]*Ugovori_OPULJP[[#This Row],[EU STOPA SUFINANCIRANJA %
EU CO-FINANCING RATE %]]</f>
        <v>1274884.281</v>
      </c>
      <c r="P1720" s="11">
        <f>Ugovori_OPULJP[[#This Row],[Bespovratna sredstva - Ukupno (EU+Nac) HRK
= Ukupna ugovorena vrijednost bespovratnih sredstava]]*Ugovori_OPULJP[[#This Row],[STOPA NACIONALNOG SUFINANCIRANJA %]]</f>
        <v>224979.579</v>
      </c>
      <c r="Q1720" s="11">
        <v>1499863.86</v>
      </c>
      <c r="R1720" s="11">
        <v>0</v>
      </c>
      <c r="S1720" s="11">
        <v>0</v>
      </c>
      <c r="T1720" s="4">
        <f>Ugovori_OPULJP[[#This Row],[Bespovratna sredstva - Ukupno (EU+Nac) HRK
= Ukupna ugovorena vrijednost bespovratnih sredstava]]+Ugovori_OPULJP[[#This Row],[Javni doprinos korisnika - HRK]]+Ugovori_OPULJP[[#This Row],[Privatni doprinos korisnika - HRK]]</f>
        <v>1499863.86</v>
      </c>
      <c r="U1720" s="29" t="s">
        <v>8735</v>
      </c>
      <c r="V1720" s="29" t="s">
        <v>24</v>
      </c>
      <c r="W1720" s="30" t="s">
        <v>7222</v>
      </c>
      <c r="X1720" s="30" t="s">
        <v>6220</v>
      </c>
    </row>
    <row r="1721" spans="1:24" ht="102" x14ac:dyDescent="0.25">
      <c r="A1721" s="45" t="s">
        <v>7895</v>
      </c>
      <c r="B1721" s="46" t="s">
        <v>8150</v>
      </c>
      <c r="C1721" s="30" t="s">
        <v>7165</v>
      </c>
      <c r="D1721" s="30" t="s">
        <v>2743</v>
      </c>
      <c r="E1721" s="29" t="s">
        <v>10082</v>
      </c>
      <c r="F1721" s="47" t="s">
        <v>7932</v>
      </c>
      <c r="G1721" s="47" t="s">
        <v>5246</v>
      </c>
      <c r="H1721" s="48">
        <v>44109</v>
      </c>
      <c r="I1721" s="48">
        <v>44839</v>
      </c>
      <c r="J1721" s="48" t="str">
        <f ca="1">IF(Ugovori_OPULJP[[#This Row],[DATUM ZAVRŠETKA OPERACIJE]]&lt;TODAY(),"završen","u provedbi")</f>
        <v>u provedbi</v>
      </c>
      <c r="K1721" s="25" t="s">
        <v>8886</v>
      </c>
      <c r="L1721" s="25" t="s">
        <v>10</v>
      </c>
      <c r="M1721" s="17">
        <v>0.85</v>
      </c>
      <c r="N1721" s="17">
        <v>0.15</v>
      </c>
      <c r="O1721" s="11">
        <f>Ugovori_OPULJP[[#This Row],[Bespovratna sredstva - Ukupno (EU+Nac) HRK
= Ukupna ugovorena vrijednost bespovratnih sredstava]]*Ugovori_OPULJP[[#This Row],[EU STOPA SUFINANCIRANJA %
EU CO-FINANCING RATE %]]</f>
        <v>1200086.6100000001</v>
      </c>
      <c r="P1721" s="11">
        <f>Ugovori_OPULJP[[#This Row],[Bespovratna sredstva - Ukupno (EU+Nac) HRK
= Ukupna ugovorena vrijednost bespovratnih sredstava]]*Ugovori_OPULJP[[#This Row],[STOPA NACIONALNOG SUFINANCIRANJA %]]</f>
        <v>211779.99000000002</v>
      </c>
      <c r="Q1721" s="11">
        <v>1411866.6</v>
      </c>
      <c r="R1721" s="11">
        <v>0</v>
      </c>
      <c r="S1721" s="11">
        <v>0</v>
      </c>
      <c r="T1721" s="4">
        <f>Ugovori_OPULJP[[#This Row],[Bespovratna sredstva - Ukupno (EU+Nac) HRK
= Ukupna ugovorena vrijednost bespovratnih sredstava]]+Ugovori_OPULJP[[#This Row],[Javni doprinos korisnika - HRK]]+Ugovori_OPULJP[[#This Row],[Privatni doprinos korisnika - HRK]]</f>
        <v>1411866.6</v>
      </c>
      <c r="U1721" s="29" t="s">
        <v>8735</v>
      </c>
      <c r="V1721" s="29" t="s">
        <v>24</v>
      </c>
      <c r="W1721" s="30" t="s">
        <v>8105</v>
      </c>
      <c r="X1721" s="30" t="s">
        <v>6220</v>
      </c>
    </row>
    <row r="1722" spans="1:24" ht="89.25" x14ac:dyDescent="0.25">
      <c r="A1722" s="45" t="s">
        <v>7884</v>
      </c>
      <c r="B1722" s="46" t="s">
        <v>8150</v>
      </c>
      <c r="C1722" s="30" t="s">
        <v>7165</v>
      </c>
      <c r="D1722" s="30" t="s">
        <v>2743</v>
      </c>
      <c r="E1722" s="29" t="s">
        <v>10082</v>
      </c>
      <c r="F1722" s="47" t="s">
        <v>7921</v>
      </c>
      <c r="G1722" s="47" t="s">
        <v>998</v>
      </c>
      <c r="H1722" s="48">
        <v>44109</v>
      </c>
      <c r="I1722" s="48">
        <v>44839</v>
      </c>
      <c r="J1722" s="48" t="str">
        <f ca="1">IF(Ugovori_OPULJP[[#This Row],[DATUM ZAVRŠETKA OPERACIJE]]&lt;TODAY(),"završen","u provedbi")</f>
        <v>u provedbi</v>
      </c>
      <c r="K1722" s="25" t="s">
        <v>8885</v>
      </c>
      <c r="L1722" s="25" t="s">
        <v>10</v>
      </c>
      <c r="M1722" s="17">
        <v>0.85</v>
      </c>
      <c r="N1722" s="17">
        <v>0.15</v>
      </c>
      <c r="O1722" s="11">
        <f>Ugovori_OPULJP[[#This Row],[Bespovratna sredstva - Ukupno (EU+Nac) HRK
= Ukupna ugovorena vrijednost bespovratnih sredstava]]*Ugovori_OPULJP[[#This Row],[EU STOPA SUFINANCIRANJA %
EU CO-FINANCING RATE %]]</f>
        <v>1273278.75</v>
      </c>
      <c r="P1722" s="11">
        <f>Ugovori_OPULJP[[#This Row],[Bespovratna sredstva - Ukupno (EU+Nac) HRK
= Ukupna ugovorena vrijednost bespovratnih sredstava]]*Ugovori_OPULJP[[#This Row],[STOPA NACIONALNOG SUFINANCIRANJA %]]</f>
        <v>224696.25</v>
      </c>
      <c r="Q1722" s="11">
        <v>1497975</v>
      </c>
      <c r="R1722" s="11">
        <v>0</v>
      </c>
      <c r="S1722" s="11">
        <v>0</v>
      </c>
      <c r="T1722" s="4">
        <f>Ugovori_OPULJP[[#This Row],[Bespovratna sredstva - Ukupno (EU+Nac) HRK
= Ukupna ugovorena vrijednost bespovratnih sredstava]]+Ugovori_OPULJP[[#This Row],[Javni doprinos korisnika - HRK]]+Ugovori_OPULJP[[#This Row],[Privatni doprinos korisnika - HRK]]</f>
        <v>1497975</v>
      </c>
      <c r="U1722" s="29" t="s">
        <v>8735</v>
      </c>
      <c r="V1722" s="29" t="s">
        <v>24</v>
      </c>
      <c r="W1722" s="30" t="s">
        <v>8473</v>
      </c>
      <c r="X1722" s="30" t="s">
        <v>6220</v>
      </c>
    </row>
    <row r="1723" spans="1:24" ht="89.25" x14ac:dyDescent="0.25">
      <c r="A1723" s="45" t="s">
        <v>4632</v>
      </c>
      <c r="B1723" s="46" t="s">
        <v>8150</v>
      </c>
      <c r="C1723" s="30" t="s">
        <v>7165</v>
      </c>
      <c r="D1723" s="30" t="s">
        <v>2743</v>
      </c>
      <c r="E1723" s="29" t="s">
        <v>10082</v>
      </c>
      <c r="F1723" s="47" t="s">
        <v>4633</v>
      </c>
      <c r="G1723" s="7" t="s">
        <v>9245</v>
      </c>
      <c r="H1723" s="48">
        <v>43963</v>
      </c>
      <c r="I1723" s="48">
        <v>44693</v>
      </c>
      <c r="J1723" s="48" t="str">
        <f ca="1">IF(Ugovori_OPULJP[[#This Row],[DATUM ZAVRŠETKA OPERACIJE]]&lt;TODAY(),"završen","u provedbi")</f>
        <v>u provedbi</v>
      </c>
      <c r="K1723" s="25" t="s">
        <v>4682</v>
      </c>
      <c r="L1723" s="25" t="s">
        <v>14</v>
      </c>
      <c r="M1723" s="17">
        <v>0.85</v>
      </c>
      <c r="N1723" s="17">
        <v>0.15</v>
      </c>
      <c r="O1723" s="11">
        <f>Ugovori_OPULJP[[#This Row],[Bespovratna sredstva - Ukupno (EU+Nac) HRK
= Ukupna ugovorena vrijednost bespovratnih sredstava]]*Ugovori_OPULJP[[#This Row],[EU STOPA SUFINANCIRANJA %
EU CO-FINANCING RATE %]]</f>
        <v>977082.91350000002</v>
      </c>
      <c r="P1723" s="11">
        <f>Ugovori_OPULJP[[#This Row],[Bespovratna sredstva - Ukupno (EU+Nac) HRK
= Ukupna ugovorena vrijednost bespovratnih sredstava]]*Ugovori_OPULJP[[#This Row],[STOPA NACIONALNOG SUFINANCIRANJA %]]</f>
        <v>172426.3965</v>
      </c>
      <c r="Q1723" s="11">
        <v>1149509.31</v>
      </c>
      <c r="R1723" s="11">
        <v>0</v>
      </c>
      <c r="S1723" s="11">
        <v>0</v>
      </c>
      <c r="T1723" s="4">
        <f>Ugovori_OPULJP[[#This Row],[Bespovratna sredstva - Ukupno (EU+Nac) HRK
= Ukupna ugovorena vrijednost bespovratnih sredstava]]+Ugovori_OPULJP[[#This Row],[Javni doprinos korisnika - HRK]]+Ugovori_OPULJP[[#This Row],[Privatni doprinos korisnika - HRK]]</f>
        <v>1149509.31</v>
      </c>
      <c r="U1723" s="29" t="s">
        <v>8735</v>
      </c>
      <c r="V1723" s="29" t="s">
        <v>24</v>
      </c>
      <c r="W1723" s="30" t="s">
        <v>6859</v>
      </c>
      <c r="X1723" s="30" t="s">
        <v>6220</v>
      </c>
    </row>
    <row r="1724" spans="1:24" ht="102" x14ac:dyDescent="0.25">
      <c r="A1724" s="45" t="s">
        <v>8240</v>
      </c>
      <c r="B1724" s="46" t="s">
        <v>8150</v>
      </c>
      <c r="C1724" s="30" t="s">
        <v>7165</v>
      </c>
      <c r="D1724" s="30" t="s">
        <v>2743</v>
      </c>
      <c r="E1724" s="29" t="s">
        <v>10082</v>
      </c>
      <c r="F1724" s="47" t="s">
        <v>8245</v>
      </c>
      <c r="G1724" s="47" t="s">
        <v>879</v>
      </c>
      <c r="H1724" s="48">
        <v>44130</v>
      </c>
      <c r="I1724" s="48">
        <v>44860</v>
      </c>
      <c r="J1724" s="48" t="str">
        <f ca="1">IF(Ugovori_OPULJP[[#This Row],[DATUM ZAVRŠETKA OPERACIJE]]&lt;TODAY(),"završen","u provedbi")</f>
        <v>u provedbi</v>
      </c>
      <c r="K1724" s="25" t="s">
        <v>13</v>
      </c>
      <c r="L1724" s="25" t="s">
        <v>13</v>
      </c>
      <c r="M1724" s="17">
        <v>0.85</v>
      </c>
      <c r="N1724" s="17">
        <v>0.15</v>
      </c>
      <c r="O1724" s="11">
        <f>Ugovori_OPULJP[[#This Row],[Bespovratna sredstva - Ukupno (EU+Nac) HRK
= Ukupna ugovorena vrijednost bespovratnih sredstava]]*Ugovori_OPULJP[[#This Row],[EU STOPA SUFINANCIRANJA %
EU CO-FINANCING RATE %]]</f>
        <v>448273.62049999996</v>
      </c>
      <c r="P1724" s="11">
        <f>Ugovori_OPULJP[[#This Row],[Bespovratna sredstva - Ukupno (EU+Nac) HRK
= Ukupna ugovorena vrijednost bespovratnih sredstava]]*Ugovori_OPULJP[[#This Row],[STOPA NACIONALNOG SUFINANCIRANJA %]]</f>
        <v>79107.109499999991</v>
      </c>
      <c r="Q1724" s="11">
        <v>527380.73</v>
      </c>
      <c r="R1724" s="11">
        <v>0</v>
      </c>
      <c r="S1724" s="11">
        <v>0</v>
      </c>
      <c r="T1724" s="4">
        <f>Ugovori_OPULJP[[#This Row],[Bespovratna sredstva - Ukupno (EU+Nac) HRK
= Ukupna ugovorena vrijednost bespovratnih sredstava]]+Ugovori_OPULJP[[#This Row],[Javni doprinos korisnika - HRK]]+Ugovori_OPULJP[[#This Row],[Privatni doprinos korisnika - HRK]]</f>
        <v>527380.73</v>
      </c>
      <c r="U1724" s="29" t="s">
        <v>8735</v>
      </c>
      <c r="V1724" s="29" t="s">
        <v>24</v>
      </c>
      <c r="W1724" s="30" t="s">
        <v>8387</v>
      </c>
      <c r="X1724" s="30" t="s">
        <v>6220</v>
      </c>
    </row>
    <row r="1725" spans="1:24" ht="102" x14ac:dyDescent="0.25">
      <c r="A1725" s="45" t="s">
        <v>2784</v>
      </c>
      <c r="B1725" s="46" t="s">
        <v>8150</v>
      </c>
      <c r="C1725" s="30" t="s">
        <v>7165</v>
      </c>
      <c r="D1725" s="30" t="s">
        <v>2743</v>
      </c>
      <c r="E1725" s="29" t="s">
        <v>10082</v>
      </c>
      <c r="F1725" s="47" t="s">
        <v>2785</v>
      </c>
      <c r="G1725" s="47" t="s">
        <v>879</v>
      </c>
      <c r="H1725" s="48">
        <v>43927</v>
      </c>
      <c r="I1725" s="48">
        <v>44657</v>
      </c>
      <c r="J1725" s="48" t="str">
        <f ca="1">IF(Ugovori_OPULJP[[#This Row],[DATUM ZAVRŠETKA OPERACIJE]]&lt;TODAY(),"završen","u provedbi")</f>
        <v>završen</v>
      </c>
      <c r="K1725" s="25" t="s">
        <v>4683</v>
      </c>
      <c r="L1725" s="25" t="s">
        <v>13</v>
      </c>
      <c r="M1725" s="17">
        <v>0.85</v>
      </c>
      <c r="N1725" s="17">
        <v>0.15</v>
      </c>
      <c r="O1725" s="11">
        <f>Ugovori_OPULJP[[#This Row],[Bespovratna sredstva - Ukupno (EU+Nac) HRK
= Ukupna ugovorena vrijednost bespovratnih sredstava]]*Ugovori_OPULJP[[#This Row],[EU STOPA SUFINANCIRANJA %
EU CO-FINANCING RATE %]]</f>
        <v>1191727.7015</v>
      </c>
      <c r="P1725" s="11">
        <f>Ugovori_OPULJP[[#This Row],[Bespovratna sredstva - Ukupno (EU+Nac) HRK
= Ukupna ugovorena vrijednost bespovratnih sredstava]]*Ugovori_OPULJP[[#This Row],[STOPA NACIONALNOG SUFINANCIRANJA %]]</f>
        <v>210304.8885</v>
      </c>
      <c r="Q1725" s="11">
        <v>1402032.59</v>
      </c>
      <c r="R1725" s="11">
        <v>0</v>
      </c>
      <c r="S1725" s="11">
        <v>0</v>
      </c>
      <c r="T1725" s="4">
        <f>Ugovori_OPULJP[[#This Row],[Bespovratna sredstva - Ukupno (EU+Nac) HRK
= Ukupna ugovorena vrijednost bespovratnih sredstava]]+Ugovori_OPULJP[[#This Row],[Javni doprinos korisnika - HRK]]+Ugovori_OPULJP[[#This Row],[Privatni doprinos korisnika - HRK]]</f>
        <v>1402032.59</v>
      </c>
      <c r="U1725" s="29" t="s">
        <v>8735</v>
      </c>
      <c r="V1725" s="29" t="s">
        <v>24</v>
      </c>
      <c r="W1725" s="30" t="s">
        <v>6860</v>
      </c>
      <c r="X1725" s="30" t="s">
        <v>6220</v>
      </c>
    </row>
    <row r="1726" spans="1:24" ht="114.75" x14ac:dyDescent="0.25">
      <c r="A1726" s="45" t="s">
        <v>4634</v>
      </c>
      <c r="B1726" s="46" t="s">
        <v>8150</v>
      </c>
      <c r="C1726" s="30" t="s">
        <v>7165</v>
      </c>
      <c r="D1726" s="30" t="s">
        <v>2743</v>
      </c>
      <c r="E1726" s="29" t="s">
        <v>10082</v>
      </c>
      <c r="F1726" s="47" t="s">
        <v>4635</v>
      </c>
      <c r="G1726" s="47" t="s">
        <v>1734</v>
      </c>
      <c r="H1726" s="48">
        <v>43966</v>
      </c>
      <c r="I1726" s="48">
        <v>44696</v>
      </c>
      <c r="J1726" s="48" t="str">
        <f ca="1">IF(Ugovori_OPULJP[[#This Row],[DATUM ZAVRŠETKA OPERACIJE]]&lt;TODAY(),"završen","u provedbi")</f>
        <v>u provedbi</v>
      </c>
      <c r="K1726" s="25" t="s">
        <v>4684</v>
      </c>
      <c r="L1726" s="25" t="s">
        <v>3</v>
      </c>
      <c r="M1726" s="17">
        <v>0.85</v>
      </c>
      <c r="N1726" s="17">
        <v>0.15</v>
      </c>
      <c r="O1726" s="11">
        <f>Ugovori_OPULJP[[#This Row],[Bespovratna sredstva - Ukupno (EU+Nac) HRK
= Ukupna ugovorena vrijednost bespovratnih sredstava]]*Ugovori_OPULJP[[#This Row],[EU STOPA SUFINANCIRANJA %
EU CO-FINANCING RATE %]]</f>
        <v>1270056.247</v>
      </c>
      <c r="P1726" s="11">
        <f>Ugovori_OPULJP[[#This Row],[Bespovratna sredstva - Ukupno (EU+Nac) HRK
= Ukupna ugovorena vrijednost bespovratnih sredstava]]*Ugovori_OPULJP[[#This Row],[STOPA NACIONALNOG SUFINANCIRANJA %]]</f>
        <v>224127.573</v>
      </c>
      <c r="Q1726" s="11">
        <v>1494183.82</v>
      </c>
      <c r="R1726" s="11">
        <v>0</v>
      </c>
      <c r="S1726" s="11">
        <v>0</v>
      </c>
      <c r="T1726" s="4">
        <f>Ugovori_OPULJP[[#This Row],[Bespovratna sredstva - Ukupno (EU+Nac) HRK
= Ukupna ugovorena vrijednost bespovratnih sredstava]]+Ugovori_OPULJP[[#This Row],[Javni doprinos korisnika - HRK]]+Ugovori_OPULJP[[#This Row],[Privatni doprinos korisnika - HRK]]</f>
        <v>1494183.82</v>
      </c>
      <c r="U1726" s="29" t="s">
        <v>8735</v>
      </c>
      <c r="V1726" s="29" t="s">
        <v>24</v>
      </c>
      <c r="W1726" s="30" t="s">
        <v>6861</v>
      </c>
      <c r="X1726" s="30" t="s">
        <v>6220</v>
      </c>
    </row>
    <row r="1727" spans="1:24" ht="114.75" x14ac:dyDescent="0.25">
      <c r="A1727" s="45" t="s">
        <v>4618</v>
      </c>
      <c r="B1727" s="46" t="s">
        <v>8150</v>
      </c>
      <c r="C1727" s="30" t="s">
        <v>7165</v>
      </c>
      <c r="D1727" s="30" t="s">
        <v>2743</v>
      </c>
      <c r="E1727" s="29" t="s">
        <v>10082</v>
      </c>
      <c r="F1727" s="47" t="s">
        <v>4619</v>
      </c>
      <c r="G1727" s="47" t="s">
        <v>4620</v>
      </c>
      <c r="H1727" s="48">
        <v>43958</v>
      </c>
      <c r="I1727" s="48">
        <v>44507</v>
      </c>
      <c r="J1727" s="48" t="str">
        <f ca="1">IF(Ugovori_OPULJP[[#This Row],[DATUM ZAVRŠETKA OPERACIJE]]&lt;TODAY(),"završen","u provedbi")</f>
        <v>završen</v>
      </c>
      <c r="K1727" s="25" t="s">
        <v>4685</v>
      </c>
      <c r="L1727" s="25" t="s">
        <v>3</v>
      </c>
      <c r="M1727" s="17">
        <v>0.85</v>
      </c>
      <c r="N1727" s="17">
        <v>0.15</v>
      </c>
      <c r="O1727" s="11">
        <f>Ugovori_OPULJP[[#This Row],[Bespovratna sredstva - Ukupno (EU+Nac) HRK
= Ukupna ugovorena vrijednost bespovratnih sredstava]]*Ugovori_OPULJP[[#This Row],[EU STOPA SUFINANCIRANJA %
EU CO-FINANCING RATE %]]</f>
        <v>1273235.4935000001</v>
      </c>
      <c r="P1727" s="11">
        <f>Ugovori_OPULJP[[#This Row],[Bespovratna sredstva - Ukupno (EU+Nac) HRK
= Ukupna ugovorena vrijednost bespovratnih sredstava]]*Ugovori_OPULJP[[#This Row],[STOPA NACIONALNOG SUFINANCIRANJA %]]</f>
        <v>224688.6165</v>
      </c>
      <c r="Q1727" s="11">
        <v>1497924.11</v>
      </c>
      <c r="R1727" s="11">
        <v>0</v>
      </c>
      <c r="S1727" s="11">
        <v>0</v>
      </c>
      <c r="T1727" s="4">
        <f>Ugovori_OPULJP[[#This Row],[Bespovratna sredstva - Ukupno (EU+Nac) HRK
= Ukupna ugovorena vrijednost bespovratnih sredstava]]+Ugovori_OPULJP[[#This Row],[Javni doprinos korisnika - HRK]]+Ugovori_OPULJP[[#This Row],[Privatni doprinos korisnika - HRK]]</f>
        <v>1497924.11</v>
      </c>
      <c r="U1727" s="29" t="s">
        <v>8735</v>
      </c>
      <c r="V1727" s="29" t="s">
        <v>24</v>
      </c>
      <c r="W1727" s="30" t="s">
        <v>6862</v>
      </c>
      <c r="X1727" s="30" t="s">
        <v>6220</v>
      </c>
    </row>
    <row r="1728" spans="1:24" ht="114.75" x14ac:dyDescent="0.25">
      <c r="A1728" s="45" t="s">
        <v>4811</v>
      </c>
      <c r="B1728" s="46" t="s">
        <v>8150</v>
      </c>
      <c r="C1728" s="30" t="s">
        <v>7165</v>
      </c>
      <c r="D1728" s="30" t="s">
        <v>2743</v>
      </c>
      <c r="E1728" s="29" t="s">
        <v>10082</v>
      </c>
      <c r="F1728" s="47" t="s">
        <v>4812</v>
      </c>
      <c r="G1728" s="47" t="s">
        <v>965</v>
      </c>
      <c r="H1728" s="48">
        <v>43983</v>
      </c>
      <c r="I1728" s="48">
        <v>44713</v>
      </c>
      <c r="J1728" s="48" t="str">
        <f ca="1">IF(Ugovori_OPULJP[[#This Row],[DATUM ZAVRŠETKA OPERACIJE]]&lt;TODAY(),"završen","u provedbi")</f>
        <v>u provedbi</v>
      </c>
      <c r="K1728" s="25" t="s">
        <v>15</v>
      </c>
      <c r="L1728" s="25" t="s">
        <v>15</v>
      </c>
      <c r="M1728" s="17">
        <v>0.85</v>
      </c>
      <c r="N1728" s="17">
        <v>0.15</v>
      </c>
      <c r="O1728" s="11">
        <f>Ugovori_OPULJP[[#This Row],[Bespovratna sredstva - Ukupno (EU+Nac) HRK
= Ukupna ugovorena vrijednost bespovratnih sredstava]]*Ugovori_OPULJP[[#This Row],[EU STOPA SUFINANCIRANJA %
EU CO-FINANCING RATE %]]</f>
        <v>1242110.6270000001</v>
      </c>
      <c r="P1728" s="11">
        <f>Ugovori_OPULJP[[#This Row],[Bespovratna sredstva - Ukupno (EU+Nac) HRK
= Ukupna ugovorena vrijednost bespovratnih sredstava]]*Ugovori_OPULJP[[#This Row],[STOPA NACIONALNOG SUFINANCIRANJA %]]</f>
        <v>219195.99300000002</v>
      </c>
      <c r="Q1728" s="11">
        <v>1461306.62</v>
      </c>
      <c r="R1728" s="11">
        <v>0</v>
      </c>
      <c r="S1728" s="11">
        <v>0</v>
      </c>
      <c r="T1728" s="4">
        <f>Ugovori_OPULJP[[#This Row],[Bespovratna sredstva - Ukupno (EU+Nac) HRK
= Ukupna ugovorena vrijednost bespovratnih sredstava]]+Ugovori_OPULJP[[#This Row],[Javni doprinos korisnika - HRK]]+Ugovori_OPULJP[[#This Row],[Privatni doprinos korisnika - HRK]]</f>
        <v>1461306.62</v>
      </c>
      <c r="U1728" s="29" t="s">
        <v>8735</v>
      </c>
      <c r="V1728" s="29" t="s">
        <v>24</v>
      </c>
      <c r="W1728" s="30" t="s">
        <v>6863</v>
      </c>
      <c r="X1728" s="30" t="s">
        <v>6220</v>
      </c>
    </row>
    <row r="1729" spans="1:24" ht="102" x14ac:dyDescent="0.25">
      <c r="A1729" s="45" t="s">
        <v>2786</v>
      </c>
      <c r="B1729" s="46" t="s">
        <v>8150</v>
      </c>
      <c r="C1729" s="30" t="s">
        <v>7165</v>
      </c>
      <c r="D1729" s="30" t="s">
        <v>2743</v>
      </c>
      <c r="E1729" s="29" t="s">
        <v>10082</v>
      </c>
      <c r="F1729" s="47" t="s">
        <v>2787</v>
      </c>
      <c r="G1729" s="47" t="s">
        <v>10557</v>
      </c>
      <c r="H1729" s="48">
        <v>43943</v>
      </c>
      <c r="I1729" s="48">
        <v>44673</v>
      </c>
      <c r="J1729" s="48" t="str">
        <f ca="1">IF(Ugovori_OPULJP[[#This Row],[DATUM ZAVRŠETKA OPERACIJE]]&lt;TODAY(),"završen","u provedbi")</f>
        <v>u provedbi</v>
      </c>
      <c r="K1729" s="25" t="s">
        <v>25</v>
      </c>
      <c r="L1729" s="25" t="s">
        <v>15</v>
      </c>
      <c r="M1729" s="17">
        <v>0.85</v>
      </c>
      <c r="N1729" s="17">
        <v>0.15</v>
      </c>
      <c r="O1729" s="11">
        <f>Ugovori_OPULJP[[#This Row],[Bespovratna sredstva - Ukupno (EU+Nac) HRK
= Ukupna ugovorena vrijednost bespovratnih sredstava]]*Ugovori_OPULJP[[#This Row],[EU STOPA SUFINANCIRANJA %
EU CO-FINANCING RATE %]]</f>
        <v>1255522.675</v>
      </c>
      <c r="P1729" s="11">
        <f>Ugovori_OPULJP[[#This Row],[Bespovratna sredstva - Ukupno (EU+Nac) HRK
= Ukupna ugovorena vrijednost bespovratnih sredstava]]*Ugovori_OPULJP[[#This Row],[STOPA NACIONALNOG SUFINANCIRANJA %]]</f>
        <v>221562.82499999998</v>
      </c>
      <c r="Q1729" s="11">
        <v>1477085.5</v>
      </c>
      <c r="R1729" s="11">
        <v>0</v>
      </c>
      <c r="S1729" s="11">
        <v>0</v>
      </c>
      <c r="T1729" s="4">
        <f>Ugovori_OPULJP[[#This Row],[Bespovratna sredstva - Ukupno (EU+Nac) HRK
= Ukupna ugovorena vrijednost bespovratnih sredstava]]+Ugovori_OPULJP[[#This Row],[Javni doprinos korisnika - HRK]]+Ugovori_OPULJP[[#This Row],[Privatni doprinos korisnika - HRK]]</f>
        <v>1477085.5</v>
      </c>
      <c r="U1729" s="29" t="s">
        <v>8735</v>
      </c>
      <c r="V1729" s="29" t="s">
        <v>24</v>
      </c>
      <c r="W1729" s="30" t="s">
        <v>6864</v>
      </c>
      <c r="X1729" s="30" t="s">
        <v>6220</v>
      </c>
    </row>
    <row r="1730" spans="1:24" ht="114.75" x14ac:dyDescent="0.25">
      <c r="A1730" s="45" t="s">
        <v>4616</v>
      </c>
      <c r="B1730" s="46" t="s">
        <v>8150</v>
      </c>
      <c r="C1730" s="30" t="s">
        <v>7165</v>
      </c>
      <c r="D1730" s="30" t="s">
        <v>2743</v>
      </c>
      <c r="E1730" s="29" t="s">
        <v>10082</v>
      </c>
      <c r="F1730" s="47" t="s">
        <v>4617</v>
      </c>
      <c r="G1730" s="47" t="s">
        <v>10598</v>
      </c>
      <c r="H1730" s="48">
        <v>43952</v>
      </c>
      <c r="I1730" s="48">
        <v>44682</v>
      </c>
      <c r="J1730" s="48" t="str">
        <f ca="1">IF(Ugovori_OPULJP[[#This Row],[DATUM ZAVRŠETKA OPERACIJE]]&lt;TODAY(),"završen","u provedbi")</f>
        <v>u provedbi</v>
      </c>
      <c r="K1730" s="25" t="s">
        <v>4664</v>
      </c>
      <c r="L1730" s="25" t="s">
        <v>4</v>
      </c>
      <c r="M1730" s="17">
        <v>0.85</v>
      </c>
      <c r="N1730" s="17">
        <v>0.15</v>
      </c>
      <c r="O1730" s="11">
        <f>Ugovori_OPULJP[[#This Row],[Bespovratna sredstva - Ukupno (EU+Nac) HRK
= Ukupna ugovorena vrijednost bespovratnih sredstava]]*Ugovori_OPULJP[[#This Row],[EU STOPA SUFINANCIRANJA %
EU CO-FINANCING RATE %]]</f>
        <v>1264540.2995</v>
      </c>
      <c r="P1730" s="11">
        <f>Ugovori_OPULJP[[#This Row],[Bespovratna sredstva - Ukupno (EU+Nac) HRK
= Ukupna ugovorena vrijednost bespovratnih sredstava]]*Ugovori_OPULJP[[#This Row],[STOPA NACIONALNOG SUFINANCIRANJA %]]</f>
        <v>223154.17049999998</v>
      </c>
      <c r="Q1730" s="11">
        <v>1487694.47</v>
      </c>
      <c r="R1730" s="11">
        <v>0</v>
      </c>
      <c r="S1730" s="11">
        <v>0</v>
      </c>
      <c r="T1730" s="4">
        <f>Ugovori_OPULJP[[#This Row],[Bespovratna sredstva - Ukupno (EU+Nac) HRK
= Ukupna ugovorena vrijednost bespovratnih sredstava]]+Ugovori_OPULJP[[#This Row],[Javni doprinos korisnika - HRK]]+Ugovori_OPULJP[[#This Row],[Privatni doprinos korisnika - HRK]]</f>
        <v>1487694.47</v>
      </c>
      <c r="U1730" s="29" t="s">
        <v>8735</v>
      </c>
      <c r="V1730" s="29" t="s">
        <v>24</v>
      </c>
      <c r="W1730" s="30" t="s">
        <v>6865</v>
      </c>
      <c r="X1730" s="30" t="s">
        <v>6220</v>
      </c>
    </row>
    <row r="1731" spans="1:24" ht="102" x14ac:dyDescent="0.25">
      <c r="A1731" s="45" t="s">
        <v>5120</v>
      </c>
      <c r="B1731" s="46" t="s">
        <v>8150</v>
      </c>
      <c r="C1731" s="30" t="s">
        <v>7165</v>
      </c>
      <c r="D1731" s="30" t="s">
        <v>2743</v>
      </c>
      <c r="E1731" s="29" t="s">
        <v>10082</v>
      </c>
      <c r="F1731" s="47" t="s">
        <v>5121</v>
      </c>
      <c r="G1731" s="47" t="s">
        <v>1693</v>
      </c>
      <c r="H1731" s="48">
        <v>43948</v>
      </c>
      <c r="I1731" s="48">
        <v>44678</v>
      </c>
      <c r="J1731" s="48" t="str">
        <f ca="1">IF(Ugovori_OPULJP[[#This Row],[DATUM ZAVRŠETKA OPERACIJE]]&lt;TODAY(),"završen","u provedbi")</f>
        <v>u provedbi</v>
      </c>
      <c r="K1731" s="25" t="s">
        <v>5138</v>
      </c>
      <c r="L1731" s="25" t="s">
        <v>15</v>
      </c>
      <c r="M1731" s="17">
        <v>0.85</v>
      </c>
      <c r="N1731" s="17">
        <v>0.15</v>
      </c>
      <c r="O1731" s="11">
        <f>Ugovori_OPULJP[[#This Row],[Bespovratna sredstva - Ukupno (EU+Nac) HRK
= Ukupna ugovorena vrijednost bespovratnih sredstava]]*Ugovori_OPULJP[[#This Row],[EU STOPA SUFINANCIRANJA %
EU CO-FINANCING RATE %]]</f>
        <v>1274940.602</v>
      </c>
      <c r="P1731" s="11">
        <f>Ugovori_OPULJP[[#This Row],[Bespovratna sredstva - Ukupno (EU+Nac) HRK
= Ukupna ugovorena vrijednost bespovratnih sredstava]]*Ugovori_OPULJP[[#This Row],[STOPA NACIONALNOG SUFINANCIRANJA %]]</f>
        <v>224989.51800000001</v>
      </c>
      <c r="Q1731" s="11">
        <v>1499930.12</v>
      </c>
      <c r="R1731" s="11">
        <v>0</v>
      </c>
      <c r="S1731" s="11">
        <v>0</v>
      </c>
      <c r="T1731" s="4">
        <f>Ugovori_OPULJP[[#This Row],[Bespovratna sredstva - Ukupno (EU+Nac) HRK
= Ukupna ugovorena vrijednost bespovratnih sredstava]]+Ugovori_OPULJP[[#This Row],[Javni doprinos korisnika - HRK]]+Ugovori_OPULJP[[#This Row],[Privatni doprinos korisnika - HRK]]</f>
        <v>1499930.12</v>
      </c>
      <c r="U1731" s="29" t="s">
        <v>8735</v>
      </c>
      <c r="V1731" s="29" t="s">
        <v>24</v>
      </c>
      <c r="W1731" s="30" t="s">
        <v>7084</v>
      </c>
      <c r="X1731" s="30" t="s">
        <v>6220</v>
      </c>
    </row>
    <row r="1732" spans="1:24" ht="114.75" x14ac:dyDescent="0.25">
      <c r="A1732" s="45" t="s">
        <v>7875</v>
      </c>
      <c r="B1732" s="46" t="s">
        <v>8150</v>
      </c>
      <c r="C1732" s="30" t="s">
        <v>7165</v>
      </c>
      <c r="D1732" s="30" t="s">
        <v>2743</v>
      </c>
      <c r="E1732" s="29" t="s">
        <v>10082</v>
      </c>
      <c r="F1732" s="47" t="s">
        <v>7910</v>
      </c>
      <c r="G1732" s="47" t="s">
        <v>10541</v>
      </c>
      <c r="H1732" s="48">
        <v>44091</v>
      </c>
      <c r="I1732" s="48">
        <v>44821</v>
      </c>
      <c r="J1732" s="48" t="str">
        <f ca="1">IF(Ugovori_OPULJP[[#This Row],[DATUM ZAVRŠETKA OPERACIJE]]&lt;TODAY(),"završen","u provedbi")</f>
        <v>u provedbi</v>
      </c>
      <c r="K1732" s="25" t="s">
        <v>15</v>
      </c>
      <c r="L1732" s="25" t="s">
        <v>15</v>
      </c>
      <c r="M1732" s="17">
        <v>0.85</v>
      </c>
      <c r="N1732" s="17">
        <v>0.15</v>
      </c>
      <c r="O1732" s="11">
        <f>Ugovori_OPULJP[[#This Row],[Bespovratna sredstva - Ukupno (EU+Nac) HRK
= Ukupna ugovorena vrijednost bespovratnih sredstava]]*Ugovori_OPULJP[[#This Row],[EU STOPA SUFINANCIRANJA %
EU CO-FINANCING RATE %]]</f>
        <v>1243507.5</v>
      </c>
      <c r="P1732" s="11">
        <f>Ugovori_OPULJP[[#This Row],[Bespovratna sredstva - Ukupno (EU+Nac) HRK
= Ukupna ugovorena vrijednost bespovratnih sredstava]]*Ugovori_OPULJP[[#This Row],[STOPA NACIONALNOG SUFINANCIRANJA %]]</f>
        <v>219442.5</v>
      </c>
      <c r="Q1732" s="11">
        <v>1462950</v>
      </c>
      <c r="R1732" s="11">
        <v>0</v>
      </c>
      <c r="S1732" s="11">
        <v>0</v>
      </c>
      <c r="T1732" s="4">
        <f>Ugovori_OPULJP[[#This Row],[Bespovratna sredstva - Ukupno (EU+Nac) HRK
= Ukupna ugovorena vrijednost bespovratnih sredstava]]+Ugovori_OPULJP[[#This Row],[Javni doprinos korisnika - HRK]]+Ugovori_OPULJP[[#This Row],[Privatni doprinos korisnika - HRK]]</f>
        <v>1462950</v>
      </c>
      <c r="U1732" s="29" t="s">
        <v>8735</v>
      </c>
      <c r="V1732" s="29" t="s">
        <v>24</v>
      </c>
      <c r="W1732" s="30" t="s">
        <v>8106</v>
      </c>
      <c r="X1732" s="30" t="s">
        <v>6220</v>
      </c>
    </row>
    <row r="1733" spans="1:24" ht="89.25" x14ac:dyDescent="0.25">
      <c r="A1733" s="45" t="s">
        <v>5372</v>
      </c>
      <c r="B1733" s="46" t="s">
        <v>8150</v>
      </c>
      <c r="C1733" s="30" t="s">
        <v>7165</v>
      </c>
      <c r="D1733" s="30" t="s">
        <v>2743</v>
      </c>
      <c r="E1733" s="29" t="s">
        <v>10082</v>
      </c>
      <c r="F1733" s="47" t="s">
        <v>5373</v>
      </c>
      <c r="G1733" s="47" t="s">
        <v>5374</v>
      </c>
      <c r="H1733" s="48">
        <v>44013</v>
      </c>
      <c r="I1733" s="48">
        <v>44652</v>
      </c>
      <c r="J1733" s="48" t="str">
        <f ca="1">IF(Ugovori_OPULJP[[#This Row],[DATUM ZAVRŠETKA OPERACIJE]]&lt;TODAY(),"završen","u provedbi")</f>
        <v>završen</v>
      </c>
      <c r="K1733" s="25" t="s">
        <v>5375</v>
      </c>
      <c r="L1733" s="25" t="s">
        <v>4</v>
      </c>
      <c r="M1733" s="17">
        <v>0.85</v>
      </c>
      <c r="N1733" s="17">
        <v>0.15</v>
      </c>
      <c r="O1733" s="11">
        <f>Ugovori_OPULJP[[#This Row],[Bespovratna sredstva - Ukupno (EU+Nac) HRK
= Ukupna ugovorena vrijednost bespovratnih sredstava]]*Ugovori_OPULJP[[#This Row],[EU STOPA SUFINANCIRANJA %
EU CO-FINANCING RATE %]]</f>
        <v>1247432.3069999998</v>
      </c>
      <c r="P1733" s="11">
        <f>Ugovori_OPULJP[[#This Row],[Bespovratna sredstva - Ukupno (EU+Nac) HRK
= Ukupna ugovorena vrijednost bespovratnih sredstava]]*Ugovori_OPULJP[[#This Row],[STOPA NACIONALNOG SUFINANCIRANJA %]]</f>
        <v>220135.11299999998</v>
      </c>
      <c r="Q1733" s="11">
        <v>1467567.42</v>
      </c>
      <c r="R1733" s="11">
        <v>0</v>
      </c>
      <c r="S1733" s="11">
        <v>0</v>
      </c>
      <c r="T1733" s="4">
        <f>Ugovori_OPULJP[[#This Row],[Bespovratna sredstva - Ukupno (EU+Nac) HRK
= Ukupna ugovorena vrijednost bespovratnih sredstava]]+Ugovori_OPULJP[[#This Row],[Javni doprinos korisnika - HRK]]+Ugovori_OPULJP[[#This Row],[Privatni doprinos korisnika - HRK]]</f>
        <v>1467567.42</v>
      </c>
      <c r="U1733" s="29" t="s">
        <v>8735</v>
      </c>
      <c r="V1733" s="29" t="s">
        <v>24</v>
      </c>
      <c r="W1733" s="30" t="s">
        <v>7085</v>
      </c>
      <c r="X1733" s="30" t="s">
        <v>6220</v>
      </c>
    </row>
    <row r="1734" spans="1:24" ht="102" x14ac:dyDescent="0.25">
      <c r="A1734" s="45" t="s">
        <v>2788</v>
      </c>
      <c r="B1734" s="46" t="s">
        <v>8150</v>
      </c>
      <c r="C1734" s="30" t="s">
        <v>7165</v>
      </c>
      <c r="D1734" s="30" t="s">
        <v>2743</v>
      </c>
      <c r="E1734" s="29" t="s">
        <v>10082</v>
      </c>
      <c r="F1734" s="47" t="s">
        <v>2789</v>
      </c>
      <c r="G1734" s="47" t="s">
        <v>2790</v>
      </c>
      <c r="H1734" s="48">
        <v>43927</v>
      </c>
      <c r="I1734" s="48">
        <v>44657</v>
      </c>
      <c r="J1734" s="48" t="str">
        <f ca="1">IF(Ugovori_OPULJP[[#This Row],[DATUM ZAVRŠETKA OPERACIJE]]&lt;TODAY(),"završen","u provedbi")</f>
        <v>završen</v>
      </c>
      <c r="K1734" s="25" t="s">
        <v>25</v>
      </c>
      <c r="L1734" s="25" t="s">
        <v>1</v>
      </c>
      <c r="M1734" s="17">
        <v>0.85</v>
      </c>
      <c r="N1734" s="17">
        <v>0.15</v>
      </c>
      <c r="O1734" s="11">
        <f>Ugovori_OPULJP[[#This Row],[Bespovratna sredstva - Ukupno (EU+Nac) HRK
= Ukupna ugovorena vrijednost bespovratnih sredstava]]*Ugovori_OPULJP[[#This Row],[EU STOPA SUFINANCIRANJA %
EU CO-FINANCING RATE %]]</f>
        <v>1249849.3499999999</v>
      </c>
      <c r="P1734" s="11">
        <f>Ugovori_OPULJP[[#This Row],[Bespovratna sredstva - Ukupno (EU+Nac) HRK
= Ukupna ugovorena vrijednost bespovratnih sredstava]]*Ugovori_OPULJP[[#This Row],[STOPA NACIONALNOG SUFINANCIRANJA %]]</f>
        <v>220561.65</v>
      </c>
      <c r="Q1734" s="11">
        <v>1470411</v>
      </c>
      <c r="R1734" s="11">
        <v>0</v>
      </c>
      <c r="S1734" s="11">
        <v>0</v>
      </c>
      <c r="T1734" s="4">
        <f>Ugovori_OPULJP[[#This Row],[Bespovratna sredstva - Ukupno (EU+Nac) HRK
= Ukupna ugovorena vrijednost bespovratnih sredstava]]+Ugovori_OPULJP[[#This Row],[Javni doprinos korisnika - HRK]]+Ugovori_OPULJP[[#This Row],[Privatni doprinos korisnika - HRK]]</f>
        <v>1470411</v>
      </c>
      <c r="U1734" s="29" t="s">
        <v>8735</v>
      </c>
      <c r="V1734" s="29" t="s">
        <v>24</v>
      </c>
      <c r="W1734" s="30" t="s">
        <v>6866</v>
      </c>
      <c r="X1734" s="30" t="s">
        <v>6220</v>
      </c>
    </row>
    <row r="1735" spans="1:24" ht="114.75" x14ac:dyDescent="0.25">
      <c r="A1735" s="45" t="s">
        <v>5376</v>
      </c>
      <c r="B1735" s="46" t="s">
        <v>8150</v>
      </c>
      <c r="C1735" s="30" t="s">
        <v>7165</v>
      </c>
      <c r="D1735" s="30" t="s">
        <v>2743</v>
      </c>
      <c r="E1735" s="29" t="s">
        <v>10082</v>
      </c>
      <c r="F1735" s="47" t="s">
        <v>5377</v>
      </c>
      <c r="G1735" s="47" t="s">
        <v>5378</v>
      </c>
      <c r="H1735" s="48">
        <v>44044</v>
      </c>
      <c r="I1735" s="48">
        <v>44774</v>
      </c>
      <c r="J1735" s="48" t="str">
        <f ca="1">IF(Ugovori_OPULJP[[#This Row],[DATUM ZAVRŠETKA OPERACIJE]]&lt;TODAY(),"završen","u provedbi")</f>
        <v>u provedbi</v>
      </c>
      <c r="K1735" s="25" t="s">
        <v>5379</v>
      </c>
      <c r="L1735" s="25" t="s">
        <v>1</v>
      </c>
      <c r="M1735" s="17">
        <v>0.85</v>
      </c>
      <c r="N1735" s="17">
        <v>0.15</v>
      </c>
      <c r="O1735" s="11">
        <f>Ugovori_OPULJP[[#This Row],[Bespovratna sredstva - Ukupno (EU+Nac) HRK
= Ukupna ugovorena vrijednost bespovratnih sredstava]]*Ugovori_OPULJP[[#This Row],[EU STOPA SUFINANCIRANJA %
EU CO-FINANCING RATE %]]</f>
        <v>1274999.9915</v>
      </c>
      <c r="P1735" s="11">
        <f>Ugovori_OPULJP[[#This Row],[Bespovratna sredstva - Ukupno (EU+Nac) HRK
= Ukupna ugovorena vrijednost bespovratnih sredstava]]*Ugovori_OPULJP[[#This Row],[STOPA NACIONALNOG SUFINANCIRANJA %]]</f>
        <v>224999.99849999999</v>
      </c>
      <c r="Q1735" s="11">
        <v>1499999.99</v>
      </c>
      <c r="R1735" s="11">
        <v>0</v>
      </c>
      <c r="S1735" s="11">
        <v>0</v>
      </c>
      <c r="T1735" s="4">
        <f>Ugovori_OPULJP[[#This Row],[Bespovratna sredstva - Ukupno (EU+Nac) HRK
= Ukupna ugovorena vrijednost bespovratnih sredstava]]+Ugovori_OPULJP[[#This Row],[Javni doprinos korisnika - HRK]]+Ugovori_OPULJP[[#This Row],[Privatni doprinos korisnika - HRK]]</f>
        <v>1499999.99</v>
      </c>
      <c r="U1735" s="29" t="s">
        <v>8735</v>
      </c>
      <c r="V1735" s="29" t="s">
        <v>24</v>
      </c>
      <c r="W1735" s="30" t="s">
        <v>7086</v>
      </c>
      <c r="X1735" s="30" t="s">
        <v>6220</v>
      </c>
    </row>
    <row r="1736" spans="1:24" ht="102" x14ac:dyDescent="0.25">
      <c r="A1736" s="45" t="s">
        <v>7896</v>
      </c>
      <c r="B1736" s="46" t="s">
        <v>8150</v>
      </c>
      <c r="C1736" s="30" t="s">
        <v>7165</v>
      </c>
      <c r="D1736" s="30" t="s">
        <v>2743</v>
      </c>
      <c r="E1736" s="29" t="s">
        <v>10082</v>
      </c>
      <c r="F1736" s="47" t="s">
        <v>7933</v>
      </c>
      <c r="G1736" s="47" t="s">
        <v>7939</v>
      </c>
      <c r="H1736" s="48">
        <v>44109</v>
      </c>
      <c r="I1736" s="48">
        <v>44839</v>
      </c>
      <c r="J1736" s="48" t="str">
        <f ca="1">IF(Ugovori_OPULJP[[#This Row],[DATUM ZAVRŠETKA OPERACIJE]]&lt;TODAY(),"završen","u provedbi")</f>
        <v>u provedbi</v>
      </c>
      <c r="K1736" s="25" t="s">
        <v>8107</v>
      </c>
      <c r="L1736" s="25" t="s">
        <v>11</v>
      </c>
      <c r="M1736" s="17">
        <v>0.85</v>
      </c>
      <c r="N1736" s="17">
        <v>0.15</v>
      </c>
      <c r="O1736" s="11">
        <f>Ugovori_OPULJP[[#This Row],[Bespovratna sredstva - Ukupno (EU+Nac) HRK
= Ukupna ugovorena vrijednost bespovratnih sredstava]]*Ugovori_OPULJP[[#This Row],[EU STOPA SUFINANCIRANJA %
EU CO-FINANCING RATE %]]</f>
        <v>1094389.6880000001</v>
      </c>
      <c r="P1736" s="11">
        <f>Ugovori_OPULJP[[#This Row],[Bespovratna sredstva - Ukupno (EU+Nac) HRK
= Ukupna ugovorena vrijednost bespovratnih sredstava]]*Ugovori_OPULJP[[#This Row],[STOPA NACIONALNOG SUFINANCIRANJA %]]</f>
        <v>193127.592</v>
      </c>
      <c r="Q1736" s="11">
        <v>1287517.28</v>
      </c>
      <c r="R1736" s="11">
        <v>0</v>
      </c>
      <c r="S1736" s="11">
        <v>0</v>
      </c>
      <c r="T1736" s="4">
        <f>Ugovori_OPULJP[[#This Row],[Bespovratna sredstva - Ukupno (EU+Nac) HRK
= Ukupna ugovorena vrijednost bespovratnih sredstava]]+Ugovori_OPULJP[[#This Row],[Javni doprinos korisnika - HRK]]+Ugovori_OPULJP[[#This Row],[Privatni doprinos korisnika - HRK]]</f>
        <v>1287517.28</v>
      </c>
      <c r="U1736" s="29" t="s">
        <v>8735</v>
      </c>
      <c r="V1736" s="29" t="s">
        <v>24</v>
      </c>
      <c r="W1736" s="30" t="s">
        <v>8108</v>
      </c>
      <c r="X1736" s="30" t="s">
        <v>6220</v>
      </c>
    </row>
    <row r="1737" spans="1:24" ht="102" x14ac:dyDescent="0.25">
      <c r="A1737" s="45" t="s">
        <v>5380</v>
      </c>
      <c r="B1737" s="46" t="s">
        <v>8150</v>
      </c>
      <c r="C1737" s="30" t="s">
        <v>7165</v>
      </c>
      <c r="D1737" s="30" t="s">
        <v>2743</v>
      </c>
      <c r="E1737" s="29" t="s">
        <v>10082</v>
      </c>
      <c r="F1737" s="47" t="s">
        <v>5381</v>
      </c>
      <c r="G1737" s="47" t="s">
        <v>339</v>
      </c>
      <c r="H1737" s="48">
        <v>44032</v>
      </c>
      <c r="I1737" s="48">
        <v>44762</v>
      </c>
      <c r="J1737" s="48" t="str">
        <f ca="1">IF(Ugovori_OPULJP[[#This Row],[DATUM ZAVRŠETKA OPERACIJE]]&lt;TODAY(),"završen","u provedbi")</f>
        <v>u provedbi</v>
      </c>
      <c r="K1737" s="25" t="s">
        <v>5382</v>
      </c>
      <c r="L1737" s="25" t="s">
        <v>11</v>
      </c>
      <c r="M1737" s="17">
        <v>0.85</v>
      </c>
      <c r="N1737" s="17">
        <v>0.15</v>
      </c>
      <c r="O1737" s="11">
        <f>Ugovori_OPULJP[[#This Row],[Bespovratna sredstva - Ukupno (EU+Nac) HRK
= Ukupna ugovorena vrijednost bespovratnih sredstava]]*Ugovori_OPULJP[[#This Row],[EU STOPA SUFINANCIRANJA %
EU CO-FINANCING RATE %]]</f>
        <v>1273745.3999999999</v>
      </c>
      <c r="P1737" s="11">
        <f>Ugovori_OPULJP[[#This Row],[Bespovratna sredstva - Ukupno (EU+Nac) HRK
= Ukupna ugovorena vrijednost bespovratnih sredstava]]*Ugovori_OPULJP[[#This Row],[STOPA NACIONALNOG SUFINANCIRANJA %]]</f>
        <v>224778.6</v>
      </c>
      <c r="Q1737" s="11">
        <v>1498524</v>
      </c>
      <c r="R1737" s="11">
        <v>0</v>
      </c>
      <c r="S1737" s="11">
        <v>0</v>
      </c>
      <c r="T1737" s="4">
        <f>Ugovori_OPULJP[[#This Row],[Bespovratna sredstva - Ukupno (EU+Nac) HRK
= Ukupna ugovorena vrijednost bespovratnih sredstava]]+Ugovori_OPULJP[[#This Row],[Javni doprinos korisnika - HRK]]+Ugovori_OPULJP[[#This Row],[Privatni doprinos korisnika - HRK]]</f>
        <v>1498524</v>
      </c>
      <c r="U1737" s="29" t="s">
        <v>8735</v>
      </c>
      <c r="V1737" s="29" t="s">
        <v>24</v>
      </c>
      <c r="W1737" s="30" t="s">
        <v>7087</v>
      </c>
      <c r="X1737" s="30" t="s">
        <v>6220</v>
      </c>
    </row>
    <row r="1738" spans="1:24" ht="102" x14ac:dyDescent="0.25">
      <c r="A1738" s="45" t="s">
        <v>8241</v>
      </c>
      <c r="B1738" s="46" t="s">
        <v>8150</v>
      </c>
      <c r="C1738" s="30" t="s">
        <v>7165</v>
      </c>
      <c r="D1738" s="30" t="s">
        <v>2743</v>
      </c>
      <c r="E1738" s="29" t="s">
        <v>10082</v>
      </c>
      <c r="F1738" s="47" t="s">
        <v>8246</v>
      </c>
      <c r="G1738" s="47" t="s">
        <v>8247</v>
      </c>
      <c r="H1738" s="48">
        <v>44132</v>
      </c>
      <c r="I1738" s="48">
        <v>44862</v>
      </c>
      <c r="J1738" s="48" t="str">
        <f ca="1">IF(Ugovori_OPULJP[[#This Row],[DATUM ZAVRŠETKA OPERACIJE]]&lt;TODAY(),"završen","u provedbi")</f>
        <v>u provedbi</v>
      </c>
      <c r="K1738" s="25" t="s">
        <v>8253</v>
      </c>
      <c r="L1738" s="25" t="s">
        <v>3</v>
      </c>
      <c r="M1738" s="17">
        <v>0.85</v>
      </c>
      <c r="N1738" s="17">
        <v>0.15</v>
      </c>
      <c r="O1738" s="11">
        <f>Ugovori_OPULJP[[#This Row],[Bespovratna sredstva - Ukupno (EU+Nac) HRK
= Ukupna ugovorena vrijednost bespovratnih sredstava]]*Ugovori_OPULJP[[#This Row],[EU STOPA SUFINANCIRANJA %
EU CO-FINANCING RATE %]]</f>
        <v>1044803.051</v>
      </c>
      <c r="P1738" s="11">
        <f>Ugovori_OPULJP[[#This Row],[Bespovratna sredstva - Ukupno (EU+Nac) HRK
= Ukupna ugovorena vrijednost bespovratnih sredstava]]*Ugovori_OPULJP[[#This Row],[STOPA NACIONALNOG SUFINANCIRANJA %]]</f>
        <v>184377.00899999999</v>
      </c>
      <c r="Q1738" s="11">
        <v>1229180.06</v>
      </c>
      <c r="R1738" s="11">
        <v>0</v>
      </c>
      <c r="S1738" s="11">
        <v>0</v>
      </c>
      <c r="T1738" s="4">
        <f>Ugovori_OPULJP[[#This Row],[Bespovratna sredstva - Ukupno (EU+Nac) HRK
= Ukupna ugovorena vrijednost bespovratnih sredstava]]+Ugovori_OPULJP[[#This Row],[Javni doprinos korisnika - HRK]]+Ugovori_OPULJP[[#This Row],[Privatni doprinos korisnika - HRK]]</f>
        <v>1229180.06</v>
      </c>
      <c r="U1738" s="29" t="s">
        <v>8735</v>
      </c>
      <c r="V1738" s="29" t="s">
        <v>24</v>
      </c>
      <c r="W1738" s="30" t="s">
        <v>8251</v>
      </c>
      <c r="X1738" s="30" t="s">
        <v>6220</v>
      </c>
    </row>
    <row r="1739" spans="1:24" ht="114.75" x14ac:dyDescent="0.25">
      <c r="A1739" s="45" t="s">
        <v>2791</v>
      </c>
      <c r="B1739" s="46" t="s">
        <v>8150</v>
      </c>
      <c r="C1739" s="30" t="s">
        <v>7165</v>
      </c>
      <c r="D1739" s="30" t="s">
        <v>4713</v>
      </c>
      <c r="E1739" s="29" t="s">
        <v>22</v>
      </c>
      <c r="F1739" s="47" t="s">
        <v>4713</v>
      </c>
      <c r="G1739" s="47" t="s">
        <v>36</v>
      </c>
      <c r="H1739" s="48">
        <v>43221</v>
      </c>
      <c r="I1739" s="48">
        <v>44061</v>
      </c>
      <c r="J1739" s="48" t="str">
        <f ca="1">IF(Ugovori_OPULJP[[#This Row],[DATUM ZAVRŠETKA OPERACIJE]]&lt;TODAY(),"završen","u provedbi")</f>
        <v>završen</v>
      </c>
      <c r="K1739" s="25" t="s">
        <v>2661</v>
      </c>
      <c r="L1739" s="25" t="s">
        <v>3</v>
      </c>
      <c r="M1739" s="17">
        <v>0.85</v>
      </c>
      <c r="N1739" s="17">
        <v>0.15</v>
      </c>
      <c r="O1739" s="11">
        <f>Ugovori_OPULJP[[#This Row],[Bespovratna sredstva - Ukupno (EU+Nac) HRK
= Ukupna ugovorena vrijednost bespovratnih sredstava]]*Ugovori_OPULJP[[#This Row],[EU STOPA SUFINANCIRANJA %
EU CO-FINANCING RATE %]]</f>
        <v>5436770</v>
      </c>
      <c r="P1739" s="11">
        <f>Ugovori_OPULJP[[#This Row],[Bespovratna sredstva - Ukupno (EU+Nac) HRK
= Ukupna ugovorena vrijednost bespovratnih sredstava]]*Ugovori_OPULJP[[#This Row],[STOPA NACIONALNOG SUFINANCIRANJA %]]</f>
        <v>959430</v>
      </c>
      <c r="Q1739" s="11">
        <v>6396200</v>
      </c>
      <c r="R1739" s="11">
        <v>0</v>
      </c>
      <c r="S1739" s="11">
        <v>0</v>
      </c>
      <c r="T1739" s="4">
        <f>Ugovori_OPULJP[[#This Row],[Bespovratna sredstva - Ukupno (EU+Nac) HRK
= Ukupna ugovorena vrijednost bespovratnih sredstava]]+Ugovori_OPULJP[[#This Row],[Javni doprinos korisnika - HRK]]+Ugovori_OPULJP[[#This Row],[Privatni doprinos korisnika - HRK]]</f>
        <v>6396200</v>
      </c>
      <c r="U1739" s="29" t="s">
        <v>8735</v>
      </c>
      <c r="V1739" s="29" t="s">
        <v>24</v>
      </c>
      <c r="W1739" s="30" t="s">
        <v>6867</v>
      </c>
      <c r="X1739" s="30" t="s">
        <v>6220</v>
      </c>
    </row>
    <row r="1740" spans="1:24" ht="89.25" x14ac:dyDescent="0.25">
      <c r="A1740" s="45" t="s">
        <v>2793</v>
      </c>
      <c r="B1740" s="46" t="s">
        <v>8150</v>
      </c>
      <c r="C1740" s="30" t="s">
        <v>7165</v>
      </c>
      <c r="D1740" s="30" t="s">
        <v>2792</v>
      </c>
      <c r="E1740" s="29" t="s">
        <v>10081</v>
      </c>
      <c r="F1740" s="47" t="s">
        <v>2794</v>
      </c>
      <c r="G1740" s="47" t="s">
        <v>806</v>
      </c>
      <c r="H1740" s="48">
        <v>43298</v>
      </c>
      <c r="I1740" s="48">
        <v>44213</v>
      </c>
      <c r="J1740" s="48" t="str">
        <f ca="1">IF(Ugovori_OPULJP[[#This Row],[DATUM ZAVRŠETKA OPERACIJE]]&lt;TODAY(),"završen","u provedbi")</f>
        <v>završen</v>
      </c>
      <c r="K1740" s="25" t="s">
        <v>15</v>
      </c>
      <c r="L1740" s="25" t="s">
        <v>15</v>
      </c>
      <c r="M1740" s="17">
        <v>0.85</v>
      </c>
      <c r="N1740" s="17">
        <v>0.15</v>
      </c>
      <c r="O1740" s="11">
        <f>Ugovori_OPULJP[[#This Row],[Bespovratna sredstva - Ukupno (EU+Nac) HRK
= Ukupna ugovorena vrijednost bespovratnih sredstava]]*Ugovori_OPULJP[[#This Row],[EU STOPA SUFINANCIRANJA %
EU CO-FINANCING RATE %]]</f>
        <v>1481304.3499999999</v>
      </c>
      <c r="P1740" s="11">
        <f>Ugovori_OPULJP[[#This Row],[Bespovratna sredstva - Ukupno (EU+Nac) HRK
= Ukupna ugovorena vrijednost bespovratnih sredstava]]*Ugovori_OPULJP[[#This Row],[STOPA NACIONALNOG SUFINANCIRANJA %]]</f>
        <v>261406.65</v>
      </c>
      <c r="Q1740" s="11">
        <v>1742711</v>
      </c>
      <c r="R1740" s="11">
        <v>0</v>
      </c>
      <c r="S1740" s="11">
        <v>0</v>
      </c>
      <c r="T1740" s="4">
        <f>Ugovori_OPULJP[[#This Row],[Bespovratna sredstva - Ukupno (EU+Nac) HRK
= Ukupna ugovorena vrijednost bespovratnih sredstava]]+Ugovori_OPULJP[[#This Row],[Javni doprinos korisnika - HRK]]+Ugovori_OPULJP[[#This Row],[Privatni doprinos korisnika - HRK]]</f>
        <v>1742711</v>
      </c>
      <c r="U1740" s="29" t="s">
        <v>8735</v>
      </c>
      <c r="V1740" s="29" t="s">
        <v>24</v>
      </c>
      <c r="W1740" s="30" t="s">
        <v>6868</v>
      </c>
      <c r="X1740" s="30" t="s">
        <v>6220</v>
      </c>
    </row>
    <row r="1741" spans="1:24" ht="76.5" x14ac:dyDescent="0.25">
      <c r="A1741" s="45" t="s">
        <v>2795</v>
      </c>
      <c r="B1741" s="46" t="s">
        <v>8150</v>
      </c>
      <c r="C1741" s="30" t="s">
        <v>7165</v>
      </c>
      <c r="D1741" s="30" t="s">
        <v>2792</v>
      </c>
      <c r="E1741" s="29" t="s">
        <v>10081</v>
      </c>
      <c r="F1741" s="47" t="s">
        <v>2796</v>
      </c>
      <c r="G1741" s="47" t="s">
        <v>2797</v>
      </c>
      <c r="H1741" s="48">
        <v>43332</v>
      </c>
      <c r="I1741" s="48">
        <v>44247</v>
      </c>
      <c r="J1741" s="48" t="str">
        <f ca="1">IF(Ugovori_OPULJP[[#This Row],[DATUM ZAVRŠETKA OPERACIJE]]&lt;TODAY(),"završen","u provedbi")</f>
        <v>završen</v>
      </c>
      <c r="K1741" s="25" t="s">
        <v>16</v>
      </c>
      <c r="L1741" s="25" t="s">
        <v>16</v>
      </c>
      <c r="M1741" s="17">
        <v>0.85</v>
      </c>
      <c r="N1741" s="17">
        <v>0.15</v>
      </c>
      <c r="O1741" s="11">
        <f>Ugovori_OPULJP[[#This Row],[Bespovratna sredstva - Ukupno (EU+Nac) HRK
= Ukupna ugovorena vrijednost bespovratnih sredstava]]*Ugovori_OPULJP[[#This Row],[EU STOPA SUFINANCIRANJA %
EU CO-FINANCING RATE %]]</f>
        <v>2173158.3565000002</v>
      </c>
      <c r="P1741" s="11">
        <f>Ugovori_OPULJP[[#This Row],[Bespovratna sredstva - Ukupno (EU+Nac) HRK
= Ukupna ugovorena vrijednost bespovratnih sredstava]]*Ugovori_OPULJP[[#This Row],[STOPA NACIONALNOG SUFINANCIRANJA %]]</f>
        <v>383498.53350000002</v>
      </c>
      <c r="Q1741" s="11">
        <v>2556656.89</v>
      </c>
      <c r="R1741" s="11">
        <v>0</v>
      </c>
      <c r="S1741" s="11">
        <v>0</v>
      </c>
      <c r="T1741" s="4">
        <f>Ugovori_OPULJP[[#This Row],[Bespovratna sredstva - Ukupno (EU+Nac) HRK
= Ukupna ugovorena vrijednost bespovratnih sredstava]]+Ugovori_OPULJP[[#This Row],[Javni doprinos korisnika - HRK]]+Ugovori_OPULJP[[#This Row],[Privatni doprinos korisnika - HRK]]</f>
        <v>2556656.89</v>
      </c>
      <c r="U1741" s="29" t="s">
        <v>8735</v>
      </c>
      <c r="V1741" s="29" t="s">
        <v>24</v>
      </c>
      <c r="W1741" s="30" t="s">
        <v>6869</v>
      </c>
      <c r="X1741" s="30" t="s">
        <v>6220</v>
      </c>
    </row>
    <row r="1742" spans="1:24" ht="89.25" x14ac:dyDescent="0.25">
      <c r="A1742" s="45" t="s">
        <v>2798</v>
      </c>
      <c r="B1742" s="46" t="s">
        <v>8150</v>
      </c>
      <c r="C1742" s="30" t="s">
        <v>7165</v>
      </c>
      <c r="D1742" s="30" t="s">
        <v>2792</v>
      </c>
      <c r="E1742" s="29" t="s">
        <v>10081</v>
      </c>
      <c r="F1742" s="47" t="s">
        <v>2799</v>
      </c>
      <c r="G1742" s="47" t="s">
        <v>1459</v>
      </c>
      <c r="H1742" s="48">
        <v>43298</v>
      </c>
      <c r="I1742" s="48">
        <v>44213</v>
      </c>
      <c r="J1742" s="48" t="str">
        <f ca="1">IF(Ugovori_OPULJP[[#This Row],[DATUM ZAVRŠETKA OPERACIJE]]&lt;TODAY(),"završen","u provedbi")</f>
        <v>završen</v>
      </c>
      <c r="K1742" s="25" t="s">
        <v>15</v>
      </c>
      <c r="L1742" s="25" t="s">
        <v>15</v>
      </c>
      <c r="M1742" s="17">
        <v>0.85</v>
      </c>
      <c r="N1742" s="17">
        <v>0.15</v>
      </c>
      <c r="O1742" s="11">
        <f>Ugovori_OPULJP[[#This Row],[Bespovratna sredstva - Ukupno (EU+Nac) HRK
= Ukupna ugovorena vrijednost bespovratnih sredstava]]*Ugovori_OPULJP[[#This Row],[EU STOPA SUFINANCIRANJA %
EU CO-FINANCING RATE %]]</f>
        <v>1555415.068</v>
      </c>
      <c r="P1742" s="11">
        <f>Ugovori_OPULJP[[#This Row],[Bespovratna sredstva - Ukupno (EU+Nac) HRK
= Ukupna ugovorena vrijednost bespovratnih sredstava]]*Ugovori_OPULJP[[#This Row],[STOPA NACIONALNOG SUFINANCIRANJA %]]</f>
        <v>274485.01199999999</v>
      </c>
      <c r="Q1742" s="11">
        <v>1829900.08</v>
      </c>
      <c r="R1742" s="11">
        <v>0</v>
      </c>
      <c r="S1742" s="11">
        <v>0</v>
      </c>
      <c r="T1742" s="4">
        <f>Ugovori_OPULJP[[#This Row],[Bespovratna sredstva - Ukupno (EU+Nac) HRK
= Ukupna ugovorena vrijednost bespovratnih sredstava]]+Ugovori_OPULJP[[#This Row],[Javni doprinos korisnika - HRK]]+Ugovori_OPULJP[[#This Row],[Privatni doprinos korisnika - HRK]]</f>
        <v>1829900.08</v>
      </c>
      <c r="U1742" s="29" t="s">
        <v>8735</v>
      </c>
      <c r="V1742" s="29" t="s">
        <v>24</v>
      </c>
      <c r="W1742" s="30" t="s">
        <v>6870</v>
      </c>
      <c r="X1742" s="30" t="s">
        <v>6220</v>
      </c>
    </row>
    <row r="1743" spans="1:24" ht="102" x14ac:dyDescent="0.25">
      <c r="A1743" s="45" t="s">
        <v>2800</v>
      </c>
      <c r="B1743" s="46" t="s">
        <v>8150</v>
      </c>
      <c r="C1743" s="30" t="s">
        <v>7165</v>
      </c>
      <c r="D1743" s="30" t="s">
        <v>2792</v>
      </c>
      <c r="E1743" s="29" t="s">
        <v>10081</v>
      </c>
      <c r="F1743" s="47" t="s">
        <v>2801</v>
      </c>
      <c r="G1743" s="47" t="s">
        <v>2802</v>
      </c>
      <c r="H1743" s="48">
        <v>43340</v>
      </c>
      <c r="I1743" s="48">
        <v>44255</v>
      </c>
      <c r="J1743" s="48" t="str">
        <f ca="1">IF(Ugovori_OPULJP[[#This Row],[DATUM ZAVRŠETKA OPERACIJE]]&lt;TODAY(),"završen","u provedbi")</f>
        <v>završen</v>
      </c>
      <c r="K1743" s="25" t="s">
        <v>17</v>
      </c>
      <c r="L1743" s="25" t="s">
        <v>17</v>
      </c>
      <c r="M1743" s="17">
        <v>0.85</v>
      </c>
      <c r="N1743" s="17">
        <v>0.15</v>
      </c>
      <c r="O1743" s="11">
        <f>Ugovori_OPULJP[[#This Row],[Bespovratna sredstva - Ukupno (EU+Nac) HRK
= Ukupna ugovorena vrijednost bespovratnih sredstava]]*Ugovori_OPULJP[[#This Row],[EU STOPA SUFINANCIRANJA %
EU CO-FINANCING RATE %]]</f>
        <v>1397835.7609999999</v>
      </c>
      <c r="P1743" s="11">
        <f>Ugovori_OPULJP[[#This Row],[Bespovratna sredstva - Ukupno (EU+Nac) HRK
= Ukupna ugovorena vrijednost bespovratnih sredstava]]*Ugovori_OPULJP[[#This Row],[STOPA NACIONALNOG SUFINANCIRANJA %]]</f>
        <v>246676.89899999998</v>
      </c>
      <c r="Q1743" s="11">
        <v>1644512.66</v>
      </c>
      <c r="R1743" s="11">
        <v>0</v>
      </c>
      <c r="S1743" s="11">
        <v>0</v>
      </c>
      <c r="T1743" s="4">
        <f>Ugovori_OPULJP[[#This Row],[Bespovratna sredstva - Ukupno (EU+Nac) HRK
= Ukupna ugovorena vrijednost bespovratnih sredstava]]+Ugovori_OPULJP[[#This Row],[Javni doprinos korisnika - HRK]]+Ugovori_OPULJP[[#This Row],[Privatni doprinos korisnika - HRK]]</f>
        <v>1644512.66</v>
      </c>
      <c r="U1743" s="29" t="s">
        <v>8735</v>
      </c>
      <c r="V1743" s="29" t="s">
        <v>24</v>
      </c>
      <c r="W1743" s="30" t="s">
        <v>6871</v>
      </c>
      <c r="X1743" s="30" t="s">
        <v>6220</v>
      </c>
    </row>
    <row r="1744" spans="1:24" ht="114.75" x14ac:dyDescent="0.25">
      <c r="A1744" s="45" t="s">
        <v>2803</v>
      </c>
      <c r="B1744" s="46" t="s">
        <v>8150</v>
      </c>
      <c r="C1744" s="30" t="s">
        <v>7165</v>
      </c>
      <c r="D1744" s="30" t="s">
        <v>2792</v>
      </c>
      <c r="E1744" s="29" t="s">
        <v>10081</v>
      </c>
      <c r="F1744" s="47" t="s">
        <v>2804</v>
      </c>
      <c r="G1744" s="47" t="s">
        <v>722</v>
      </c>
      <c r="H1744" s="48">
        <v>43298</v>
      </c>
      <c r="I1744" s="48">
        <v>44213</v>
      </c>
      <c r="J1744" s="48" t="str">
        <f ca="1">IF(Ugovori_OPULJP[[#This Row],[DATUM ZAVRŠETKA OPERACIJE]]&lt;TODAY(),"završen","u provedbi")</f>
        <v>završen</v>
      </c>
      <c r="K1744" s="25" t="s">
        <v>14</v>
      </c>
      <c r="L1744" s="25" t="s">
        <v>14</v>
      </c>
      <c r="M1744" s="17">
        <v>0.85</v>
      </c>
      <c r="N1744" s="17">
        <v>0.15</v>
      </c>
      <c r="O1744" s="11">
        <f>Ugovori_OPULJP[[#This Row],[Bespovratna sredstva - Ukupno (EU+Nac) HRK
= Ukupna ugovorena vrijednost bespovratnih sredstava]]*Ugovori_OPULJP[[#This Row],[EU STOPA SUFINANCIRANJA %
EU CO-FINANCING RATE %]]</f>
        <v>4798894.2575000003</v>
      </c>
      <c r="P1744" s="11">
        <f>Ugovori_OPULJP[[#This Row],[Bespovratna sredstva - Ukupno (EU+Nac) HRK
= Ukupna ugovorena vrijednost bespovratnih sredstava]]*Ugovori_OPULJP[[#This Row],[STOPA NACIONALNOG SUFINANCIRANJA %]]</f>
        <v>846863.6925</v>
      </c>
      <c r="Q1744" s="11">
        <v>5645757.9500000002</v>
      </c>
      <c r="R1744" s="11">
        <v>0</v>
      </c>
      <c r="S1744" s="11">
        <v>0</v>
      </c>
      <c r="T1744" s="4">
        <f>Ugovori_OPULJP[[#This Row],[Bespovratna sredstva - Ukupno (EU+Nac) HRK
= Ukupna ugovorena vrijednost bespovratnih sredstava]]+Ugovori_OPULJP[[#This Row],[Javni doprinos korisnika - HRK]]+Ugovori_OPULJP[[#This Row],[Privatni doprinos korisnika - HRK]]</f>
        <v>5645757.9500000002</v>
      </c>
      <c r="U1744" s="29" t="s">
        <v>8735</v>
      </c>
      <c r="V1744" s="29" t="s">
        <v>24</v>
      </c>
      <c r="W1744" s="30" t="s">
        <v>6872</v>
      </c>
      <c r="X1744" s="30" t="s">
        <v>6220</v>
      </c>
    </row>
    <row r="1745" spans="1:24" ht="114.75" x14ac:dyDescent="0.25">
      <c r="A1745" s="45" t="s">
        <v>2805</v>
      </c>
      <c r="B1745" s="46" t="s">
        <v>8150</v>
      </c>
      <c r="C1745" s="30" t="s">
        <v>7165</v>
      </c>
      <c r="D1745" s="30" t="s">
        <v>2792</v>
      </c>
      <c r="E1745" s="29" t="s">
        <v>10081</v>
      </c>
      <c r="F1745" s="47" t="s">
        <v>2806</v>
      </c>
      <c r="G1745" s="47" t="s">
        <v>2807</v>
      </c>
      <c r="H1745" s="48">
        <v>43347</v>
      </c>
      <c r="I1745" s="48">
        <v>44169</v>
      </c>
      <c r="J1745" s="48" t="str">
        <f ca="1">IF(Ugovori_OPULJP[[#This Row],[DATUM ZAVRŠETKA OPERACIJE]]&lt;TODAY(),"završen","u provedbi")</f>
        <v>završen</v>
      </c>
      <c r="K1745" s="25" t="s">
        <v>3</v>
      </c>
      <c r="L1745" s="25" t="s">
        <v>3</v>
      </c>
      <c r="M1745" s="17">
        <v>0.85</v>
      </c>
      <c r="N1745" s="17">
        <v>0.15</v>
      </c>
      <c r="O1745" s="11">
        <f>Ugovori_OPULJP[[#This Row],[Bespovratna sredstva - Ukupno (EU+Nac) HRK
= Ukupna ugovorena vrijednost bespovratnih sredstava]]*Ugovori_OPULJP[[#This Row],[EU STOPA SUFINANCIRANJA %
EU CO-FINANCING RATE %]]</f>
        <v>3281297.2110000001</v>
      </c>
      <c r="P1745" s="11">
        <f>Ugovori_OPULJP[[#This Row],[Bespovratna sredstva - Ukupno (EU+Nac) HRK
= Ukupna ugovorena vrijednost bespovratnih sredstava]]*Ugovori_OPULJP[[#This Row],[STOPA NACIONALNOG SUFINANCIRANJA %]]</f>
        <v>579052.44900000002</v>
      </c>
      <c r="Q1745" s="11">
        <v>3860349.66</v>
      </c>
      <c r="R1745" s="11">
        <v>0</v>
      </c>
      <c r="S1745" s="11">
        <v>0</v>
      </c>
      <c r="T1745" s="4">
        <f>Ugovori_OPULJP[[#This Row],[Bespovratna sredstva - Ukupno (EU+Nac) HRK
= Ukupna ugovorena vrijednost bespovratnih sredstava]]+Ugovori_OPULJP[[#This Row],[Javni doprinos korisnika - HRK]]+Ugovori_OPULJP[[#This Row],[Privatni doprinos korisnika - HRK]]</f>
        <v>3860349.66</v>
      </c>
      <c r="U1745" s="29" t="s">
        <v>8735</v>
      </c>
      <c r="V1745" s="29" t="s">
        <v>24</v>
      </c>
      <c r="W1745" s="30" t="s">
        <v>6873</v>
      </c>
      <c r="X1745" s="30" t="s">
        <v>6220</v>
      </c>
    </row>
    <row r="1746" spans="1:24" ht="89.25" x14ac:dyDescent="0.25">
      <c r="A1746" s="45" t="s">
        <v>2808</v>
      </c>
      <c r="B1746" s="46" t="s">
        <v>8150</v>
      </c>
      <c r="C1746" s="30" t="s">
        <v>7165</v>
      </c>
      <c r="D1746" s="30" t="s">
        <v>2792</v>
      </c>
      <c r="E1746" s="29" t="s">
        <v>10081</v>
      </c>
      <c r="F1746" s="47" t="s">
        <v>2809</v>
      </c>
      <c r="G1746" s="47" t="s">
        <v>2810</v>
      </c>
      <c r="H1746" s="48">
        <v>43347</v>
      </c>
      <c r="I1746" s="48">
        <v>44259</v>
      </c>
      <c r="J1746" s="48" t="str">
        <f ca="1">IF(Ugovori_OPULJP[[#This Row],[DATUM ZAVRŠETKA OPERACIJE]]&lt;TODAY(),"završen","u provedbi")</f>
        <v>završen</v>
      </c>
      <c r="K1746" s="25" t="s">
        <v>19</v>
      </c>
      <c r="L1746" s="25" t="s">
        <v>19</v>
      </c>
      <c r="M1746" s="17">
        <v>0.85</v>
      </c>
      <c r="N1746" s="17">
        <v>0.15</v>
      </c>
      <c r="O1746" s="11">
        <f>Ugovori_OPULJP[[#This Row],[Bespovratna sredstva - Ukupno (EU+Nac) HRK
= Ukupna ugovorena vrijednost bespovratnih sredstava]]*Ugovori_OPULJP[[#This Row],[EU STOPA SUFINANCIRANJA %
EU CO-FINANCING RATE %]]</f>
        <v>1948253.2610000002</v>
      </c>
      <c r="P1746" s="11">
        <f>Ugovori_OPULJP[[#This Row],[Bespovratna sredstva - Ukupno (EU+Nac) HRK
= Ukupna ugovorena vrijednost bespovratnih sredstava]]*Ugovori_OPULJP[[#This Row],[STOPA NACIONALNOG SUFINANCIRANJA %]]</f>
        <v>343809.39900000003</v>
      </c>
      <c r="Q1746" s="11">
        <v>2292062.66</v>
      </c>
      <c r="R1746" s="11">
        <v>0</v>
      </c>
      <c r="S1746" s="11">
        <v>0</v>
      </c>
      <c r="T1746" s="4">
        <f>Ugovori_OPULJP[[#This Row],[Bespovratna sredstva - Ukupno (EU+Nac) HRK
= Ukupna ugovorena vrijednost bespovratnih sredstava]]+Ugovori_OPULJP[[#This Row],[Javni doprinos korisnika - HRK]]+Ugovori_OPULJP[[#This Row],[Privatni doprinos korisnika - HRK]]</f>
        <v>2292062.66</v>
      </c>
      <c r="U1746" s="29" t="s">
        <v>8735</v>
      </c>
      <c r="V1746" s="29" t="s">
        <v>24</v>
      </c>
      <c r="W1746" s="30" t="s">
        <v>6874</v>
      </c>
      <c r="X1746" s="30" t="s">
        <v>6220</v>
      </c>
    </row>
    <row r="1747" spans="1:24" ht="114.75" x14ac:dyDescent="0.25">
      <c r="A1747" s="45" t="s">
        <v>2811</v>
      </c>
      <c r="B1747" s="46" t="s">
        <v>8150</v>
      </c>
      <c r="C1747" s="30" t="s">
        <v>7165</v>
      </c>
      <c r="D1747" s="30" t="s">
        <v>2792</v>
      </c>
      <c r="E1747" s="29" t="s">
        <v>10081</v>
      </c>
      <c r="F1747" s="47" t="s">
        <v>2812</v>
      </c>
      <c r="G1747" s="47" t="s">
        <v>2813</v>
      </c>
      <c r="H1747" s="48">
        <v>43298</v>
      </c>
      <c r="I1747" s="48">
        <v>44290</v>
      </c>
      <c r="J1747" s="48" t="str">
        <f ca="1">IF(Ugovori_OPULJP[[#This Row],[DATUM ZAVRŠETKA OPERACIJE]]&lt;TODAY(),"završen","u provedbi")</f>
        <v>završen</v>
      </c>
      <c r="K1747" s="25" t="s">
        <v>14</v>
      </c>
      <c r="L1747" s="25" t="s">
        <v>14</v>
      </c>
      <c r="M1747" s="17">
        <v>0.85</v>
      </c>
      <c r="N1747" s="17">
        <v>0.15</v>
      </c>
      <c r="O1747" s="11">
        <f>Ugovori_OPULJP[[#This Row],[Bespovratna sredstva - Ukupno (EU+Nac) HRK
= Ukupna ugovorena vrijednost bespovratnih sredstava]]*Ugovori_OPULJP[[#This Row],[EU STOPA SUFINANCIRANJA %
EU CO-FINANCING RATE %]]</f>
        <v>2364298.29</v>
      </c>
      <c r="P1747" s="11">
        <f>Ugovori_OPULJP[[#This Row],[Bespovratna sredstva - Ukupno (EU+Nac) HRK
= Ukupna ugovorena vrijednost bespovratnih sredstava]]*Ugovori_OPULJP[[#This Row],[STOPA NACIONALNOG SUFINANCIRANJA %]]</f>
        <v>417229.11</v>
      </c>
      <c r="Q1747" s="11">
        <v>2781527.4</v>
      </c>
      <c r="R1747" s="11">
        <v>0</v>
      </c>
      <c r="S1747" s="11">
        <v>0</v>
      </c>
      <c r="T1747" s="4">
        <f>Ugovori_OPULJP[[#This Row],[Bespovratna sredstva - Ukupno (EU+Nac) HRK
= Ukupna ugovorena vrijednost bespovratnih sredstava]]+Ugovori_OPULJP[[#This Row],[Javni doprinos korisnika - HRK]]+Ugovori_OPULJP[[#This Row],[Privatni doprinos korisnika - HRK]]</f>
        <v>2781527.4</v>
      </c>
      <c r="U1747" s="29" t="s">
        <v>8735</v>
      </c>
      <c r="V1747" s="29" t="s">
        <v>24</v>
      </c>
      <c r="W1747" s="30" t="s">
        <v>6875</v>
      </c>
      <c r="X1747" s="30" t="s">
        <v>6220</v>
      </c>
    </row>
    <row r="1748" spans="1:24" ht="114.75" x14ac:dyDescent="0.25">
      <c r="A1748" s="45" t="s">
        <v>2814</v>
      </c>
      <c r="B1748" s="46" t="s">
        <v>8150</v>
      </c>
      <c r="C1748" s="30" t="s">
        <v>7165</v>
      </c>
      <c r="D1748" s="30" t="s">
        <v>2792</v>
      </c>
      <c r="E1748" s="29" t="s">
        <v>10081</v>
      </c>
      <c r="F1748" s="47" t="s">
        <v>2815</v>
      </c>
      <c r="G1748" s="47" t="s">
        <v>2816</v>
      </c>
      <c r="H1748" s="48">
        <v>43319</v>
      </c>
      <c r="I1748" s="48">
        <v>44311</v>
      </c>
      <c r="J1748" s="48" t="str">
        <f ca="1">IF(Ugovori_OPULJP[[#This Row],[DATUM ZAVRŠETKA OPERACIJE]]&lt;TODAY(),"završen","u provedbi")</f>
        <v>završen</v>
      </c>
      <c r="K1748" s="25" t="s">
        <v>14</v>
      </c>
      <c r="L1748" s="25" t="s">
        <v>14</v>
      </c>
      <c r="M1748" s="17">
        <v>0.85</v>
      </c>
      <c r="N1748" s="17">
        <v>0.15</v>
      </c>
      <c r="O1748" s="11">
        <f>Ugovori_OPULJP[[#This Row],[Bespovratna sredstva - Ukupno (EU+Nac) HRK
= Ukupna ugovorena vrijednost bespovratnih sredstava]]*Ugovori_OPULJP[[#This Row],[EU STOPA SUFINANCIRANJA %
EU CO-FINANCING RATE %]]</f>
        <v>3290213.7280000001</v>
      </c>
      <c r="P1748" s="11">
        <f>Ugovori_OPULJP[[#This Row],[Bespovratna sredstva - Ukupno (EU+Nac) HRK
= Ukupna ugovorena vrijednost bespovratnih sredstava]]*Ugovori_OPULJP[[#This Row],[STOPA NACIONALNOG SUFINANCIRANJA %]]</f>
        <v>580625.95200000005</v>
      </c>
      <c r="Q1748" s="11">
        <v>3870839.68</v>
      </c>
      <c r="R1748" s="11">
        <v>0</v>
      </c>
      <c r="S1748" s="11">
        <v>0</v>
      </c>
      <c r="T1748" s="4">
        <f>Ugovori_OPULJP[[#This Row],[Bespovratna sredstva - Ukupno (EU+Nac) HRK
= Ukupna ugovorena vrijednost bespovratnih sredstava]]+Ugovori_OPULJP[[#This Row],[Javni doprinos korisnika - HRK]]+Ugovori_OPULJP[[#This Row],[Privatni doprinos korisnika - HRK]]</f>
        <v>3870839.68</v>
      </c>
      <c r="U1748" s="29" t="s">
        <v>8735</v>
      </c>
      <c r="V1748" s="29" t="s">
        <v>24</v>
      </c>
      <c r="W1748" s="30" t="s">
        <v>6876</v>
      </c>
      <c r="X1748" s="30" t="s">
        <v>6220</v>
      </c>
    </row>
    <row r="1749" spans="1:24" ht="89.25" x14ac:dyDescent="0.25">
      <c r="A1749" s="45" t="s">
        <v>2817</v>
      </c>
      <c r="B1749" s="46" t="s">
        <v>8150</v>
      </c>
      <c r="C1749" s="30" t="s">
        <v>7165</v>
      </c>
      <c r="D1749" s="30" t="s">
        <v>2792</v>
      </c>
      <c r="E1749" s="29" t="s">
        <v>10081</v>
      </c>
      <c r="F1749" s="47" t="s">
        <v>2818</v>
      </c>
      <c r="G1749" s="47" t="s">
        <v>2819</v>
      </c>
      <c r="H1749" s="48">
        <v>43328</v>
      </c>
      <c r="I1749" s="48">
        <v>44286</v>
      </c>
      <c r="J1749" s="48" t="str">
        <f ca="1">IF(Ugovori_OPULJP[[#This Row],[DATUM ZAVRŠETKA OPERACIJE]]&lt;TODAY(),"završen","u provedbi")</f>
        <v>završen</v>
      </c>
      <c r="K1749" s="25" t="s">
        <v>12</v>
      </c>
      <c r="L1749" s="25" t="s">
        <v>12</v>
      </c>
      <c r="M1749" s="17">
        <v>0.85</v>
      </c>
      <c r="N1749" s="17">
        <v>0.15</v>
      </c>
      <c r="O1749" s="11">
        <f>Ugovori_OPULJP[[#This Row],[Bespovratna sredstva - Ukupno (EU+Nac) HRK
= Ukupna ugovorena vrijednost bespovratnih sredstava]]*Ugovori_OPULJP[[#This Row],[EU STOPA SUFINANCIRANJA %
EU CO-FINANCING RATE %]]</f>
        <v>1590137.6274999999</v>
      </c>
      <c r="P1749" s="11">
        <f>Ugovori_OPULJP[[#This Row],[Bespovratna sredstva - Ukupno (EU+Nac) HRK
= Ukupna ugovorena vrijednost bespovratnih sredstava]]*Ugovori_OPULJP[[#This Row],[STOPA NACIONALNOG SUFINANCIRANJA %]]</f>
        <v>280612.52249999996</v>
      </c>
      <c r="Q1749" s="11">
        <v>1870750.15</v>
      </c>
      <c r="R1749" s="11">
        <v>0</v>
      </c>
      <c r="S1749" s="11">
        <v>0</v>
      </c>
      <c r="T1749" s="4">
        <f>Ugovori_OPULJP[[#This Row],[Bespovratna sredstva - Ukupno (EU+Nac) HRK
= Ukupna ugovorena vrijednost bespovratnih sredstava]]+Ugovori_OPULJP[[#This Row],[Javni doprinos korisnika - HRK]]+Ugovori_OPULJP[[#This Row],[Privatni doprinos korisnika - HRK]]</f>
        <v>1870750.15</v>
      </c>
      <c r="U1749" s="29" t="s">
        <v>8735</v>
      </c>
      <c r="V1749" s="29" t="s">
        <v>24</v>
      </c>
      <c r="W1749" s="30" t="s">
        <v>6877</v>
      </c>
      <c r="X1749" s="30" t="s">
        <v>6220</v>
      </c>
    </row>
    <row r="1750" spans="1:24" ht="102" x14ac:dyDescent="0.25">
      <c r="A1750" s="45" t="s">
        <v>2820</v>
      </c>
      <c r="B1750" s="46" t="s">
        <v>8150</v>
      </c>
      <c r="C1750" s="30" t="s">
        <v>7165</v>
      </c>
      <c r="D1750" s="30" t="s">
        <v>2792</v>
      </c>
      <c r="E1750" s="29" t="s">
        <v>10081</v>
      </c>
      <c r="F1750" s="47" t="s">
        <v>2821</v>
      </c>
      <c r="G1750" s="47" t="s">
        <v>1223</v>
      </c>
      <c r="H1750" s="48">
        <v>43320</v>
      </c>
      <c r="I1750" s="48">
        <v>44235</v>
      </c>
      <c r="J1750" s="48" t="str">
        <f ca="1">IF(Ugovori_OPULJP[[#This Row],[DATUM ZAVRŠETKA OPERACIJE]]&lt;TODAY(),"završen","u provedbi")</f>
        <v>završen</v>
      </c>
      <c r="K1750" s="25" t="s">
        <v>14</v>
      </c>
      <c r="L1750" s="25" t="s">
        <v>14</v>
      </c>
      <c r="M1750" s="17">
        <v>0.85</v>
      </c>
      <c r="N1750" s="17">
        <v>0.15</v>
      </c>
      <c r="O1750" s="11">
        <f>Ugovori_OPULJP[[#This Row],[Bespovratna sredstva - Ukupno (EU+Nac) HRK
= Ukupna ugovorena vrijednost bespovratnih sredstava]]*Ugovori_OPULJP[[#This Row],[EU STOPA SUFINANCIRANJA %
EU CO-FINANCING RATE %]]</f>
        <v>11494693.9475</v>
      </c>
      <c r="P1750" s="11">
        <f>Ugovori_OPULJP[[#This Row],[Bespovratna sredstva - Ukupno (EU+Nac) HRK
= Ukupna ugovorena vrijednost bespovratnih sredstava]]*Ugovori_OPULJP[[#This Row],[STOPA NACIONALNOG SUFINANCIRANJA %]]</f>
        <v>2028475.4024999999</v>
      </c>
      <c r="Q1750" s="11">
        <v>13523169.35</v>
      </c>
      <c r="R1750" s="11">
        <v>0</v>
      </c>
      <c r="S1750" s="11">
        <v>0</v>
      </c>
      <c r="T1750" s="4">
        <f>Ugovori_OPULJP[[#This Row],[Bespovratna sredstva - Ukupno (EU+Nac) HRK
= Ukupna ugovorena vrijednost bespovratnih sredstava]]+Ugovori_OPULJP[[#This Row],[Javni doprinos korisnika - HRK]]+Ugovori_OPULJP[[#This Row],[Privatni doprinos korisnika - HRK]]</f>
        <v>13523169.35</v>
      </c>
      <c r="U1750" s="29" t="s">
        <v>8735</v>
      </c>
      <c r="V1750" s="29" t="s">
        <v>24</v>
      </c>
      <c r="W1750" s="30" t="s">
        <v>6878</v>
      </c>
      <c r="X1750" s="30" t="s">
        <v>6220</v>
      </c>
    </row>
    <row r="1751" spans="1:24" ht="114.75" x14ac:dyDescent="0.25">
      <c r="A1751" s="45" t="s">
        <v>2822</v>
      </c>
      <c r="B1751" s="46" t="s">
        <v>8150</v>
      </c>
      <c r="C1751" s="30" t="s">
        <v>7165</v>
      </c>
      <c r="D1751" s="30" t="s">
        <v>2792</v>
      </c>
      <c r="E1751" s="29" t="s">
        <v>10081</v>
      </c>
      <c r="F1751" s="47" t="s">
        <v>2823</v>
      </c>
      <c r="G1751" s="47" t="s">
        <v>2824</v>
      </c>
      <c r="H1751" s="48">
        <v>43298</v>
      </c>
      <c r="I1751" s="48">
        <v>44213</v>
      </c>
      <c r="J1751" s="48" t="str">
        <f ca="1">IF(Ugovori_OPULJP[[#This Row],[DATUM ZAVRŠETKA OPERACIJE]]&lt;TODAY(),"završen","u provedbi")</f>
        <v>završen</v>
      </c>
      <c r="K1751" s="25" t="s">
        <v>14</v>
      </c>
      <c r="L1751" s="25" t="s">
        <v>14</v>
      </c>
      <c r="M1751" s="17">
        <v>0.85</v>
      </c>
      <c r="N1751" s="17">
        <v>0.15</v>
      </c>
      <c r="O1751" s="11">
        <f>Ugovori_OPULJP[[#This Row],[Bespovratna sredstva - Ukupno (EU+Nac) HRK
= Ukupna ugovorena vrijednost bespovratnih sredstava]]*Ugovori_OPULJP[[#This Row],[EU STOPA SUFINANCIRANJA %
EU CO-FINANCING RATE %]]</f>
        <v>1006137.095</v>
      </c>
      <c r="P1751" s="11">
        <f>Ugovori_OPULJP[[#This Row],[Bespovratna sredstva - Ukupno (EU+Nac) HRK
= Ukupna ugovorena vrijednost bespovratnih sredstava]]*Ugovori_OPULJP[[#This Row],[STOPA NACIONALNOG SUFINANCIRANJA %]]</f>
        <v>177553.60499999998</v>
      </c>
      <c r="Q1751" s="11">
        <v>1183690.7</v>
      </c>
      <c r="R1751" s="11">
        <v>0</v>
      </c>
      <c r="S1751" s="11">
        <v>0</v>
      </c>
      <c r="T1751" s="4">
        <f>Ugovori_OPULJP[[#This Row],[Bespovratna sredstva - Ukupno (EU+Nac) HRK
= Ukupna ugovorena vrijednost bespovratnih sredstava]]+Ugovori_OPULJP[[#This Row],[Javni doprinos korisnika - HRK]]+Ugovori_OPULJP[[#This Row],[Privatni doprinos korisnika - HRK]]</f>
        <v>1183690.7</v>
      </c>
      <c r="U1751" s="29" t="s">
        <v>8735</v>
      </c>
      <c r="V1751" s="29" t="s">
        <v>24</v>
      </c>
      <c r="W1751" s="30" t="s">
        <v>6879</v>
      </c>
      <c r="X1751" s="30" t="s">
        <v>6220</v>
      </c>
    </row>
    <row r="1752" spans="1:24" ht="76.5" x14ac:dyDescent="0.25">
      <c r="A1752" s="45" t="s">
        <v>2825</v>
      </c>
      <c r="B1752" s="46" t="s">
        <v>8150</v>
      </c>
      <c r="C1752" s="30" t="s">
        <v>7165</v>
      </c>
      <c r="D1752" s="30" t="s">
        <v>2792</v>
      </c>
      <c r="E1752" s="29" t="s">
        <v>10081</v>
      </c>
      <c r="F1752" s="47" t="s">
        <v>7447</v>
      </c>
      <c r="G1752" s="47" t="s">
        <v>8424</v>
      </c>
      <c r="H1752" s="48">
        <v>43397</v>
      </c>
      <c r="I1752" s="48">
        <v>44310</v>
      </c>
      <c r="J1752" s="48" t="str">
        <f ca="1">IF(Ugovori_OPULJP[[#This Row],[DATUM ZAVRŠETKA OPERACIJE]]&lt;TODAY(),"završen","u provedbi")</f>
        <v>završen</v>
      </c>
      <c r="K1752" s="25" t="s">
        <v>15</v>
      </c>
      <c r="L1752" s="25" t="s">
        <v>15</v>
      </c>
      <c r="M1752" s="17">
        <v>0.85</v>
      </c>
      <c r="N1752" s="17">
        <v>0.15</v>
      </c>
      <c r="O1752" s="11">
        <f>Ugovori_OPULJP[[#This Row],[Bespovratna sredstva - Ukupno (EU+Nac) HRK
= Ukupna ugovorena vrijednost bespovratnih sredstava]]*Ugovori_OPULJP[[#This Row],[EU STOPA SUFINANCIRANJA %
EU CO-FINANCING RATE %]]</f>
        <v>1605795.8345000001</v>
      </c>
      <c r="P1752" s="11">
        <f>Ugovori_OPULJP[[#This Row],[Bespovratna sredstva - Ukupno (EU+Nac) HRK
= Ukupna ugovorena vrijednost bespovratnih sredstava]]*Ugovori_OPULJP[[#This Row],[STOPA NACIONALNOG SUFINANCIRANJA %]]</f>
        <v>283375.73550000001</v>
      </c>
      <c r="Q1752" s="11">
        <v>1889171.57</v>
      </c>
      <c r="R1752" s="11">
        <v>0</v>
      </c>
      <c r="S1752" s="11">
        <v>0</v>
      </c>
      <c r="T1752" s="4">
        <f>Ugovori_OPULJP[[#This Row],[Bespovratna sredstva - Ukupno (EU+Nac) HRK
= Ukupna ugovorena vrijednost bespovratnih sredstava]]+Ugovori_OPULJP[[#This Row],[Javni doprinos korisnika - HRK]]+Ugovori_OPULJP[[#This Row],[Privatni doprinos korisnika - HRK]]</f>
        <v>1889171.57</v>
      </c>
      <c r="U1752" s="29" t="s">
        <v>8735</v>
      </c>
      <c r="V1752" s="29" t="s">
        <v>24</v>
      </c>
      <c r="W1752" s="30" t="s">
        <v>6880</v>
      </c>
      <c r="X1752" s="30" t="s">
        <v>6220</v>
      </c>
    </row>
    <row r="1753" spans="1:24" ht="89.25" x14ac:dyDescent="0.25">
      <c r="A1753" s="45" t="s">
        <v>2826</v>
      </c>
      <c r="B1753" s="46" t="s">
        <v>8150</v>
      </c>
      <c r="C1753" s="30" t="s">
        <v>7165</v>
      </c>
      <c r="D1753" s="30" t="s">
        <v>2792</v>
      </c>
      <c r="E1753" s="29" t="s">
        <v>10081</v>
      </c>
      <c r="F1753" s="47" t="s">
        <v>7448</v>
      </c>
      <c r="G1753" s="47" t="s">
        <v>2827</v>
      </c>
      <c r="H1753" s="48">
        <v>43347</v>
      </c>
      <c r="I1753" s="48">
        <v>44200</v>
      </c>
      <c r="J1753" s="48" t="str">
        <f ca="1">IF(Ugovori_OPULJP[[#This Row],[DATUM ZAVRŠETKA OPERACIJE]]&lt;TODAY(),"završen","u provedbi")</f>
        <v>završen</v>
      </c>
      <c r="K1753" s="25" t="s">
        <v>14</v>
      </c>
      <c r="L1753" s="25" t="s">
        <v>14</v>
      </c>
      <c r="M1753" s="17">
        <v>0.85</v>
      </c>
      <c r="N1753" s="17">
        <v>0.15</v>
      </c>
      <c r="O1753" s="11">
        <f>Ugovori_OPULJP[[#This Row],[Bespovratna sredstva - Ukupno (EU+Nac) HRK
= Ukupna ugovorena vrijednost bespovratnih sredstava]]*Ugovori_OPULJP[[#This Row],[EU STOPA SUFINANCIRANJA %
EU CO-FINANCING RATE %]]</f>
        <v>11688720.787</v>
      </c>
      <c r="P1753" s="11">
        <f>Ugovori_OPULJP[[#This Row],[Bespovratna sredstva - Ukupno (EU+Nac) HRK
= Ukupna ugovorena vrijednost bespovratnih sredstava]]*Ugovori_OPULJP[[#This Row],[STOPA NACIONALNOG SUFINANCIRANJA %]]</f>
        <v>2062715.433</v>
      </c>
      <c r="Q1753" s="11">
        <v>13751436.220000001</v>
      </c>
      <c r="R1753" s="11">
        <v>0</v>
      </c>
      <c r="S1753" s="11">
        <v>0</v>
      </c>
      <c r="T1753" s="4">
        <f>Ugovori_OPULJP[[#This Row],[Bespovratna sredstva - Ukupno (EU+Nac) HRK
= Ukupna ugovorena vrijednost bespovratnih sredstava]]+Ugovori_OPULJP[[#This Row],[Javni doprinos korisnika - HRK]]+Ugovori_OPULJP[[#This Row],[Privatni doprinos korisnika - HRK]]</f>
        <v>13751436.220000001</v>
      </c>
      <c r="U1753" s="29" t="s">
        <v>8735</v>
      </c>
      <c r="V1753" s="29" t="s">
        <v>24</v>
      </c>
      <c r="W1753" s="30" t="s">
        <v>6881</v>
      </c>
      <c r="X1753" s="30" t="s">
        <v>6220</v>
      </c>
    </row>
    <row r="1754" spans="1:24" ht="89.25" x14ac:dyDescent="0.25">
      <c r="A1754" s="45" t="s">
        <v>2828</v>
      </c>
      <c r="B1754" s="46" t="s">
        <v>8150</v>
      </c>
      <c r="C1754" s="30" t="s">
        <v>7165</v>
      </c>
      <c r="D1754" s="30" t="s">
        <v>2792</v>
      </c>
      <c r="E1754" s="29" t="s">
        <v>10081</v>
      </c>
      <c r="F1754" s="47" t="s">
        <v>7449</v>
      </c>
      <c r="G1754" s="47" t="s">
        <v>2829</v>
      </c>
      <c r="H1754" s="48">
        <v>43347</v>
      </c>
      <c r="I1754" s="48">
        <v>44200</v>
      </c>
      <c r="J1754" s="48" t="str">
        <f ca="1">IF(Ugovori_OPULJP[[#This Row],[DATUM ZAVRŠETKA OPERACIJE]]&lt;TODAY(),"završen","u provedbi")</f>
        <v>završen</v>
      </c>
      <c r="K1754" s="25" t="s">
        <v>14</v>
      </c>
      <c r="L1754" s="25" t="s">
        <v>14</v>
      </c>
      <c r="M1754" s="17">
        <v>0.85</v>
      </c>
      <c r="N1754" s="17">
        <v>0.15</v>
      </c>
      <c r="O1754" s="11">
        <f>Ugovori_OPULJP[[#This Row],[Bespovratna sredstva - Ukupno (EU+Nac) HRK
= Ukupna ugovorena vrijednost bespovratnih sredstava]]*Ugovori_OPULJP[[#This Row],[EU STOPA SUFINANCIRANJA %
EU CO-FINANCING RATE %]]</f>
        <v>11876029.932</v>
      </c>
      <c r="P1754" s="11">
        <f>Ugovori_OPULJP[[#This Row],[Bespovratna sredstva - Ukupno (EU+Nac) HRK
= Ukupna ugovorena vrijednost bespovratnih sredstava]]*Ugovori_OPULJP[[#This Row],[STOPA NACIONALNOG SUFINANCIRANJA %]]</f>
        <v>2095769.9879999999</v>
      </c>
      <c r="Q1754" s="11">
        <v>13971799.92</v>
      </c>
      <c r="R1754" s="11">
        <v>0</v>
      </c>
      <c r="S1754" s="11">
        <v>0</v>
      </c>
      <c r="T1754" s="4">
        <f>Ugovori_OPULJP[[#This Row],[Bespovratna sredstva - Ukupno (EU+Nac) HRK
= Ukupna ugovorena vrijednost bespovratnih sredstava]]+Ugovori_OPULJP[[#This Row],[Javni doprinos korisnika - HRK]]+Ugovori_OPULJP[[#This Row],[Privatni doprinos korisnika - HRK]]</f>
        <v>13971799.92</v>
      </c>
      <c r="U1754" s="29" t="s">
        <v>8735</v>
      </c>
      <c r="V1754" s="29" t="s">
        <v>24</v>
      </c>
      <c r="W1754" s="30" t="s">
        <v>6882</v>
      </c>
      <c r="X1754" s="30" t="s">
        <v>6220</v>
      </c>
    </row>
    <row r="1755" spans="1:24" ht="89.25" x14ac:dyDescent="0.25">
      <c r="A1755" s="45" t="s">
        <v>2830</v>
      </c>
      <c r="B1755" s="46" t="s">
        <v>8150</v>
      </c>
      <c r="C1755" s="30" t="s">
        <v>7165</v>
      </c>
      <c r="D1755" s="30" t="s">
        <v>2792</v>
      </c>
      <c r="E1755" s="29" t="s">
        <v>10081</v>
      </c>
      <c r="F1755" s="47" t="s">
        <v>2831</v>
      </c>
      <c r="G1755" s="47" t="s">
        <v>2832</v>
      </c>
      <c r="H1755" s="48">
        <v>43347</v>
      </c>
      <c r="I1755" s="48">
        <v>44259</v>
      </c>
      <c r="J1755" s="48" t="str">
        <f ca="1">IF(Ugovori_OPULJP[[#This Row],[DATUM ZAVRŠETKA OPERACIJE]]&lt;TODAY(),"završen","u provedbi")</f>
        <v>završen</v>
      </c>
      <c r="K1755" s="25" t="s">
        <v>14</v>
      </c>
      <c r="L1755" s="25" t="s">
        <v>14</v>
      </c>
      <c r="M1755" s="17">
        <v>0.85</v>
      </c>
      <c r="N1755" s="17">
        <v>0.15</v>
      </c>
      <c r="O1755" s="11">
        <f>Ugovori_OPULJP[[#This Row],[Bespovratna sredstva - Ukupno (EU+Nac) HRK
= Ukupna ugovorena vrijednost bespovratnih sredstava]]*Ugovori_OPULJP[[#This Row],[EU STOPA SUFINANCIRANJA %
EU CO-FINANCING RATE %]]</f>
        <v>12557720.564999999</v>
      </c>
      <c r="P1755" s="11">
        <f>Ugovori_OPULJP[[#This Row],[Bespovratna sredstva - Ukupno (EU+Nac) HRK
= Ukupna ugovorena vrijednost bespovratnih sredstava]]*Ugovori_OPULJP[[#This Row],[STOPA NACIONALNOG SUFINANCIRANJA %]]</f>
        <v>2216068.335</v>
      </c>
      <c r="Q1755" s="11">
        <v>14773788.9</v>
      </c>
      <c r="R1755" s="11">
        <v>0</v>
      </c>
      <c r="S1755" s="11">
        <v>0</v>
      </c>
      <c r="T1755" s="4">
        <f>Ugovori_OPULJP[[#This Row],[Bespovratna sredstva - Ukupno (EU+Nac) HRK
= Ukupna ugovorena vrijednost bespovratnih sredstava]]+Ugovori_OPULJP[[#This Row],[Javni doprinos korisnika - HRK]]+Ugovori_OPULJP[[#This Row],[Privatni doprinos korisnika - HRK]]</f>
        <v>14773788.9</v>
      </c>
      <c r="U1755" s="29" t="s">
        <v>8735</v>
      </c>
      <c r="V1755" s="29" t="s">
        <v>24</v>
      </c>
      <c r="W1755" s="30" t="s">
        <v>6883</v>
      </c>
      <c r="X1755" s="30" t="s">
        <v>6220</v>
      </c>
    </row>
    <row r="1756" spans="1:24" ht="102" x14ac:dyDescent="0.25">
      <c r="A1756" s="45" t="s">
        <v>2833</v>
      </c>
      <c r="B1756" s="46" t="s">
        <v>8150</v>
      </c>
      <c r="C1756" s="30" t="s">
        <v>7165</v>
      </c>
      <c r="D1756" s="30" t="s">
        <v>2792</v>
      </c>
      <c r="E1756" s="29" t="s">
        <v>10081</v>
      </c>
      <c r="F1756" s="47" t="s">
        <v>2834</v>
      </c>
      <c r="G1756" s="47" t="s">
        <v>2835</v>
      </c>
      <c r="H1756" s="48">
        <v>43347</v>
      </c>
      <c r="I1756" s="48">
        <v>44259</v>
      </c>
      <c r="J1756" s="48" t="str">
        <f ca="1">IF(Ugovori_OPULJP[[#This Row],[DATUM ZAVRŠETKA OPERACIJE]]&lt;TODAY(),"završen","u provedbi")</f>
        <v>završen</v>
      </c>
      <c r="K1756" s="25" t="s">
        <v>11</v>
      </c>
      <c r="L1756" s="25" t="s">
        <v>11</v>
      </c>
      <c r="M1756" s="17">
        <v>0.85</v>
      </c>
      <c r="N1756" s="17">
        <v>0.15</v>
      </c>
      <c r="O1756" s="11">
        <f>Ugovori_OPULJP[[#This Row],[Bespovratna sredstva - Ukupno (EU+Nac) HRK
= Ukupna ugovorena vrijednost bespovratnih sredstava]]*Ugovori_OPULJP[[#This Row],[EU STOPA SUFINANCIRANJA %
EU CO-FINANCING RATE %]]</f>
        <v>820876.93449999997</v>
      </c>
      <c r="P1756" s="11">
        <f>Ugovori_OPULJP[[#This Row],[Bespovratna sredstva - Ukupno (EU+Nac) HRK
= Ukupna ugovorena vrijednost bespovratnih sredstava]]*Ugovori_OPULJP[[#This Row],[STOPA NACIONALNOG SUFINANCIRANJA %]]</f>
        <v>144860.63549999997</v>
      </c>
      <c r="Q1756" s="11">
        <v>965737.57</v>
      </c>
      <c r="R1756" s="11">
        <v>0</v>
      </c>
      <c r="S1756" s="11">
        <v>0</v>
      </c>
      <c r="T1756" s="4">
        <f>Ugovori_OPULJP[[#This Row],[Bespovratna sredstva - Ukupno (EU+Nac) HRK
= Ukupna ugovorena vrijednost bespovratnih sredstava]]+Ugovori_OPULJP[[#This Row],[Javni doprinos korisnika - HRK]]+Ugovori_OPULJP[[#This Row],[Privatni doprinos korisnika - HRK]]</f>
        <v>965737.57</v>
      </c>
      <c r="U1756" s="29" t="s">
        <v>8735</v>
      </c>
      <c r="V1756" s="29" t="s">
        <v>24</v>
      </c>
      <c r="W1756" s="30" t="s">
        <v>6884</v>
      </c>
      <c r="X1756" s="30" t="s">
        <v>6220</v>
      </c>
    </row>
    <row r="1757" spans="1:24" ht="89.25" x14ac:dyDescent="0.25">
      <c r="A1757" s="45" t="s">
        <v>2836</v>
      </c>
      <c r="B1757" s="46" t="s">
        <v>8150</v>
      </c>
      <c r="C1757" s="30" t="s">
        <v>7165</v>
      </c>
      <c r="D1757" s="30" t="s">
        <v>2792</v>
      </c>
      <c r="E1757" s="29" t="s">
        <v>10081</v>
      </c>
      <c r="F1757" s="47" t="s">
        <v>2837</v>
      </c>
      <c r="G1757" s="47" t="s">
        <v>1057</v>
      </c>
      <c r="H1757" s="48">
        <v>43364</v>
      </c>
      <c r="I1757" s="48">
        <v>44276</v>
      </c>
      <c r="J1757" s="48" t="str">
        <f ca="1">IF(Ugovori_OPULJP[[#This Row],[DATUM ZAVRŠETKA OPERACIJE]]&lt;TODAY(),"završen","u provedbi")</f>
        <v>završen</v>
      </c>
      <c r="K1757" s="25" t="s">
        <v>6</v>
      </c>
      <c r="L1757" s="25" t="s">
        <v>6</v>
      </c>
      <c r="M1757" s="17">
        <v>0.85</v>
      </c>
      <c r="N1757" s="17">
        <v>0.15</v>
      </c>
      <c r="O1757" s="11">
        <f>Ugovori_OPULJP[[#This Row],[Bespovratna sredstva - Ukupno (EU+Nac) HRK
= Ukupna ugovorena vrijednost bespovratnih sredstava]]*Ugovori_OPULJP[[#This Row],[EU STOPA SUFINANCIRANJA %
EU CO-FINANCING RATE %]]</f>
        <v>4364547.0200000005</v>
      </c>
      <c r="P1757" s="11">
        <f>Ugovori_OPULJP[[#This Row],[Bespovratna sredstva - Ukupno (EU+Nac) HRK
= Ukupna ugovorena vrijednost bespovratnih sredstava]]*Ugovori_OPULJP[[#This Row],[STOPA NACIONALNOG SUFINANCIRANJA %]]</f>
        <v>770214.18</v>
      </c>
      <c r="Q1757" s="11">
        <v>5134761.2</v>
      </c>
      <c r="R1757" s="11">
        <v>0</v>
      </c>
      <c r="S1757" s="11">
        <v>0</v>
      </c>
      <c r="T1757" s="4">
        <f>Ugovori_OPULJP[[#This Row],[Bespovratna sredstva - Ukupno (EU+Nac) HRK
= Ukupna ugovorena vrijednost bespovratnih sredstava]]+Ugovori_OPULJP[[#This Row],[Javni doprinos korisnika - HRK]]+Ugovori_OPULJP[[#This Row],[Privatni doprinos korisnika - HRK]]</f>
        <v>5134761.2</v>
      </c>
      <c r="U1757" s="29" t="s">
        <v>8735</v>
      </c>
      <c r="V1757" s="29" t="s">
        <v>24</v>
      </c>
      <c r="W1757" s="30" t="s">
        <v>6885</v>
      </c>
      <c r="X1757" s="30" t="s">
        <v>6220</v>
      </c>
    </row>
    <row r="1758" spans="1:24" ht="114.75" x14ac:dyDescent="0.25">
      <c r="A1758" s="45" t="s">
        <v>2838</v>
      </c>
      <c r="B1758" s="46" t="s">
        <v>8150</v>
      </c>
      <c r="C1758" s="30" t="s">
        <v>7165</v>
      </c>
      <c r="D1758" s="30" t="s">
        <v>2792</v>
      </c>
      <c r="E1758" s="29" t="s">
        <v>10081</v>
      </c>
      <c r="F1758" s="47" t="s">
        <v>7450</v>
      </c>
      <c r="G1758" s="47" t="s">
        <v>358</v>
      </c>
      <c r="H1758" s="48">
        <v>43347</v>
      </c>
      <c r="I1758" s="48">
        <v>44259</v>
      </c>
      <c r="J1758" s="48" t="str">
        <f ca="1">IF(Ugovori_OPULJP[[#This Row],[DATUM ZAVRŠETKA OPERACIJE]]&lt;TODAY(),"završen","u provedbi")</f>
        <v>završen</v>
      </c>
      <c r="K1758" s="25" t="s">
        <v>2</v>
      </c>
      <c r="L1758" s="25" t="s">
        <v>2</v>
      </c>
      <c r="M1758" s="17">
        <v>0.85</v>
      </c>
      <c r="N1758" s="17">
        <v>0.15</v>
      </c>
      <c r="O1758" s="11">
        <f>Ugovori_OPULJP[[#This Row],[Bespovratna sredstva - Ukupno (EU+Nac) HRK
= Ukupna ugovorena vrijednost bespovratnih sredstava]]*Ugovori_OPULJP[[#This Row],[EU STOPA SUFINANCIRANJA %
EU CO-FINANCING RATE %]]</f>
        <v>5171303.6524999999</v>
      </c>
      <c r="P1758" s="11">
        <f>Ugovori_OPULJP[[#This Row],[Bespovratna sredstva - Ukupno (EU+Nac) HRK
= Ukupna ugovorena vrijednost bespovratnih sredstava]]*Ugovori_OPULJP[[#This Row],[STOPA NACIONALNOG SUFINANCIRANJA %]]</f>
        <v>912582.99750000006</v>
      </c>
      <c r="Q1758" s="11">
        <v>6083886.6500000004</v>
      </c>
      <c r="R1758" s="11">
        <v>0</v>
      </c>
      <c r="S1758" s="11">
        <v>0</v>
      </c>
      <c r="T1758" s="4">
        <f>Ugovori_OPULJP[[#This Row],[Bespovratna sredstva - Ukupno (EU+Nac) HRK
= Ukupna ugovorena vrijednost bespovratnih sredstava]]+Ugovori_OPULJP[[#This Row],[Javni doprinos korisnika - HRK]]+Ugovori_OPULJP[[#This Row],[Privatni doprinos korisnika - HRK]]</f>
        <v>6083886.6500000004</v>
      </c>
      <c r="U1758" s="29" t="s">
        <v>8735</v>
      </c>
      <c r="V1758" s="29" t="s">
        <v>24</v>
      </c>
      <c r="W1758" s="30" t="s">
        <v>6886</v>
      </c>
      <c r="X1758" s="30" t="s">
        <v>6220</v>
      </c>
    </row>
    <row r="1759" spans="1:24" ht="102" x14ac:dyDescent="0.25">
      <c r="A1759" s="45" t="s">
        <v>2839</v>
      </c>
      <c r="B1759" s="46" t="s">
        <v>8150</v>
      </c>
      <c r="C1759" s="30" t="s">
        <v>7165</v>
      </c>
      <c r="D1759" s="30" t="s">
        <v>2792</v>
      </c>
      <c r="E1759" s="29" t="s">
        <v>10081</v>
      </c>
      <c r="F1759" s="47" t="s">
        <v>7458</v>
      </c>
      <c r="G1759" s="47" t="s">
        <v>2840</v>
      </c>
      <c r="H1759" s="48">
        <v>43347</v>
      </c>
      <c r="I1759" s="48">
        <v>44259</v>
      </c>
      <c r="J1759" s="48" t="str">
        <f ca="1">IF(Ugovori_OPULJP[[#This Row],[DATUM ZAVRŠETKA OPERACIJE]]&lt;TODAY(),"završen","u provedbi")</f>
        <v>završen</v>
      </c>
      <c r="K1759" s="25" t="s">
        <v>7</v>
      </c>
      <c r="L1759" s="25" t="s">
        <v>7</v>
      </c>
      <c r="M1759" s="17">
        <v>0.85</v>
      </c>
      <c r="N1759" s="17">
        <v>0.15</v>
      </c>
      <c r="O1759" s="11">
        <f>Ugovori_OPULJP[[#This Row],[Bespovratna sredstva - Ukupno (EU+Nac) HRK
= Ukupna ugovorena vrijednost bespovratnih sredstava]]*Ugovori_OPULJP[[#This Row],[EU STOPA SUFINANCIRANJA %
EU CO-FINANCING RATE %]]</f>
        <v>1735398.233</v>
      </c>
      <c r="P1759" s="11">
        <f>Ugovori_OPULJP[[#This Row],[Bespovratna sredstva - Ukupno (EU+Nac) HRK
= Ukupna ugovorena vrijednost bespovratnih sredstava]]*Ugovori_OPULJP[[#This Row],[STOPA NACIONALNOG SUFINANCIRANJA %]]</f>
        <v>306246.74699999997</v>
      </c>
      <c r="Q1759" s="11">
        <v>2041644.98</v>
      </c>
      <c r="R1759" s="11">
        <v>0</v>
      </c>
      <c r="S1759" s="11">
        <v>0</v>
      </c>
      <c r="T1759" s="4">
        <f>Ugovori_OPULJP[[#This Row],[Bespovratna sredstva - Ukupno (EU+Nac) HRK
= Ukupna ugovorena vrijednost bespovratnih sredstava]]+Ugovori_OPULJP[[#This Row],[Javni doprinos korisnika - HRK]]+Ugovori_OPULJP[[#This Row],[Privatni doprinos korisnika - HRK]]</f>
        <v>2041644.98</v>
      </c>
      <c r="U1759" s="29" t="s">
        <v>8735</v>
      </c>
      <c r="V1759" s="29" t="s">
        <v>24</v>
      </c>
      <c r="W1759" s="30" t="s">
        <v>6887</v>
      </c>
      <c r="X1759" s="30" t="s">
        <v>6220</v>
      </c>
    </row>
    <row r="1760" spans="1:24" ht="102" x14ac:dyDescent="0.25">
      <c r="A1760" s="45" t="s">
        <v>2841</v>
      </c>
      <c r="B1760" s="46" t="s">
        <v>8150</v>
      </c>
      <c r="C1760" s="30" t="s">
        <v>7165</v>
      </c>
      <c r="D1760" s="30" t="s">
        <v>2792</v>
      </c>
      <c r="E1760" s="29" t="s">
        <v>10081</v>
      </c>
      <c r="F1760" s="47" t="s">
        <v>7451</v>
      </c>
      <c r="G1760" s="47" t="s">
        <v>2842</v>
      </c>
      <c r="H1760" s="48">
        <v>43356</v>
      </c>
      <c r="I1760" s="48">
        <v>44268</v>
      </c>
      <c r="J1760" s="48" t="str">
        <f ca="1">IF(Ugovori_OPULJP[[#This Row],[DATUM ZAVRŠETKA OPERACIJE]]&lt;TODAY(),"završen","u provedbi")</f>
        <v>završen</v>
      </c>
      <c r="K1760" s="25" t="s">
        <v>0</v>
      </c>
      <c r="L1760" s="25" t="s">
        <v>0</v>
      </c>
      <c r="M1760" s="17">
        <v>0.85</v>
      </c>
      <c r="N1760" s="17">
        <v>0.15</v>
      </c>
      <c r="O1760" s="11">
        <f>Ugovori_OPULJP[[#This Row],[Bespovratna sredstva - Ukupno (EU+Nac) HRK
= Ukupna ugovorena vrijednost bespovratnih sredstava]]*Ugovori_OPULJP[[#This Row],[EU STOPA SUFINANCIRANJA %
EU CO-FINANCING RATE %]]</f>
        <v>2476521.2739999997</v>
      </c>
      <c r="P1760" s="11">
        <f>Ugovori_OPULJP[[#This Row],[Bespovratna sredstva - Ukupno (EU+Nac) HRK
= Ukupna ugovorena vrijednost bespovratnih sredstava]]*Ugovori_OPULJP[[#This Row],[STOPA NACIONALNOG SUFINANCIRANJA %]]</f>
        <v>437033.16599999997</v>
      </c>
      <c r="Q1760" s="11">
        <v>2913554.44</v>
      </c>
      <c r="R1760" s="11">
        <v>0</v>
      </c>
      <c r="S1760" s="11">
        <v>0</v>
      </c>
      <c r="T1760" s="4">
        <f>Ugovori_OPULJP[[#This Row],[Bespovratna sredstva - Ukupno (EU+Nac) HRK
= Ukupna ugovorena vrijednost bespovratnih sredstava]]+Ugovori_OPULJP[[#This Row],[Javni doprinos korisnika - HRK]]+Ugovori_OPULJP[[#This Row],[Privatni doprinos korisnika - HRK]]</f>
        <v>2913554.44</v>
      </c>
      <c r="U1760" s="29" t="s">
        <v>8735</v>
      </c>
      <c r="V1760" s="29" t="s">
        <v>24</v>
      </c>
      <c r="W1760" s="30" t="s">
        <v>6888</v>
      </c>
      <c r="X1760" s="30" t="s">
        <v>6220</v>
      </c>
    </row>
    <row r="1761" spans="1:24" ht="76.5" x14ac:dyDescent="0.25">
      <c r="A1761" s="45" t="s">
        <v>2843</v>
      </c>
      <c r="B1761" s="46" t="s">
        <v>8150</v>
      </c>
      <c r="C1761" s="30" t="s">
        <v>7165</v>
      </c>
      <c r="D1761" s="30" t="s">
        <v>2792</v>
      </c>
      <c r="E1761" s="29" t="s">
        <v>10081</v>
      </c>
      <c r="F1761" s="47" t="s">
        <v>7452</v>
      </c>
      <c r="G1761" s="47" t="s">
        <v>701</v>
      </c>
      <c r="H1761" s="48">
        <v>43397</v>
      </c>
      <c r="I1761" s="48">
        <v>44310</v>
      </c>
      <c r="J1761" s="48" t="str">
        <f ca="1">IF(Ugovori_OPULJP[[#This Row],[DATUM ZAVRŠETKA OPERACIJE]]&lt;TODAY(),"završen","u provedbi")</f>
        <v>završen</v>
      </c>
      <c r="K1761" s="25" t="s">
        <v>11</v>
      </c>
      <c r="L1761" s="25" t="s">
        <v>11</v>
      </c>
      <c r="M1761" s="17">
        <v>0.85</v>
      </c>
      <c r="N1761" s="17">
        <v>0.15</v>
      </c>
      <c r="O1761" s="11">
        <f>Ugovori_OPULJP[[#This Row],[Bespovratna sredstva - Ukupno (EU+Nac) HRK
= Ukupna ugovorena vrijednost bespovratnih sredstava]]*Ugovori_OPULJP[[#This Row],[EU STOPA SUFINANCIRANJA %
EU CO-FINANCING RATE %]]</f>
        <v>1436846.4515</v>
      </c>
      <c r="P1761" s="11">
        <f>Ugovori_OPULJP[[#This Row],[Bespovratna sredstva - Ukupno (EU+Nac) HRK
= Ukupna ugovorena vrijednost bespovratnih sredstava]]*Ugovori_OPULJP[[#This Row],[STOPA NACIONALNOG SUFINANCIRANJA %]]</f>
        <v>253561.1385</v>
      </c>
      <c r="Q1761" s="11">
        <v>1690407.59</v>
      </c>
      <c r="R1761" s="11">
        <v>0</v>
      </c>
      <c r="S1761" s="11">
        <v>0</v>
      </c>
      <c r="T1761" s="4">
        <f>Ugovori_OPULJP[[#This Row],[Bespovratna sredstva - Ukupno (EU+Nac) HRK
= Ukupna ugovorena vrijednost bespovratnih sredstava]]+Ugovori_OPULJP[[#This Row],[Javni doprinos korisnika - HRK]]+Ugovori_OPULJP[[#This Row],[Privatni doprinos korisnika - HRK]]</f>
        <v>1690407.59</v>
      </c>
      <c r="U1761" s="29" t="s">
        <v>8735</v>
      </c>
      <c r="V1761" s="29" t="s">
        <v>24</v>
      </c>
      <c r="W1761" s="30" t="s">
        <v>6889</v>
      </c>
      <c r="X1761" s="30" t="s">
        <v>6220</v>
      </c>
    </row>
    <row r="1762" spans="1:24" ht="76.5" x14ac:dyDescent="0.25">
      <c r="A1762" s="45" t="s">
        <v>2844</v>
      </c>
      <c r="B1762" s="46" t="s">
        <v>8150</v>
      </c>
      <c r="C1762" s="30" t="s">
        <v>7165</v>
      </c>
      <c r="D1762" s="30" t="s">
        <v>2792</v>
      </c>
      <c r="E1762" s="29" t="s">
        <v>10081</v>
      </c>
      <c r="F1762" s="47" t="s">
        <v>2845</v>
      </c>
      <c r="G1762" s="47" t="s">
        <v>2846</v>
      </c>
      <c r="H1762" s="48">
        <v>43347</v>
      </c>
      <c r="I1762" s="48">
        <v>44259</v>
      </c>
      <c r="J1762" s="48" t="str">
        <f ca="1">IF(Ugovori_OPULJP[[#This Row],[DATUM ZAVRŠETKA OPERACIJE]]&lt;TODAY(),"završen","u provedbi")</f>
        <v>završen</v>
      </c>
      <c r="K1762" s="25" t="s">
        <v>14</v>
      </c>
      <c r="L1762" s="25" t="s">
        <v>14</v>
      </c>
      <c r="M1762" s="17">
        <v>0.85</v>
      </c>
      <c r="N1762" s="17">
        <v>0.15</v>
      </c>
      <c r="O1762" s="11">
        <f>Ugovori_OPULJP[[#This Row],[Bespovratna sredstva - Ukupno (EU+Nac) HRK
= Ukupna ugovorena vrijednost bespovratnih sredstava]]*Ugovori_OPULJP[[#This Row],[EU STOPA SUFINANCIRANJA %
EU CO-FINANCING RATE %]]</f>
        <v>3156725.0784999998</v>
      </c>
      <c r="P1762" s="11">
        <f>Ugovori_OPULJP[[#This Row],[Bespovratna sredstva - Ukupno (EU+Nac) HRK
= Ukupna ugovorena vrijednost bespovratnih sredstava]]*Ugovori_OPULJP[[#This Row],[STOPA NACIONALNOG SUFINANCIRANJA %]]</f>
        <v>557069.13150000002</v>
      </c>
      <c r="Q1762" s="11">
        <v>3713794.21</v>
      </c>
      <c r="R1762" s="11">
        <v>0</v>
      </c>
      <c r="S1762" s="11">
        <v>0</v>
      </c>
      <c r="T1762" s="4">
        <f>Ugovori_OPULJP[[#This Row],[Bespovratna sredstva - Ukupno (EU+Nac) HRK
= Ukupna ugovorena vrijednost bespovratnih sredstava]]+Ugovori_OPULJP[[#This Row],[Javni doprinos korisnika - HRK]]+Ugovori_OPULJP[[#This Row],[Privatni doprinos korisnika - HRK]]</f>
        <v>3713794.21</v>
      </c>
      <c r="U1762" s="29" t="s">
        <v>8735</v>
      </c>
      <c r="V1762" s="29" t="s">
        <v>24</v>
      </c>
      <c r="W1762" s="30" t="s">
        <v>6890</v>
      </c>
      <c r="X1762" s="30" t="s">
        <v>6220</v>
      </c>
    </row>
    <row r="1763" spans="1:24" ht="89.25" x14ac:dyDescent="0.25">
      <c r="A1763" s="45" t="s">
        <v>2847</v>
      </c>
      <c r="B1763" s="46" t="s">
        <v>8150</v>
      </c>
      <c r="C1763" s="30" t="s">
        <v>7165</v>
      </c>
      <c r="D1763" s="30" t="s">
        <v>2792</v>
      </c>
      <c r="E1763" s="29" t="s">
        <v>10081</v>
      </c>
      <c r="F1763" s="47" t="s">
        <v>2848</v>
      </c>
      <c r="G1763" s="47" t="s">
        <v>10599</v>
      </c>
      <c r="H1763" s="48">
        <v>43423</v>
      </c>
      <c r="I1763" s="48">
        <v>44335</v>
      </c>
      <c r="J1763" s="48" t="str">
        <f ca="1">IF(Ugovori_OPULJP[[#This Row],[DATUM ZAVRŠETKA OPERACIJE]]&lt;TODAY(),"završen","u provedbi")</f>
        <v>završen</v>
      </c>
      <c r="K1763" s="25" t="s">
        <v>15</v>
      </c>
      <c r="L1763" s="25" t="s">
        <v>3</v>
      </c>
      <c r="M1763" s="17">
        <v>0.85</v>
      </c>
      <c r="N1763" s="17">
        <v>0.15</v>
      </c>
      <c r="O1763" s="11">
        <f>Ugovori_OPULJP[[#This Row],[Bespovratna sredstva - Ukupno (EU+Nac) HRK
= Ukupna ugovorena vrijednost bespovratnih sredstava]]*Ugovori_OPULJP[[#This Row],[EU STOPA SUFINANCIRANJA %
EU CO-FINANCING RATE %]]</f>
        <v>1820237.753</v>
      </c>
      <c r="P1763" s="11">
        <f>Ugovori_OPULJP[[#This Row],[Bespovratna sredstva - Ukupno (EU+Nac) HRK
= Ukupna ugovorena vrijednost bespovratnih sredstava]]*Ugovori_OPULJP[[#This Row],[STOPA NACIONALNOG SUFINANCIRANJA %]]</f>
        <v>321218.42700000003</v>
      </c>
      <c r="Q1763" s="11">
        <v>2141456.1800000002</v>
      </c>
      <c r="R1763" s="11">
        <v>0</v>
      </c>
      <c r="S1763" s="11">
        <v>0</v>
      </c>
      <c r="T1763" s="4">
        <f>Ugovori_OPULJP[[#This Row],[Bespovratna sredstva - Ukupno (EU+Nac) HRK
= Ukupna ugovorena vrijednost bespovratnih sredstava]]+Ugovori_OPULJP[[#This Row],[Javni doprinos korisnika - HRK]]+Ugovori_OPULJP[[#This Row],[Privatni doprinos korisnika - HRK]]</f>
        <v>2141456.1800000002</v>
      </c>
      <c r="U1763" s="29" t="s">
        <v>8735</v>
      </c>
      <c r="V1763" s="29" t="s">
        <v>24</v>
      </c>
      <c r="W1763" s="30" t="s">
        <v>6891</v>
      </c>
      <c r="X1763" s="30" t="s">
        <v>6220</v>
      </c>
    </row>
    <row r="1764" spans="1:24" ht="89.25" x14ac:dyDescent="0.25">
      <c r="A1764" s="45" t="s">
        <v>2849</v>
      </c>
      <c r="B1764" s="46" t="s">
        <v>8150</v>
      </c>
      <c r="C1764" s="30" t="s">
        <v>7165</v>
      </c>
      <c r="D1764" s="30" t="s">
        <v>2792</v>
      </c>
      <c r="E1764" s="29" t="s">
        <v>10081</v>
      </c>
      <c r="F1764" s="47" t="s">
        <v>2850</v>
      </c>
      <c r="G1764" s="7" t="s">
        <v>11908</v>
      </c>
      <c r="H1764" s="48">
        <v>43480</v>
      </c>
      <c r="I1764" s="48">
        <v>44392</v>
      </c>
      <c r="J1764" s="48" t="str">
        <f ca="1">IF(Ugovori_OPULJP[[#This Row],[DATUM ZAVRŠETKA OPERACIJE]]&lt;TODAY(),"završen","u provedbi")</f>
        <v>završen</v>
      </c>
      <c r="K1764" s="25" t="s">
        <v>14</v>
      </c>
      <c r="L1764" s="25" t="s">
        <v>14</v>
      </c>
      <c r="M1764" s="17">
        <v>0.85</v>
      </c>
      <c r="N1764" s="17">
        <v>0.15</v>
      </c>
      <c r="O1764" s="11">
        <f>Ugovori_OPULJP[[#This Row],[Bespovratna sredstva - Ukupno (EU+Nac) HRK
= Ukupna ugovorena vrijednost bespovratnih sredstava]]*Ugovori_OPULJP[[#This Row],[EU STOPA SUFINANCIRANJA %
EU CO-FINANCING RATE %]]</f>
        <v>3731950.6359999999</v>
      </c>
      <c r="P1764" s="11">
        <f>Ugovori_OPULJP[[#This Row],[Bespovratna sredstva - Ukupno (EU+Nac) HRK
= Ukupna ugovorena vrijednost bespovratnih sredstava]]*Ugovori_OPULJP[[#This Row],[STOPA NACIONALNOG SUFINANCIRANJA %]]</f>
        <v>658579.52399999998</v>
      </c>
      <c r="Q1764" s="11">
        <v>4390530.16</v>
      </c>
      <c r="R1764" s="11">
        <v>0</v>
      </c>
      <c r="S1764" s="11">
        <v>0</v>
      </c>
      <c r="T1764" s="4">
        <f>Ugovori_OPULJP[[#This Row],[Bespovratna sredstva - Ukupno (EU+Nac) HRK
= Ukupna ugovorena vrijednost bespovratnih sredstava]]+Ugovori_OPULJP[[#This Row],[Javni doprinos korisnika - HRK]]+Ugovori_OPULJP[[#This Row],[Privatni doprinos korisnika - HRK]]</f>
        <v>4390530.16</v>
      </c>
      <c r="U1764" s="29" t="s">
        <v>8735</v>
      </c>
      <c r="V1764" s="29" t="s">
        <v>24</v>
      </c>
      <c r="W1764" s="30" t="s">
        <v>6892</v>
      </c>
      <c r="X1764" s="30" t="s">
        <v>6220</v>
      </c>
    </row>
    <row r="1765" spans="1:24" ht="89.25" x14ac:dyDescent="0.25">
      <c r="A1765" s="45" t="s">
        <v>2851</v>
      </c>
      <c r="B1765" s="46" t="s">
        <v>8150</v>
      </c>
      <c r="C1765" s="30" t="s">
        <v>7165</v>
      </c>
      <c r="D1765" s="30" t="s">
        <v>2792</v>
      </c>
      <c r="E1765" s="29" t="s">
        <v>10081</v>
      </c>
      <c r="F1765" s="47" t="s">
        <v>7453</v>
      </c>
      <c r="G1765" s="47" t="s">
        <v>2852</v>
      </c>
      <c r="H1765" s="48">
        <v>43353</v>
      </c>
      <c r="I1765" s="48">
        <v>44265</v>
      </c>
      <c r="J1765" s="48" t="str">
        <f ca="1">IF(Ugovori_OPULJP[[#This Row],[DATUM ZAVRŠETKA OPERACIJE]]&lt;TODAY(),"završen","u provedbi")</f>
        <v>završen</v>
      </c>
      <c r="K1765" s="25" t="s">
        <v>4</v>
      </c>
      <c r="L1765" s="25" t="s">
        <v>4</v>
      </c>
      <c r="M1765" s="17">
        <v>0.85</v>
      </c>
      <c r="N1765" s="17">
        <v>0.15</v>
      </c>
      <c r="O1765" s="11">
        <f>Ugovori_OPULJP[[#This Row],[Bespovratna sredstva - Ukupno (EU+Nac) HRK
= Ukupna ugovorena vrijednost bespovratnih sredstava]]*Ugovori_OPULJP[[#This Row],[EU STOPA SUFINANCIRANJA %
EU CO-FINANCING RATE %]]</f>
        <v>2465715.9805000001</v>
      </c>
      <c r="P1765" s="11">
        <f>Ugovori_OPULJP[[#This Row],[Bespovratna sredstva - Ukupno (EU+Nac) HRK
= Ukupna ugovorena vrijednost bespovratnih sredstava]]*Ugovori_OPULJP[[#This Row],[STOPA NACIONALNOG SUFINANCIRANJA %]]</f>
        <v>435126.34950000001</v>
      </c>
      <c r="Q1765" s="11">
        <v>2900842.33</v>
      </c>
      <c r="R1765" s="11">
        <v>0</v>
      </c>
      <c r="S1765" s="11">
        <v>0</v>
      </c>
      <c r="T1765" s="4">
        <f>Ugovori_OPULJP[[#This Row],[Bespovratna sredstva - Ukupno (EU+Nac) HRK
= Ukupna ugovorena vrijednost bespovratnih sredstava]]+Ugovori_OPULJP[[#This Row],[Javni doprinos korisnika - HRK]]+Ugovori_OPULJP[[#This Row],[Privatni doprinos korisnika - HRK]]</f>
        <v>2900842.33</v>
      </c>
      <c r="U1765" s="29" t="s">
        <v>8735</v>
      </c>
      <c r="V1765" s="29" t="s">
        <v>24</v>
      </c>
      <c r="W1765" s="30" t="s">
        <v>6893</v>
      </c>
      <c r="X1765" s="30" t="s">
        <v>6220</v>
      </c>
    </row>
    <row r="1766" spans="1:24" ht="102" x14ac:dyDescent="0.25">
      <c r="A1766" s="45" t="s">
        <v>2853</v>
      </c>
      <c r="B1766" s="46" t="s">
        <v>8150</v>
      </c>
      <c r="C1766" s="30" t="s">
        <v>7165</v>
      </c>
      <c r="D1766" s="30" t="s">
        <v>2792</v>
      </c>
      <c r="E1766" s="29" t="s">
        <v>10081</v>
      </c>
      <c r="F1766" s="47" t="s">
        <v>7457</v>
      </c>
      <c r="G1766" s="47" t="s">
        <v>848</v>
      </c>
      <c r="H1766" s="48">
        <v>43347</v>
      </c>
      <c r="I1766" s="48">
        <v>44259</v>
      </c>
      <c r="J1766" s="48" t="str">
        <f ca="1">IF(Ugovori_OPULJP[[#This Row],[DATUM ZAVRŠETKA OPERACIJE]]&lt;TODAY(),"završen","u provedbi")</f>
        <v>završen</v>
      </c>
      <c r="K1766" s="25" t="s">
        <v>9</v>
      </c>
      <c r="L1766" s="25" t="s">
        <v>9</v>
      </c>
      <c r="M1766" s="17">
        <v>0.85</v>
      </c>
      <c r="N1766" s="17">
        <v>0.15</v>
      </c>
      <c r="O1766" s="11">
        <f>Ugovori_OPULJP[[#This Row],[Bespovratna sredstva - Ukupno (EU+Nac) HRK
= Ukupna ugovorena vrijednost bespovratnih sredstava]]*Ugovori_OPULJP[[#This Row],[EU STOPA SUFINANCIRANJA %
EU CO-FINANCING RATE %]]</f>
        <v>10098618.579</v>
      </c>
      <c r="P1766" s="11">
        <f>Ugovori_OPULJP[[#This Row],[Bespovratna sredstva - Ukupno (EU+Nac) HRK
= Ukupna ugovorena vrijednost bespovratnih sredstava]]*Ugovori_OPULJP[[#This Row],[STOPA NACIONALNOG SUFINANCIRANJA %]]</f>
        <v>1782109.1610000001</v>
      </c>
      <c r="Q1766" s="11">
        <v>11880727.74</v>
      </c>
      <c r="R1766" s="11">
        <v>0</v>
      </c>
      <c r="S1766" s="11">
        <v>0</v>
      </c>
      <c r="T1766" s="4">
        <f>Ugovori_OPULJP[[#This Row],[Bespovratna sredstva - Ukupno (EU+Nac) HRK
= Ukupna ugovorena vrijednost bespovratnih sredstava]]+Ugovori_OPULJP[[#This Row],[Javni doprinos korisnika - HRK]]+Ugovori_OPULJP[[#This Row],[Privatni doprinos korisnika - HRK]]</f>
        <v>11880727.74</v>
      </c>
      <c r="U1766" s="29" t="s">
        <v>8735</v>
      </c>
      <c r="V1766" s="29" t="s">
        <v>24</v>
      </c>
      <c r="W1766" s="30" t="s">
        <v>6894</v>
      </c>
      <c r="X1766" s="30" t="s">
        <v>6220</v>
      </c>
    </row>
    <row r="1767" spans="1:24" ht="102" x14ac:dyDescent="0.25">
      <c r="A1767" s="45" t="s">
        <v>2854</v>
      </c>
      <c r="B1767" s="46" t="s">
        <v>8150</v>
      </c>
      <c r="C1767" s="30" t="s">
        <v>7165</v>
      </c>
      <c r="D1767" s="30" t="s">
        <v>2792</v>
      </c>
      <c r="E1767" s="29" t="s">
        <v>10081</v>
      </c>
      <c r="F1767" s="47" t="s">
        <v>2855</v>
      </c>
      <c r="G1767" s="47" t="s">
        <v>892</v>
      </c>
      <c r="H1767" s="48">
        <v>43480</v>
      </c>
      <c r="I1767" s="48">
        <v>44392</v>
      </c>
      <c r="J1767" s="48" t="str">
        <f ca="1">IF(Ugovori_OPULJP[[#This Row],[DATUM ZAVRŠETKA OPERACIJE]]&lt;TODAY(),"završen","u provedbi")</f>
        <v>završen</v>
      </c>
      <c r="K1767" s="25" t="s">
        <v>0</v>
      </c>
      <c r="L1767" s="25" t="s">
        <v>0</v>
      </c>
      <c r="M1767" s="17">
        <v>0.85</v>
      </c>
      <c r="N1767" s="17">
        <v>0.15</v>
      </c>
      <c r="O1767" s="11">
        <f>Ugovori_OPULJP[[#This Row],[Bespovratna sredstva - Ukupno (EU+Nac) HRK
= Ukupna ugovorena vrijednost bespovratnih sredstava]]*Ugovori_OPULJP[[#This Row],[EU STOPA SUFINANCIRANJA %
EU CO-FINANCING RATE %]]</f>
        <v>11797182.877999999</v>
      </c>
      <c r="P1767" s="11">
        <f>Ugovori_OPULJP[[#This Row],[Bespovratna sredstva - Ukupno (EU+Nac) HRK
= Ukupna ugovorena vrijednost bespovratnih sredstava]]*Ugovori_OPULJP[[#This Row],[STOPA NACIONALNOG SUFINANCIRANJA %]]</f>
        <v>2081855.8019999999</v>
      </c>
      <c r="Q1767" s="11">
        <v>13879038.68</v>
      </c>
      <c r="R1767" s="11">
        <v>0</v>
      </c>
      <c r="S1767" s="11">
        <v>0</v>
      </c>
      <c r="T1767" s="4">
        <f>Ugovori_OPULJP[[#This Row],[Bespovratna sredstva - Ukupno (EU+Nac) HRK
= Ukupna ugovorena vrijednost bespovratnih sredstava]]+Ugovori_OPULJP[[#This Row],[Javni doprinos korisnika - HRK]]+Ugovori_OPULJP[[#This Row],[Privatni doprinos korisnika - HRK]]</f>
        <v>13879038.68</v>
      </c>
      <c r="U1767" s="29" t="s">
        <v>8735</v>
      </c>
      <c r="V1767" s="29" t="s">
        <v>24</v>
      </c>
      <c r="W1767" s="30" t="s">
        <v>6895</v>
      </c>
      <c r="X1767" s="30" t="s">
        <v>6220</v>
      </c>
    </row>
    <row r="1768" spans="1:24" ht="102" x14ac:dyDescent="0.25">
      <c r="A1768" s="45" t="s">
        <v>2856</v>
      </c>
      <c r="B1768" s="46" t="s">
        <v>8150</v>
      </c>
      <c r="C1768" s="30" t="s">
        <v>7165</v>
      </c>
      <c r="D1768" s="30" t="s">
        <v>2792</v>
      </c>
      <c r="E1768" s="29" t="s">
        <v>10081</v>
      </c>
      <c r="F1768" s="47" t="s">
        <v>7455</v>
      </c>
      <c r="G1768" s="47" t="s">
        <v>2857</v>
      </c>
      <c r="H1768" s="48">
        <v>43347</v>
      </c>
      <c r="I1768" s="48">
        <v>44259</v>
      </c>
      <c r="J1768" s="48" t="str">
        <f ca="1">IF(Ugovori_OPULJP[[#This Row],[DATUM ZAVRŠETKA OPERACIJE]]&lt;TODAY(),"završen","u provedbi")</f>
        <v>završen</v>
      </c>
      <c r="K1768" s="25" t="s">
        <v>3</v>
      </c>
      <c r="L1768" s="25" t="s">
        <v>3</v>
      </c>
      <c r="M1768" s="17">
        <v>0.85</v>
      </c>
      <c r="N1768" s="17">
        <v>0.15</v>
      </c>
      <c r="O1768" s="11">
        <f>Ugovori_OPULJP[[#This Row],[Bespovratna sredstva - Ukupno (EU+Nac) HRK
= Ukupna ugovorena vrijednost bespovratnih sredstava]]*Ugovori_OPULJP[[#This Row],[EU STOPA SUFINANCIRANJA %
EU CO-FINANCING RATE %]]</f>
        <v>2609408.625</v>
      </c>
      <c r="P1768" s="11">
        <f>Ugovori_OPULJP[[#This Row],[Bespovratna sredstva - Ukupno (EU+Nac) HRK
= Ukupna ugovorena vrijednost bespovratnih sredstava]]*Ugovori_OPULJP[[#This Row],[STOPA NACIONALNOG SUFINANCIRANJA %]]</f>
        <v>460483.875</v>
      </c>
      <c r="Q1768" s="11">
        <v>3069892.5</v>
      </c>
      <c r="R1768" s="11">
        <v>0</v>
      </c>
      <c r="S1768" s="11">
        <v>0</v>
      </c>
      <c r="T1768" s="4">
        <f>Ugovori_OPULJP[[#This Row],[Bespovratna sredstva - Ukupno (EU+Nac) HRK
= Ukupna ugovorena vrijednost bespovratnih sredstava]]+Ugovori_OPULJP[[#This Row],[Javni doprinos korisnika - HRK]]+Ugovori_OPULJP[[#This Row],[Privatni doprinos korisnika - HRK]]</f>
        <v>3069892.5</v>
      </c>
      <c r="U1768" s="29" t="s">
        <v>8735</v>
      </c>
      <c r="V1768" s="29" t="s">
        <v>24</v>
      </c>
      <c r="W1768" s="30" t="s">
        <v>6896</v>
      </c>
      <c r="X1768" s="30" t="s">
        <v>6220</v>
      </c>
    </row>
    <row r="1769" spans="1:24" ht="76.5" x14ac:dyDescent="0.25">
      <c r="A1769" s="45" t="s">
        <v>2858</v>
      </c>
      <c r="B1769" s="46" t="s">
        <v>8150</v>
      </c>
      <c r="C1769" s="30" t="s">
        <v>7165</v>
      </c>
      <c r="D1769" s="30" t="s">
        <v>2792</v>
      </c>
      <c r="E1769" s="29" t="s">
        <v>10081</v>
      </c>
      <c r="F1769" s="47" t="s">
        <v>2859</v>
      </c>
      <c r="G1769" s="47" t="s">
        <v>1251</v>
      </c>
      <c r="H1769" s="48">
        <v>43566</v>
      </c>
      <c r="I1769" s="48">
        <v>44480</v>
      </c>
      <c r="J1769" s="48" t="str">
        <f ca="1">IF(Ugovori_OPULJP[[#This Row],[DATUM ZAVRŠETKA OPERACIJE]]&lt;TODAY(),"završen","u provedbi")</f>
        <v>završen</v>
      </c>
      <c r="K1769" s="25" t="s">
        <v>14</v>
      </c>
      <c r="L1769" s="25" t="s">
        <v>14</v>
      </c>
      <c r="M1769" s="17">
        <v>0.85</v>
      </c>
      <c r="N1769" s="17">
        <v>0.15</v>
      </c>
      <c r="O1769" s="11">
        <f>Ugovori_OPULJP[[#This Row],[Bespovratna sredstva - Ukupno (EU+Nac) HRK
= Ukupna ugovorena vrijednost bespovratnih sredstava]]*Ugovori_OPULJP[[#This Row],[EU STOPA SUFINANCIRANJA %
EU CO-FINANCING RATE %]]</f>
        <v>2283883.3854999999</v>
      </c>
      <c r="P1769" s="11">
        <f>Ugovori_OPULJP[[#This Row],[Bespovratna sredstva - Ukupno (EU+Nac) HRK
= Ukupna ugovorena vrijednost bespovratnih sredstava]]*Ugovori_OPULJP[[#This Row],[STOPA NACIONALNOG SUFINANCIRANJA %]]</f>
        <v>403038.24449999997</v>
      </c>
      <c r="Q1769" s="11">
        <v>2686921.63</v>
      </c>
      <c r="R1769" s="11">
        <v>0</v>
      </c>
      <c r="S1769" s="11">
        <v>0</v>
      </c>
      <c r="T1769" s="4">
        <f>Ugovori_OPULJP[[#This Row],[Bespovratna sredstva - Ukupno (EU+Nac) HRK
= Ukupna ugovorena vrijednost bespovratnih sredstava]]+Ugovori_OPULJP[[#This Row],[Javni doprinos korisnika - HRK]]+Ugovori_OPULJP[[#This Row],[Privatni doprinos korisnika - HRK]]</f>
        <v>2686921.63</v>
      </c>
      <c r="U1769" s="29" t="s">
        <v>8735</v>
      </c>
      <c r="V1769" s="29" t="s">
        <v>24</v>
      </c>
      <c r="W1769" s="30" t="s">
        <v>6897</v>
      </c>
      <c r="X1769" s="30" t="s">
        <v>6220</v>
      </c>
    </row>
    <row r="1770" spans="1:24" ht="89.25" x14ac:dyDescent="0.25">
      <c r="A1770" s="45" t="s">
        <v>2860</v>
      </c>
      <c r="B1770" s="46" t="s">
        <v>8150</v>
      </c>
      <c r="C1770" s="30" t="s">
        <v>7165</v>
      </c>
      <c r="D1770" s="30" t="s">
        <v>2792</v>
      </c>
      <c r="E1770" s="29" t="s">
        <v>10081</v>
      </c>
      <c r="F1770" s="47" t="s">
        <v>7454</v>
      </c>
      <c r="G1770" s="47" t="s">
        <v>2861</v>
      </c>
      <c r="H1770" s="48">
        <v>43347</v>
      </c>
      <c r="I1770" s="48">
        <v>44259</v>
      </c>
      <c r="J1770" s="48" t="str">
        <f ca="1">IF(Ugovori_OPULJP[[#This Row],[DATUM ZAVRŠETKA OPERACIJE]]&lt;TODAY(),"završen","u provedbi")</f>
        <v>završen</v>
      </c>
      <c r="K1770" s="25" t="s">
        <v>3</v>
      </c>
      <c r="L1770" s="25" t="s">
        <v>3</v>
      </c>
      <c r="M1770" s="17">
        <v>0.85</v>
      </c>
      <c r="N1770" s="17">
        <v>0.15</v>
      </c>
      <c r="O1770" s="11">
        <f>Ugovori_OPULJP[[#This Row],[Bespovratna sredstva - Ukupno (EU+Nac) HRK
= Ukupna ugovorena vrijednost bespovratnih sredstava]]*Ugovori_OPULJP[[#This Row],[EU STOPA SUFINANCIRANJA %
EU CO-FINANCING RATE %]]</f>
        <v>2491082.4624999999</v>
      </c>
      <c r="P1770" s="11">
        <f>Ugovori_OPULJP[[#This Row],[Bespovratna sredstva - Ukupno (EU+Nac) HRK
= Ukupna ugovorena vrijednost bespovratnih sredstava]]*Ugovori_OPULJP[[#This Row],[STOPA NACIONALNOG SUFINANCIRANJA %]]</f>
        <v>439602.78749999998</v>
      </c>
      <c r="Q1770" s="11">
        <v>2930685.25</v>
      </c>
      <c r="R1770" s="11">
        <v>0</v>
      </c>
      <c r="S1770" s="11">
        <v>0</v>
      </c>
      <c r="T1770" s="4">
        <f>Ugovori_OPULJP[[#This Row],[Bespovratna sredstva - Ukupno (EU+Nac) HRK
= Ukupna ugovorena vrijednost bespovratnih sredstava]]+Ugovori_OPULJP[[#This Row],[Javni doprinos korisnika - HRK]]+Ugovori_OPULJP[[#This Row],[Privatni doprinos korisnika - HRK]]</f>
        <v>2930685.25</v>
      </c>
      <c r="U1770" s="29" t="s">
        <v>8735</v>
      </c>
      <c r="V1770" s="29" t="s">
        <v>24</v>
      </c>
      <c r="W1770" s="30" t="s">
        <v>6898</v>
      </c>
      <c r="X1770" s="30" t="s">
        <v>6220</v>
      </c>
    </row>
    <row r="1771" spans="1:24" ht="102" x14ac:dyDescent="0.25">
      <c r="A1771" s="45" t="s">
        <v>2862</v>
      </c>
      <c r="B1771" s="46" t="s">
        <v>8150</v>
      </c>
      <c r="C1771" s="30" t="s">
        <v>7165</v>
      </c>
      <c r="D1771" s="30" t="s">
        <v>2792</v>
      </c>
      <c r="E1771" s="29" t="s">
        <v>10081</v>
      </c>
      <c r="F1771" s="47" t="s">
        <v>2863</v>
      </c>
      <c r="G1771" s="47" t="s">
        <v>2864</v>
      </c>
      <c r="H1771" s="48">
        <v>43364</v>
      </c>
      <c r="I1771" s="48">
        <v>44095</v>
      </c>
      <c r="J1771" s="48" t="str">
        <f ca="1">IF(Ugovori_OPULJP[[#This Row],[DATUM ZAVRŠETKA OPERACIJE]]&lt;TODAY(),"završen","u provedbi")</f>
        <v>završen</v>
      </c>
      <c r="K1771" s="25" t="s">
        <v>0</v>
      </c>
      <c r="L1771" s="25" t="s">
        <v>0</v>
      </c>
      <c r="M1771" s="17">
        <v>0.85</v>
      </c>
      <c r="N1771" s="17">
        <v>0.15</v>
      </c>
      <c r="O1771" s="11">
        <f>Ugovori_OPULJP[[#This Row],[Bespovratna sredstva - Ukupno (EU+Nac) HRK
= Ukupna ugovorena vrijednost bespovratnih sredstava]]*Ugovori_OPULJP[[#This Row],[EU STOPA SUFINANCIRANJA %
EU CO-FINANCING RATE %]]</f>
        <v>645177.54850000003</v>
      </c>
      <c r="P1771" s="11">
        <f>Ugovori_OPULJP[[#This Row],[Bespovratna sredstva - Ukupno (EU+Nac) HRK
= Ukupna ugovorena vrijednost bespovratnih sredstava]]*Ugovori_OPULJP[[#This Row],[STOPA NACIONALNOG SUFINANCIRANJA %]]</f>
        <v>113854.8615</v>
      </c>
      <c r="Q1771" s="11">
        <v>759032.41</v>
      </c>
      <c r="R1771" s="11">
        <v>0</v>
      </c>
      <c r="S1771" s="11">
        <v>0</v>
      </c>
      <c r="T1771" s="4">
        <f>Ugovori_OPULJP[[#This Row],[Bespovratna sredstva - Ukupno (EU+Nac) HRK
= Ukupna ugovorena vrijednost bespovratnih sredstava]]+Ugovori_OPULJP[[#This Row],[Javni doprinos korisnika - HRK]]+Ugovori_OPULJP[[#This Row],[Privatni doprinos korisnika - HRK]]</f>
        <v>759032.41</v>
      </c>
      <c r="U1771" s="29" t="s">
        <v>8735</v>
      </c>
      <c r="V1771" s="29" t="s">
        <v>24</v>
      </c>
      <c r="W1771" s="30" t="s">
        <v>6899</v>
      </c>
      <c r="X1771" s="30" t="s">
        <v>6220</v>
      </c>
    </row>
    <row r="1772" spans="1:24" ht="63.75" x14ac:dyDescent="0.25">
      <c r="A1772" s="45" t="s">
        <v>2865</v>
      </c>
      <c r="B1772" s="46" t="s">
        <v>8150</v>
      </c>
      <c r="C1772" s="30" t="s">
        <v>7165</v>
      </c>
      <c r="D1772" s="30" t="s">
        <v>2792</v>
      </c>
      <c r="E1772" s="29" t="s">
        <v>10081</v>
      </c>
      <c r="F1772" s="47" t="s">
        <v>2866</v>
      </c>
      <c r="G1772" s="47" t="s">
        <v>10600</v>
      </c>
      <c r="H1772" s="48">
        <v>43557</v>
      </c>
      <c r="I1772" s="48">
        <v>44471</v>
      </c>
      <c r="J1772" s="48" t="str">
        <f ca="1">IF(Ugovori_OPULJP[[#This Row],[DATUM ZAVRŠETKA OPERACIJE]]&lt;TODAY(),"završen","u provedbi")</f>
        <v>završen</v>
      </c>
      <c r="K1772" s="25" t="s">
        <v>15</v>
      </c>
      <c r="L1772" s="25" t="s">
        <v>15</v>
      </c>
      <c r="M1772" s="17">
        <v>0.85</v>
      </c>
      <c r="N1772" s="17">
        <v>0.15</v>
      </c>
      <c r="O1772" s="11">
        <f>Ugovori_OPULJP[[#This Row],[Bespovratna sredstva - Ukupno (EU+Nac) HRK
= Ukupna ugovorena vrijednost bespovratnih sredstava]]*Ugovori_OPULJP[[#This Row],[EU STOPA SUFINANCIRANJA %
EU CO-FINANCING RATE %]]</f>
        <v>2035240.085</v>
      </c>
      <c r="P1772" s="11">
        <f>Ugovori_OPULJP[[#This Row],[Bespovratna sredstva - Ukupno (EU+Nac) HRK
= Ukupna ugovorena vrijednost bespovratnih sredstava]]*Ugovori_OPULJP[[#This Row],[STOPA NACIONALNOG SUFINANCIRANJA %]]</f>
        <v>359160.01500000001</v>
      </c>
      <c r="Q1772" s="11">
        <v>2394400.1</v>
      </c>
      <c r="R1772" s="11">
        <v>0</v>
      </c>
      <c r="S1772" s="11">
        <v>0</v>
      </c>
      <c r="T1772" s="4">
        <f>Ugovori_OPULJP[[#This Row],[Bespovratna sredstva - Ukupno (EU+Nac) HRK
= Ukupna ugovorena vrijednost bespovratnih sredstava]]+Ugovori_OPULJP[[#This Row],[Javni doprinos korisnika - HRK]]+Ugovori_OPULJP[[#This Row],[Privatni doprinos korisnika - HRK]]</f>
        <v>2394400.1</v>
      </c>
      <c r="U1772" s="29" t="s">
        <v>8735</v>
      </c>
      <c r="V1772" s="29" t="s">
        <v>24</v>
      </c>
      <c r="W1772" s="30" t="s">
        <v>6900</v>
      </c>
      <c r="X1772" s="30" t="s">
        <v>6220</v>
      </c>
    </row>
    <row r="1773" spans="1:24" ht="89.25" x14ac:dyDescent="0.25">
      <c r="A1773" s="45" t="s">
        <v>2867</v>
      </c>
      <c r="B1773" s="46" t="s">
        <v>8150</v>
      </c>
      <c r="C1773" s="30" t="s">
        <v>7165</v>
      </c>
      <c r="D1773" s="30" t="s">
        <v>2792</v>
      </c>
      <c r="E1773" s="29" t="s">
        <v>10081</v>
      </c>
      <c r="F1773" s="47" t="s">
        <v>7456</v>
      </c>
      <c r="G1773" s="47" t="s">
        <v>2868</v>
      </c>
      <c r="H1773" s="48">
        <v>43347</v>
      </c>
      <c r="I1773" s="48">
        <v>44259</v>
      </c>
      <c r="J1773" s="48" t="str">
        <f ca="1">IF(Ugovori_OPULJP[[#This Row],[DATUM ZAVRŠETKA OPERACIJE]]&lt;TODAY(),"završen","u provedbi")</f>
        <v>završen</v>
      </c>
      <c r="K1773" s="25" t="s">
        <v>14</v>
      </c>
      <c r="L1773" s="25" t="s">
        <v>14</v>
      </c>
      <c r="M1773" s="17">
        <v>0.85</v>
      </c>
      <c r="N1773" s="17">
        <v>0.15</v>
      </c>
      <c r="O1773" s="11">
        <f>Ugovori_OPULJP[[#This Row],[Bespovratna sredstva - Ukupno (EU+Nac) HRK
= Ukupna ugovorena vrijednost bespovratnih sredstava]]*Ugovori_OPULJP[[#This Row],[EU STOPA SUFINANCIRANJA %
EU CO-FINANCING RATE %]]</f>
        <v>2654724.8110000002</v>
      </c>
      <c r="P1773" s="11">
        <f>Ugovori_OPULJP[[#This Row],[Bespovratna sredstva - Ukupno (EU+Nac) HRK
= Ukupna ugovorena vrijednost bespovratnih sredstava]]*Ugovori_OPULJP[[#This Row],[STOPA NACIONALNOG SUFINANCIRANJA %]]</f>
        <v>468480.84899999999</v>
      </c>
      <c r="Q1773" s="11">
        <v>3123205.66</v>
      </c>
      <c r="R1773" s="11">
        <v>0</v>
      </c>
      <c r="S1773" s="11">
        <v>0</v>
      </c>
      <c r="T1773" s="4">
        <f>Ugovori_OPULJP[[#This Row],[Bespovratna sredstva - Ukupno (EU+Nac) HRK
= Ukupna ugovorena vrijednost bespovratnih sredstava]]+Ugovori_OPULJP[[#This Row],[Javni doprinos korisnika - HRK]]+Ugovori_OPULJP[[#This Row],[Privatni doprinos korisnika - HRK]]</f>
        <v>3123205.66</v>
      </c>
      <c r="U1773" s="29" t="s">
        <v>8735</v>
      </c>
      <c r="V1773" s="29" t="s">
        <v>24</v>
      </c>
      <c r="W1773" s="30" t="s">
        <v>6901</v>
      </c>
      <c r="X1773" s="30" t="s">
        <v>6220</v>
      </c>
    </row>
    <row r="1774" spans="1:24" ht="102" x14ac:dyDescent="0.25">
      <c r="A1774" s="45" t="s">
        <v>2869</v>
      </c>
      <c r="B1774" s="46" t="s">
        <v>8150</v>
      </c>
      <c r="C1774" s="30" t="s">
        <v>7165</v>
      </c>
      <c r="D1774" s="30" t="s">
        <v>2792</v>
      </c>
      <c r="E1774" s="29" t="s">
        <v>10081</v>
      </c>
      <c r="F1774" s="47" t="s">
        <v>2870</v>
      </c>
      <c r="G1774" s="47" t="s">
        <v>2871</v>
      </c>
      <c r="H1774" s="48">
        <v>43480</v>
      </c>
      <c r="I1774" s="48">
        <v>44392</v>
      </c>
      <c r="J1774" s="48" t="str">
        <f ca="1">IF(Ugovori_OPULJP[[#This Row],[DATUM ZAVRŠETKA OPERACIJE]]&lt;TODAY(),"završen","u provedbi")</f>
        <v>završen</v>
      </c>
      <c r="K1774" s="25" t="s">
        <v>7</v>
      </c>
      <c r="L1774" s="25" t="s">
        <v>7</v>
      </c>
      <c r="M1774" s="17">
        <v>0.85</v>
      </c>
      <c r="N1774" s="17">
        <v>0.15</v>
      </c>
      <c r="O1774" s="11">
        <f>Ugovori_OPULJP[[#This Row],[Bespovratna sredstva - Ukupno (EU+Nac) HRK
= Ukupna ugovorena vrijednost bespovratnih sredstava]]*Ugovori_OPULJP[[#This Row],[EU STOPA SUFINANCIRANJA %
EU CO-FINANCING RATE %]]</f>
        <v>2180723.4329999997</v>
      </c>
      <c r="P1774" s="11">
        <f>Ugovori_OPULJP[[#This Row],[Bespovratna sredstva - Ukupno (EU+Nac) HRK
= Ukupna ugovorena vrijednost bespovratnih sredstava]]*Ugovori_OPULJP[[#This Row],[STOPA NACIONALNOG SUFINANCIRANJA %]]</f>
        <v>384833.54699999996</v>
      </c>
      <c r="Q1774" s="11">
        <v>2565556.98</v>
      </c>
      <c r="R1774" s="11">
        <v>0</v>
      </c>
      <c r="S1774" s="11">
        <v>0</v>
      </c>
      <c r="T1774" s="4">
        <f>Ugovori_OPULJP[[#This Row],[Bespovratna sredstva - Ukupno (EU+Nac) HRK
= Ukupna ugovorena vrijednost bespovratnih sredstava]]+Ugovori_OPULJP[[#This Row],[Javni doprinos korisnika - HRK]]+Ugovori_OPULJP[[#This Row],[Privatni doprinos korisnika - HRK]]</f>
        <v>2565556.98</v>
      </c>
      <c r="U1774" s="29" t="s">
        <v>8735</v>
      </c>
      <c r="V1774" s="29" t="s">
        <v>24</v>
      </c>
      <c r="W1774" s="30" t="s">
        <v>6902</v>
      </c>
      <c r="X1774" s="30" t="s">
        <v>6220</v>
      </c>
    </row>
    <row r="1775" spans="1:24" ht="114.75" x14ac:dyDescent="0.25">
      <c r="A1775" s="45" t="s">
        <v>2872</v>
      </c>
      <c r="B1775" s="46" t="s">
        <v>8150</v>
      </c>
      <c r="C1775" s="30" t="s">
        <v>7165</v>
      </c>
      <c r="D1775" s="30" t="s">
        <v>2792</v>
      </c>
      <c r="E1775" s="29" t="s">
        <v>10081</v>
      </c>
      <c r="F1775" s="47" t="s">
        <v>7459</v>
      </c>
      <c r="G1775" s="47" t="s">
        <v>2873</v>
      </c>
      <c r="H1775" s="48">
        <v>43347</v>
      </c>
      <c r="I1775" s="48">
        <v>44078</v>
      </c>
      <c r="J1775" s="48" t="str">
        <f ca="1">IF(Ugovori_OPULJP[[#This Row],[DATUM ZAVRŠETKA OPERACIJE]]&lt;TODAY(),"završen","u provedbi")</f>
        <v>završen</v>
      </c>
      <c r="K1775" s="25" t="s">
        <v>2874</v>
      </c>
      <c r="L1775" s="25" t="s">
        <v>16</v>
      </c>
      <c r="M1775" s="17">
        <v>0.85</v>
      </c>
      <c r="N1775" s="17">
        <v>0.15</v>
      </c>
      <c r="O1775" s="11">
        <f>Ugovori_OPULJP[[#This Row],[Bespovratna sredstva - Ukupno (EU+Nac) HRK
= Ukupna ugovorena vrijednost bespovratnih sredstava]]*Ugovori_OPULJP[[#This Row],[EU STOPA SUFINANCIRANJA %
EU CO-FINANCING RATE %]]</f>
        <v>2264180.7850000001</v>
      </c>
      <c r="P1775" s="11">
        <f>Ugovori_OPULJP[[#This Row],[Bespovratna sredstva - Ukupno (EU+Nac) HRK
= Ukupna ugovorena vrijednost bespovratnih sredstava]]*Ugovori_OPULJP[[#This Row],[STOPA NACIONALNOG SUFINANCIRANJA %]]</f>
        <v>399561.315</v>
      </c>
      <c r="Q1775" s="11">
        <v>2663742.1</v>
      </c>
      <c r="R1775" s="11">
        <v>0</v>
      </c>
      <c r="S1775" s="11">
        <v>0</v>
      </c>
      <c r="T1775" s="4">
        <f>Ugovori_OPULJP[[#This Row],[Bespovratna sredstva - Ukupno (EU+Nac) HRK
= Ukupna ugovorena vrijednost bespovratnih sredstava]]+Ugovori_OPULJP[[#This Row],[Javni doprinos korisnika - HRK]]+Ugovori_OPULJP[[#This Row],[Privatni doprinos korisnika - HRK]]</f>
        <v>2663742.1</v>
      </c>
      <c r="U1775" s="29" t="s">
        <v>8735</v>
      </c>
      <c r="V1775" s="29" t="s">
        <v>24</v>
      </c>
      <c r="W1775" s="30" t="s">
        <v>6903</v>
      </c>
      <c r="X1775" s="30" t="s">
        <v>6220</v>
      </c>
    </row>
    <row r="1776" spans="1:24" ht="89.25" x14ac:dyDescent="0.25">
      <c r="A1776" s="45" t="s">
        <v>2875</v>
      </c>
      <c r="B1776" s="46" t="s">
        <v>8150</v>
      </c>
      <c r="C1776" s="30" t="s">
        <v>7165</v>
      </c>
      <c r="D1776" s="30" t="s">
        <v>2792</v>
      </c>
      <c r="E1776" s="29" t="s">
        <v>10081</v>
      </c>
      <c r="F1776" s="47" t="s">
        <v>2876</v>
      </c>
      <c r="G1776" s="47" t="s">
        <v>8425</v>
      </c>
      <c r="H1776" s="48">
        <v>43557</v>
      </c>
      <c r="I1776" s="48">
        <v>44471</v>
      </c>
      <c r="J1776" s="48" t="str">
        <f ca="1">IF(Ugovori_OPULJP[[#This Row],[DATUM ZAVRŠETKA OPERACIJE]]&lt;TODAY(),"završen","u provedbi")</f>
        <v>završen</v>
      </c>
      <c r="K1776" s="25" t="s">
        <v>16</v>
      </c>
      <c r="L1776" s="25" t="s">
        <v>16</v>
      </c>
      <c r="M1776" s="17">
        <v>0.85</v>
      </c>
      <c r="N1776" s="17">
        <v>0.15</v>
      </c>
      <c r="O1776" s="11">
        <f>Ugovori_OPULJP[[#This Row],[Bespovratna sredstva - Ukupno (EU+Nac) HRK
= Ukupna ugovorena vrijednost bespovratnih sredstava]]*Ugovori_OPULJP[[#This Row],[EU STOPA SUFINANCIRANJA %
EU CO-FINANCING RATE %]]</f>
        <v>2310393.3045000001</v>
      </c>
      <c r="P1776" s="11">
        <f>Ugovori_OPULJP[[#This Row],[Bespovratna sredstva - Ukupno (EU+Nac) HRK
= Ukupna ugovorena vrijednost bespovratnih sredstava]]*Ugovori_OPULJP[[#This Row],[STOPA NACIONALNOG SUFINANCIRANJA %]]</f>
        <v>407716.46549999999</v>
      </c>
      <c r="Q1776" s="11">
        <v>2718109.77</v>
      </c>
      <c r="R1776" s="11">
        <v>0</v>
      </c>
      <c r="S1776" s="11">
        <v>0</v>
      </c>
      <c r="T1776" s="4">
        <f>Ugovori_OPULJP[[#This Row],[Bespovratna sredstva - Ukupno (EU+Nac) HRK
= Ukupna ugovorena vrijednost bespovratnih sredstava]]+Ugovori_OPULJP[[#This Row],[Javni doprinos korisnika - HRK]]+Ugovori_OPULJP[[#This Row],[Privatni doprinos korisnika - HRK]]</f>
        <v>2718109.77</v>
      </c>
      <c r="U1776" s="29" t="s">
        <v>8735</v>
      </c>
      <c r="V1776" s="29" t="s">
        <v>24</v>
      </c>
      <c r="W1776" s="30" t="s">
        <v>6904</v>
      </c>
      <c r="X1776" s="30" t="s">
        <v>6220</v>
      </c>
    </row>
    <row r="1777" spans="1:24" ht="114.75" x14ac:dyDescent="0.25">
      <c r="A1777" s="45" t="s">
        <v>2877</v>
      </c>
      <c r="B1777" s="46" t="s">
        <v>8150</v>
      </c>
      <c r="C1777" s="30" t="s">
        <v>7165</v>
      </c>
      <c r="D1777" s="30" t="s">
        <v>2792</v>
      </c>
      <c r="E1777" s="29" t="s">
        <v>10081</v>
      </c>
      <c r="F1777" s="47" t="s">
        <v>7461</v>
      </c>
      <c r="G1777" s="47" t="s">
        <v>1586</v>
      </c>
      <c r="H1777" s="48">
        <v>43397</v>
      </c>
      <c r="I1777" s="48">
        <v>44128</v>
      </c>
      <c r="J1777" s="48" t="str">
        <f ca="1">IF(Ugovori_OPULJP[[#This Row],[DATUM ZAVRŠETKA OPERACIJE]]&lt;TODAY(),"završen","u provedbi")</f>
        <v>završen</v>
      </c>
      <c r="K1777" s="25" t="s">
        <v>5</v>
      </c>
      <c r="L1777" s="25" t="s">
        <v>5</v>
      </c>
      <c r="M1777" s="17">
        <v>0.85</v>
      </c>
      <c r="N1777" s="17">
        <v>0.15</v>
      </c>
      <c r="O1777" s="11">
        <f>Ugovori_OPULJP[[#This Row],[Bespovratna sredstva - Ukupno (EU+Nac) HRK
= Ukupna ugovorena vrijednost bespovratnih sredstava]]*Ugovori_OPULJP[[#This Row],[EU STOPA SUFINANCIRANJA %
EU CO-FINANCING RATE %]]</f>
        <v>7577129.8059999989</v>
      </c>
      <c r="P1777" s="11">
        <f>Ugovori_OPULJP[[#This Row],[Bespovratna sredstva - Ukupno (EU+Nac) HRK
= Ukupna ugovorena vrijednost bespovratnih sredstava]]*Ugovori_OPULJP[[#This Row],[STOPA NACIONALNOG SUFINANCIRANJA %]]</f>
        <v>1337140.5539999998</v>
      </c>
      <c r="Q1777" s="11">
        <v>8914270.3599999994</v>
      </c>
      <c r="R1777" s="11">
        <v>0</v>
      </c>
      <c r="S1777" s="11">
        <v>0</v>
      </c>
      <c r="T1777" s="4">
        <f>Ugovori_OPULJP[[#This Row],[Bespovratna sredstva - Ukupno (EU+Nac) HRK
= Ukupna ugovorena vrijednost bespovratnih sredstava]]+Ugovori_OPULJP[[#This Row],[Javni doprinos korisnika - HRK]]+Ugovori_OPULJP[[#This Row],[Privatni doprinos korisnika - HRK]]</f>
        <v>8914270.3599999994</v>
      </c>
      <c r="U1777" s="29" t="s">
        <v>8735</v>
      </c>
      <c r="V1777" s="29" t="s">
        <v>24</v>
      </c>
      <c r="W1777" s="30" t="s">
        <v>6905</v>
      </c>
      <c r="X1777" s="30" t="s">
        <v>6220</v>
      </c>
    </row>
    <row r="1778" spans="1:24" ht="89.25" x14ac:dyDescent="0.25">
      <c r="A1778" s="45" t="s">
        <v>2878</v>
      </c>
      <c r="B1778" s="46" t="s">
        <v>8150</v>
      </c>
      <c r="C1778" s="30" t="s">
        <v>7165</v>
      </c>
      <c r="D1778" s="30" t="s">
        <v>2792</v>
      </c>
      <c r="E1778" s="29" t="s">
        <v>10081</v>
      </c>
      <c r="F1778" s="47" t="s">
        <v>2879</v>
      </c>
      <c r="G1778" s="47" t="s">
        <v>361</v>
      </c>
      <c r="H1778" s="48">
        <v>43480</v>
      </c>
      <c r="I1778" s="48">
        <v>44392</v>
      </c>
      <c r="J1778" s="48" t="str">
        <f ca="1">IF(Ugovori_OPULJP[[#This Row],[DATUM ZAVRŠETKA OPERACIJE]]&lt;TODAY(),"završen","u provedbi")</f>
        <v>završen</v>
      </c>
      <c r="K1778" s="25" t="s">
        <v>2</v>
      </c>
      <c r="L1778" s="25" t="s">
        <v>2</v>
      </c>
      <c r="M1778" s="17">
        <v>0.85</v>
      </c>
      <c r="N1778" s="17">
        <v>0.15</v>
      </c>
      <c r="O1778" s="11">
        <f>Ugovori_OPULJP[[#This Row],[Bespovratna sredstva - Ukupno (EU+Nac) HRK
= Ukupna ugovorena vrijednost bespovratnih sredstava]]*Ugovori_OPULJP[[#This Row],[EU STOPA SUFINANCIRANJA %
EU CO-FINANCING RATE %]]</f>
        <v>4514004.4749999996</v>
      </c>
      <c r="P1778" s="11">
        <f>Ugovori_OPULJP[[#This Row],[Bespovratna sredstva - Ukupno (EU+Nac) HRK
= Ukupna ugovorena vrijednost bespovratnih sredstava]]*Ugovori_OPULJP[[#This Row],[STOPA NACIONALNOG SUFINANCIRANJA %]]</f>
        <v>796589.02500000002</v>
      </c>
      <c r="Q1778" s="11">
        <v>5310593.5</v>
      </c>
      <c r="R1778" s="11">
        <v>0</v>
      </c>
      <c r="S1778" s="11">
        <v>0</v>
      </c>
      <c r="T1778" s="4">
        <f>Ugovori_OPULJP[[#This Row],[Bespovratna sredstva - Ukupno (EU+Nac) HRK
= Ukupna ugovorena vrijednost bespovratnih sredstava]]+Ugovori_OPULJP[[#This Row],[Javni doprinos korisnika - HRK]]+Ugovori_OPULJP[[#This Row],[Privatni doprinos korisnika - HRK]]</f>
        <v>5310593.5</v>
      </c>
      <c r="U1778" s="29" t="s">
        <v>8735</v>
      </c>
      <c r="V1778" s="29" t="s">
        <v>24</v>
      </c>
      <c r="W1778" s="30" t="s">
        <v>6906</v>
      </c>
      <c r="X1778" s="30" t="s">
        <v>6220</v>
      </c>
    </row>
    <row r="1779" spans="1:24" ht="127.5" x14ac:dyDescent="0.25">
      <c r="A1779" s="45" t="s">
        <v>2880</v>
      </c>
      <c r="B1779" s="46" t="s">
        <v>8150</v>
      </c>
      <c r="C1779" s="30" t="s">
        <v>7165</v>
      </c>
      <c r="D1779" s="30" t="s">
        <v>2792</v>
      </c>
      <c r="E1779" s="29" t="s">
        <v>10081</v>
      </c>
      <c r="F1779" s="47" t="s">
        <v>2881</v>
      </c>
      <c r="G1779" s="47" t="s">
        <v>2882</v>
      </c>
      <c r="H1779" s="48">
        <v>43557</v>
      </c>
      <c r="I1779" s="48">
        <v>44349</v>
      </c>
      <c r="J1779" s="48" t="str">
        <f ca="1">IF(Ugovori_OPULJP[[#This Row],[DATUM ZAVRŠETKA OPERACIJE]]&lt;TODAY(),"završen","u provedbi")</f>
        <v>završen</v>
      </c>
      <c r="K1779" s="25" t="s">
        <v>15</v>
      </c>
      <c r="L1779" s="25" t="s">
        <v>15</v>
      </c>
      <c r="M1779" s="17">
        <v>0.85</v>
      </c>
      <c r="N1779" s="17">
        <v>0.15</v>
      </c>
      <c r="O1779" s="11">
        <f>Ugovori_OPULJP[[#This Row],[Bespovratna sredstva - Ukupno (EU+Nac) HRK
= Ukupna ugovorena vrijednost bespovratnih sredstava]]*Ugovori_OPULJP[[#This Row],[EU STOPA SUFINANCIRANJA %
EU CO-FINANCING RATE %]]</f>
        <v>3513188.6434999998</v>
      </c>
      <c r="P1779" s="11">
        <f>Ugovori_OPULJP[[#This Row],[Bespovratna sredstva - Ukupno (EU+Nac) HRK
= Ukupna ugovorena vrijednost bespovratnih sredstava]]*Ugovori_OPULJP[[#This Row],[STOPA NACIONALNOG SUFINANCIRANJA %]]</f>
        <v>619974.46649999998</v>
      </c>
      <c r="Q1779" s="11">
        <v>4133163.11</v>
      </c>
      <c r="R1779" s="11">
        <v>0</v>
      </c>
      <c r="S1779" s="11">
        <v>0</v>
      </c>
      <c r="T1779" s="4">
        <f>Ugovori_OPULJP[[#This Row],[Bespovratna sredstva - Ukupno (EU+Nac) HRK
= Ukupna ugovorena vrijednost bespovratnih sredstava]]+Ugovori_OPULJP[[#This Row],[Javni doprinos korisnika - HRK]]+Ugovori_OPULJP[[#This Row],[Privatni doprinos korisnika - HRK]]</f>
        <v>4133163.11</v>
      </c>
      <c r="U1779" s="29" t="s">
        <v>8735</v>
      </c>
      <c r="V1779" s="29" t="s">
        <v>24</v>
      </c>
      <c r="W1779" s="30" t="s">
        <v>6907</v>
      </c>
      <c r="X1779" s="30" t="s">
        <v>6220</v>
      </c>
    </row>
    <row r="1780" spans="1:24" ht="76.5" x14ac:dyDescent="0.25">
      <c r="A1780" s="45" t="s">
        <v>2883</v>
      </c>
      <c r="B1780" s="46" t="s">
        <v>8150</v>
      </c>
      <c r="C1780" s="30" t="s">
        <v>7165</v>
      </c>
      <c r="D1780" s="30" t="s">
        <v>2792</v>
      </c>
      <c r="E1780" s="29" t="s">
        <v>10081</v>
      </c>
      <c r="F1780" s="47" t="s">
        <v>2884</v>
      </c>
      <c r="G1780" s="47" t="s">
        <v>2885</v>
      </c>
      <c r="H1780" s="48">
        <v>43480</v>
      </c>
      <c r="I1780" s="48">
        <v>44392</v>
      </c>
      <c r="J1780" s="48" t="str">
        <f ca="1">IF(Ugovori_OPULJP[[#This Row],[DATUM ZAVRŠETKA OPERACIJE]]&lt;TODAY(),"završen","u provedbi")</f>
        <v>završen</v>
      </c>
      <c r="K1780" s="25" t="s">
        <v>15</v>
      </c>
      <c r="L1780" s="25" t="s">
        <v>15</v>
      </c>
      <c r="M1780" s="17">
        <v>0.85</v>
      </c>
      <c r="N1780" s="17">
        <v>0.15</v>
      </c>
      <c r="O1780" s="11">
        <f>Ugovori_OPULJP[[#This Row],[Bespovratna sredstva - Ukupno (EU+Nac) HRK
= Ukupna ugovorena vrijednost bespovratnih sredstava]]*Ugovori_OPULJP[[#This Row],[EU STOPA SUFINANCIRANJA %
EU CO-FINANCING RATE %]]</f>
        <v>3929314.4819999998</v>
      </c>
      <c r="P1780" s="11">
        <f>Ugovori_OPULJP[[#This Row],[Bespovratna sredstva - Ukupno (EU+Nac) HRK
= Ukupna ugovorena vrijednost bespovratnih sredstava]]*Ugovori_OPULJP[[#This Row],[STOPA NACIONALNOG SUFINANCIRANJA %]]</f>
        <v>693408.43799999997</v>
      </c>
      <c r="Q1780" s="11">
        <v>4622722.92</v>
      </c>
      <c r="R1780" s="11">
        <v>0</v>
      </c>
      <c r="S1780" s="11">
        <v>0</v>
      </c>
      <c r="T1780" s="4">
        <f>Ugovori_OPULJP[[#This Row],[Bespovratna sredstva - Ukupno (EU+Nac) HRK
= Ukupna ugovorena vrijednost bespovratnih sredstava]]+Ugovori_OPULJP[[#This Row],[Javni doprinos korisnika - HRK]]+Ugovori_OPULJP[[#This Row],[Privatni doprinos korisnika - HRK]]</f>
        <v>4622722.92</v>
      </c>
      <c r="U1780" s="29" t="s">
        <v>8735</v>
      </c>
      <c r="V1780" s="29" t="s">
        <v>24</v>
      </c>
      <c r="W1780" s="30" t="s">
        <v>6908</v>
      </c>
      <c r="X1780" s="30" t="s">
        <v>6220</v>
      </c>
    </row>
    <row r="1781" spans="1:24" ht="89.25" x14ac:dyDescent="0.25">
      <c r="A1781" s="45" t="s">
        <v>2886</v>
      </c>
      <c r="B1781" s="46" t="s">
        <v>8150</v>
      </c>
      <c r="C1781" s="30" t="s">
        <v>7165</v>
      </c>
      <c r="D1781" s="30" t="s">
        <v>2792</v>
      </c>
      <c r="E1781" s="29" t="s">
        <v>10081</v>
      </c>
      <c r="F1781" s="47" t="s">
        <v>2887</v>
      </c>
      <c r="G1781" s="47" t="s">
        <v>1112</v>
      </c>
      <c r="H1781" s="48">
        <v>43423</v>
      </c>
      <c r="I1781" s="48">
        <v>44335</v>
      </c>
      <c r="J1781" s="48" t="str">
        <f ca="1">IF(Ugovori_OPULJP[[#This Row],[DATUM ZAVRŠETKA OPERACIJE]]&lt;TODAY(),"završen","u provedbi")</f>
        <v>završen</v>
      </c>
      <c r="K1781" s="25" t="s">
        <v>5</v>
      </c>
      <c r="L1781" s="25" t="s">
        <v>5</v>
      </c>
      <c r="M1781" s="17">
        <v>0.85</v>
      </c>
      <c r="N1781" s="17">
        <v>0.15</v>
      </c>
      <c r="O1781" s="11">
        <f>Ugovori_OPULJP[[#This Row],[Bespovratna sredstva - Ukupno (EU+Nac) HRK
= Ukupna ugovorena vrijednost bespovratnih sredstava]]*Ugovori_OPULJP[[#This Row],[EU STOPA SUFINANCIRANJA %
EU CO-FINANCING RATE %]]</f>
        <v>2142801.5499999998</v>
      </c>
      <c r="P1781" s="11">
        <f>Ugovori_OPULJP[[#This Row],[Bespovratna sredstva - Ukupno (EU+Nac) HRK
= Ukupna ugovorena vrijednost bespovratnih sredstava]]*Ugovori_OPULJP[[#This Row],[STOPA NACIONALNOG SUFINANCIRANJA %]]</f>
        <v>378141.45</v>
      </c>
      <c r="Q1781" s="11">
        <v>2520943</v>
      </c>
      <c r="R1781" s="11">
        <v>0</v>
      </c>
      <c r="S1781" s="11">
        <v>0</v>
      </c>
      <c r="T1781" s="4">
        <f>Ugovori_OPULJP[[#This Row],[Bespovratna sredstva - Ukupno (EU+Nac) HRK
= Ukupna ugovorena vrijednost bespovratnih sredstava]]+Ugovori_OPULJP[[#This Row],[Javni doprinos korisnika - HRK]]+Ugovori_OPULJP[[#This Row],[Privatni doprinos korisnika - HRK]]</f>
        <v>2520943</v>
      </c>
      <c r="U1781" s="29" t="s">
        <v>8735</v>
      </c>
      <c r="V1781" s="29" t="s">
        <v>24</v>
      </c>
      <c r="W1781" s="30" t="s">
        <v>6909</v>
      </c>
      <c r="X1781" s="30" t="s">
        <v>6220</v>
      </c>
    </row>
    <row r="1782" spans="1:24" ht="89.25" x14ac:dyDescent="0.25">
      <c r="A1782" s="45" t="s">
        <v>2888</v>
      </c>
      <c r="B1782" s="46" t="s">
        <v>8150</v>
      </c>
      <c r="C1782" s="30" t="s">
        <v>7165</v>
      </c>
      <c r="D1782" s="30" t="s">
        <v>2792</v>
      </c>
      <c r="E1782" s="29" t="s">
        <v>10081</v>
      </c>
      <c r="F1782" s="47" t="s">
        <v>2889</v>
      </c>
      <c r="G1782" s="47" t="s">
        <v>2890</v>
      </c>
      <c r="H1782" s="48">
        <v>43557</v>
      </c>
      <c r="I1782" s="48">
        <v>44521</v>
      </c>
      <c r="J1782" s="48" t="str">
        <f ca="1">IF(Ugovori_OPULJP[[#This Row],[DATUM ZAVRŠETKA OPERACIJE]]&lt;TODAY(),"završen","u provedbi")</f>
        <v>završen</v>
      </c>
      <c r="K1782" s="25" t="s">
        <v>3</v>
      </c>
      <c r="L1782" s="25" t="s">
        <v>3</v>
      </c>
      <c r="M1782" s="17">
        <v>0.85</v>
      </c>
      <c r="N1782" s="17">
        <v>0.15</v>
      </c>
      <c r="O1782" s="11">
        <f>Ugovori_OPULJP[[#This Row],[Bespovratna sredstva - Ukupno (EU+Nac) HRK
= Ukupna ugovorena vrijednost bespovratnih sredstava]]*Ugovori_OPULJP[[#This Row],[EU STOPA SUFINANCIRANJA %
EU CO-FINANCING RATE %]]</f>
        <v>4238153.2949999999</v>
      </c>
      <c r="P1782" s="11">
        <f>Ugovori_OPULJP[[#This Row],[Bespovratna sredstva - Ukupno (EU+Nac) HRK
= Ukupna ugovorena vrijednost bespovratnih sredstava]]*Ugovori_OPULJP[[#This Row],[STOPA NACIONALNOG SUFINANCIRANJA %]]</f>
        <v>747909.40500000003</v>
      </c>
      <c r="Q1782" s="11">
        <v>4986062.7</v>
      </c>
      <c r="R1782" s="11">
        <v>0</v>
      </c>
      <c r="S1782" s="11">
        <v>0</v>
      </c>
      <c r="T1782" s="4">
        <f>Ugovori_OPULJP[[#This Row],[Bespovratna sredstva - Ukupno (EU+Nac) HRK
= Ukupna ugovorena vrijednost bespovratnih sredstava]]+Ugovori_OPULJP[[#This Row],[Javni doprinos korisnika - HRK]]+Ugovori_OPULJP[[#This Row],[Privatni doprinos korisnika - HRK]]</f>
        <v>4986062.7</v>
      </c>
      <c r="U1782" s="29" t="s">
        <v>8735</v>
      </c>
      <c r="V1782" s="29" t="s">
        <v>24</v>
      </c>
      <c r="W1782" s="30" t="s">
        <v>6910</v>
      </c>
      <c r="X1782" s="30" t="s">
        <v>6220</v>
      </c>
    </row>
    <row r="1783" spans="1:24" ht="102" x14ac:dyDescent="0.25">
      <c r="A1783" s="45" t="s">
        <v>2891</v>
      </c>
      <c r="B1783" s="46" t="s">
        <v>8150</v>
      </c>
      <c r="C1783" s="30" t="s">
        <v>7165</v>
      </c>
      <c r="D1783" s="30" t="s">
        <v>2792</v>
      </c>
      <c r="E1783" s="29" t="s">
        <v>10081</v>
      </c>
      <c r="F1783" s="47" t="s">
        <v>2892</v>
      </c>
      <c r="G1783" s="47" t="s">
        <v>704</v>
      </c>
      <c r="H1783" s="48">
        <v>43423</v>
      </c>
      <c r="I1783" s="48">
        <v>44335</v>
      </c>
      <c r="J1783" s="48" t="str">
        <f ca="1">IF(Ugovori_OPULJP[[#This Row],[DATUM ZAVRŠETKA OPERACIJE]]&lt;TODAY(),"završen","u provedbi")</f>
        <v>završen</v>
      </c>
      <c r="K1783" s="25" t="s">
        <v>11</v>
      </c>
      <c r="L1783" s="25" t="s">
        <v>11</v>
      </c>
      <c r="M1783" s="17">
        <v>0.85</v>
      </c>
      <c r="N1783" s="17">
        <v>0.15</v>
      </c>
      <c r="O1783" s="11">
        <f>Ugovori_OPULJP[[#This Row],[Bespovratna sredstva - Ukupno (EU+Nac) HRK
= Ukupna ugovorena vrijednost bespovratnih sredstava]]*Ugovori_OPULJP[[#This Row],[EU STOPA SUFINANCIRANJA %
EU CO-FINANCING RATE %]]</f>
        <v>2282558.5075000003</v>
      </c>
      <c r="P1783" s="11">
        <f>Ugovori_OPULJP[[#This Row],[Bespovratna sredstva - Ukupno (EU+Nac) HRK
= Ukupna ugovorena vrijednost bespovratnih sredstava]]*Ugovori_OPULJP[[#This Row],[STOPA NACIONALNOG SUFINANCIRANJA %]]</f>
        <v>402804.4425</v>
      </c>
      <c r="Q1783" s="11">
        <v>2685362.95</v>
      </c>
      <c r="R1783" s="11">
        <v>0</v>
      </c>
      <c r="S1783" s="11">
        <v>0</v>
      </c>
      <c r="T1783" s="4">
        <f>Ugovori_OPULJP[[#This Row],[Bespovratna sredstva - Ukupno (EU+Nac) HRK
= Ukupna ugovorena vrijednost bespovratnih sredstava]]+Ugovori_OPULJP[[#This Row],[Javni doprinos korisnika - HRK]]+Ugovori_OPULJP[[#This Row],[Privatni doprinos korisnika - HRK]]</f>
        <v>2685362.95</v>
      </c>
      <c r="U1783" s="29" t="s">
        <v>8735</v>
      </c>
      <c r="V1783" s="29" t="s">
        <v>24</v>
      </c>
      <c r="W1783" s="30" t="s">
        <v>7509</v>
      </c>
      <c r="X1783" s="30" t="s">
        <v>6220</v>
      </c>
    </row>
    <row r="1784" spans="1:24" ht="114.75" x14ac:dyDescent="0.25">
      <c r="A1784" s="45" t="s">
        <v>2893</v>
      </c>
      <c r="B1784" s="46" t="s">
        <v>8150</v>
      </c>
      <c r="C1784" s="30" t="s">
        <v>7165</v>
      </c>
      <c r="D1784" s="30" t="s">
        <v>2792</v>
      </c>
      <c r="E1784" s="29" t="s">
        <v>10081</v>
      </c>
      <c r="F1784" s="47" t="s">
        <v>7460</v>
      </c>
      <c r="G1784" s="47" t="s">
        <v>445</v>
      </c>
      <c r="H1784" s="48">
        <v>43347</v>
      </c>
      <c r="I1784" s="48">
        <v>44259</v>
      </c>
      <c r="J1784" s="48" t="str">
        <f ca="1">IF(Ugovori_OPULJP[[#This Row],[DATUM ZAVRŠETKA OPERACIJE]]&lt;TODAY(),"završen","u provedbi")</f>
        <v>završen</v>
      </c>
      <c r="K1784" s="25" t="s">
        <v>9</v>
      </c>
      <c r="L1784" s="25" t="s">
        <v>9</v>
      </c>
      <c r="M1784" s="17">
        <v>0.85</v>
      </c>
      <c r="N1784" s="17">
        <v>0.15</v>
      </c>
      <c r="O1784" s="11">
        <f>Ugovori_OPULJP[[#This Row],[Bespovratna sredstva - Ukupno (EU+Nac) HRK
= Ukupna ugovorena vrijednost bespovratnih sredstava]]*Ugovori_OPULJP[[#This Row],[EU STOPA SUFINANCIRANJA %
EU CO-FINANCING RATE %]]</f>
        <v>2577652.6165</v>
      </c>
      <c r="P1784" s="11">
        <f>Ugovori_OPULJP[[#This Row],[Bespovratna sredstva - Ukupno (EU+Nac) HRK
= Ukupna ugovorena vrijednost bespovratnih sredstava]]*Ugovori_OPULJP[[#This Row],[STOPA NACIONALNOG SUFINANCIRANJA %]]</f>
        <v>454879.87350000005</v>
      </c>
      <c r="Q1784" s="11">
        <v>3032532.49</v>
      </c>
      <c r="R1784" s="11">
        <v>0</v>
      </c>
      <c r="S1784" s="11">
        <v>0</v>
      </c>
      <c r="T1784" s="4">
        <f>Ugovori_OPULJP[[#This Row],[Bespovratna sredstva - Ukupno (EU+Nac) HRK
= Ukupna ugovorena vrijednost bespovratnih sredstava]]+Ugovori_OPULJP[[#This Row],[Javni doprinos korisnika - HRK]]+Ugovori_OPULJP[[#This Row],[Privatni doprinos korisnika - HRK]]</f>
        <v>3032532.49</v>
      </c>
      <c r="U1784" s="29" t="s">
        <v>8735</v>
      </c>
      <c r="V1784" s="29" t="s">
        <v>24</v>
      </c>
      <c r="W1784" s="30" t="s">
        <v>6911</v>
      </c>
      <c r="X1784" s="30" t="s">
        <v>6220</v>
      </c>
    </row>
    <row r="1785" spans="1:24" ht="89.25" x14ac:dyDescent="0.25">
      <c r="A1785" s="45" t="s">
        <v>2894</v>
      </c>
      <c r="B1785" s="46" t="s">
        <v>8150</v>
      </c>
      <c r="C1785" s="30" t="s">
        <v>7165</v>
      </c>
      <c r="D1785" s="30" t="s">
        <v>2792</v>
      </c>
      <c r="E1785" s="29" t="s">
        <v>10081</v>
      </c>
      <c r="F1785" s="47" t="s">
        <v>7463</v>
      </c>
      <c r="G1785" s="47" t="s">
        <v>876</v>
      </c>
      <c r="H1785" s="48">
        <v>43370</v>
      </c>
      <c r="I1785" s="48">
        <v>44282</v>
      </c>
      <c r="J1785" s="48" t="str">
        <f ca="1">IF(Ugovori_OPULJP[[#This Row],[DATUM ZAVRŠETKA OPERACIJE]]&lt;TODAY(),"završen","u provedbi")</f>
        <v>završen</v>
      </c>
      <c r="K1785" s="25" t="s">
        <v>1556</v>
      </c>
      <c r="L1785" s="25" t="s">
        <v>9</v>
      </c>
      <c r="M1785" s="17">
        <v>0.85</v>
      </c>
      <c r="N1785" s="17">
        <v>0.15</v>
      </c>
      <c r="O1785" s="11">
        <f>Ugovori_OPULJP[[#This Row],[Bespovratna sredstva - Ukupno (EU+Nac) HRK
= Ukupna ugovorena vrijednost bespovratnih sredstava]]*Ugovori_OPULJP[[#This Row],[EU STOPA SUFINANCIRANJA %
EU CO-FINANCING RATE %]]</f>
        <v>11202991.2535</v>
      </c>
      <c r="P1785" s="11">
        <f>Ugovori_OPULJP[[#This Row],[Bespovratna sredstva - Ukupno (EU+Nac) HRK
= Ukupna ugovorena vrijednost bespovratnih sredstava]]*Ugovori_OPULJP[[#This Row],[STOPA NACIONALNOG SUFINANCIRANJA %]]</f>
        <v>1976998.4565000001</v>
      </c>
      <c r="Q1785" s="11">
        <v>13179989.710000001</v>
      </c>
      <c r="R1785" s="11">
        <v>0</v>
      </c>
      <c r="S1785" s="11">
        <v>0</v>
      </c>
      <c r="T1785" s="4">
        <f>Ugovori_OPULJP[[#This Row],[Bespovratna sredstva - Ukupno (EU+Nac) HRK
= Ukupna ugovorena vrijednost bespovratnih sredstava]]+Ugovori_OPULJP[[#This Row],[Javni doprinos korisnika - HRK]]+Ugovori_OPULJP[[#This Row],[Privatni doprinos korisnika - HRK]]</f>
        <v>13179989.710000001</v>
      </c>
      <c r="U1785" s="29" t="s">
        <v>8735</v>
      </c>
      <c r="V1785" s="29" t="s">
        <v>24</v>
      </c>
      <c r="W1785" s="30" t="s">
        <v>6912</v>
      </c>
      <c r="X1785" s="30" t="s">
        <v>6220</v>
      </c>
    </row>
    <row r="1786" spans="1:24" ht="114.75" x14ac:dyDescent="0.25">
      <c r="A1786" s="45" t="s">
        <v>2895</v>
      </c>
      <c r="B1786" s="46" t="s">
        <v>8150</v>
      </c>
      <c r="C1786" s="30" t="s">
        <v>7165</v>
      </c>
      <c r="D1786" s="30" t="s">
        <v>2792</v>
      </c>
      <c r="E1786" s="29" t="s">
        <v>10081</v>
      </c>
      <c r="F1786" s="47" t="s">
        <v>2896</v>
      </c>
      <c r="G1786" s="47" t="s">
        <v>12144</v>
      </c>
      <c r="H1786" s="48">
        <v>43423</v>
      </c>
      <c r="I1786" s="48">
        <v>44335</v>
      </c>
      <c r="J1786" s="48" t="str">
        <f ca="1">IF(Ugovori_OPULJP[[#This Row],[DATUM ZAVRŠETKA OPERACIJE]]&lt;TODAY(),"završen","u provedbi")</f>
        <v>završen</v>
      </c>
      <c r="K1786" s="25" t="s">
        <v>17</v>
      </c>
      <c r="L1786" s="25" t="s">
        <v>17</v>
      </c>
      <c r="M1786" s="17">
        <v>0.85</v>
      </c>
      <c r="N1786" s="17">
        <v>0.15</v>
      </c>
      <c r="O1786" s="11">
        <f>Ugovori_OPULJP[[#This Row],[Bespovratna sredstva - Ukupno (EU+Nac) HRK
= Ukupna ugovorena vrijednost bespovratnih sredstava]]*Ugovori_OPULJP[[#This Row],[EU STOPA SUFINANCIRANJA %
EU CO-FINANCING RATE %]]</f>
        <v>681518.61849999998</v>
      </c>
      <c r="P1786" s="11">
        <f>Ugovori_OPULJP[[#This Row],[Bespovratna sredstva - Ukupno (EU+Nac) HRK
= Ukupna ugovorena vrijednost bespovratnih sredstava]]*Ugovori_OPULJP[[#This Row],[STOPA NACIONALNOG SUFINANCIRANJA %]]</f>
        <v>120267.99149999999</v>
      </c>
      <c r="Q1786" s="11">
        <v>801786.61</v>
      </c>
      <c r="R1786" s="11">
        <v>0</v>
      </c>
      <c r="S1786" s="11">
        <v>0</v>
      </c>
      <c r="T1786" s="4">
        <f>Ugovori_OPULJP[[#This Row],[Bespovratna sredstva - Ukupno (EU+Nac) HRK
= Ukupna ugovorena vrijednost bespovratnih sredstava]]+Ugovori_OPULJP[[#This Row],[Javni doprinos korisnika - HRK]]+Ugovori_OPULJP[[#This Row],[Privatni doprinos korisnika - HRK]]</f>
        <v>801786.61</v>
      </c>
      <c r="U1786" s="29" t="s">
        <v>8735</v>
      </c>
      <c r="V1786" s="29" t="s">
        <v>24</v>
      </c>
      <c r="W1786" s="30" t="s">
        <v>6913</v>
      </c>
      <c r="X1786" s="30" t="s">
        <v>6220</v>
      </c>
    </row>
    <row r="1787" spans="1:24" ht="89.25" x14ac:dyDescent="0.25">
      <c r="A1787" s="45" t="s">
        <v>2897</v>
      </c>
      <c r="B1787" s="46" t="s">
        <v>8150</v>
      </c>
      <c r="C1787" s="30" t="s">
        <v>7165</v>
      </c>
      <c r="D1787" s="30" t="s">
        <v>2792</v>
      </c>
      <c r="E1787" s="29" t="s">
        <v>10081</v>
      </c>
      <c r="F1787" s="47" t="s">
        <v>2898</v>
      </c>
      <c r="G1787" s="47" t="s">
        <v>8422</v>
      </c>
      <c r="H1787" s="48">
        <v>43347</v>
      </c>
      <c r="I1787" s="48">
        <v>44259</v>
      </c>
      <c r="J1787" s="48" t="str">
        <f ca="1">IF(Ugovori_OPULJP[[#This Row],[DATUM ZAVRŠETKA OPERACIJE]]&lt;TODAY(),"završen","u provedbi")</f>
        <v>završen</v>
      </c>
      <c r="K1787" s="25" t="s">
        <v>12</v>
      </c>
      <c r="L1787" s="25" t="s">
        <v>12</v>
      </c>
      <c r="M1787" s="17">
        <v>0.85</v>
      </c>
      <c r="N1787" s="17">
        <v>0.15</v>
      </c>
      <c r="O1787" s="11">
        <f>Ugovori_OPULJP[[#This Row],[Bespovratna sredstva - Ukupno (EU+Nac) HRK
= Ukupna ugovorena vrijednost bespovratnih sredstava]]*Ugovori_OPULJP[[#This Row],[EU STOPA SUFINANCIRANJA %
EU CO-FINANCING RATE %]]</f>
        <v>2451976.13</v>
      </c>
      <c r="P1787" s="11">
        <f>Ugovori_OPULJP[[#This Row],[Bespovratna sredstva - Ukupno (EU+Nac) HRK
= Ukupna ugovorena vrijednost bespovratnih sredstava]]*Ugovori_OPULJP[[#This Row],[STOPA NACIONALNOG SUFINANCIRANJA %]]</f>
        <v>432701.67</v>
      </c>
      <c r="Q1787" s="11">
        <v>2884677.8</v>
      </c>
      <c r="R1787" s="11">
        <v>0</v>
      </c>
      <c r="S1787" s="11">
        <v>0</v>
      </c>
      <c r="T1787" s="4">
        <f>Ugovori_OPULJP[[#This Row],[Bespovratna sredstva - Ukupno (EU+Nac) HRK
= Ukupna ugovorena vrijednost bespovratnih sredstava]]+Ugovori_OPULJP[[#This Row],[Javni doprinos korisnika - HRK]]+Ugovori_OPULJP[[#This Row],[Privatni doprinos korisnika - HRK]]</f>
        <v>2884677.8</v>
      </c>
      <c r="U1787" s="29" t="s">
        <v>8735</v>
      </c>
      <c r="V1787" s="29" t="s">
        <v>24</v>
      </c>
      <c r="W1787" s="30" t="s">
        <v>6914</v>
      </c>
      <c r="X1787" s="30" t="s">
        <v>6220</v>
      </c>
    </row>
    <row r="1788" spans="1:24" ht="89.25" x14ac:dyDescent="0.25">
      <c r="A1788" s="45" t="s">
        <v>2899</v>
      </c>
      <c r="B1788" s="46" t="s">
        <v>8150</v>
      </c>
      <c r="C1788" s="30" t="s">
        <v>7165</v>
      </c>
      <c r="D1788" s="30" t="s">
        <v>2792</v>
      </c>
      <c r="E1788" s="29" t="s">
        <v>10081</v>
      </c>
      <c r="F1788" s="47" t="s">
        <v>2900</v>
      </c>
      <c r="G1788" s="47" t="s">
        <v>2901</v>
      </c>
      <c r="H1788" s="48">
        <v>43480</v>
      </c>
      <c r="I1788" s="48">
        <v>44392</v>
      </c>
      <c r="J1788" s="48" t="str">
        <f ca="1">IF(Ugovori_OPULJP[[#This Row],[DATUM ZAVRŠETKA OPERACIJE]]&lt;TODAY(),"završen","u provedbi")</f>
        <v>završen</v>
      </c>
      <c r="K1788" s="25" t="s">
        <v>12</v>
      </c>
      <c r="L1788" s="25" t="s">
        <v>12</v>
      </c>
      <c r="M1788" s="17">
        <v>0.85</v>
      </c>
      <c r="N1788" s="17">
        <v>0.15</v>
      </c>
      <c r="O1788" s="11">
        <f>Ugovori_OPULJP[[#This Row],[Bespovratna sredstva - Ukupno (EU+Nac) HRK
= Ukupna ugovorena vrijednost bespovratnih sredstava]]*Ugovori_OPULJP[[#This Row],[EU STOPA SUFINANCIRANJA %
EU CO-FINANCING RATE %]]</f>
        <v>3600166.0665000002</v>
      </c>
      <c r="P1788" s="11">
        <f>Ugovori_OPULJP[[#This Row],[Bespovratna sredstva - Ukupno (EU+Nac) HRK
= Ukupna ugovorena vrijednost bespovratnih sredstava]]*Ugovori_OPULJP[[#This Row],[STOPA NACIONALNOG SUFINANCIRANJA %]]</f>
        <v>635323.42350000003</v>
      </c>
      <c r="Q1788" s="11">
        <v>4235489.49</v>
      </c>
      <c r="R1788" s="11">
        <v>0</v>
      </c>
      <c r="S1788" s="11">
        <v>0</v>
      </c>
      <c r="T1788" s="4">
        <f>Ugovori_OPULJP[[#This Row],[Bespovratna sredstva - Ukupno (EU+Nac) HRK
= Ukupna ugovorena vrijednost bespovratnih sredstava]]+Ugovori_OPULJP[[#This Row],[Javni doprinos korisnika - HRK]]+Ugovori_OPULJP[[#This Row],[Privatni doprinos korisnika - HRK]]</f>
        <v>4235489.49</v>
      </c>
      <c r="U1788" s="29" t="s">
        <v>8735</v>
      </c>
      <c r="V1788" s="29" t="s">
        <v>24</v>
      </c>
      <c r="W1788" s="30" t="s">
        <v>6915</v>
      </c>
      <c r="X1788" s="30" t="s">
        <v>6220</v>
      </c>
    </row>
    <row r="1789" spans="1:24" ht="102" x14ac:dyDescent="0.25">
      <c r="A1789" s="45" t="s">
        <v>2902</v>
      </c>
      <c r="B1789" s="46" t="s">
        <v>8150</v>
      </c>
      <c r="C1789" s="30" t="s">
        <v>7165</v>
      </c>
      <c r="D1789" s="30" t="s">
        <v>2792</v>
      </c>
      <c r="E1789" s="29" t="s">
        <v>10081</v>
      </c>
      <c r="F1789" s="47" t="s">
        <v>4714</v>
      </c>
      <c r="G1789" s="47" t="s">
        <v>2903</v>
      </c>
      <c r="H1789" s="48">
        <v>43423</v>
      </c>
      <c r="I1789" s="48">
        <v>44335</v>
      </c>
      <c r="J1789" s="48" t="str">
        <f ca="1">IF(Ugovori_OPULJP[[#This Row],[DATUM ZAVRŠETKA OPERACIJE]]&lt;TODAY(),"završen","u provedbi")</f>
        <v>završen</v>
      </c>
      <c r="K1789" s="25" t="s">
        <v>2</v>
      </c>
      <c r="L1789" s="25" t="s">
        <v>2</v>
      </c>
      <c r="M1789" s="17">
        <v>0.85</v>
      </c>
      <c r="N1789" s="17">
        <v>0.15</v>
      </c>
      <c r="O1789" s="11">
        <f>Ugovori_OPULJP[[#This Row],[Bespovratna sredstva - Ukupno (EU+Nac) HRK
= Ukupna ugovorena vrijednost bespovratnih sredstava]]*Ugovori_OPULJP[[#This Row],[EU STOPA SUFINANCIRANJA %
EU CO-FINANCING RATE %]]</f>
        <v>1563886.95</v>
      </c>
      <c r="P1789" s="11">
        <f>Ugovori_OPULJP[[#This Row],[Bespovratna sredstva - Ukupno (EU+Nac) HRK
= Ukupna ugovorena vrijednost bespovratnih sredstava]]*Ugovori_OPULJP[[#This Row],[STOPA NACIONALNOG SUFINANCIRANJA %]]</f>
        <v>275980.05</v>
      </c>
      <c r="Q1789" s="11">
        <v>1839867</v>
      </c>
      <c r="R1789" s="11">
        <v>0</v>
      </c>
      <c r="S1789" s="11">
        <v>0</v>
      </c>
      <c r="T1789" s="4">
        <f>Ugovori_OPULJP[[#This Row],[Bespovratna sredstva - Ukupno (EU+Nac) HRK
= Ukupna ugovorena vrijednost bespovratnih sredstava]]+Ugovori_OPULJP[[#This Row],[Javni doprinos korisnika - HRK]]+Ugovori_OPULJP[[#This Row],[Privatni doprinos korisnika - HRK]]</f>
        <v>1839867</v>
      </c>
      <c r="U1789" s="29" t="s">
        <v>8735</v>
      </c>
      <c r="V1789" s="29" t="s">
        <v>24</v>
      </c>
      <c r="W1789" s="30" t="s">
        <v>6916</v>
      </c>
      <c r="X1789" s="30" t="s">
        <v>6220</v>
      </c>
    </row>
    <row r="1790" spans="1:24" ht="114.75" x14ac:dyDescent="0.25">
      <c r="A1790" s="45" t="s">
        <v>2904</v>
      </c>
      <c r="B1790" s="46" t="s">
        <v>8150</v>
      </c>
      <c r="C1790" s="30" t="s">
        <v>7165</v>
      </c>
      <c r="D1790" s="30" t="s">
        <v>2792</v>
      </c>
      <c r="E1790" s="29" t="s">
        <v>10081</v>
      </c>
      <c r="F1790" s="47" t="s">
        <v>2905</v>
      </c>
      <c r="G1790" s="47" t="s">
        <v>1286</v>
      </c>
      <c r="H1790" s="48">
        <v>43423</v>
      </c>
      <c r="I1790" s="48">
        <v>44335</v>
      </c>
      <c r="J1790" s="48" t="str">
        <f ca="1">IF(Ugovori_OPULJP[[#This Row],[DATUM ZAVRŠETKA OPERACIJE]]&lt;TODAY(),"završen","u provedbi")</f>
        <v>završen</v>
      </c>
      <c r="K1790" s="25" t="s">
        <v>14</v>
      </c>
      <c r="L1790" s="25" t="s">
        <v>14</v>
      </c>
      <c r="M1790" s="17">
        <v>0.85</v>
      </c>
      <c r="N1790" s="17">
        <v>0.15</v>
      </c>
      <c r="O1790" s="11">
        <f>Ugovori_OPULJP[[#This Row],[Bespovratna sredstva - Ukupno (EU+Nac) HRK
= Ukupna ugovorena vrijednost bespovratnih sredstava]]*Ugovori_OPULJP[[#This Row],[EU STOPA SUFINANCIRANJA %
EU CO-FINANCING RATE %]]</f>
        <v>1818362.5</v>
      </c>
      <c r="P1790" s="11">
        <f>Ugovori_OPULJP[[#This Row],[Bespovratna sredstva - Ukupno (EU+Nac) HRK
= Ukupna ugovorena vrijednost bespovratnih sredstava]]*Ugovori_OPULJP[[#This Row],[STOPA NACIONALNOG SUFINANCIRANJA %]]</f>
        <v>320887.5</v>
      </c>
      <c r="Q1790" s="11">
        <v>2139250</v>
      </c>
      <c r="R1790" s="11">
        <v>0</v>
      </c>
      <c r="S1790" s="11">
        <v>0</v>
      </c>
      <c r="T1790" s="4">
        <f>Ugovori_OPULJP[[#This Row],[Bespovratna sredstva - Ukupno (EU+Nac) HRK
= Ukupna ugovorena vrijednost bespovratnih sredstava]]+Ugovori_OPULJP[[#This Row],[Javni doprinos korisnika - HRK]]+Ugovori_OPULJP[[#This Row],[Privatni doprinos korisnika - HRK]]</f>
        <v>2139250</v>
      </c>
      <c r="U1790" s="29" t="s">
        <v>8735</v>
      </c>
      <c r="V1790" s="29" t="s">
        <v>24</v>
      </c>
      <c r="W1790" s="30" t="s">
        <v>6872</v>
      </c>
      <c r="X1790" s="30" t="s">
        <v>6220</v>
      </c>
    </row>
    <row r="1791" spans="1:24" ht="102" x14ac:dyDescent="0.25">
      <c r="A1791" s="45" t="s">
        <v>2906</v>
      </c>
      <c r="B1791" s="46" t="s">
        <v>8150</v>
      </c>
      <c r="C1791" s="30" t="s">
        <v>7165</v>
      </c>
      <c r="D1791" s="30" t="s">
        <v>2792</v>
      </c>
      <c r="E1791" s="29" t="s">
        <v>10081</v>
      </c>
      <c r="F1791" s="47" t="s">
        <v>2907</v>
      </c>
      <c r="G1791" s="47" t="s">
        <v>639</v>
      </c>
      <c r="H1791" s="48">
        <v>43480</v>
      </c>
      <c r="I1791" s="48">
        <v>44392</v>
      </c>
      <c r="J1791" s="48" t="str">
        <f ca="1">IF(Ugovori_OPULJP[[#This Row],[DATUM ZAVRŠETKA OPERACIJE]]&lt;TODAY(),"završen","u provedbi")</f>
        <v>završen</v>
      </c>
      <c r="K1791" s="25" t="s">
        <v>19</v>
      </c>
      <c r="L1791" s="25" t="s">
        <v>19</v>
      </c>
      <c r="M1791" s="17">
        <v>0.85</v>
      </c>
      <c r="N1791" s="17">
        <v>0.15</v>
      </c>
      <c r="O1791" s="11">
        <f>Ugovori_OPULJP[[#This Row],[Bespovratna sredstva - Ukupno (EU+Nac) HRK
= Ukupna ugovorena vrijednost bespovratnih sredstava]]*Ugovori_OPULJP[[#This Row],[EU STOPA SUFINANCIRANJA %
EU CO-FINANCING RATE %]]</f>
        <v>12129086.559999999</v>
      </c>
      <c r="P1791" s="11">
        <f>Ugovori_OPULJP[[#This Row],[Bespovratna sredstva - Ukupno (EU+Nac) HRK
= Ukupna ugovorena vrijednost bespovratnih sredstava]]*Ugovori_OPULJP[[#This Row],[STOPA NACIONALNOG SUFINANCIRANJA %]]</f>
        <v>2140427.04</v>
      </c>
      <c r="Q1791" s="11">
        <v>14269513.6</v>
      </c>
      <c r="R1791" s="11">
        <v>0</v>
      </c>
      <c r="S1791" s="11">
        <v>0</v>
      </c>
      <c r="T1791" s="4">
        <f>Ugovori_OPULJP[[#This Row],[Bespovratna sredstva - Ukupno (EU+Nac) HRK
= Ukupna ugovorena vrijednost bespovratnih sredstava]]+Ugovori_OPULJP[[#This Row],[Javni doprinos korisnika - HRK]]+Ugovori_OPULJP[[#This Row],[Privatni doprinos korisnika - HRK]]</f>
        <v>14269513.6</v>
      </c>
      <c r="U1791" s="29" t="s">
        <v>8735</v>
      </c>
      <c r="V1791" s="29" t="s">
        <v>24</v>
      </c>
      <c r="W1791" s="30" t="s">
        <v>6917</v>
      </c>
      <c r="X1791" s="30" t="s">
        <v>6220</v>
      </c>
    </row>
    <row r="1792" spans="1:24" ht="102" x14ac:dyDescent="0.25">
      <c r="A1792" s="45" t="s">
        <v>2908</v>
      </c>
      <c r="B1792" s="46" t="s">
        <v>8150</v>
      </c>
      <c r="C1792" s="30" t="s">
        <v>7165</v>
      </c>
      <c r="D1792" s="30" t="s">
        <v>2792</v>
      </c>
      <c r="E1792" s="29" t="s">
        <v>10081</v>
      </c>
      <c r="F1792" s="47" t="s">
        <v>2909</v>
      </c>
      <c r="G1792" s="47" t="s">
        <v>1168</v>
      </c>
      <c r="H1792" s="48">
        <v>43556</v>
      </c>
      <c r="I1792" s="48">
        <v>44470</v>
      </c>
      <c r="J1792" s="48" t="str">
        <f ca="1">IF(Ugovori_OPULJP[[#This Row],[DATUM ZAVRŠETKA OPERACIJE]]&lt;TODAY(),"završen","u provedbi")</f>
        <v>završen</v>
      </c>
      <c r="K1792" s="25" t="s">
        <v>9</v>
      </c>
      <c r="L1792" s="25" t="s">
        <v>9</v>
      </c>
      <c r="M1792" s="17">
        <v>0.85</v>
      </c>
      <c r="N1792" s="17">
        <v>0.15</v>
      </c>
      <c r="O1792" s="11">
        <f>Ugovori_OPULJP[[#This Row],[Bespovratna sredstva - Ukupno (EU+Nac) HRK
= Ukupna ugovorena vrijednost bespovratnih sredstava]]*Ugovori_OPULJP[[#This Row],[EU STOPA SUFINANCIRANJA %
EU CO-FINANCING RATE %]]</f>
        <v>2915289.8374999999</v>
      </c>
      <c r="P1792" s="11">
        <f>Ugovori_OPULJP[[#This Row],[Bespovratna sredstva - Ukupno (EU+Nac) HRK
= Ukupna ugovorena vrijednost bespovratnih sredstava]]*Ugovori_OPULJP[[#This Row],[STOPA NACIONALNOG SUFINANCIRANJA %]]</f>
        <v>514462.91249999998</v>
      </c>
      <c r="Q1792" s="11">
        <v>3429752.75</v>
      </c>
      <c r="R1792" s="11">
        <v>0</v>
      </c>
      <c r="S1792" s="11">
        <v>0</v>
      </c>
      <c r="T1792" s="4">
        <f>Ugovori_OPULJP[[#This Row],[Bespovratna sredstva - Ukupno (EU+Nac) HRK
= Ukupna ugovorena vrijednost bespovratnih sredstava]]+Ugovori_OPULJP[[#This Row],[Javni doprinos korisnika - HRK]]+Ugovori_OPULJP[[#This Row],[Privatni doprinos korisnika - HRK]]</f>
        <v>3429752.75</v>
      </c>
      <c r="U1792" s="29" t="s">
        <v>8735</v>
      </c>
      <c r="V1792" s="29" t="s">
        <v>24</v>
      </c>
      <c r="W1792" s="30" t="s">
        <v>6918</v>
      </c>
      <c r="X1792" s="30" t="s">
        <v>6220</v>
      </c>
    </row>
    <row r="1793" spans="1:24" ht="89.25" x14ac:dyDescent="0.25">
      <c r="A1793" s="45" t="s">
        <v>2910</v>
      </c>
      <c r="B1793" s="46" t="s">
        <v>8150</v>
      </c>
      <c r="C1793" s="30" t="s">
        <v>7165</v>
      </c>
      <c r="D1793" s="30" t="s">
        <v>2792</v>
      </c>
      <c r="E1793" s="29" t="s">
        <v>10081</v>
      </c>
      <c r="F1793" s="47" t="s">
        <v>7462</v>
      </c>
      <c r="G1793" s="47" t="s">
        <v>2911</v>
      </c>
      <c r="H1793" s="48">
        <v>43370</v>
      </c>
      <c r="I1793" s="48">
        <v>44101</v>
      </c>
      <c r="J1793" s="48" t="str">
        <f ca="1">IF(Ugovori_OPULJP[[#This Row],[DATUM ZAVRŠETKA OPERACIJE]]&lt;TODAY(),"završen","u provedbi")</f>
        <v>završen</v>
      </c>
      <c r="K1793" s="25" t="s">
        <v>20</v>
      </c>
      <c r="L1793" s="25" t="s">
        <v>20</v>
      </c>
      <c r="M1793" s="17">
        <v>0.85</v>
      </c>
      <c r="N1793" s="17">
        <v>0.15</v>
      </c>
      <c r="O1793" s="11">
        <f>Ugovori_OPULJP[[#This Row],[Bespovratna sredstva - Ukupno (EU+Nac) HRK
= Ukupna ugovorena vrijednost bespovratnih sredstava]]*Ugovori_OPULJP[[#This Row],[EU STOPA SUFINANCIRANJA %
EU CO-FINANCING RATE %]]</f>
        <v>886013.14</v>
      </c>
      <c r="P1793" s="11">
        <f>Ugovori_OPULJP[[#This Row],[Bespovratna sredstva - Ukupno (EU+Nac) HRK
= Ukupna ugovorena vrijednost bespovratnih sredstava]]*Ugovori_OPULJP[[#This Row],[STOPA NACIONALNOG SUFINANCIRANJA %]]</f>
        <v>156355.26</v>
      </c>
      <c r="Q1793" s="11">
        <v>1042368.4</v>
      </c>
      <c r="R1793" s="11">
        <v>0</v>
      </c>
      <c r="S1793" s="11">
        <v>0</v>
      </c>
      <c r="T1793" s="4">
        <f>Ugovori_OPULJP[[#This Row],[Bespovratna sredstva - Ukupno (EU+Nac) HRK
= Ukupna ugovorena vrijednost bespovratnih sredstava]]+Ugovori_OPULJP[[#This Row],[Javni doprinos korisnika - HRK]]+Ugovori_OPULJP[[#This Row],[Privatni doprinos korisnika - HRK]]</f>
        <v>1042368.4</v>
      </c>
      <c r="U1793" s="29" t="s">
        <v>8735</v>
      </c>
      <c r="V1793" s="29" t="s">
        <v>24</v>
      </c>
      <c r="W1793" s="30" t="s">
        <v>6919</v>
      </c>
      <c r="X1793" s="30" t="s">
        <v>6220</v>
      </c>
    </row>
    <row r="1794" spans="1:24" ht="89.25" x14ac:dyDescent="0.25">
      <c r="A1794" s="45" t="s">
        <v>2912</v>
      </c>
      <c r="B1794" s="46" t="s">
        <v>8150</v>
      </c>
      <c r="C1794" s="30" t="s">
        <v>7165</v>
      </c>
      <c r="D1794" s="30" t="s">
        <v>2792</v>
      </c>
      <c r="E1794" s="29" t="s">
        <v>10081</v>
      </c>
      <c r="F1794" s="47" t="s">
        <v>2913</v>
      </c>
      <c r="G1794" s="47" t="s">
        <v>10601</v>
      </c>
      <c r="H1794" s="48">
        <v>43397</v>
      </c>
      <c r="I1794" s="48">
        <v>44310</v>
      </c>
      <c r="J1794" s="48" t="str">
        <f ca="1">IF(Ugovori_OPULJP[[#This Row],[DATUM ZAVRŠETKA OPERACIJE]]&lt;TODAY(),"završen","u provedbi")</f>
        <v>završen</v>
      </c>
      <c r="K1794" s="25" t="s">
        <v>5</v>
      </c>
      <c r="L1794" s="25" t="s">
        <v>5</v>
      </c>
      <c r="M1794" s="17">
        <v>0.85</v>
      </c>
      <c r="N1794" s="17">
        <v>0.15</v>
      </c>
      <c r="O1794" s="11">
        <f>Ugovori_OPULJP[[#This Row],[Bespovratna sredstva - Ukupno (EU+Nac) HRK
= Ukupna ugovorena vrijednost bespovratnih sredstava]]*Ugovori_OPULJP[[#This Row],[EU STOPA SUFINANCIRANJA %
EU CO-FINANCING RATE %]]</f>
        <v>726941.49650000001</v>
      </c>
      <c r="P1794" s="11">
        <f>Ugovori_OPULJP[[#This Row],[Bespovratna sredstva - Ukupno (EU+Nac) HRK
= Ukupna ugovorena vrijednost bespovratnih sredstava]]*Ugovori_OPULJP[[#This Row],[STOPA NACIONALNOG SUFINANCIRANJA %]]</f>
        <v>128283.7935</v>
      </c>
      <c r="Q1794" s="11">
        <v>855225.29</v>
      </c>
      <c r="R1794" s="11">
        <v>0</v>
      </c>
      <c r="S1794" s="11">
        <v>0</v>
      </c>
      <c r="T1794" s="4">
        <f>Ugovori_OPULJP[[#This Row],[Bespovratna sredstva - Ukupno (EU+Nac) HRK
= Ukupna ugovorena vrijednost bespovratnih sredstava]]+Ugovori_OPULJP[[#This Row],[Javni doprinos korisnika - HRK]]+Ugovori_OPULJP[[#This Row],[Privatni doprinos korisnika - HRK]]</f>
        <v>855225.29</v>
      </c>
      <c r="U1794" s="29" t="s">
        <v>8735</v>
      </c>
      <c r="V1794" s="29" t="s">
        <v>24</v>
      </c>
      <c r="W1794" s="30" t="s">
        <v>7300</v>
      </c>
      <c r="X1794" s="30" t="s">
        <v>6220</v>
      </c>
    </row>
    <row r="1795" spans="1:24" ht="89.25" x14ac:dyDescent="0.25">
      <c r="A1795" s="45" t="s">
        <v>2914</v>
      </c>
      <c r="B1795" s="46" t="s">
        <v>8150</v>
      </c>
      <c r="C1795" s="30" t="s">
        <v>7165</v>
      </c>
      <c r="D1795" s="30" t="s">
        <v>2792</v>
      </c>
      <c r="E1795" s="29" t="s">
        <v>10081</v>
      </c>
      <c r="F1795" s="47" t="s">
        <v>2915</v>
      </c>
      <c r="G1795" s="47" t="s">
        <v>10602</v>
      </c>
      <c r="H1795" s="48">
        <v>43480</v>
      </c>
      <c r="I1795" s="48">
        <v>44392</v>
      </c>
      <c r="J1795" s="48" t="str">
        <f ca="1">IF(Ugovori_OPULJP[[#This Row],[DATUM ZAVRŠETKA OPERACIJE]]&lt;TODAY(),"završen","u provedbi")</f>
        <v>završen</v>
      </c>
      <c r="K1795" s="25" t="s">
        <v>10</v>
      </c>
      <c r="L1795" s="25" t="s">
        <v>10</v>
      </c>
      <c r="M1795" s="17">
        <v>0.85</v>
      </c>
      <c r="N1795" s="17">
        <v>0.15</v>
      </c>
      <c r="O1795" s="11">
        <f>Ugovori_OPULJP[[#This Row],[Bespovratna sredstva - Ukupno (EU+Nac) HRK
= Ukupna ugovorena vrijednost bespovratnih sredstava]]*Ugovori_OPULJP[[#This Row],[EU STOPA SUFINANCIRANJA %
EU CO-FINANCING RATE %]]</f>
        <v>2701507.4509999999</v>
      </c>
      <c r="P1795" s="11">
        <f>Ugovori_OPULJP[[#This Row],[Bespovratna sredstva - Ukupno (EU+Nac) HRK
= Ukupna ugovorena vrijednost bespovratnih sredstava]]*Ugovori_OPULJP[[#This Row],[STOPA NACIONALNOG SUFINANCIRANJA %]]</f>
        <v>476736.609</v>
      </c>
      <c r="Q1795" s="11">
        <v>3178244.06</v>
      </c>
      <c r="R1795" s="11">
        <v>0</v>
      </c>
      <c r="S1795" s="11">
        <v>0</v>
      </c>
      <c r="T1795" s="4">
        <f>Ugovori_OPULJP[[#This Row],[Bespovratna sredstva - Ukupno (EU+Nac) HRK
= Ukupna ugovorena vrijednost bespovratnih sredstava]]+Ugovori_OPULJP[[#This Row],[Javni doprinos korisnika - HRK]]+Ugovori_OPULJP[[#This Row],[Privatni doprinos korisnika - HRK]]</f>
        <v>3178244.06</v>
      </c>
      <c r="U1795" s="29" t="s">
        <v>8735</v>
      </c>
      <c r="V1795" s="29" t="s">
        <v>24</v>
      </c>
      <c r="W1795" s="30" t="s">
        <v>6920</v>
      </c>
      <c r="X1795" s="30" t="s">
        <v>6220</v>
      </c>
    </row>
    <row r="1796" spans="1:24" ht="102" x14ac:dyDescent="0.25">
      <c r="A1796" s="45" t="s">
        <v>2916</v>
      </c>
      <c r="B1796" s="46" t="s">
        <v>8150</v>
      </c>
      <c r="C1796" s="30" t="s">
        <v>7165</v>
      </c>
      <c r="D1796" s="30" t="s">
        <v>2792</v>
      </c>
      <c r="E1796" s="29" t="s">
        <v>10081</v>
      </c>
      <c r="F1796" s="47" t="s">
        <v>2917</v>
      </c>
      <c r="G1796" s="47" t="s">
        <v>2918</v>
      </c>
      <c r="H1796" s="48">
        <v>43397</v>
      </c>
      <c r="I1796" s="48">
        <v>44310</v>
      </c>
      <c r="J1796" s="48" t="str">
        <f ca="1">IF(Ugovori_OPULJP[[#This Row],[DATUM ZAVRŠETKA OPERACIJE]]&lt;TODAY(),"završen","u provedbi")</f>
        <v>završen</v>
      </c>
      <c r="K1796" s="25" t="s">
        <v>2</v>
      </c>
      <c r="L1796" s="25" t="s">
        <v>2</v>
      </c>
      <c r="M1796" s="17">
        <v>0.85</v>
      </c>
      <c r="N1796" s="17">
        <v>0.15</v>
      </c>
      <c r="O1796" s="11">
        <f>Ugovori_OPULJP[[#This Row],[Bespovratna sredstva - Ukupno (EU+Nac) HRK
= Ukupna ugovorena vrijednost bespovratnih sredstava]]*Ugovori_OPULJP[[#This Row],[EU STOPA SUFINANCIRANJA %
EU CO-FINANCING RATE %]]</f>
        <v>11968838.184999999</v>
      </c>
      <c r="P1796" s="11">
        <f>Ugovori_OPULJP[[#This Row],[Bespovratna sredstva - Ukupno (EU+Nac) HRK
= Ukupna ugovorena vrijednost bespovratnih sredstava]]*Ugovori_OPULJP[[#This Row],[STOPA NACIONALNOG SUFINANCIRANJA %]]</f>
        <v>2112147.915</v>
      </c>
      <c r="Q1796" s="11">
        <v>14080986.1</v>
      </c>
      <c r="R1796" s="11">
        <v>0</v>
      </c>
      <c r="S1796" s="11">
        <v>0</v>
      </c>
      <c r="T1796" s="4">
        <f>Ugovori_OPULJP[[#This Row],[Bespovratna sredstva - Ukupno (EU+Nac) HRK
= Ukupna ugovorena vrijednost bespovratnih sredstava]]+Ugovori_OPULJP[[#This Row],[Javni doprinos korisnika - HRK]]+Ugovori_OPULJP[[#This Row],[Privatni doprinos korisnika - HRK]]</f>
        <v>14080986.1</v>
      </c>
      <c r="U1796" s="29" t="s">
        <v>8735</v>
      </c>
      <c r="V1796" s="29" t="s">
        <v>24</v>
      </c>
      <c r="W1796" s="30" t="s">
        <v>6921</v>
      </c>
      <c r="X1796" s="30" t="s">
        <v>6220</v>
      </c>
    </row>
    <row r="1797" spans="1:24" ht="114.75" x14ac:dyDescent="0.25">
      <c r="A1797" s="45" t="s">
        <v>2919</v>
      </c>
      <c r="B1797" s="46" t="s">
        <v>8150</v>
      </c>
      <c r="C1797" s="30" t="s">
        <v>7165</v>
      </c>
      <c r="D1797" s="30" t="s">
        <v>2792</v>
      </c>
      <c r="E1797" s="29" t="s">
        <v>10081</v>
      </c>
      <c r="F1797" s="47" t="s">
        <v>2920</v>
      </c>
      <c r="G1797" s="47" t="s">
        <v>2921</v>
      </c>
      <c r="H1797" s="48">
        <v>43423</v>
      </c>
      <c r="I1797" s="48">
        <v>44335</v>
      </c>
      <c r="J1797" s="48" t="str">
        <f ca="1">IF(Ugovori_OPULJP[[#This Row],[DATUM ZAVRŠETKA OPERACIJE]]&lt;TODAY(),"završen","u provedbi")</f>
        <v>završen</v>
      </c>
      <c r="K1797" s="25" t="s">
        <v>3</v>
      </c>
      <c r="L1797" s="25" t="s">
        <v>3</v>
      </c>
      <c r="M1797" s="17">
        <v>0.85</v>
      </c>
      <c r="N1797" s="17">
        <v>0.15</v>
      </c>
      <c r="O1797" s="11">
        <f>Ugovori_OPULJP[[#This Row],[Bespovratna sredstva - Ukupno (EU+Nac) HRK
= Ukupna ugovorena vrijednost bespovratnih sredstava]]*Ugovori_OPULJP[[#This Row],[EU STOPA SUFINANCIRANJA %
EU CO-FINANCING RATE %]]</f>
        <v>5569300.3509999998</v>
      </c>
      <c r="P1797" s="11">
        <f>Ugovori_OPULJP[[#This Row],[Bespovratna sredstva - Ukupno (EU+Nac) HRK
= Ukupna ugovorena vrijednost bespovratnih sredstava]]*Ugovori_OPULJP[[#This Row],[STOPA NACIONALNOG SUFINANCIRANJA %]]</f>
        <v>982817.70899999992</v>
      </c>
      <c r="Q1797" s="11">
        <v>6552118.0599999996</v>
      </c>
      <c r="R1797" s="11">
        <v>0</v>
      </c>
      <c r="S1797" s="11">
        <v>0</v>
      </c>
      <c r="T1797" s="4">
        <f>Ugovori_OPULJP[[#This Row],[Bespovratna sredstva - Ukupno (EU+Nac) HRK
= Ukupna ugovorena vrijednost bespovratnih sredstava]]+Ugovori_OPULJP[[#This Row],[Javni doprinos korisnika - HRK]]+Ugovori_OPULJP[[#This Row],[Privatni doprinos korisnika - HRK]]</f>
        <v>6552118.0599999996</v>
      </c>
      <c r="U1797" s="29" t="s">
        <v>8735</v>
      </c>
      <c r="V1797" s="29" t="s">
        <v>24</v>
      </c>
      <c r="W1797" s="30" t="s">
        <v>6922</v>
      </c>
      <c r="X1797" s="30" t="s">
        <v>6220</v>
      </c>
    </row>
    <row r="1798" spans="1:24" ht="114.75" x14ac:dyDescent="0.25">
      <c r="A1798" s="45" t="s">
        <v>2922</v>
      </c>
      <c r="B1798" s="46" t="s">
        <v>8150</v>
      </c>
      <c r="C1798" s="30" t="s">
        <v>7165</v>
      </c>
      <c r="D1798" s="30" t="s">
        <v>2792</v>
      </c>
      <c r="E1798" s="29" t="s">
        <v>10081</v>
      </c>
      <c r="F1798" s="47" t="s">
        <v>2923</v>
      </c>
      <c r="G1798" s="47" t="s">
        <v>2924</v>
      </c>
      <c r="H1798" s="48">
        <v>43370</v>
      </c>
      <c r="I1798" s="48">
        <v>44282</v>
      </c>
      <c r="J1798" s="48" t="str">
        <f ca="1">IF(Ugovori_OPULJP[[#This Row],[DATUM ZAVRŠETKA OPERACIJE]]&lt;TODAY(),"završen","u provedbi")</f>
        <v>završen</v>
      </c>
      <c r="K1798" s="25" t="s">
        <v>12</v>
      </c>
      <c r="L1798" s="25" t="s">
        <v>12</v>
      </c>
      <c r="M1798" s="17">
        <v>0.85</v>
      </c>
      <c r="N1798" s="17">
        <v>0.15</v>
      </c>
      <c r="O1798" s="11">
        <f>Ugovori_OPULJP[[#This Row],[Bespovratna sredstva - Ukupno (EU+Nac) HRK
= Ukupna ugovorena vrijednost bespovratnih sredstava]]*Ugovori_OPULJP[[#This Row],[EU STOPA SUFINANCIRANJA %
EU CO-FINANCING RATE %]]</f>
        <v>2800556.5655</v>
      </c>
      <c r="P1798" s="11">
        <f>Ugovori_OPULJP[[#This Row],[Bespovratna sredstva - Ukupno (EU+Nac) HRK
= Ukupna ugovorena vrijednost bespovratnih sredstava]]*Ugovori_OPULJP[[#This Row],[STOPA NACIONALNOG SUFINANCIRANJA %]]</f>
        <v>494215.86450000003</v>
      </c>
      <c r="Q1798" s="11">
        <v>3294772.43</v>
      </c>
      <c r="R1798" s="11">
        <v>0</v>
      </c>
      <c r="S1798" s="11">
        <v>0</v>
      </c>
      <c r="T1798" s="4">
        <f>Ugovori_OPULJP[[#This Row],[Bespovratna sredstva - Ukupno (EU+Nac) HRK
= Ukupna ugovorena vrijednost bespovratnih sredstava]]+Ugovori_OPULJP[[#This Row],[Javni doprinos korisnika - HRK]]+Ugovori_OPULJP[[#This Row],[Privatni doprinos korisnika - HRK]]</f>
        <v>3294772.43</v>
      </c>
      <c r="U1798" s="29" t="s">
        <v>8735</v>
      </c>
      <c r="V1798" s="29" t="s">
        <v>24</v>
      </c>
      <c r="W1798" s="30" t="s">
        <v>6923</v>
      </c>
      <c r="X1798" s="30" t="s">
        <v>6220</v>
      </c>
    </row>
    <row r="1799" spans="1:24" ht="102" x14ac:dyDescent="0.25">
      <c r="A1799" s="45" t="s">
        <v>2925</v>
      </c>
      <c r="B1799" s="46" t="s">
        <v>8150</v>
      </c>
      <c r="C1799" s="30" t="s">
        <v>7165</v>
      </c>
      <c r="D1799" s="30" t="s">
        <v>2792</v>
      </c>
      <c r="E1799" s="29" t="s">
        <v>10081</v>
      </c>
      <c r="F1799" s="47" t="s">
        <v>2926</v>
      </c>
      <c r="G1799" s="47" t="s">
        <v>2927</v>
      </c>
      <c r="H1799" s="48">
        <v>43370</v>
      </c>
      <c r="I1799" s="48">
        <v>44282</v>
      </c>
      <c r="J1799" s="48" t="str">
        <f ca="1">IF(Ugovori_OPULJP[[#This Row],[DATUM ZAVRŠETKA OPERACIJE]]&lt;TODAY(),"završen","u provedbi")</f>
        <v>završen</v>
      </c>
      <c r="K1799" s="25" t="s">
        <v>12</v>
      </c>
      <c r="L1799" s="25" t="s">
        <v>12</v>
      </c>
      <c r="M1799" s="17">
        <v>0.85</v>
      </c>
      <c r="N1799" s="17">
        <v>0.15</v>
      </c>
      <c r="O1799" s="11">
        <f>Ugovori_OPULJP[[#This Row],[Bespovratna sredstva - Ukupno (EU+Nac) HRK
= Ukupna ugovorena vrijednost bespovratnih sredstava]]*Ugovori_OPULJP[[#This Row],[EU STOPA SUFINANCIRANJA %
EU CO-FINANCING RATE %]]</f>
        <v>2899555.3004999999</v>
      </c>
      <c r="P1799" s="11">
        <f>Ugovori_OPULJP[[#This Row],[Bespovratna sredstva - Ukupno (EU+Nac) HRK
= Ukupna ugovorena vrijednost bespovratnih sredstava]]*Ugovori_OPULJP[[#This Row],[STOPA NACIONALNOG SUFINANCIRANJA %]]</f>
        <v>511686.22949999996</v>
      </c>
      <c r="Q1799" s="11">
        <v>3411241.53</v>
      </c>
      <c r="R1799" s="11">
        <v>0</v>
      </c>
      <c r="S1799" s="11">
        <v>0</v>
      </c>
      <c r="T1799" s="4">
        <f>Ugovori_OPULJP[[#This Row],[Bespovratna sredstva - Ukupno (EU+Nac) HRK
= Ukupna ugovorena vrijednost bespovratnih sredstava]]+Ugovori_OPULJP[[#This Row],[Javni doprinos korisnika - HRK]]+Ugovori_OPULJP[[#This Row],[Privatni doprinos korisnika - HRK]]</f>
        <v>3411241.53</v>
      </c>
      <c r="U1799" s="29" t="s">
        <v>8735</v>
      </c>
      <c r="V1799" s="29" t="s">
        <v>24</v>
      </c>
      <c r="W1799" s="30" t="s">
        <v>6924</v>
      </c>
      <c r="X1799" s="30" t="s">
        <v>6220</v>
      </c>
    </row>
    <row r="1800" spans="1:24" ht="102" x14ac:dyDescent="0.25">
      <c r="A1800" s="45" t="s">
        <v>2928</v>
      </c>
      <c r="B1800" s="46" t="s">
        <v>8150</v>
      </c>
      <c r="C1800" s="30" t="s">
        <v>7165</v>
      </c>
      <c r="D1800" s="30" t="s">
        <v>2792</v>
      </c>
      <c r="E1800" s="29" t="s">
        <v>10081</v>
      </c>
      <c r="F1800" s="47" t="s">
        <v>2929</v>
      </c>
      <c r="G1800" s="47" t="s">
        <v>8426</v>
      </c>
      <c r="H1800" s="48">
        <v>43423</v>
      </c>
      <c r="I1800" s="48">
        <v>44335</v>
      </c>
      <c r="J1800" s="48" t="str">
        <f ca="1">IF(Ugovori_OPULJP[[#This Row],[DATUM ZAVRŠETKA OPERACIJE]]&lt;TODAY(),"završen","u provedbi")</f>
        <v>završen</v>
      </c>
      <c r="K1800" s="25" t="s">
        <v>3</v>
      </c>
      <c r="L1800" s="25" t="s">
        <v>3</v>
      </c>
      <c r="M1800" s="17">
        <v>0.85</v>
      </c>
      <c r="N1800" s="17">
        <v>0.15</v>
      </c>
      <c r="O1800" s="11">
        <f>Ugovori_OPULJP[[#This Row],[Bespovratna sredstva - Ukupno (EU+Nac) HRK
= Ukupna ugovorena vrijednost bespovratnih sredstava]]*Ugovori_OPULJP[[#This Row],[EU STOPA SUFINANCIRANJA %
EU CO-FINANCING RATE %]]</f>
        <v>8388059.6834999993</v>
      </c>
      <c r="P1800" s="11">
        <f>Ugovori_OPULJP[[#This Row],[Bespovratna sredstva - Ukupno (EU+Nac) HRK
= Ukupna ugovorena vrijednost bespovratnih sredstava]]*Ugovori_OPULJP[[#This Row],[STOPA NACIONALNOG SUFINANCIRANJA %]]</f>
        <v>1480245.8265</v>
      </c>
      <c r="Q1800" s="11">
        <v>9868305.5099999998</v>
      </c>
      <c r="R1800" s="11">
        <v>0</v>
      </c>
      <c r="S1800" s="11">
        <v>0</v>
      </c>
      <c r="T1800" s="4">
        <f>Ugovori_OPULJP[[#This Row],[Bespovratna sredstva - Ukupno (EU+Nac) HRK
= Ukupna ugovorena vrijednost bespovratnih sredstava]]+Ugovori_OPULJP[[#This Row],[Javni doprinos korisnika - HRK]]+Ugovori_OPULJP[[#This Row],[Privatni doprinos korisnika - HRK]]</f>
        <v>9868305.5099999998</v>
      </c>
      <c r="U1800" s="29" t="s">
        <v>8735</v>
      </c>
      <c r="V1800" s="29" t="s">
        <v>24</v>
      </c>
      <c r="W1800" s="30" t="s">
        <v>6925</v>
      </c>
      <c r="X1800" s="30" t="s">
        <v>6220</v>
      </c>
    </row>
    <row r="1801" spans="1:24" ht="114.75" x14ac:dyDescent="0.25">
      <c r="A1801" s="45" t="s">
        <v>2930</v>
      </c>
      <c r="B1801" s="46" t="s">
        <v>8150</v>
      </c>
      <c r="C1801" s="30" t="s">
        <v>7165</v>
      </c>
      <c r="D1801" s="30" t="s">
        <v>2792</v>
      </c>
      <c r="E1801" s="29" t="s">
        <v>10081</v>
      </c>
      <c r="F1801" s="47" t="s">
        <v>2931</v>
      </c>
      <c r="G1801" s="47" t="s">
        <v>2932</v>
      </c>
      <c r="H1801" s="48">
        <v>43497</v>
      </c>
      <c r="I1801" s="48">
        <v>44409</v>
      </c>
      <c r="J1801" s="48" t="str">
        <f ca="1">IF(Ugovori_OPULJP[[#This Row],[DATUM ZAVRŠETKA OPERACIJE]]&lt;TODAY(),"završen","u provedbi")</f>
        <v>završen</v>
      </c>
      <c r="K1801" s="25" t="s">
        <v>2</v>
      </c>
      <c r="L1801" s="25" t="s">
        <v>2</v>
      </c>
      <c r="M1801" s="17">
        <v>0.85</v>
      </c>
      <c r="N1801" s="17">
        <v>0.15</v>
      </c>
      <c r="O1801" s="11">
        <f>Ugovori_OPULJP[[#This Row],[Bespovratna sredstva - Ukupno (EU+Nac) HRK
= Ukupna ugovorena vrijednost bespovratnih sredstava]]*Ugovori_OPULJP[[#This Row],[EU STOPA SUFINANCIRANJA %
EU CO-FINANCING RATE %]]</f>
        <v>6298874.0084999995</v>
      </c>
      <c r="P1801" s="11">
        <f>Ugovori_OPULJP[[#This Row],[Bespovratna sredstva - Ukupno (EU+Nac) HRK
= Ukupna ugovorena vrijednost bespovratnih sredstava]]*Ugovori_OPULJP[[#This Row],[STOPA NACIONALNOG SUFINANCIRANJA %]]</f>
        <v>1111566.0015</v>
      </c>
      <c r="Q1801" s="11">
        <v>7410440.0099999998</v>
      </c>
      <c r="R1801" s="11">
        <v>0</v>
      </c>
      <c r="S1801" s="11">
        <v>0</v>
      </c>
      <c r="T1801" s="4">
        <f>Ugovori_OPULJP[[#This Row],[Bespovratna sredstva - Ukupno (EU+Nac) HRK
= Ukupna ugovorena vrijednost bespovratnih sredstava]]+Ugovori_OPULJP[[#This Row],[Javni doprinos korisnika - HRK]]+Ugovori_OPULJP[[#This Row],[Privatni doprinos korisnika - HRK]]</f>
        <v>7410440.0099999998</v>
      </c>
      <c r="U1801" s="29" t="s">
        <v>8735</v>
      </c>
      <c r="V1801" s="29" t="s">
        <v>24</v>
      </c>
      <c r="W1801" s="30" t="s">
        <v>6926</v>
      </c>
      <c r="X1801" s="30" t="s">
        <v>6220</v>
      </c>
    </row>
    <row r="1802" spans="1:24" ht="102" x14ac:dyDescent="0.25">
      <c r="A1802" s="45" t="s">
        <v>2933</v>
      </c>
      <c r="B1802" s="46" t="s">
        <v>8150</v>
      </c>
      <c r="C1802" s="30" t="s">
        <v>7165</v>
      </c>
      <c r="D1802" s="30" t="s">
        <v>2792</v>
      </c>
      <c r="E1802" s="29" t="s">
        <v>10081</v>
      </c>
      <c r="F1802" s="47" t="s">
        <v>2934</v>
      </c>
      <c r="G1802" s="47" t="s">
        <v>2935</v>
      </c>
      <c r="H1802" s="48">
        <v>43557</v>
      </c>
      <c r="I1802" s="48">
        <v>44471</v>
      </c>
      <c r="J1802" s="48" t="str">
        <f ca="1">IF(Ugovori_OPULJP[[#This Row],[DATUM ZAVRŠETKA OPERACIJE]]&lt;TODAY(),"završen","u provedbi")</f>
        <v>završen</v>
      </c>
      <c r="K1802" s="25" t="s">
        <v>14</v>
      </c>
      <c r="L1802" s="25" t="s">
        <v>14</v>
      </c>
      <c r="M1802" s="17">
        <v>0.85</v>
      </c>
      <c r="N1802" s="17">
        <v>0.15</v>
      </c>
      <c r="O1802" s="11">
        <f>Ugovori_OPULJP[[#This Row],[Bespovratna sredstva - Ukupno (EU+Nac) HRK
= Ukupna ugovorena vrijednost bespovratnih sredstava]]*Ugovori_OPULJP[[#This Row],[EU STOPA SUFINANCIRANJA %
EU CO-FINANCING RATE %]]</f>
        <v>1261303.5504999999</v>
      </c>
      <c r="P1802" s="11">
        <f>Ugovori_OPULJP[[#This Row],[Bespovratna sredstva - Ukupno (EU+Nac) HRK
= Ukupna ugovorena vrijednost bespovratnih sredstava]]*Ugovori_OPULJP[[#This Row],[STOPA NACIONALNOG SUFINANCIRANJA %]]</f>
        <v>222582.97949999999</v>
      </c>
      <c r="Q1802" s="11">
        <v>1483886.53</v>
      </c>
      <c r="R1802" s="11">
        <v>0</v>
      </c>
      <c r="S1802" s="11">
        <v>0</v>
      </c>
      <c r="T1802" s="4">
        <f>Ugovori_OPULJP[[#This Row],[Bespovratna sredstva - Ukupno (EU+Nac) HRK
= Ukupna ugovorena vrijednost bespovratnih sredstava]]+Ugovori_OPULJP[[#This Row],[Javni doprinos korisnika - HRK]]+Ugovori_OPULJP[[#This Row],[Privatni doprinos korisnika - HRK]]</f>
        <v>1483886.53</v>
      </c>
      <c r="U1802" s="29" t="s">
        <v>8735</v>
      </c>
      <c r="V1802" s="29" t="s">
        <v>24</v>
      </c>
      <c r="W1802" s="30" t="s">
        <v>6927</v>
      </c>
      <c r="X1802" s="30" t="s">
        <v>6220</v>
      </c>
    </row>
    <row r="1803" spans="1:24" ht="76.5" x14ac:dyDescent="0.25">
      <c r="A1803" s="45" t="s">
        <v>2936</v>
      </c>
      <c r="B1803" s="46" t="s">
        <v>8150</v>
      </c>
      <c r="C1803" s="30" t="s">
        <v>7165</v>
      </c>
      <c r="D1803" s="30" t="s">
        <v>2792</v>
      </c>
      <c r="E1803" s="29" t="s">
        <v>10081</v>
      </c>
      <c r="F1803" s="47" t="s">
        <v>2937</v>
      </c>
      <c r="G1803" s="47" t="s">
        <v>8427</v>
      </c>
      <c r="H1803" s="48">
        <v>43557</v>
      </c>
      <c r="I1803" s="48">
        <v>44471</v>
      </c>
      <c r="J1803" s="48" t="str">
        <f ca="1">IF(Ugovori_OPULJP[[#This Row],[DATUM ZAVRŠETKA OPERACIJE]]&lt;TODAY(),"završen","u provedbi")</f>
        <v>završen</v>
      </c>
      <c r="K1803" s="25" t="s">
        <v>14</v>
      </c>
      <c r="L1803" s="25" t="s">
        <v>14</v>
      </c>
      <c r="M1803" s="17">
        <v>0.85</v>
      </c>
      <c r="N1803" s="17">
        <v>0.15</v>
      </c>
      <c r="O1803" s="11">
        <f>Ugovori_OPULJP[[#This Row],[Bespovratna sredstva - Ukupno (EU+Nac) HRK
= Ukupna ugovorena vrijednost bespovratnih sredstava]]*Ugovori_OPULJP[[#This Row],[EU STOPA SUFINANCIRANJA %
EU CO-FINANCING RATE %]]</f>
        <v>802281.07649999997</v>
      </c>
      <c r="P1803" s="11">
        <f>Ugovori_OPULJP[[#This Row],[Bespovratna sredstva - Ukupno (EU+Nac) HRK
= Ukupna ugovorena vrijednost bespovratnih sredstava]]*Ugovori_OPULJP[[#This Row],[STOPA NACIONALNOG SUFINANCIRANJA %]]</f>
        <v>141579.0135</v>
      </c>
      <c r="Q1803" s="11">
        <v>943860.09</v>
      </c>
      <c r="R1803" s="11">
        <v>0</v>
      </c>
      <c r="S1803" s="11">
        <v>0</v>
      </c>
      <c r="T1803" s="4">
        <f>Ugovori_OPULJP[[#This Row],[Bespovratna sredstva - Ukupno (EU+Nac) HRK
= Ukupna ugovorena vrijednost bespovratnih sredstava]]+Ugovori_OPULJP[[#This Row],[Javni doprinos korisnika - HRK]]+Ugovori_OPULJP[[#This Row],[Privatni doprinos korisnika - HRK]]</f>
        <v>943860.09</v>
      </c>
      <c r="U1803" s="29" t="s">
        <v>8735</v>
      </c>
      <c r="V1803" s="29" t="s">
        <v>24</v>
      </c>
      <c r="W1803" s="30" t="s">
        <v>6928</v>
      </c>
      <c r="X1803" s="30" t="s">
        <v>6220</v>
      </c>
    </row>
    <row r="1804" spans="1:24" ht="114.75" x14ac:dyDescent="0.25">
      <c r="A1804" s="45" t="s">
        <v>2938</v>
      </c>
      <c r="B1804" s="46" t="s">
        <v>8150</v>
      </c>
      <c r="C1804" s="30" t="s">
        <v>7165</v>
      </c>
      <c r="D1804" s="30" t="s">
        <v>2792</v>
      </c>
      <c r="E1804" s="29" t="s">
        <v>10081</v>
      </c>
      <c r="F1804" s="47" t="s">
        <v>7464</v>
      </c>
      <c r="G1804" s="47" t="s">
        <v>2939</v>
      </c>
      <c r="H1804" s="48">
        <v>43370</v>
      </c>
      <c r="I1804" s="48">
        <v>44162</v>
      </c>
      <c r="J1804" s="48" t="str">
        <f ca="1">IF(Ugovori_OPULJP[[#This Row],[DATUM ZAVRŠETKA OPERACIJE]]&lt;TODAY(),"završen","u provedbi")</f>
        <v>završen</v>
      </c>
      <c r="K1804" s="25" t="s">
        <v>4</v>
      </c>
      <c r="L1804" s="25" t="s">
        <v>4</v>
      </c>
      <c r="M1804" s="17">
        <v>0.85</v>
      </c>
      <c r="N1804" s="17">
        <v>0.15</v>
      </c>
      <c r="O1804" s="11">
        <f>Ugovori_OPULJP[[#This Row],[Bespovratna sredstva - Ukupno (EU+Nac) HRK
= Ukupna ugovorena vrijednost bespovratnih sredstava]]*Ugovori_OPULJP[[#This Row],[EU STOPA SUFINANCIRANJA %
EU CO-FINANCING RATE %]]</f>
        <v>653465.22699999996</v>
      </c>
      <c r="P1804" s="11">
        <f>Ugovori_OPULJP[[#This Row],[Bespovratna sredstva - Ukupno (EU+Nac) HRK
= Ukupna ugovorena vrijednost bespovratnih sredstava]]*Ugovori_OPULJP[[#This Row],[STOPA NACIONALNOG SUFINANCIRANJA %]]</f>
        <v>115317.393</v>
      </c>
      <c r="Q1804" s="11">
        <v>768782.62</v>
      </c>
      <c r="R1804" s="11">
        <v>0</v>
      </c>
      <c r="S1804" s="11">
        <v>0</v>
      </c>
      <c r="T1804" s="4">
        <f>Ugovori_OPULJP[[#This Row],[Bespovratna sredstva - Ukupno (EU+Nac) HRK
= Ukupna ugovorena vrijednost bespovratnih sredstava]]+Ugovori_OPULJP[[#This Row],[Javni doprinos korisnika - HRK]]+Ugovori_OPULJP[[#This Row],[Privatni doprinos korisnika - HRK]]</f>
        <v>768782.62</v>
      </c>
      <c r="U1804" s="29" t="s">
        <v>8735</v>
      </c>
      <c r="V1804" s="29" t="s">
        <v>24</v>
      </c>
      <c r="W1804" s="30" t="s">
        <v>6929</v>
      </c>
      <c r="X1804" s="30" t="s">
        <v>6220</v>
      </c>
    </row>
    <row r="1805" spans="1:24" ht="76.5" x14ac:dyDescent="0.25">
      <c r="A1805" s="45" t="s">
        <v>2940</v>
      </c>
      <c r="B1805" s="46" t="s">
        <v>8150</v>
      </c>
      <c r="C1805" s="30" t="s">
        <v>7165</v>
      </c>
      <c r="D1805" s="30" t="s">
        <v>2792</v>
      </c>
      <c r="E1805" s="29" t="s">
        <v>10081</v>
      </c>
      <c r="F1805" s="47" t="s">
        <v>2941</v>
      </c>
      <c r="G1805" s="47" t="s">
        <v>2942</v>
      </c>
      <c r="H1805" s="48">
        <v>43424</v>
      </c>
      <c r="I1805" s="48">
        <v>44336</v>
      </c>
      <c r="J1805" s="48" t="str">
        <f ca="1">IF(Ugovori_OPULJP[[#This Row],[DATUM ZAVRŠETKA OPERACIJE]]&lt;TODAY(),"završen","u provedbi")</f>
        <v>završen</v>
      </c>
      <c r="K1805" s="25" t="s">
        <v>12</v>
      </c>
      <c r="L1805" s="25" t="s">
        <v>12</v>
      </c>
      <c r="M1805" s="17">
        <v>0.85</v>
      </c>
      <c r="N1805" s="17">
        <v>0.15</v>
      </c>
      <c r="O1805" s="11">
        <f>Ugovori_OPULJP[[#This Row],[Bespovratna sredstva - Ukupno (EU+Nac) HRK
= Ukupna ugovorena vrijednost bespovratnih sredstava]]*Ugovori_OPULJP[[#This Row],[EU STOPA SUFINANCIRANJA %
EU CO-FINANCING RATE %]]</f>
        <v>4210437.9060000004</v>
      </c>
      <c r="P1805" s="11">
        <f>Ugovori_OPULJP[[#This Row],[Bespovratna sredstva - Ukupno (EU+Nac) HRK
= Ukupna ugovorena vrijednost bespovratnih sredstava]]*Ugovori_OPULJP[[#This Row],[STOPA NACIONALNOG SUFINANCIRANJA %]]</f>
        <v>743018.45400000003</v>
      </c>
      <c r="Q1805" s="11">
        <v>4953456.3600000003</v>
      </c>
      <c r="R1805" s="11">
        <v>0</v>
      </c>
      <c r="S1805" s="11">
        <v>0</v>
      </c>
      <c r="T1805" s="4">
        <f>Ugovori_OPULJP[[#This Row],[Bespovratna sredstva - Ukupno (EU+Nac) HRK
= Ukupna ugovorena vrijednost bespovratnih sredstava]]+Ugovori_OPULJP[[#This Row],[Javni doprinos korisnika - HRK]]+Ugovori_OPULJP[[#This Row],[Privatni doprinos korisnika - HRK]]</f>
        <v>4953456.3600000003</v>
      </c>
      <c r="U1805" s="29" t="s">
        <v>8735</v>
      </c>
      <c r="V1805" s="29" t="s">
        <v>24</v>
      </c>
      <c r="W1805" s="30" t="s">
        <v>7301</v>
      </c>
      <c r="X1805" s="30" t="s">
        <v>6220</v>
      </c>
    </row>
    <row r="1806" spans="1:24" ht="63.75" x14ac:dyDescent="0.25">
      <c r="A1806" s="45" t="s">
        <v>2943</v>
      </c>
      <c r="B1806" s="46" t="s">
        <v>8150</v>
      </c>
      <c r="C1806" s="30" t="s">
        <v>7165</v>
      </c>
      <c r="D1806" s="30" t="s">
        <v>2792</v>
      </c>
      <c r="E1806" s="29" t="s">
        <v>10081</v>
      </c>
      <c r="F1806" s="47" t="s">
        <v>2944</v>
      </c>
      <c r="G1806" s="47" t="s">
        <v>2945</v>
      </c>
      <c r="H1806" s="48">
        <v>43423</v>
      </c>
      <c r="I1806" s="48">
        <v>44335</v>
      </c>
      <c r="J1806" s="48" t="str">
        <f ca="1">IF(Ugovori_OPULJP[[#This Row],[DATUM ZAVRŠETKA OPERACIJE]]&lt;TODAY(),"završen","u provedbi")</f>
        <v>završen</v>
      </c>
      <c r="K1806" s="25" t="s">
        <v>7</v>
      </c>
      <c r="L1806" s="25" t="s">
        <v>7</v>
      </c>
      <c r="M1806" s="17">
        <v>0.85</v>
      </c>
      <c r="N1806" s="17">
        <v>0.15</v>
      </c>
      <c r="O1806" s="11">
        <f>Ugovori_OPULJP[[#This Row],[Bespovratna sredstva - Ukupno (EU+Nac) HRK
= Ukupna ugovorena vrijednost bespovratnih sredstava]]*Ugovori_OPULJP[[#This Row],[EU STOPA SUFINANCIRANJA %
EU CO-FINANCING RATE %]]</f>
        <v>1030062.2574999999</v>
      </c>
      <c r="P1806" s="11">
        <f>Ugovori_OPULJP[[#This Row],[Bespovratna sredstva - Ukupno (EU+Nac) HRK
= Ukupna ugovorena vrijednost bespovratnih sredstava]]*Ugovori_OPULJP[[#This Row],[STOPA NACIONALNOG SUFINANCIRANJA %]]</f>
        <v>181775.69249999998</v>
      </c>
      <c r="Q1806" s="11">
        <v>1211837.95</v>
      </c>
      <c r="R1806" s="11">
        <v>0</v>
      </c>
      <c r="S1806" s="11">
        <v>0</v>
      </c>
      <c r="T1806" s="4">
        <f>Ugovori_OPULJP[[#This Row],[Bespovratna sredstva - Ukupno (EU+Nac) HRK
= Ukupna ugovorena vrijednost bespovratnih sredstava]]+Ugovori_OPULJP[[#This Row],[Javni doprinos korisnika - HRK]]+Ugovori_OPULJP[[#This Row],[Privatni doprinos korisnika - HRK]]</f>
        <v>1211837.95</v>
      </c>
      <c r="U1806" s="29" t="s">
        <v>8735</v>
      </c>
      <c r="V1806" s="29" t="s">
        <v>24</v>
      </c>
      <c r="W1806" s="30" t="s">
        <v>6930</v>
      </c>
      <c r="X1806" s="30" t="s">
        <v>6220</v>
      </c>
    </row>
    <row r="1807" spans="1:24" ht="89.25" x14ac:dyDescent="0.25">
      <c r="A1807" s="45" t="s">
        <v>2946</v>
      </c>
      <c r="B1807" s="46" t="s">
        <v>8150</v>
      </c>
      <c r="C1807" s="30" t="s">
        <v>7165</v>
      </c>
      <c r="D1807" s="30" t="s">
        <v>2792</v>
      </c>
      <c r="E1807" s="29" t="s">
        <v>10081</v>
      </c>
      <c r="F1807" s="47" t="s">
        <v>2947</v>
      </c>
      <c r="G1807" s="47" t="s">
        <v>2948</v>
      </c>
      <c r="H1807" s="48">
        <v>43497</v>
      </c>
      <c r="I1807" s="48">
        <v>44409</v>
      </c>
      <c r="J1807" s="48" t="str">
        <f ca="1">IF(Ugovori_OPULJP[[#This Row],[DATUM ZAVRŠETKA OPERACIJE]]&lt;TODAY(),"završen","u provedbi")</f>
        <v>završen</v>
      </c>
      <c r="K1807" s="25" t="s">
        <v>2</v>
      </c>
      <c r="L1807" s="25" t="s">
        <v>2</v>
      </c>
      <c r="M1807" s="17">
        <v>0.85</v>
      </c>
      <c r="N1807" s="17">
        <v>0.15</v>
      </c>
      <c r="O1807" s="11">
        <f>Ugovori_OPULJP[[#This Row],[Bespovratna sredstva - Ukupno (EU+Nac) HRK
= Ukupna ugovorena vrijednost bespovratnih sredstava]]*Ugovori_OPULJP[[#This Row],[EU STOPA SUFINANCIRANJA %
EU CO-FINANCING RATE %]]</f>
        <v>10819483.620999999</v>
      </c>
      <c r="P1807" s="11">
        <f>Ugovori_OPULJP[[#This Row],[Bespovratna sredstva - Ukupno (EU+Nac) HRK
= Ukupna ugovorena vrijednost bespovratnih sredstava]]*Ugovori_OPULJP[[#This Row],[STOPA NACIONALNOG SUFINANCIRANJA %]]</f>
        <v>1909320.639</v>
      </c>
      <c r="Q1807" s="11">
        <v>12728804.26</v>
      </c>
      <c r="R1807" s="11">
        <v>0</v>
      </c>
      <c r="S1807" s="11">
        <v>0</v>
      </c>
      <c r="T1807" s="4">
        <f>Ugovori_OPULJP[[#This Row],[Bespovratna sredstva - Ukupno (EU+Nac) HRK
= Ukupna ugovorena vrijednost bespovratnih sredstava]]+Ugovori_OPULJP[[#This Row],[Javni doprinos korisnika - HRK]]+Ugovori_OPULJP[[#This Row],[Privatni doprinos korisnika - HRK]]</f>
        <v>12728804.26</v>
      </c>
      <c r="U1807" s="29" t="s">
        <v>8735</v>
      </c>
      <c r="V1807" s="29" t="s">
        <v>24</v>
      </c>
      <c r="W1807" s="30" t="s">
        <v>6931</v>
      </c>
      <c r="X1807" s="30" t="s">
        <v>6220</v>
      </c>
    </row>
    <row r="1808" spans="1:24" ht="63.75" x14ac:dyDescent="0.25">
      <c r="A1808" s="45" t="s">
        <v>2950</v>
      </c>
      <c r="B1808" s="46" t="s">
        <v>8150</v>
      </c>
      <c r="C1808" s="30" t="s">
        <v>7165</v>
      </c>
      <c r="D1808" s="30" t="s">
        <v>2949</v>
      </c>
      <c r="E1808" s="29" t="s">
        <v>10081</v>
      </c>
      <c r="F1808" s="47" t="s">
        <v>2951</v>
      </c>
      <c r="G1808" s="47" t="s">
        <v>1417</v>
      </c>
      <c r="H1808" s="48">
        <v>43545</v>
      </c>
      <c r="I1808" s="48">
        <v>44337</v>
      </c>
      <c r="J1808" s="48" t="str">
        <f ca="1">IF(Ugovori_OPULJP[[#This Row],[DATUM ZAVRŠETKA OPERACIJE]]&lt;TODAY(),"završen","u provedbi")</f>
        <v>završen</v>
      </c>
      <c r="K1808" s="25" t="s">
        <v>74</v>
      </c>
      <c r="L1808" s="25" t="s">
        <v>3</v>
      </c>
      <c r="M1808" s="17">
        <v>0.85</v>
      </c>
      <c r="N1808" s="17">
        <v>0.15</v>
      </c>
      <c r="O1808" s="11">
        <f>Ugovori_OPULJP[[#This Row],[Bespovratna sredstva - Ukupno (EU+Nac) HRK
= Ukupna ugovorena vrijednost bespovratnih sredstava]]*Ugovori_OPULJP[[#This Row],[EU STOPA SUFINANCIRANJA %
EU CO-FINANCING RATE %]]</f>
        <v>934931.15</v>
      </c>
      <c r="P1808" s="11">
        <f>Ugovori_OPULJP[[#This Row],[Bespovratna sredstva - Ukupno (EU+Nac) HRK
= Ukupna ugovorena vrijednost bespovratnih sredstava]]*Ugovori_OPULJP[[#This Row],[STOPA NACIONALNOG SUFINANCIRANJA %]]</f>
        <v>164987.85</v>
      </c>
      <c r="Q1808" s="11">
        <v>1099919</v>
      </c>
      <c r="R1808" s="11">
        <v>0</v>
      </c>
      <c r="S1808" s="11">
        <v>0</v>
      </c>
      <c r="T1808" s="4">
        <f>Ugovori_OPULJP[[#This Row],[Bespovratna sredstva - Ukupno (EU+Nac) HRK
= Ukupna ugovorena vrijednost bespovratnih sredstava]]+Ugovori_OPULJP[[#This Row],[Javni doprinos korisnika - HRK]]+Ugovori_OPULJP[[#This Row],[Privatni doprinos korisnika - HRK]]</f>
        <v>1099919</v>
      </c>
      <c r="U1808" s="29" t="s">
        <v>8735</v>
      </c>
      <c r="V1808" s="29" t="s">
        <v>24</v>
      </c>
      <c r="W1808" s="30" t="s">
        <v>6932</v>
      </c>
      <c r="X1808" s="30" t="s">
        <v>6220</v>
      </c>
    </row>
    <row r="1809" spans="1:24" ht="51" x14ac:dyDescent="0.25">
      <c r="A1809" s="45" t="s">
        <v>2952</v>
      </c>
      <c r="B1809" s="46" t="s">
        <v>8150</v>
      </c>
      <c r="C1809" s="30" t="s">
        <v>7165</v>
      </c>
      <c r="D1809" s="30" t="s">
        <v>2949</v>
      </c>
      <c r="E1809" s="29" t="s">
        <v>10081</v>
      </c>
      <c r="F1809" s="47" t="s">
        <v>2953</v>
      </c>
      <c r="G1809" s="47" t="s">
        <v>79</v>
      </c>
      <c r="H1809" s="48">
        <v>43542</v>
      </c>
      <c r="I1809" s="48">
        <v>44395</v>
      </c>
      <c r="J1809" s="48" t="str">
        <f ca="1">IF(Ugovori_OPULJP[[#This Row],[DATUM ZAVRŠETKA OPERACIJE]]&lt;TODAY(),"završen","u provedbi")</f>
        <v>završen</v>
      </c>
      <c r="K1809" s="25" t="s">
        <v>1571</v>
      </c>
      <c r="L1809" s="25" t="s">
        <v>1</v>
      </c>
      <c r="M1809" s="17">
        <v>0.85</v>
      </c>
      <c r="N1809" s="17">
        <v>0.15</v>
      </c>
      <c r="O1809" s="11">
        <f>Ugovori_OPULJP[[#This Row],[Bespovratna sredstva - Ukupno (EU+Nac) HRK
= Ukupna ugovorena vrijednost bespovratnih sredstava]]*Ugovori_OPULJP[[#This Row],[EU STOPA SUFINANCIRANJA %
EU CO-FINANCING RATE %]]</f>
        <v>825885.5</v>
      </c>
      <c r="P1809" s="11">
        <f>Ugovori_OPULJP[[#This Row],[Bespovratna sredstva - Ukupno (EU+Nac) HRK
= Ukupna ugovorena vrijednost bespovratnih sredstava]]*Ugovori_OPULJP[[#This Row],[STOPA NACIONALNOG SUFINANCIRANJA %]]</f>
        <v>145744.5</v>
      </c>
      <c r="Q1809" s="11">
        <v>971630</v>
      </c>
      <c r="R1809" s="11">
        <v>0</v>
      </c>
      <c r="S1809" s="11">
        <v>0</v>
      </c>
      <c r="T1809" s="4">
        <f>Ugovori_OPULJP[[#This Row],[Bespovratna sredstva - Ukupno (EU+Nac) HRK
= Ukupna ugovorena vrijednost bespovratnih sredstava]]+Ugovori_OPULJP[[#This Row],[Javni doprinos korisnika - HRK]]+Ugovori_OPULJP[[#This Row],[Privatni doprinos korisnika - HRK]]</f>
        <v>971630</v>
      </c>
      <c r="U1809" s="29" t="s">
        <v>8735</v>
      </c>
      <c r="V1809" s="29" t="s">
        <v>24</v>
      </c>
      <c r="W1809" s="30" t="s">
        <v>6933</v>
      </c>
      <c r="X1809" s="30" t="s">
        <v>6220</v>
      </c>
    </row>
    <row r="1810" spans="1:24" ht="102" x14ac:dyDescent="0.25">
      <c r="A1810" s="45" t="s">
        <v>2954</v>
      </c>
      <c r="B1810" s="46" t="s">
        <v>8150</v>
      </c>
      <c r="C1810" s="30" t="s">
        <v>7165</v>
      </c>
      <c r="D1810" s="30" t="s">
        <v>2949</v>
      </c>
      <c r="E1810" s="29" t="s">
        <v>10081</v>
      </c>
      <c r="F1810" s="47" t="s">
        <v>2955</v>
      </c>
      <c r="G1810" s="47" t="s">
        <v>2956</v>
      </c>
      <c r="H1810" s="48">
        <v>43545</v>
      </c>
      <c r="I1810" s="48">
        <v>44337</v>
      </c>
      <c r="J1810" s="48" t="str">
        <f ca="1">IF(Ugovori_OPULJP[[#This Row],[DATUM ZAVRŠETKA OPERACIJE]]&lt;TODAY(),"završen","u provedbi")</f>
        <v>završen</v>
      </c>
      <c r="K1810" s="25" t="s">
        <v>74</v>
      </c>
      <c r="L1810" s="25" t="s">
        <v>3</v>
      </c>
      <c r="M1810" s="17">
        <v>0.85</v>
      </c>
      <c r="N1810" s="17">
        <v>0.15</v>
      </c>
      <c r="O1810" s="11">
        <f>Ugovori_OPULJP[[#This Row],[Bespovratna sredstva - Ukupno (EU+Nac) HRK
= Ukupna ugovorena vrijednost bespovratnih sredstava]]*Ugovori_OPULJP[[#This Row],[EU STOPA SUFINANCIRANJA %
EU CO-FINANCING RATE %]]</f>
        <v>536105.19999999995</v>
      </c>
      <c r="P1810" s="11">
        <f>Ugovori_OPULJP[[#This Row],[Bespovratna sredstva - Ukupno (EU+Nac) HRK
= Ukupna ugovorena vrijednost bespovratnih sredstava]]*Ugovori_OPULJP[[#This Row],[STOPA NACIONALNOG SUFINANCIRANJA %]]</f>
        <v>94606.8</v>
      </c>
      <c r="Q1810" s="11">
        <v>630712</v>
      </c>
      <c r="R1810" s="11">
        <v>0</v>
      </c>
      <c r="S1810" s="11">
        <v>0</v>
      </c>
      <c r="T1810" s="4">
        <f>Ugovori_OPULJP[[#This Row],[Bespovratna sredstva - Ukupno (EU+Nac) HRK
= Ukupna ugovorena vrijednost bespovratnih sredstava]]+Ugovori_OPULJP[[#This Row],[Javni doprinos korisnika - HRK]]+Ugovori_OPULJP[[#This Row],[Privatni doprinos korisnika - HRK]]</f>
        <v>630712</v>
      </c>
      <c r="U1810" s="29" t="s">
        <v>8735</v>
      </c>
      <c r="V1810" s="29" t="s">
        <v>24</v>
      </c>
      <c r="W1810" s="30" t="s">
        <v>7302</v>
      </c>
      <c r="X1810" s="30" t="s">
        <v>6220</v>
      </c>
    </row>
    <row r="1811" spans="1:24" ht="51" x14ac:dyDescent="0.25">
      <c r="A1811" s="45" t="s">
        <v>2957</v>
      </c>
      <c r="B1811" s="46" t="s">
        <v>8150</v>
      </c>
      <c r="C1811" s="30" t="s">
        <v>7165</v>
      </c>
      <c r="D1811" s="30" t="s">
        <v>2949</v>
      </c>
      <c r="E1811" s="29" t="s">
        <v>10081</v>
      </c>
      <c r="F1811" s="47" t="s">
        <v>2958</v>
      </c>
      <c r="G1811" s="47" t="s">
        <v>733</v>
      </c>
      <c r="H1811" s="48">
        <v>43434</v>
      </c>
      <c r="I1811" s="48">
        <v>44195</v>
      </c>
      <c r="J1811" s="48" t="str">
        <f ca="1">IF(Ugovori_OPULJP[[#This Row],[DATUM ZAVRŠETKA OPERACIJE]]&lt;TODAY(),"završen","u provedbi")</f>
        <v>završen</v>
      </c>
      <c r="K1811" s="25" t="s">
        <v>14</v>
      </c>
      <c r="L1811" s="25" t="s">
        <v>14</v>
      </c>
      <c r="M1811" s="17">
        <v>0.85</v>
      </c>
      <c r="N1811" s="17">
        <v>0.15</v>
      </c>
      <c r="O1811" s="11">
        <f>Ugovori_OPULJP[[#This Row],[Bespovratna sredstva - Ukupno (EU+Nac) HRK
= Ukupna ugovorena vrijednost bespovratnih sredstava]]*Ugovori_OPULJP[[#This Row],[EU STOPA SUFINANCIRANJA %
EU CO-FINANCING RATE %]]</f>
        <v>1990472.2</v>
      </c>
      <c r="P1811" s="11">
        <f>Ugovori_OPULJP[[#This Row],[Bespovratna sredstva - Ukupno (EU+Nac) HRK
= Ukupna ugovorena vrijednost bespovratnih sredstava]]*Ugovori_OPULJP[[#This Row],[STOPA NACIONALNOG SUFINANCIRANJA %]]</f>
        <v>351259.8</v>
      </c>
      <c r="Q1811" s="11">
        <v>2341732</v>
      </c>
      <c r="R1811" s="11">
        <v>0</v>
      </c>
      <c r="S1811" s="11">
        <v>158266.95000000001</v>
      </c>
      <c r="T1811" s="4">
        <f>Ugovori_OPULJP[[#This Row],[Bespovratna sredstva - Ukupno (EU+Nac) HRK
= Ukupna ugovorena vrijednost bespovratnih sredstava]]+Ugovori_OPULJP[[#This Row],[Javni doprinos korisnika - HRK]]+Ugovori_OPULJP[[#This Row],[Privatni doprinos korisnika - HRK]]</f>
        <v>2499998.9500000002</v>
      </c>
      <c r="U1811" s="29" t="s">
        <v>8735</v>
      </c>
      <c r="V1811" s="29" t="s">
        <v>24</v>
      </c>
      <c r="W1811" s="30" t="s">
        <v>7303</v>
      </c>
      <c r="X1811" s="30" t="s">
        <v>6220</v>
      </c>
    </row>
    <row r="1812" spans="1:24" ht="89.25" x14ac:dyDescent="0.25">
      <c r="A1812" s="45" t="s">
        <v>2959</v>
      </c>
      <c r="B1812" s="46" t="s">
        <v>8150</v>
      </c>
      <c r="C1812" s="30" t="s">
        <v>7165</v>
      </c>
      <c r="D1812" s="30" t="s">
        <v>2949</v>
      </c>
      <c r="E1812" s="29" t="s">
        <v>10081</v>
      </c>
      <c r="F1812" s="47" t="s">
        <v>2960</v>
      </c>
      <c r="G1812" s="47" t="s">
        <v>2961</v>
      </c>
      <c r="H1812" s="48">
        <v>43542</v>
      </c>
      <c r="I1812" s="48">
        <v>44273</v>
      </c>
      <c r="J1812" s="48" t="str">
        <f ca="1">IF(Ugovori_OPULJP[[#This Row],[DATUM ZAVRŠETKA OPERACIJE]]&lt;TODAY(),"završen","u provedbi")</f>
        <v>završen</v>
      </c>
      <c r="K1812" s="25" t="s">
        <v>15</v>
      </c>
      <c r="L1812" s="25" t="s">
        <v>15</v>
      </c>
      <c r="M1812" s="17">
        <v>0.85</v>
      </c>
      <c r="N1812" s="17">
        <v>0.15</v>
      </c>
      <c r="O1812" s="11">
        <f>Ugovori_OPULJP[[#This Row],[Bespovratna sredstva - Ukupno (EU+Nac) HRK
= Ukupna ugovorena vrijednost bespovratnih sredstava]]*Ugovori_OPULJP[[#This Row],[EU STOPA SUFINANCIRANJA %
EU CO-FINANCING RATE %]]</f>
        <v>424998.3</v>
      </c>
      <c r="P1812" s="11">
        <f>Ugovori_OPULJP[[#This Row],[Bespovratna sredstva - Ukupno (EU+Nac) HRK
= Ukupna ugovorena vrijednost bespovratnih sredstava]]*Ugovori_OPULJP[[#This Row],[STOPA NACIONALNOG SUFINANCIRANJA %]]</f>
        <v>74999.7</v>
      </c>
      <c r="Q1812" s="11">
        <v>499998</v>
      </c>
      <c r="R1812" s="11">
        <v>0</v>
      </c>
      <c r="S1812" s="11">
        <v>0</v>
      </c>
      <c r="T1812" s="4">
        <f>Ugovori_OPULJP[[#This Row],[Bespovratna sredstva - Ukupno (EU+Nac) HRK
= Ukupna ugovorena vrijednost bespovratnih sredstava]]+Ugovori_OPULJP[[#This Row],[Javni doprinos korisnika - HRK]]+Ugovori_OPULJP[[#This Row],[Privatni doprinos korisnika - HRK]]</f>
        <v>499998</v>
      </c>
      <c r="U1812" s="29" t="s">
        <v>8735</v>
      </c>
      <c r="V1812" s="29" t="s">
        <v>24</v>
      </c>
      <c r="W1812" s="30" t="s">
        <v>6934</v>
      </c>
      <c r="X1812" s="30" t="s">
        <v>6220</v>
      </c>
    </row>
    <row r="1813" spans="1:24" ht="51" x14ac:dyDescent="0.25">
      <c r="A1813" s="45" t="s">
        <v>2962</v>
      </c>
      <c r="B1813" s="46" t="s">
        <v>8150</v>
      </c>
      <c r="C1813" s="30" t="s">
        <v>7165</v>
      </c>
      <c r="D1813" s="30" t="s">
        <v>2949</v>
      </c>
      <c r="E1813" s="29" t="s">
        <v>10081</v>
      </c>
      <c r="F1813" s="47" t="s">
        <v>2963</v>
      </c>
      <c r="G1813" s="47" t="s">
        <v>2964</v>
      </c>
      <c r="H1813" s="48">
        <v>43539</v>
      </c>
      <c r="I1813" s="48">
        <v>44331</v>
      </c>
      <c r="J1813" s="48" t="str">
        <f ca="1">IF(Ugovori_OPULJP[[#This Row],[DATUM ZAVRŠETKA OPERACIJE]]&lt;TODAY(),"završen","u provedbi")</f>
        <v>završen</v>
      </c>
      <c r="K1813" s="25" t="s">
        <v>1</v>
      </c>
      <c r="L1813" s="25" t="s">
        <v>1</v>
      </c>
      <c r="M1813" s="17">
        <v>0.85</v>
      </c>
      <c r="N1813" s="17">
        <v>0.15</v>
      </c>
      <c r="O1813" s="11">
        <f>Ugovori_OPULJP[[#This Row],[Bespovratna sredstva - Ukupno (EU+Nac) HRK
= Ukupna ugovorena vrijednost bespovratnih sredstava]]*Ugovori_OPULJP[[#This Row],[EU STOPA SUFINANCIRANJA %
EU CO-FINANCING RATE %]]</f>
        <v>567409</v>
      </c>
      <c r="P1813" s="11">
        <f>Ugovori_OPULJP[[#This Row],[Bespovratna sredstva - Ukupno (EU+Nac) HRK
= Ukupna ugovorena vrijednost bespovratnih sredstava]]*Ugovori_OPULJP[[#This Row],[STOPA NACIONALNOG SUFINANCIRANJA %]]</f>
        <v>100131</v>
      </c>
      <c r="Q1813" s="11">
        <v>667540</v>
      </c>
      <c r="R1813" s="11">
        <v>0</v>
      </c>
      <c r="S1813" s="11">
        <v>0</v>
      </c>
      <c r="T1813" s="4">
        <f>Ugovori_OPULJP[[#This Row],[Bespovratna sredstva - Ukupno (EU+Nac) HRK
= Ukupna ugovorena vrijednost bespovratnih sredstava]]+Ugovori_OPULJP[[#This Row],[Javni doprinos korisnika - HRK]]+Ugovori_OPULJP[[#This Row],[Privatni doprinos korisnika - HRK]]</f>
        <v>667540</v>
      </c>
      <c r="U1813" s="29" t="s">
        <v>8735</v>
      </c>
      <c r="V1813" s="29" t="s">
        <v>24</v>
      </c>
      <c r="W1813" s="30" t="s">
        <v>7304</v>
      </c>
      <c r="X1813" s="30" t="s">
        <v>6220</v>
      </c>
    </row>
    <row r="1814" spans="1:24" ht="76.5" x14ac:dyDescent="0.25">
      <c r="A1814" s="45" t="s">
        <v>2965</v>
      </c>
      <c r="B1814" s="46" t="s">
        <v>8150</v>
      </c>
      <c r="C1814" s="30" t="s">
        <v>7165</v>
      </c>
      <c r="D1814" s="30" t="s">
        <v>2949</v>
      </c>
      <c r="E1814" s="29" t="s">
        <v>10081</v>
      </c>
      <c r="F1814" s="47" t="s">
        <v>2966</v>
      </c>
      <c r="G1814" s="47" t="s">
        <v>10734</v>
      </c>
      <c r="H1814" s="48">
        <v>43570</v>
      </c>
      <c r="I1814" s="48">
        <v>44423</v>
      </c>
      <c r="J1814" s="48" t="str">
        <f ca="1">IF(Ugovori_OPULJP[[#This Row],[DATUM ZAVRŠETKA OPERACIJE]]&lt;TODAY(),"završen","u provedbi")</f>
        <v>završen</v>
      </c>
      <c r="K1814" s="25" t="s">
        <v>2967</v>
      </c>
      <c r="L1814" s="25" t="s">
        <v>3</v>
      </c>
      <c r="M1814" s="17">
        <v>0.85</v>
      </c>
      <c r="N1814" s="17">
        <v>0.15</v>
      </c>
      <c r="O1814" s="11">
        <f>Ugovori_OPULJP[[#This Row],[Bespovratna sredstva - Ukupno (EU+Nac) HRK
= Ukupna ugovorena vrijednost bespovratnih sredstava]]*Ugovori_OPULJP[[#This Row],[EU STOPA SUFINANCIRANJA %
EU CO-FINANCING RATE %]]</f>
        <v>772078.62150000001</v>
      </c>
      <c r="P1814" s="11">
        <f>Ugovori_OPULJP[[#This Row],[Bespovratna sredstva - Ukupno (EU+Nac) HRK
= Ukupna ugovorena vrijednost bespovratnih sredstava]]*Ugovori_OPULJP[[#This Row],[STOPA NACIONALNOG SUFINANCIRANJA %]]</f>
        <v>136249.1685</v>
      </c>
      <c r="Q1814" s="11">
        <v>908327.79</v>
      </c>
      <c r="R1814" s="11">
        <v>0</v>
      </c>
      <c r="S1814" s="11">
        <v>0</v>
      </c>
      <c r="T1814" s="4">
        <f>Ugovori_OPULJP[[#This Row],[Bespovratna sredstva - Ukupno (EU+Nac) HRK
= Ukupna ugovorena vrijednost bespovratnih sredstava]]+Ugovori_OPULJP[[#This Row],[Javni doprinos korisnika - HRK]]+Ugovori_OPULJP[[#This Row],[Privatni doprinos korisnika - HRK]]</f>
        <v>908327.79</v>
      </c>
      <c r="U1814" s="29" t="s">
        <v>8735</v>
      </c>
      <c r="V1814" s="29" t="s">
        <v>24</v>
      </c>
      <c r="W1814" s="30" t="s">
        <v>6935</v>
      </c>
      <c r="X1814" s="30" t="s">
        <v>6220</v>
      </c>
    </row>
    <row r="1815" spans="1:24" ht="51" x14ac:dyDescent="0.25">
      <c r="A1815" s="45" t="s">
        <v>2968</v>
      </c>
      <c r="B1815" s="46" t="s">
        <v>8150</v>
      </c>
      <c r="C1815" s="30" t="s">
        <v>7165</v>
      </c>
      <c r="D1815" s="30" t="s">
        <v>2949</v>
      </c>
      <c r="E1815" s="29" t="s">
        <v>10081</v>
      </c>
      <c r="F1815" s="47" t="s">
        <v>2969</v>
      </c>
      <c r="G1815" s="47" t="s">
        <v>2970</v>
      </c>
      <c r="H1815" s="48">
        <v>43538</v>
      </c>
      <c r="I1815" s="48">
        <v>44300</v>
      </c>
      <c r="J1815" s="48" t="str">
        <f ca="1">IF(Ugovori_OPULJP[[#This Row],[DATUM ZAVRŠETKA OPERACIJE]]&lt;TODAY(),"završen","u provedbi")</f>
        <v>završen</v>
      </c>
      <c r="K1815" s="25" t="s">
        <v>10</v>
      </c>
      <c r="L1815" s="25" t="s">
        <v>10</v>
      </c>
      <c r="M1815" s="17">
        <v>0.85</v>
      </c>
      <c r="N1815" s="17">
        <v>0.15</v>
      </c>
      <c r="O1815" s="11">
        <f>Ugovori_OPULJP[[#This Row],[Bespovratna sredstva - Ukupno (EU+Nac) HRK
= Ukupna ugovorena vrijednost bespovratnih sredstava]]*Ugovori_OPULJP[[#This Row],[EU STOPA SUFINANCIRANJA %
EU CO-FINANCING RATE %]]</f>
        <v>598835.19999999995</v>
      </c>
      <c r="P1815" s="11">
        <f>Ugovori_OPULJP[[#This Row],[Bespovratna sredstva - Ukupno (EU+Nac) HRK
= Ukupna ugovorena vrijednost bespovratnih sredstava]]*Ugovori_OPULJP[[#This Row],[STOPA NACIONALNOG SUFINANCIRANJA %]]</f>
        <v>105676.8</v>
      </c>
      <c r="Q1815" s="11">
        <v>704512</v>
      </c>
      <c r="R1815" s="11">
        <v>0</v>
      </c>
      <c r="S1815" s="11">
        <v>0</v>
      </c>
      <c r="T1815" s="4">
        <f>Ugovori_OPULJP[[#This Row],[Bespovratna sredstva - Ukupno (EU+Nac) HRK
= Ukupna ugovorena vrijednost bespovratnih sredstava]]+Ugovori_OPULJP[[#This Row],[Javni doprinos korisnika - HRK]]+Ugovori_OPULJP[[#This Row],[Privatni doprinos korisnika - HRK]]</f>
        <v>704512</v>
      </c>
      <c r="U1815" s="29" t="s">
        <v>8735</v>
      </c>
      <c r="V1815" s="29" t="s">
        <v>24</v>
      </c>
      <c r="W1815" s="30" t="s">
        <v>7510</v>
      </c>
      <c r="X1815" s="30" t="s">
        <v>6220</v>
      </c>
    </row>
    <row r="1816" spans="1:24" ht="38.25" x14ac:dyDescent="0.25">
      <c r="A1816" s="45" t="s">
        <v>2971</v>
      </c>
      <c r="B1816" s="46" t="s">
        <v>8150</v>
      </c>
      <c r="C1816" s="30" t="s">
        <v>7165</v>
      </c>
      <c r="D1816" s="30" t="s">
        <v>2949</v>
      </c>
      <c r="E1816" s="29" t="s">
        <v>10081</v>
      </c>
      <c r="F1816" s="47" t="s">
        <v>2972</v>
      </c>
      <c r="G1816" s="47" t="s">
        <v>1386</v>
      </c>
      <c r="H1816" s="48">
        <v>43570</v>
      </c>
      <c r="I1816" s="48">
        <v>44331</v>
      </c>
      <c r="J1816" s="48" t="str">
        <f ca="1">IF(Ugovori_OPULJP[[#This Row],[DATUM ZAVRŠETKA OPERACIJE]]&lt;TODAY(),"završen","u provedbi")</f>
        <v>završen</v>
      </c>
      <c r="K1816" s="25" t="s">
        <v>10</v>
      </c>
      <c r="L1816" s="25" t="s">
        <v>10</v>
      </c>
      <c r="M1816" s="17">
        <v>0.85</v>
      </c>
      <c r="N1816" s="17">
        <v>0.15</v>
      </c>
      <c r="O1816" s="11">
        <f>Ugovori_OPULJP[[#This Row],[Bespovratna sredstva - Ukupno (EU+Nac) HRK
= Ukupna ugovorena vrijednost bespovratnih sredstava]]*Ugovori_OPULJP[[#This Row],[EU STOPA SUFINANCIRANJA %
EU CO-FINANCING RATE %]]</f>
        <v>545812.19999999995</v>
      </c>
      <c r="P1816" s="11">
        <f>Ugovori_OPULJP[[#This Row],[Bespovratna sredstva - Ukupno (EU+Nac) HRK
= Ukupna ugovorena vrijednost bespovratnih sredstava]]*Ugovori_OPULJP[[#This Row],[STOPA NACIONALNOG SUFINANCIRANJA %]]</f>
        <v>96319.8</v>
      </c>
      <c r="Q1816" s="11">
        <v>642132</v>
      </c>
      <c r="R1816" s="11">
        <v>0</v>
      </c>
      <c r="S1816" s="11">
        <v>0</v>
      </c>
      <c r="T1816" s="4">
        <f>Ugovori_OPULJP[[#This Row],[Bespovratna sredstva - Ukupno (EU+Nac) HRK
= Ukupna ugovorena vrijednost bespovratnih sredstava]]+Ugovori_OPULJP[[#This Row],[Javni doprinos korisnika - HRK]]+Ugovori_OPULJP[[#This Row],[Privatni doprinos korisnika - HRK]]</f>
        <v>642132</v>
      </c>
      <c r="U1816" s="29" t="s">
        <v>8735</v>
      </c>
      <c r="V1816" s="29" t="s">
        <v>24</v>
      </c>
      <c r="W1816" s="30" t="s">
        <v>7305</v>
      </c>
      <c r="X1816" s="30" t="s">
        <v>6220</v>
      </c>
    </row>
    <row r="1817" spans="1:24" ht="89.25" x14ac:dyDescent="0.25">
      <c r="A1817" s="45" t="s">
        <v>2973</v>
      </c>
      <c r="B1817" s="46" t="s">
        <v>8150</v>
      </c>
      <c r="C1817" s="30" t="s">
        <v>7165</v>
      </c>
      <c r="D1817" s="30" t="s">
        <v>2949</v>
      </c>
      <c r="E1817" s="29" t="s">
        <v>10081</v>
      </c>
      <c r="F1817" s="47" t="s">
        <v>2974</v>
      </c>
      <c r="G1817" s="47" t="s">
        <v>2357</v>
      </c>
      <c r="H1817" s="48">
        <v>43538</v>
      </c>
      <c r="I1817" s="48">
        <v>44300</v>
      </c>
      <c r="J1817" s="48" t="str">
        <f ca="1">IF(Ugovori_OPULJP[[#This Row],[DATUM ZAVRŠETKA OPERACIJE]]&lt;TODAY(),"završen","u provedbi")</f>
        <v>završen</v>
      </c>
      <c r="K1817" s="25" t="s">
        <v>14</v>
      </c>
      <c r="L1817" s="25" t="s">
        <v>14</v>
      </c>
      <c r="M1817" s="17">
        <v>0.85</v>
      </c>
      <c r="N1817" s="17">
        <v>0.15</v>
      </c>
      <c r="O1817" s="11">
        <f>Ugovori_OPULJP[[#This Row],[Bespovratna sredstva - Ukupno (EU+Nac) HRK
= Ukupna ugovorena vrijednost bespovratnih sredstava]]*Ugovori_OPULJP[[#This Row],[EU STOPA SUFINANCIRANJA %
EU CO-FINANCING RATE %]]</f>
        <v>1728437.175</v>
      </c>
      <c r="P1817" s="11">
        <f>Ugovori_OPULJP[[#This Row],[Bespovratna sredstva - Ukupno (EU+Nac) HRK
= Ukupna ugovorena vrijednost bespovratnih sredstava]]*Ugovori_OPULJP[[#This Row],[STOPA NACIONALNOG SUFINANCIRANJA %]]</f>
        <v>305018.32500000001</v>
      </c>
      <c r="Q1817" s="11">
        <v>2033455.5</v>
      </c>
      <c r="R1817" s="11">
        <v>0</v>
      </c>
      <c r="S1817" s="11">
        <v>0</v>
      </c>
      <c r="T1817" s="4">
        <f>Ugovori_OPULJP[[#This Row],[Bespovratna sredstva - Ukupno (EU+Nac) HRK
= Ukupna ugovorena vrijednost bespovratnih sredstava]]+Ugovori_OPULJP[[#This Row],[Javni doprinos korisnika - HRK]]+Ugovori_OPULJP[[#This Row],[Privatni doprinos korisnika - HRK]]</f>
        <v>2033455.5</v>
      </c>
      <c r="U1817" s="29" t="s">
        <v>8735</v>
      </c>
      <c r="V1817" s="29" t="s">
        <v>24</v>
      </c>
      <c r="W1817" s="30" t="s">
        <v>6936</v>
      </c>
      <c r="X1817" s="30" t="s">
        <v>6220</v>
      </c>
    </row>
    <row r="1818" spans="1:24" ht="63.75" x14ac:dyDescent="0.25">
      <c r="A1818" s="45" t="s">
        <v>2975</v>
      </c>
      <c r="B1818" s="46" t="s">
        <v>8150</v>
      </c>
      <c r="C1818" s="30" t="s">
        <v>7165</v>
      </c>
      <c r="D1818" s="30" t="s">
        <v>2949</v>
      </c>
      <c r="E1818" s="29" t="s">
        <v>10081</v>
      </c>
      <c r="F1818" s="47" t="s">
        <v>2976</v>
      </c>
      <c r="G1818" s="47" t="s">
        <v>1697</v>
      </c>
      <c r="H1818" s="48">
        <v>43539</v>
      </c>
      <c r="I1818" s="48">
        <v>44270</v>
      </c>
      <c r="J1818" s="48" t="str">
        <f ca="1">IF(Ugovori_OPULJP[[#This Row],[DATUM ZAVRŠETKA OPERACIJE]]&lt;TODAY(),"završen","u provedbi")</f>
        <v>završen</v>
      </c>
      <c r="K1818" s="25" t="s">
        <v>74</v>
      </c>
      <c r="L1818" s="25" t="s">
        <v>3</v>
      </c>
      <c r="M1818" s="17">
        <v>0.85</v>
      </c>
      <c r="N1818" s="17">
        <v>0.15</v>
      </c>
      <c r="O1818" s="11">
        <f>Ugovori_OPULJP[[#This Row],[Bespovratna sredstva - Ukupno (EU+Nac) HRK
= Ukupna ugovorena vrijednost bespovratnih sredstava]]*Ugovori_OPULJP[[#This Row],[EU STOPA SUFINANCIRANJA %
EU CO-FINANCING RATE %]]</f>
        <v>424581.8</v>
      </c>
      <c r="P1818" s="11">
        <f>Ugovori_OPULJP[[#This Row],[Bespovratna sredstva - Ukupno (EU+Nac) HRK
= Ukupna ugovorena vrijednost bespovratnih sredstava]]*Ugovori_OPULJP[[#This Row],[STOPA NACIONALNOG SUFINANCIRANJA %]]</f>
        <v>74926.2</v>
      </c>
      <c r="Q1818" s="11">
        <v>499508</v>
      </c>
      <c r="R1818" s="11">
        <v>0</v>
      </c>
      <c r="S1818" s="11">
        <v>0</v>
      </c>
      <c r="T1818" s="4">
        <f>Ugovori_OPULJP[[#This Row],[Bespovratna sredstva - Ukupno (EU+Nac) HRK
= Ukupna ugovorena vrijednost bespovratnih sredstava]]+Ugovori_OPULJP[[#This Row],[Javni doprinos korisnika - HRK]]+Ugovori_OPULJP[[#This Row],[Privatni doprinos korisnika - HRK]]</f>
        <v>499508</v>
      </c>
      <c r="U1818" s="29" t="s">
        <v>8735</v>
      </c>
      <c r="V1818" s="29" t="s">
        <v>24</v>
      </c>
      <c r="W1818" s="30" t="s">
        <v>7306</v>
      </c>
      <c r="X1818" s="30" t="s">
        <v>6220</v>
      </c>
    </row>
    <row r="1819" spans="1:24" ht="51" x14ac:dyDescent="0.25">
      <c r="A1819" s="45" t="s">
        <v>2977</v>
      </c>
      <c r="B1819" s="46" t="s">
        <v>8150</v>
      </c>
      <c r="C1819" s="30" t="s">
        <v>7165</v>
      </c>
      <c r="D1819" s="30" t="s">
        <v>2949</v>
      </c>
      <c r="E1819" s="29" t="s">
        <v>10081</v>
      </c>
      <c r="F1819" s="47" t="s">
        <v>2978</v>
      </c>
      <c r="G1819" s="47" t="s">
        <v>2979</v>
      </c>
      <c r="H1819" s="48">
        <v>43565</v>
      </c>
      <c r="I1819" s="48">
        <v>44326</v>
      </c>
      <c r="J1819" s="48" t="str">
        <f ca="1">IF(Ugovori_OPULJP[[#This Row],[DATUM ZAVRŠETKA OPERACIJE]]&lt;TODAY(),"završen","u provedbi")</f>
        <v>završen</v>
      </c>
      <c r="K1819" s="25" t="s">
        <v>25</v>
      </c>
      <c r="L1819" s="25" t="s">
        <v>3</v>
      </c>
      <c r="M1819" s="17">
        <v>0.85</v>
      </c>
      <c r="N1819" s="17">
        <v>0.15</v>
      </c>
      <c r="O1819" s="11">
        <f>Ugovori_OPULJP[[#This Row],[Bespovratna sredstva - Ukupno (EU+Nac) HRK
= Ukupna ugovorena vrijednost bespovratnih sredstava]]*Ugovori_OPULJP[[#This Row],[EU STOPA SUFINANCIRANJA %
EU CO-FINANCING RATE %]]</f>
        <v>554817.1</v>
      </c>
      <c r="P1819" s="11">
        <f>Ugovori_OPULJP[[#This Row],[Bespovratna sredstva - Ukupno (EU+Nac) HRK
= Ukupna ugovorena vrijednost bespovratnih sredstava]]*Ugovori_OPULJP[[#This Row],[STOPA NACIONALNOG SUFINANCIRANJA %]]</f>
        <v>97908.9</v>
      </c>
      <c r="Q1819" s="11">
        <v>652726</v>
      </c>
      <c r="R1819" s="11">
        <v>0</v>
      </c>
      <c r="S1819" s="11">
        <v>0</v>
      </c>
      <c r="T1819" s="4">
        <f>Ugovori_OPULJP[[#This Row],[Bespovratna sredstva - Ukupno (EU+Nac) HRK
= Ukupna ugovorena vrijednost bespovratnih sredstava]]+Ugovori_OPULJP[[#This Row],[Javni doprinos korisnika - HRK]]+Ugovori_OPULJP[[#This Row],[Privatni doprinos korisnika - HRK]]</f>
        <v>652726</v>
      </c>
      <c r="U1819" s="29" t="s">
        <v>8735</v>
      </c>
      <c r="V1819" s="29" t="s">
        <v>24</v>
      </c>
      <c r="W1819" s="30" t="s">
        <v>6937</v>
      </c>
      <c r="X1819" s="30" t="s">
        <v>6220</v>
      </c>
    </row>
    <row r="1820" spans="1:24" ht="102" x14ac:dyDescent="0.25">
      <c r="A1820" s="45" t="s">
        <v>2980</v>
      </c>
      <c r="B1820" s="46" t="s">
        <v>8150</v>
      </c>
      <c r="C1820" s="30" t="s">
        <v>7165</v>
      </c>
      <c r="D1820" s="30" t="s">
        <v>2949</v>
      </c>
      <c r="E1820" s="29" t="s">
        <v>10081</v>
      </c>
      <c r="F1820" s="47" t="s">
        <v>2981</v>
      </c>
      <c r="G1820" s="47" t="s">
        <v>2556</v>
      </c>
      <c r="H1820" s="48">
        <v>43768</v>
      </c>
      <c r="I1820" s="48">
        <v>44681</v>
      </c>
      <c r="J1820" s="48" t="str">
        <f ca="1">IF(Ugovori_OPULJP[[#This Row],[DATUM ZAVRŠETKA OPERACIJE]]&lt;TODAY(),"završen","u provedbi")</f>
        <v>u provedbi</v>
      </c>
      <c r="K1820" s="25" t="s">
        <v>3</v>
      </c>
      <c r="L1820" s="25" t="s">
        <v>3</v>
      </c>
      <c r="M1820" s="17">
        <v>0.85</v>
      </c>
      <c r="N1820" s="17">
        <v>0.15</v>
      </c>
      <c r="O1820" s="11">
        <f>Ugovori_OPULJP[[#This Row],[Bespovratna sredstva - Ukupno (EU+Nac) HRK
= Ukupna ugovorena vrijednost bespovratnih sredstava]]*Ugovori_OPULJP[[#This Row],[EU STOPA SUFINANCIRANJA %
EU CO-FINANCING RATE %]]</f>
        <v>931180.95</v>
      </c>
      <c r="P1820" s="11">
        <f>Ugovori_OPULJP[[#This Row],[Bespovratna sredstva - Ukupno (EU+Nac) HRK
= Ukupna ugovorena vrijednost bespovratnih sredstava]]*Ugovori_OPULJP[[#This Row],[STOPA NACIONALNOG SUFINANCIRANJA %]]</f>
        <v>164326.04999999999</v>
      </c>
      <c r="Q1820" s="11">
        <v>1095507</v>
      </c>
      <c r="R1820" s="11">
        <v>0</v>
      </c>
      <c r="S1820" s="11">
        <v>0</v>
      </c>
      <c r="T1820" s="4">
        <f>Ugovori_OPULJP[[#This Row],[Bespovratna sredstva - Ukupno (EU+Nac) HRK
= Ukupna ugovorena vrijednost bespovratnih sredstava]]+Ugovori_OPULJP[[#This Row],[Javni doprinos korisnika - HRK]]+Ugovori_OPULJP[[#This Row],[Privatni doprinos korisnika - HRK]]</f>
        <v>1095507</v>
      </c>
      <c r="U1820" s="29" t="s">
        <v>8735</v>
      </c>
      <c r="V1820" s="29" t="s">
        <v>24</v>
      </c>
      <c r="W1820" s="30" t="s">
        <v>6938</v>
      </c>
      <c r="X1820" s="30" t="s">
        <v>6220</v>
      </c>
    </row>
    <row r="1821" spans="1:24" ht="114.75" x14ac:dyDescent="0.25">
      <c r="A1821" s="45" t="s">
        <v>2982</v>
      </c>
      <c r="B1821" s="46" t="s">
        <v>8150</v>
      </c>
      <c r="C1821" s="30" t="s">
        <v>7165</v>
      </c>
      <c r="D1821" s="30" t="s">
        <v>2949</v>
      </c>
      <c r="E1821" s="29" t="s">
        <v>10081</v>
      </c>
      <c r="F1821" s="47" t="s">
        <v>2983</v>
      </c>
      <c r="G1821" s="47" t="s">
        <v>965</v>
      </c>
      <c r="H1821" s="48">
        <v>43431</v>
      </c>
      <c r="I1821" s="48">
        <v>44343</v>
      </c>
      <c r="J1821" s="48" t="str">
        <f ca="1">IF(Ugovori_OPULJP[[#This Row],[DATUM ZAVRŠETKA OPERACIJE]]&lt;TODAY(),"završen","u provedbi")</f>
        <v>završen</v>
      </c>
      <c r="K1821" s="25" t="s">
        <v>15</v>
      </c>
      <c r="L1821" s="25" t="s">
        <v>15</v>
      </c>
      <c r="M1821" s="17">
        <v>0.85</v>
      </c>
      <c r="N1821" s="17">
        <v>0.15</v>
      </c>
      <c r="O1821" s="11">
        <f>Ugovori_OPULJP[[#This Row],[Bespovratna sredstva - Ukupno (EU+Nac) HRK
= Ukupna ugovorena vrijednost bespovratnih sredstava]]*Ugovori_OPULJP[[#This Row],[EU STOPA SUFINANCIRANJA %
EU CO-FINANCING RATE %]]</f>
        <v>2122091.6315000001</v>
      </c>
      <c r="P1821" s="11">
        <f>Ugovori_OPULJP[[#This Row],[Bespovratna sredstva - Ukupno (EU+Nac) HRK
= Ukupna ugovorena vrijednost bespovratnih sredstava]]*Ugovori_OPULJP[[#This Row],[STOPA NACIONALNOG SUFINANCIRANJA %]]</f>
        <v>374486.7585</v>
      </c>
      <c r="Q1821" s="11">
        <v>2496578.39</v>
      </c>
      <c r="R1821" s="11">
        <v>0</v>
      </c>
      <c r="S1821" s="11">
        <v>0</v>
      </c>
      <c r="T1821" s="4">
        <f>Ugovori_OPULJP[[#This Row],[Bespovratna sredstva - Ukupno (EU+Nac) HRK
= Ukupna ugovorena vrijednost bespovratnih sredstava]]+Ugovori_OPULJP[[#This Row],[Javni doprinos korisnika - HRK]]+Ugovori_OPULJP[[#This Row],[Privatni doprinos korisnika - HRK]]</f>
        <v>2496578.39</v>
      </c>
      <c r="U1821" s="29" t="s">
        <v>8735</v>
      </c>
      <c r="V1821" s="29" t="s">
        <v>24</v>
      </c>
      <c r="W1821" s="30" t="s">
        <v>7307</v>
      </c>
      <c r="X1821" s="30" t="s">
        <v>6220</v>
      </c>
    </row>
    <row r="1822" spans="1:24" ht="76.5" x14ac:dyDescent="0.25">
      <c r="A1822" s="45" t="s">
        <v>2984</v>
      </c>
      <c r="B1822" s="46" t="s">
        <v>8150</v>
      </c>
      <c r="C1822" s="30" t="s">
        <v>7165</v>
      </c>
      <c r="D1822" s="30" t="s">
        <v>2949</v>
      </c>
      <c r="E1822" s="29" t="s">
        <v>10081</v>
      </c>
      <c r="F1822" s="47" t="s">
        <v>2985</v>
      </c>
      <c r="G1822" s="47" t="s">
        <v>455</v>
      </c>
      <c r="H1822" s="48">
        <v>43430</v>
      </c>
      <c r="I1822" s="48">
        <v>44312</v>
      </c>
      <c r="J1822" s="48" t="str">
        <f ca="1">IF(Ugovori_OPULJP[[#This Row],[DATUM ZAVRŠETKA OPERACIJE]]&lt;TODAY(),"završen","u provedbi")</f>
        <v>završen</v>
      </c>
      <c r="K1822" s="25" t="s">
        <v>16</v>
      </c>
      <c r="L1822" s="25" t="s">
        <v>16</v>
      </c>
      <c r="M1822" s="17">
        <v>0.85</v>
      </c>
      <c r="N1822" s="17">
        <v>0.15</v>
      </c>
      <c r="O1822" s="11">
        <f>Ugovori_OPULJP[[#This Row],[Bespovratna sredstva - Ukupno (EU+Nac) HRK
= Ukupna ugovorena vrijednost bespovratnih sredstava]]*Ugovori_OPULJP[[#This Row],[EU STOPA SUFINANCIRANJA %
EU CO-FINANCING RATE %]]</f>
        <v>2124883.3969999999</v>
      </c>
      <c r="P1822" s="11">
        <f>Ugovori_OPULJP[[#This Row],[Bespovratna sredstva - Ukupno (EU+Nac) HRK
= Ukupna ugovorena vrijednost bespovratnih sredstava]]*Ugovori_OPULJP[[#This Row],[STOPA NACIONALNOG SUFINANCIRANJA %]]</f>
        <v>374979.42299999995</v>
      </c>
      <c r="Q1822" s="11">
        <v>2499862.8199999998</v>
      </c>
      <c r="R1822" s="11">
        <v>0</v>
      </c>
      <c r="S1822" s="11">
        <v>0</v>
      </c>
      <c r="T1822" s="4">
        <f>Ugovori_OPULJP[[#This Row],[Bespovratna sredstva - Ukupno (EU+Nac) HRK
= Ukupna ugovorena vrijednost bespovratnih sredstava]]+Ugovori_OPULJP[[#This Row],[Javni doprinos korisnika - HRK]]+Ugovori_OPULJP[[#This Row],[Privatni doprinos korisnika - HRK]]</f>
        <v>2499862.8199999998</v>
      </c>
      <c r="U1822" s="29" t="s">
        <v>8735</v>
      </c>
      <c r="V1822" s="29" t="s">
        <v>24</v>
      </c>
      <c r="W1822" s="30" t="s">
        <v>6939</v>
      </c>
      <c r="X1822" s="30" t="s">
        <v>6220</v>
      </c>
    </row>
    <row r="1823" spans="1:24" ht="76.5" x14ac:dyDescent="0.25">
      <c r="A1823" s="45" t="s">
        <v>2986</v>
      </c>
      <c r="B1823" s="46" t="s">
        <v>8150</v>
      </c>
      <c r="C1823" s="30" t="s">
        <v>7165</v>
      </c>
      <c r="D1823" s="30" t="s">
        <v>2949</v>
      </c>
      <c r="E1823" s="29" t="s">
        <v>10081</v>
      </c>
      <c r="F1823" s="47" t="s">
        <v>2987</v>
      </c>
      <c r="G1823" s="47" t="s">
        <v>2351</v>
      </c>
      <c r="H1823" s="48">
        <v>43431</v>
      </c>
      <c r="I1823" s="48">
        <v>44162</v>
      </c>
      <c r="J1823" s="48" t="str">
        <f ca="1">IF(Ugovori_OPULJP[[#This Row],[DATUM ZAVRŠETKA OPERACIJE]]&lt;TODAY(),"završen","u provedbi")</f>
        <v>završen</v>
      </c>
      <c r="K1823" s="25" t="s">
        <v>19</v>
      </c>
      <c r="L1823" s="25" t="s">
        <v>19</v>
      </c>
      <c r="M1823" s="17">
        <v>0.85</v>
      </c>
      <c r="N1823" s="17">
        <v>0.15</v>
      </c>
      <c r="O1823" s="11">
        <f>Ugovori_OPULJP[[#This Row],[Bespovratna sredstva - Ukupno (EU+Nac) HRK
= Ukupna ugovorena vrijednost bespovratnih sredstava]]*Ugovori_OPULJP[[#This Row],[EU STOPA SUFINANCIRANJA %
EU CO-FINANCING RATE %]]</f>
        <v>1169391.5630000001</v>
      </c>
      <c r="P1823" s="11">
        <f>Ugovori_OPULJP[[#This Row],[Bespovratna sredstva - Ukupno (EU+Nac) HRK
= Ukupna ugovorena vrijednost bespovratnih sredstava]]*Ugovori_OPULJP[[#This Row],[STOPA NACIONALNOG SUFINANCIRANJA %]]</f>
        <v>206363.217</v>
      </c>
      <c r="Q1823" s="11">
        <v>1375754.78</v>
      </c>
      <c r="R1823" s="11">
        <v>0</v>
      </c>
      <c r="S1823" s="11">
        <v>0</v>
      </c>
      <c r="T1823" s="4">
        <f>Ugovori_OPULJP[[#This Row],[Bespovratna sredstva - Ukupno (EU+Nac) HRK
= Ukupna ugovorena vrijednost bespovratnih sredstava]]+Ugovori_OPULJP[[#This Row],[Javni doprinos korisnika - HRK]]+Ugovori_OPULJP[[#This Row],[Privatni doprinos korisnika - HRK]]</f>
        <v>1375754.78</v>
      </c>
      <c r="U1823" s="29" t="s">
        <v>8735</v>
      </c>
      <c r="V1823" s="29" t="s">
        <v>24</v>
      </c>
      <c r="W1823" s="30" t="s">
        <v>6940</v>
      </c>
      <c r="X1823" s="30" t="s">
        <v>6220</v>
      </c>
    </row>
    <row r="1824" spans="1:24" ht="51" x14ac:dyDescent="0.25">
      <c r="A1824" s="45" t="s">
        <v>2988</v>
      </c>
      <c r="B1824" s="46" t="s">
        <v>8150</v>
      </c>
      <c r="C1824" s="30" t="s">
        <v>7165</v>
      </c>
      <c r="D1824" s="30" t="s">
        <v>2949</v>
      </c>
      <c r="E1824" s="29" t="s">
        <v>10081</v>
      </c>
      <c r="F1824" s="47" t="s">
        <v>2989</v>
      </c>
      <c r="G1824" s="47" t="s">
        <v>965</v>
      </c>
      <c r="H1824" s="48">
        <v>43544</v>
      </c>
      <c r="I1824" s="48">
        <v>44275</v>
      </c>
      <c r="J1824" s="48" t="str">
        <f ca="1">IF(Ugovori_OPULJP[[#This Row],[DATUM ZAVRŠETKA OPERACIJE]]&lt;TODAY(),"završen","u provedbi")</f>
        <v>završen</v>
      </c>
      <c r="K1824" s="25" t="s">
        <v>15</v>
      </c>
      <c r="L1824" s="25" t="s">
        <v>15</v>
      </c>
      <c r="M1824" s="17">
        <v>0.85</v>
      </c>
      <c r="N1824" s="17">
        <v>0.15</v>
      </c>
      <c r="O1824" s="11">
        <f>Ugovori_OPULJP[[#This Row],[Bespovratna sredstva - Ukupno (EU+Nac) HRK
= Ukupna ugovorena vrijednost bespovratnih sredstava]]*Ugovori_OPULJP[[#This Row],[EU STOPA SUFINANCIRANJA %
EU CO-FINANCING RATE %]]</f>
        <v>423901.39199999999</v>
      </c>
      <c r="P1824" s="11">
        <f>Ugovori_OPULJP[[#This Row],[Bespovratna sredstva - Ukupno (EU+Nac) HRK
= Ukupna ugovorena vrijednost bespovratnih sredstava]]*Ugovori_OPULJP[[#This Row],[STOPA NACIONALNOG SUFINANCIRANJA %]]</f>
        <v>74806.127999999997</v>
      </c>
      <c r="Q1824" s="11">
        <v>498707.52</v>
      </c>
      <c r="R1824" s="11">
        <v>0</v>
      </c>
      <c r="S1824" s="11">
        <v>0</v>
      </c>
      <c r="T1824" s="4">
        <f>Ugovori_OPULJP[[#This Row],[Bespovratna sredstva - Ukupno (EU+Nac) HRK
= Ukupna ugovorena vrijednost bespovratnih sredstava]]+Ugovori_OPULJP[[#This Row],[Javni doprinos korisnika - HRK]]+Ugovori_OPULJP[[#This Row],[Privatni doprinos korisnika - HRK]]</f>
        <v>498707.52</v>
      </c>
      <c r="U1824" s="29" t="s">
        <v>8735</v>
      </c>
      <c r="V1824" s="29" t="s">
        <v>24</v>
      </c>
      <c r="W1824" s="30" t="s">
        <v>7308</v>
      </c>
      <c r="X1824" s="30" t="s">
        <v>6220</v>
      </c>
    </row>
    <row r="1825" spans="1:24" ht="63.75" x14ac:dyDescent="0.25">
      <c r="A1825" s="45" t="s">
        <v>2990</v>
      </c>
      <c r="B1825" s="46" t="s">
        <v>8150</v>
      </c>
      <c r="C1825" s="30" t="s">
        <v>7165</v>
      </c>
      <c r="D1825" s="30" t="s">
        <v>2949</v>
      </c>
      <c r="E1825" s="29" t="s">
        <v>10081</v>
      </c>
      <c r="F1825" s="47" t="s">
        <v>2991</v>
      </c>
      <c r="G1825" s="47" t="s">
        <v>10548</v>
      </c>
      <c r="H1825" s="48">
        <v>43539</v>
      </c>
      <c r="I1825" s="48">
        <v>44331</v>
      </c>
      <c r="J1825" s="48" t="str">
        <f ca="1">IF(Ugovori_OPULJP[[#This Row],[DATUM ZAVRŠETKA OPERACIJE]]&lt;TODAY(),"završen","u provedbi")</f>
        <v>završen</v>
      </c>
      <c r="K1825" s="25" t="s">
        <v>13</v>
      </c>
      <c r="L1825" s="25" t="s">
        <v>13</v>
      </c>
      <c r="M1825" s="17">
        <v>0.85</v>
      </c>
      <c r="N1825" s="17">
        <v>0.15</v>
      </c>
      <c r="O1825" s="11">
        <f>Ugovori_OPULJP[[#This Row],[Bespovratna sredstva - Ukupno (EU+Nac) HRK
= Ukupna ugovorena vrijednost bespovratnih sredstava]]*Ugovori_OPULJP[[#This Row],[EU STOPA SUFINANCIRANJA %
EU CO-FINANCING RATE %]]</f>
        <v>1313811.9435000001</v>
      </c>
      <c r="P1825" s="11">
        <f>Ugovori_OPULJP[[#This Row],[Bespovratna sredstva - Ukupno (EU+Nac) HRK
= Ukupna ugovorena vrijednost bespovratnih sredstava]]*Ugovori_OPULJP[[#This Row],[STOPA NACIONALNOG SUFINANCIRANJA %]]</f>
        <v>231849.16650000002</v>
      </c>
      <c r="Q1825" s="11">
        <v>1545661.11</v>
      </c>
      <c r="R1825" s="11">
        <v>0</v>
      </c>
      <c r="S1825" s="11">
        <v>0</v>
      </c>
      <c r="T1825" s="4">
        <f>Ugovori_OPULJP[[#This Row],[Bespovratna sredstva - Ukupno (EU+Nac) HRK
= Ukupna ugovorena vrijednost bespovratnih sredstava]]+Ugovori_OPULJP[[#This Row],[Javni doprinos korisnika - HRK]]+Ugovori_OPULJP[[#This Row],[Privatni doprinos korisnika - HRK]]</f>
        <v>1545661.11</v>
      </c>
      <c r="U1825" s="29" t="s">
        <v>8735</v>
      </c>
      <c r="V1825" s="29" t="s">
        <v>24</v>
      </c>
      <c r="W1825" s="30" t="s">
        <v>6941</v>
      </c>
      <c r="X1825" s="30" t="s">
        <v>6220</v>
      </c>
    </row>
    <row r="1826" spans="1:24" ht="63.75" x14ac:dyDescent="0.25">
      <c r="A1826" s="45" t="s">
        <v>2992</v>
      </c>
      <c r="B1826" s="46" t="s">
        <v>8150</v>
      </c>
      <c r="C1826" s="30" t="s">
        <v>7165</v>
      </c>
      <c r="D1826" s="30" t="s">
        <v>2949</v>
      </c>
      <c r="E1826" s="29" t="s">
        <v>10081</v>
      </c>
      <c r="F1826" s="47" t="s">
        <v>2993</v>
      </c>
      <c r="G1826" s="47" t="s">
        <v>2524</v>
      </c>
      <c r="H1826" s="48">
        <v>43542</v>
      </c>
      <c r="I1826" s="48">
        <v>44457</v>
      </c>
      <c r="J1826" s="48" t="str">
        <f ca="1">IF(Ugovori_OPULJP[[#This Row],[DATUM ZAVRŠETKA OPERACIJE]]&lt;TODAY(),"završen","u provedbi")</f>
        <v>završen</v>
      </c>
      <c r="K1826" s="25" t="s">
        <v>16</v>
      </c>
      <c r="L1826" s="25" t="s">
        <v>16</v>
      </c>
      <c r="M1826" s="17">
        <v>0.85</v>
      </c>
      <c r="N1826" s="17">
        <v>0.15</v>
      </c>
      <c r="O1826" s="11">
        <f>Ugovori_OPULJP[[#This Row],[Bespovratna sredstva - Ukupno (EU+Nac) HRK
= Ukupna ugovorena vrijednost bespovratnih sredstava]]*Ugovori_OPULJP[[#This Row],[EU STOPA SUFINANCIRANJA %
EU CO-FINANCING RATE %]]</f>
        <v>408578</v>
      </c>
      <c r="P1826" s="11">
        <f>Ugovori_OPULJP[[#This Row],[Bespovratna sredstva - Ukupno (EU+Nac) HRK
= Ukupna ugovorena vrijednost bespovratnih sredstava]]*Ugovori_OPULJP[[#This Row],[STOPA NACIONALNOG SUFINANCIRANJA %]]</f>
        <v>72102</v>
      </c>
      <c r="Q1826" s="11">
        <v>480680</v>
      </c>
      <c r="R1826" s="11">
        <v>0</v>
      </c>
      <c r="S1826" s="11">
        <v>0</v>
      </c>
      <c r="T1826" s="4">
        <f>Ugovori_OPULJP[[#This Row],[Bespovratna sredstva - Ukupno (EU+Nac) HRK
= Ukupna ugovorena vrijednost bespovratnih sredstava]]+Ugovori_OPULJP[[#This Row],[Javni doprinos korisnika - HRK]]+Ugovori_OPULJP[[#This Row],[Privatni doprinos korisnika - HRK]]</f>
        <v>480680</v>
      </c>
      <c r="U1826" s="29" t="s">
        <v>8735</v>
      </c>
      <c r="V1826" s="29" t="s">
        <v>24</v>
      </c>
      <c r="W1826" s="30" t="s">
        <v>6942</v>
      </c>
      <c r="X1826" s="30" t="s">
        <v>6220</v>
      </c>
    </row>
    <row r="1827" spans="1:24" ht="114.75" x14ac:dyDescent="0.25">
      <c r="A1827" s="45" t="s">
        <v>2994</v>
      </c>
      <c r="B1827" s="46" t="s">
        <v>8150</v>
      </c>
      <c r="C1827" s="30" t="s">
        <v>7165</v>
      </c>
      <c r="D1827" s="30" t="s">
        <v>2949</v>
      </c>
      <c r="E1827" s="29" t="s">
        <v>10081</v>
      </c>
      <c r="F1827" s="47" t="s">
        <v>2995</v>
      </c>
      <c r="G1827" s="47" t="s">
        <v>10603</v>
      </c>
      <c r="H1827" s="48">
        <v>43544</v>
      </c>
      <c r="I1827" s="48">
        <v>44275</v>
      </c>
      <c r="J1827" s="48" t="str">
        <f ca="1">IF(Ugovori_OPULJP[[#This Row],[DATUM ZAVRŠETKA OPERACIJE]]&lt;TODAY(),"završen","u provedbi")</f>
        <v>završen</v>
      </c>
      <c r="K1827" s="25" t="s">
        <v>25</v>
      </c>
      <c r="L1827" s="25" t="s">
        <v>3</v>
      </c>
      <c r="M1827" s="17">
        <v>0.85</v>
      </c>
      <c r="N1827" s="17">
        <v>0.15</v>
      </c>
      <c r="O1827" s="11">
        <f>Ugovori_OPULJP[[#This Row],[Bespovratna sredstva - Ukupno (EU+Nac) HRK
= Ukupna ugovorena vrijednost bespovratnih sredstava]]*Ugovori_OPULJP[[#This Row],[EU STOPA SUFINANCIRANJA %
EU CO-FINANCING RATE %]]</f>
        <v>323824.08350000001</v>
      </c>
      <c r="P1827" s="11">
        <f>Ugovori_OPULJP[[#This Row],[Bespovratna sredstva - Ukupno (EU+Nac) HRK
= Ukupna ugovorena vrijednost bespovratnih sredstava]]*Ugovori_OPULJP[[#This Row],[STOPA NACIONALNOG SUFINANCIRANJA %]]</f>
        <v>57145.426500000001</v>
      </c>
      <c r="Q1827" s="11">
        <v>380969.51</v>
      </c>
      <c r="R1827" s="11">
        <v>0</v>
      </c>
      <c r="S1827" s="11">
        <v>0</v>
      </c>
      <c r="T1827" s="4">
        <f>Ugovori_OPULJP[[#This Row],[Bespovratna sredstva - Ukupno (EU+Nac) HRK
= Ukupna ugovorena vrijednost bespovratnih sredstava]]+Ugovori_OPULJP[[#This Row],[Javni doprinos korisnika - HRK]]+Ugovori_OPULJP[[#This Row],[Privatni doprinos korisnika - HRK]]</f>
        <v>380969.51</v>
      </c>
      <c r="U1827" s="29" t="s">
        <v>8735</v>
      </c>
      <c r="V1827" s="29" t="s">
        <v>24</v>
      </c>
      <c r="W1827" s="30" t="s">
        <v>6943</v>
      </c>
      <c r="X1827" s="30" t="s">
        <v>6220</v>
      </c>
    </row>
    <row r="1828" spans="1:24" ht="38.25" x14ac:dyDescent="0.25">
      <c r="A1828" s="45" t="s">
        <v>2996</v>
      </c>
      <c r="B1828" s="46" t="s">
        <v>8150</v>
      </c>
      <c r="C1828" s="30" t="s">
        <v>7165</v>
      </c>
      <c r="D1828" s="30" t="s">
        <v>2949</v>
      </c>
      <c r="E1828" s="29" t="s">
        <v>10081</v>
      </c>
      <c r="F1828" s="47" t="s">
        <v>2997</v>
      </c>
      <c r="G1828" s="47" t="s">
        <v>1228</v>
      </c>
      <c r="H1828" s="48">
        <v>43435</v>
      </c>
      <c r="I1828" s="48">
        <v>44348</v>
      </c>
      <c r="J1828" s="48" t="str">
        <f ca="1">IF(Ugovori_OPULJP[[#This Row],[DATUM ZAVRŠETKA OPERACIJE]]&lt;TODAY(),"završen","u provedbi")</f>
        <v>završen</v>
      </c>
      <c r="K1828" s="25" t="s">
        <v>14</v>
      </c>
      <c r="L1828" s="25" t="s">
        <v>14</v>
      </c>
      <c r="M1828" s="17">
        <v>0.85</v>
      </c>
      <c r="N1828" s="17">
        <v>0.15</v>
      </c>
      <c r="O1828" s="11">
        <f>Ugovori_OPULJP[[#This Row],[Bespovratna sredstva - Ukupno (EU+Nac) HRK
= Ukupna ugovorena vrijednost bespovratnih sredstava]]*Ugovori_OPULJP[[#This Row],[EU STOPA SUFINANCIRANJA %
EU CO-FINANCING RATE %]]</f>
        <v>1969003.6989999998</v>
      </c>
      <c r="P1828" s="11">
        <f>Ugovori_OPULJP[[#This Row],[Bespovratna sredstva - Ukupno (EU+Nac) HRK
= Ukupna ugovorena vrijednost bespovratnih sredstava]]*Ugovori_OPULJP[[#This Row],[STOPA NACIONALNOG SUFINANCIRANJA %]]</f>
        <v>347471.24099999998</v>
      </c>
      <c r="Q1828" s="11">
        <v>2316474.94</v>
      </c>
      <c r="R1828" s="11">
        <v>0</v>
      </c>
      <c r="S1828" s="11">
        <v>0</v>
      </c>
      <c r="T1828" s="4">
        <f>Ugovori_OPULJP[[#This Row],[Bespovratna sredstva - Ukupno (EU+Nac) HRK
= Ukupna ugovorena vrijednost bespovratnih sredstava]]+Ugovori_OPULJP[[#This Row],[Javni doprinos korisnika - HRK]]+Ugovori_OPULJP[[#This Row],[Privatni doprinos korisnika - HRK]]</f>
        <v>2316474.94</v>
      </c>
      <c r="U1828" s="29" t="s">
        <v>8735</v>
      </c>
      <c r="V1828" s="29" t="s">
        <v>24</v>
      </c>
      <c r="W1828" s="30" t="s">
        <v>6944</v>
      </c>
      <c r="X1828" s="30" t="s">
        <v>6220</v>
      </c>
    </row>
    <row r="1829" spans="1:24" ht="51" x14ac:dyDescent="0.25">
      <c r="A1829" s="45" t="s">
        <v>2998</v>
      </c>
      <c r="B1829" s="46" t="s">
        <v>8150</v>
      </c>
      <c r="C1829" s="30" t="s">
        <v>7165</v>
      </c>
      <c r="D1829" s="30" t="s">
        <v>2949</v>
      </c>
      <c r="E1829" s="29" t="s">
        <v>10081</v>
      </c>
      <c r="F1829" s="47" t="s">
        <v>2999</v>
      </c>
      <c r="G1829" s="47" t="s">
        <v>10604</v>
      </c>
      <c r="H1829" s="48">
        <v>43546</v>
      </c>
      <c r="I1829" s="48">
        <v>44277</v>
      </c>
      <c r="J1829" s="48" t="str">
        <f ca="1">IF(Ugovori_OPULJP[[#This Row],[DATUM ZAVRŠETKA OPERACIJE]]&lt;TODAY(),"završen","u provedbi")</f>
        <v>završen</v>
      </c>
      <c r="K1829" s="25" t="s">
        <v>20</v>
      </c>
      <c r="L1829" s="25" t="s">
        <v>20</v>
      </c>
      <c r="M1829" s="17">
        <v>0.85</v>
      </c>
      <c r="N1829" s="17">
        <v>0.15</v>
      </c>
      <c r="O1829" s="11">
        <f>Ugovori_OPULJP[[#This Row],[Bespovratna sredstva - Ukupno (EU+Nac) HRK
= Ukupna ugovorena vrijednost bespovratnih sredstava]]*Ugovori_OPULJP[[#This Row],[EU STOPA SUFINANCIRANJA %
EU CO-FINANCING RATE %]]</f>
        <v>1558771.905</v>
      </c>
      <c r="P1829" s="11">
        <f>Ugovori_OPULJP[[#This Row],[Bespovratna sredstva - Ukupno (EU+Nac) HRK
= Ukupna ugovorena vrijednost bespovratnih sredstava]]*Ugovori_OPULJP[[#This Row],[STOPA NACIONALNOG SUFINANCIRANJA %]]</f>
        <v>275077.39500000002</v>
      </c>
      <c r="Q1829" s="11">
        <v>1833849.3</v>
      </c>
      <c r="R1829" s="11">
        <v>0</v>
      </c>
      <c r="S1829" s="11">
        <v>0</v>
      </c>
      <c r="T1829" s="4">
        <f>Ugovori_OPULJP[[#This Row],[Bespovratna sredstva - Ukupno (EU+Nac) HRK
= Ukupna ugovorena vrijednost bespovratnih sredstava]]+Ugovori_OPULJP[[#This Row],[Javni doprinos korisnika - HRK]]+Ugovori_OPULJP[[#This Row],[Privatni doprinos korisnika - HRK]]</f>
        <v>1833849.3</v>
      </c>
      <c r="U1829" s="29" t="s">
        <v>8735</v>
      </c>
      <c r="V1829" s="29" t="s">
        <v>24</v>
      </c>
      <c r="W1829" s="30" t="s">
        <v>6945</v>
      </c>
      <c r="X1829" s="30" t="s">
        <v>6220</v>
      </c>
    </row>
    <row r="1830" spans="1:24" ht="76.5" x14ac:dyDescent="0.25">
      <c r="A1830" s="45" t="s">
        <v>3000</v>
      </c>
      <c r="B1830" s="46" t="s">
        <v>8150</v>
      </c>
      <c r="C1830" s="30" t="s">
        <v>7165</v>
      </c>
      <c r="D1830" s="30" t="s">
        <v>2949</v>
      </c>
      <c r="E1830" s="29" t="s">
        <v>10081</v>
      </c>
      <c r="F1830" s="47" t="s">
        <v>3001</v>
      </c>
      <c r="G1830" s="47" t="s">
        <v>2379</v>
      </c>
      <c r="H1830" s="48">
        <v>43431</v>
      </c>
      <c r="I1830" s="48">
        <v>44343</v>
      </c>
      <c r="J1830" s="48" t="str">
        <f ca="1">IF(Ugovori_OPULJP[[#This Row],[DATUM ZAVRŠETKA OPERACIJE]]&lt;TODAY(),"završen","u provedbi")</f>
        <v>završen</v>
      </c>
      <c r="K1830" s="25" t="s">
        <v>511</v>
      </c>
      <c r="L1830" s="25" t="s">
        <v>3</v>
      </c>
      <c r="M1830" s="17">
        <v>0.85</v>
      </c>
      <c r="N1830" s="17">
        <v>0.15</v>
      </c>
      <c r="O1830" s="11">
        <f>Ugovori_OPULJP[[#This Row],[Bespovratna sredstva - Ukupno (EU+Nac) HRK
= Ukupna ugovorena vrijednost bespovratnih sredstava]]*Ugovori_OPULJP[[#This Row],[EU STOPA SUFINANCIRANJA %
EU CO-FINANCING RATE %]]</f>
        <v>1209696.4465000001</v>
      </c>
      <c r="P1830" s="11">
        <f>Ugovori_OPULJP[[#This Row],[Bespovratna sredstva - Ukupno (EU+Nac) HRK
= Ukupna ugovorena vrijednost bespovratnih sredstava]]*Ugovori_OPULJP[[#This Row],[STOPA NACIONALNOG SUFINANCIRANJA %]]</f>
        <v>213475.84349999999</v>
      </c>
      <c r="Q1830" s="11">
        <v>1423172.29</v>
      </c>
      <c r="R1830" s="11">
        <v>0</v>
      </c>
      <c r="S1830" s="11">
        <v>0</v>
      </c>
      <c r="T1830" s="4">
        <f>Ugovori_OPULJP[[#This Row],[Bespovratna sredstva - Ukupno (EU+Nac) HRK
= Ukupna ugovorena vrijednost bespovratnih sredstava]]+Ugovori_OPULJP[[#This Row],[Javni doprinos korisnika - HRK]]+Ugovori_OPULJP[[#This Row],[Privatni doprinos korisnika - HRK]]</f>
        <v>1423172.29</v>
      </c>
      <c r="U1830" s="29" t="s">
        <v>8735</v>
      </c>
      <c r="V1830" s="29" t="s">
        <v>24</v>
      </c>
      <c r="W1830" s="30" t="s">
        <v>6946</v>
      </c>
      <c r="X1830" s="30" t="s">
        <v>6220</v>
      </c>
    </row>
    <row r="1831" spans="1:24" ht="76.5" x14ac:dyDescent="0.25">
      <c r="A1831" s="45" t="s">
        <v>3002</v>
      </c>
      <c r="B1831" s="46" t="s">
        <v>8150</v>
      </c>
      <c r="C1831" s="30" t="s">
        <v>7165</v>
      </c>
      <c r="D1831" s="30" t="s">
        <v>2949</v>
      </c>
      <c r="E1831" s="29" t="s">
        <v>10081</v>
      </c>
      <c r="F1831" s="47" t="s">
        <v>3003</v>
      </c>
      <c r="G1831" s="47" t="s">
        <v>1149</v>
      </c>
      <c r="H1831" s="48">
        <v>43538</v>
      </c>
      <c r="I1831" s="48">
        <v>44453</v>
      </c>
      <c r="J1831" s="48" t="str">
        <f ca="1">IF(Ugovori_OPULJP[[#This Row],[DATUM ZAVRŠETKA OPERACIJE]]&lt;TODAY(),"završen","u provedbi")</f>
        <v>završen</v>
      </c>
      <c r="K1831" s="25" t="s">
        <v>3004</v>
      </c>
      <c r="L1831" s="25" t="s">
        <v>3</v>
      </c>
      <c r="M1831" s="17">
        <v>0.85</v>
      </c>
      <c r="N1831" s="17">
        <v>0.15</v>
      </c>
      <c r="O1831" s="11">
        <f>Ugovori_OPULJP[[#This Row],[Bespovratna sredstva - Ukupno (EU+Nac) HRK
= Ukupna ugovorena vrijednost bespovratnih sredstava]]*Ugovori_OPULJP[[#This Row],[EU STOPA SUFINANCIRANJA %
EU CO-FINANCING RATE %]]</f>
        <v>2077306.5</v>
      </c>
      <c r="P1831" s="11">
        <f>Ugovori_OPULJP[[#This Row],[Bespovratna sredstva - Ukupno (EU+Nac) HRK
= Ukupna ugovorena vrijednost bespovratnih sredstava]]*Ugovori_OPULJP[[#This Row],[STOPA NACIONALNOG SUFINANCIRANJA %]]</f>
        <v>366583.5</v>
      </c>
      <c r="Q1831" s="11">
        <v>2443890</v>
      </c>
      <c r="R1831" s="11">
        <v>0</v>
      </c>
      <c r="S1831" s="11">
        <v>0</v>
      </c>
      <c r="T1831" s="4">
        <f>Ugovori_OPULJP[[#This Row],[Bespovratna sredstva - Ukupno (EU+Nac) HRK
= Ukupna ugovorena vrijednost bespovratnih sredstava]]+Ugovori_OPULJP[[#This Row],[Javni doprinos korisnika - HRK]]+Ugovori_OPULJP[[#This Row],[Privatni doprinos korisnika - HRK]]</f>
        <v>2443890</v>
      </c>
      <c r="U1831" s="29" t="s">
        <v>8735</v>
      </c>
      <c r="V1831" s="29" t="s">
        <v>24</v>
      </c>
      <c r="W1831" s="30" t="s">
        <v>6947</v>
      </c>
      <c r="X1831" s="30" t="s">
        <v>6220</v>
      </c>
    </row>
    <row r="1832" spans="1:24" ht="76.5" x14ac:dyDescent="0.25">
      <c r="A1832" s="45" t="s">
        <v>3005</v>
      </c>
      <c r="B1832" s="46" t="s">
        <v>8150</v>
      </c>
      <c r="C1832" s="30" t="s">
        <v>7165</v>
      </c>
      <c r="D1832" s="30" t="s">
        <v>2949</v>
      </c>
      <c r="E1832" s="29" t="s">
        <v>10081</v>
      </c>
      <c r="F1832" s="47" t="s">
        <v>3006</v>
      </c>
      <c r="G1832" s="47" t="s">
        <v>9707</v>
      </c>
      <c r="H1832" s="48">
        <v>43564</v>
      </c>
      <c r="I1832" s="48">
        <v>44478</v>
      </c>
      <c r="J1832" s="48" t="str">
        <f ca="1">IF(Ugovori_OPULJP[[#This Row],[DATUM ZAVRŠETKA OPERACIJE]]&lt;TODAY(),"završen","u provedbi")</f>
        <v>završen</v>
      </c>
      <c r="K1832" s="25" t="s">
        <v>15</v>
      </c>
      <c r="L1832" s="25" t="s">
        <v>15</v>
      </c>
      <c r="M1832" s="17">
        <v>0.85</v>
      </c>
      <c r="N1832" s="17">
        <v>0.15</v>
      </c>
      <c r="O1832" s="11">
        <f>Ugovori_OPULJP[[#This Row],[Bespovratna sredstva - Ukupno (EU+Nac) HRK
= Ukupna ugovorena vrijednost bespovratnih sredstava]]*Ugovori_OPULJP[[#This Row],[EU STOPA SUFINANCIRANJA %
EU CO-FINANCING RATE %]]</f>
        <v>1486480.3909999998</v>
      </c>
      <c r="P1832" s="11">
        <f>Ugovori_OPULJP[[#This Row],[Bespovratna sredstva - Ukupno (EU+Nac) HRK
= Ukupna ugovorena vrijednost bespovratnih sredstava]]*Ugovori_OPULJP[[#This Row],[STOPA NACIONALNOG SUFINANCIRANJA %]]</f>
        <v>262320.06899999996</v>
      </c>
      <c r="Q1832" s="11">
        <v>1748800.46</v>
      </c>
      <c r="R1832" s="11">
        <v>0</v>
      </c>
      <c r="S1832" s="11">
        <v>0</v>
      </c>
      <c r="T1832" s="4">
        <f>Ugovori_OPULJP[[#This Row],[Bespovratna sredstva - Ukupno (EU+Nac) HRK
= Ukupna ugovorena vrijednost bespovratnih sredstava]]+Ugovori_OPULJP[[#This Row],[Javni doprinos korisnika - HRK]]+Ugovori_OPULJP[[#This Row],[Privatni doprinos korisnika - HRK]]</f>
        <v>1748800.46</v>
      </c>
      <c r="U1832" s="29" t="s">
        <v>8735</v>
      </c>
      <c r="V1832" s="29" t="s">
        <v>24</v>
      </c>
      <c r="W1832" s="30" t="s">
        <v>6948</v>
      </c>
      <c r="X1832" s="30" t="s">
        <v>6220</v>
      </c>
    </row>
    <row r="1833" spans="1:24" ht="114.75" x14ac:dyDescent="0.25">
      <c r="A1833" s="45" t="s">
        <v>3007</v>
      </c>
      <c r="B1833" s="46" t="s">
        <v>8150</v>
      </c>
      <c r="C1833" s="30" t="s">
        <v>7165</v>
      </c>
      <c r="D1833" s="30" t="s">
        <v>2949</v>
      </c>
      <c r="E1833" s="29" t="s">
        <v>10081</v>
      </c>
      <c r="F1833" s="47" t="s">
        <v>3008</v>
      </c>
      <c r="G1833" s="47" t="s">
        <v>1718</v>
      </c>
      <c r="H1833" s="48">
        <v>43544</v>
      </c>
      <c r="I1833" s="48">
        <v>44275</v>
      </c>
      <c r="J1833" s="48" t="str">
        <f ca="1">IF(Ugovori_OPULJP[[#This Row],[DATUM ZAVRŠETKA OPERACIJE]]&lt;TODAY(),"završen","u provedbi")</f>
        <v>završen</v>
      </c>
      <c r="K1833" s="25" t="s">
        <v>6</v>
      </c>
      <c r="L1833" s="25" t="s">
        <v>6</v>
      </c>
      <c r="M1833" s="17">
        <v>0.85</v>
      </c>
      <c r="N1833" s="17">
        <v>0.15</v>
      </c>
      <c r="O1833" s="11">
        <f>Ugovori_OPULJP[[#This Row],[Bespovratna sredstva - Ukupno (EU+Nac) HRK
= Ukupna ugovorena vrijednost bespovratnih sredstava]]*Ugovori_OPULJP[[#This Row],[EU STOPA SUFINANCIRANJA %
EU CO-FINANCING RATE %]]</f>
        <v>1131719.9879999999</v>
      </c>
      <c r="P1833" s="11">
        <f>Ugovori_OPULJP[[#This Row],[Bespovratna sredstva - Ukupno (EU+Nac) HRK
= Ukupna ugovorena vrijednost bespovratnih sredstava]]*Ugovori_OPULJP[[#This Row],[STOPA NACIONALNOG SUFINANCIRANJA %]]</f>
        <v>199715.29199999999</v>
      </c>
      <c r="Q1833" s="11">
        <v>1331435.28</v>
      </c>
      <c r="R1833" s="11">
        <v>0</v>
      </c>
      <c r="S1833" s="11">
        <v>0</v>
      </c>
      <c r="T1833" s="4">
        <f>Ugovori_OPULJP[[#This Row],[Bespovratna sredstva - Ukupno (EU+Nac) HRK
= Ukupna ugovorena vrijednost bespovratnih sredstava]]+Ugovori_OPULJP[[#This Row],[Javni doprinos korisnika - HRK]]+Ugovori_OPULJP[[#This Row],[Privatni doprinos korisnika - HRK]]</f>
        <v>1331435.28</v>
      </c>
      <c r="U1833" s="29" t="s">
        <v>8735</v>
      </c>
      <c r="V1833" s="29" t="s">
        <v>24</v>
      </c>
      <c r="W1833" s="30" t="s">
        <v>6949</v>
      </c>
      <c r="X1833" s="30" t="s">
        <v>6220</v>
      </c>
    </row>
    <row r="1834" spans="1:24" ht="63.75" x14ac:dyDescent="0.25">
      <c r="A1834" s="45" t="s">
        <v>3009</v>
      </c>
      <c r="B1834" s="46" t="s">
        <v>8150</v>
      </c>
      <c r="C1834" s="30" t="s">
        <v>7165</v>
      </c>
      <c r="D1834" s="30" t="s">
        <v>2949</v>
      </c>
      <c r="E1834" s="29" t="s">
        <v>10081</v>
      </c>
      <c r="F1834" s="47" t="s">
        <v>3010</v>
      </c>
      <c r="G1834" s="47" t="s">
        <v>1568</v>
      </c>
      <c r="H1834" s="48">
        <v>43433</v>
      </c>
      <c r="I1834" s="48">
        <v>44164</v>
      </c>
      <c r="J1834" s="48" t="str">
        <f ca="1">IF(Ugovori_OPULJP[[#This Row],[DATUM ZAVRŠETKA OPERACIJE]]&lt;TODAY(),"završen","u provedbi")</f>
        <v>završen</v>
      </c>
      <c r="K1834" s="25" t="s">
        <v>10</v>
      </c>
      <c r="L1834" s="25" t="s">
        <v>10</v>
      </c>
      <c r="M1834" s="17">
        <v>0.85</v>
      </c>
      <c r="N1834" s="17">
        <v>0.15</v>
      </c>
      <c r="O1834" s="11">
        <f>Ugovori_OPULJP[[#This Row],[Bespovratna sredstva - Ukupno (EU+Nac) HRK
= Ukupna ugovorena vrijednost bespovratnih sredstava]]*Ugovori_OPULJP[[#This Row],[EU STOPA SUFINANCIRANJA %
EU CO-FINANCING RATE %]]</f>
        <v>2016551.0075000001</v>
      </c>
      <c r="P1834" s="11">
        <f>Ugovori_OPULJP[[#This Row],[Bespovratna sredstva - Ukupno (EU+Nac) HRK
= Ukupna ugovorena vrijednost bespovratnih sredstava]]*Ugovori_OPULJP[[#This Row],[STOPA NACIONALNOG SUFINANCIRANJA %]]</f>
        <v>355861.9425</v>
      </c>
      <c r="Q1834" s="11">
        <v>2372412.9500000002</v>
      </c>
      <c r="R1834" s="11">
        <v>0</v>
      </c>
      <c r="S1834" s="11">
        <v>0</v>
      </c>
      <c r="T1834" s="4">
        <f>Ugovori_OPULJP[[#This Row],[Bespovratna sredstva - Ukupno (EU+Nac) HRK
= Ukupna ugovorena vrijednost bespovratnih sredstava]]+Ugovori_OPULJP[[#This Row],[Javni doprinos korisnika - HRK]]+Ugovori_OPULJP[[#This Row],[Privatni doprinos korisnika - HRK]]</f>
        <v>2372412.9500000002</v>
      </c>
      <c r="U1834" s="29" t="s">
        <v>8735</v>
      </c>
      <c r="V1834" s="29" t="s">
        <v>24</v>
      </c>
      <c r="W1834" s="30" t="s">
        <v>6950</v>
      </c>
      <c r="X1834" s="30" t="s">
        <v>6220</v>
      </c>
    </row>
    <row r="1835" spans="1:24" ht="63.75" x14ac:dyDescent="0.25">
      <c r="A1835" s="45" t="s">
        <v>3011</v>
      </c>
      <c r="B1835" s="46" t="s">
        <v>8150</v>
      </c>
      <c r="C1835" s="30" t="s">
        <v>7165</v>
      </c>
      <c r="D1835" s="30" t="s">
        <v>2949</v>
      </c>
      <c r="E1835" s="29" t="s">
        <v>10081</v>
      </c>
      <c r="F1835" s="47" t="s">
        <v>3012</v>
      </c>
      <c r="G1835" s="47" t="s">
        <v>3013</v>
      </c>
      <c r="H1835" s="48">
        <v>43543</v>
      </c>
      <c r="I1835" s="48">
        <v>44366</v>
      </c>
      <c r="J1835" s="48" t="str">
        <f ca="1">IF(Ugovori_OPULJP[[#This Row],[DATUM ZAVRŠETKA OPERACIJE]]&lt;TODAY(),"završen","u provedbi")</f>
        <v>završen</v>
      </c>
      <c r="K1835" s="25" t="s">
        <v>13</v>
      </c>
      <c r="L1835" s="25" t="s">
        <v>13</v>
      </c>
      <c r="M1835" s="17">
        <v>0.85</v>
      </c>
      <c r="N1835" s="17">
        <v>0.15</v>
      </c>
      <c r="O1835" s="11">
        <f>Ugovori_OPULJP[[#This Row],[Bespovratna sredstva - Ukupno (EU+Nac) HRK
= Ukupna ugovorena vrijednost bespovratnih sredstava]]*Ugovori_OPULJP[[#This Row],[EU STOPA SUFINANCIRANJA %
EU CO-FINANCING RATE %]]</f>
        <v>977041</v>
      </c>
      <c r="P1835" s="11">
        <f>Ugovori_OPULJP[[#This Row],[Bespovratna sredstva - Ukupno (EU+Nac) HRK
= Ukupna ugovorena vrijednost bespovratnih sredstava]]*Ugovori_OPULJP[[#This Row],[STOPA NACIONALNOG SUFINANCIRANJA %]]</f>
        <v>172419</v>
      </c>
      <c r="Q1835" s="11">
        <v>1149460</v>
      </c>
      <c r="R1835" s="11">
        <v>0</v>
      </c>
      <c r="S1835" s="11">
        <v>0</v>
      </c>
      <c r="T1835" s="4">
        <f>Ugovori_OPULJP[[#This Row],[Bespovratna sredstva - Ukupno (EU+Nac) HRK
= Ukupna ugovorena vrijednost bespovratnih sredstava]]+Ugovori_OPULJP[[#This Row],[Javni doprinos korisnika - HRK]]+Ugovori_OPULJP[[#This Row],[Privatni doprinos korisnika - HRK]]</f>
        <v>1149460</v>
      </c>
      <c r="U1835" s="29" t="s">
        <v>8735</v>
      </c>
      <c r="V1835" s="29" t="s">
        <v>24</v>
      </c>
      <c r="W1835" s="30" t="s">
        <v>6951</v>
      </c>
      <c r="X1835" s="30" t="s">
        <v>6220</v>
      </c>
    </row>
    <row r="1836" spans="1:24" ht="51" x14ac:dyDescent="0.25">
      <c r="A1836" s="45" t="s">
        <v>3014</v>
      </c>
      <c r="B1836" s="46" t="s">
        <v>8150</v>
      </c>
      <c r="C1836" s="30" t="s">
        <v>7165</v>
      </c>
      <c r="D1836" s="30" t="s">
        <v>2949</v>
      </c>
      <c r="E1836" s="29" t="s">
        <v>10081</v>
      </c>
      <c r="F1836" s="47" t="s">
        <v>3015</v>
      </c>
      <c r="G1836" s="47" t="s">
        <v>2468</v>
      </c>
      <c r="H1836" s="48">
        <v>43431</v>
      </c>
      <c r="I1836" s="48">
        <v>44196</v>
      </c>
      <c r="J1836" s="48" t="str">
        <f ca="1">IF(Ugovori_OPULJP[[#This Row],[DATUM ZAVRŠETKA OPERACIJE]]&lt;TODAY(),"završen","u provedbi")</f>
        <v>završen</v>
      </c>
      <c r="K1836" s="25" t="s">
        <v>14</v>
      </c>
      <c r="L1836" s="25" t="s">
        <v>14</v>
      </c>
      <c r="M1836" s="17">
        <v>0.85</v>
      </c>
      <c r="N1836" s="17">
        <v>0.15</v>
      </c>
      <c r="O1836" s="11">
        <f>Ugovori_OPULJP[[#This Row],[Bespovratna sredstva - Ukupno (EU+Nac) HRK
= Ukupna ugovorena vrijednost bespovratnih sredstava]]*Ugovori_OPULJP[[#This Row],[EU STOPA SUFINANCIRANJA %
EU CO-FINANCING RATE %]]</f>
        <v>2124904.0690000001</v>
      </c>
      <c r="P1836" s="11">
        <f>Ugovori_OPULJP[[#This Row],[Bespovratna sredstva - Ukupno (EU+Nac) HRK
= Ukupna ugovorena vrijednost bespovratnih sredstava]]*Ugovori_OPULJP[[#This Row],[STOPA NACIONALNOG SUFINANCIRANJA %]]</f>
        <v>374983.071</v>
      </c>
      <c r="Q1836" s="11">
        <v>2499887.14</v>
      </c>
      <c r="R1836" s="11">
        <v>0</v>
      </c>
      <c r="S1836" s="11">
        <v>0</v>
      </c>
      <c r="T1836" s="4">
        <f>Ugovori_OPULJP[[#This Row],[Bespovratna sredstva - Ukupno (EU+Nac) HRK
= Ukupna ugovorena vrijednost bespovratnih sredstava]]+Ugovori_OPULJP[[#This Row],[Javni doprinos korisnika - HRK]]+Ugovori_OPULJP[[#This Row],[Privatni doprinos korisnika - HRK]]</f>
        <v>2499887.14</v>
      </c>
      <c r="U1836" s="29" t="s">
        <v>8735</v>
      </c>
      <c r="V1836" s="29" t="s">
        <v>24</v>
      </c>
      <c r="W1836" s="30" t="s">
        <v>6952</v>
      </c>
      <c r="X1836" s="30" t="s">
        <v>6220</v>
      </c>
    </row>
    <row r="1837" spans="1:24" ht="114.75" x14ac:dyDescent="0.25">
      <c r="A1837" s="45" t="s">
        <v>3016</v>
      </c>
      <c r="B1837" s="46" t="s">
        <v>8150</v>
      </c>
      <c r="C1837" s="30" t="s">
        <v>7165</v>
      </c>
      <c r="D1837" s="30" t="s">
        <v>2949</v>
      </c>
      <c r="E1837" s="29" t="s">
        <v>10081</v>
      </c>
      <c r="F1837" s="47" t="s">
        <v>3017</v>
      </c>
      <c r="G1837" s="47" t="s">
        <v>1325</v>
      </c>
      <c r="H1837" s="48">
        <v>43433</v>
      </c>
      <c r="I1837" s="48">
        <v>44315</v>
      </c>
      <c r="J1837" s="48" t="str">
        <f ca="1">IF(Ugovori_OPULJP[[#This Row],[DATUM ZAVRŠETKA OPERACIJE]]&lt;TODAY(),"završen","u provedbi")</f>
        <v>završen</v>
      </c>
      <c r="K1837" s="25" t="s">
        <v>14</v>
      </c>
      <c r="L1837" s="25" t="s">
        <v>14</v>
      </c>
      <c r="M1837" s="17">
        <v>0.85</v>
      </c>
      <c r="N1837" s="17">
        <v>0.15</v>
      </c>
      <c r="O1837" s="11">
        <f>Ugovori_OPULJP[[#This Row],[Bespovratna sredstva - Ukupno (EU+Nac) HRK
= Ukupna ugovorena vrijednost bespovratnih sredstava]]*Ugovori_OPULJP[[#This Row],[EU STOPA SUFINANCIRANJA %
EU CO-FINANCING RATE %]]</f>
        <v>1993377.4745</v>
      </c>
      <c r="P1837" s="11">
        <f>Ugovori_OPULJP[[#This Row],[Bespovratna sredstva - Ukupno (EU+Nac) HRK
= Ukupna ugovorena vrijednost bespovratnih sredstava]]*Ugovori_OPULJP[[#This Row],[STOPA NACIONALNOG SUFINANCIRANJA %]]</f>
        <v>351772.49550000002</v>
      </c>
      <c r="Q1837" s="11">
        <v>2345149.9700000002</v>
      </c>
      <c r="R1837" s="11">
        <v>0</v>
      </c>
      <c r="S1837" s="11">
        <v>0</v>
      </c>
      <c r="T1837" s="4">
        <f>Ugovori_OPULJP[[#This Row],[Bespovratna sredstva - Ukupno (EU+Nac) HRK
= Ukupna ugovorena vrijednost bespovratnih sredstava]]+Ugovori_OPULJP[[#This Row],[Javni doprinos korisnika - HRK]]+Ugovori_OPULJP[[#This Row],[Privatni doprinos korisnika - HRK]]</f>
        <v>2345149.9700000002</v>
      </c>
      <c r="U1837" s="29" t="s">
        <v>8735</v>
      </c>
      <c r="V1837" s="29" t="s">
        <v>24</v>
      </c>
      <c r="W1837" s="30" t="s">
        <v>6953</v>
      </c>
      <c r="X1837" s="30" t="s">
        <v>6220</v>
      </c>
    </row>
    <row r="1838" spans="1:24" ht="114.75" x14ac:dyDescent="0.25">
      <c r="A1838" s="45" t="s">
        <v>3018</v>
      </c>
      <c r="B1838" s="46" t="s">
        <v>8150</v>
      </c>
      <c r="C1838" s="30" t="s">
        <v>7165</v>
      </c>
      <c r="D1838" s="30" t="s">
        <v>2949</v>
      </c>
      <c r="E1838" s="29" t="s">
        <v>10081</v>
      </c>
      <c r="F1838" s="47" t="s">
        <v>3019</v>
      </c>
      <c r="G1838" s="47" t="s">
        <v>1239</v>
      </c>
      <c r="H1838" s="48">
        <v>43434</v>
      </c>
      <c r="I1838" s="48">
        <v>44316</v>
      </c>
      <c r="J1838" s="48" t="str">
        <f ca="1">IF(Ugovori_OPULJP[[#This Row],[DATUM ZAVRŠETKA OPERACIJE]]&lt;TODAY(),"završen","u provedbi")</f>
        <v>završen</v>
      </c>
      <c r="K1838" s="25" t="s">
        <v>14</v>
      </c>
      <c r="L1838" s="25" t="s">
        <v>14</v>
      </c>
      <c r="M1838" s="17">
        <v>0.85</v>
      </c>
      <c r="N1838" s="17">
        <v>0.15</v>
      </c>
      <c r="O1838" s="11">
        <f>Ugovori_OPULJP[[#This Row],[Bespovratna sredstva - Ukupno (EU+Nac) HRK
= Ukupna ugovorena vrijednost bespovratnih sredstava]]*Ugovori_OPULJP[[#This Row],[EU STOPA SUFINANCIRANJA %
EU CO-FINANCING RATE %]]</f>
        <v>2109502.7999999998</v>
      </c>
      <c r="P1838" s="11">
        <f>Ugovori_OPULJP[[#This Row],[Bespovratna sredstva - Ukupno (EU+Nac) HRK
= Ukupna ugovorena vrijednost bespovratnih sredstava]]*Ugovori_OPULJP[[#This Row],[STOPA NACIONALNOG SUFINANCIRANJA %]]</f>
        <v>372265.2</v>
      </c>
      <c r="Q1838" s="11">
        <v>2481768</v>
      </c>
      <c r="R1838" s="11">
        <v>0</v>
      </c>
      <c r="S1838" s="11">
        <v>0</v>
      </c>
      <c r="T1838" s="4">
        <f>Ugovori_OPULJP[[#This Row],[Bespovratna sredstva - Ukupno (EU+Nac) HRK
= Ukupna ugovorena vrijednost bespovratnih sredstava]]+Ugovori_OPULJP[[#This Row],[Javni doprinos korisnika - HRK]]+Ugovori_OPULJP[[#This Row],[Privatni doprinos korisnika - HRK]]</f>
        <v>2481768</v>
      </c>
      <c r="U1838" s="29" t="s">
        <v>8735</v>
      </c>
      <c r="V1838" s="29" t="s">
        <v>24</v>
      </c>
      <c r="W1838" s="30" t="s">
        <v>6954</v>
      </c>
      <c r="X1838" s="30" t="s">
        <v>6220</v>
      </c>
    </row>
    <row r="1839" spans="1:24" ht="89.25" x14ac:dyDescent="0.25">
      <c r="A1839" s="45" t="s">
        <v>3020</v>
      </c>
      <c r="B1839" s="46" t="s">
        <v>8150</v>
      </c>
      <c r="C1839" s="30" t="s">
        <v>7165</v>
      </c>
      <c r="D1839" s="30" t="s">
        <v>2949</v>
      </c>
      <c r="E1839" s="29" t="s">
        <v>10081</v>
      </c>
      <c r="F1839" s="47" t="s">
        <v>3021</v>
      </c>
      <c r="G1839" s="47" t="s">
        <v>1620</v>
      </c>
      <c r="H1839" s="48">
        <v>43559</v>
      </c>
      <c r="I1839" s="48">
        <v>44473</v>
      </c>
      <c r="J1839" s="48" t="str">
        <f ca="1">IF(Ugovori_OPULJP[[#This Row],[DATUM ZAVRŠETKA OPERACIJE]]&lt;TODAY(),"završen","u provedbi")</f>
        <v>završen</v>
      </c>
      <c r="K1839" s="25" t="s">
        <v>9</v>
      </c>
      <c r="L1839" s="25" t="s">
        <v>9</v>
      </c>
      <c r="M1839" s="17">
        <v>0.85</v>
      </c>
      <c r="N1839" s="17">
        <v>0.15</v>
      </c>
      <c r="O1839" s="11">
        <f>Ugovori_OPULJP[[#This Row],[Bespovratna sredstva - Ukupno (EU+Nac) HRK
= Ukupna ugovorena vrijednost bespovratnih sredstava]]*Ugovori_OPULJP[[#This Row],[EU STOPA SUFINANCIRANJA %
EU CO-FINANCING RATE %]]</f>
        <v>424694</v>
      </c>
      <c r="P1839" s="11">
        <f>Ugovori_OPULJP[[#This Row],[Bespovratna sredstva - Ukupno (EU+Nac) HRK
= Ukupna ugovorena vrijednost bespovratnih sredstava]]*Ugovori_OPULJP[[#This Row],[STOPA NACIONALNOG SUFINANCIRANJA %]]</f>
        <v>74946</v>
      </c>
      <c r="Q1839" s="11">
        <v>499640</v>
      </c>
      <c r="R1839" s="11">
        <v>0</v>
      </c>
      <c r="S1839" s="11">
        <v>0</v>
      </c>
      <c r="T1839" s="4">
        <f>Ugovori_OPULJP[[#This Row],[Bespovratna sredstva - Ukupno (EU+Nac) HRK
= Ukupna ugovorena vrijednost bespovratnih sredstava]]+Ugovori_OPULJP[[#This Row],[Javni doprinos korisnika - HRK]]+Ugovori_OPULJP[[#This Row],[Privatni doprinos korisnika - HRK]]</f>
        <v>499640</v>
      </c>
      <c r="U1839" s="29" t="s">
        <v>8735</v>
      </c>
      <c r="V1839" s="29" t="s">
        <v>24</v>
      </c>
      <c r="W1839" s="30" t="s">
        <v>7309</v>
      </c>
      <c r="X1839" s="30" t="s">
        <v>6220</v>
      </c>
    </row>
    <row r="1840" spans="1:24" ht="63.75" x14ac:dyDescent="0.25">
      <c r="A1840" s="45" t="s">
        <v>3022</v>
      </c>
      <c r="B1840" s="46" t="s">
        <v>8150</v>
      </c>
      <c r="C1840" s="30" t="s">
        <v>7165</v>
      </c>
      <c r="D1840" s="30" t="s">
        <v>2949</v>
      </c>
      <c r="E1840" s="29" t="s">
        <v>10081</v>
      </c>
      <c r="F1840" s="47" t="s">
        <v>3023</v>
      </c>
      <c r="G1840" s="47" t="s">
        <v>1420</v>
      </c>
      <c r="H1840" s="48">
        <v>43626</v>
      </c>
      <c r="I1840" s="48">
        <v>44510</v>
      </c>
      <c r="J1840" s="48" t="str">
        <f ca="1">IF(Ugovori_OPULJP[[#This Row],[DATUM ZAVRŠETKA OPERACIJE]]&lt;TODAY(),"završen","u provedbi")</f>
        <v>završen</v>
      </c>
      <c r="K1840" s="25" t="s">
        <v>13</v>
      </c>
      <c r="L1840" s="25" t="s">
        <v>13</v>
      </c>
      <c r="M1840" s="17">
        <v>0.85</v>
      </c>
      <c r="N1840" s="17">
        <v>0.15</v>
      </c>
      <c r="O1840" s="11">
        <f>Ugovori_OPULJP[[#This Row],[Bespovratna sredstva - Ukupno (EU+Nac) HRK
= Ukupna ugovorena vrijednost bespovratnih sredstava]]*Ugovori_OPULJP[[#This Row],[EU STOPA SUFINANCIRANJA %
EU CO-FINANCING RATE %]]</f>
        <v>632034.5</v>
      </c>
      <c r="P1840" s="11">
        <f>Ugovori_OPULJP[[#This Row],[Bespovratna sredstva - Ukupno (EU+Nac) HRK
= Ukupna ugovorena vrijednost bespovratnih sredstava]]*Ugovori_OPULJP[[#This Row],[STOPA NACIONALNOG SUFINANCIRANJA %]]</f>
        <v>111535.5</v>
      </c>
      <c r="Q1840" s="11">
        <v>743570</v>
      </c>
      <c r="R1840" s="11">
        <v>0</v>
      </c>
      <c r="S1840" s="11">
        <v>0</v>
      </c>
      <c r="T1840" s="4">
        <f>Ugovori_OPULJP[[#This Row],[Bespovratna sredstva - Ukupno (EU+Nac) HRK
= Ukupna ugovorena vrijednost bespovratnih sredstava]]+Ugovori_OPULJP[[#This Row],[Javni doprinos korisnika - HRK]]+Ugovori_OPULJP[[#This Row],[Privatni doprinos korisnika - HRK]]</f>
        <v>743570</v>
      </c>
      <c r="U1840" s="29" t="s">
        <v>8735</v>
      </c>
      <c r="V1840" s="29" t="s">
        <v>24</v>
      </c>
      <c r="W1840" s="30" t="s">
        <v>7310</v>
      </c>
      <c r="X1840" s="30" t="s">
        <v>6220</v>
      </c>
    </row>
    <row r="1841" spans="1:24" ht="114.75" x14ac:dyDescent="0.25">
      <c r="A1841" s="45" t="s">
        <v>3024</v>
      </c>
      <c r="B1841" s="46" t="s">
        <v>8150</v>
      </c>
      <c r="C1841" s="30" t="s">
        <v>7165</v>
      </c>
      <c r="D1841" s="30" t="s">
        <v>2949</v>
      </c>
      <c r="E1841" s="29" t="s">
        <v>10081</v>
      </c>
      <c r="F1841" s="47" t="s">
        <v>3025</v>
      </c>
      <c r="G1841" s="47" t="s">
        <v>851</v>
      </c>
      <c r="H1841" s="48">
        <v>43437</v>
      </c>
      <c r="I1841" s="48">
        <v>44168</v>
      </c>
      <c r="J1841" s="48" t="str">
        <f ca="1">IF(Ugovori_OPULJP[[#This Row],[DATUM ZAVRŠETKA OPERACIJE]]&lt;TODAY(),"završen","u provedbi")</f>
        <v>završen</v>
      </c>
      <c r="K1841" s="25" t="s">
        <v>3026</v>
      </c>
      <c r="L1841" s="25" t="s">
        <v>9</v>
      </c>
      <c r="M1841" s="17">
        <v>0.85</v>
      </c>
      <c r="N1841" s="17">
        <v>0.15</v>
      </c>
      <c r="O1841" s="11">
        <f>Ugovori_OPULJP[[#This Row],[Bespovratna sredstva - Ukupno (EU+Nac) HRK
= Ukupna ugovorena vrijednost bespovratnih sredstava]]*Ugovori_OPULJP[[#This Row],[EU STOPA SUFINANCIRANJA %
EU CO-FINANCING RATE %]]</f>
        <v>2121515</v>
      </c>
      <c r="P1841" s="11">
        <f>Ugovori_OPULJP[[#This Row],[Bespovratna sredstva - Ukupno (EU+Nac) HRK
= Ukupna ugovorena vrijednost bespovratnih sredstava]]*Ugovori_OPULJP[[#This Row],[STOPA NACIONALNOG SUFINANCIRANJA %]]</f>
        <v>374385</v>
      </c>
      <c r="Q1841" s="11">
        <v>2495900</v>
      </c>
      <c r="R1841" s="11">
        <v>0</v>
      </c>
      <c r="S1841" s="11">
        <v>0</v>
      </c>
      <c r="T1841" s="4">
        <f>Ugovori_OPULJP[[#This Row],[Bespovratna sredstva - Ukupno (EU+Nac) HRK
= Ukupna ugovorena vrijednost bespovratnih sredstava]]+Ugovori_OPULJP[[#This Row],[Javni doprinos korisnika - HRK]]+Ugovori_OPULJP[[#This Row],[Privatni doprinos korisnika - HRK]]</f>
        <v>2495900</v>
      </c>
      <c r="U1841" s="29" t="s">
        <v>8735</v>
      </c>
      <c r="V1841" s="29" t="s">
        <v>24</v>
      </c>
      <c r="W1841" s="30" t="s">
        <v>6955</v>
      </c>
      <c r="X1841" s="30" t="s">
        <v>6220</v>
      </c>
    </row>
    <row r="1842" spans="1:24" ht="89.25" x14ac:dyDescent="0.25">
      <c r="A1842" s="45" t="s">
        <v>3027</v>
      </c>
      <c r="B1842" s="46" t="s">
        <v>8150</v>
      </c>
      <c r="C1842" s="30" t="s">
        <v>7165</v>
      </c>
      <c r="D1842" s="30" t="s">
        <v>2949</v>
      </c>
      <c r="E1842" s="29" t="s">
        <v>10081</v>
      </c>
      <c r="F1842" s="47" t="s">
        <v>2348</v>
      </c>
      <c r="G1842" s="47" t="s">
        <v>9309</v>
      </c>
      <c r="H1842" s="48">
        <v>43435</v>
      </c>
      <c r="I1842" s="48">
        <v>44166</v>
      </c>
      <c r="J1842" s="48" t="str">
        <f ca="1">IF(Ugovori_OPULJP[[#This Row],[DATUM ZAVRŠETKA OPERACIJE]]&lt;TODAY(),"završen","u provedbi")</f>
        <v>završen</v>
      </c>
      <c r="K1842" s="25" t="s">
        <v>20</v>
      </c>
      <c r="L1842" s="25" t="s">
        <v>20</v>
      </c>
      <c r="M1842" s="17">
        <v>0.85</v>
      </c>
      <c r="N1842" s="17">
        <v>0.15</v>
      </c>
      <c r="O1842" s="11">
        <f>Ugovori_OPULJP[[#This Row],[Bespovratna sredstva - Ukupno (EU+Nac) HRK
= Ukupna ugovorena vrijednost bespovratnih sredstava]]*Ugovori_OPULJP[[#This Row],[EU STOPA SUFINANCIRANJA %
EU CO-FINANCING RATE %]]</f>
        <v>584812.94549999991</v>
      </c>
      <c r="P1842" s="11">
        <f>Ugovori_OPULJP[[#This Row],[Bespovratna sredstva - Ukupno (EU+Nac) HRK
= Ukupna ugovorena vrijednost bespovratnih sredstava]]*Ugovori_OPULJP[[#This Row],[STOPA NACIONALNOG SUFINANCIRANJA %]]</f>
        <v>103202.28449999999</v>
      </c>
      <c r="Q1842" s="11">
        <v>688015.23</v>
      </c>
      <c r="R1842" s="11">
        <v>0</v>
      </c>
      <c r="S1842" s="11">
        <v>0</v>
      </c>
      <c r="T1842" s="4">
        <f>Ugovori_OPULJP[[#This Row],[Bespovratna sredstva - Ukupno (EU+Nac) HRK
= Ukupna ugovorena vrijednost bespovratnih sredstava]]+Ugovori_OPULJP[[#This Row],[Javni doprinos korisnika - HRK]]+Ugovori_OPULJP[[#This Row],[Privatni doprinos korisnika - HRK]]</f>
        <v>688015.23</v>
      </c>
      <c r="U1842" s="29" t="s">
        <v>8735</v>
      </c>
      <c r="V1842" s="29" t="s">
        <v>24</v>
      </c>
      <c r="W1842" s="30" t="s">
        <v>7311</v>
      </c>
      <c r="X1842" s="30" t="s">
        <v>6220</v>
      </c>
    </row>
    <row r="1843" spans="1:24" ht="76.5" x14ac:dyDescent="0.25">
      <c r="A1843" s="45" t="s">
        <v>3028</v>
      </c>
      <c r="B1843" s="46" t="s">
        <v>8150</v>
      </c>
      <c r="C1843" s="30" t="s">
        <v>7165</v>
      </c>
      <c r="D1843" s="30" t="s">
        <v>2949</v>
      </c>
      <c r="E1843" s="29" t="s">
        <v>10081</v>
      </c>
      <c r="F1843" s="47" t="s">
        <v>3029</v>
      </c>
      <c r="G1843" s="7" t="s">
        <v>10547</v>
      </c>
      <c r="H1843" s="48">
        <v>43431</v>
      </c>
      <c r="I1843" s="48">
        <v>44313</v>
      </c>
      <c r="J1843" s="48" t="str">
        <f ca="1">IF(Ugovori_OPULJP[[#This Row],[DATUM ZAVRŠETKA OPERACIJE]]&lt;TODAY(),"završen","u provedbi")</f>
        <v>završen</v>
      </c>
      <c r="K1843" s="25" t="s">
        <v>18</v>
      </c>
      <c r="L1843" s="25" t="s">
        <v>18</v>
      </c>
      <c r="M1843" s="17">
        <v>0.85</v>
      </c>
      <c r="N1843" s="17">
        <v>0.15</v>
      </c>
      <c r="O1843" s="11">
        <f>Ugovori_OPULJP[[#This Row],[Bespovratna sredstva - Ukupno (EU+Nac) HRK
= Ukupna ugovorena vrijednost bespovratnih sredstava]]*Ugovori_OPULJP[[#This Row],[EU STOPA SUFINANCIRANJA %
EU CO-FINANCING RATE %]]</f>
        <v>1974215.8735</v>
      </c>
      <c r="P1843" s="11">
        <f>Ugovori_OPULJP[[#This Row],[Bespovratna sredstva - Ukupno (EU+Nac) HRK
= Ukupna ugovorena vrijednost bespovratnih sredstava]]*Ugovori_OPULJP[[#This Row],[STOPA NACIONALNOG SUFINANCIRANJA %]]</f>
        <v>348391.03649999999</v>
      </c>
      <c r="Q1843" s="11">
        <v>2322606.91</v>
      </c>
      <c r="R1843" s="11">
        <v>0</v>
      </c>
      <c r="S1843" s="11">
        <v>0</v>
      </c>
      <c r="T1843" s="4">
        <f>Ugovori_OPULJP[[#This Row],[Bespovratna sredstva - Ukupno (EU+Nac) HRK
= Ukupna ugovorena vrijednost bespovratnih sredstava]]+Ugovori_OPULJP[[#This Row],[Javni doprinos korisnika - HRK]]+Ugovori_OPULJP[[#This Row],[Privatni doprinos korisnika - HRK]]</f>
        <v>2322606.91</v>
      </c>
      <c r="U1843" s="29" t="s">
        <v>8735</v>
      </c>
      <c r="V1843" s="29" t="s">
        <v>24</v>
      </c>
      <c r="W1843" s="30" t="s">
        <v>6956</v>
      </c>
      <c r="X1843" s="30" t="s">
        <v>6220</v>
      </c>
    </row>
    <row r="1844" spans="1:24" ht="76.5" x14ac:dyDescent="0.25">
      <c r="A1844" s="45" t="s">
        <v>3030</v>
      </c>
      <c r="B1844" s="46" t="s">
        <v>8150</v>
      </c>
      <c r="C1844" s="30" t="s">
        <v>7165</v>
      </c>
      <c r="D1844" s="30" t="s">
        <v>2949</v>
      </c>
      <c r="E1844" s="29" t="s">
        <v>10081</v>
      </c>
      <c r="F1844" s="47" t="s">
        <v>3031</v>
      </c>
      <c r="G1844" s="47" t="s">
        <v>10588</v>
      </c>
      <c r="H1844" s="48">
        <v>43437</v>
      </c>
      <c r="I1844" s="48">
        <v>44319</v>
      </c>
      <c r="J1844" s="48" t="str">
        <f ca="1">IF(Ugovori_OPULJP[[#This Row],[DATUM ZAVRŠETKA OPERACIJE]]&lt;TODAY(),"završen","u provedbi")</f>
        <v>završen</v>
      </c>
      <c r="K1844" s="25" t="s">
        <v>18</v>
      </c>
      <c r="L1844" s="25" t="s">
        <v>18</v>
      </c>
      <c r="M1844" s="17">
        <v>0.85</v>
      </c>
      <c r="N1844" s="17">
        <v>0.15</v>
      </c>
      <c r="O1844" s="11">
        <f>Ugovori_OPULJP[[#This Row],[Bespovratna sredstva - Ukupno (EU+Nac) HRK
= Ukupna ugovorena vrijednost bespovratnih sredstava]]*Ugovori_OPULJP[[#This Row],[EU STOPA SUFINANCIRANJA %
EU CO-FINANCING RATE %]]</f>
        <v>1972813.3735</v>
      </c>
      <c r="P1844" s="11">
        <f>Ugovori_OPULJP[[#This Row],[Bespovratna sredstva - Ukupno (EU+Nac) HRK
= Ukupna ugovorena vrijednost bespovratnih sredstava]]*Ugovori_OPULJP[[#This Row],[STOPA NACIONALNOG SUFINANCIRANJA %]]</f>
        <v>348143.53649999999</v>
      </c>
      <c r="Q1844" s="11">
        <v>2320956.91</v>
      </c>
      <c r="R1844" s="11">
        <v>0</v>
      </c>
      <c r="S1844" s="11">
        <v>0</v>
      </c>
      <c r="T1844" s="4">
        <f>Ugovori_OPULJP[[#This Row],[Bespovratna sredstva - Ukupno (EU+Nac) HRK
= Ukupna ugovorena vrijednost bespovratnih sredstava]]+Ugovori_OPULJP[[#This Row],[Javni doprinos korisnika - HRK]]+Ugovori_OPULJP[[#This Row],[Privatni doprinos korisnika - HRK]]</f>
        <v>2320956.91</v>
      </c>
      <c r="U1844" s="29" t="s">
        <v>8735</v>
      </c>
      <c r="V1844" s="29" t="s">
        <v>24</v>
      </c>
      <c r="W1844" s="30" t="s">
        <v>6957</v>
      </c>
      <c r="X1844" s="30" t="s">
        <v>6220</v>
      </c>
    </row>
    <row r="1845" spans="1:24" ht="76.5" x14ac:dyDescent="0.25">
      <c r="A1845" s="45" t="s">
        <v>3032</v>
      </c>
      <c r="B1845" s="46" t="s">
        <v>8150</v>
      </c>
      <c r="C1845" s="30" t="s">
        <v>7165</v>
      </c>
      <c r="D1845" s="30" t="s">
        <v>2949</v>
      </c>
      <c r="E1845" s="29" t="s">
        <v>10081</v>
      </c>
      <c r="F1845" s="47" t="s">
        <v>3033</v>
      </c>
      <c r="G1845" s="47" t="s">
        <v>3034</v>
      </c>
      <c r="H1845" s="48">
        <v>43622</v>
      </c>
      <c r="I1845" s="48">
        <v>44536</v>
      </c>
      <c r="J1845" s="48" t="str">
        <f ca="1">IF(Ugovori_OPULJP[[#This Row],[DATUM ZAVRŠETKA OPERACIJE]]&lt;TODAY(),"završen","u provedbi")</f>
        <v>završen</v>
      </c>
      <c r="K1845" s="25" t="s">
        <v>0</v>
      </c>
      <c r="L1845" s="25" t="s">
        <v>0</v>
      </c>
      <c r="M1845" s="17">
        <v>0.85</v>
      </c>
      <c r="N1845" s="17">
        <v>0.15</v>
      </c>
      <c r="O1845" s="11">
        <f>Ugovori_OPULJP[[#This Row],[Bespovratna sredstva - Ukupno (EU+Nac) HRK
= Ukupna ugovorena vrijednost bespovratnih sredstava]]*Ugovori_OPULJP[[#This Row],[EU STOPA SUFINANCIRANJA %
EU CO-FINANCING RATE %]]</f>
        <v>403966.75</v>
      </c>
      <c r="P1845" s="11">
        <f>Ugovori_OPULJP[[#This Row],[Bespovratna sredstva - Ukupno (EU+Nac) HRK
= Ukupna ugovorena vrijednost bespovratnih sredstava]]*Ugovori_OPULJP[[#This Row],[STOPA NACIONALNOG SUFINANCIRANJA %]]</f>
        <v>71288.25</v>
      </c>
      <c r="Q1845" s="11">
        <v>475255</v>
      </c>
      <c r="R1845" s="11">
        <v>0</v>
      </c>
      <c r="S1845" s="11">
        <v>0</v>
      </c>
      <c r="T1845" s="4">
        <f>Ugovori_OPULJP[[#This Row],[Bespovratna sredstva - Ukupno (EU+Nac) HRK
= Ukupna ugovorena vrijednost bespovratnih sredstava]]+Ugovori_OPULJP[[#This Row],[Javni doprinos korisnika - HRK]]+Ugovori_OPULJP[[#This Row],[Privatni doprinos korisnika - HRK]]</f>
        <v>475255</v>
      </c>
      <c r="U1845" s="29" t="s">
        <v>8735</v>
      </c>
      <c r="V1845" s="29" t="s">
        <v>24</v>
      </c>
      <c r="W1845" s="30" t="s">
        <v>6958</v>
      </c>
      <c r="X1845" s="30" t="s">
        <v>6220</v>
      </c>
    </row>
    <row r="1846" spans="1:24" ht="76.5" x14ac:dyDescent="0.25">
      <c r="A1846" s="45" t="s">
        <v>3035</v>
      </c>
      <c r="B1846" s="46" t="s">
        <v>8150</v>
      </c>
      <c r="C1846" s="30" t="s">
        <v>7165</v>
      </c>
      <c r="D1846" s="30" t="s">
        <v>2949</v>
      </c>
      <c r="E1846" s="29" t="s">
        <v>10081</v>
      </c>
      <c r="F1846" s="47" t="s">
        <v>3036</v>
      </c>
      <c r="G1846" s="47" t="s">
        <v>1604</v>
      </c>
      <c r="H1846" s="48">
        <v>43437</v>
      </c>
      <c r="I1846" s="48">
        <v>44168</v>
      </c>
      <c r="J1846" s="48" t="str">
        <f ca="1">IF(Ugovori_OPULJP[[#This Row],[DATUM ZAVRŠETKA OPERACIJE]]&lt;TODAY(),"završen","u provedbi")</f>
        <v>završen</v>
      </c>
      <c r="K1846" s="25" t="s">
        <v>3037</v>
      </c>
      <c r="L1846" s="25" t="s">
        <v>7</v>
      </c>
      <c r="M1846" s="17">
        <v>0.85</v>
      </c>
      <c r="N1846" s="17">
        <v>0.15</v>
      </c>
      <c r="O1846" s="11">
        <f>Ugovori_OPULJP[[#This Row],[Bespovratna sredstva - Ukupno (EU+Nac) HRK
= Ukupna ugovorena vrijednost bespovratnih sredstava]]*Ugovori_OPULJP[[#This Row],[EU STOPA SUFINANCIRANJA %
EU CO-FINANCING RATE %]]</f>
        <v>1380928.7</v>
      </c>
      <c r="P1846" s="11">
        <f>Ugovori_OPULJP[[#This Row],[Bespovratna sredstva - Ukupno (EU+Nac) HRK
= Ukupna ugovorena vrijednost bespovratnih sredstava]]*Ugovori_OPULJP[[#This Row],[STOPA NACIONALNOG SUFINANCIRANJA %]]</f>
        <v>243693.3</v>
      </c>
      <c r="Q1846" s="11">
        <v>1624622</v>
      </c>
      <c r="R1846" s="11">
        <v>0</v>
      </c>
      <c r="S1846" s="11">
        <v>0</v>
      </c>
      <c r="T1846" s="4">
        <f>Ugovori_OPULJP[[#This Row],[Bespovratna sredstva - Ukupno (EU+Nac) HRK
= Ukupna ugovorena vrijednost bespovratnih sredstava]]+Ugovori_OPULJP[[#This Row],[Javni doprinos korisnika - HRK]]+Ugovori_OPULJP[[#This Row],[Privatni doprinos korisnika - HRK]]</f>
        <v>1624622</v>
      </c>
      <c r="U1846" s="29" t="s">
        <v>8735</v>
      </c>
      <c r="V1846" s="29" t="s">
        <v>24</v>
      </c>
      <c r="W1846" s="30" t="s">
        <v>7312</v>
      </c>
      <c r="X1846" s="30" t="s">
        <v>6220</v>
      </c>
    </row>
    <row r="1847" spans="1:24" ht="63.75" x14ac:dyDescent="0.25">
      <c r="A1847" s="45" t="s">
        <v>3038</v>
      </c>
      <c r="B1847" s="46" t="s">
        <v>8150</v>
      </c>
      <c r="C1847" s="30" t="s">
        <v>7165</v>
      </c>
      <c r="D1847" s="30" t="s">
        <v>2949</v>
      </c>
      <c r="E1847" s="29" t="s">
        <v>10081</v>
      </c>
      <c r="F1847" s="47" t="s">
        <v>3039</v>
      </c>
      <c r="G1847" s="7" t="s">
        <v>9272</v>
      </c>
      <c r="H1847" s="48">
        <v>43437</v>
      </c>
      <c r="I1847" s="48">
        <v>44319</v>
      </c>
      <c r="J1847" s="48" t="str">
        <f ca="1">IF(Ugovori_OPULJP[[#This Row],[DATUM ZAVRŠETKA OPERACIJE]]&lt;TODAY(),"završen","u provedbi")</f>
        <v>završen</v>
      </c>
      <c r="K1847" s="25" t="s">
        <v>3040</v>
      </c>
      <c r="L1847" s="25" t="s">
        <v>2</v>
      </c>
      <c r="M1847" s="17">
        <v>0.85</v>
      </c>
      <c r="N1847" s="17">
        <v>0.15</v>
      </c>
      <c r="O1847" s="11">
        <f>Ugovori_OPULJP[[#This Row],[Bespovratna sredstva - Ukupno (EU+Nac) HRK
= Ukupna ugovorena vrijednost bespovratnih sredstava]]*Ugovori_OPULJP[[#This Row],[EU STOPA SUFINANCIRANJA %
EU CO-FINANCING RATE %]]</f>
        <v>2054111.7339999999</v>
      </c>
      <c r="P1847" s="11">
        <f>Ugovori_OPULJP[[#This Row],[Bespovratna sredstva - Ukupno (EU+Nac) HRK
= Ukupna ugovorena vrijednost bespovratnih sredstava]]*Ugovori_OPULJP[[#This Row],[STOPA NACIONALNOG SUFINANCIRANJA %]]</f>
        <v>362490.30599999998</v>
      </c>
      <c r="Q1847" s="11">
        <v>2416602.04</v>
      </c>
      <c r="R1847" s="11">
        <v>0</v>
      </c>
      <c r="S1847" s="11">
        <v>0</v>
      </c>
      <c r="T1847" s="4">
        <f>Ugovori_OPULJP[[#This Row],[Bespovratna sredstva - Ukupno (EU+Nac) HRK
= Ukupna ugovorena vrijednost bespovratnih sredstava]]+Ugovori_OPULJP[[#This Row],[Javni doprinos korisnika - HRK]]+Ugovori_OPULJP[[#This Row],[Privatni doprinos korisnika - HRK]]</f>
        <v>2416602.04</v>
      </c>
      <c r="U1847" s="29" t="s">
        <v>8735</v>
      </c>
      <c r="V1847" s="29" t="s">
        <v>24</v>
      </c>
      <c r="W1847" s="30" t="s">
        <v>7313</v>
      </c>
      <c r="X1847" s="30" t="s">
        <v>6220</v>
      </c>
    </row>
    <row r="1848" spans="1:24" ht="114.75" x14ac:dyDescent="0.25">
      <c r="A1848" s="45" t="s">
        <v>3041</v>
      </c>
      <c r="B1848" s="46" t="s">
        <v>8150</v>
      </c>
      <c r="C1848" s="30" t="s">
        <v>7165</v>
      </c>
      <c r="D1848" s="30" t="s">
        <v>2949</v>
      </c>
      <c r="E1848" s="29" t="s">
        <v>10081</v>
      </c>
      <c r="F1848" s="47" t="s">
        <v>3042</v>
      </c>
      <c r="G1848" s="47" t="s">
        <v>1063</v>
      </c>
      <c r="H1848" s="48">
        <v>43437</v>
      </c>
      <c r="I1848" s="48">
        <v>44289</v>
      </c>
      <c r="J1848" s="48" t="str">
        <f ca="1">IF(Ugovori_OPULJP[[#This Row],[DATUM ZAVRŠETKA OPERACIJE]]&lt;TODAY(),"završen","u provedbi")</f>
        <v>završen</v>
      </c>
      <c r="K1848" s="25" t="s">
        <v>14</v>
      </c>
      <c r="L1848" s="25" t="s">
        <v>14</v>
      </c>
      <c r="M1848" s="17">
        <v>0.85</v>
      </c>
      <c r="N1848" s="17">
        <v>0.15</v>
      </c>
      <c r="O1848" s="11">
        <f>Ugovori_OPULJP[[#This Row],[Bespovratna sredstva - Ukupno (EU+Nac) HRK
= Ukupna ugovorena vrijednost bespovratnih sredstava]]*Ugovori_OPULJP[[#This Row],[EU STOPA SUFINANCIRANJA %
EU CO-FINANCING RATE %]]</f>
        <v>2122074.0449999999</v>
      </c>
      <c r="P1848" s="11">
        <f>Ugovori_OPULJP[[#This Row],[Bespovratna sredstva - Ukupno (EU+Nac) HRK
= Ukupna ugovorena vrijednost bespovratnih sredstava]]*Ugovori_OPULJP[[#This Row],[STOPA NACIONALNOG SUFINANCIRANJA %]]</f>
        <v>374483.65500000003</v>
      </c>
      <c r="Q1848" s="11">
        <v>2496557.7000000002</v>
      </c>
      <c r="R1848" s="11">
        <v>0</v>
      </c>
      <c r="S1848" s="11">
        <v>0</v>
      </c>
      <c r="T1848" s="4">
        <f>Ugovori_OPULJP[[#This Row],[Bespovratna sredstva - Ukupno (EU+Nac) HRK
= Ukupna ugovorena vrijednost bespovratnih sredstava]]+Ugovori_OPULJP[[#This Row],[Javni doprinos korisnika - HRK]]+Ugovori_OPULJP[[#This Row],[Privatni doprinos korisnika - HRK]]</f>
        <v>2496557.7000000002</v>
      </c>
      <c r="U1848" s="29" t="s">
        <v>8735</v>
      </c>
      <c r="V1848" s="29" t="s">
        <v>24</v>
      </c>
      <c r="W1848" s="30" t="s">
        <v>6959</v>
      </c>
      <c r="X1848" s="30" t="s">
        <v>6220</v>
      </c>
    </row>
    <row r="1849" spans="1:24" ht="102" x14ac:dyDescent="0.25">
      <c r="A1849" s="45" t="s">
        <v>3043</v>
      </c>
      <c r="B1849" s="46" t="s">
        <v>8150</v>
      </c>
      <c r="C1849" s="30" t="s">
        <v>7165</v>
      </c>
      <c r="D1849" s="30" t="s">
        <v>2949</v>
      </c>
      <c r="E1849" s="29" t="s">
        <v>10081</v>
      </c>
      <c r="F1849" s="47" t="s">
        <v>3044</v>
      </c>
      <c r="G1849" s="47" t="s">
        <v>2400</v>
      </c>
      <c r="H1849" s="48">
        <v>43427</v>
      </c>
      <c r="I1849" s="48">
        <v>44158</v>
      </c>
      <c r="J1849" s="48" t="str">
        <f ca="1">IF(Ugovori_OPULJP[[#This Row],[DATUM ZAVRŠETKA OPERACIJE]]&lt;TODAY(),"završen","u provedbi")</f>
        <v>završen</v>
      </c>
      <c r="K1849" s="25" t="s">
        <v>0</v>
      </c>
      <c r="L1849" s="25" t="s">
        <v>0</v>
      </c>
      <c r="M1849" s="17">
        <v>0.85</v>
      </c>
      <c r="N1849" s="17">
        <v>0.15</v>
      </c>
      <c r="O1849" s="11">
        <f>Ugovori_OPULJP[[#This Row],[Bespovratna sredstva - Ukupno (EU+Nac) HRK
= Ukupna ugovorena vrijednost bespovratnih sredstava]]*Ugovori_OPULJP[[#This Row],[EU STOPA SUFINANCIRANJA %
EU CO-FINANCING RATE %]]</f>
        <v>669494.81599999999</v>
      </c>
      <c r="P1849" s="11">
        <f>Ugovori_OPULJP[[#This Row],[Bespovratna sredstva - Ukupno (EU+Nac) HRK
= Ukupna ugovorena vrijednost bespovratnih sredstava]]*Ugovori_OPULJP[[#This Row],[STOPA NACIONALNOG SUFINANCIRANJA %]]</f>
        <v>118146.14399999999</v>
      </c>
      <c r="Q1849" s="11">
        <v>787640.96</v>
      </c>
      <c r="R1849" s="11">
        <v>0</v>
      </c>
      <c r="S1849" s="11">
        <v>0</v>
      </c>
      <c r="T1849" s="4">
        <f>Ugovori_OPULJP[[#This Row],[Bespovratna sredstva - Ukupno (EU+Nac) HRK
= Ukupna ugovorena vrijednost bespovratnih sredstava]]+Ugovori_OPULJP[[#This Row],[Javni doprinos korisnika - HRK]]+Ugovori_OPULJP[[#This Row],[Privatni doprinos korisnika - HRK]]</f>
        <v>787640.96</v>
      </c>
      <c r="U1849" s="29" t="s">
        <v>8735</v>
      </c>
      <c r="V1849" s="29" t="s">
        <v>24</v>
      </c>
      <c r="W1849" s="30" t="s">
        <v>6960</v>
      </c>
      <c r="X1849" s="30" t="s">
        <v>6220</v>
      </c>
    </row>
    <row r="1850" spans="1:24" ht="89.25" x14ac:dyDescent="0.25">
      <c r="A1850" s="45" t="s">
        <v>3045</v>
      </c>
      <c r="B1850" s="46" t="s">
        <v>8150</v>
      </c>
      <c r="C1850" s="30" t="s">
        <v>7165</v>
      </c>
      <c r="D1850" s="30" t="s">
        <v>2949</v>
      </c>
      <c r="E1850" s="29" t="s">
        <v>10081</v>
      </c>
      <c r="F1850" s="47" t="s">
        <v>3046</v>
      </c>
      <c r="G1850" s="47" t="s">
        <v>10109</v>
      </c>
      <c r="H1850" s="48">
        <v>43623</v>
      </c>
      <c r="I1850" s="48">
        <v>44354</v>
      </c>
      <c r="J1850" s="48" t="str">
        <f ca="1">IF(Ugovori_OPULJP[[#This Row],[DATUM ZAVRŠETKA OPERACIJE]]&lt;TODAY(),"završen","u provedbi")</f>
        <v>završen</v>
      </c>
      <c r="K1850" s="25" t="s">
        <v>10</v>
      </c>
      <c r="L1850" s="25" t="s">
        <v>10</v>
      </c>
      <c r="M1850" s="17">
        <v>0.85</v>
      </c>
      <c r="N1850" s="17">
        <v>0.15</v>
      </c>
      <c r="O1850" s="11">
        <f>Ugovori_OPULJP[[#This Row],[Bespovratna sredstva - Ukupno (EU+Nac) HRK
= Ukupna ugovorena vrijednost bespovratnih sredstava]]*Ugovori_OPULJP[[#This Row],[EU STOPA SUFINANCIRANJA %
EU CO-FINANCING RATE %]]</f>
        <v>1089807.95</v>
      </c>
      <c r="P1850" s="11">
        <f>Ugovori_OPULJP[[#This Row],[Bespovratna sredstva - Ukupno (EU+Nac) HRK
= Ukupna ugovorena vrijednost bespovratnih sredstava]]*Ugovori_OPULJP[[#This Row],[STOPA NACIONALNOG SUFINANCIRANJA %]]</f>
        <v>192319.05</v>
      </c>
      <c r="Q1850" s="11">
        <v>1282127</v>
      </c>
      <c r="R1850" s="11">
        <v>0</v>
      </c>
      <c r="S1850" s="11">
        <v>0</v>
      </c>
      <c r="T1850" s="4">
        <f>Ugovori_OPULJP[[#This Row],[Bespovratna sredstva - Ukupno (EU+Nac) HRK
= Ukupna ugovorena vrijednost bespovratnih sredstava]]+Ugovori_OPULJP[[#This Row],[Javni doprinos korisnika - HRK]]+Ugovori_OPULJP[[#This Row],[Privatni doprinos korisnika - HRK]]</f>
        <v>1282127</v>
      </c>
      <c r="U1850" s="29" t="s">
        <v>8735</v>
      </c>
      <c r="V1850" s="29" t="s">
        <v>24</v>
      </c>
      <c r="W1850" s="30" t="s">
        <v>7314</v>
      </c>
      <c r="X1850" s="30" t="s">
        <v>6220</v>
      </c>
    </row>
    <row r="1851" spans="1:24" ht="102" x14ac:dyDescent="0.25">
      <c r="A1851" s="45" t="s">
        <v>3047</v>
      </c>
      <c r="B1851" s="46" t="s">
        <v>8150</v>
      </c>
      <c r="C1851" s="30" t="s">
        <v>7165</v>
      </c>
      <c r="D1851" s="30" t="s">
        <v>2949</v>
      </c>
      <c r="E1851" s="29" t="s">
        <v>10081</v>
      </c>
      <c r="F1851" s="47" t="s">
        <v>3048</v>
      </c>
      <c r="G1851" s="47" t="s">
        <v>919</v>
      </c>
      <c r="H1851" s="48">
        <v>43437</v>
      </c>
      <c r="I1851" s="48">
        <v>44350</v>
      </c>
      <c r="J1851" s="48" t="str">
        <f ca="1">IF(Ugovori_OPULJP[[#This Row],[DATUM ZAVRŠETKA OPERACIJE]]&lt;TODAY(),"završen","u provedbi")</f>
        <v>završen</v>
      </c>
      <c r="K1851" s="25" t="s">
        <v>434</v>
      </c>
      <c r="L1851" s="25" t="s">
        <v>0</v>
      </c>
      <c r="M1851" s="17">
        <v>0.85</v>
      </c>
      <c r="N1851" s="17">
        <v>0.15</v>
      </c>
      <c r="O1851" s="11">
        <f>Ugovori_OPULJP[[#This Row],[Bespovratna sredstva - Ukupno (EU+Nac) HRK
= Ukupna ugovorena vrijednost bespovratnih sredstava]]*Ugovori_OPULJP[[#This Row],[EU STOPA SUFINANCIRANJA %
EU CO-FINANCING RATE %]]</f>
        <v>2076453.202</v>
      </c>
      <c r="P1851" s="11">
        <f>Ugovori_OPULJP[[#This Row],[Bespovratna sredstva - Ukupno (EU+Nac) HRK
= Ukupna ugovorena vrijednost bespovratnih sredstava]]*Ugovori_OPULJP[[#This Row],[STOPA NACIONALNOG SUFINANCIRANJA %]]</f>
        <v>366432.91800000001</v>
      </c>
      <c r="Q1851" s="11">
        <v>2442886.12</v>
      </c>
      <c r="R1851" s="11">
        <v>0</v>
      </c>
      <c r="S1851" s="11">
        <v>0</v>
      </c>
      <c r="T1851" s="4">
        <f>Ugovori_OPULJP[[#This Row],[Bespovratna sredstva - Ukupno (EU+Nac) HRK
= Ukupna ugovorena vrijednost bespovratnih sredstava]]+Ugovori_OPULJP[[#This Row],[Javni doprinos korisnika - HRK]]+Ugovori_OPULJP[[#This Row],[Privatni doprinos korisnika - HRK]]</f>
        <v>2442886.12</v>
      </c>
      <c r="U1851" s="29" t="s">
        <v>8735</v>
      </c>
      <c r="V1851" s="29" t="s">
        <v>24</v>
      </c>
      <c r="W1851" s="30" t="s">
        <v>6961</v>
      </c>
      <c r="X1851" s="30" t="s">
        <v>6220</v>
      </c>
    </row>
    <row r="1852" spans="1:24" ht="89.25" x14ac:dyDescent="0.25">
      <c r="A1852" s="45" t="s">
        <v>3049</v>
      </c>
      <c r="B1852" s="46" t="s">
        <v>8150</v>
      </c>
      <c r="C1852" s="30" t="s">
        <v>7165</v>
      </c>
      <c r="D1852" s="30" t="s">
        <v>2949</v>
      </c>
      <c r="E1852" s="29" t="s">
        <v>10081</v>
      </c>
      <c r="F1852" s="47" t="s">
        <v>3050</v>
      </c>
      <c r="G1852" s="47" t="s">
        <v>2395</v>
      </c>
      <c r="H1852" s="48">
        <v>43502</v>
      </c>
      <c r="I1852" s="48">
        <v>44414</v>
      </c>
      <c r="J1852" s="48" t="str">
        <f ca="1">IF(Ugovori_OPULJP[[#This Row],[DATUM ZAVRŠETKA OPERACIJE]]&lt;TODAY(),"završen","u provedbi")</f>
        <v>završen</v>
      </c>
      <c r="K1852" s="25" t="s">
        <v>3051</v>
      </c>
      <c r="L1852" s="25" t="s">
        <v>17</v>
      </c>
      <c r="M1852" s="17">
        <v>0.85</v>
      </c>
      <c r="N1852" s="17">
        <v>0.15</v>
      </c>
      <c r="O1852" s="11">
        <f>Ugovori_OPULJP[[#This Row],[Bespovratna sredstva - Ukupno (EU+Nac) HRK
= Ukupna ugovorena vrijednost bespovratnih sredstava]]*Ugovori_OPULJP[[#This Row],[EU STOPA SUFINANCIRANJA %
EU CO-FINANCING RATE %]]</f>
        <v>1860187.2854999998</v>
      </c>
      <c r="P1852" s="11">
        <f>Ugovori_OPULJP[[#This Row],[Bespovratna sredstva - Ukupno (EU+Nac) HRK
= Ukupna ugovorena vrijednost bespovratnih sredstava]]*Ugovori_OPULJP[[#This Row],[STOPA NACIONALNOG SUFINANCIRANJA %]]</f>
        <v>328268.34449999995</v>
      </c>
      <c r="Q1852" s="11">
        <v>2188455.63</v>
      </c>
      <c r="R1852" s="11">
        <v>0</v>
      </c>
      <c r="S1852" s="11">
        <v>0</v>
      </c>
      <c r="T1852" s="4">
        <f>Ugovori_OPULJP[[#This Row],[Bespovratna sredstva - Ukupno (EU+Nac) HRK
= Ukupna ugovorena vrijednost bespovratnih sredstava]]+Ugovori_OPULJP[[#This Row],[Javni doprinos korisnika - HRK]]+Ugovori_OPULJP[[#This Row],[Privatni doprinos korisnika - HRK]]</f>
        <v>2188455.63</v>
      </c>
      <c r="U1852" s="29" t="s">
        <v>8735</v>
      </c>
      <c r="V1852" s="29" t="s">
        <v>24</v>
      </c>
      <c r="W1852" s="30" t="s">
        <v>7316</v>
      </c>
      <c r="X1852" s="30" t="s">
        <v>6220</v>
      </c>
    </row>
    <row r="1853" spans="1:24" ht="63.75" x14ac:dyDescent="0.25">
      <c r="A1853" s="45" t="s">
        <v>3052</v>
      </c>
      <c r="B1853" s="46" t="s">
        <v>8150</v>
      </c>
      <c r="C1853" s="30" t="s">
        <v>7165</v>
      </c>
      <c r="D1853" s="30" t="s">
        <v>2949</v>
      </c>
      <c r="E1853" s="29" t="s">
        <v>10081</v>
      </c>
      <c r="F1853" s="47" t="s">
        <v>3053</v>
      </c>
      <c r="G1853" s="47" t="s">
        <v>1693</v>
      </c>
      <c r="H1853" s="48">
        <v>43431</v>
      </c>
      <c r="I1853" s="48">
        <v>44282</v>
      </c>
      <c r="J1853" s="48" t="str">
        <f ca="1">IF(Ugovori_OPULJP[[#This Row],[DATUM ZAVRŠETKA OPERACIJE]]&lt;TODAY(),"završen","u provedbi")</f>
        <v>završen</v>
      </c>
      <c r="K1853" s="25" t="s">
        <v>15</v>
      </c>
      <c r="L1853" s="25" t="s">
        <v>15</v>
      </c>
      <c r="M1853" s="17">
        <v>0.85</v>
      </c>
      <c r="N1853" s="17">
        <v>0.15</v>
      </c>
      <c r="O1853" s="11">
        <f>Ugovori_OPULJP[[#This Row],[Bespovratna sredstva - Ukupno (EU+Nac) HRK
= Ukupna ugovorena vrijednost bespovratnih sredstava]]*Ugovori_OPULJP[[#This Row],[EU STOPA SUFINANCIRANJA %
EU CO-FINANCING RATE %]]</f>
        <v>1589191.382</v>
      </c>
      <c r="P1853" s="11">
        <f>Ugovori_OPULJP[[#This Row],[Bespovratna sredstva - Ukupno (EU+Nac) HRK
= Ukupna ugovorena vrijednost bespovratnih sredstava]]*Ugovori_OPULJP[[#This Row],[STOPA NACIONALNOG SUFINANCIRANJA %]]</f>
        <v>280445.538</v>
      </c>
      <c r="Q1853" s="11">
        <v>1869636.92</v>
      </c>
      <c r="R1853" s="11">
        <v>0</v>
      </c>
      <c r="S1853" s="11">
        <v>0</v>
      </c>
      <c r="T1853" s="4">
        <f>Ugovori_OPULJP[[#This Row],[Bespovratna sredstva - Ukupno (EU+Nac) HRK
= Ukupna ugovorena vrijednost bespovratnih sredstava]]+Ugovori_OPULJP[[#This Row],[Javni doprinos korisnika - HRK]]+Ugovori_OPULJP[[#This Row],[Privatni doprinos korisnika - HRK]]</f>
        <v>1869636.92</v>
      </c>
      <c r="U1853" s="29" t="s">
        <v>8735</v>
      </c>
      <c r="V1853" s="29" t="s">
        <v>24</v>
      </c>
      <c r="W1853" s="30" t="s">
        <v>6962</v>
      </c>
      <c r="X1853" s="30" t="s">
        <v>6220</v>
      </c>
    </row>
    <row r="1854" spans="1:24" ht="38.25" x14ac:dyDescent="0.25">
      <c r="A1854" s="45" t="s">
        <v>3054</v>
      </c>
      <c r="B1854" s="46" t="s">
        <v>8150</v>
      </c>
      <c r="C1854" s="30" t="s">
        <v>7165</v>
      </c>
      <c r="D1854" s="30" t="s">
        <v>2949</v>
      </c>
      <c r="E1854" s="29" t="s">
        <v>10081</v>
      </c>
      <c r="F1854" s="47" t="s">
        <v>3046</v>
      </c>
      <c r="G1854" s="47" t="s">
        <v>9982</v>
      </c>
      <c r="H1854" s="48">
        <v>43628</v>
      </c>
      <c r="I1854" s="48">
        <v>44359</v>
      </c>
      <c r="J1854" s="48" t="str">
        <f ca="1">IF(Ugovori_OPULJP[[#This Row],[DATUM ZAVRŠETKA OPERACIJE]]&lt;TODAY(),"završen","u provedbi")</f>
        <v>završen</v>
      </c>
      <c r="K1854" s="25" t="s">
        <v>3</v>
      </c>
      <c r="L1854" s="25" t="s">
        <v>3</v>
      </c>
      <c r="M1854" s="17">
        <v>0.85</v>
      </c>
      <c r="N1854" s="17">
        <v>0.15</v>
      </c>
      <c r="O1854" s="11">
        <f>Ugovori_OPULJP[[#This Row],[Bespovratna sredstva - Ukupno (EU+Nac) HRK
= Ukupna ugovorena vrijednost bespovratnih sredstava]]*Ugovori_OPULJP[[#This Row],[EU STOPA SUFINANCIRANJA %
EU CO-FINANCING RATE %]]</f>
        <v>766684.0199999999</v>
      </c>
      <c r="P1854" s="11">
        <f>Ugovori_OPULJP[[#This Row],[Bespovratna sredstva - Ukupno (EU+Nac) HRK
= Ukupna ugovorena vrijednost bespovratnih sredstava]]*Ugovori_OPULJP[[#This Row],[STOPA NACIONALNOG SUFINANCIRANJA %]]</f>
        <v>135297.18</v>
      </c>
      <c r="Q1854" s="11">
        <v>901981.2</v>
      </c>
      <c r="R1854" s="11">
        <v>0</v>
      </c>
      <c r="S1854" s="11">
        <v>0</v>
      </c>
      <c r="T1854" s="4">
        <f>Ugovori_OPULJP[[#This Row],[Bespovratna sredstva - Ukupno (EU+Nac) HRK
= Ukupna ugovorena vrijednost bespovratnih sredstava]]+Ugovori_OPULJP[[#This Row],[Javni doprinos korisnika - HRK]]+Ugovori_OPULJP[[#This Row],[Privatni doprinos korisnika - HRK]]</f>
        <v>901981.2</v>
      </c>
      <c r="U1854" s="29" t="s">
        <v>8735</v>
      </c>
      <c r="V1854" s="29" t="s">
        <v>24</v>
      </c>
      <c r="W1854" s="30" t="s">
        <v>6963</v>
      </c>
      <c r="X1854" s="30" t="s">
        <v>6220</v>
      </c>
    </row>
    <row r="1855" spans="1:24" ht="51" x14ac:dyDescent="0.25">
      <c r="A1855" s="45" t="s">
        <v>3055</v>
      </c>
      <c r="B1855" s="46" t="s">
        <v>8150</v>
      </c>
      <c r="C1855" s="30" t="s">
        <v>7165</v>
      </c>
      <c r="D1855" s="30" t="s">
        <v>2949</v>
      </c>
      <c r="E1855" s="29" t="s">
        <v>10081</v>
      </c>
      <c r="F1855" s="47" t="s">
        <v>2386</v>
      </c>
      <c r="G1855" s="47" t="s">
        <v>2387</v>
      </c>
      <c r="H1855" s="48">
        <v>43430</v>
      </c>
      <c r="I1855" s="48">
        <v>44342</v>
      </c>
      <c r="J1855" s="48" t="str">
        <f ca="1">IF(Ugovori_OPULJP[[#This Row],[DATUM ZAVRŠETKA OPERACIJE]]&lt;TODAY(),"završen","u provedbi")</f>
        <v>završen</v>
      </c>
      <c r="K1855" s="25" t="s">
        <v>5</v>
      </c>
      <c r="L1855" s="25" t="s">
        <v>5</v>
      </c>
      <c r="M1855" s="17">
        <v>0.85</v>
      </c>
      <c r="N1855" s="17">
        <v>0.15</v>
      </c>
      <c r="O1855" s="11">
        <f>Ugovori_OPULJP[[#This Row],[Bespovratna sredstva - Ukupno (EU+Nac) HRK
= Ukupna ugovorena vrijednost bespovratnih sredstava]]*Ugovori_OPULJP[[#This Row],[EU STOPA SUFINANCIRANJA %
EU CO-FINANCING RATE %]]</f>
        <v>1694646.4194999998</v>
      </c>
      <c r="P1855" s="11">
        <f>Ugovori_OPULJP[[#This Row],[Bespovratna sredstva - Ukupno (EU+Nac) HRK
= Ukupna ugovorena vrijednost bespovratnih sredstava]]*Ugovori_OPULJP[[#This Row],[STOPA NACIONALNOG SUFINANCIRANJA %]]</f>
        <v>299055.25049999997</v>
      </c>
      <c r="Q1855" s="11">
        <v>1993701.67</v>
      </c>
      <c r="R1855" s="11">
        <v>0</v>
      </c>
      <c r="S1855" s="11">
        <v>0</v>
      </c>
      <c r="T1855" s="4">
        <f>Ugovori_OPULJP[[#This Row],[Bespovratna sredstva - Ukupno (EU+Nac) HRK
= Ukupna ugovorena vrijednost bespovratnih sredstava]]+Ugovori_OPULJP[[#This Row],[Javni doprinos korisnika - HRK]]+Ugovori_OPULJP[[#This Row],[Privatni doprinos korisnika - HRK]]</f>
        <v>1993701.67</v>
      </c>
      <c r="U1855" s="29" t="s">
        <v>8735</v>
      </c>
      <c r="V1855" s="29" t="s">
        <v>24</v>
      </c>
      <c r="W1855" s="30" t="s">
        <v>6964</v>
      </c>
      <c r="X1855" s="30" t="s">
        <v>6220</v>
      </c>
    </row>
    <row r="1856" spans="1:24" ht="76.5" x14ac:dyDescent="0.25">
      <c r="A1856" s="45" t="s">
        <v>3056</v>
      </c>
      <c r="B1856" s="46" t="s">
        <v>8150</v>
      </c>
      <c r="C1856" s="30" t="s">
        <v>7165</v>
      </c>
      <c r="D1856" s="30" t="s">
        <v>2949</v>
      </c>
      <c r="E1856" s="29" t="s">
        <v>10081</v>
      </c>
      <c r="F1856" s="47" t="s">
        <v>2391</v>
      </c>
      <c r="G1856" s="47" t="s">
        <v>2392</v>
      </c>
      <c r="H1856" s="48">
        <v>43559</v>
      </c>
      <c r="I1856" s="48">
        <v>44290</v>
      </c>
      <c r="J1856" s="48" t="str">
        <f ca="1">IF(Ugovori_OPULJP[[#This Row],[DATUM ZAVRŠETKA OPERACIJE]]&lt;TODAY(),"završen","u provedbi")</f>
        <v>završen</v>
      </c>
      <c r="K1856" s="25" t="s">
        <v>19</v>
      </c>
      <c r="L1856" s="25" t="s">
        <v>19</v>
      </c>
      <c r="M1856" s="17">
        <v>0.85</v>
      </c>
      <c r="N1856" s="17">
        <v>0.15</v>
      </c>
      <c r="O1856" s="11">
        <f>Ugovori_OPULJP[[#This Row],[Bespovratna sredstva - Ukupno (EU+Nac) HRK
= Ukupna ugovorena vrijednost bespovratnih sredstava]]*Ugovori_OPULJP[[#This Row],[EU STOPA SUFINANCIRANJA %
EU CO-FINANCING RATE %]]</f>
        <v>903452.34350000008</v>
      </c>
      <c r="P1856" s="11">
        <f>Ugovori_OPULJP[[#This Row],[Bespovratna sredstva - Ukupno (EU+Nac) HRK
= Ukupna ugovorena vrijednost bespovratnih sredstava]]*Ugovori_OPULJP[[#This Row],[STOPA NACIONALNOG SUFINANCIRANJA %]]</f>
        <v>159432.7665</v>
      </c>
      <c r="Q1856" s="11">
        <v>1062885.1100000001</v>
      </c>
      <c r="R1856" s="11">
        <v>0</v>
      </c>
      <c r="S1856" s="11">
        <v>3930</v>
      </c>
      <c r="T1856" s="4">
        <f>Ugovori_OPULJP[[#This Row],[Bespovratna sredstva - Ukupno (EU+Nac) HRK
= Ukupna ugovorena vrijednost bespovratnih sredstava]]+Ugovori_OPULJP[[#This Row],[Javni doprinos korisnika - HRK]]+Ugovori_OPULJP[[#This Row],[Privatni doprinos korisnika - HRK]]</f>
        <v>1066815.1100000001</v>
      </c>
      <c r="U1856" s="29" t="s">
        <v>8735</v>
      </c>
      <c r="V1856" s="29" t="s">
        <v>24</v>
      </c>
      <c r="W1856" s="30" t="s">
        <v>7315</v>
      </c>
      <c r="X1856" s="30" t="s">
        <v>6220</v>
      </c>
    </row>
    <row r="1857" spans="1:24" ht="89.25" x14ac:dyDescent="0.25">
      <c r="A1857" s="45" t="s">
        <v>3057</v>
      </c>
      <c r="B1857" s="46" t="s">
        <v>8150</v>
      </c>
      <c r="C1857" s="30" t="s">
        <v>7165</v>
      </c>
      <c r="D1857" s="30" t="s">
        <v>2949</v>
      </c>
      <c r="E1857" s="29" t="s">
        <v>10081</v>
      </c>
      <c r="F1857" s="47" t="s">
        <v>3058</v>
      </c>
      <c r="G1857" s="47" t="s">
        <v>8561</v>
      </c>
      <c r="H1857" s="48">
        <v>43629</v>
      </c>
      <c r="I1857" s="48">
        <v>44360</v>
      </c>
      <c r="J1857" s="48" t="str">
        <f ca="1">IF(Ugovori_OPULJP[[#This Row],[DATUM ZAVRŠETKA OPERACIJE]]&lt;TODAY(),"završen","u provedbi")</f>
        <v>završen</v>
      </c>
      <c r="K1857" s="25" t="s">
        <v>3026</v>
      </c>
      <c r="L1857" s="25" t="s">
        <v>6</v>
      </c>
      <c r="M1857" s="17">
        <v>0.85</v>
      </c>
      <c r="N1857" s="17">
        <v>0.15</v>
      </c>
      <c r="O1857" s="11">
        <f>Ugovori_OPULJP[[#This Row],[Bespovratna sredstva - Ukupno (EU+Nac) HRK
= Ukupna ugovorena vrijednost bespovratnih sredstava]]*Ugovori_OPULJP[[#This Row],[EU STOPA SUFINANCIRANJA %
EU CO-FINANCING RATE %]]</f>
        <v>2125000</v>
      </c>
      <c r="P1857" s="11">
        <f>Ugovori_OPULJP[[#This Row],[Bespovratna sredstva - Ukupno (EU+Nac) HRK
= Ukupna ugovorena vrijednost bespovratnih sredstava]]*Ugovori_OPULJP[[#This Row],[STOPA NACIONALNOG SUFINANCIRANJA %]]</f>
        <v>375000</v>
      </c>
      <c r="Q1857" s="11">
        <v>2500000</v>
      </c>
      <c r="R1857" s="11">
        <v>0</v>
      </c>
      <c r="S1857" s="11">
        <v>0</v>
      </c>
      <c r="T1857" s="4">
        <f>Ugovori_OPULJP[[#This Row],[Bespovratna sredstva - Ukupno (EU+Nac) HRK
= Ukupna ugovorena vrijednost bespovratnih sredstava]]+Ugovori_OPULJP[[#This Row],[Javni doprinos korisnika - HRK]]+Ugovori_OPULJP[[#This Row],[Privatni doprinos korisnika - HRK]]</f>
        <v>2500000</v>
      </c>
      <c r="U1857" s="29" t="s">
        <v>8735</v>
      </c>
      <c r="V1857" s="29" t="s">
        <v>24</v>
      </c>
      <c r="W1857" s="30" t="s">
        <v>7317</v>
      </c>
      <c r="X1857" s="30" t="s">
        <v>6220</v>
      </c>
    </row>
    <row r="1858" spans="1:24" ht="102" x14ac:dyDescent="0.25">
      <c r="A1858" s="45" t="s">
        <v>3059</v>
      </c>
      <c r="B1858" s="46" t="s">
        <v>8150</v>
      </c>
      <c r="C1858" s="30" t="s">
        <v>7165</v>
      </c>
      <c r="D1858" s="30" t="s">
        <v>2949</v>
      </c>
      <c r="E1858" s="29" t="s">
        <v>10081</v>
      </c>
      <c r="F1858" s="47" t="s">
        <v>3060</v>
      </c>
      <c r="G1858" s="47" t="s">
        <v>10553</v>
      </c>
      <c r="H1858" s="48">
        <v>43438</v>
      </c>
      <c r="I1858" s="48">
        <v>44169</v>
      </c>
      <c r="J1858" s="48" t="str">
        <f ca="1">IF(Ugovori_OPULJP[[#This Row],[DATUM ZAVRŠETKA OPERACIJE]]&lt;TODAY(),"završen","u provedbi")</f>
        <v>završen</v>
      </c>
      <c r="K1858" s="25" t="s">
        <v>12</v>
      </c>
      <c r="L1858" s="25" t="s">
        <v>12</v>
      </c>
      <c r="M1858" s="17">
        <v>0.85</v>
      </c>
      <c r="N1858" s="17">
        <v>0.15</v>
      </c>
      <c r="O1858" s="11">
        <f>Ugovori_OPULJP[[#This Row],[Bespovratna sredstva - Ukupno (EU+Nac) HRK
= Ukupna ugovorena vrijednost bespovratnih sredstava]]*Ugovori_OPULJP[[#This Row],[EU STOPA SUFINANCIRANJA %
EU CO-FINANCING RATE %]]</f>
        <v>2115518.7600000002</v>
      </c>
      <c r="P1858" s="11">
        <f>Ugovori_OPULJP[[#This Row],[Bespovratna sredstva - Ukupno (EU+Nac) HRK
= Ukupna ugovorena vrijednost bespovratnih sredstava]]*Ugovori_OPULJP[[#This Row],[STOPA NACIONALNOG SUFINANCIRANJA %]]</f>
        <v>373326.84</v>
      </c>
      <c r="Q1858" s="11">
        <v>2488845.6</v>
      </c>
      <c r="R1858" s="11">
        <v>0</v>
      </c>
      <c r="S1858" s="11">
        <v>0</v>
      </c>
      <c r="T1858" s="4">
        <f>Ugovori_OPULJP[[#This Row],[Bespovratna sredstva - Ukupno (EU+Nac) HRK
= Ukupna ugovorena vrijednost bespovratnih sredstava]]+Ugovori_OPULJP[[#This Row],[Javni doprinos korisnika - HRK]]+Ugovori_OPULJP[[#This Row],[Privatni doprinos korisnika - HRK]]</f>
        <v>2488845.6</v>
      </c>
      <c r="U1858" s="29" t="s">
        <v>8735</v>
      </c>
      <c r="V1858" s="29" t="s">
        <v>24</v>
      </c>
      <c r="W1858" s="30" t="s">
        <v>6965</v>
      </c>
      <c r="X1858" s="30" t="s">
        <v>6220</v>
      </c>
    </row>
    <row r="1859" spans="1:24" ht="63.75" x14ac:dyDescent="0.25">
      <c r="A1859" s="45" t="s">
        <v>3061</v>
      </c>
      <c r="B1859" s="46" t="s">
        <v>8150</v>
      </c>
      <c r="C1859" s="30" t="s">
        <v>7165</v>
      </c>
      <c r="D1859" s="30" t="s">
        <v>2949</v>
      </c>
      <c r="E1859" s="29" t="s">
        <v>10081</v>
      </c>
      <c r="F1859" s="47" t="s">
        <v>3062</v>
      </c>
      <c r="G1859" s="47" t="s">
        <v>2421</v>
      </c>
      <c r="H1859" s="48">
        <v>43445</v>
      </c>
      <c r="I1859" s="48">
        <v>44238</v>
      </c>
      <c r="J1859" s="48" t="str">
        <f ca="1">IF(Ugovori_OPULJP[[#This Row],[DATUM ZAVRŠETKA OPERACIJE]]&lt;TODAY(),"završen","u provedbi")</f>
        <v>završen</v>
      </c>
      <c r="K1859" s="25" t="s">
        <v>1815</v>
      </c>
      <c r="L1859" s="25" t="s">
        <v>12</v>
      </c>
      <c r="M1859" s="17">
        <v>0.85</v>
      </c>
      <c r="N1859" s="17">
        <v>0.15</v>
      </c>
      <c r="O1859" s="11">
        <f>Ugovori_OPULJP[[#This Row],[Bespovratna sredstva - Ukupno (EU+Nac) HRK
= Ukupna ugovorena vrijednost bespovratnih sredstava]]*Ugovori_OPULJP[[#This Row],[EU STOPA SUFINANCIRANJA %
EU CO-FINANCING RATE %]]</f>
        <v>2124958.8089999999</v>
      </c>
      <c r="P1859" s="11">
        <f>Ugovori_OPULJP[[#This Row],[Bespovratna sredstva - Ukupno (EU+Nac) HRK
= Ukupna ugovorena vrijednost bespovratnih sredstava]]*Ugovori_OPULJP[[#This Row],[STOPA NACIONALNOG SUFINANCIRANJA %]]</f>
        <v>374992.73099999997</v>
      </c>
      <c r="Q1859" s="11">
        <v>2499951.54</v>
      </c>
      <c r="R1859" s="11">
        <v>0</v>
      </c>
      <c r="S1859" s="11">
        <v>0</v>
      </c>
      <c r="T1859" s="4">
        <f>Ugovori_OPULJP[[#This Row],[Bespovratna sredstva - Ukupno (EU+Nac) HRK
= Ukupna ugovorena vrijednost bespovratnih sredstava]]+Ugovori_OPULJP[[#This Row],[Javni doprinos korisnika - HRK]]+Ugovori_OPULJP[[#This Row],[Privatni doprinos korisnika - HRK]]</f>
        <v>2499951.54</v>
      </c>
      <c r="U1859" s="29" t="s">
        <v>8735</v>
      </c>
      <c r="V1859" s="29" t="s">
        <v>24</v>
      </c>
      <c r="W1859" s="30" t="s">
        <v>7318</v>
      </c>
      <c r="X1859" s="30" t="s">
        <v>6220</v>
      </c>
    </row>
    <row r="1860" spans="1:24" ht="76.5" x14ac:dyDescent="0.25">
      <c r="A1860" s="45" t="s">
        <v>3063</v>
      </c>
      <c r="B1860" s="46" t="s">
        <v>8150</v>
      </c>
      <c r="C1860" s="30" t="s">
        <v>7165</v>
      </c>
      <c r="D1860" s="30" t="s">
        <v>2949</v>
      </c>
      <c r="E1860" s="29" t="s">
        <v>10081</v>
      </c>
      <c r="F1860" s="47" t="s">
        <v>3064</v>
      </c>
      <c r="G1860" s="47" t="s">
        <v>3065</v>
      </c>
      <c r="H1860" s="48">
        <v>43629</v>
      </c>
      <c r="I1860" s="48">
        <v>44513</v>
      </c>
      <c r="J1860" s="48" t="str">
        <f ca="1">IF(Ugovori_OPULJP[[#This Row],[DATUM ZAVRŠETKA OPERACIJE]]&lt;TODAY(),"završen","u provedbi")</f>
        <v>završen</v>
      </c>
      <c r="K1860" s="25" t="s">
        <v>14</v>
      </c>
      <c r="L1860" s="25" t="s">
        <v>14</v>
      </c>
      <c r="M1860" s="17">
        <v>0.85</v>
      </c>
      <c r="N1860" s="17">
        <v>0.15</v>
      </c>
      <c r="O1860" s="11">
        <f>Ugovori_OPULJP[[#This Row],[Bespovratna sredstva - Ukupno (EU+Nac) HRK
= Ukupna ugovorena vrijednost bespovratnih sredstava]]*Ugovori_OPULJP[[#This Row],[EU STOPA SUFINANCIRANJA %
EU CO-FINANCING RATE %]]</f>
        <v>478717.875</v>
      </c>
      <c r="P1860" s="11">
        <f>Ugovori_OPULJP[[#This Row],[Bespovratna sredstva - Ukupno (EU+Nac) HRK
= Ukupna ugovorena vrijednost bespovratnih sredstava]]*Ugovori_OPULJP[[#This Row],[STOPA NACIONALNOG SUFINANCIRANJA %]]</f>
        <v>84479.625</v>
      </c>
      <c r="Q1860" s="11">
        <v>563197.5</v>
      </c>
      <c r="R1860" s="11">
        <v>0</v>
      </c>
      <c r="S1860" s="11">
        <v>0</v>
      </c>
      <c r="T1860" s="4">
        <f>Ugovori_OPULJP[[#This Row],[Bespovratna sredstva - Ukupno (EU+Nac) HRK
= Ukupna ugovorena vrijednost bespovratnih sredstava]]+Ugovori_OPULJP[[#This Row],[Javni doprinos korisnika - HRK]]+Ugovori_OPULJP[[#This Row],[Privatni doprinos korisnika - HRK]]</f>
        <v>563197.5</v>
      </c>
      <c r="U1860" s="29" t="s">
        <v>8735</v>
      </c>
      <c r="V1860" s="29" t="s">
        <v>24</v>
      </c>
      <c r="W1860" s="30" t="s">
        <v>7319</v>
      </c>
      <c r="X1860" s="30" t="s">
        <v>6220</v>
      </c>
    </row>
    <row r="1861" spans="1:24" ht="63.75" x14ac:dyDescent="0.25">
      <c r="A1861" s="45" t="s">
        <v>3066</v>
      </c>
      <c r="B1861" s="46" t="s">
        <v>8150</v>
      </c>
      <c r="C1861" s="30" t="s">
        <v>7165</v>
      </c>
      <c r="D1861" s="30" t="s">
        <v>2949</v>
      </c>
      <c r="E1861" s="29" t="s">
        <v>10081</v>
      </c>
      <c r="F1861" s="47" t="s">
        <v>3067</v>
      </c>
      <c r="G1861" s="47" t="s">
        <v>10573</v>
      </c>
      <c r="H1861" s="48">
        <v>43437</v>
      </c>
      <c r="I1861" s="48">
        <v>44168</v>
      </c>
      <c r="J1861" s="48" t="str">
        <f ca="1">IF(Ugovori_OPULJP[[#This Row],[DATUM ZAVRŠETKA OPERACIJE]]&lt;TODAY(),"završen","u provedbi")</f>
        <v>završen</v>
      </c>
      <c r="K1861" s="25" t="s">
        <v>1754</v>
      </c>
      <c r="L1861" s="25" t="s">
        <v>11</v>
      </c>
      <c r="M1861" s="17">
        <v>0.85</v>
      </c>
      <c r="N1861" s="17">
        <v>0.15</v>
      </c>
      <c r="O1861" s="11">
        <f>Ugovori_OPULJP[[#This Row],[Bespovratna sredstva - Ukupno (EU+Nac) HRK
= Ukupna ugovorena vrijednost bespovratnih sredstava]]*Ugovori_OPULJP[[#This Row],[EU STOPA SUFINANCIRANJA %
EU CO-FINANCING RATE %]]</f>
        <v>2092820.2069999999</v>
      </c>
      <c r="P1861" s="11">
        <f>Ugovori_OPULJP[[#This Row],[Bespovratna sredstva - Ukupno (EU+Nac) HRK
= Ukupna ugovorena vrijednost bespovratnih sredstava]]*Ugovori_OPULJP[[#This Row],[STOPA NACIONALNOG SUFINANCIRANJA %]]</f>
        <v>369321.21299999999</v>
      </c>
      <c r="Q1861" s="11">
        <v>2462141.42</v>
      </c>
      <c r="R1861" s="11">
        <v>0</v>
      </c>
      <c r="S1861" s="11">
        <v>0</v>
      </c>
      <c r="T1861" s="4">
        <f>Ugovori_OPULJP[[#This Row],[Bespovratna sredstva - Ukupno (EU+Nac) HRK
= Ukupna ugovorena vrijednost bespovratnih sredstava]]+Ugovori_OPULJP[[#This Row],[Javni doprinos korisnika - HRK]]+Ugovori_OPULJP[[#This Row],[Privatni doprinos korisnika - HRK]]</f>
        <v>2462141.42</v>
      </c>
      <c r="U1861" s="29" t="s">
        <v>8735</v>
      </c>
      <c r="V1861" s="29" t="s">
        <v>24</v>
      </c>
      <c r="W1861" s="30" t="s">
        <v>7320</v>
      </c>
      <c r="X1861" s="30" t="s">
        <v>6220</v>
      </c>
    </row>
    <row r="1862" spans="1:24" ht="89.25" x14ac:dyDescent="0.25">
      <c r="A1862" s="45" t="s">
        <v>3068</v>
      </c>
      <c r="B1862" s="46" t="s">
        <v>8150</v>
      </c>
      <c r="C1862" s="30" t="s">
        <v>7165</v>
      </c>
      <c r="D1862" s="30" t="s">
        <v>2949</v>
      </c>
      <c r="E1862" s="29" t="s">
        <v>10081</v>
      </c>
      <c r="F1862" s="47" t="s">
        <v>3069</v>
      </c>
      <c r="G1862" s="47" t="s">
        <v>2506</v>
      </c>
      <c r="H1862" s="48">
        <v>43559</v>
      </c>
      <c r="I1862" s="48">
        <v>44290</v>
      </c>
      <c r="J1862" s="48" t="str">
        <f ca="1">IF(Ugovori_OPULJP[[#This Row],[DATUM ZAVRŠETKA OPERACIJE]]&lt;TODAY(),"završen","u provedbi")</f>
        <v>završen</v>
      </c>
      <c r="K1862" s="25" t="s">
        <v>16</v>
      </c>
      <c r="L1862" s="25" t="s">
        <v>16</v>
      </c>
      <c r="M1862" s="17">
        <v>0.85</v>
      </c>
      <c r="N1862" s="17">
        <v>0.15</v>
      </c>
      <c r="O1862" s="11">
        <f>Ugovori_OPULJP[[#This Row],[Bespovratna sredstva - Ukupno (EU+Nac) HRK
= Ukupna ugovorena vrijednost bespovratnih sredstava]]*Ugovori_OPULJP[[#This Row],[EU STOPA SUFINANCIRANJA %
EU CO-FINANCING RATE %]]</f>
        <v>746551.6</v>
      </c>
      <c r="P1862" s="11">
        <f>Ugovori_OPULJP[[#This Row],[Bespovratna sredstva - Ukupno (EU+Nac) HRK
= Ukupna ugovorena vrijednost bespovratnih sredstava]]*Ugovori_OPULJP[[#This Row],[STOPA NACIONALNOG SUFINANCIRANJA %]]</f>
        <v>131744.4</v>
      </c>
      <c r="Q1862" s="11">
        <v>878296</v>
      </c>
      <c r="R1862" s="11">
        <v>0</v>
      </c>
      <c r="S1862" s="11">
        <v>0</v>
      </c>
      <c r="T1862" s="4">
        <f>Ugovori_OPULJP[[#This Row],[Bespovratna sredstva - Ukupno (EU+Nac) HRK
= Ukupna ugovorena vrijednost bespovratnih sredstava]]+Ugovori_OPULJP[[#This Row],[Javni doprinos korisnika - HRK]]+Ugovori_OPULJP[[#This Row],[Privatni doprinos korisnika - HRK]]</f>
        <v>878296</v>
      </c>
      <c r="U1862" s="29" t="s">
        <v>8735</v>
      </c>
      <c r="V1862" s="29" t="s">
        <v>24</v>
      </c>
      <c r="W1862" s="30" t="s">
        <v>6966</v>
      </c>
      <c r="X1862" s="30" t="s">
        <v>6220</v>
      </c>
    </row>
    <row r="1863" spans="1:24" ht="102" x14ac:dyDescent="0.25">
      <c r="A1863" s="45" t="s">
        <v>3070</v>
      </c>
      <c r="B1863" s="46" t="s">
        <v>8150</v>
      </c>
      <c r="C1863" s="30" t="s">
        <v>7165</v>
      </c>
      <c r="D1863" s="30" t="s">
        <v>2949</v>
      </c>
      <c r="E1863" s="29" t="s">
        <v>10081</v>
      </c>
      <c r="F1863" s="47" t="s">
        <v>3071</v>
      </c>
      <c r="G1863" s="47" t="s">
        <v>10605</v>
      </c>
      <c r="H1863" s="48">
        <v>43437</v>
      </c>
      <c r="I1863" s="48">
        <v>44168</v>
      </c>
      <c r="J1863" s="48" t="str">
        <f ca="1">IF(Ugovori_OPULJP[[#This Row],[DATUM ZAVRŠETKA OPERACIJE]]&lt;TODAY(),"završen","u provedbi")</f>
        <v>završen</v>
      </c>
      <c r="K1863" s="25" t="s">
        <v>20</v>
      </c>
      <c r="L1863" s="25" t="s">
        <v>20</v>
      </c>
      <c r="M1863" s="17">
        <v>0.85</v>
      </c>
      <c r="N1863" s="17">
        <v>0.15</v>
      </c>
      <c r="O1863" s="11">
        <f>Ugovori_OPULJP[[#This Row],[Bespovratna sredstva - Ukupno (EU+Nac) HRK
= Ukupna ugovorena vrijednost bespovratnih sredstava]]*Ugovori_OPULJP[[#This Row],[EU STOPA SUFINANCIRANJA %
EU CO-FINANCING RATE %]]</f>
        <v>1003280.0069999999</v>
      </c>
      <c r="P1863" s="11">
        <f>Ugovori_OPULJP[[#This Row],[Bespovratna sredstva - Ukupno (EU+Nac) HRK
= Ukupna ugovorena vrijednost bespovratnih sredstava]]*Ugovori_OPULJP[[#This Row],[STOPA NACIONALNOG SUFINANCIRANJA %]]</f>
        <v>177049.41299999997</v>
      </c>
      <c r="Q1863" s="11">
        <v>1180329.42</v>
      </c>
      <c r="R1863" s="11">
        <v>0</v>
      </c>
      <c r="S1863" s="11">
        <v>10734.580000000075</v>
      </c>
      <c r="T1863" s="4">
        <f>Ugovori_OPULJP[[#This Row],[Bespovratna sredstva - Ukupno (EU+Nac) HRK
= Ukupna ugovorena vrijednost bespovratnih sredstava]]+Ugovori_OPULJP[[#This Row],[Javni doprinos korisnika - HRK]]+Ugovori_OPULJP[[#This Row],[Privatni doprinos korisnika - HRK]]</f>
        <v>1191064</v>
      </c>
      <c r="U1863" s="29" t="s">
        <v>8735</v>
      </c>
      <c r="V1863" s="29" t="s">
        <v>24</v>
      </c>
      <c r="W1863" s="30" t="s">
        <v>7490</v>
      </c>
      <c r="X1863" s="30" t="s">
        <v>6220</v>
      </c>
    </row>
    <row r="1864" spans="1:24" ht="89.25" x14ac:dyDescent="0.25">
      <c r="A1864" s="45" t="s">
        <v>3072</v>
      </c>
      <c r="B1864" s="46" t="s">
        <v>8150</v>
      </c>
      <c r="C1864" s="30" t="s">
        <v>7165</v>
      </c>
      <c r="D1864" s="30" t="s">
        <v>2949</v>
      </c>
      <c r="E1864" s="29" t="s">
        <v>10081</v>
      </c>
      <c r="F1864" s="47" t="s">
        <v>3073</v>
      </c>
      <c r="G1864" s="47" t="s">
        <v>9363</v>
      </c>
      <c r="H1864" s="48">
        <v>43437</v>
      </c>
      <c r="I1864" s="48">
        <v>44289</v>
      </c>
      <c r="J1864" s="48" t="str">
        <f ca="1">IF(Ugovori_OPULJP[[#This Row],[DATUM ZAVRŠETKA OPERACIJE]]&lt;TODAY(),"završen","u provedbi")</f>
        <v>završen</v>
      </c>
      <c r="K1864" s="25" t="s">
        <v>3074</v>
      </c>
      <c r="L1864" s="25" t="s">
        <v>3</v>
      </c>
      <c r="M1864" s="17">
        <v>0.85</v>
      </c>
      <c r="N1864" s="17">
        <v>0.15</v>
      </c>
      <c r="O1864" s="11">
        <f>Ugovori_OPULJP[[#This Row],[Bespovratna sredstva - Ukupno (EU+Nac) HRK
= Ukupna ugovorena vrijednost bespovratnih sredstava]]*Ugovori_OPULJP[[#This Row],[EU STOPA SUFINANCIRANJA %
EU CO-FINANCING RATE %]]</f>
        <v>2124210.2649999997</v>
      </c>
      <c r="P1864" s="11">
        <f>Ugovori_OPULJP[[#This Row],[Bespovratna sredstva - Ukupno (EU+Nac) HRK
= Ukupna ugovorena vrijednost bespovratnih sredstava]]*Ugovori_OPULJP[[#This Row],[STOPA NACIONALNOG SUFINANCIRANJA %]]</f>
        <v>374860.63499999995</v>
      </c>
      <c r="Q1864" s="11">
        <v>2499070.9</v>
      </c>
      <c r="R1864" s="11">
        <v>0</v>
      </c>
      <c r="S1864" s="11">
        <v>0</v>
      </c>
      <c r="T1864" s="4">
        <f>Ugovori_OPULJP[[#This Row],[Bespovratna sredstva - Ukupno (EU+Nac) HRK
= Ukupna ugovorena vrijednost bespovratnih sredstava]]+Ugovori_OPULJP[[#This Row],[Javni doprinos korisnika - HRK]]+Ugovori_OPULJP[[#This Row],[Privatni doprinos korisnika - HRK]]</f>
        <v>2499070.9</v>
      </c>
      <c r="U1864" s="29" t="s">
        <v>8735</v>
      </c>
      <c r="V1864" s="29" t="s">
        <v>24</v>
      </c>
      <c r="W1864" s="30" t="s">
        <v>7321</v>
      </c>
      <c r="X1864" s="30" t="s">
        <v>6220</v>
      </c>
    </row>
    <row r="1865" spans="1:24" ht="89.25" x14ac:dyDescent="0.25">
      <c r="A1865" s="45" t="s">
        <v>3075</v>
      </c>
      <c r="B1865" s="46" t="s">
        <v>8150</v>
      </c>
      <c r="C1865" s="30" t="s">
        <v>7165</v>
      </c>
      <c r="D1865" s="30" t="s">
        <v>2949</v>
      </c>
      <c r="E1865" s="29" t="s">
        <v>10081</v>
      </c>
      <c r="F1865" s="47" t="s">
        <v>7322</v>
      </c>
      <c r="G1865" s="47" t="s">
        <v>1520</v>
      </c>
      <c r="H1865" s="48">
        <v>43623</v>
      </c>
      <c r="I1865" s="48">
        <v>44354</v>
      </c>
      <c r="J1865" s="48" t="str">
        <f ca="1">IF(Ugovori_OPULJP[[#This Row],[DATUM ZAVRŠETKA OPERACIJE]]&lt;TODAY(),"završen","u provedbi")</f>
        <v>završen</v>
      </c>
      <c r="K1865" s="25" t="s">
        <v>13</v>
      </c>
      <c r="L1865" s="25" t="s">
        <v>13</v>
      </c>
      <c r="M1865" s="17">
        <v>0.85</v>
      </c>
      <c r="N1865" s="17">
        <v>0.15</v>
      </c>
      <c r="O1865" s="11">
        <f>Ugovori_OPULJP[[#This Row],[Bespovratna sredstva - Ukupno (EU+Nac) HRK
= Ukupna ugovorena vrijednost bespovratnih sredstava]]*Ugovori_OPULJP[[#This Row],[EU STOPA SUFINANCIRANJA %
EU CO-FINANCING RATE %]]</f>
        <v>423616.56549999997</v>
      </c>
      <c r="P1865" s="11">
        <f>Ugovori_OPULJP[[#This Row],[Bespovratna sredstva - Ukupno (EU+Nac) HRK
= Ukupna ugovorena vrijednost bespovratnih sredstava]]*Ugovori_OPULJP[[#This Row],[STOPA NACIONALNOG SUFINANCIRANJA %]]</f>
        <v>74755.864499999996</v>
      </c>
      <c r="Q1865" s="11">
        <v>498372.43</v>
      </c>
      <c r="R1865" s="11">
        <v>0</v>
      </c>
      <c r="S1865" s="11">
        <v>0</v>
      </c>
      <c r="T1865" s="4">
        <f>Ugovori_OPULJP[[#This Row],[Bespovratna sredstva - Ukupno (EU+Nac) HRK
= Ukupna ugovorena vrijednost bespovratnih sredstava]]+Ugovori_OPULJP[[#This Row],[Javni doprinos korisnika - HRK]]+Ugovori_OPULJP[[#This Row],[Privatni doprinos korisnika - HRK]]</f>
        <v>498372.43</v>
      </c>
      <c r="U1865" s="29" t="s">
        <v>8735</v>
      </c>
      <c r="V1865" s="29" t="s">
        <v>24</v>
      </c>
      <c r="W1865" s="30" t="s">
        <v>7323</v>
      </c>
      <c r="X1865" s="30" t="s">
        <v>6220</v>
      </c>
    </row>
    <row r="1866" spans="1:24" ht="114.75" x14ac:dyDescent="0.25">
      <c r="A1866" s="45" t="s">
        <v>3076</v>
      </c>
      <c r="B1866" s="46" t="s">
        <v>8150</v>
      </c>
      <c r="C1866" s="30" t="s">
        <v>7165</v>
      </c>
      <c r="D1866" s="30" t="s">
        <v>2949</v>
      </c>
      <c r="E1866" s="29" t="s">
        <v>10081</v>
      </c>
      <c r="F1866" s="47" t="s">
        <v>3077</v>
      </c>
      <c r="G1866" s="47" t="s">
        <v>10606</v>
      </c>
      <c r="H1866" s="48">
        <v>43563</v>
      </c>
      <c r="I1866" s="48">
        <v>44447</v>
      </c>
      <c r="J1866" s="48" t="str">
        <f ca="1">IF(Ugovori_OPULJP[[#This Row],[DATUM ZAVRŠETKA OPERACIJE]]&lt;TODAY(),"završen","u provedbi")</f>
        <v>završen</v>
      </c>
      <c r="K1866" s="25" t="s">
        <v>10</v>
      </c>
      <c r="L1866" s="25" t="s">
        <v>10</v>
      </c>
      <c r="M1866" s="17">
        <v>0.85</v>
      </c>
      <c r="N1866" s="17">
        <v>0.15</v>
      </c>
      <c r="O1866" s="11">
        <f>Ugovori_OPULJP[[#This Row],[Bespovratna sredstva - Ukupno (EU+Nac) HRK
= Ukupna ugovorena vrijednost bespovratnih sredstava]]*Ugovori_OPULJP[[#This Row],[EU STOPA SUFINANCIRANJA %
EU CO-FINANCING RATE %]]</f>
        <v>1975409.7069999999</v>
      </c>
      <c r="P1866" s="11">
        <f>Ugovori_OPULJP[[#This Row],[Bespovratna sredstva - Ukupno (EU+Nac) HRK
= Ukupna ugovorena vrijednost bespovratnih sredstava]]*Ugovori_OPULJP[[#This Row],[STOPA NACIONALNOG SUFINANCIRANJA %]]</f>
        <v>348601.71299999999</v>
      </c>
      <c r="Q1866" s="11">
        <v>2324011.42</v>
      </c>
      <c r="R1866" s="11">
        <v>0</v>
      </c>
      <c r="S1866" s="11">
        <v>0</v>
      </c>
      <c r="T1866" s="4">
        <f>Ugovori_OPULJP[[#This Row],[Bespovratna sredstva - Ukupno (EU+Nac) HRK
= Ukupna ugovorena vrijednost bespovratnih sredstava]]+Ugovori_OPULJP[[#This Row],[Javni doprinos korisnika - HRK]]+Ugovori_OPULJP[[#This Row],[Privatni doprinos korisnika - HRK]]</f>
        <v>2324011.42</v>
      </c>
      <c r="U1866" s="29" t="s">
        <v>8735</v>
      </c>
      <c r="V1866" s="29" t="s">
        <v>24</v>
      </c>
      <c r="W1866" s="30" t="s">
        <v>6967</v>
      </c>
      <c r="X1866" s="30" t="s">
        <v>6220</v>
      </c>
    </row>
    <row r="1867" spans="1:24" ht="102" x14ac:dyDescent="0.25">
      <c r="A1867" s="45" t="s">
        <v>3078</v>
      </c>
      <c r="B1867" s="46" t="s">
        <v>8150</v>
      </c>
      <c r="C1867" s="30" t="s">
        <v>7165</v>
      </c>
      <c r="D1867" s="30" t="s">
        <v>2949</v>
      </c>
      <c r="E1867" s="29" t="s">
        <v>10081</v>
      </c>
      <c r="F1867" s="47" t="s">
        <v>3079</v>
      </c>
      <c r="G1867" s="47" t="s">
        <v>218</v>
      </c>
      <c r="H1867" s="48">
        <v>43430</v>
      </c>
      <c r="I1867" s="48">
        <v>44312</v>
      </c>
      <c r="J1867" s="48" t="str">
        <f ca="1">IF(Ugovori_OPULJP[[#This Row],[DATUM ZAVRŠETKA OPERACIJE]]&lt;TODAY(),"završen","u provedbi")</f>
        <v>završen</v>
      </c>
      <c r="K1867" s="25" t="s">
        <v>3080</v>
      </c>
      <c r="L1867" s="25" t="s">
        <v>1</v>
      </c>
      <c r="M1867" s="17">
        <v>0.85</v>
      </c>
      <c r="N1867" s="17">
        <v>0.15</v>
      </c>
      <c r="O1867" s="11">
        <f>Ugovori_OPULJP[[#This Row],[Bespovratna sredstva - Ukupno (EU+Nac) HRK
= Ukupna ugovorena vrijednost bespovratnih sredstava]]*Ugovori_OPULJP[[#This Row],[EU STOPA SUFINANCIRANJA %
EU CO-FINANCING RATE %]]</f>
        <v>2121324.0984999998</v>
      </c>
      <c r="P1867" s="11">
        <f>Ugovori_OPULJP[[#This Row],[Bespovratna sredstva - Ukupno (EU+Nac) HRK
= Ukupna ugovorena vrijednost bespovratnih sredstava]]*Ugovori_OPULJP[[#This Row],[STOPA NACIONALNOG SUFINANCIRANJA %]]</f>
        <v>374351.31150000001</v>
      </c>
      <c r="Q1867" s="11">
        <v>2495675.41</v>
      </c>
      <c r="R1867" s="11">
        <v>0</v>
      </c>
      <c r="S1867" s="11">
        <v>0</v>
      </c>
      <c r="T1867" s="4">
        <f>Ugovori_OPULJP[[#This Row],[Bespovratna sredstva - Ukupno (EU+Nac) HRK
= Ukupna ugovorena vrijednost bespovratnih sredstava]]+Ugovori_OPULJP[[#This Row],[Javni doprinos korisnika - HRK]]+Ugovori_OPULJP[[#This Row],[Privatni doprinos korisnika - HRK]]</f>
        <v>2495675.41</v>
      </c>
      <c r="U1867" s="29" t="s">
        <v>8735</v>
      </c>
      <c r="V1867" s="29" t="s">
        <v>24</v>
      </c>
      <c r="W1867" s="30" t="s">
        <v>6968</v>
      </c>
      <c r="X1867" s="30" t="s">
        <v>6220</v>
      </c>
    </row>
    <row r="1868" spans="1:24" ht="76.5" x14ac:dyDescent="0.25">
      <c r="A1868" s="45" t="s">
        <v>3081</v>
      </c>
      <c r="B1868" s="46" t="s">
        <v>8150</v>
      </c>
      <c r="C1868" s="30" t="s">
        <v>7165</v>
      </c>
      <c r="D1868" s="30" t="s">
        <v>2949</v>
      </c>
      <c r="E1868" s="29" t="s">
        <v>10081</v>
      </c>
      <c r="F1868" s="47" t="s">
        <v>3082</v>
      </c>
      <c r="G1868" s="47" t="s">
        <v>1023</v>
      </c>
      <c r="H1868" s="48">
        <v>43437</v>
      </c>
      <c r="I1868" s="48">
        <v>44199</v>
      </c>
      <c r="J1868" s="48" t="str">
        <f ca="1">IF(Ugovori_OPULJP[[#This Row],[DATUM ZAVRŠETKA OPERACIJE]]&lt;TODAY(),"završen","u provedbi")</f>
        <v>završen</v>
      </c>
      <c r="K1868" s="25" t="s">
        <v>13</v>
      </c>
      <c r="L1868" s="25" t="s">
        <v>13</v>
      </c>
      <c r="M1868" s="17">
        <v>0.85</v>
      </c>
      <c r="N1868" s="17">
        <v>0.15</v>
      </c>
      <c r="O1868" s="11">
        <f>Ugovori_OPULJP[[#This Row],[Bespovratna sredstva - Ukupno (EU+Nac) HRK
= Ukupna ugovorena vrijednost bespovratnih sredstava]]*Ugovori_OPULJP[[#This Row],[EU STOPA SUFINANCIRANJA %
EU CO-FINANCING RATE %]]</f>
        <v>1941575.5249999999</v>
      </c>
      <c r="P1868" s="11">
        <f>Ugovori_OPULJP[[#This Row],[Bespovratna sredstva - Ukupno (EU+Nac) HRK
= Ukupna ugovorena vrijednost bespovratnih sredstava]]*Ugovori_OPULJP[[#This Row],[STOPA NACIONALNOG SUFINANCIRANJA %]]</f>
        <v>342630.97499999998</v>
      </c>
      <c r="Q1868" s="11">
        <v>2284206.5</v>
      </c>
      <c r="R1868" s="11">
        <v>0</v>
      </c>
      <c r="S1868" s="11">
        <v>0</v>
      </c>
      <c r="T1868" s="4">
        <f>Ugovori_OPULJP[[#This Row],[Bespovratna sredstva - Ukupno (EU+Nac) HRK
= Ukupna ugovorena vrijednost bespovratnih sredstava]]+Ugovori_OPULJP[[#This Row],[Javni doprinos korisnika - HRK]]+Ugovori_OPULJP[[#This Row],[Privatni doprinos korisnika - HRK]]</f>
        <v>2284206.5</v>
      </c>
      <c r="U1868" s="29" t="s">
        <v>8735</v>
      </c>
      <c r="V1868" s="29" t="s">
        <v>24</v>
      </c>
      <c r="W1868" s="30" t="s">
        <v>6969</v>
      </c>
      <c r="X1868" s="30" t="s">
        <v>6220</v>
      </c>
    </row>
    <row r="1869" spans="1:24" ht="38.25" x14ac:dyDescent="0.25">
      <c r="A1869" s="45" t="s">
        <v>3083</v>
      </c>
      <c r="B1869" s="46" t="s">
        <v>8150</v>
      </c>
      <c r="C1869" s="30" t="s">
        <v>7165</v>
      </c>
      <c r="D1869" s="30" t="s">
        <v>2949</v>
      </c>
      <c r="E1869" s="29" t="s">
        <v>10081</v>
      </c>
      <c r="F1869" s="47" t="s">
        <v>3084</v>
      </c>
      <c r="G1869" s="47" t="s">
        <v>1322</v>
      </c>
      <c r="H1869" s="48">
        <v>43559</v>
      </c>
      <c r="I1869" s="48">
        <v>44290</v>
      </c>
      <c r="J1869" s="48" t="str">
        <f ca="1">IF(Ugovori_OPULJP[[#This Row],[DATUM ZAVRŠETKA OPERACIJE]]&lt;TODAY(),"završen","u provedbi")</f>
        <v>završen</v>
      </c>
      <c r="K1869" s="25" t="s">
        <v>3085</v>
      </c>
      <c r="L1869" s="25" t="s">
        <v>17</v>
      </c>
      <c r="M1869" s="17">
        <v>0.85</v>
      </c>
      <c r="N1869" s="17">
        <v>0.15</v>
      </c>
      <c r="O1869" s="11">
        <f>Ugovori_OPULJP[[#This Row],[Bespovratna sredstva - Ukupno (EU+Nac) HRK
= Ukupna ugovorena vrijednost bespovratnih sredstava]]*Ugovori_OPULJP[[#This Row],[EU STOPA SUFINANCIRANJA %
EU CO-FINANCING RATE %]]</f>
        <v>2081212.5559999999</v>
      </c>
      <c r="P1869" s="11">
        <f>Ugovori_OPULJP[[#This Row],[Bespovratna sredstva - Ukupno (EU+Nac) HRK
= Ukupna ugovorena vrijednost bespovratnih sredstava]]*Ugovori_OPULJP[[#This Row],[STOPA NACIONALNOG SUFINANCIRANJA %]]</f>
        <v>367272.80399999995</v>
      </c>
      <c r="Q1869" s="11">
        <v>2448485.36</v>
      </c>
      <c r="R1869" s="11">
        <v>0</v>
      </c>
      <c r="S1869" s="11">
        <v>0</v>
      </c>
      <c r="T1869" s="4">
        <f>Ugovori_OPULJP[[#This Row],[Bespovratna sredstva - Ukupno (EU+Nac) HRK
= Ukupna ugovorena vrijednost bespovratnih sredstava]]+Ugovori_OPULJP[[#This Row],[Javni doprinos korisnika - HRK]]+Ugovori_OPULJP[[#This Row],[Privatni doprinos korisnika - HRK]]</f>
        <v>2448485.36</v>
      </c>
      <c r="U1869" s="29" t="s">
        <v>8735</v>
      </c>
      <c r="V1869" s="29" t="s">
        <v>24</v>
      </c>
      <c r="W1869" s="30" t="s">
        <v>6970</v>
      </c>
      <c r="X1869" s="30" t="s">
        <v>6220</v>
      </c>
    </row>
    <row r="1870" spans="1:24" ht="76.5" x14ac:dyDescent="0.25">
      <c r="A1870" s="45" t="s">
        <v>3086</v>
      </c>
      <c r="B1870" s="46" t="s">
        <v>8150</v>
      </c>
      <c r="C1870" s="30" t="s">
        <v>7165</v>
      </c>
      <c r="D1870" s="30" t="s">
        <v>2949</v>
      </c>
      <c r="E1870" s="29" t="s">
        <v>10081</v>
      </c>
      <c r="F1870" s="47" t="s">
        <v>3087</v>
      </c>
      <c r="G1870" s="47" t="s">
        <v>1007</v>
      </c>
      <c r="H1870" s="48">
        <v>43437</v>
      </c>
      <c r="I1870" s="48">
        <v>44350</v>
      </c>
      <c r="J1870" s="48" t="str">
        <f ca="1">IF(Ugovori_OPULJP[[#This Row],[DATUM ZAVRŠETKA OPERACIJE]]&lt;TODAY(),"završen","u provedbi")</f>
        <v>završen</v>
      </c>
      <c r="K1870" s="25" t="s">
        <v>3088</v>
      </c>
      <c r="L1870" s="25" t="s">
        <v>17</v>
      </c>
      <c r="M1870" s="17">
        <v>0.85</v>
      </c>
      <c r="N1870" s="17">
        <v>0.15</v>
      </c>
      <c r="O1870" s="11">
        <f>Ugovori_OPULJP[[#This Row],[Bespovratna sredstva - Ukupno (EU+Nac) HRK
= Ukupna ugovorena vrijednost bespovratnih sredstava]]*Ugovori_OPULJP[[#This Row],[EU STOPA SUFINANCIRANJA %
EU CO-FINANCING RATE %]]</f>
        <v>2123876.3084999998</v>
      </c>
      <c r="P1870" s="11">
        <f>Ugovori_OPULJP[[#This Row],[Bespovratna sredstva - Ukupno (EU+Nac) HRK
= Ukupna ugovorena vrijednost bespovratnih sredstava]]*Ugovori_OPULJP[[#This Row],[STOPA NACIONALNOG SUFINANCIRANJA %]]</f>
        <v>374801.70149999997</v>
      </c>
      <c r="Q1870" s="11">
        <v>2498678.0099999998</v>
      </c>
      <c r="R1870" s="11">
        <v>0</v>
      </c>
      <c r="S1870" s="11">
        <v>0</v>
      </c>
      <c r="T1870" s="4">
        <f>Ugovori_OPULJP[[#This Row],[Bespovratna sredstva - Ukupno (EU+Nac) HRK
= Ukupna ugovorena vrijednost bespovratnih sredstava]]+Ugovori_OPULJP[[#This Row],[Javni doprinos korisnika - HRK]]+Ugovori_OPULJP[[#This Row],[Privatni doprinos korisnika - HRK]]</f>
        <v>2498678.0099999998</v>
      </c>
      <c r="U1870" s="29" t="s">
        <v>8735</v>
      </c>
      <c r="V1870" s="29" t="s">
        <v>24</v>
      </c>
      <c r="W1870" s="30" t="s">
        <v>6971</v>
      </c>
      <c r="X1870" s="30" t="s">
        <v>6220</v>
      </c>
    </row>
    <row r="1871" spans="1:24" ht="76.5" x14ac:dyDescent="0.25">
      <c r="A1871" s="45" t="s">
        <v>3089</v>
      </c>
      <c r="B1871" s="46" t="s">
        <v>8150</v>
      </c>
      <c r="C1871" s="30" t="s">
        <v>7165</v>
      </c>
      <c r="D1871" s="30" t="s">
        <v>2949</v>
      </c>
      <c r="E1871" s="29" t="s">
        <v>10081</v>
      </c>
      <c r="F1871" s="47" t="s">
        <v>3090</v>
      </c>
      <c r="G1871" s="47" t="s">
        <v>2382</v>
      </c>
      <c r="H1871" s="48">
        <v>43437</v>
      </c>
      <c r="I1871" s="48">
        <v>44350</v>
      </c>
      <c r="J1871" s="48" t="str">
        <f ca="1">IF(Ugovori_OPULJP[[#This Row],[DATUM ZAVRŠETKA OPERACIJE]]&lt;TODAY(),"završen","u provedbi")</f>
        <v>završen</v>
      </c>
      <c r="K1871" s="25" t="s">
        <v>3</v>
      </c>
      <c r="L1871" s="25" t="s">
        <v>3</v>
      </c>
      <c r="M1871" s="17">
        <v>0.85</v>
      </c>
      <c r="N1871" s="17">
        <v>0.15</v>
      </c>
      <c r="O1871" s="11">
        <f>Ugovori_OPULJP[[#This Row],[Bespovratna sredstva - Ukupno (EU+Nac) HRK
= Ukupna ugovorena vrijednost bespovratnih sredstava]]*Ugovori_OPULJP[[#This Row],[EU STOPA SUFINANCIRANJA %
EU CO-FINANCING RATE %]]</f>
        <v>2105400.8444999997</v>
      </c>
      <c r="P1871" s="11">
        <f>Ugovori_OPULJP[[#This Row],[Bespovratna sredstva - Ukupno (EU+Nac) HRK
= Ukupna ugovorena vrijednost bespovratnih sredstava]]*Ugovori_OPULJP[[#This Row],[STOPA NACIONALNOG SUFINANCIRANJA %]]</f>
        <v>371541.32549999998</v>
      </c>
      <c r="Q1871" s="11">
        <v>2476942.17</v>
      </c>
      <c r="R1871" s="11">
        <v>0</v>
      </c>
      <c r="S1871" s="11">
        <v>0</v>
      </c>
      <c r="T1871" s="4">
        <f>Ugovori_OPULJP[[#This Row],[Bespovratna sredstva - Ukupno (EU+Nac) HRK
= Ukupna ugovorena vrijednost bespovratnih sredstava]]+Ugovori_OPULJP[[#This Row],[Javni doprinos korisnika - HRK]]+Ugovori_OPULJP[[#This Row],[Privatni doprinos korisnika - HRK]]</f>
        <v>2476942.17</v>
      </c>
      <c r="U1871" s="29" t="s">
        <v>8735</v>
      </c>
      <c r="V1871" s="29" t="s">
        <v>24</v>
      </c>
      <c r="W1871" s="30" t="s">
        <v>7326</v>
      </c>
      <c r="X1871" s="30" t="s">
        <v>6220</v>
      </c>
    </row>
    <row r="1872" spans="1:24" ht="63.75" x14ac:dyDescent="0.25">
      <c r="A1872" s="45" t="s">
        <v>3091</v>
      </c>
      <c r="B1872" s="46" t="s">
        <v>8150</v>
      </c>
      <c r="C1872" s="30" t="s">
        <v>7165</v>
      </c>
      <c r="D1872" s="30" t="s">
        <v>2949</v>
      </c>
      <c r="E1872" s="29" t="s">
        <v>10081</v>
      </c>
      <c r="F1872" s="47" t="s">
        <v>3092</v>
      </c>
      <c r="G1872" s="47" t="s">
        <v>8566</v>
      </c>
      <c r="H1872" s="48">
        <v>43623</v>
      </c>
      <c r="I1872" s="48">
        <v>44537</v>
      </c>
      <c r="J1872" s="48" t="str">
        <f ca="1">IF(Ugovori_OPULJP[[#This Row],[DATUM ZAVRŠETKA OPERACIJE]]&lt;TODAY(),"završen","u provedbi")</f>
        <v>završen</v>
      </c>
      <c r="K1872" s="25" t="s">
        <v>4</v>
      </c>
      <c r="L1872" s="25" t="s">
        <v>4</v>
      </c>
      <c r="M1872" s="17">
        <v>0.85</v>
      </c>
      <c r="N1872" s="17">
        <v>0.15</v>
      </c>
      <c r="O1872" s="11">
        <f>Ugovori_OPULJP[[#This Row],[Bespovratna sredstva - Ukupno (EU+Nac) HRK
= Ukupna ugovorena vrijednost bespovratnih sredstava]]*Ugovori_OPULJP[[#This Row],[EU STOPA SUFINANCIRANJA %
EU CO-FINANCING RATE %]]</f>
        <v>2048988.1209999998</v>
      </c>
      <c r="P1872" s="11">
        <f>Ugovori_OPULJP[[#This Row],[Bespovratna sredstva - Ukupno (EU+Nac) HRK
= Ukupna ugovorena vrijednost bespovratnih sredstava]]*Ugovori_OPULJP[[#This Row],[STOPA NACIONALNOG SUFINANCIRANJA %]]</f>
        <v>361586.13899999997</v>
      </c>
      <c r="Q1872" s="11">
        <v>2410574.2599999998</v>
      </c>
      <c r="R1872" s="11">
        <v>0</v>
      </c>
      <c r="S1872" s="11">
        <v>0</v>
      </c>
      <c r="T1872" s="4">
        <f>Ugovori_OPULJP[[#This Row],[Bespovratna sredstva - Ukupno (EU+Nac) HRK
= Ukupna ugovorena vrijednost bespovratnih sredstava]]+Ugovori_OPULJP[[#This Row],[Javni doprinos korisnika - HRK]]+Ugovori_OPULJP[[#This Row],[Privatni doprinos korisnika - HRK]]</f>
        <v>2410574.2599999998</v>
      </c>
      <c r="U1872" s="29" t="s">
        <v>8735</v>
      </c>
      <c r="V1872" s="29" t="s">
        <v>24</v>
      </c>
      <c r="W1872" s="30" t="s">
        <v>7325</v>
      </c>
      <c r="X1872" s="30" t="s">
        <v>6220</v>
      </c>
    </row>
    <row r="1873" spans="1:24" ht="63.75" x14ac:dyDescent="0.25">
      <c r="A1873" s="45" t="s">
        <v>3093</v>
      </c>
      <c r="B1873" s="46" t="s">
        <v>8150</v>
      </c>
      <c r="C1873" s="30" t="s">
        <v>7165</v>
      </c>
      <c r="D1873" s="30" t="s">
        <v>2949</v>
      </c>
      <c r="E1873" s="29" t="s">
        <v>10081</v>
      </c>
      <c r="F1873" s="47" t="s">
        <v>4715</v>
      </c>
      <c r="G1873" s="47" t="s">
        <v>2543</v>
      </c>
      <c r="H1873" s="48">
        <v>43628</v>
      </c>
      <c r="I1873" s="48">
        <v>44359</v>
      </c>
      <c r="J1873" s="48" t="str">
        <f ca="1">IF(Ugovori_OPULJP[[#This Row],[DATUM ZAVRŠETKA OPERACIJE]]&lt;TODAY(),"završen","u provedbi")</f>
        <v>završen</v>
      </c>
      <c r="K1873" s="25" t="s">
        <v>5</v>
      </c>
      <c r="L1873" s="25" t="s">
        <v>5</v>
      </c>
      <c r="M1873" s="17">
        <v>0.85</v>
      </c>
      <c r="N1873" s="17">
        <v>0.15</v>
      </c>
      <c r="O1873" s="11">
        <f>Ugovori_OPULJP[[#This Row],[Bespovratna sredstva - Ukupno (EU+Nac) HRK
= Ukupna ugovorena vrijednost bespovratnih sredstava]]*Ugovori_OPULJP[[#This Row],[EU STOPA SUFINANCIRANJA %
EU CO-FINANCING RATE %]]</f>
        <v>416092</v>
      </c>
      <c r="P1873" s="11">
        <f>Ugovori_OPULJP[[#This Row],[Bespovratna sredstva - Ukupno (EU+Nac) HRK
= Ukupna ugovorena vrijednost bespovratnih sredstava]]*Ugovori_OPULJP[[#This Row],[STOPA NACIONALNOG SUFINANCIRANJA %]]</f>
        <v>73428</v>
      </c>
      <c r="Q1873" s="11">
        <v>489520</v>
      </c>
      <c r="R1873" s="11">
        <v>0</v>
      </c>
      <c r="S1873" s="11">
        <v>0</v>
      </c>
      <c r="T1873" s="4">
        <f>Ugovori_OPULJP[[#This Row],[Bespovratna sredstva - Ukupno (EU+Nac) HRK
= Ukupna ugovorena vrijednost bespovratnih sredstava]]+Ugovori_OPULJP[[#This Row],[Javni doprinos korisnika - HRK]]+Ugovori_OPULJP[[#This Row],[Privatni doprinos korisnika - HRK]]</f>
        <v>489520</v>
      </c>
      <c r="U1873" s="29" t="s">
        <v>8735</v>
      </c>
      <c r="V1873" s="29" t="s">
        <v>24</v>
      </c>
      <c r="W1873" s="30" t="s">
        <v>7324</v>
      </c>
      <c r="X1873" s="30" t="s">
        <v>6220</v>
      </c>
    </row>
    <row r="1874" spans="1:24" ht="114.75" x14ac:dyDescent="0.25">
      <c r="A1874" s="45" t="s">
        <v>3094</v>
      </c>
      <c r="B1874" s="46" t="s">
        <v>8150</v>
      </c>
      <c r="C1874" s="30" t="s">
        <v>7165</v>
      </c>
      <c r="D1874" s="30" t="s">
        <v>2949</v>
      </c>
      <c r="E1874" s="29" t="s">
        <v>10081</v>
      </c>
      <c r="F1874" s="47" t="s">
        <v>3095</v>
      </c>
      <c r="G1874" s="47" t="s">
        <v>2537</v>
      </c>
      <c r="H1874" s="48">
        <v>43435</v>
      </c>
      <c r="I1874" s="48">
        <v>44166</v>
      </c>
      <c r="J1874" s="48" t="str">
        <f ca="1">IF(Ugovori_OPULJP[[#This Row],[DATUM ZAVRŠETKA OPERACIJE]]&lt;TODAY(),"završen","u provedbi")</f>
        <v>završen</v>
      </c>
      <c r="K1874" s="25" t="s">
        <v>5</v>
      </c>
      <c r="L1874" s="25" t="s">
        <v>5</v>
      </c>
      <c r="M1874" s="17">
        <v>0.85</v>
      </c>
      <c r="N1874" s="17">
        <v>0.15</v>
      </c>
      <c r="O1874" s="11">
        <f>Ugovori_OPULJP[[#This Row],[Bespovratna sredstva - Ukupno (EU+Nac) HRK
= Ukupna ugovorena vrijednost bespovratnih sredstava]]*Ugovori_OPULJP[[#This Row],[EU STOPA SUFINANCIRANJA %
EU CO-FINANCING RATE %]]</f>
        <v>2122855.875</v>
      </c>
      <c r="P1874" s="11">
        <f>Ugovori_OPULJP[[#This Row],[Bespovratna sredstva - Ukupno (EU+Nac) HRK
= Ukupna ugovorena vrijednost bespovratnih sredstava]]*Ugovori_OPULJP[[#This Row],[STOPA NACIONALNOG SUFINANCIRANJA %]]</f>
        <v>374621.625</v>
      </c>
      <c r="Q1874" s="11">
        <v>2497477.5</v>
      </c>
      <c r="R1874" s="11">
        <v>0</v>
      </c>
      <c r="S1874" s="11">
        <v>0</v>
      </c>
      <c r="T1874" s="4">
        <f>Ugovori_OPULJP[[#This Row],[Bespovratna sredstva - Ukupno (EU+Nac) HRK
= Ukupna ugovorena vrijednost bespovratnih sredstava]]+Ugovori_OPULJP[[#This Row],[Javni doprinos korisnika - HRK]]+Ugovori_OPULJP[[#This Row],[Privatni doprinos korisnika - HRK]]</f>
        <v>2497477.5</v>
      </c>
      <c r="U1874" s="29" t="s">
        <v>8735</v>
      </c>
      <c r="V1874" s="29" t="s">
        <v>24</v>
      </c>
      <c r="W1874" s="30" t="s">
        <v>6972</v>
      </c>
      <c r="X1874" s="30" t="s">
        <v>6220</v>
      </c>
    </row>
    <row r="1875" spans="1:24" ht="63.75" x14ac:dyDescent="0.25">
      <c r="A1875" s="45" t="s">
        <v>3096</v>
      </c>
      <c r="B1875" s="46" t="s">
        <v>8150</v>
      </c>
      <c r="C1875" s="30" t="s">
        <v>7165</v>
      </c>
      <c r="D1875" s="30" t="s">
        <v>2949</v>
      </c>
      <c r="E1875" s="29" t="s">
        <v>10081</v>
      </c>
      <c r="F1875" s="47" t="s">
        <v>3097</v>
      </c>
      <c r="G1875" s="47" t="s">
        <v>2433</v>
      </c>
      <c r="H1875" s="48">
        <v>43444</v>
      </c>
      <c r="I1875" s="48">
        <v>44357</v>
      </c>
      <c r="J1875" s="48" t="str">
        <f ca="1">IF(Ugovori_OPULJP[[#This Row],[DATUM ZAVRŠETKA OPERACIJE]]&lt;TODAY(),"završen","u provedbi")</f>
        <v>završen</v>
      </c>
      <c r="K1875" s="25" t="s">
        <v>18</v>
      </c>
      <c r="L1875" s="25" t="s">
        <v>18</v>
      </c>
      <c r="M1875" s="17">
        <v>0.85</v>
      </c>
      <c r="N1875" s="17">
        <v>0.15</v>
      </c>
      <c r="O1875" s="11">
        <f>Ugovori_OPULJP[[#This Row],[Bespovratna sredstva - Ukupno (EU+Nac) HRK
= Ukupna ugovorena vrijednost bespovratnih sredstava]]*Ugovori_OPULJP[[#This Row],[EU STOPA SUFINANCIRANJA %
EU CO-FINANCING RATE %]]</f>
        <v>1896971.4350000001</v>
      </c>
      <c r="P1875" s="11">
        <f>Ugovori_OPULJP[[#This Row],[Bespovratna sredstva - Ukupno (EU+Nac) HRK
= Ukupna ugovorena vrijednost bespovratnih sredstava]]*Ugovori_OPULJP[[#This Row],[STOPA NACIONALNOG SUFINANCIRANJA %]]</f>
        <v>334759.66499999998</v>
      </c>
      <c r="Q1875" s="11">
        <v>2231731.1</v>
      </c>
      <c r="R1875" s="11">
        <v>0</v>
      </c>
      <c r="S1875" s="11">
        <v>0</v>
      </c>
      <c r="T1875" s="4">
        <f>Ugovori_OPULJP[[#This Row],[Bespovratna sredstva - Ukupno (EU+Nac) HRK
= Ukupna ugovorena vrijednost bespovratnih sredstava]]+Ugovori_OPULJP[[#This Row],[Javni doprinos korisnika - HRK]]+Ugovori_OPULJP[[#This Row],[Privatni doprinos korisnika - HRK]]</f>
        <v>2231731.1</v>
      </c>
      <c r="U1875" s="29" t="s">
        <v>8735</v>
      </c>
      <c r="V1875" s="29" t="s">
        <v>24</v>
      </c>
      <c r="W1875" s="30" t="s">
        <v>7327</v>
      </c>
      <c r="X1875" s="30" t="s">
        <v>6220</v>
      </c>
    </row>
    <row r="1876" spans="1:24" ht="114.75" x14ac:dyDescent="0.25">
      <c r="A1876" s="45" t="s">
        <v>3098</v>
      </c>
      <c r="B1876" s="46" t="s">
        <v>8150</v>
      </c>
      <c r="C1876" s="30" t="s">
        <v>7165</v>
      </c>
      <c r="D1876" s="30" t="s">
        <v>2949</v>
      </c>
      <c r="E1876" s="29" t="s">
        <v>10081</v>
      </c>
      <c r="F1876" s="47" t="s">
        <v>3099</v>
      </c>
      <c r="G1876" s="47" t="s">
        <v>10110</v>
      </c>
      <c r="H1876" s="48">
        <v>43622</v>
      </c>
      <c r="I1876" s="48">
        <v>44536</v>
      </c>
      <c r="J1876" s="48" t="str">
        <f ca="1">IF(Ugovori_OPULJP[[#This Row],[DATUM ZAVRŠETKA OPERACIJE]]&lt;TODAY(),"završen","u provedbi")</f>
        <v>završen</v>
      </c>
      <c r="K1876" s="25" t="s">
        <v>4</v>
      </c>
      <c r="L1876" s="25" t="s">
        <v>4</v>
      </c>
      <c r="M1876" s="17">
        <v>0.85</v>
      </c>
      <c r="N1876" s="17">
        <v>0.15</v>
      </c>
      <c r="O1876" s="11">
        <f>Ugovori_OPULJP[[#This Row],[Bespovratna sredstva - Ukupno (EU+Nac) HRK
= Ukupna ugovorena vrijednost bespovratnih sredstava]]*Ugovori_OPULJP[[#This Row],[EU STOPA SUFINANCIRANJA %
EU CO-FINANCING RATE %]]</f>
        <v>1805899.2815</v>
      </c>
      <c r="P1876" s="11">
        <f>Ugovori_OPULJP[[#This Row],[Bespovratna sredstva - Ukupno (EU+Nac) HRK
= Ukupna ugovorena vrijednost bespovratnih sredstava]]*Ugovori_OPULJP[[#This Row],[STOPA NACIONALNOG SUFINANCIRANJA %]]</f>
        <v>318688.10850000003</v>
      </c>
      <c r="Q1876" s="11">
        <v>2124587.39</v>
      </c>
      <c r="R1876" s="11">
        <v>0</v>
      </c>
      <c r="S1876" s="11">
        <v>0</v>
      </c>
      <c r="T1876" s="4">
        <f>Ugovori_OPULJP[[#This Row],[Bespovratna sredstva - Ukupno (EU+Nac) HRK
= Ukupna ugovorena vrijednost bespovratnih sredstava]]+Ugovori_OPULJP[[#This Row],[Javni doprinos korisnika - HRK]]+Ugovori_OPULJP[[#This Row],[Privatni doprinos korisnika - HRK]]</f>
        <v>2124587.39</v>
      </c>
      <c r="U1876" s="29" t="s">
        <v>8735</v>
      </c>
      <c r="V1876" s="29" t="s">
        <v>24</v>
      </c>
      <c r="W1876" s="30" t="s">
        <v>6973</v>
      </c>
      <c r="X1876" s="30" t="s">
        <v>6220</v>
      </c>
    </row>
    <row r="1877" spans="1:24" ht="89.25" x14ac:dyDescent="0.25">
      <c r="A1877" s="45" t="s">
        <v>3100</v>
      </c>
      <c r="B1877" s="46" t="s">
        <v>8150</v>
      </c>
      <c r="C1877" s="30" t="s">
        <v>7165</v>
      </c>
      <c r="D1877" s="30" t="s">
        <v>2949</v>
      </c>
      <c r="E1877" s="29" t="s">
        <v>10081</v>
      </c>
      <c r="F1877" s="47" t="s">
        <v>3101</v>
      </c>
      <c r="G1877" s="47" t="s">
        <v>1456</v>
      </c>
      <c r="H1877" s="48">
        <v>43572</v>
      </c>
      <c r="I1877" s="48">
        <v>44486</v>
      </c>
      <c r="J1877" s="48" t="str">
        <f ca="1">IF(Ugovori_OPULJP[[#This Row],[DATUM ZAVRŠETKA OPERACIJE]]&lt;TODAY(),"završen","u provedbi")</f>
        <v>završen</v>
      </c>
      <c r="K1877" s="25" t="s">
        <v>74</v>
      </c>
      <c r="L1877" s="25" t="s">
        <v>3</v>
      </c>
      <c r="M1877" s="17">
        <v>0.85</v>
      </c>
      <c r="N1877" s="17">
        <v>0.15</v>
      </c>
      <c r="O1877" s="11">
        <f>Ugovori_OPULJP[[#This Row],[Bespovratna sredstva - Ukupno (EU+Nac) HRK
= Ukupna ugovorena vrijednost bespovratnih sredstava]]*Ugovori_OPULJP[[#This Row],[EU STOPA SUFINANCIRANJA %
EU CO-FINANCING RATE %]]</f>
        <v>423825.64</v>
      </c>
      <c r="P1877" s="11">
        <f>Ugovori_OPULJP[[#This Row],[Bespovratna sredstva - Ukupno (EU+Nac) HRK
= Ukupna ugovorena vrijednost bespovratnih sredstava]]*Ugovori_OPULJP[[#This Row],[STOPA NACIONALNOG SUFINANCIRANJA %]]</f>
        <v>74792.759999999995</v>
      </c>
      <c r="Q1877" s="11">
        <v>498618.4</v>
      </c>
      <c r="R1877" s="11">
        <v>0</v>
      </c>
      <c r="S1877" s="11">
        <v>0</v>
      </c>
      <c r="T1877" s="4">
        <f>Ugovori_OPULJP[[#This Row],[Bespovratna sredstva - Ukupno (EU+Nac) HRK
= Ukupna ugovorena vrijednost bespovratnih sredstava]]+Ugovori_OPULJP[[#This Row],[Javni doprinos korisnika - HRK]]+Ugovori_OPULJP[[#This Row],[Privatni doprinos korisnika - HRK]]</f>
        <v>498618.4</v>
      </c>
      <c r="U1877" s="29" t="s">
        <v>8735</v>
      </c>
      <c r="V1877" s="29" t="s">
        <v>24</v>
      </c>
      <c r="W1877" s="30" t="s">
        <v>7328</v>
      </c>
      <c r="X1877" s="30" t="s">
        <v>6220</v>
      </c>
    </row>
    <row r="1878" spans="1:24" ht="51" x14ac:dyDescent="0.25">
      <c r="A1878" s="45" t="s">
        <v>3102</v>
      </c>
      <c r="B1878" s="46" t="s">
        <v>8150</v>
      </c>
      <c r="C1878" s="30" t="s">
        <v>7165</v>
      </c>
      <c r="D1878" s="30" t="s">
        <v>2949</v>
      </c>
      <c r="E1878" s="29" t="s">
        <v>10081</v>
      </c>
      <c r="F1878" s="47" t="s">
        <v>3103</v>
      </c>
      <c r="G1878" s="47" t="s">
        <v>1283</v>
      </c>
      <c r="H1878" s="48">
        <v>43437</v>
      </c>
      <c r="I1878" s="48">
        <v>44350</v>
      </c>
      <c r="J1878" s="48" t="str">
        <f ca="1">IF(Ugovori_OPULJP[[#This Row],[DATUM ZAVRŠETKA OPERACIJE]]&lt;TODAY(),"završen","u provedbi")</f>
        <v>završen</v>
      </c>
      <c r="K1878" s="25" t="s">
        <v>17</v>
      </c>
      <c r="L1878" s="25" t="s">
        <v>17</v>
      </c>
      <c r="M1878" s="17">
        <v>0.85</v>
      </c>
      <c r="N1878" s="17">
        <v>0.15</v>
      </c>
      <c r="O1878" s="11">
        <f>Ugovori_OPULJP[[#This Row],[Bespovratna sredstva - Ukupno (EU+Nac) HRK
= Ukupna ugovorena vrijednost bespovratnih sredstava]]*Ugovori_OPULJP[[#This Row],[EU STOPA SUFINANCIRANJA %
EU CO-FINANCING RATE %]]</f>
        <v>1852511.0120000001</v>
      </c>
      <c r="P1878" s="11">
        <f>Ugovori_OPULJP[[#This Row],[Bespovratna sredstva - Ukupno (EU+Nac) HRK
= Ukupna ugovorena vrijednost bespovratnih sredstava]]*Ugovori_OPULJP[[#This Row],[STOPA NACIONALNOG SUFINANCIRANJA %]]</f>
        <v>326913.70800000004</v>
      </c>
      <c r="Q1878" s="11">
        <v>2179424.7200000002</v>
      </c>
      <c r="R1878" s="11">
        <v>0</v>
      </c>
      <c r="S1878" s="11">
        <v>0</v>
      </c>
      <c r="T1878" s="4">
        <f>Ugovori_OPULJP[[#This Row],[Bespovratna sredstva - Ukupno (EU+Nac) HRK
= Ukupna ugovorena vrijednost bespovratnih sredstava]]+Ugovori_OPULJP[[#This Row],[Javni doprinos korisnika - HRK]]+Ugovori_OPULJP[[#This Row],[Privatni doprinos korisnika - HRK]]</f>
        <v>2179424.7200000002</v>
      </c>
      <c r="U1878" s="29" t="s">
        <v>8735</v>
      </c>
      <c r="V1878" s="29" t="s">
        <v>24</v>
      </c>
      <c r="W1878" s="30" t="s">
        <v>6974</v>
      </c>
      <c r="X1878" s="30" t="s">
        <v>6220</v>
      </c>
    </row>
    <row r="1879" spans="1:24" ht="76.5" x14ac:dyDescent="0.25">
      <c r="A1879" s="45" t="s">
        <v>3104</v>
      </c>
      <c r="B1879" s="46" t="s">
        <v>8150</v>
      </c>
      <c r="C1879" s="30" t="s">
        <v>7165</v>
      </c>
      <c r="D1879" s="30" t="s">
        <v>2949</v>
      </c>
      <c r="E1879" s="29" t="s">
        <v>10081</v>
      </c>
      <c r="F1879" s="47" t="s">
        <v>3105</v>
      </c>
      <c r="G1879" s="47" t="s">
        <v>2450</v>
      </c>
      <c r="H1879" s="48">
        <v>43430</v>
      </c>
      <c r="I1879" s="48">
        <v>44161</v>
      </c>
      <c r="J1879" s="48" t="str">
        <f ca="1">IF(Ugovori_OPULJP[[#This Row],[DATUM ZAVRŠETKA OPERACIJE]]&lt;TODAY(),"završen","u provedbi")</f>
        <v>završen</v>
      </c>
      <c r="K1879" s="25" t="s">
        <v>3106</v>
      </c>
      <c r="L1879" s="25" t="s">
        <v>3</v>
      </c>
      <c r="M1879" s="17">
        <v>0.85</v>
      </c>
      <c r="N1879" s="17">
        <v>0.15</v>
      </c>
      <c r="O1879" s="11">
        <f>Ugovori_OPULJP[[#This Row],[Bespovratna sredstva - Ukupno (EU+Nac) HRK
= Ukupna ugovorena vrijednost bespovratnih sredstava]]*Ugovori_OPULJP[[#This Row],[EU STOPA SUFINANCIRANJA %
EU CO-FINANCING RATE %]]</f>
        <v>1513549.0999999999</v>
      </c>
      <c r="P1879" s="11">
        <f>Ugovori_OPULJP[[#This Row],[Bespovratna sredstva - Ukupno (EU+Nac) HRK
= Ukupna ugovorena vrijednost bespovratnih sredstava]]*Ugovori_OPULJP[[#This Row],[STOPA NACIONALNOG SUFINANCIRANJA %]]</f>
        <v>267096.89999999997</v>
      </c>
      <c r="Q1879" s="11">
        <v>1780646</v>
      </c>
      <c r="R1879" s="11">
        <v>0</v>
      </c>
      <c r="S1879" s="11">
        <v>0</v>
      </c>
      <c r="T1879" s="4">
        <f>Ugovori_OPULJP[[#This Row],[Bespovratna sredstva - Ukupno (EU+Nac) HRK
= Ukupna ugovorena vrijednost bespovratnih sredstava]]+Ugovori_OPULJP[[#This Row],[Javni doprinos korisnika - HRK]]+Ugovori_OPULJP[[#This Row],[Privatni doprinos korisnika - HRK]]</f>
        <v>1780646</v>
      </c>
      <c r="U1879" s="29" t="s">
        <v>8735</v>
      </c>
      <c r="V1879" s="29" t="s">
        <v>24</v>
      </c>
      <c r="W1879" s="30" t="s">
        <v>6975</v>
      </c>
      <c r="X1879" s="30" t="s">
        <v>6220</v>
      </c>
    </row>
    <row r="1880" spans="1:24" ht="89.25" x14ac:dyDescent="0.25">
      <c r="A1880" s="45" t="s">
        <v>3107</v>
      </c>
      <c r="B1880" s="46" t="s">
        <v>8150</v>
      </c>
      <c r="C1880" s="30" t="s">
        <v>7165</v>
      </c>
      <c r="D1880" s="30" t="s">
        <v>2949</v>
      </c>
      <c r="E1880" s="29" t="s">
        <v>10081</v>
      </c>
      <c r="F1880" s="47" t="s">
        <v>3108</v>
      </c>
      <c r="G1880" s="47" t="s">
        <v>3109</v>
      </c>
      <c r="H1880" s="48">
        <v>43437</v>
      </c>
      <c r="I1880" s="48">
        <v>44168</v>
      </c>
      <c r="J1880" s="48" t="str">
        <f ca="1">IF(Ugovori_OPULJP[[#This Row],[DATUM ZAVRŠETKA OPERACIJE]]&lt;TODAY(),"završen","u provedbi")</f>
        <v>završen</v>
      </c>
      <c r="K1880" s="25" t="s">
        <v>12</v>
      </c>
      <c r="L1880" s="25" t="s">
        <v>12</v>
      </c>
      <c r="M1880" s="17">
        <v>0.85</v>
      </c>
      <c r="N1880" s="17">
        <v>0.15</v>
      </c>
      <c r="O1880" s="11">
        <f>Ugovori_OPULJP[[#This Row],[Bespovratna sredstva - Ukupno (EU+Nac) HRK
= Ukupna ugovorena vrijednost bespovratnih sredstava]]*Ugovori_OPULJP[[#This Row],[EU STOPA SUFINANCIRANJA %
EU CO-FINANCING RATE %]]</f>
        <v>2114945.86</v>
      </c>
      <c r="P1880" s="11">
        <f>Ugovori_OPULJP[[#This Row],[Bespovratna sredstva - Ukupno (EU+Nac) HRK
= Ukupna ugovorena vrijednost bespovratnih sredstava]]*Ugovori_OPULJP[[#This Row],[STOPA NACIONALNOG SUFINANCIRANJA %]]</f>
        <v>373225.74</v>
      </c>
      <c r="Q1880" s="11">
        <v>2488171.6</v>
      </c>
      <c r="R1880" s="11">
        <v>0</v>
      </c>
      <c r="S1880" s="11">
        <v>0</v>
      </c>
      <c r="T1880" s="4">
        <f>Ugovori_OPULJP[[#This Row],[Bespovratna sredstva - Ukupno (EU+Nac) HRK
= Ukupna ugovorena vrijednost bespovratnih sredstava]]+Ugovori_OPULJP[[#This Row],[Javni doprinos korisnika - HRK]]+Ugovori_OPULJP[[#This Row],[Privatni doprinos korisnika - HRK]]</f>
        <v>2488171.6</v>
      </c>
      <c r="U1880" s="29" t="s">
        <v>8735</v>
      </c>
      <c r="V1880" s="29" t="s">
        <v>24</v>
      </c>
      <c r="W1880" s="30" t="s">
        <v>7329</v>
      </c>
      <c r="X1880" s="30" t="s">
        <v>6220</v>
      </c>
    </row>
    <row r="1881" spans="1:24" ht="114.75" x14ac:dyDescent="0.25">
      <c r="A1881" s="45" t="s">
        <v>3110</v>
      </c>
      <c r="B1881" s="46" t="s">
        <v>8150</v>
      </c>
      <c r="C1881" s="30" t="s">
        <v>7165</v>
      </c>
      <c r="D1881" s="30" t="s">
        <v>2949</v>
      </c>
      <c r="E1881" s="29" t="s">
        <v>10081</v>
      </c>
      <c r="F1881" s="47" t="s">
        <v>3111</v>
      </c>
      <c r="G1881" s="47" t="s">
        <v>2354</v>
      </c>
      <c r="H1881" s="48">
        <v>43559</v>
      </c>
      <c r="I1881" s="48">
        <v>44473</v>
      </c>
      <c r="J1881" s="48" t="str">
        <f ca="1">IF(Ugovori_OPULJP[[#This Row],[DATUM ZAVRŠETKA OPERACIJE]]&lt;TODAY(),"završen","u provedbi")</f>
        <v>završen</v>
      </c>
      <c r="K1881" s="25" t="s">
        <v>3112</v>
      </c>
      <c r="L1881" s="25" t="s">
        <v>3</v>
      </c>
      <c r="M1881" s="17">
        <v>0.85</v>
      </c>
      <c r="N1881" s="17">
        <v>0.15</v>
      </c>
      <c r="O1881" s="11">
        <f>Ugovori_OPULJP[[#This Row],[Bespovratna sredstva - Ukupno (EU+Nac) HRK
= Ukupna ugovorena vrijednost bespovratnih sredstava]]*Ugovori_OPULJP[[#This Row],[EU STOPA SUFINANCIRANJA %
EU CO-FINANCING RATE %]]</f>
        <v>2105882.9899999998</v>
      </c>
      <c r="P1881" s="11">
        <f>Ugovori_OPULJP[[#This Row],[Bespovratna sredstva - Ukupno (EU+Nac) HRK
= Ukupna ugovorena vrijednost bespovratnih sredstava]]*Ugovori_OPULJP[[#This Row],[STOPA NACIONALNOG SUFINANCIRANJA %]]</f>
        <v>371626.41</v>
      </c>
      <c r="Q1881" s="11">
        <v>2477509.4</v>
      </c>
      <c r="R1881" s="11">
        <v>0</v>
      </c>
      <c r="S1881" s="11">
        <v>0</v>
      </c>
      <c r="T1881" s="4">
        <f>Ugovori_OPULJP[[#This Row],[Bespovratna sredstva - Ukupno (EU+Nac) HRK
= Ukupna ugovorena vrijednost bespovratnih sredstava]]+Ugovori_OPULJP[[#This Row],[Javni doprinos korisnika - HRK]]+Ugovori_OPULJP[[#This Row],[Privatni doprinos korisnika - HRK]]</f>
        <v>2477509.4</v>
      </c>
      <c r="U1881" s="29" t="s">
        <v>8735</v>
      </c>
      <c r="V1881" s="29" t="s">
        <v>24</v>
      </c>
      <c r="W1881" s="30" t="s">
        <v>6976</v>
      </c>
      <c r="X1881" s="30" t="s">
        <v>6220</v>
      </c>
    </row>
    <row r="1882" spans="1:24" ht="76.5" x14ac:dyDescent="0.25">
      <c r="A1882" s="45" t="s">
        <v>3113</v>
      </c>
      <c r="B1882" s="46" t="s">
        <v>8150</v>
      </c>
      <c r="C1882" s="30" t="s">
        <v>7165</v>
      </c>
      <c r="D1882" s="30" t="s">
        <v>2949</v>
      </c>
      <c r="E1882" s="29" t="s">
        <v>10081</v>
      </c>
      <c r="F1882" s="47" t="s">
        <v>3114</v>
      </c>
      <c r="G1882" s="47" t="s">
        <v>2364</v>
      </c>
      <c r="H1882" s="48">
        <v>43437</v>
      </c>
      <c r="I1882" s="48">
        <v>44230</v>
      </c>
      <c r="J1882" s="48" t="str">
        <f ca="1">IF(Ugovori_OPULJP[[#This Row],[DATUM ZAVRŠETKA OPERACIJE]]&lt;TODAY(),"završen","u provedbi")</f>
        <v>završen</v>
      </c>
      <c r="K1882" s="25" t="s">
        <v>3115</v>
      </c>
      <c r="L1882" s="25" t="s">
        <v>3</v>
      </c>
      <c r="M1882" s="17">
        <v>0.85</v>
      </c>
      <c r="N1882" s="17">
        <v>0.15</v>
      </c>
      <c r="O1882" s="11">
        <f>Ugovori_OPULJP[[#This Row],[Bespovratna sredstva - Ukupno (EU+Nac) HRK
= Ukupna ugovorena vrijednost bespovratnih sredstava]]*Ugovori_OPULJP[[#This Row],[EU STOPA SUFINANCIRANJA %
EU CO-FINANCING RATE %]]</f>
        <v>2112427.2930000001</v>
      </c>
      <c r="P1882" s="11">
        <f>Ugovori_OPULJP[[#This Row],[Bespovratna sredstva - Ukupno (EU+Nac) HRK
= Ukupna ugovorena vrijednost bespovratnih sredstava]]*Ugovori_OPULJP[[#This Row],[STOPA NACIONALNOG SUFINANCIRANJA %]]</f>
        <v>372781.28700000001</v>
      </c>
      <c r="Q1882" s="11">
        <v>2485208.58</v>
      </c>
      <c r="R1882" s="11">
        <v>0</v>
      </c>
      <c r="S1882" s="11">
        <v>0</v>
      </c>
      <c r="T1882" s="4">
        <f>Ugovori_OPULJP[[#This Row],[Bespovratna sredstva - Ukupno (EU+Nac) HRK
= Ukupna ugovorena vrijednost bespovratnih sredstava]]+Ugovori_OPULJP[[#This Row],[Javni doprinos korisnika - HRK]]+Ugovori_OPULJP[[#This Row],[Privatni doprinos korisnika - HRK]]</f>
        <v>2485208.58</v>
      </c>
      <c r="U1882" s="29" t="s">
        <v>8735</v>
      </c>
      <c r="V1882" s="29" t="s">
        <v>24</v>
      </c>
      <c r="W1882" s="30" t="s">
        <v>6977</v>
      </c>
      <c r="X1882" s="30" t="s">
        <v>6220</v>
      </c>
    </row>
    <row r="1883" spans="1:24" ht="114.75" x14ac:dyDescent="0.25">
      <c r="A1883" s="45" t="s">
        <v>3116</v>
      </c>
      <c r="B1883" s="46" t="s">
        <v>8150</v>
      </c>
      <c r="C1883" s="30" t="s">
        <v>7165</v>
      </c>
      <c r="D1883" s="30" t="s">
        <v>2949</v>
      </c>
      <c r="E1883" s="29" t="s">
        <v>10081</v>
      </c>
      <c r="F1883" s="47" t="s">
        <v>3117</v>
      </c>
      <c r="G1883" s="47" t="s">
        <v>3118</v>
      </c>
      <c r="H1883" s="48">
        <v>43623</v>
      </c>
      <c r="I1883" s="48">
        <v>44354</v>
      </c>
      <c r="J1883" s="48" t="str">
        <f ca="1">IF(Ugovori_OPULJP[[#This Row],[DATUM ZAVRŠETKA OPERACIJE]]&lt;TODAY(),"završen","u provedbi")</f>
        <v>završen</v>
      </c>
      <c r="K1883" s="25" t="s">
        <v>16</v>
      </c>
      <c r="L1883" s="25" t="s">
        <v>16</v>
      </c>
      <c r="M1883" s="17">
        <v>0.85</v>
      </c>
      <c r="N1883" s="17">
        <v>0.15</v>
      </c>
      <c r="O1883" s="11">
        <f>Ugovori_OPULJP[[#This Row],[Bespovratna sredstva - Ukupno (EU+Nac) HRK
= Ukupna ugovorena vrijednost bespovratnih sredstava]]*Ugovori_OPULJP[[#This Row],[EU STOPA SUFINANCIRANJA %
EU CO-FINANCING RATE %]]</f>
        <v>1334661.041</v>
      </c>
      <c r="P1883" s="11">
        <f>Ugovori_OPULJP[[#This Row],[Bespovratna sredstva - Ukupno (EU+Nac) HRK
= Ukupna ugovorena vrijednost bespovratnih sredstava]]*Ugovori_OPULJP[[#This Row],[STOPA NACIONALNOG SUFINANCIRANJA %]]</f>
        <v>235528.41899999999</v>
      </c>
      <c r="Q1883" s="11">
        <v>1570189.46</v>
      </c>
      <c r="R1883" s="11">
        <v>0</v>
      </c>
      <c r="S1883" s="11">
        <v>0</v>
      </c>
      <c r="T1883" s="4">
        <f>Ugovori_OPULJP[[#This Row],[Bespovratna sredstva - Ukupno (EU+Nac) HRK
= Ukupna ugovorena vrijednost bespovratnih sredstava]]+Ugovori_OPULJP[[#This Row],[Javni doprinos korisnika - HRK]]+Ugovori_OPULJP[[#This Row],[Privatni doprinos korisnika - HRK]]</f>
        <v>1570189.46</v>
      </c>
      <c r="U1883" s="29" t="s">
        <v>8735</v>
      </c>
      <c r="V1883" s="29" t="s">
        <v>24</v>
      </c>
      <c r="W1883" s="30" t="s">
        <v>6978</v>
      </c>
      <c r="X1883" s="30" t="s">
        <v>6220</v>
      </c>
    </row>
    <row r="1884" spans="1:24" ht="89.25" x14ac:dyDescent="0.25">
      <c r="A1884" s="45" t="s">
        <v>3119</v>
      </c>
      <c r="B1884" s="46" t="s">
        <v>8150</v>
      </c>
      <c r="C1884" s="30" t="s">
        <v>7165</v>
      </c>
      <c r="D1884" s="30" t="s">
        <v>2949</v>
      </c>
      <c r="E1884" s="29" t="s">
        <v>10081</v>
      </c>
      <c r="F1884" s="47" t="s">
        <v>3120</v>
      </c>
      <c r="G1884" s="47" t="s">
        <v>2775</v>
      </c>
      <c r="H1884" s="48">
        <v>43629</v>
      </c>
      <c r="I1884" s="48">
        <v>44360</v>
      </c>
      <c r="J1884" s="48" t="str">
        <f ca="1">IF(Ugovori_OPULJP[[#This Row],[DATUM ZAVRŠETKA OPERACIJE]]&lt;TODAY(),"završen","u provedbi")</f>
        <v>završen</v>
      </c>
      <c r="K1884" s="25" t="s">
        <v>3</v>
      </c>
      <c r="L1884" s="25" t="s">
        <v>3</v>
      </c>
      <c r="M1884" s="17">
        <v>0.85</v>
      </c>
      <c r="N1884" s="17">
        <v>0.15</v>
      </c>
      <c r="O1884" s="11">
        <f>Ugovori_OPULJP[[#This Row],[Bespovratna sredstva - Ukupno (EU+Nac) HRK
= Ukupna ugovorena vrijednost bespovratnih sredstava]]*Ugovori_OPULJP[[#This Row],[EU STOPA SUFINANCIRANJA %
EU CO-FINANCING RATE %]]</f>
        <v>423480.2</v>
      </c>
      <c r="P1884" s="11">
        <f>Ugovori_OPULJP[[#This Row],[Bespovratna sredstva - Ukupno (EU+Nac) HRK
= Ukupna ugovorena vrijednost bespovratnih sredstava]]*Ugovori_OPULJP[[#This Row],[STOPA NACIONALNOG SUFINANCIRANJA %]]</f>
        <v>74731.8</v>
      </c>
      <c r="Q1884" s="11">
        <v>498212</v>
      </c>
      <c r="R1884" s="11">
        <v>0</v>
      </c>
      <c r="S1884" s="11">
        <v>0</v>
      </c>
      <c r="T1884" s="4">
        <f>Ugovori_OPULJP[[#This Row],[Bespovratna sredstva - Ukupno (EU+Nac) HRK
= Ukupna ugovorena vrijednost bespovratnih sredstava]]+Ugovori_OPULJP[[#This Row],[Javni doprinos korisnika - HRK]]+Ugovori_OPULJP[[#This Row],[Privatni doprinos korisnika - HRK]]</f>
        <v>498212</v>
      </c>
      <c r="U1884" s="29" t="s">
        <v>8735</v>
      </c>
      <c r="V1884" s="29" t="s">
        <v>24</v>
      </c>
      <c r="W1884" s="30" t="s">
        <v>8474</v>
      </c>
      <c r="X1884" s="30" t="s">
        <v>6220</v>
      </c>
    </row>
    <row r="1885" spans="1:24" ht="76.5" x14ac:dyDescent="0.25">
      <c r="A1885" s="45" t="s">
        <v>3121</v>
      </c>
      <c r="B1885" s="46" t="s">
        <v>8150</v>
      </c>
      <c r="C1885" s="30" t="s">
        <v>7165</v>
      </c>
      <c r="D1885" s="30" t="s">
        <v>2949</v>
      </c>
      <c r="E1885" s="29" t="s">
        <v>10081</v>
      </c>
      <c r="F1885" s="47" t="s">
        <v>3122</v>
      </c>
      <c r="G1885" s="47" t="s">
        <v>2464</v>
      </c>
      <c r="H1885" s="48">
        <v>43437</v>
      </c>
      <c r="I1885" s="48">
        <v>44289</v>
      </c>
      <c r="J1885" s="48" t="str">
        <f ca="1">IF(Ugovori_OPULJP[[#This Row],[DATUM ZAVRŠETKA OPERACIJE]]&lt;TODAY(),"završen","u provedbi")</f>
        <v>završen</v>
      </c>
      <c r="K1885" s="25" t="s">
        <v>10</v>
      </c>
      <c r="L1885" s="25" t="s">
        <v>10</v>
      </c>
      <c r="M1885" s="17">
        <v>0.85</v>
      </c>
      <c r="N1885" s="17">
        <v>0.15</v>
      </c>
      <c r="O1885" s="11">
        <f>Ugovori_OPULJP[[#This Row],[Bespovratna sredstva - Ukupno (EU+Nac) HRK
= Ukupna ugovorena vrijednost bespovratnih sredstava]]*Ugovori_OPULJP[[#This Row],[EU STOPA SUFINANCIRANJA %
EU CO-FINANCING RATE %]]</f>
        <v>2061577.25</v>
      </c>
      <c r="P1885" s="11">
        <f>Ugovori_OPULJP[[#This Row],[Bespovratna sredstva - Ukupno (EU+Nac) HRK
= Ukupna ugovorena vrijednost bespovratnih sredstava]]*Ugovori_OPULJP[[#This Row],[STOPA NACIONALNOG SUFINANCIRANJA %]]</f>
        <v>363807.75</v>
      </c>
      <c r="Q1885" s="11">
        <v>2425385</v>
      </c>
      <c r="R1885" s="11">
        <v>0</v>
      </c>
      <c r="S1885" s="11">
        <v>0</v>
      </c>
      <c r="T1885" s="4">
        <f>Ugovori_OPULJP[[#This Row],[Bespovratna sredstva - Ukupno (EU+Nac) HRK
= Ukupna ugovorena vrijednost bespovratnih sredstava]]+Ugovori_OPULJP[[#This Row],[Javni doprinos korisnika - HRK]]+Ugovori_OPULJP[[#This Row],[Privatni doprinos korisnika - HRK]]</f>
        <v>2425385</v>
      </c>
      <c r="U1885" s="29" t="s">
        <v>8735</v>
      </c>
      <c r="V1885" s="29" t="s">
        <v>24</v>
      </c>
      <c r="W1885" s="30" t="s">
        <v>7358</v>
      </c>
      <c r="X1885" s="30" t="s">
        <v>6220</v>
      </c>
    </row>
    <row r="1886" spans="1:24" ht="102" x14ac:dyDescent="0.25">
      <c r="A1886" s="45" t="s">
        <v>3123</v>
      </c>
      <c r="B1886" s="46" t="s">
        <v>8150</v>
      </c>
      <c r="C1886" s="30" t="s">
        <v>7165</v>
      </c>
      <c r="D1886" s="30" t="s">
        <v>2949</v>
      </c>
      <c r="E1886" s="29" t="s">
        <v>10081</v>
      </c>
      <c r="F1886" s="47" t="s">
        <v>3124</v>
      </c>
      <c r="G1886" s="47" t="s">
        <v>10556</v>
      </c>
      <c r="H1886" s="48">
        <v>43437</v>
      </c>
      <c r="I1886" s="48">
        <v>44350</v>
      </c>
      <c r="J1886" s="48" t="str">
        <f ca="1">IF(Ugovori_OPULJP[[#This Row],[DATUM ZAVRŠETKA OPERACIJE]]&lt;TODAY(),"završen","u provedbi")</f>
        <v>završen</v>
      </c>
      <c r="K1886" s="25" t="s">
        <v>3125</v>
      </c>
      <c r="L1886" s="25" t="s">
        <v>6</v>
      </c>
      <c r="M1886" s="17">
        <v>0.85</v>
      </c>
      <c r="N1886" s="17">
        <v>0.15</v>
      </c>
      <c r="O1886" s="11">
        <f>Ugovori_OPULJP[[#This Row],[Bespovratna sredstva - Ukupno (EU+Nac) HRK
= Ukupna ugovorena vrijednost bespovratnih sredstava]]*Ugovori_OPULJP[[#This Row],[EU STOPA SUFINANCIRANJA %
EU CO-FINANCING RATE %]]</f>
        <v>2085518.1205</v>
      </c>
      <c r="P1886" s="11">
        <f>Ugovori_OPULJP[[#This Row],[Bespovratna sredstva - Ukupno (EU+Nac) HRK
= Ukupna ugovorena vrijednost bespovratnih sredstava]]*Ugovori_OPULJP[[#This Row],[STOPA NACIONALNOG SUFINANCIRANJA %]]</f>
        <v>368032.60949999996</v>
      </c>
      <c r="Q1886" s="11">
        <v>2453550.73</v>
      </c>
      <c r="R1886" s="11">
        <v>0</v>
      </c>
      <c r="S1886" s="11">
        <v>0</v>
      </c>
      <c r="T1886" s="4">
        <f>Ugovori_OPULJP[[#This Row],[Bespovratna sredstva - Ukupno (EU+Nac) HRK
= Ukupna ugovorena vrijednost bespovratnih sredstava]]+Ugovori_OPULJP[[#This Row],[Javni doprinos korisnika - HRK]]+Ugovori_OPULJP[[#This Row],[Privatni doprinos korisnika - HRK]]</f>
        <v>2453550.73</v>
      </c>
      <c r="U1886" s="29" t="s">
        <v>8735</v>
      </c>
      <c r="V1886" s="29" t="s">
        <v>24</v>
      </c>
      <c r="W1886" s="30" t="s">
        <v>7359</v>
      </c>
      <c r="X1886" s="30" t="s">
        <v>6220</v>
      </c>
    </row>
    <row r="1887" spans="1:24" ht="102" x14ac:dyDescent="0.25">
      <c r="A1887" s="45" t="s">
        <v>3126</v>
      </c>
      <c r="B1887" s="46" t="s">
        <v>8150</v>
      </c>
      <c r="C1887" s="30" t="s">
        <v>7165</v>
      </c>
      <c r="D1887" s="30" t="s">
        <v>2949</v>
      </c>
      <c r="E1887" s="29" t="s">
        <v>10081</v>
      </c>
      <c r="F1887" s="47" t="s">
        <v>3127</v>
      </c>
      <c r="G1887" s="47" t="s">
        <v>1489</v>
      </c>
      <c r="H1887" s="48">
        <v>43628</v>
      </c>
      <c r="I1887" s="48">
        <v>44542</v>
      </c>
      <c r="J1887" s="48" t="str">
        <f ca="1">IF(Ugovori_OPULJP[[#This Row],[DATUM ZAVRŠETKA OPERACIJE]]&lt;TODAY(),"završen","u provedbi")</f>
        <v>završen</v>
      </c>
      <c r="K1887" s="25" t="s">
        <v>15</v>
      </c>
      <c r="L1887" s="25" t="s">
        <v>15</v>
      </c>
      <c r="M1887" s="17">
        <v>0.85</v>
      </c>
      <c r="N1887" s="17">
        <v>0.15</v>
      </c>
      <c r="O1887" s="11">
        <f>Ugovori_OPULJP[[#This Row],[Bespovratna sredstva - Ukupno (EU+Nac) HRK
= Ukupna ugovorena vrijednost bespovratnih sredstava]]*Ugovori_OPULJP[[#This Row],[EU STOPA SUFINANCIRANJA %
EU CO-FINANCING RATE %]]</f>
        <v>1201130.274</v>
      </c>
      <c r="P1887" s="11">
        <f>Ugovori_OPULJP[[#This Row],[Bespovratna sredstva - Ukupno (EU+Nac) HRK
= Ukupna ugovorena vrijednost bespovratnih sredstava]]*Ugovori_OPULJP[[#This Row],[STOPA NACIONALNOG SUFINANCIRANJA %]]</f>
        <v>211964.166</v>
      </c>
      <c r="Q1887" s="11">
        <v>1413094.44</v>
      </c>
      <c r="R1887" s="11">
        <v>0</v>
      </c>
      <c r="S1887" s="11">
        <v>0</v>
      </c>
      <c r="T1887" s="4">
        <f>Ugovori_OPULJP[[#This Row],[Bespovratna sredstva - Ukupno (EU+Nac) HRK
= Ukupna ugovorena vrijednost bespovratnih sredstava]]+Ugovori_OPULJP[[#This Row],[Javni doprinos korisnika - HRK]]+Ugovori_OPULJP[[#This Row],[Privatni doprinos korisnika - HRK]]</f>
        <v>1413094.44</v>
      </c>
      <c r="U1887" s="29" t="s">
        <v>8735</v>
      </c>
      <c r="V1887" s="29" t="s">
        <v>24</v>
      </c>
      <c r="W1887" s="30" t="s">
        <v>7360</v>
      </c>
      <c r="X1887" s="30" t="s">
        <v>6220</v>
      </c>
    </row>
    <row r="1888" spans="1:24" ht="102" x14ac:dyDescent="0.25">
      <c r="A1888" s="45" t="s">
        <v>3128</v>
      </c>
      <c r="B1888" s="46" t="s">
        <v>8150</v>
      </c>
      <c r="C1888" s="30" t="s">
        <v>7165</v>
      </c>
      <c r="D1888" s="30" t="s">
        <v>2949</v>
      </c>
      <c r="E1888" s="29" t="s">
        <v>10081</v>
      </c>
      <c r="F1888" s="47" t="s">
        <v>3129</v>
      </c>
      <c r="G1888" s="47" t="s">
        <v>2370</v>
      </c>
      <c r="H1888" s="48">
        <v>43444</v>
      </c>
      <c r="I1888" s="48">
        <v>44175</v>
      </c>
      <c r="J1888" s="48" t="str">
        <f ca="1">IF(Ugovori_OPULJP[[#This Row],[DATUM ZAVRŠETKA OPERACIJE]]&lt;TODAY(),"završen","u provedbi")</f>
        <v>završen</v>
      </c>
      <c r="K1888" s="25" t="s">
        <v>1</v>
      </c>
      <c r="L1888" s="25" t="s">
        <v>1</v>
      </c>
      <c r="M1888" s="17">
        <v>0.85</v>
      </c>
      <c r="N1888" s="17">
        <v>0.15</v>
      </c>
      <c r="O1888" s="11">
        <f>Ugovori_OPULJP[[#This Row],[Bespovratna sredstva - Ukupno (EU+Nac) HRK
= Ukupna ugovorena vrijednost bespovratnih sredstava]]*Ugovori_OPULJP[[#This Row],[EU STOPA SUFINANCIRANJA %
EU CO-FINANCING RATE %]]</f>
        <v>2124254.6264999998</v>
      </c>
      <c r="P1888" s="11">
        <f>Ugovori_OPULJP[[#This Row],[Bespovratna sredstva - Ukupno (EU+Nac) HRK
= Ukupna ugovorena vrijednost bespovratnih sredstava]]*Ugovori_OPULJP[[#This Row],[STOPA NACIONALNOG SUFINANCIRANJA %]]</f>
        <v>374868.46349999995</v>
      </c>
      <c r="Q1888" s="11">
        <v>2499123.09</v>
      </c>
      <c r="R1888" s="11">
        <v>0</v>
      </c>
      <c r="S1888" s="11">
        <v>0</v>
      </c>
      <c r="T1888" s="4">
        <f>Ugovori_OPULJP[[#This Row],[Bespovratna sredstva - Ukupno (EU+Nac) HRK
= Ukupna ugovorena vrijednost bespovratnih sredstava]]+Ugovori_OPULJP[[#This Row],[Javni doprinos korisnika - HRK]]+Ugovori_OPULJP[[#This Row],[Privatni doprinos korisnika - HRK]]</f>
        <v>2499123.09</v>
      </c>
      <c r="U1888" s="29" t="s">
        <v>8735</v>
      </c>
      <c r="V1888" s="29" t="s">
        <v>24</v>
      </c>
      <c r="W1888" s="30" t="s">
        <v>7361</v>
      </c>
      <c r="X1888" s="30" t="s">
        <v>6220</v>
      </c>
    </row>
    <row r="1889" spans="1:24" ht="76.5" x14ac:dyDescent="0.25">
      <c r="A1889" s="45" t="s">
        <v>3130</v>
      </c>
      <c r="B1889" s="46" t="s">
        <v>8150</v>
      </c>
      <c r="C1889" s="30" t="s">
        <v>7165</v>
      </c>
      <c r="D1889" s="30" t="s">
        <v>2949</v>
      </c>
      <c r="E1889" s="29" t="s">
        <v>10081</v>
      </c>
      <c r="F1889" s="47" t="s">
        <v>2391</v>
      </c>
      <c r="G1889" s="47" t="s">
        <v>2425</v>
      </c>
      <c r="H1889" s="48">
        <v>43437</v>
      </c>
      <c r="I1889" s="48">
        <v>44168</v>
      </c>
      <c r="J1889" s="48" t="str">
        <f ca="1">IF(Ugovori_OPULJP[[#This Row],[DATUM ZAVRŠETKA OPERACIJE]]&lt;TODAY(),"završen","u provedbi")</f>
        <v>završen</v>
      </c>
      <c r="K1889" s="25" t="s">
        <v>4686</v>
      </c>
      <c r="L1889" s="25" t="s">
        <v>7</v>
      </c>
      <c r="M1889" s="17">
        <v>0.85</v>
      </c>
      <c r="N1889" s="17">
        <v>0.15</v>
      </c>
      <c r="O1889" s="11">
        <f>Ugovori_OPULJP[[#This Row],[Bespovratna sredstva - Ukupno (EU+Nac) HRK
= Ukupna ugovorena vrijednost bespovratnih sredstava]]*Ugovori_OPULJP[[#This Row],[EU STOPA SUFINANCIRANJA %
EU CO-FINANCING RATE %]]</f>
        <v>1657224.7104999998</v>
      </c>
      <c r="P1889" s="11">
        <f>Ugovori_OPULJP[[#This Row],[Bespovratna sredstva - Ukupno (EU+Nac) HRK
= Ukupna ugovorena vrijednost bespovratnih sredstava]]*Ugovori_OPULJP[[#This Row],[STOPA NACIONALNOG SUFINANCIRANJA %]]</f>
        <v>292451.41949999996</v>
      </c>
      <c r="Q1889" s="11">
        <v>1949676.13</v>
      </c>
      <c r="R1889" s="11">
        <v>0</v>
      </c>
      <c r="S1889" s="11">
        <v>0</v>
      </c>
      <c r="T1889" s="4">
        <f>Ugovori_OPULJP[[#This Row],[Bespovratna sredstva - Ukupno (EU+Nac) HRK
= Ukupna ugovorena vrijednost bespovratnih sredstava]]+Ugovori_OPULJP[[#This Row],[Javni doprinos korisnika - HRK]]+Ugovori_OPULJP[[#This Row],[Privatni doprinos korisnika - HRK]]</f>
        <v>1949676.13</v>
      </c>
      <c r="U1889" s="29" t="s">
        <v>8735</v>
      </c>
      <c r="V1889" s="29" t="s">
        <v>24</v>
      </c>
      <c r="W1889" s="30" t="s">
        <v>7362</v>
      </c>
      <c r="X1889" s="30" t="s">
        <v>6220</v>
      </c>
    </row>
    <row r="1890" spans="1:24" ht="51" x14ac:dyDescent="0.25">
      <c r="A1890" s="45" t="s">
        <v>3131</v>
      </c>
      <c r="B1890" s="46" t="s">
        <v>8150</v>
      </c>
      <c r="C1890" s="30" t="s">
        <v>7165</v>
      </c>
      <c r="D1890" s="30" t="s">
        <v>2949</v>
      </c>
      <c r="E1890" s="29" t="s">
        <v>10081</v>
      </c>
      <c r="F1890" s="47" t="s">
        <v>3132</v>
      </c>
      <c r="G1890" s="7" t="s">
        <v>9245</v>
      </c>
      <c r="H1890" s="48">
        <v>43623</v>
      </c>
      <c r="I1890" s="48">
        <v>44537</v>
      </c>
      <c r="J1890" s="48" t="str">
        <f ca="1">IF(Ugovori_OPULJP[[#This Row],[DATUM ZAVRŠETKA OPERACIJE]]&lt;TODAY(),"završen","u provedbi")</f>
        <v>završen</v>
      </c>
      <c r="K1890" s="25" t="s">
        <v>14</v>
      </c>
      <c r="L1890" s="25" t="s">
        <v>14</v>
      </c>
      <c r="M1890" s="17">
        <v>0.85</v>
      </c>
      <c r="N1890" s="17">
        <v>0.15</v>
      </c>
      <c r="O1890" s="11">
        <f>Ugovori_OPULJP[[#This Row],[Bespovratna sredstva - Ukupno (EU+Nac) HRK
= Ukupna ugovorena vrijednost bespovratnih sredstava]]*Ugovori_OPULJP[[#This Row],[EU STOPA SUFINANCIRANJA %
EU CO-FINANCING RATE %]]</f>
        <v>419436.31649999996</v>
      </c>
      <c r="P1890" s="11">
        <f>Ugovori_OPULJP[[#This Row],[Bespovratna sredstva - Ukupno (EU+Nac) HRK
= Ukupna ugovorena vrijednost bespovratnih sredstava]]*Ugovori_OPULJP[[#This Row],[STOPA NACIONALNOG SUFINANCIRANJA %]]</f>
        <v>74018.17349999999</v>
      </c>
      <c r="Q1890" s="11">
        <v>493454.49</v>
      </c>
      <c r="R1890" s="11">
        <v>0</v>
      </c>
      <c r="S1890" s="11">
        <v>0</v>
      </c>
      <c r="T1890" s="4">
        <f>Ugovori_OPULJP[[#This Row],[Bespovratna sredstva - Ukupno (EU+Nac) HRK
= Ukupna ugovorena vrijednost bespovratnih sredstava]]+Ugovori_OPULJP[[#This Row],[Javni doprinos korisnika - HRK]]+Ugovori_OPULJP[[#This Row],[Privatni doprinos korisnika - HRK]]</f>
        <v>493454.49</v>
      </c>
      <c r="U1890" s="29" t="s">
        <v>8735</v>
      </c>
      <c r="V1890" s="29" t="s">
        <v>24</v>
      </c>
      <c r="W1890" s="30" t="s">
        <v>7363</v>
      </c>
      <c r="X1890" s="30" t="s">
        <v>6220</v>
      </c>
    </row>
    <row r="1891" spans="1:24" ht="102" x14ac:dyDescent="0.25">
      <c r="A1891" s="45" t="s">
        <v>3133</v>
      </c>
      <c r="B1891" s="46" t="s">
        <v>8150</v>
      </c>
      <c r="C1891" s="30" t="s">
        <v>7165</v>
      </c>
      <c r="D1891" s="30" t="s">
        <v>2949</v>
      </c>
      <c r="E1891" s="29" t="s">
        <v>10081</v>
      </c>
      <c r="F1891" s="47" t="s">
        <v>2495</v>
      </c>
      <c r="G1891" s="47" t="s">
        <v>10773</v>
      </c>
      <c r="H1891" s="48">
        <v>43437</v>
      </c>
      <c r="I1891" s="48">
        <v>44168</v>
      </c>
      <c r="J1891" s="48" t="str">
        <f ca="1">IF(Ugovori_OPULJP[[#This Row],[DATUM ZAVRŠETKA OPERACIJE]]&lt;TODAY(),"završen","u provedbi")</f>
        <v>završen</v>
      </c>
      <c r="K1891" s="25" t="s">
        <v>7</v>
      </c>
      <c r="L1891" s="25" t="s">
        <v>7</v>
      </c>
      <c r="M1891" s="17">
        <v>0.85</v>
      </c>
      <c r="N1891" s="17">
        <v>0.15</v>
      </c>
      <c r="O1891" s="11">
        <f>Ugovori_OPULJP[[#This Row],[Bespovratna sredstva - Ukupno (EU+Nac) HRK
= Ukupna ugovorena vrijednost bespovratnih sredstava]]*Ugovori_OPULJP[[#This Row],[EU STOPA SUFINANCIRANJA %
EU CO-FINANCING RATE %]]</f>
        <v>2061790.3875</v>
      </c>
      <c r="P1891" s="11">
        <f>Ugovori_OPULJP[[#This Row],[Bespovratna sredstva - Ukupno (EU+Nac) HRK
= Ukupna ugovorena vrijednost bespovratnih sredstava]]*Ugovori_OPULJP[[#This Row],[STOPA NACIONALNOG SUFINANCIRANJA %]]</f>
        <v>363845.36249999999</v>
      </c>
      <c r="Q1891" s="11">
        <v>2425635.75</v>
      </c>
      <c r="R1891" s="11">
        <v>0</v>
      </c>
      <c r="S1891" s="11">
        <v>0</v>
      </c>
      <c r="T1891" s="4">
        <f>Ugovori_OPULJP[[#This Row],[Bespovratna sredstva - Ukupno (EU+Nac) HRK
= Ukupna ugovorena vrijednost bespovratnih sredstava]]+Ugovori_OPULJP[[#This Row],[Javni doprinos korisnika - HRK]]+Ugovori_OPULJP[[#This Row],[Privatni doprinos korisnika - HRK]]</f>
        <v>2425635.75</v>
      </c>
      <c r="U1891" s="29" t="s">
        <v>8735</v>
      </c>
      <c r="V1891" s="29" t="s">
        <v>24</v>
      </c>
      <c r="W1891" s="30" t="s">
        <v>7364</v>
      </c>
      <c r="X1891" s="30" t="s">
        <v>6220</v>
      </c>
    </row>
    <row r="1892" spans="1:24" ht="114.75" x14ac:dyDescent="0.25">
      <c r="A1892" s="45" t="s">
        <v>3134</v>
      </c>
      <c r="B1892" s="46" t="s">
        <v>8150</v>
      </c>
      <c r="C1892" s="30" t="s">
        <v>7165</v>
      </c>
      <c r="D1892" s="30" t="s">
        <v>2949</v>
      </c>
      <c r="E1892" s="29" t="s">
        <v>10081</v>
      </c>
      <c r="F1892" s="47" t="s">
        <v>3135</v>
      </c>
      <c r="G1892" s="47" t="s">
        <v>3136</v>
      </c>
      <c r="H1892" s="48">
        <v>43623</v>
      </c>
      <c r="I1892" s="48">
        <v>44354</v>
      </c>
      <c r="J1892" s="48" t="str">
        <f ca="1">IF(Ugovori_OPULJP[[#This Row],[DATUM ZAVRŠETKA OPERACIJE]]&lt;TODAY(),"završen","u provedbi")</f>
        <v>završen</v>
      </c>
      <c r="K1892" s="25" t="s">
        <v>7</v>
      </c>
      <c r="L1892" s="25" t="s">
        <v>7</v>
      </c>
      <c r="M1892" s="17">
        <v>0.85</v>
      </c>
      <c r="N1892" s="17">
        <v>0.15</v>
      </c>
      <c r="O1892" s="11">
        <f>Ugovori_OPULJP[[#This Row],[Bespovratna sredstva - Ukupno (EU+Nac) HRK
= Ukupna ugovorena vrijednost bespovratnih sredstava]]*Ugovori_OPULJP[[#This Row],[EU STOPA SUFINANCIRANJA %
EU CO-FINANCING RATE %]]</f>
        <v>1145113.03</v>
      </c>
      <c r="P1892" s="11">
        <f>Ugovori_OPULJP[[#This Row],[Bespovratna sredstva - Ukupno (EU+Nac) HRK
= Ukupna ugovorena vrijednost bespovratnih sredstava]]*Ugovori_OPULJP[[#This Row],[STOPA NACIONALNOG SUFINANCIRANJA %]]</f>
        <v>202078.77</v>
      </c>
      <c r="Q1892" s="11">
        <v>1347191.8</v>
      </c>
      <c r="R1892" s="11">
        <v>0</v>
      </c>
      <c r="S1892" s="11">
        <v>0</v>
      </c>
      <c r="T1892" s="4">
        <f>Ugovori_OPULJP[[#This Row],[Bespovratna sredstva - Ukupno (EU+Nac) HRK
= Ukupna ugovorena vrijednost bespovratnih sredstava]]+Ugovori_OPULJP[[#This Row],[Javni doprinos korisnika - HRK]]+Ugovori_OPULJP[[#This Row],[Privatni doprinos korisnika - HRK]]</f>
        <v>1347191.8</v>
      </c>
      <c r="U1892" s="29" t="s">
        <v>8735</v>
      </c>
      <c r="V1892" s="29" t="s">
        <v>24</v>
      </c>
      <c r="W1892" s="30" t="s">
        <v>6979</v>
      </c>
      <c r="X1892" s="30" t="s">
        <v>6220</v>
      </c>
    </row>
    <row r="1893" spans="1:24" ht="76.5" x14ac:dyDescent="0.25">
      <c r="A1893" s="45" t="s">
        <v>3137</v>
      </c>
      <c r="B1893" s="46" t="s">
        <v>8150</v>
      </c>
      <c r="C1893" s="30" t="s">
        <v>7165</v>
      </c>
      <c r="D1893" s="30" t="s">
        <v>2949</v>
      </c>
      <c r="E1893" s="29" t="s">
        <v>10081</v>
      </c>
      <c r="F1893" s="47" t="s">
        <v>3138</v>
      </c>
      <c r="G1893" s="47" t="s">
        <v>11007</v>
      </c>
      <c r="H1893" s="48">
        <v>43437</v>
      </c>
      <c r="I1893" s="48">
        <v>44350</v>
      </c>
      <c r="J1893" s="48" t="str">
        <f ca="1">IF(Ugovori_OPULJP[[#This Row],[DATUM ZAVRŠETKA OPERACIJE]]&lt;TODAY(),"završen","u provedbi")</f>
        <v>završen</v>
      </c>
      <c r="K1893" s="25" t="s">
        <v>13</v>
      </c>
      <c r="L1893" s="25" t="s">
        <v>13</v>
      </c>
      <c r="M1893" s="17">
        <v>0.85</v>
      </c>
      <c r="N1893" s="17">
        <v>0.15</v>
      </c>
      <c r="O1893" s="11">
        <f>Ugovori_OPULJP[[#This Row],[Bespovratna sredstva - Ukupno (EU+Nac) HRK
= Ukupna ugovorena vrijednost bespovratnih sredstava]]*Ugovori_OPULJP[[#This Row],[EU STOPA SUFINANCIRANJA %
EU CO-FINANCING RATE %]]</f>
        <v>1201635.4375</v>
      </c>
      <c r="P1893" s="11">
        <f>Ugovori_OPULJP[[#This Row],[Bespovratna sredstva - Ukupno (EU+Nac) HRK
= Ukupna ugovorena vrijednost bespovratnih sredstava]]*Ugovori_OPULJP[[#This Row],[STOPA NACIONALNOG SUFINANCIRANJA %]]</f>
        <v>212053.3125</v>
      </c>
      <c r="Q1893" s="11">
        <v>1413688.75</v>
      </c>
      <c r="R1893" s="11">
        <v>0</v>
      </c>
      <c r="S1893" s="11">
        <v>0</v>
      </c>
      <c r="T1893" s="4">
        <f>Ugovori_OPULJP[[#This Row],[Bespovratna sredstva - Ukupno (EU+Nac) HRK
= Ukupna ugovorena vrijednost bespovratnih sredstava]]+Ugovori_OPULJP[[#This Row],[Javni doprinos korisnika - HRK]]+Ugovori_OPULJP[[#This Row],[Privatni doprinos korisnika - HRK]]</f>
        <v>1413688.75</v>
      </c>
      <c r="U1893" s="29" t="s">
        <v>8735</v>
      </c>
      <c r="V1893" s="29" t="s">
        <v>24</v>
      </c>
      <c r="W1893" s="30" t="s">
        <v>7365</v>
      </c>
      <c r="X1893" s="30" t="s">
        <v>6220</v>
      </c>
    </row>
    <row r="1894" spans="1:24" ht="114.75" x14ac:dyDescent="0.25">
      <c r="A1894" s="45" t="s">
        <v>3139</v>
      </c>
      <c r="B1894" s="46" t="s">
        <v>8150</v>
      </c>
      <c r="C1894" s="30" t="s">
        <v>7165</v>
      </c>
      <c r="D1894" s="30" t="s">
        <v>2949</v>
      </c>
      <c r="E1894" s="29" t="s">
        <v>10081</v>
      </c>
      <c r="F1894" s="47" t="s">
        <v>2976</v>
      </c>
      <c r="G1894" s="47" t="s">
        <v>2521</v>
      </c>
      <c r="H1894" s="48">
        <v>43575</v>
      </c>
      <c r="I1894" s="48">
        <v>44489</v>
      </c>
      <c r="J1894" s="48" t="str">
        <f ca="1">IF(Ugovori_OPULJP[[#This Row],[DATUM ZAVRŠETKA OPERACIJE]]&lt;TODAY(),"završen","u provedbi")</f>
        <v>završen</v>
      </c>
      <c r="K1894" s="25" t="s">
        <v>6</v>
      </c>
      <c r="L1894" s="25" t="s">
        <v>6</v>
      </c>
      <c r="M1894" s="17">
        <v>0.85</v>
      </c>
      <c r="N1894" s="17">
        <v>0.15</v>
      </c>
      <c r="O1894" s="11">
        <f>Ugovori_OPULJP[[#This Row],[Bespovratna sredstva - Ukupno (EU+Nac) HRK
= Ukupna ugovorena vrijednost bespovratnih sredstava]]*Ugovori_OPULJP[[#This Row],[EU STOPA SUFINANCIRANJA %
EU CO-FINANCING RATE %]]</f>
        <v>369024.3125</v>
      </c>
      <c r="P1894" s="11">
        <f>Ugovori_OPULJP[[#This Row],[Bespovratna sredstva - Ukupno (EU+Nac) HRK
= Ukupna ugovorena vrijednost bespovratnih sredstava]]*Ugovori_OPULJP[[#This Row],[STOPA NACIONALNOG SUFINANCIRANJA %]]</f>
        <v>65121.9375</v>
      </c>
      <c r="Q1894" s="11">
        <v>434146.25</v>
      </c>
      <c r="R1894" s="11">
        <v>0</v>
      </c>
      <c r="S1894" s="11">
        <v>0</v>
      </c>
      <c r="T1894" s="4">
        <f>Ugovori_OPULJP[[#This Row],[Bespovratna sredstva - Ukupno (EU+Nac) HRK
= Ukupna ugovorena vrijednost bespovratnih sredstava]]+Ugovori_OPULJP[[#This Row],[Javni doprinos korisnika - HRK]]+Ugovori_OPULJP[[#This Row],[Privatni doprinos korisnika - HRK]]</f>
        <v>434146.25</v>
      </c>
      <c r="U1894" s="29" t="s">
        <v>8735</v>
      </c>
      <c r="V1894" s="29" t="s">
        <v>24</v>
      </c>
      <c r="W1894" s="30" t="s">
        <v>6980</v>
      </c>
      <c r="X1894" s="30" t="s">
        <v>6220</v>
      </c>
    </row>
    <row r="1895" spans="1:24" ht="89.25" x14ac:dyDescent="0.25">
      <c r="A1895" s="45" t="s">
        <v>3140</v>
      </c>
      <c r="B1895" s="46" t="s">
        <v>8150</v>
      </c>
      <c r="C1895" s="30" t="s">
        <v>7165</v>
      </c>
      <c r="D1895" s="30" t="s">
        <v>2949</v>
      </c>
      <c r="E1895" s="29" t="s">
        <v>10081</v>
      </c>
      <c r="F1895" s="47" t="s">
        <v>3141</v>
      </c>
      <c r="G1895" s="47" t="s">
        <v>10607</v>
      </c>
      <c r="H1895" s="48">
        <v>43560</v>
      </c>
      <c r="I1895" s="48">
        <v>44474</v>
      </c>
      <c r="J1895" s="48" t="str">
        <f ca="1">IF(Ugovori_OPULJP[[#This Row],[DATUM ZAVRŠETKA OPERACIJE]]&lt;TODAY(),"završen","u provedbi")</f>
        <v>završen</v>
      </c>
      <c r="K1895" s="25" t="s">
        <v>3142</v>
      </c>
      <c r="L1895" s="25" t="s">
        <v>3</v>
      </c>
      <c r="M1895" s="17">
        <v>0.85</v>
      </c>
      <c r="N1895" s="17">
        <v>0.15</v>
      </c>
      <c r="O1895" s="11">
        <f>Ugovori_OPULJP[[#This Row],[Bespovratna sredstva - Ukupno (EU+Nac) HRK
= Ukupna ugovorena vrijednost bespovratnih sredstava]]*Ugovori_OPULJP[[#This Row],[EU STOPA SUFINANCIRANJA %
EU CO-FINANCING RATE %]]</f>
        <v>2123570.2999999998</v>
      </c>
      <c r="P1895" s="11">
        <f>Ugovori_OPULJP[[#This Row],[Bespovratna sredstva - Ukupno (EU+Nac) HRK
= Ukupna ugovorena vrijednost bespovratnih sredstava]]*Ugovori_OPULJP[[#This Row],[STOPA NACIONALNOG SUFINANCIRANJA %]]</f>
        <v>374747.7</v>
      </c>
      <c r="Q1895" s="11">
        <v>2498318</v>
      </c>
      <c r="R1895" s="11">
        <v>0</v>
      </c>
      <c r="S1895" s="11">
        <v>0</v>
      </c>
      <c r="T1895" s="4">
        <f>Ugovori_OPULJP[[#This Row],[Bespovratna sredstva - Ukupno (EU+Nac) HRK
= Ukupna ugovorena vrijednost bespovratnih sredstava]]+Ugovori_OPULJP[[#This Row],[Javni doprinos korisnika - HRK]]+Ugovori_OPULJP[[#This Row],[Privatni doprinos korisnika - HRK]]</f>
        <v>2498318</v>
      </c>
      <c r="U1895" s="29" t="s">
        <v>8735</v>
      </c>
      <c r="V1895" s="29" t="s">
        <v>24</v>
      </c>
      <c r="W1895" s="30" t="s">
        <v>7366</v>
      </c>
      <c r="X1895" s="30" t="s">
        <v>6220</v>
      </c>
    </row>
    <row r="1896" spans="1:24" ht="76.5" x14ac:dyDescent="0.25">
      <c r="A1896" s="45" t="s">
        <v>3143</v>
      </c>
      <c r="B1896" s="46" t="s">
        <v>8150</v>
      </c>
      <c r="C1896" s="30" t="s">
        <v>7165</v>
      </c>
      <c r="D1896" s="30" t="s">
        <v>2949</v>
      </c>
      <c r="E1896" s="29" t="s">
        <v>10081</v>
      </c>
      <c r="F1896" s="47" t="s">
        <v>3144</v>
      </c>
      <c r="G1896" s="47" t="s">
        <v>2514</v>
      </c>
      <c r="H1896" s="48">
        <v>43560</v>
      </c>
      <c r="I1896" s="48">
        <v>44413</v>
      </c>
      <c r="J1896" s="48" t="str">
        <f ca="1">IF(Ugovori_OPULJP[[#This Row],[DATUM ZAVRŠETKA OPERACIJE]]&lt;TODAY(),"završen","u provedbi")</f>
        <v>završen</v>
      </c>
      <c r="K1896" s="25" t="s">
        <v>2</v>
      </c>
      <c r="L1896" s="25" t="s">
        <v>2</v>
      </c>
      <c r="M1896" s="17">
        <v>0.85</v>
      </c>
      <c r="N1896" s="17">
        <v>0.15</v>
      </c>
      <c r="O1896" s="11">
        <f>Ugovori_OPULJP[[#This Row],[Bespovratna sredstva - Ukupno (EU+Nac) HRK
= Ukupna ugovorena vrijednost bespovratnih sredstava]]*Ugovori_OPULJP[[#This Row],[EU STOPA SUFINANCIRANJA %
EU CO-FINANCING RATE %]]</f>
        <v>1074742.754</v>
      </c>
      <c r="P1896" s="11">
        <f>Ugovori_OPULJP[[#This Row],[Bespovratna sredstva - Ukupno (EU+Nac) HRK
= Ukupna ugovorena vrijednost bespovratnih sredstava]]*Ugovori_OPULJP[[#This Row],[STOPA NACIONALNOG SUFINANCIRANJA %]]</f>
        <v>189660.486</v>
      </c>
      <c r="Q1896" s="11">
        <v>1264403.24</v>
      </c>
      <c r="R1896" s="11">
        <v>0</v>
      </c>
      <c r="S1896" s="11">
        <v>0</v>
      </c>
      <c r="T1896" s="4">
        <f>Ugovori_OPULJP[[#This Row],[Bespovratna sredstva - Ukupno (EU+Nac) HRK
= Ukupna ugovorena vrijednost bespovratnih sredstava]]+Ugovori_OPULJP[[#This Row],[Javni doprinos korisnika - HRK]]+Ugovori_OPULJP[[#This Row],[Privatni doprinos korisnika - HRK]]</f>
        <v>1264403.24</v>
      </c>
      <c r="U1896" s="29" t="s">
        <v>8735</v>
      </c>
      <c r="V1896" s="29" t="s">
        <v>24</v>
      </c>
      <c r="W1896" s="30" t="s">
        <v>7367</v>
      </c>
      <c r="X1896" s="30" t="s">
        <v>6220</v>
      </c>
    </row>
    <row r="1897" spans="1:24" ht="63.75" x14ac:dyDescent="0.25">
      <c r="A1897" s="45" t="s">
        <v>3145</v>
      </c>
      <c r="B1897" s="46" t="s">
        <v>8150</v>
      </c>
      <c r="C1897" s="30" t="s">
        <v>7165</v>
      </c>
      <c r="D1897" s="30" t="s">
        <v>2949</v>
      </c>
      <c r="E1897" s="29" t="s">
        <v>10081</v>
      </c>
      <c r="F1897" s="47" t="s">
        <v>3146</v>
      </c>
      <c r="G1897" s="47" t="s">
        <v>2501</v>
      </c>
      <c r="H1897" s="48">
        <v>43437</v>
      </c>
      <c r="I1897" s="48">
        <v>44168</v>
      </c>
      <c r="J1897" s="48" t="str">
        <f ca="1">IF(Ugovori_OPULJP[[#This Row],[DATUM ZAVRŠETKA OPERACIJE]]&lt;TODAY(),"završen","u provedbi")</f>
        <v>završen</v>
      </c>
      <c r="K1897" s="25" t="s">
        <v>74</v>
      </c>
      <c r="L1897" s="25" t="s">
        <v>3</v>
      </c>
      <c r="M1897" s="17">
        <v>0.85</v>
      </c>
      <c r="N1897" s="17">
        <v>0.15</v>
      </c>
      <c r="O1897" s="11">
        <f>Ugovori_OPULJP[[#This Row],[Bespovratna sredstva - Ukupno (EU+Nac) HRK
= Ukupna ugovorena vrijednost bespovratnih sredstava]]*Ugovori_OPULJP[[#This Row],[EU STOPA SUFINANCIRANJA %
EU CO-FINANCING RATE %]]</f>
        <v>2124633.0805000002</v>
      </c>
      <c r="P1897" s="11">
        <f>Ugovori_OPULJP[[#This Row],[Bespovratna sredstva - Ukupno (EU+Nac) HRK
= Ukupna ugovorena vrijednost bespovratnih sredstava]]*Ugovori_OPULJP[[#This Row],[STOPA NACIONALNOG SUFINANCIRANJA %]]</f>
        <v>374935.24949999998</v>
      </c>
      <c r="Q1897" s="11">
        <v>2499568.33</v>
      </c>
      <c r="R1897" s="11">
        <v>0</v>
      </c>
      <c r="S1897" s="11">
        <v>0</v>
      </c>
      <c r="T1897" s="4">
        <f>Ugovori_OPULJP[[#This Row],[Bespovratna sredstva - Ukupno (EU+Nac) HRK
= Ukupna ugovorena vrijednost bespovratnih sredstava]]+Ugovori_OPULJP[[#This Row],[Javni doprinos korisnika - HRK]]+Ugovori_OPULJP[[#This Row],[Privatni doprinos korisnika - HRK]]</f>
        <v>2499568.33</v>
      </c>
      <c r="U1897" s="29" t="s">
        <v>8735</v>
      </c>
      <c r="V1897" s="29" t="s">
        <v>24</v>
      </c>
      <c r="W1897" s="30" t="s">
        <v>6981</v>
      </c>
      <c r="X1897" s="30" t="s">
        <v>6220</v>
      </c>
    </row>
    <row r="1898" spans="1:24" ht="89.25" x14ac:dyDescent="0.25">
      <c r="A1898" s="45" t="s">
        <v>3147</v>
      </c>
      <c r="B1898" s="46" t="s">
        <v>8150</v>
      </c>
      <c r="C1898" s="30" t="s">
        <v>7165</v>
      </c>
      <c r="D1898" s="30" t="s">
        <v>2949</v>
      </c>
      <c r="E1898" s="29" t="s">
        <v>10081</v>
      </c>
      <c r="F1898" s="47" t="s">
        <v>3148</v>
      </c>
      <c r="G1898" s="47" t="s">
        <v>2518</v>
      </c>
      <c r="H1898" s="48">
        <v>43770</v>
      </c>
      <c r="I1898" s="48">
        <v>44682</v>
      </c>
      <c r="J1898" s="48" t="str">
        <f ca="1">IF(Ugovori_OPULJP[[#This Row],[DATUM ZAVRŠETKA OPERACIJE]]&lt;TODAY(),"završen","u provedbi")</f>
        <v>u provedbi</v>
      </c>
      <c r="K1898" s="25" t="s">
        <v>6</v>
      </c>
      <c r="L1898" s="25" t="s">
        <v>6</v>
      </c>
      <c r="M1898" s="17">
        <v>0.85</v>
      </c>
      <c r="N1898" s="17">
        <v>0.15</v>
      </c>
      <c r="O1898" s="11">
        <f>Ugovori_OPULJP[[#This Row],[Bespovratna sredstva - Ukupno (EU+Nac) HRK
= Ukupna ugovorena vrijednost bespovratnih sredstava]]*Ugovori_OPULJP[[#This Row],[EU STOPA SUFINANCIRANJA %
EU CO-FINANCING RATE %]]</f>
        <v>2124565.9559999998</v>
      </c>
      <c r="P1898" s="11">
        <f>Ugovori_OPULJP[[#This Row],[Bespovratna sredstva - Ukupno (EU+Nac) HRK
= Ukupna ugovorena vrijednost bespovratnih sredstava]]*Ugovori_OPULJP[[#This Row],[STOPA NACIONALNOG SUFINANCIRANJA %]]</f>
        <v>374923.40399999998</v>
      </c>
      <c r="Q1898" s="11">
        <v>2499489.36</v>
      </c>
      <c r="R1898" s="11">
        <v>0</v>
      </c>
      <c r="S1898" s="11">
        <v>0</v>
      </c>
      <c r="T1898" s="4">
        <f>Ugovori_OPULJP[[#This Row],[Bespovratna sredstva - Ukupno (EU+Nac) HRK
= Ukupna ugovorena vrijednost bespovratnih sredstava]]+Ugovori_OPULJP[[#This Row],[Javni doprinos korisnika - HRK]]+Ugovori_OPULJP[[#This Row],[Privatni doprinos korisnika - HRK]]</f>
        <v>2499489.36</v>
      </c>
      <c r="U1898" s="29" t="s">
        <v>8735</v>
      </c>
      <c r="V1898" s="29" t="s">
        <v>24</v>
      </c>
      <c r="W1898" s="30" t="s">
        <v>6982</v>
      </c>
      <c r="X1898" s="30" t="s">
        <v>6220</v>
      </c>
    </row>
    <row r="1899" spans="1:24" ht="63.75" x14ac:dyDescent="0.25">
      <c r="A1899" s="45" t="s">
        <v>3149</v>
      </c>
      <c r="B1899" s="46" t="s">
        <v>8150</v>
      </c>
      <c r="C1899" s="30" t="s">
        <v>7165</v>
      </c>
      <c r="D1899" s="30" t="s">
        <v>2949</v>
      </c>
      <c r="E1899" s="29" t="s">
        <v>10081</v>
      </c>
      <c r="F1899" s="47" t="s">
        <v>3150</v>
      </c>
      <c r="G1899" s="47" t="s">
        <v>2447</v>
      </c>
      <c r="H1899" s="48">
        <v>43497</v>
      </c>
      <c r="I1899" s="48">
        <v>44409</v>
      </c>
      <c r="J1899" s="48" t="str">
        <f ca="1">IF(Ugovori_OPULJP[[#This Row],[DATUM ZAVRŠETKA OPERACIJE]]&lt;TODAY(),"završen","u provedbi")</f>
        <v>završen</v>
      </c>
      <c r="K1899" s="25" t="s">
        <v>4716</v>
      </c>
      <c r="L1899" s="25" t="s">
        <v>3</v>
      </c>
      <c r="M1899" s="17">
        <v>0.85</v>
      </c>
      <c r="N1899" s="17">
        <v>0.15</v>
      </c>
      <c r="O1899" s="11">
        <f>Ugovori_OPULJP[[#This Row],[Bespovratna sredstva - Ukupno (EU+Nac) HRK
= Ukupna ugovorena vrijednost bespovratnih sredstava]]*Ugovori_OPULJP[[#This Row],[EU STOPA SUFINANCIRANJA %
EU CO-FINANCING RATE %]]</f>
        <v>2122703.1214999999</v>
      </c>
      <c r="P1899" s="11">
        <f>Ugovori_OPULJP[[#This Row],[Bespovratna sredstva - Ukupno (EU+Nac) HRK
= Ukupna ugovorena vrijednost bespovratnih sredstava]]*Ugovori_OPULJP[[#This Row],[STOPA NACIONALNOG SUFINANCIRANJA %]]</f>
        <v>374594.66849999997</v>
      </c>
      <c r="Q1899" s="11">
        <v>2497297.79</v>
      </c>
      <c r="R1899" s="11">
        <v>0</v>
      </c>
      <c r="S1899" s="11">
        <v>0</v>
      </c>
      <c r="T1899" s="4">
        <f>Ugovori_OPULJP[[#This Row],[Bespovratna sredstva - Ukupno (EU+Nac) HRK
= Ukupna ugovorena vrijednost bespovratnih sredstava]]+Ugovori_OPULJP[[#This Row],[Javni doprinos korisnika - HRK]]+Ugovori_OPULJP[[#This Row],[Privatni doprinos korisnika - HRK]]</f>
        <v>2497297.79</v>
      </c>
      <c r="U1899" s="29" t="s">
        <v>8735</v>
      </c>
      <c r="V1899" s="29" t="s">
        <v>24</v>
      </c>
      <c r="W1899" s="30" t="s">
        <v>7368</v>
      </c>
      <c r="X1899" s="30" t="s">
        <v>6220</v>
      </c>
    </row>
    <row r="1900" spans="1:24" ht="89.25" x14ac:dyDescent="0.25">
      <c r="A1900" s="45" t="s">
        <v>3151</v>
      </c>
      <c r="B1900" s="46" t="s">
        <v>8150</v>
      </c>
      <c r="C1900" s="30" t="s">
        <v>7165</v>
      </c>
      <c r="D1900" s="30" t="s">
        <v>2949</v>
      </c>
      <c r="E1900" s="29" t="s">
        <v>10081</v>
      </c>
      <c r="F1900" s="47" t="s">
        <v>3152</v>
      </c>
      <c r="G1900" s="47" t="s">
        <v>10608</v>
      </c>
      <c r="H1900" s="48">
        <v>43627</v>
      </c>
      <c r="I1900" s="48">
        <v>44358</v>
      </c>
      <c r="J1900" s="48" t="str">
        <f ca="1">IF(Ugovori_OPULJP[[#This Row],[DATUM ZAVRŠETKA OPERACIJE]]&lt;TODAY(),"završen","u provedbi")</f>
        <v>završen</v>
      </c>
      <c r="K1900" s="25" t="s">
        <v>11</v>
      </c>
      <c r="L1900" s="25" t="s">
        <v>11</v>
      </c>
      <c r="M1900" s="17">
        <v>0.85</v>
      </c>
      <c r="N1900" s="17">
        <v>0.15</v>
      </c>
      <c r="O1900" s="11">
        <f>Ugovori_OPULJP[[#This Row],[Bespovratna sredstva - Ukupno (EU+Nac) HRK
= Ukupna ugovorena vrijednost bespovratnih sredstava]]*Ugovori_OPULJP[[#This Row],[EU STOPA SUFINANCIRANJA %
EU CO-FINANCING RATE %]]</f>
        <v>420274</v>
      </c>
      <c r="P1900" s="11">
        <f>Ugovori_OPULJP[[#This Row],[Bespovratna sredstva - Ukupno (EU+Nac) HRK
= Ukupna ugovorena vrijednost bespovratnih sredstava]]*Ugovori_OPULJP[[#This Row],[STOPA NACIONALNOG SUFINANCIRANJA %]]</f>
        <v>74166</v>
      </c>
      <c r="Q1900" s="11">
        <v>494440</v>
      </c>
      <c r="R1900" s="11">
        <v>0</v>
      </c>
      <c r="S1900" s="11">
        <v>0</v>
      </c>
      <c r="T1900" s="4">
        <f>Ugovori_OPULJP[[#This Row],[Bespovratna sredstva - Ukupno (EU+Nac) HRK
= Ukupna ugovorena vrijednost bespovratnih sredstava]]+Ugovori_OPULJP[[#This Row],[Javni doprinos korisnika - HRK]]+Ugovori_OPULJP[[#This Row],[Privatni doprinos korisnika - HRK]]</f>
        <v>494440</v>
      </c>
      <c r="U1900" s="29" t="s">
        <v>8735</v>
      </c>
      <c r="V1900" s="29" t="s">
        <v>24</v>
      </c>
      <c r="W1900" s="30" t="s">
        <v>7369</v>
      </c>
      <c r="X1900" s="30" t="s">
        <v>6220</v>
      </c>
    </row>
    <row r="1901" spans="1:24" ht="76.5" x14ac:dyDescent="0.25">
      <c r="A1901" s="45" t="s">
        <v>3153</v>
      </c>
      <c r="B1901" s="46" t="s">
        <v>8150</v>
      </c>
      <c r="C1901" s="30" t="s">
        <v>7165</v>
      </c>
      <c r="D1901" s="30" t="s">
        <v>2949</v>
      </c>
      <c r="E1901" s="29" t="s">
        <v>10081</v>
      </c>
      <c r="F1901" s="47" t="s">
        <v>3154</v>
      </c>
      <c r="G1901" s="47" t="s">
        <v>2529</v>
      </c>
      <c r="H1901" s="48">
        <v>43561</v>
      </c>
      <c r="I1901" s="48">
        <v>44292</v>
      </c>
      <c r="J1901" s="48" t="str">
        <f ca="1">IF(Ugovori_OPULJP[[#This Row],[DATUM ZAVRŠETKA OPERACIJE]]&lt;TODAY(),"završen","u provedbi")</f>
        <v>završen</v>
      </c>
      <c r="K1901" s="25" t="s">
        <v>11</v>
      </c>
      <c r="L1901" s="25" t="s">
        <v>11</v>
      </c>
      <c r="M1901" s="17">
        <v>0.85</v>
      </c>
      <c r="N1901" s="17">
        <v>0.15</v>
      </c>
      <c r="O1901" s="11">
        <f>Ugovori_OPULJP[[#This Row],[Bespovratna sredstva - Ukupno (EU+Nac) HRK
= Ukupna ugovorena vrijednost bespovratnih sredstava]]*Ugovori_OPULJP[[#This Row],[EU STOPA SUFINANCIRANJA %
EU CO-FINANCING RATE %]]</f>
        <v>424932</v>
      </c>
      <c r="P1901" s="11">
        <f>Ugovori_OPULJP[[#This Row],[Bespovratna sredstva - Ukupno (EU+Nac) HRK
= Ukupna ugovorena vrijednost bespovratnih sredstava]]*Ugovori_OPULJP[[#This Row],[STOPA NACIONALNOG SUFINANCIRANJA %]]</f>
        <v>74988</v>
      </c>
      <c r="Q1901" s="11">
        <v>499920</v>
      </c>
      <c r="R1901" s="11">
        <v>0</v>
      </c>
      <c r="S1901" s="11">
        <v>0</v>
      </c>
      <c r="T1901" s="4">
        <f>Ugovori_OPULJP[[#This Row],[Bespovratna sredstva - Ukupno (EU+Nac) HRK
= Ukupna ugovorena vrijednost bespovratnih sredstava]]+Ugovori_OPULJP[[#This Row],[Javni doprinos korisnika - HRK]]+Ugovori_OPULJP[[#This Row],[Privatni doprinos korisnika - HRK]]</f>
        <v>499920</v>
      </c>
      <c r="U1901" s="29" t="s">
        <v>8735</v>
      </c>
      <c r="V1901" s="29" t="s">
        <v>24</v>
      </c>
      <c r="W1901" s="30" t="s">
        <v>7491</v>
      </c>
      <c r="X1901" s="30" t="s">
        <v>6220</v>
      </c>
    </row>
    <row r="1902" spans="1:24" ht="76.5" x14ac:dyDescent="0.25">
      <c r="A1902" s="45" t="s">
        <v>3155</v>
      </c>
      <c r="B1902" s="46" t="s">
        <v>8150</v>
      </c>
      <c r="C1902" s="30" t="s">
        <v>7165</v>
      </c>
      <c r="D1902" s="30" t="s">
        <v>2949</v>
      </c>
      <c r="E1902" s="29" t="s">
        <v>10081</v>
      </c>
      <c r="F1902" s="47" t="s">
        <v>3156</v>
      </c>
      <c r="G1902" s="47" t="s">
        <v>2436</v>
      </c>
      <c r="H1902" s="48">
        <v>43497</v>
      </c>
      <c r="I1902" s="48">
        <v>44228</v>
      </c>
      <c r="J1902" s="48" t="str">
        <f ca="1">IF(Ugovori_OPULJP[[#This Row],[DATUM ZAVRŠETKA OPERACIJE]]&lt;TODAY(),"završen","u provedbi")</f>
        <v>završen</v>
      </c>
      <c r="K1902" s="25" t="s">
        <v>3</v>
      </c>
      <c r="L1902" s="25" t="s">
        <v>3</v>
      </c>
      <c r="M1902" s="17">
        <v>0.85</v>
      </c>
      <c r="N1902" s="17">
        <v>0.15</v>
      </c>
      <c r="O1902" s="11">
        <f>Ugovori_OPULJP[[#This Row],[Bespovratna sredstva - Ukupno (EU+Nac) HRK
= Ukupna ugovorena vrijednost bespovratnih sredstava]]*Ugovori_OPULJP[[#This Row],[EU STOPA SUFINANCIRANJA %
EU CO-FINANCING RATE %]]</f>
        <v>424396.5</v>
      </c>
      <c r="P1902" s="11">
        <f>Ugovori_OPULJP[[#This Row],[Bespovratna sredstva - Ukupno (EU+Nac) HRK
= Ukupna ugovorena vrijednost bespovratnih sredstava]]*Ugovori_OPULJP[[#This Row],[STOPA NACIONALNOG SUFINANCIRANJA %]]</f>
        <v>74893.5</v>
      </c>
      <c r="Q1902" s="11">
        <v>499290</v>
      </c>
      <c r="R1902" s="11">
        <v>0</v>
      </c>
      <c r="S1902" s="11">
        <v>0</v>
      </c>
      <c r="T1902" s="4">
        <f>Ugovori_OPULJP[[#This Row],[Bespovratna sredstva - Ukupno (EU+Nac) HRK
= Ukupna ugovorena vrijednost bespovratnih sredstava]]+Ugovori_OPULJP[[#This Row],[Javni doprinos korisnika - HRK]]+Ugovori_OPULJP[[#This Row],[Privatni doprinos korisnika - HRK]]</f>
        <v>499290</v>
      </c>
      <c r="U1902" s="29" t="s">
        <v>8735</v>
      </c>
      <c r="V1902" s="29" t="s">
        <v>24</v>
      </c>
      <c r="W1902" s="30" t="s">
        <v>7492</v>
      </c>
      <c r="X1902" s="30" t="s">
        <v>6220</v>
      </c>
    </row>
    <row r="1903" spans="1:24" ht="63.75" x14ac:dyDescent="0.25">
      <c r="A1903" s="45" t="s">
        <v>3157</v>
      </c>
      <c r="B1903" s="46" t="s">
        <v>8150</v>
      </c>
      <c r="C1903" s="30" t="s">
        <v>7165</v>
      </c>
      <c r="D1903" s="30" t="s">
        <v>2949</v>
      </c>
      <c r="E1903" s="29" t="s">
        <v>10081</v>
      </c>
      <c r="F1903" s="47" t="s">
        <v>3158</v>
      </c>
      <c r="G1903" s="47" t="s">
        <v>3159</v>
      </c>
      <c r="H1903" s="48">
        <v>43629</v>
      </c>
      <c r="I1903" s="48">
        <v>44360</v>
      </c>
      <c r="J1903" s="48" t="str">
        <f ca="1">IF(Ugovori_OPULJP[[#This Row],[DATUM ZAVRŠETKA OPERACIJE]]&lt;TODAY(),"završen","u provedbi")</f>
        <v>završen</v>
      </c>
      <c r="K1903" s="25" t="s">
        <v>10</v>
      </c>
      <c r="L1903" s="25" t="s">
        <v>10</v>
      </c>
      <c r="M1903" s="17">
        <v>0.85</v>
      </c>
      <c r="N1903" s="17">
        <v>0.15</v>
      </c>
      <c r="O1903" s="11">
        <f>Ugovori_OPULJP[[#This Row],[Bespovratna sredstva - Ukupno (EU+Nac) HRK
= Ukupna ugovorena vrijednost bespovratnih sredstava]]*Ugovori_OPULJP[[#This Row],[EU STOPA SUFINANCIRANJA %
EU CO-FINANCING RATE %]]</f>
        <v>376834.75</v>
      </c>
      <c r="P1903" s="11">
        <f>Ugovori_OPULJP[[#This Row],[Bespovratna sredstva - Ukupno (EU+Nac) HRK
= Ukupna ugovorena vrijednost bespovratnih sredstava]]*Ugovori_OPULJP[[#This Row],[STOPA NACIONALNOG SUFINANCIRANJA %]]</f>
        <v>66500.25</v>
      </c>
      <c r="Q1903" s="11">
        <v>443335</v>
      </c>
      <c r="R1903" s="11">
        <v>0</v>
      </c>
      <c r="S1903" s="11">
        <v>0</v>
      </c>
      <c r="T1903" s="4">
        <f>Ugovori_OPULJP[[#This Row],[Bespovratna sredstva - Ukupno (EU+Nac) HRK
= Ukupna ugovorena vrijednost bespovratnih sredstava]]+Ugovori_OPULJP[[#This Row],[Javni doprinos korisnika - HRK]]+Ugovori_OPULJP[[#This Row],[Privatni doprinos korisnika - HRK]]</f>
        <v>443335</v>
      </c>
      <c r="U1903" s="29" t="s">
        <v>8735</v>
      </c>
      <c r="V1903" s="29" t="s">
        <v>24</v>
      </c>
      <c r="W1903" s="30" t="s">
        <v>7493</v>
      </c>
      <c r="X1903" s="30" t="s">
        <v>6220</v>
      </c>
    </row>
    <row r="1904" spans="1:24" ht="76.5" x14ac:dyDescent="0.25">
      <c r="A1904" s="45" t="s">
        <v>3160</v>
      </c>
      <c r="B1904" s="46" t="s">
        <v>8150</v>
      </c>
      <c r="C1904" s="30" t="s">
        <v>7165</v>
      </c>
      <c r="D1904" s="30" t="s">
        <v>2949</v>
      </c>
      <c r="E1904" s="29" t="s">
        <v>10081</v>
      </c>
      <c r="F1904" s="47" t="s">
        <v>3161</v>
      </c>
      <c r="G1904" s="47" t="s">
        <v>2553</v>
      </c>
      <c r="H1904" s="48">
        <v>43768</v>
      </c>
      <c r="I1904" s="48">
        <v>44620</v>
      </c>
      <c r="J1904" s="48" t="str">
        <f ca="1">IF(Ugovori_OPULJP[[#This Row],[DATUM ZAVRŠETKA OPERACIJE]]&lt;TODAY(),"završen","u provedbi")</f>
        <v>završen</v>
      </c>
      <c r="K1904" s="25" t="s">
        <v>11</v>
      </c>
      <c r="L1904" s="25" t="s">
        <v>1</v>
      </c>
      <c r="M1904" s="17">
        <v>0.85</v>
      </c>
      <c r="N1904" s="17">
        <v>0.15</v>
      </c>
      <c r="O1904" s="11">
        <f>Ugovori_OPULJP[[#This Row],[Bespovratna sredstva - Ukupno (EU+Nac) HRK
= Ukupna ugovorena vrijednost bespovratnih sredstava]]*Ugovori_OPULJP[[#This Row],[EU STOPA SUFINANCIRANJA %
EU CO-FINANCING RATE %]]</f>
        <v>425000</v>
      </c>
      <c r="P1904" s="11">
        <f>Ugovori_OPULJP[[#This Row],[Bespovratna sredstva - Ukupno (EU+Nac) HRK
= Ukupna ugovorena vrijednost bespovratnih sredstava]]*Ugovori_OPULJP[[#This Row],[STOPA NACIONALNOG SUFINANCIRANJA %]]</f>
        <v>75000</v>
      </c>
      <c r="Q1904" s="11">
        <v>500000</v>
      </c>
      <c r="R1904" s="11">
        <v>0</v>
      </c>
      <c r="S1904" s="11">
        <v>0</v>
      </c>
      <c r="T1904" s="4">
        <f>Ugovori_OPULJP[[#This Row],[Bespovratna sredstva - Ukupno (EU+Nac) HRK
= Ukupna ugovorena vrijednost bespovratnih sredstava]]+Ugovori_OPULJP[[#This Row],[Javni doprinos korisnika - HRK]]+Ugovori_OPULJP[[#This Row],[Privatni doprinos korisnika - HRK]]</f>
        <v>500000</v>
      </c>
      <c r="U1904" s="29" t="s">
        <v>8735</v>
      </c>
      <c r="V1904" s="29" t="s">
        <v>24</v>
      </c>
      <c r="W1904" s="30" t="s">
        <v>7494</v>
      </c>
      <c r="X1904" s="30" t="s">
        <v>6220</v>
      </c>
    </row>
    <row r="1905" spans="1:24" ht="38.25" x14ac:dyDescent="0.25">
      <c r="A1905" s="45" t="s">
        <v>3162</v>
      </c>
      <c r="B1905" s="46" t="s">
        <v>8150</v>
      </c>
      <c r="C1905" s="30" t="s">
        <v>7165</v>
      </c>
      <c r="D1905" s="30" t="s">
        <v>2949</v>
      </c>
      <c r="E1905" s="29" t="s">
        <v>10081</v>
      </c>
      <c r="F1905" s="47" t="s">
        <v>3163</v>
      </c>
      <c r="G1905" s="47" t="s">
        <v>2414</v>
      </c>
      <c r="H1905" s="48">
        <v>43838</v>
      </c>
      <c r="I1905" s="48">
        <v>44569</v>
      </c>
      <c r="J1905" s="48" t="str">
        <f ca="1">IF(Ugovori_OPULJP[[#This Row],[DATUM ZAVRŠETKA OPERACIJE]]&lt;TODAY(),"završen","u provedbi")</f>
        <v>završen</v>
      </c>
      <c r="K1905" s="25" t="s">
        <v>511</v>
      </c>
      <c r="L1905" s="25" t="s">
        <v>3</v>
      </c>
      <c r="M1905" s="17">
        <v>0.85</v>
      </c>
      <c r="N1905" s="17">
        <v>0.15</v>
      </c>
      <c r="O1905" s="11">
        <f>Ugovori_OPULJP[[#This Row],[Bespovratna sredstva - Ukupno (EU+Nac) HRK
= Ukupna ugovorena vrijednost bespovratnih sredstava]]*Ugovori_OPULJP[[#This Row],[EU STOPA SUFINANCIRANJA %
EU CO-FINANCING RATE %]]</f>
        <v>1423312.879</v>
      </c>
      <c r="P1905" s="11">
        <f>Ugovori_OPULJP[[#This Row],[Bespovratna sredstva - Ukupno (EU+Nac) HRK
= Ukupna ugovorena vrijednost bespovratnih sredstava]]*Ugovori_OPULJP[[#This Row],[STOPA NACIONALNOG SUFINANCIRANJA %]]</f>
        <v>251172.86099999998</v>
      </c>
      <c r="Q1905" s="11">
        <v>1674485.74</v>
      </c>
      <c r="R1905" s="11">
        <v>0</v>
      </c>
      <c r="S1905" s="11">
        <v>0</v>
      </c>
      <c r="T1905" s="4">
        <f>Ugovori_OPULJP[[#This Row],[Bespovratna sredstva - Ukupno (EU+Nac) HRK
= Ukupna ugovorena vrijednost bespovratnih sredstava]]+Ugovori_OPULJP[[#This Row],[Javni doprinos korisnika - HRK]]+Ugovori_OPULJP[[#This Row],[Privatni doprinos korisnika - HRK]]</f>
        <v>1674485.74</v>
      </c>
      <c r="U1905" s="29" t="s">
        <v>8735</v>
      </c>
      <c r="V1905" s="29" t="s">
        <v>24</v>
      </c>
      <c r="W1905" s="30" t="s">
        <v>6983</v>
      </c>
      <c r="X1905" s="30" t="s">
        <v>6220</v>
      </c>
    </row>
    <row r="1906" spans="1:24" ht="51" x14ac:dyDescent="0.25">
      <c r="A1906" s="45" t="s">
        <v>3164</v>
      </c>
      <c r="B1906" s="46" t="s">
        <v>8150</v>
      </c>
      <c r="C1906" s="30" t="s">
        <v>7165</v>
      </c>
      <c r="D1906" s="30" t="s">
        <v>2949</v>
      </c>
      <c r="E1906" s="29" t="s">
        <v>10081</v>
      </c>
      <c r="F1906" s="47" t="s">
        <v>7274</v>
      </c>
      <c r="G1906" s="47" t="s">
        <v>2414</v>
      </c>
      <c r="H1906" s="48">
        <v>43844</v>
      </c>
      <c r="I1906" s="48">
        <v>44575</v>
      </c>
      <c r="J1906" s="48" t="str">
        <f ca="1">IF(Ugovori_OPULJP[[#This Row],[DATUM ZAVRŠETKA OPERACIJE]]&lt;TODAY(),"završen","u provedbi")</f>
        <v>završen</v>
      </c>
      <c r="K1906" s="25" t="s">
        <v>511</v>
      </c>
      <c r="L1906" s="25" t="s">
        <v>3</v>
      </c>
      <c r="M1906" s="17">
        <v>0.85</v>
      </c>
      <c r="N1906" s="17">
        <v>0.15</v>
      </c>
      <c r="O1906" s="11">
        <f>Ugovori_OPULJP[[#This Row],[Bespovratna sredstva - Ukupno (EU+Nac) HRK
= Ukupna ugovorena vrijednost bespovratnih sredstava]]*Ugovori_OPULJP[[#This Row],[EU STOPA SUFINANCIRANJA %
EU CO-FINANCING RATE %]]</f>
        <v>424260.06649999996</v>
      </c>
      <c r="P1906" s="11">
        <f>Ugovori_OPULJP[[#This Row],[Bespovratna sredstva - Ukupno (EU+Nac) HRK
= Ukupna ugovorena vrijednost bespovratnih sredstava]]*Ugovori_OPULJP[[#This Row],[STOPA NACIONALNOG SUFINANCIRANJA %]]</f>
        <v>74869.42349999999</v>
      </c>
      <c r="Q1906" s="11">
        <v>499129.49</v>
      </c>
      <c r="R1906" s="11">
        <v>0</v>
      </c>
      <c r="S1906" s="11">
        <v>0</v>
      </c>
      <c r="T1906" s="4">
        <f>Ugovori_OPULJP[[#This Row],[Bespovratna sredstva - Ukupno (EU+Nac) HRK
= Ukupna ugovorena vrijednost bespovratnih sredstava]]+Ugovori_OPULJP[[#This Row],[Javni doprinos korisnika - HRK]]+Ugovori_OPULJP[[#This Row],[Privatni doprinos korisnika - HRK]]</f>
        <v>499129.49</v>
      </c>
      <c r="U1906" s="29" t="s">
        <v>8735</v>
      </c>
      <c r="V1906" s="29" t="s">
        <v>24</v>
      </c>
      <c r="W1906" s="30" t="s">
        <v>7495</v>
      </c>
      <c r="X1906" s="30" t="s">
        <v>6220</v>
      </c>
    </row>
    <row r="1907" spans="1:24" ht="63.75" x14ac:dyDescent="0.25">
      <c r="A1907" s="45" t="s">
        <v>3165</v>
      </c>
      <c r="B1907" s="46" t="s">
        <v>8150</v>
      </c>
      <c r="C1907" s="30" t="s">
        <v>7165</v>
      </c>
      <c r="D1907" s="30" t="s">
        <v>2949</v>
      </c>
      <c r="E1907" s="29" t="s">
        <v>10081</v>
      </c>
      <c r="F1907" s="47" t="s">
        <v>3166</v>
      </c>
      <c r="G1907" s="47" t="s">
        <v>3167</v>
      </c>
      <c r="H1907" s="48">
        <v>43864</v>
      </c>
      <c r="I1907" s="48">
        <v>44623</v>
      </c>
      <c r="J1907" s="48" t="str">
        <f ca="1">IF(Ugovori_OPULJP[[#This Row],[DATUM ZAVRŠETKA OPERACIJE]]&lt;TODAY(),"završen","u provedbi")</f>
        <v>završen</v>
      </c>
      <c r="K1907" s="25" t="s">
        <v>12</v>
      </c>
      <c r="L1907" s="25" t="s">
        <v>12</v>
      </c>
      <c r="M1907" s="17">
        <v>0.85</v>
      </c>
      <c r="N1907" s="17">
        <v>0.15</v>
      </c>
      <c r="O1907" s="11">
        <f>Ugovori_OPULJP[[#This Row],[Bespovratna sredstva - Ukupno (EU+Nac) HRK
= Ukupna ugovorena vrijednost bespovratnih sredstava]]*Ugovori_OPULJP[[#This Row],[EU STOPA SUFINANCIRANJA %
EU CO-FINANCING RATE %]]</f>
        <v>821506.13</v>
      </c>
      <c r="P1907" s="11">
        <f>Ugovori_OPULJP[[#This Row],[Bespovratna sredstva - Ukupno (EU+Nac) HRK
= Ukupna ugovorena vrijednost bespovratnih sredstava]]*Ugovori_OPULJP[[#This Row],[STOPA NACIONALNOG SUFINANCIRANJA %]]</f>
        <v>144971.67000000001</v>
      </c>
      <c r="Q1907" s="11">
        <v>966477.8</v>
      </c>
      <c r="R1907" s="11">
        <v>0</v>
      </c>
      <c r="S1907" s="11">
        <v>0</v>
      </c>
      <c r="T1907" s="4">
        <f>Ugovori_OPULJP[[#This Row],[Bespovratna sredstva - Ukupno (EU+Nac) HRK
= Ukupna ugovorena vrijednost bespovratnih sredstava]]+Ugovori_OPULJP[[#This Row],[Javni doprinos korisnika - HRK]]+Ugovori_OPULJP[[#This Row],[Privatni doprinos korisnika - HRK]]</f>
        <v>966477.8</v>
      </c>
      <c r="U1907" s="29" t="s">
        <v>8735</v>
      </c>
      <c r="V1907" s="29" t="s">
        <v>24</v>
      </c>
      <c r="W1907" s="30" t="s">
        <v>7496</v>
      </c>
      <c r="X1907" s="30" t="s">
        <v>6220</v>
      </c>
    </row>
    <row r="1908" spans="1:24" ht="51" x14ac:dyDescent="0.25">
      <c r="A1908" s="45" t="s">
        <v>3168</v>
      </c>
      <c r="B1908" s="46" t="s">
        <v>8150</v>
      </c>
      <c r="C1908" s="30" t="s">
        <v>7165</v>
      </c>
      <c r="D1908" s="30" t="s">
        <v>2949</v>
      </c>
      <c r="E1908" s="29" t="s">
        <v>10081</v>
      </c>
      <c r="F1908" s="47" t="s">
        <v>3169</v>
      </c>
      <c r="G1908" s="47" t="s">
        <v>2569</v>
      </c>
      <c r="H1908" s="48">
        <v>43838</v>
      </c>
      <c r="I1908" s="48">
        <v>44750</v>
      </c>
      <c r="J1908" s="48" t="str">
        <f ca="1">IF(Ugovori_OPULJP[[#This Row],[DATUM ZAVRŠETKA OPERACIJE]]&lt;TODAY(),"završen","u provedbi")</f>
        <v>u provedbi</v>
      </c>
      <c r="K1908" s="25" t="s">
        <v>13</v>
      </c>
      <c r="L1908" s="25" t="s">
        <v>13</v>
      </c>
      <c r="M1908" s="17">
        <v>0.85</v>
      </c>
      <c r="N1908" s="17">
        <v>0.15</v>
      </c>
      <c r="O1908" s="11">
        <f>Ugovori_OPULJP[[#This Row],[Bespovratna sredstva - Ukupno (EU+Nac) HRK
= Ukupna ugovorena vrijednost bespovratnih sredstava]]*Ugovori_OPULJP[[#This Row],[EU STOPA SUFINANCIRANJA %
EU CO-FINANCING RATE %]]</f>
        <v>1013742.7505</v>
      </c>
      <c r="P1908" s="11">
        <f>Ugovori_OPULJP[[#This Row],[Bespovratna sredstva - Ukupno (EU+Nac) HRK
= Ukupna ugovorena vrijednost bespovratnih sredstava]]*Ugovori_OPULJP[[#This Row],[STOPA NACIONALNOG SUFINANCIRANJA %]]</f>
        <v>178895.7795</v>
      </c>
      <c r="Q1908" s="11">
        <v>1192638.53</v>
      </c>
      <c r="R1908" s="11">
        <v>0</v>
      </c>
      <c r="S1908" s="11">
        <v>0</v>
      </c>
      <c r="T1908" s="4">
        <f>Ugovori_OPULJP[[#This Row],[Bespovratna sredstva - Ukupno (EU+Nac) HRK
= Ukupna ugovorena vrijednost bespovratnih sredstava]]+Ugovori_OPULJP[[#This Row],[Javni doprinos korisnika - HRK]]+Ugovori_OPULJP[[#This Row],[Privatni doprinos korisnika - HRK]]</f>
        <v>1192638.53</v>
      </c>
      <c r="U1908" s="29" t="s">
        <v>8735</v>
      </c>
      <c r="V1908" s="29" t="s">
        <v>24</v>
      </c>
      <c r="W1908" s="30" t="s">
        <v>6984</v>
      </c>
      <c r="X1908" s="30" t="s">
        <v>6220</v>
      </c>
    </row>
    <row r="1909" spans="1:24" ht="38.25" x14ac:dyDescent="0.25">
      <c r="A1909" s="45" t="s">
        <v>3170</v>
      </c>
      <c r="B1909" s="46" t="s">
        <v>8150</v>
      </c>
      <c r="C1909" s="30" t="s">
        <v>7165</v>
      </c>
      <c r="D1909" s="30" t="s">
        <v>2949</v>
      </c>
      <c r="E1909" s="29" t="s">
        <v>10081</v>
      </c>
      <c r="F1909" s="47" t="s">
        <v>3171</v>
      </c>
      <c r="G1909" s="47" t="s">
        <v>2442</v>
      </c>
      <c r="H1909" s="48">
        <v>43839</v>
      </c>
      <c r="I1909" s="48">
        <v>44570</v>
      </c>
      <c r="J1909" s="48" t="str">
        <f ca="1">IF(Ugovori_OPULJP[[#This Row],[DATUM ZAVRŠETKA OPERACIJE]]&lt;TODAY(),"završen","u provedbi")</f>
        <v>završen</v>
      </c>
      <c r="K1909" s="25" t="s">
        <v>9</v>
      </c>
      <c r="L1909" s="25" t="s">
        <v>9</v>
      </c>
      <c r="M1909" s="17">
        <v>0.85</v>
      </c>
      <c r="N1909" s="17">
        <v>0.15</v>
      </c>
      <c r="O1909" s="11">
        <f>Ugovori_OPULJP[[#This Row],[Bespovratna sredstva - Ukupno (EU+Nac) HRK
= Ukupna ugovorena vrijednost bespovratnih sredstava]]*Ugovori_OPULJP[[#This Row],[EU STOPA SUFINANCIRANJA %
EU CO-FINANCING RATE %]]</f>
        <v>1274616.7265000001</v>
      </c>
      <c r="P1909" s="11">
        <f>Ugovori_OPULJP[[#This Row],[Bespovratna sredstva - Ukupno (EU+Nac) HRK
= Ukupna ugovorena vrijednost bespovratnih sredstava]]*Ugovori_OPULJP[[#This Row],[STOPA NACIONALNOG SUFINANCIRANJA %]]</f>
        <v>224932.36350000001</v>
      </c>
      <c r="Q1909" s="11">
        <v>1499549.09</v>
      </c>
      <c r="R1909" s="11">
        <v>0</v>
      </c>
      <c r="S1909" s="11">
        <v>0</v>
      </c>
      <c r="T1909" s="4">
        <f>Ugovori_OPULJP[[#This Row],[Bespovratna sredstva - Ukupno (EU+Nac) HRK
= Ukupna ugovorena vrijednost bespovratnih sredstava]]+Ugovori_OPULJP[[#This Row],[Javni doprinos korisnika - HRK]]+Ugovori_OPULJP[[#This Row],[Privatni doprinos korisnika - HRK]]</f>
        <v>1499549.09</v>
      </c>
      <c r="U1909" s="29" t="s">
        <v>8735</v>
      </c>
      <c r="V1909" s="29" t="s">
        <v>24</v>
      </c>
      <c r="W1909" s="30" t="s">
        <v>6985</v>
      </c>
      <c r="X1909" s="30" t="s">
        <v>6220</v>
      </c>
    </row>
    <row r="1910" spans="1:24" ht="51" x14ac:dyDescent="0.25">
      <c r="A1910" s="45" t="s">
        <v>3172</v>
      </c>
      <c r="B1910" s="46" t="s">
        <v>8150</v>
      </c>
      <c r="C1910" s="30" t="s">
        <v>7165</v>
      </c>
      <c r="D1910" s="30" t="s">
        <v>2949</v>
      </c>
      <c r="E1910" s="29" t="s">
        <v>10081</v>
      </c>
      <c r="F1910" s="47" t="s">
        <v>3173</v>
      </c>
      <c r="G1910" s="47" t="s">
        <v>2405</v>
      </c>
      <c r="H1910" s="48">
        <v>43917</v>
      </c>
      <c r="I1910" s="48">
        <v>44708</v>
      </c>
      <c r="J1910" s="48" t="str">
        <f ca="1">IF(Ugovori_OPULJP[[#This Row],[DATUM ZAVRŠETKA OPERACIJE]]&lt;TODAY(),"završen","u provedbi")</f>
        <v>u provedbi</v>
      </c>
      <c r="K1910" s="25" t="s">
        <v>3174</v>
      </c>
      <c r="L1910" s="25" t="s">
        <v>3</v>
      </c>
      <c r="M1910" s="17">
        <v>0.85</v>
      </c>
      <c r="N1910" s="17">
        <v>0.15</v>
      </c>
      <c r="O1910" s="11">
        <f>Ugovori_OPULJP[[#This Row],[Bespovratna sredstva - Ukupno (EU+Nac) HRK
= Ukupna ugovorena vrijednost bespovratnih sredstava]]*Ugovori_OPULJP[[#This Row],[EU STOPA SUFINANCIRANJA %
EU CO-FINANCING RATE %]]</f>
        <v>2023032.3764999998</v>
      </c>
      <c r="P1910" s="11">
        <f>Ugovori_OPULJP[[#This Row],[Bespovratna sredstva - Ukupno (EU+Nac) HRK
= Ukupna ugovorena vrijednost bespovratnih sredstava]]*Ugovori_OPULJP[[#This Row],[STOPA NACIONALNOG SUFINANCIRANJA %]]</f>
        <v>357005.71349999995</v>
      </c>
      <c r="Q1910" s="11">
        <v>2380038.09</v>
      </c>
      <c r="R1910" s="11">
        <v>0</v>
      </c>
      <c r="S1910" s="11">
        <v>0</v>
      </c>
      <c r="T1910" s="4">
        <f>Ugovori_OPULJP[[#This Row],[Bespovratna sredstva - Ukupno (EU+Nac) HRK
= Ukupna ugovorena vrijednost bespovratnih sredstava]]+Ugovori_OPULJP[[#This Row],[Javni doprinos korisnika - HRK]]+Ugovori_OPULJP[[#This Row],[Privatni doprinos korisnika - HRK]]</f>
        <v>2380038.09</v>
      </c>
      <c r="U1910" s="29" t="s">
        <v>8735</v>
      </c>
      <c r="V1910" s="29" t="s">
        <v>24</v>
      </c>
      <c r="W1910" s="30" t="s">
        <v>6986</v>
      </c>
      <c r="X1910" s="30" t="s">
        <v>6220</v>
      </c>
    </row>
    <row r="1911" spans="1:24" ht="38.25" x14ac:dyDescent="0.25">
      <c r="A1911" s="45" t="s">
        <v>3175</v>
      </c>
      <c r="B1911" s="46" t="s">
        <v>8150</v>
      </c>
      <c r="C1911" s="30" t="s">
        <v>7165</v>
      </c>
      <c r="D1911" s="30" t="s">
        <v>2949</v>
      </c>
      <c r="E1911" s="29" t="s">
        <v>10081</v>
      </c>
      <c r="F1911" s="47" t="s">
        <v>3176</v>
      </c>
      <c r="G1911" s="47" t="s">
        <v>2439</v>
      </c>
      <c r="H1911" s="48">
        <v>43917</v>
      </c>
      <c r="I1911" s="48">
        <v>44708</v>
      </c>
      <c r="J1911" s="48" t="str">
        <f ca="1">IF(Ugovori_OPULJP[[#This Row],[DATUM ZAVRŠETKA OPERACIJE]]&lt;TODAY(),"završen","u provedbi")</f>
        <v>u provedbi</v>
      </c>
      <c r="K1911" s="25" t="s">
        <v>10</v>
      </c>
      <c r="L1911" s="25" t="s">
        <v>10</v>
      </c>
      <c r="M1911" s="17">
        <v>0.85</v>
      </c>
      <c r="N1911" s="17">
        <v>0.15</v>
      </c>
      <c r="O1911" s="11">
        <f>Ugovori_OPULJP[[#This Row],[Bespovratna sredstva - Ukupno (EU+Nac) HRK
= Ukupna ugovorena vrijednost bespovratnih sredstava]]*Ugovori_OPULJP[[#This Row],[EU STOPA SUFINANCIRANJA %
EU CO-FINANCING RATE %]]</f>
        <v>1364480.69</v>
      </c>
      <c r="P1911" s="11">
        <f>Ugovori_OPULJP[[#This Row],[Bespovratna sredstva - Ukupno (EU+Nac) HRK
= Ukupna ugovorena vrijednost bespovratnih sredstava]]*Ugovori_OPULJP[[#This Row],[STOPA NACIONALNOG SUFINANCIRANJA %]]</f>
        <v>240790.70999999996</v>
      </c>
      <c r="Q1911" s="11">
        <v>1605271.4</v>
      </c>
      <c r="R1911" s="11">
        <v>0</v>
      </c>
      <c r="S1911" s="11">
        <v>0</v>
      </c>
      <c r="T1911" s="4">
        <f>Ugovori_OPULJP[[#This Row],[Bespovratna sredstva - Ukupno (EU+Nac) HRK
= Ukupna ugovorena vrijednost bespovratnih sredstava]]+Ugovori_OPULJP[[#This Row],[Javni doprinos korisnika - HRK]]+Ugovori_OPULJP[[#This Row],[Privatni doprinos korisnika - HRK]]</f>
        <v>1605271.4</v>
      </c>
      <c r="U1911" s="29" t="s">
        <v>8735</v>
      </c>
      <c r="V1911" s="29" t="s">
        <v>24</v>
      </c>
      <c r="W1911" s="30" t="s">
        <v>6987</v>
      </c>
      <c r="X1911" s="30" t="s">
        <v>6220</v>
      </c>
    </row>
    <row r="1912" spans="1:24" ht="63.75" x14ac:dyDescent="0.25">
      <c r="A1912" s="45" t="s">
        <v>3177</v>
      </c>
      <c r="B1912" s="46" t="s">
        <v>8150</v>
      </c>
      <c r="C1912" s="30" t="s">
        <v>7165</v>
      </c>
      <c r="D1912" s="30" t="s">
        <v>2949</v>
      </c>
      <c r="E1912" s="29" t="s">
        <v>10081</v>
      </c>
      <c r="F1912" s="47" t="s">
        <v>3178</v>
      </c>
      <c r="G1912" s="47" t="s">
        <v>10609</v>
      </c>
      <c r="H1912" s="48">
        <v>43927</v>
      </c>
      <c r="I1912" s="48">
        <v>44657</v>
      </c>
      <c r="J1912" s="48" t="str">
        <f ca="1">IF(Ugovori_OPULJP[[#This Row],[DATUM ZAVRŠETKA OPERACIJE]]&lt;TODAY(),"završen","u provedbi")</f>
        <v>završen</v>
      </c>
      <c r="K1912" s="25" t="s">
        <v>13</v>
      </c>
      <c r="L1912" s="25" t="s">
        <v>13</v>
      </c>
      <c r="M1912" s="17">
        <v>0.85</v>
      </c>
      <c r="N1912" s="17">
        <v>0.15</v>
      </c>
      <c r="O1912" s="11">
        <f>Ugovori_OPULJP[[#This Row],[Bespovratna sredstva - Ukupno (EU+Nac) HRK
= Ukupna ugovorena vrijednost bespovratnih sredstava]]*Ugovori_OPULJP[[#This Row],[EU STOPA SUFINANCIRANJA %
EU CO-FINANCING RATE %]]</f>
        <v>423295.75</v>
      </c>
      <c r="P1912" s="11">
        <f>Ugovori_OPULJP[[#This Row],[Bespovratna sredstva - Ukupno (EU+Nac) HRK
= Ukupna ugovorena vrijednost bespovratnih sredstava]]*Ugovori_OPULJP[[#This Row],[STOPA NACIONALNOG SUFINANCIRANJA %]]</f>
        <v>74699.25</v>
      </c>
      <c r="Q1912" s="11">
        <v>497995</v>
      </c>
      <c r="R1912" s="11">
        <v>0</v>
      </c>
      <c r="S1912" s="11">
        <v>0</v>
      </c>
      <c r="T1912" s="4">
        <f>Ugovori_OPULJP[[#This Row],[Bespovratna sredstva - Ukupno (EU+Nac) HRK
= Ukupna ugovorena vrijednost bespovratnih sredstava]]+Ugovori_OPULJP[[#This Row],[Javni doprinos korisnika - HRK]]+Ugovori_OPULJP[[#This Row],[Privatni doprinos korisnika - HRK]]</f>
        <v>497995</v>
      </c>
      <c r="U1912" s="29" t="s">
        <v>8735</v>
      </c>
      <c r="V1912" s="29" t="s">
        <v>24</v>
      </c>
      <c r="W1912" s="30" t="s">
        <v>7497</v>
      </c>
      <c r="X1912" s="30" t="s">
        <v>6220</v>
      </c>
    </row>
    <row r="1913" spans="1:24" ht="76.5" x14ac:dyDescent="0.25">
      <c r="A1913" s="45" t="s">
        <v>3179</v>
      </c>
      <c r="B1913" s="46" t="s">
        <v>8150</v>
      </c>
      <c r="C1913" s="30" t="s">
        <v>7165</v>
      </c>
      <c r="D1913" s="30" t="s">
        <v>2949</v>
      </c>
      <c r="E1913" s="29" t="s">
        <v>10081</v>
      </c>
      <c r="F1913" s="47" t="s">
        <v>3180</v>
      </c>
      <c r="G1913" s="47" t="s">
        <v>1723</v>
      </c>
      <c r="H1913" s="48">
        <v>43838</v>
      </c>
      <c r="I1913" s="48">
        <v>44569</v>
      </c>
      <c r="J1913" s="48" t="str">
        <f ca="1">IF(Ugovori_OPULJP[[#This Row],[DATUM ZAVRŠETKA OPERACIJE]]&lt;TODAY(),"završen","u provedbi")</f>
        <v>završen</v>
      </c>
      <c r="K1913" s="25" t="s">
        <v>15</v>
      </c>
      <c r="L1913" s="25" t="s">
        <v>15</v>
      </c>
      <c r="M1913" s="17">
        <v>0.85</v>
      </c>
      <c r="N1913" s="17">
        <v>0.15</v>
      </c>
      <c r="O1913" s="11">
        <f>Ugovori_OPULJP[[#This Row],[Bespovratna sredstva - Ukupno (EU+Nac) HRK
= Ukupna ugovorena vrijednost bespovratnih sredstava]]*Ugovori_OPULJP[[#This Row],[EU STOPA SUFINANCIRANJA %
EU CO-FINANCING RATE %]]</f>
        <v>825550.6</v>
      </c>
      <c r="P1913" s="11">
        <f>Ugovori_OPULJP[[#This Row],[Bespovratna sredstva - Ukupno (EU+Nac) HRK
= Ukupna ugovorena vrijednost bespovratnih sredstava]]*Ugovori_OPULJP[[#This Row],[STOPA NACIONALNOG SUFINANCIRANJA %]]</f>
        <v>145685.4</v>
      </c>
      <c r="Q1913" s="11">
        <v>971236</v>
      </c>
      <c r="R1913" s="11">
        <v>0</v>
      </c>
      <c r="S1913" s="11">
        <v>0</v>
      </c>
      <c r="T1913" s="4">
        <f>Ugovori_OPULJP[[#This Row],[Bespovratna sredstva - Ukupno (EU+Nac) HRK
= Ukupna ugovorena vrijednost bespovratnih sredstava]]+Ugovori_OPULJP[[#This Row],[Javni doprinos korisnika - HRK]]+Ugovori_OPULJP[[#This Row],[Privatni doprinos korisnika - HRK]]</f>
        <v>971236</v>
      </c>
      <c r="U1913" s="29" t="s">
        <v>8735</v>
      </c>
      <c r="V1913" s="29" t="s">
        <v>24</v>
      </c>
      <c r="W1913" s="30" t="s">
        <v>7498</v>
      </c>
      <c r="X1913" s="30" t="s">
        <v>6220</v>
      </c>
    </row>
    <row r="1914" spans="1:24" ht="51" x14ac:dyDescent="0.25">
      <c r="A1914" s="45" t="s">
        <v>3181</v>
      </c>
      <c r="B1914" s="46" t="s">
        <v>8150</v>
      </c>
      <c r="C1914" s="30" t="s">
        <v>7165</v>
      </c>
      <c r="D1914" s="30" t="s">
        <v>2949</v>
      </c>
      <c r="E1914" s="29" t="s">
        <v>10081</v>
      </c>
      <c r="F1914" s="47" t="s">
        <v>3182</v>
      </c>
      <c r="G1914" s="47" t="s">
        <v>3183</v>
      </c>
      <c r="H1914" s="48">
        <v>43843</v>
      </c>
      <c r="I1914" s="48">
        <v>44574</v>
      </c>
      <c r="J1914" s="48" t="str">
        <f ca="1">IF(Ugovori_OPULJP[[#This Row],[DATUM ZAVRŠETKA OPERACIJE]]&lt;TODAY(),"završen","u provedbi")</f>
        <v>završen</v>
      </c>
      <c r="K1914" s="25" t="s">
        <v>6</v>
      </c>
      <c r="L1914" s="25" t="s">
        <v>6</v>
      </c>
      <c r="M1914" s="17">
        <v>0.85</v>
      </c>
      <c r="N1914" s="17">
        <v>0.15</v>
      </c>
      <c r="O1914" s="11">
        <f>Ugovori_OPULJP[[#This Row],[Bespovratna sredstva - Ukupno (EU+Nac) HRK
= Ukupna ugovorena vrijednost bespovratnih sredstava]]*Ugovori_OPULJP[[#This Row],[EU STOPA SUFINANCIRANJA %
EU CO-FINANCING RATE %]]</f>
        <v>793331.94499999995</v>
      </c>
      <c r="P1914" s="11">
        <f>Ugovori_OPULJP[[#This Row],[Bespovratna sredstva - Ukupno (EU+Nac) HRK
= Ukupna ugovorena vrijednost bespovratnih sredstava]]*Ugovori_OPULJP[[#This Row],[STOPA NACIONALNOG SUFINANCIRANJA %]]</f>
        <v>139999.75499999998</v>
      </c>
      <c r="Q1914" s="11">
        <v>933331.7</v>
      </c>
      <c r="R1914" s="11">
        <v>0</v>
      </c>
      <c r="S1914" s="11">
        <v>0</v>
      </c>
      <c r="T1914" s="4">
        <f>Ugovori_OPULJP[[#This Row],[Bespovratna sredstva - Ukupno (EU+Nac) HRK
= Ukupna ugovorena vrijednost bespovratnih sredstava]]+Ugovori_OPULJP[[#This Row],[Javni doprinos korisnika - HRK]]+Ugovori_OPULJP[[#This Row],[Privatni doprinos korisnika - HRK]]</f>
        <v>933331.7</v>
      </c>
      <c r="U1914" s="29" t="s">
        <v>8735</v>
      </c>
      <c r="V1914" s="29" t="s">
        <v>24</v>
      </c>
      <c r="W1914" s="30" t="s">
        <v>6988</v>
      </c>
      <c r="X1914" s="30" t="s">
        <v>6220</v>
      </c>
    </row>
    <row r="1915" spans="1:24" ht="114.75" x14ac:dyDescent="0.25">
      <c r="A1915" s="45" t="s">
        <v>3184</v>
      </c>
      <c r="B1915" s="46" t="s">
        <v>8150</v>
      </c>
      <c r="C1915" s="30" t="s">
        <v>7165</v>
      </c>
      <c r="D1915" s="30" t="s">
        <v>2949</v>
      </c>
      <c r="E1915" s="29" t="s">
        <v>10081</v>
      </c>
      <c r="F1915" s="47" t="s">
        <v>1683</v>
      </c>
      <c r="G1915" s="47" t="s">
        <v>3185</v>
      </c>
      <c r="H1915" s="48">
        <v>43838</v>
      </c>
      <c r="I1915" s="48">
        <v>44750</v>
      </c>
      <c r="J1915" s="48" t="str">
        <f ca="1">IF(Ugovori_OPULJP[[#This Row],[DATUM ZAVRŠETKA OPERACIJE]]&lt;TODAY(),"završen","u provedbi")</f>
        <v>u provedbi</v>
      </c>
      <c r="K1915" s="25" t="s">
        <v>15</v>
      </c>
      <c r="L1915" s="25" t="s">
        <v>15</v>
      </c>
      <c r="M1915" s="17">
        <v>0.85</v>
      </c>
      <c r="N1915" s="17">
        <v>0.15</v>
      </c>
      <c r="O1915" s="11">
        <f>Ugovori_OPULJP[[#This Row],[Bespovratna sredstva - Ukupno (EU+Nac) HRK
= Ukupna ugovorena vrijednost bespovratnih sredstava]]*Ugovori_OPULJP[[#This Row],[EU STOPA SUFINANCIRANJA %
EU CO-FINANCING RATE %]]</f>
        <v>1421069.1255000001</v>
      </c>
      <c r="P1915" s="11">
        <f>Ugovori_OPULJP[[#This Row],[Bespovratna sredstva - Ukupno (EU+Nac) HRK
= Ukupna ugovorena vrijednost bespovratnih sredstava]]*Ugovori_OPULJP[[#This Row],[STOPA NACIONALNOG SUFINANCIRANJA %]]</f>
        <v>250776.9045</v>
      </c>
      <c r="Q1915" s="11">
        <v>1671846.03</v>
      </c>
      <c r="R1915" s="11">
        <v>0</v>
      </c>
      <c r="S1915" s="11">
        <v>0</v>
      </c>
      <c r="T1915" s="4">
        <f>Ugovori_OPULJP[[#This Row],[Bespovratna sredstva - Ukupno (EU+Nac) HRK
= Ukupna ugovorena vrijednost bespovratnih sredstava]]+Ugovori_OPULJP[[#This Row],[Javni doprinos korisnika - HRK]]+Ugovori_OPULJP[[#This Row],[Privatni doprinos korisnika - HRK]]</f>
        <v>1671846.03</v>
      </c>
      <c r="U1915" s="29" t="s">
        <v>8735</v>
      </c>
      <c r="V1915" s="29" t="s">
        <v>24</v>
      </c>
      <c r="W1915" s="30" t="s">
        <v>6989</v>
      </c>
      <c r="X1915" s="30" t="s">
        <v>6220</v>
      </c>
    </row>
    <row r="1916" spans="1:24" ht="51" x14ac:dyDescent="0.25">
      <c r="A1916" s="45" t="s">
        <v>3186</v>
      </c>
      <c r="B1916" s="46" t="s">
        <v>8150</v>
      </c>
      <c r="C1916" s="30" t="s">
        <v>7165</v>
      </c>
      <c r="D1916" s="30" t="s">
        <v>2949</v>
      </c>
      <c r="E1916" s="29" t="s">
        <v>10081</v>
      </c>
      <c r="F1916" s="47" t="s">
        <v>3187</v>
      </c>
      <c r="G1916" s="47" t="s">
        <v>1800</v>
      </c>
      <c r="H1916" s="48">
        <v>43838</v>
      </c>
      <c r="I1916" s="48">
        <v>44750</v>
      </c>
      <c r="J1916" s="48" t="str">
        <f ca="1">IF(Ugovori_OPULJP[[#This Row],[DATUM ZAVRŠETKA OPERACIJE]]&lt;TODAY(),"završen","u provedbi")</f>
        <v>u provedbi</v>
      </c>
      <c r="K1916" s="25" t="s">
        <v>15</v>
      </c>
      <c r="L1916" s="25" t="s">
        <v>15</v>
      </c>
      <c r="M1916" s="17">
        <v>0.85</v>
      </c>
      <c r="N1916" s="17">
        <v>0.15</v>
      </c>
      <c r="O1916" s="11">
        <f>Ugovori_OPULJP[[#This Row],[Bespovratna sredstva - Ukupno (EU+Nac) HRK
= Ukupna ugovorena vrijednost bespovratnih sredstava]]*Ugovori_OPULJP[[#This Row],[EU STOPA SUFINANCIRANJA %
EU CO-FINANCING RATE %]]</f>
        <v>1345204.747</v>
      </c>
      <c r="P1916" s="11">
        <f>Ugovori_OPULJP[[#This Row],[Bespovratna sredstva - Ukupno (EU+Nac) HRK
= Ukupna ugovorena vrijednost bespovratnih sredstava]]*Ugovori_OPULJP[[#This Row],[STOPA NACIONALNOG SUFINANCIRANJA %]]</f>
        <v>237389.073</v>
      </c>
      <c r="Q1916" s="11">
        <v>1582593.82</v>
      </c>
      <c r="R1916" s="11">
        <v>0</v>
      </c>
      <c r="S1916" s="11">
        <v>0</v>
      </c>
      <c r="T1916" s="4">
        <f>Ugovori_OPULJP[[#This Row],[Bespovratna sredstva - Ukupno (EU+Nac) HRK
= Ukupna ugovorena vrijednost bespovratnih sredstava]]+Ugovori_OPULJP[[#This Row],[Javni doprinos korisnika - HRK]]+Ugovori_OPULJP[[#This Row],[Privatni doprinos korisnika - HRK]]</f>
        <v>1582593.82</v>
      </c>
      <c r="U1916" s="29" t="s">
        <v>8735</v>
      </c>
      <c r="V1916" s="29" t="s">
        <v>24</v>
      </c>
      <c r="W1916" s="30" t="s">
        <v>6990</v>
      </c>
      <c r="X1916" s="30" t="s">
        <v>6220</v>
      </c>
    </row>
    <row r="1917" spans="1:24" ht="51" x14ac:dyDescent="0.25">
      <c r="A1917" s="45" t="s">
        <v>3188</v>
      </c>
      <c r="B1917" s="46" t="s">
        <v>8150</v>
      </c>
      <c r="C1917" s="30" t="s">
        <v>7165</v>
      </c>
      <c r="D1917" s="30" t="s">
        <v>2949</v>
      </c>
      <c r="E1917" s="29" t="s">
        <v>10081</v>
      </c>
      <c r="F1917" s="47" t="s">
        <v>3189</v>
      </c>
      <c r="G1917" s="47" t="s">
        <v>3190</v>
      </c>
      <c r="H1917" s="48">
        <v>43840</v>
      </c>
      <c r="I1917" s="48">
        <v>44752</v>
      </c>
      <c r="J1917" s="48" t="str">
        <f ca="1">IF(Ugovori_OPULJP[[#This Row],[DATUM ZAVRŠETKA OPERACIJE]]&lt;TODAY(),"završen","u provedbi")</f>
        <v>u provedbi</v>
      </c>
      <c r="K1917" s="25" t="s">
        <v>15</v>
      </c>
      <c r="L1917" s="25" t="s">
        <v>15</v>
      </c>
      <c r="M1917" s="17">
        <v>0.85</v>
      </c>
      <c r="N1917" s="17">
        <v>0.15</v>
      </c>
      <c r="O1917" s="11">
        <f>Ugovori_OPULJP[[#This Row],[Bespovratna sredstva - Ukupno (EU+Nac) HRK
= Ukupna ugovorena vrijednost bespovratnih sredstava]]*Ugovori_OPULJP[[#This Row],[EU STOPA SUFINANCIRANJA %
EU CO-FINANCING RATE %]]</f>
        <v>1020457.997</v>
      </c>
      <c r="P1917" s="11">
        <f>Ugovori_OPULJP[[#This Row],[Bespovratna sredstva - Ukupno (EU+Nac) HRK
= Ukupna ugovorena vrijednost bespovratnih sredstava]]*Ugovori_OPULJP[[#This Row],[STOPA NACIONALNOG SUFINANCIRANJA %]]</f>
        <v>180080.823</v>
      </c>
      <c r="Q1917" s="11">
        <v>1200538.82</v>
      </c>
      <c r="R1917" s="11">
        <v>0</v>
      </c>
      <c r="S1917" s="11">
        <v>0</v>
      </c>
      <c r="T1917" s="4">
        <f>Ugovori_OPULJP[[#This Row],[Bespovratna sredstva - Ukupno (EU+Nac) HRK
= Ukupna ugovorena vrijednost bespovratnih sredstava]]+Ugovori_OPULJP[[#This Row],[Javni doprinos korisnika - HRK]]+Ugovori_OPULJP[[#This Row],[Privatni doprinos korisnika - HRK]]</f>
        <v>1200538.82</v>
      </c>
      <c r="U1917" s="29" t="s">
        <v>8735</v>
      </c>
      <c r="V1917" s="29" t="s">
        <v>24</v>
      </c>
      <c r="W1917" s="30" t="s">
        <v>6991</v>
      </c>
      <c r="X1917" s="30" t="s">
        <v>6220</v>
      </c>
    </row>
    <row r="1918" spans="1:24" ht="38.25" x14ac:dyDescent="0.25">
      <c r="A1918" s="45" t="s">
        <v>3191</v>
      </c>
      <c r="B1918" s="46" t="s">
        <v>8150</v>
      </c>
      <c r="C1918" s="30" t="s">
        <v>7165</v>
      </c>
      <c r="D1918" s="30" t="s">
        <v>2949</v>
      </c>
      <c r="E1918" s="29" t="s">
        <v>10081</v>
      </c>
      <c r="F1918" s="47" t="s">
        <v>3192</v>
      </c>
      <c r="G1918" s="47" t="s">
        <v>4717</v>
      </c>
      <c r="H1918" s="48">
        <v>43838</v>
      </c>
      <c r="I1918" s="48">
        <v>44750</v>
      </c>
      <c r="J1918" s="48" t="str">
        <f ca="1">IF(Ugovori_OPULJP[[#This Row],[DATUM ZAVRŠETKA OPERACIJE]]&lt;TODAY(),"završen","u provedbi")</f>
        <v>u provedbi</v>
      </c>
      <c r="K1918" s="25" t="s">
        <v>13</v>
      </c>
      <c r="L1918" s="25" t="s">
        <v>13</v>
      </c>
      <c r="M1918" s="17">
        <v>0.85</v>
      </c>
      <c r="N1918" s="17">
        <v>0.15</v>
      </c>
      <c r="O1918" s="11">
        <f>Ugovori_OPULJP[[#This Row],[Bespovratna sredstva - Ukupno (EU+Nac) HRK
= Ukupna ugovorena vrijednost bespovratnih sredstava]]*Ugovori_OPULJP[[#This Row],[EU STOPA SUFINANCIRANJA %
EU CO-FINANCING RATE %]]</f>
        <v>629765.90949999995</v>
      </c>
      <c r="P1918" s="11">
        <f>Ugovori_OPULJP[[#This Row],[Bespovratna sredstva - Ukupno (EU+Nac) HRK
= Ukupna ugovorena vrijednost bespovratnih sredstava]]*Ugovori_OPULJP[[#This Row],[STOPA NACIONALNOG SUFINANCIRANJA %]]</f>
        <v>111135.16049999998</v>
      </c>
      <c r="Q1918" s="11">
        <v>740901.07</v>
      </c>
      <c r="R1918" s="11">
        <v>0</v>
      </c>
      <c r="S1918" s="11">
        <v>0</v>
      </c>
      <c r="T1918" s="4">
        <f>Ugovori_OPULJP[[#This Row],[Bespovratna sredstva - Ukupno (EU+Nac) HRK
= Ukupna ugovorena vrijednost bespovratnih sredstava]]+Ugovori_OPULJP[[#This Row],[Javni doprinos korisnika - HRK]]+Ugovori_OPULJP[[#This Row],[Privatni doprinos korisnika - HRK]]</f>
        <v>740901.07</v>
      </c>
      <c r="U1918" s="29" t="s">
        <v>8735</v>
      </c>
      <c r="V1918" s="29" t="s">
        <v>24</v>
      </c>
      <c r="W1918" s="30" t="s">
        <v>6992</v>
      </c>
      <c r="X1918" s="30" t="s">
        <v>6220</v>
      </c>
    </row>
    <row r="1919" spans="1:24" ht="63.75" x14ac:dyDescent="0.25">
      <c r="A1919" s="45" t="s">
        <v>3193</v>
      </c>
      <c r="B1919" s="46" t="s">
        <v>8150</v>
      </c>
      <c r="C1919" s="30" t="s">
        <v>7165</v>
      </c>
      <c r="D1919" s="30" t="s">
        <v>2949</v>
      </c>
      <c r="E1919" s="29" t="s">
        <v>10081</v>
      </c>
      <c r="F1919" s="47" t="s">
        <v>3194</v>
      </c>
      <c r="G1919" s="47" t="s">
        <v>2577</v>
      </c>
      <c r="H1919" s="48">
        <v>43845</v>
      </c>
      <c r="I1919" s="48">
        <v>44757</v>
      </c>
      <c r="J1919" s="48" t="str">
        <f ca="1">IF(Ugovori_OPULJP[[#This Row],[DATUM ZAVRŠETKA OPERACIJE]]&lt;TODAY(),"završen","u provedbi")</f>
        <v>u provedbi</v>
      </c>
      <c r="K1919" s="25" t="s">
        <v>12</v>
      </c>
      <c r="L1919" s="25" t="s">
        <v>12</v>
      </c>
      <c r="M1919" s="17">
        <v>0.85</v>
      </c>
      <c r="N1919" s="17">
        <v>0.15</v>
      </c>
      <c r="O1919" s="11">
        <f>Ugovori_OPULJP[[#This Row],[Bespovratna sredstva - Ukupno (EU+Nac) HRK
= Ukupna ugovorena vrijednost bespovratnih sredstava]]*Ugovori_OPULJP[[#This Row],[EU STOPA SUFINANCIRANJA %
EU CO-FINANCING RATE %]]</f>
        <v>1474059.375</v>
      </c>
      <c r="P1919" s="11">
        <f>Ugovori_OPULJP[[#This Row],[Bespovratna sredstva - Ukupno (EU+Nac) HRK
= Ukupna ugovorena vrijednost bespovratnih sredstava]]*Ugovori_OPULJP[[#This Row],[STOPA NACIONALNOG SUFINANCIRANJA %]]</f>
        <v>260128.125</v>
      </c>
      <c r="Q1919" s="11">
        <v>1734187.5</v>
      </c>
      <c r="R1919" s="11">
        <v>0</v>
      </c>
      <c r="S1919" s="11">
        <v>0</v>
      </c>
      <c r="T1919" s="4">
        <f>Ugovori_OPULJP[[#This Row],[Bespovratna sredstva - Ukupno (EU+Nac) HRK
= Ukupna ugovorena vrijednost bespovratnih sredstava]]+Ugovori_OPULJP[[#This Row],[Javni doprinos korisnika - HRK]]+Ugovori_OPULJP[[#This Row],[Privatni doprinos korisnika - HRK]]</f>
        <v>1734187.5</v>
      </c>
      <c r="U1919" s="29" t="s">
        <v>8735</v>
      </c>
      <c r="V1919" s="29" t="s">
        <v>24</v>
      </c>
      <c r="W1919" s="30" t="s">
        <v>6993</v>
      </c>
      <c r="X1919" s="30" t="s">
        <v>6220</v>
      </c>
    </row>
    <row r="1920" spans="1:24" ht="51" x14ac:dyDescent="0.25">
      <c r="A1920" s="45" t="s">
        <v>3195</v>
      </c>
      <c r="B1920" s="46" t="s">
        <v>8150</v>
      </c>
      <c r="C1920" s="30" t="s">
        <v>7165</v>
      </c>
      <c r="D1920" s="30" t="s">
        <v>2949</v>
      </c>
      <c r="E1920" s="29" t="s">
        <v>10081</v>
      </c>
      <c r="F1920" s="47" t="s">
        <v>3196</v>
      </c>
      <c r="G1920" s="47" t="s">
        <v>1439</v>
      </c>
      <c r="H1920" s="48">
        <v>43922</v>
      </c>
      <c r="I1920" s="48">
        <v>44835</v>
      </c>
      <c r="J1920" s="48" t="str">
        <f ca="1">IF(Ugovori_OPULJP[[#This Row],[DATUM ZAVRŠETKA OPERACIJE]]&lt;TODAY(),"završen","u provedbi")</f>
        <v>u provedbi</v>
      </c>
      <c r="K1920" s="25" t="s">
        <v>0</v>
      </c>
      <c r="L1920" s="25" t="s">
        <v>0</v>
      </c>
      <c r="M1920" s="17">
        <v>0.85</v>
      </c>
      <c r="N1920" s="17">
        <v>0.15</v>
      </c>
      <c r="O1920" s="11">
        <f>Ugovori_OPULJP[[#This Row],[Bespovratna sredstva - Ukupno (EU+Nac) HRK
= Ukupna ugovorena vrijednost bespovratnih sredstava]]*Ugovori_OPULJP[[#This Row],[EU STOPA SUFINANCIRANJA %
EU CO-FINANCING RATE %]]</f>
        <v>1048378.1</v>
      </c>
      <c r="P1920" s="11">
        <f>Ugovori_OPULJP[[#This Row],[Bespovratna sredstva - Ukupno (EU+Nac) HRK
= Ukupna ugovorena vrijednost bespovratnih sredstava]]*Ugovori_OPULJP[[#This Row],[STOPA NACIONALNOG SUFINANCIRANJA %]]</f>
        <v>185007.9</v>
      </c>
      <c r="Q1920" s="11">
        <v>1233386</v>
      </c>
      <c r="R1920" s="11">
        <v>0</v>
      </c>
      <c r="S1920" s="11">
        <v>0</v>
      </c>
      <c r="T1920" s="4">
        <f>Ugovori_OPULJP[[#This Row],[Bespovratna sredstva - Ukupno (EU+Nac) HRK
= Ukupna ugovorena vrijednost bespovratnih sredstava]]+Ugovori_OPULJP[[#This Row],[Javni doprinos korisnika - HRK]]+Ugovori_OPULJP[[#This Row],[Privatni doprinos korisnika - HRK]]</f>
        <v>1233386</v>
      </c>
      <c r="U1920" s="29" t="s">
        <v>8735</v>
      </c>
      <c r="V1920" s="29" t="s">
        <v>24</v>
      </c>
      <c r="W1920" s="30" t="s">
        <v>7499</v>
      </c>
      <c r="X1920" s="30" t="s">
        <v>6220</v>
      </c>
    </row>
    <row r="1921" spans="1:24" ht="51" x14ac:dyDescent="0.25">
      <c r="A1921" s="45" t="s">
        <v>3197</v>
      </c>
      <c r="B1921" s="46" t="s">
        <v>8150</v>
      </c>
      <c r="C1921" s="30" t="s">
        <v>7165</v>
      </c>
      <c r="D1921" s="30" t="s">
        <v>2949</v>
      </c>
      <c r="E1921" s="29" t="s">
        <v>10081</v>
      </c>
      <c r="F1921" s="47" t="s">
        <v>3198</v>
      </c>
      <c r="G1921" s="47" t="s">
        <v>10610</v>
      </c>
      <c r="H1921" s="48">
        <v>43916</v>
      </c>
      <c r="I1921" s="48">
        <v>44768</v>
      </c>
      <c r="J1921" s="48" t="str">
        <f ca="1">IF(Ugovori_OPULJP[[#This Row],[DATUM ZAVRŠETKA OPERACIJE]]&lt;TODAY(),"završen","u provedbi")</f>
        <v>u provedbi</v>
      </c>
      <c r="K1921" s="25" t="s">
        <v>10</v>
      </c>
      <c r="L1921" s="25" t="s">
        <v>10</v>
      </c>
      <c r="M1921" s="17">
        <v>0.85</v>
      </c>
      <c r="N1921" s="17">
        <v>0.15</v>
      </c>
      <c r="O1921" s="11">
        <f>Ugovori_OPULJP[[#This Row],[Bespovratna sredstva - Ukupno (EU+Nac) HRK
= Ukupna ugovorena vrijednost bespovratnih sredstava]]*Ugovori_OPULJP[[#This Row],[EU STOPA SUFINANCIRANJA %
EU CO-FINANCING RATE %]]</f>
        <v>1198251.851</v>
      </c>
      <c r="P1921" s="11">
        <f>Ugovori_OPULJP[[#This Row],[Bespovratna sredstva - Ukupno (EU+Nac) HRK
= Ukupna ugovorena vrijednost bespovratnih sredstava]]*Ugovori_OPULJP[[#This Row],[STOPA NACIONALNOG SUFINANCIRANJA %]]</f>
        <v>211456.209</v>
      </c>
      <c r="Q1921" s="11">
        <v>1409708.06</v>
      </c>
      <c r="R1921" s="11">
        <v>0</v>
      </c>
      <c r="S1921" s="11">
        <v>0</v>
      </c>
      <c r="T1921" s="4">
        <f>Ugovori_OPULJP[[#This Row],[Bespovratna sredstva - Ukupno (EU+Nac) HRK
= Ukupna ugovorena vrijednost bespovratnih sredstava]]+Ugovori_OPULJP[[#This Row],[Javni doprinos korisnika - HRK]]+Ugovori_OPULJP[[#This Row],[Privatni doprinos korisnika - HRK]]</f>
        <v>1409708.06</v>
      </c>
      <c r="U1921" s="29" t="s">
        <v>8735</v>
      </c>
      <c r="V1921" s="29" t="s">
        <v>24</v>
      </c>
      <c r="W1921" s="30" t="s">
        <v>6994</v>
      </c>
      <c r="X1921" s="30" t="s">
        <v>6220</v>
      </c>
    </row>
    <row r="1922" spans="1:24" ht="63.75" x14ac:dyDescent="0.25">
      <c r="A1922" s="45" t="s">
        <v>3199</v>
      </c>
      <c r="B1922" s="46" t="s">
        <v>8150</v>
      </c>
      <c r="C1922" s="30" t="s">
        <v>7165</v>
      </c>
      <c r="D1922" s="30" t="s">
        <v>2949</v>
      </c>
      <c r="E1922" s="29" t="s">
        <v>10081</v>
      </c>
      <c r="F1922" s="47" t="s">
        <v>3200</v>
      </c>
      <c r="G1922" s="7" t="s">
        <v>2455</v>
      </c>
      <c r="H1922" s="48">
        <v>43845</v>
      </c>
      <c r="I1922" s="48">
        <v>44576</v>
      </c>
      <c r="J1922" s="48" t="str">
        <f ca="1">IF(Ugovori_OPULJP[[#This Row],[DATUM ZAVRŠETKA OPERACIJE]]&lt;TODAY(),"završen","u provedbi")</f>
        <v>završen</v>
      </c>
      <c r="K1922" s="25" t="s">
        <v>7332</v>
      </c>
      <c r="L1922" s="25" t="s">
        <v>5</v>
      </c>
      <c r="M1922" s="17">
        <v>0.85</v>
      </c>
      <c r="N1922" s="17">
        <v>0.15</v>
      </c>
      <c r="O1922" s="11">
        <f>Ugovori_OPULJP[[#This Row],[Bespovratna sredstva - Ukupno (EU+Nac) HRK
= Ukupna ugovorena vrijednost bespovratnih sredstava]]*Ugovori_OPULJP[[#This Row],[EU STOPA SUFINANCIRANJA %
EU CO-FINANCING RATE %]]</f>
        <v>2121260</v>
      </c>
      <c r="P1922" s="11">
        <f>Ugovori_OPULJP[[#This Row],[Bespovratna sredstva - Ukupno (EU+Nac) HRK
= Ukupna ugovorena vrijednost bespovratnih sredstava]]*Ugovori_OPULJP[[#This Row],[STOPA NACIONALNOG SUFINANCIRANJA %]]</f>
        <v>374340</v>
      </c>
      <c r="Q1922" s="11">
        <v>2495600</v>
      </c>
      <c r="R1922" s="11">
        <v>0</v>
      </c>
      <c r="S1922" s="11">
        <v>0</v>
      </c>
      <c r="T1922" s="4">
        <f>Ugovori_OPULJP[[#This Row],[Bespovratna sredstva - Ukupno (EU+Nac) HRK
= Ukupna ugovorena vrijednost bespovratnih sredstava]]+Ugovori_OPULJP[[#This Row],[Javni doprinos korisnika - HRK]]+Ugovori_OPULJP[[#This Row],[Privatni doprinos korisnika - HRK]]</f>
        <v>2495600</v>
      </c>
      <c r="U1922" s="29" t="s">
        <v>8735</v>
      </c>
      <c r="V1922" s="29" t="s">
        <v>24</v>
      </c>
      <c r="W1922" s="30" t="s">
        <v>7500</v>
      </c>
      <c r="X1922" s="30" t="s">
        <v>6220</v>
      </c>
    </row>
    <row r="1923" spans="1:24" ht="102" x14ac:dyDescent="0.25">
      <c r="A1923" s="45" t="s">
        <v>3201</v>
      </c>
      <c r="B1923" s="46" t="s">
        <v>8150</v>
      </c>
      <c r="C1923" s="30" t="s">
        <v>7165</v>
      </c>
      <c r="D1923" s="30" t="s">
        <v>2949</v>
      </c>
      <c r="E1923" s="29" t="s">
        <v>10081</v>
      </c>
      <c r="F1923" s="47" t="s">
        <v>4718</v>
      </c>
      <c r="G1923" s="47" t="s">
        <v>3202</v>
      </c>
      <c r="H1923" s="48">
        <v>43927</v>
      </c>
      <c r="I1923" s="48">
        <v>44657</v>
      </c>
      <c r="J1923" s="48" t="str">
        <f ca="1">IF(Ugovori_OPULJP[[#This Row],[DATUM ZAVRŠETKA OPERACIJE]]&lt;TODAY(),"završen","u provedbi")</f>
        <v>završen</v>
      </c>
      <c r="K1923" s="25" t="s">
        <v>19</v>
      </c>
      <c r="L1923" s="25" t="s">
        <v>19</v>
      </c>
      <c r="M1923" s="17">
        <v>0.85</v>
      </c>
      <c r="N1923" s="17">
        <v>0.15</v>
      </c>
      <c r="O1923" s="11">
        <f>Ugovori_OPULJP[[#This Row],[Bespovratna sredstva - Ukupno (EU+Nac) HRK
= Ukupna ugovorena vrijednost bespovratnih sredstava]]*Ugovori_OPULJP[[#This Row],[EU STOPA SUFINANCIRANJA %
EU CO-FINANCING RATE %]]</f>
        <v>418361.5</v>
      </c>
      <c r="P1923" s="11">
        <f>Ugovori_OPULJP[[#This Row],[Bespovratna sredstva - Ukupno (EU+Nac) HRK
= Ukupna ugovorena vrijednost bespovratnih sredstava]]*Ugovori_OPULJP[[#This Row],[STOPA NACIONALNOG SUFINANCIRANJA %]]</f>
        <v>73828.5</v>
      </c>
      <c r="Q1923" s="11">
        <v>492190</v>
      </c>
      <c r="R1923" s="11">
        <v>0</v>
      </c>
      <c r="S1923" s="11">
        <v>0</v>
      </c>
      <c r="T1923" s="4">
        <f>Ugovori_OPULJP[[#This Row],[Bespovratna sredstva - Ukupno (EU+Nac) HRK
= Ukupna ugovorena vrijednost bespovratnih sredstava]]+Ugovori_OPULJP[[#This Row],[Javni doprinos korisnika - HRK]]+Ugovori_OPULJP[[#This Row],[Privatni doprinos korisnika - HRK]]</f>
        <v>492190</v>
      </c>
      <c r="U1923" s="29" t="s">
        <v>8735</v>
      </c>
      <c r="V1923" s="29" t="s">
        <v>24</v>
      </c>
      <c r="W1923" s="30" t="s">
        <v>7501</v>
      </c>
      <c r="X1923" s="30" t="s">
        <v>6220</v>
      </c>
    </row>
    <row r="1924" spans="1:24" ht="63.75" x14ac:dyDescent="0.25">
      <c r="A1924" s="45" t="s">
        <v>3203</v>
      </c>
      <c r="B1924" s="46" t="s">
        <v>8150</v>
      </c>
      <c r="C1924" s="30" t="s">
        <v>7165</v>
      </c>
      <c r="D1924" s="30" t="s">
        <v>2949</v>
      </c>
      <c r="E1924" s="29" t="s">
        <v>10081</v>
      </c>
      <c r="F1924" s="47" t="s">
        <v>3204</v>
      </c>
      <c r="G1924" s="47" t="s">
        <v>2436</v>
      </c>
      <c r="H1924" s="48">
        <v>43922</v>
      </c>
      <c r="I1924" s="48">
        <v>44652</v>
      </c>
      <c r="J1924" s="48" t="str">
        <f ca="1">IF(Ugovori_OPULJP[[#This Row],[DATUM ZAVRŠETKA OPERACIJE]]&lt;TODAY(),"završen","u provedbi")</f>
        <v>završen</v>
      </c>
      <c r="K1924" s="25" t="s">
        <v>74</v>
      </c>
      <c r="L1924" s="25" t="s">
        <v>3</v>
      </c>
      <c r="M1924" s="17">
        <v>0.85</v>
      </c>
      <c r="N1924" s="17">
        <v>0.15</v>
      </c>
      <c r="O1924" s="11">
        <f>Ugovori_OPULJP[[#This Row],[Bespovratna sredstva - Ukupno (EU+Nac) HRK
= Ukupna ugovorena vrijednost bespovratnih sredstava]]*Ugovori_OPULJP[[#This Row],[EU STOPA SUFINANCIRANJA %
EU CO-FINANCING RATE %]]</f>
        <v>931481</v>
      </c>
      <c r="P1924" s="11">
        <f>Ugovori_OPULJP[[#This Row],[Bespovratna sredstva - Ukupno (EU+Nac) HRK
= Ukupna ugovorena vrijednost bespovratnih sredstava]]*Ugovori_OPULJP[[#This Row],[STOPA NACIONALNOG SUFINANCIRANJA %]]</f>
        <v>164379</v>
      </c>
      <c r="Q1924" s="11">
        <v>1095860</v>
      </c>
      <c r="R1924" s="11">
        <v>0</v>
      </c>
      <c r="S1924" s="11">
        <v>0</v>
      </c>
      <c r="T1924" s="4">
        <f>Ugovori_OPULJP[[#This Row],[Bespovratna sredstva - Ukupno (EU+Nac) HRK
= Ukupna ugovorena vrijednost bespovratnih sredstava]]+Ugovori_OPULJP[[#This Row],[Javni doprinos korisnika - HRK]]+Ugovori_OPULJP[[#This Row],[Privatni doprinos korisnika - HRK]]</f>
        <v>1095860</v>
      </c>
      <c r="U1924" s="29" t="s">
        <v>8735</v>
      </c>
      <c r="V1924" s="29" t="s">
        <v>24</v>
      </c>
      <c r="W1924" s="30" t="s">
        <v>6995</v>
      </c>
      <c r="X1924" s="30" t="s">
        <v>6220</v>
      </c>
    </row>
    <row r="1925" spans="1:24" ht="38.25" x14ac:dyDescent="0.25">
      <c r="A1925" s="45" t="s">
        <v>3205</v>
      </c>
      <c r="B1925" s="46" t="s">
        <v>8150</v>
      </c>
      <c r="C1925" s="30" t="s">
        <v>7165</v>
      </c>
      <c r="D1925" s="30" t="s">
        <v>2949</v>
      </c>
      <c r="E1925" s="29" t="s">
        <v>10081</v>
      </c>
      <c r="F1925" s="47" t="s">
        <v>3206</v>
      </c>
      <c r="G1925" s="47" t="s">
        <v>3207</v>
      </c>
      <c r="H1925" s="48">
        <v>43922</v>
      </c>
      <c r="I1925" s="48">
        <v>44713</v>
      </c>
      <c r="J1925" s="48" t="str">
        <f ca="1">IF(Ugovori_OPULJP[[#This Row],[DATUM ZAVRŠETKA OPERACIJE]]&lt;TODAY(),"završen","u provedbi")</f>
        <v>u provedbi</v>
      </c>
      <c r="K1925" s="25" t="s">
        <v>13</v>
      </c>
      <c r="L1925" s="25" t="s">
        <v>13</v>
      </c>
      <c r="M1925" s="17">
        <v>0.85</v>
      </c>
      <c r="N1925" s="17">
        <v>0.15</v>
      </c>
      <c r="O1925" s="11">
        <f>Ugovori_OPULJP[[#This Row],[Bespovratna sredstva - Ukupno (EU+Nac) HRK
= Ukupna ugovorena vrijednost bespovratnih sredstava]]*Ugovori_OPULJP[[#This Row],[EU STOPA SUFINANCIRANJA %
EU CO-FINANCING RATE %]]</f>
        <v>507861.66350000002</v>
      </c>
      <c r="P1925" s="11">
        <f>Ugovori_OPULJP[[#This Row],[Bespovratna sredstva - Ukupno (EU+Nac) HRK
= Ukupna ugovorena vrijednost bespovratnih sredstava]]*Ugovori_OPULJP[[#This Row],[STOPA NACIONALNOG SUFINANCIRANJA %]]</f>
        <v>89622.646500000003</v>
      </c>
      <c r="Q1925" s="11">
        <v>597484.31000000006</v>
      </c>
      <c r="R1925" s="11">
        <v>0</v>
      </c>
      <c r="S1925" s="11">
        <v>0</v>
      </c>
      <c r="T1925" s="4">
        <f>Ugovori_OPULJP[[#This Row],[Bespovratna sredstva - Ukupno (EU+Nac) HRK
= Ukupna ugovorena vrijednost bespovratnih sredstava]]+Ugovori_OPULJP[[#This Row],[Javni doprinos korisnika - HRK]]+Ugovori_OPULJP[[#This Row],[Privatni doprinos korisnika - HRK]]</f>
        <v>597484.31000000006</v>
      </c>
      <c r="U1925" s="29" t="s">
        <v>8735</v>
      </c>
      <c r="V1925" s="29" t="s">
        <v>24</v>
      </c>
      <c r="W1925" s="30" t="s">
        <v>6996</v>
      </c>
      <c r="X1925" s="30" t="s">
        <v>6220</v>
      </c>
    </row>
    <row r="1926" spans="1:24" ht="63.75" x14ac:dyDescent="0.25">
      <c r="A1926" s="45" t="s">
        <v>4825</v>
      </c>
      <c r="B1926" s="46" t="s">
        <v>8150</v>
      </c>
      <c r="C1926" s="30" t="s">
        <v>7165</v>
      </c>
      <c r="D1926" s="30" t="s">
        <v>2949</v>
      </c>
      <c r="E1926" s="29" t="s">
        <v>10081</v>
      </c>
      <c r="F1926" s="47" t="s">
        <v>4826</v>
      </c>
      <c r="G1926" s="47" t="s">
        <v>4827</v>
      </c>
      <c r="H1926" s="48">
        <v>43979</v>
      </c>
      <c r="I1926" s="48">
        <v>44709</v>
      </c>
      <c r="J1926" s="48" t="str">
        <f ca="1">IF(Ugovori_OPULJP[[#This Row],[DATUM ZAVRŠETKA OPERACIJE]]&lt;TODAY(),"završen","u provedbi")</f>
        <v>u provedbi</v>
      </c>
      <c r="K1926" s="25" t="s">
        <v>4828</v>
      </c>
      <c r="L1926" s="25" t="s">
        <v>5</v>
      </c>
      <c r="M1926" s="17">
        <v>0.85</v>
      </c>
      <c r="N1926" s="17">
        <v>0.15</v>
      </c>
      <c r="O1926" s="11">
        <f>Ugovori_OPULJP[[#This Row],[Bespovratna sredstva - Ukupno (EU+Nac) HRK
= Ukupna ugovorena vrijednost bespovratnih sredstava]]*Ugovori_OPULJP[[#This Row],[EU STOPA SUFINANCIRANJA %
EU CO-FINANCING RATE %]]</f>
        <v>419984.57500000001</v>
      </c>
      <c r="P1926" s="11">
        <f>Ugovori_OPULJP[[#This Row],[Bespovratna sredstva - Ukupno (EU+Nac) HRK
= Ukupna ugovorena vrijednost bespovratnih sredstava]]*Ugovori_OPULJP[[#This Row],[STOPA NACIONALNOG SUFINANCIRANJA %]]</f>
        <v>74114.925000000003</v>
      </c>
      <c r="Q1926" s="11">
        <v>494099.5</v>
      </c>
      <c r="R1926" s="11">
        <v>0</v>
      </c>
      <c r="S1926" s="11">
        <v>0</v>
      </c>
      <c r="T1926" s="4">
        <f>Ugovori_OPULJP[[#This Row],[Bespovratna sredstva - Ukupno (EU+Nac) HRK
= Ukupna ugovorena vrijednost bespovratnih sredstava]]+Ugovori_OPULJP[[#This Row],[Javni doprinos korisnika - HRK]]+Ugovori_OPULJP[[#This Row],[Privatni doprinos korisnika - HRK]]</f>
        <v>494099.5</v>
      </c>
      <c r="U1926" s="29" t="s">
        <v>8735</v>
      </c>
      <c r="V1926" s="29" t="s">
        <v>24</v>
      </c>
      <c r="W1926" s="30" t="s">
        <v>6997</v>
      </c>
      <c r="X1926" s="30" t="s">
        <v>6220</v>
      </c>
    </row>
    <row r="1927" spans="1:24" ht="51" x14ac:dyDescent="0.25">
      <c r="A1927" s="45" t="s">
        <v>3208</v>
      </c>
      <c r="B1927" s="46" t="s">
        <v>8150</v>
      </c>
      <c r="C1927" s="30" t="s">
        <v>7165</v>
      </c>
      <c r="D1927" s="30" t="s">
        <v>2949</v>
      </c>
      <c r="E1927" s="29" t="s">
        <v>10081</v>
      </c>
      <c r="F1927" s="47" t="s">
        <v>759</v>
      </c>
      <c r="G1927" s="47" t="s">
        <v>2566</v>
      </c>
      <c r="H1927" s="48">
        <v>43838</v>
      </c>
      <c r="I1927" s="48">
        <v>44569</v>
      </c>
      <c r="J1927" s="48" t="str">
        <f ca="1">IF(Ugovori_OPULJP[[#This Row],[DATUM ZAVRŠETKA OPERACIJE]]&lt;TODAY(),"završen","u provedbi")</f>
        <v>završen</v>
      </c>
      <c r="K1927" s="25" t="s">
        <v>5</v>
      </c>
      <c r="L1927" s="25" t="s">
        <v>5</v>
      </c>
      <c r="M1927" s="17">
        <v>0.85</v>
      </c>
      <c r="N1927" s="17">
        <v>0.15</v>
      </c>
      <c r="O1927" s="11">
        <f>Ugovori_OPULJP[[#This Row],[Bespovratna sredstva - Ukupno (EU+Nac) HRK
= Ukupna ugovorena vrijednost bespovratnih sredstava]]*Ugovori_OPULJP[[#This Row],[EU STOPA SUFINANCIRANJA %
EU CO-FINANCING RATE %]]</f>
        <v>414732</v>
      </c>
      <c r="P1927" s="11">
        <f>Ugovori_OPULJP[[#This Row],[Bespovratna sredstva - Ukupno (EU+Nac) HRK
= Ukupna ugovorena vrijednost bespovratnih sredstava]]*Ugovori_OPULJP[[#This Row],[STOPA NACIONALNOG SUFINANCIRANJA %]]</f>
        <v>73188</v>
      </c>
      <c r="Q1927" s="11">
        <v>487920</v>
      </c>
      <c r="R1927" s="11">
        <v>0</v>
      </c>
      <c r="S1927" s="11">
        <v>0</v>
      </c>
      <c r="T1927" s="4">
        <f>Ugovori_OPULJP[[#This Row],[Bespovratna sredstva - Ukupno (EU+Nac) HRK
= Ukupna ugovorena vrijednost bespovratnih sredstava]]+Ugovori_OPULJP[[#This Row],[Javni doprinos korisnika - HRK]]+Ugovori_OPULJP[[#This Row],[Privatni doprinos korisnika - HRK]]</f>
        <v>487920</v>
      </c>
      <c r="U1927" s="29" t="s">
        <v>8735</v>
      </c>
      <c r="V1927" s="29" t="s">
        <v>24</v>
      </c>
      <c r="W1927" s="30" t="s">
        <v>6998</v>
      </c>
      <c r="X1927" s="30" t="s">
        <v>6220</v>
      </c>
    </row>
    <row r="1928" spans="1:24" ht="63.75" x14ac:dyDescent="0.25">
      <c r="A1928" s="45" t="s">
        <v>3209</v>
      </c>
      <c r="B1928" s="46" t="s">
        <v>8150</v>
      </c>
      <c r="C1928" s="30" t="s">
        <v>7165</v>
      </c>
      <c r="D1928" s="30" t="s">
        <v>2949</v>
      </c>
      <c r="E1928" s="29" t="s">
        <v>10081</v>
      </c>
      <c r="F1928" s="47" t="s">
        <v>3210</v>
      </c>
      <c r="G1928" s="47" t="s">
        <v>2550</v>
      </c>
      <c r="H1928" s="48">
        <v>43922</v>
      </c>
      <c r="I1928" s="48">
        <v>44652</v>
      </c>
      <c r="J1928" s="48" t="str">
        <f ca="1">IF(Ugovori_OPULJP[[#This Row],[DATUM ZAVRŠETKA OPERACIJE]]&lt;TODAY(),"završen","u provedbi")</f>
        <v>završen</v>
      </c>
      <c r="K1928" s="25" t="s">
        <v>8</v>
      </c>
      <c r="L1928" s="25" t="s">
        <v>8</v>
      </c>
      <c r="M1928" s="17">
        <v>0.85</v>
      </c>
      <c r="N1928" s="17">
        <v>0.15</v>
      </c>
      <c r="O1928" s="11">
        <f>Ugovori_OPULJP[[#This Row],[Bespovratna sredstva - Ukupno (EU+Nac) HRK
= Ukupna ugovorena vrijednost bespovratnih sredstava]]*Ugovori_OPULJP[[#This Row],[EU STOPA SUFINANCIRANJA %
EU CO-FINANCING RATE %]]</f>
        <v>397341.31449999998</v>
      </c>
      <c r="P1928" s="11">
        <f>Ugovori_OPULJP[[#This Row],[Bespovratna sredstva - Ukupno (EU+Nac) HRK
= Ukupna ugovorena vrijednost bespovratnih sredstava]]*Ugovori_OPULJP[[#This Row],[STOPA NACIONALNOG SUFINANCIRANJA %]]</f>
        <v>70119.055500000002</v>
      </c>
      <c r="Q1928" s="11">
        <v>467460.37</v>
      </c>
      <c r="R1928" s="11">
        <v>0</v>
      </c>
      <c r="S1928" s="11">
        <v>0</v>
      </c>
      <c r="T1928" s="4">
        <f>Ugovori_OPULJP[[#This Row],[Bespovratna sredstva - Ukupno (EU+Nac) HRK
= Ukupna ugovorena vrijednost bespovratnih sredstava]]+Ugovori_OPULJP[[#This Row],[Javni doprinos korisnika - HRK]]+Ugovori_OPULJP[[#This Row],[Privatni doprinos korisnika - HRK]]</f>
        <v>467460.37</v>
      </c>
      <c r="U1928" s="29" t="s">
        <v>8735</v>
      </c>
      <c r="V1928" s="29" t="s">
        <v>24</v>
      </c>
      <c r="W1928" s="30" t="s">
        <v>7502</v>
      </c>
      <c r="X1928" s="30" t="s">
        <v>6220</v>
      </c>
    </row>
    <row r="1929" spans="1:24" ht="89.25" x14ac:dyDescent="0.25">
      <c r="A1929" s="45" t="s">
        <v>5116</v>
      </c>
      <c r="B1929" s="46" t="s">
        <v>8150</v>
      </c>
      <c r="C1929" s="30" t="s">
        <v>7165</v>
      </c>
      <c r="D1929" s="30" t="s">
        <v>2949</v>
      </c>
      <c r="E1929" s="29" t="s">
        <v>10081</v>
      </c>
      <c r="F1929" s="47" t="s">
        <v>5117</v>
      </c>
      <c r="G1929" s="47" t="s">
        <v>2559</v>
      </c>
      <c r="H1929" s="48">
        <v>43922</v>
      </c>
      <c r="I1929" s="48">
        <v>44652</v>
      </c>
      <c r="J1929" s="48" t="str">
        <f ca="1">IF(Ugovori_OPULJP[[#This Row],[DATUM ZAVRŠETKA OPERACIJE]]&lt;TODAY(),"završen","u provedbi")</f>
        <v>završen</v>
      </c>
      <c r="K1929" s="25" t="s">
        <v>4</v>
      </c>
      <c r="L1929" s="25" t="s">
        <v>4</v>
      </c>
      <c r="M1929" s="17">
        <v>0.85</v>
      </c>
      <c r="N1929" s="17">
        <v>0.15</v>
      </c>
      <c r="O1929" s="11">
        <f>Ugovori_OPULJP[[#This Row],[Bespovratna sredstva - Ukupno (EU+Nac) HRK
= Ukupna ugovorena vrijednost bespovratnih sredstava]]*Ugovori_OPULJP[[#This Row],[EU STOPA SUFINANCIRANJA %
EU CO-FINANCING RATE %]]</f>
        <v>412760</v>
      </c>
      <c r="P1929" s="11">
        <f>Ugovori_OPULJP[[#This Row],[Bespovratna sredstva - Ukupno (EU+Nac) HRK
= Ukupna ugovorena vrijednost bespovratnih sredstava]]*Ugovori_OPULJP[[#This Row],[STOPA NACIONALNOG SUFINANCIRANJA %]]</f>
        <v>72840</v>
      </c>
      <c r="Q1929" s="11">
        <v>485600</v>
      </c>
      <c r="R1929" s="11">
        <v>0</v>
      </c>
      <c r="S1929" s="11">
        <v>0</v>
      </c>
      <c r="T1929" s="4">
        <f>Ugovori_OPULJP[[#This Row],[Bespovratna sredstva - Ukupno (EU+Nac) HRK
= Ukupna ugovorena vrijednost bespovratnih sredstava]]+Ugovori_OPULJP[[#This Row],[Javni doprinos korisnika - HRK]]+Ugovori_OPULJP[[#This Row],[Privatni doprinos korisnika - HRK]]</f>
        <v>485600</v>
      </c>
      <c r="U1929" s="29" t="s">
        <v>8735</v>
      </c>
      <c r="V1929" s="29" t="s">
        <v>24</v>
      </c>
      <c r="W1929" s="30" t="s">
        <v>7503</v>
      </c>
      <c r="X1929" s="30" t="s">
        <v>6220</v>
      </c>
    </row>
    <row r="1930" spans="1:24" ht="76.5" x14ac:dyDescent="0.25">
      <c r="A1930" s="45" t="s">
        <v>3211</v>
      </c>
      <c r="B1930" s="46" t="s">
        <v>8150</v>
      </c>
      <c r="C1930" s="30" t="s">
        <v>7165</v>
      </c>
      <c r="D1930" s="30" t="s">
        <v>2949</v>
      </c>
      <c r="E1930" s="29" t="s">
        <v>10081</v>
      </c>
      <c r="F1930" s="47" t="s">
        <v>3212</v>
      </c>
      <c r="G1930" s="47" t="s">
        <v>3213</v>
      </c>
      <c r="H1930" s="48">
        <v>43922</v>
      </c>
      <c r="I1930" s="48">
        <v>44652</v>
      </c>
      <c r="J1930" s="48" t="str">
        <f ca="1">IF(Ugovori_OPULJP[[#This Row],[DATUM ZAVRŠETKA OPERACIJE]]&lt;TODAY(),"završen","u provedbi")</f>
        <v>završen</v>
      </c>
      <c r="K1930" s="25" t="s">
        <v>10</v>
      </c>
      <c r="L1930" s="25" t="s">
        <v>10</v>
      </c>
      <c r="M1930" s="17">
        <v>0.85</v>
      </c>
      <c r="N1930" s="17">
        <v>0.15</v>
      </c>
      <c r="O1930" s="11">
        <f>Ugovori_OPULJP[[#This Row],[Bespovratna sredstva - Ukupno (EU+Nac) HRK
= Ukupna ugovorena vrijednost bespovratnih sredstava]]*Ugovori_OPULJP[[#This Row],[EU STOPA SUFINANCIRANJA %
EU CO-FINANCING RATE %]]</f>
        <v>424957.5</v>
      </c>
      <c r="P1930" s="11">
        <f>Ugovori_OPULJP[[#This Row],[Bespovratna sredstva - Ukupno (EU+Nac) HRK
= Ukupna ugovorena vrijednost bespovratnih sredstava]]*Ugovori_OPULJP[[#This Row],[STOPA NACIONALNOG SUFINANCIRANJA %]]</f>
        <v>74992.5</v>
      </c>
      <c r="Q1930" s="11">
        <v>499950</v>
      </c>
      <c r="R1930" s="11">
        <v>0</v>
      </c>
      <c r="S1930" s="11">
        <v>0</v>
      </c>
      <c r="T1930" s="4">
        <f>Ugovori_OPULJP[[#This Row],[Bespovratna sredstva - Ukupno (EU+Nac) HRK
= Ukupna ugovorena vrijednost bespovratnih sredstava]]+Ugovori_OPULJP[[#This Row],[Javni doprinos korisnika - HRK]]+Ugovori_OPULJP[[#This Row],[Privatni doprinos korisnika - HRK]]</f>
        <v>499950</v>
      </c>
      <c r="U1930" s="29" t="s">
        <v>8735</v>
      </c>
      <c r="V1930" s="29" t="s">
        <v>24</v>
      </c>
      <c r="W1930" s="30" t="s">
        <v>7504</v>
      </c>
      <c r="X1930" s="30" t="s">
        <v>6220</v>
      </c>
    </row>
    <row r="1931" spans="1:24" ht="38.25" x14ac:dyDescent="0.25">
      <c r="A1931" s="45" t="s">
        <v>3214</v>
      </c>
      <c r="B1931" s="46" t="s">
        <v>8150</v>
      </c>
      <c r="C1931" s="30" t="s">
        <v>7165</v>
      </c>
      <c r="D1931" s="30" t="s">
        <v>2949</v>
      </c>
      <c r="E1931" s="29" t="s">
        <v>10081</v>
      </c>
      <c r="F1931" s="47" t="s">
        <v>3215</v>
      </c>
      <c r="G1931" s="47" t="s">
        <v>3185</v>
      </c>
      <c r="H1931" s="48">
        <v>43916</v>
      </c>
      <c r="I1931" s="48">
        <v>44830</v>
      </c>
      <c r="J1931" s="48" t="str">
        <f ca="1">IF(Ugovori_OPULJP[[#This Row],[DATUM ZAVRŠETKA OPERACIJE]]&lt;TODAY(),"završen","u provedbi")</f>
        <v>u provedbi</v>
      </c>
      <c r="K1931" s="25" t="s">
        <v>3216</v>
      </c>
      <c r="L1931" s="25" t="s">
        <v>15</v>
      </c>
      <c r="M1931" s="17">
        <v>0.85</v>
      </c>
      <c r="N1931" s="17">
        <v>0.15</v>
      </c>
      <c r="O1931" s="11">
        <f>Ugovori_OPULJP[[#This Row],[Bespovratna sredstva - Ukupno (EU+Nac) HRK
= Ukupna ugovorena vrijednost bespovratnih sredstava]]*Ugovori_OPULJP[[#This Row],[EU STOPA SUFINANCIRANJA %
EU CO-FINANCING RATE %]]</f>
        <v>423838.89999999997</v>
      </c>
      <c r="P1931" s="11">
        <f>Ugovori_OPULJP[[#This Row],[Bespovratna sredstva - Ukupno (EU+Nac) HRK
= Ukupna ugovorena vrijednost bespovratnih sredstava]]*Ugovori_OPULJP[[#This Row],[STOPA NACIONALNOG SUFINANCIRANJA %]]</f>
        <v>74795.099999999991</v>
      </c>
      <c r="Q1931" s="11">
        <v>498634</v>
      </c>
      <c r="R1931" s="11">
        <v>0</v>
      </c>
      <c r="S1931" s="11">
        <v>0</v>
      </c>
      <c r="T1931" s="4">
        <f>Ugovori_OPULJP[[#This Row],[Bespovratna sredstva - Ukupno (EU+Nac) HRK
= Ukupna ugovorena vrijednost bespovratnih sredstava]]+Ugovori_OPULJP[[#This Row],[Javni doprinos korisnika - HRK]]+Ugovori_OPULJP[[#This Row],[Privatni doprinos korisnika - HRK]]</f>
        <v>498634</v>
      </c>
      <c r="U1931" s="29" t="s">
        <v>8735</v>
      </c>
      <c r="V1931" s="29" t="s">
        <v>24</v>
      </c>
      <c r="W1931" s="30" t="s">
        <v>6999</v>
      </c>
      <c r="X1931" s="30" t="s">
        <v>6220</v>
      </c>
    </row>
    <row r="1932" spans="1:24" ht="76.5" x14ac:dyDescent="0.25">
      <c r="A1932" s="45" t="s">
        <v>3218</v>
      </c>
      <c r="B1932" s="46" t="s">
        <v>8150</v>
      </c>
      <c r="C1932" s="30" t="s">
        <v>7165</v>
      </c>
      <c r="D1932" s="30" t="s">
        <v>3217</v>
      </c>
      <c r="E1932" s="29" t="s">
        <v>10081</v>
      </c>
      <c r="F1932" s="47" t="s">
        <v>3219</v>
      </c>
      <c r="G1932" s="47" t="s">
        <v>3220</v>
      </c>
      <c r="H1932" s="48">
        <v>43518</v>
      </c>
      <c r="I1932" s="48">
        <v>44004</v>
      </c>
      <c r="J1932" s="48" t="str">
        <f ca="1">IF(Ugovori_OPULJP[[#This Row],[DATUM ZAVRŠETKA OPERACIJE]]&lt;TODAY(),"završen","u provedbi")</f>
        <v>završen</v>
      </c>
      <c r="K1932" s="25" t="s">
        <v>14</v>
      </c>
      <c r="L1932" s="25" t="s">
        <v>14</v>
      </c>
      <c r="M1932" s="17">
        <v>0.85</v>
      </c>
      <c r="N1932" s="17">
        <v>0.15</v>
      </c>
      <c r="O1932" s="11">
        <f>Ugovori_OPULJP[[#This Row],[Bespovratna sredstva - Ukupno (EU+Nac) HRK
= Ukupna ugovorena vrijednost bespovratnih sredstava]]*Ugovori_OPULJP[[#This Row],[EU STOPA SUFINANCIRANJA %
EU CO-FINANCING RATE %]]</f>
        <v>1537975.55</v>
      </c>
      <c r="P1932" s="11">
        <f>Ugovori_OPULJP[[#This Row],[Bespovratna sredstva - Ukupno (EU+Nac) HRK
= Ukupna ugovorena vrijednost bespovratnih sredstava]]*Ugovori_OPULJP[[#This Row],[STOPA NACIONALNOG SUFINANCIRANJA %]]</f>
        <v>271407.45</v>
      </c>
      <c r="Q1932" s="11">
        <v>1809383</v>
      </c>
      <c r="R1932" s="11">
        <v>0</v>
      </c>
      <c r="S1932" s="11">
        <v>0</v>
      </c>
      <c r="T1932" s="4">
        <f>Ugovori_OPULJP[[#This Row],[Bespovratna sredstva - Ukupno (EU+Nac) HRK
= Ukupna ugovorena vrijednost bespovratnih sredstava]]+Ugovori_OPULJP[[#This Row],[Javni doprinos korisnika - HRK]]+Ugovori_OPULJP[[#This Row],[Privatni doprinos korisnika - HRK]]</f>
        <v>1809383</v>
      </c>
      <c r="U1932" s="29" t="s">
        <v>8735</v>
      </c>
      <c r="V1932" s="29" t="s">
        <v>7159</v>
      </c>
      <c r="W1932" s="30" t="s">
        <v>7000</v>
      </c>
      <c r="X1932" s="30" t="s">
        <v>6220</v>
      </c>
    </row>
    <row r="1933" spans="1:24" ht="102" x14ac:dyDescent="0.25">
      <c r="A1933" s="45" t="s">
        <v>3221</v>
      </c>
      <c r="B1933" s="46" t="s">
        <v>8150</v>
      </c>
      <c r="C1933" s="30" t="s">
        <v>7165</v>
      </c>
      <c r="D1933" s="30" t="s">
        <v>3217</v>
      </c>
      <c r="E1933" s="29" t="s">
        <v>10081</v>
      </c>
      <c r="F1933" s="47" t="s">
        <v>3222</v>
      </c>
      <c r="G1933" s="47" t="s">
        <v>10575</v>
      </c>
      <c r="H1933" s="48">
        <v>43518</v>
      </c>
      <c r="I1933" s="48">
        <v>44249</v>
      </c>
      <c r="J1933" s="48" t="str">
        <f ca="1">IF(Ugovori_OPULJP[[#This Row],[DATUM ZAVRŠETKA OPERACIJE]]&lt;TODAY(),"završen","u provedbi")</f>
        <v>završen</v>
      </c>
      <c r="K1933" s="25" t="s">
        <v>3</v>
      </c>
      <c r="L1933" s="25" t="s">
        <v>3</v>
      </c>
      <c r="M1933" s="17">
        <v>0.85</v>
      </c>
      <c r="N1933" s="17">
        <v>0.15</v>
      </c>
      <c r="O1933" s="11">
        <f>Ugovori_OPULJP[[#This Row],[Bespovratna sredstva - Ukupno (EU+Nac) HRK
= Ukupna ugovorena vrijednost bespovratnih sredstava]]*Ugovori_OPULJP[[#This Row],[EU STOPA SUFINANCIRANJA %
EU CO-FINANCING RATE %]]</f>
        <v>1626936.176</v>
      </c>
      <c r="P1933" s="11">
        <f>Ugovori_OPULJP[[#This Row],[Bespovratna sredstva - Ukupno (EU+Nac) HRK
= Ukupna ugovorena vrijednost bespovratnih sredstava]]*Ugovori_OPULJP[[#This Row],[STOPA NACIONALNOG SUFINANCIRANJA %]]</f>
        <v>287106.38400000002</v>
      </c>
      <c r="Q1933" s="11">
        <v>1914042.56</v>
      </c>
      <c r="R1933" s="11">
        <v>0</v>
      </c>
      <c r="S1933" s="11">
        <v>0</v>
      </c>
      <c r="T1933" s="4">
        <f>Ugovori_OPULJP[[#This Row],[Bespovratna sredstva - Ukupno (EU+Nac) HRK
= Ukupna ugovorena vrijednost bespovratnih sredstava]]+Ugovori_OPULJP[[#This Row],[Javni doprinos korisnika - HRK]]+Ugovori_OPULJP[[#This Row],[Privatni doprinos korisnika - HRK]]</f>
        <v>1914042.56</v>
      </c>
      <c r="U1933" s="29" t="s">
        <v>8735</v>
      </c>
      <c r="V1933" s="29" t="s">
        <v>7159</v>
      </c>
      <c r="W1933" s="30" t="s">
        <v>7001</v>
      </c>
      <c r="X1933" s="30" t="s">
        <v>6220</v>
      </c>
    </row>
    <row r="1934" spans="1:24" ht="76.5" x14ac:dyDescent="0.25">
      <c r="A1934" s="45" t="s">
        <v>3223</v>
      </c>
      <c r="B1934" s="46" t="s">
        <v>8150</v>
      </c>
      <c r="C1934" s="30" t="s">
        <v>7165</v>
      </c>
      <c r="D1934" s="30" t="s">
        <v>3217</v>
      </c>
      <c r="E1934" s="29" t="s">
        <v>10081</v>
      </c>
      <c r="F1934" s="47" t="s">
        <v>3224</v>
      </c>
      <c r="G1934" s="47" t="s">
        <v>3225</v>
      </c>
      <c r="H1934" s="48">
        <v>43518</v>
      </c>
      <c r="I1934" s="48">
        <v>44249</v>
      </c>
      <c r="J1934" s="48" t="str">
        <f ca="1">IF(Ugovori_OPULJP[[#This Row],[DATUM ZAVRŠETKA OPERACIJE]]&lt;TODAY(),"završen","u provedbi")</f>
        <v>završen</v>
      </c>
      <c r="K1934" s="25" t="s">
        <v>7</v>
      </c>
      <c r="L1934" s="25" t="s">
        <v>7</v>
      </c>
      <c r="M1934" s="17">
        <v>0.85</v>
      </c>
      <c r="N1934" s="17">
        <v>0.15</v>
      </c>
      <c r="O1934" s="11">
        <f>Ugovori_OPULJP[[#This Row],[Bespovratna sredstva - Ukupno (EU+Nac) HRK
= Ukupna ugovorena vrijednost bespovratnih sredstava]]*Ugovori_OPULJP[[#This Row],[EU STOPA SUFINANCIRANJA %
EU CO-FINANCING RATE %]]</f>
        <v>1473884.3174999999</v>
      </c>
      <c r="P1934" s="11">
        <f>Ugovori_OPULJP[[#This Row],[Bespovratna sredstva - Ukupno (EU+Nac) HRK
= Ukupna ugovorena vrijednost bespovratnih sredstava]]*Ugovori_OPULJP[[#This Row],[STOPA NACIONALNOG SUFINANCIRANJA %]]</f>
        <v>260097.23249999998</v>
      </c>
      <c r="Q1934" s="11">
        <v>1733981.55</v>
      </c>
      <c r="R1934" s="11">
        <v>0</v>
      </c>
      <c r="S1934" s="11">
        <v>0</v>
      </c>
      <c r="T1934" s="4">
        <f>Ugovori_OPULJP[[#This Row],[Bespovratna sredstva - Ukupno (EU+Nac) HRK
= Ukupna ugovorena vrijednost bespovratnih sredstava]]+Ugovori_OPULJP[[#This Row],[Javni doprinos korisnika - HRK]]+Ugovori_OPULJP[[#This Row],[Privatni doprinos korisnika - HRK]]</f>
        <v>1733981.55</v>
      </c>
      <c r="U1934" s="29" t="s">
        <v>8735</v>
      </c>
      <c r="V1934" s="29" t="s">
        <v>7159</v>
      </c>
      <c r="W1934" s="30" t="s">
        <v>7002</v>
      </c>
      <c r="X1934" s="30" t="s">
        <v>6220</v>
      </c>
    </row>
    <row r="1935" spans="1:24" ht="102" x14ac:dyDescent="0.25">
      <c r="A1935" s="45" t="s">
        <v>3226</v>
      </c>
      <c r="B1935" s="46" t="s">
        <v>8150</v>
      </c>
      <c r="C1935" s="30" t="s">
        <v>7165</v>
      </c>
      <c r="D1935" s="30" t="s">
        <v>3217</v>
      </c>
      <c r="E1935" s="29" t="s">
        <v>10081</v>
      </c>
      <c r="F1935" s="47" t="s">
        <v>3227</v>
      </c>
      <c r="G1935" s="47" t="s">
        <v>8417</v>
      </c>
      <c r="H1935" s="48">
        <v>43518</v>
      </c>
      <c r="I1935" s="48">
        <v>44249</v>
      </c>
      <c r="J1935" s="48" t="str">
        <f ca="1">IF(Ugovori_OPULJP[[#This Row],[DATUM ZAVRŠETKA OPERACIJE]]&lt;TODAY(),"završen","u provedbi")</f>
        <v>završen</v>
      </c>
      <c r="K1935" s="25" t="s">
        <v>18</v>
      </c>
      <c r="L1935" s="25" t="s">
        <v>18</v>
      </c>
      <c r="M1935" s="17">
        <v>0.85</v>
      </c>
      <c r="N1935" s="17">
        <v>0.15</v>
      </c>
      <c r="O1935" s="11">
        <f>Ugovori_OPULJP[[#This Row],[Bespovratna sredstva - Ukupno (EU+Nac) HRK
= Ukupna ugovorena vrijednost bespovratnih sredstava]]*Ugovori_OPULJP[[#This Row],[EU STOPA SUFINANCIRANJA %
EU CO-FINANCING RATE %]]</f>
        <v>1696598.47</v>
      </c>
      <c r="P1935" s="11">
        <f>Ugovori_OPULJP[[#This Row],[Bespovratna sredstva - Ukupno (EU+Nac) HRK
= Ukupna ugovorena vrijednost bespovratnih sredstava]]*Ugovori_OPULJP[[#This Row],[STOPA NACIONALNOG SUFINANCIRANJA %]]</f>
        <v>299399.73</v>
      </c>
      <c r="Q1935" s="11">
        <v>1995998.2</v>
      </c>
      <c r="R1935" s="11">
        <v>0</v>
      </c>
      <c r="S1935" s="11">
        <v>0</v>
      </c>
      <c r="T1935" s="4">
        <f>Ugovori_OPULJP[[#This Row],[Bespovratna sredstva - Ukupno (EU+Nac) HRK
= Ukupna ugovorena vrijednost bespovratnih sredstava]]+Ugovori_OPULJP[[#This Row],[Javni doprinos korisnika - HRK]]+Ugovori_OPULJP[[#This Row],[Privatni doprinos korisnika - HRK]]</f>
        <v>1995998.2</v>
      </c>
      <c r="U1935" s="29" t="s">
        <v>8735</v>
      </c>
      <c r="V1935" s="29" t="s">
        <v>7159</v>
      </c>
      <c r="W1935" s="30" t="s">
        <v>7003</v>
      </c>
      <c r="X1935" s="30" t="s">
        <v>6220</v>
      </c>
    </row>
    <row r="1936" spans="1:24" ht="63.75" x14ac:dyDescent="0.25">
      <c r="A1936" s="45" t="s">
        <v>3228</v>
      </c>
      <c r="B1936" s="46" t="s">
        <v>8150</v>
      </c>
      <c r="C1936" s="30" t="s">
        <v>7165</v>
      </c>
      <c r="D1936" s="30" t="s">
        <v>3217</v>
      </c>
      <c r="E1936" s="29" t="s">
        <v>10081</v>
      </c>
      <c r="F1936" s="47" t="s">
        <v>3229</v>
      </c>
      <c r="G1936" s="47" t="s">
        <v>3230</v>
      </c>
      <c r="H1936" s="48">
        <v>43518</v>
      </c>
      <c r="I1936" s="48">
        <v>44249</v>
      </c>
      <c r="J1936" s="48" t="str">
        <f ca="1">IF(Ugovori_OPULJP[[#This Row],[DATUM ZAVRŠETKA OPERACIJE]]&lt;TODAY(),"završen","u provedbi")</f>
        <v>završen</v>
      </c>
      <c r="K1936" s="25" t="s">
        <v>3231</v>
      </c>
      <c r="L1936" s="25" t="s">
        <v>3</v>
      </c>
      <c r="M1936" s="17">
        <v>0.85</v>
      </c>
      <c r="N1936" s="17">
        <v>0.15</v>
      </c>
      <c r="O1936" s="11">
        <f>Ugovori_OPULJP[[#This Row],[Bespovratna sredstva - Ukupno (EU+Nac) HRK
= Ukupna ugovorena vrijednost bespovratnih sredstava]]*Ugovori_OPULJP[[#This Row],[EU STOPA SUFINANCIRANJA %
EU CO-FINANCING RATE %]]</f>
        <v>1048740.2</v>
      </c>
      <c r="P1936" s="11">
        <f>Ugovori_OPULJP[[#This Row],[Bespovratna sredstva - Ukupno (EU+Nac) HRK
= Ukupna ugovorena vrijednost bespovratnih sredstava]]*Ugovori_OPULJP[[#This Row],[STOPA NACIONALNOG SUFINANCIRANJA %]]</f>
        <v>185071.8</v>
      </c>
      <c r="Q1936" s="11">
        <v>1233812</v>
      </c>
      <c r="R1936" s="11">
        <v>0</v>
      </c>
      <c r="S1936" s="11">
        <v>0</v>
      </c>
      <c r="T1936" s="4">
        <f>Ugovori_OPULJP[[#This Row],[Bespovratna sredstva - Ukupno (EU+Nac) HRK
= Ukupna ugovorena vrijednost bespovratnih sredstava]]+Ugovori_OPULJP[[#This Row],[Javni doprinos korisnika - HRK]]+Ugovori_OPULJP[[#This Row],[Privatni doprinos korisnika - HRK]]</f>
        <v>1233812</v>
      </c>
      <c r="U1936" s="29" t="s">
        <v>8735</v>
      </c>
      <c r="V1936" s="29" t="s">
        <v>7159</v>
      </c>
      <c r="W1936" s="30" t="s">
        <v>7004</v>
      </c>
      <c r="X1936" s="30" t="s">
        <v>6220</v>
      </c>
    </row>
    <row r="1937" spans="1:24" ht="63.75" x14ac:dyDescent="0.25">
      <c r="A1937" s="45" t="s">
        <v>3232</v>
      </c>
      <c r="B1937" s="46" t="s">
        <v>8150</v>
      </c>
      <c r="C1937" s="30" t="s">
        <v>7165</v>
      </c>
      <c r="D1937" s="30" t="s">
        <v>3217</v>
      </c>
      <c r="E1937" s="29" t="s">
        <v>10081</v>
      </c>
      <c r="F1937" s="47" t="s">
        <v>3233</v>
      </c>
      <c r="G1937" s="47" t="s">
        <v>3234</v>
      </c>
      <c r="H1937" s="48">
        <v>43518</v>
      </c>
      <c r="I1937" s="48">
        <v>44249</v>
      </c>
      <c r="J1937" s="48" t="str">
        <f ca="1">IF(Ugovori_OPULJP[[#This Row],[DATUM ZAVRŠETKA OPERACIJE]]&lt;TODAY(),"završen","u provedbi")</f>
        <v>završen</v>
      </c>
      <c r="K1937" s="25" t="s">
        <v>1609</v>
      </c>
      <c r="L1937" s="25" t="s">
        <v>15</v>
      </c>
      <c r="M1937" s="17">
        <v>0.85</v>
      </c>
      <c r="N1937" s="17">
        <v>0.15</v>
      </c>
      <c r="O1937" s="11">
        <f>Ugovori_OPULJP[[#This Row],[Bespovratna sredstva - Ukupno (EU+Nac) HRK
= Ukupna ugovorena vrijednost bespovratnih sredstava]]*Ugovori_OPULJP[[#This Row],[EU STOPA SUFINANCIRANJA %
EU CO-FINANCING RATE %]]</f>
        <v>1685284.7234999998</v>
      </c>
      <c r="P1937" s="11">
        <f>Ugovori_OPULJP[[#This Row],[Bespovratna sredstva - Ukupno (EU+Nac) HRK
= Ukupna ugovorena vrijednost bespovratnih sredstava]]*Ugovori_OPULJP[[#This Row],[STOPA NACIONALNOG SUFINANCIRANJA %]]</f>
        <v>297403.18649999995</v>
      </c>
      <c r="Q1937" s="11">
        <v>1982687.91</v>
      </c>
      <c r="R1937" s="11">
        <v>0</v>
      </c>
      <c r="S1937" s="11">
        <v>0</v>
      </c>
      <c r="T1937" s="4">
        <f>Ugovori_OPULJP[[#This Row],[Bespovratna sredstva - Ukupno (EU+Nac) HRK
= Ukupna ugovorena vrijednost bespovratnih sredstava]]+Ugovori_OPULJP[[#This Row],[Javni doprinos korisnika - HRK]]+Ugovori_OPULJP[[#This Row],[Privatni doprinos korisnika - HRK]]</f>
        <v>1982687.91</v>
      </c>
      <c r="U1937" s="29" t="s">
        <v>8735</v>
      </c>
      <c r="V1937" s="29" t="s">
        <v>7159</v>
      </c>
      <c r="W1937" s="30" t="s">
        <v>7005</v>
      </c>
      <c r="X1937" s="30" t="s">
        <v>6220</v>
      </c>
    </row>
    <row r="1938" spans="1:24" ht="102" x14ac:dyDescent="0.25">
      <c r="A1938" s="45" t="s">
        <v>3235</v>
      </c>
      <c r="B1938" s="46" t="s">
        <v>8150</v>
      </c>
      <c r="C1938" s="30" t="s">
        <v>7165</v>
      </c>
      <c r="D1938" s="30" t="s">
        <v>3217</v>
      </c>
      <c r="E1938" s="29" t="s">
        <v>10081</v>
      </c>
      <c r="F1938" s="47" t="s">
        <v>3236</v>
      </c>
      <c r="G1938" s="47" t="s">
        <v>3237</v>
      </c>
      <c r="H1938" s="48">
        <v>43518</v>
      </c>
      <c r="I1938" s="48">
        <v>44249</v>
      </c>
      <c r="J1938" s="48" t="str">
        <f ca="1">IF(Ugovori_OPULJP[[#This Row],[DATUM ZAVRŠETKA OPERACIJE]]&lt;TODAY(),"završen","u provedbi")</f>
        <v>završen</v>
      </c>
      <c r="K1938" s="25" t="s">
        <v>18</v>
      </c>
      <c r="L1938" s="25" t="s">
        <v>18</v>
      </c>
      <c r="M1938" s="17">
        <v>0.85</v>
      </c>
      <c r="N1938" s="17">
        <v>0.15</v>
      </c>
      <c r="O1938" s="11">
        <f>Ugovori_OPULJP[[#This Row],[Bespovratna sredstva - Ukupno (EU+Nac) HRK
= Ukupna ugovorena vrijednost bespovratnih sredstava]]*Ugovori_OPULJP[[#This Row],[EU STOPA SUFINANCIRANJA %
EU CO-FINANCING RATE %]]</f>
        <v>1590439.7515</v>
      </c>
      <c r="P1938" s="11">
        <f>Ugovori_OPULJP[[#This Row],[Bespovratna sredstva - Ukupno (EU+Nac) HRK
= Ukupna ugovorena vrijednost bespovratnih sredstava]]*Ugovori_OPULJP[[#This Row],[STOPA NACIONALNOG SUFINANCIRANJA %]]</f>
        <v>280665.83850000001</v>
      </c>
      <c r="Q1938" s="11">
        <v>1871105.59</v>
      </c>
      <c r="R1938" s="11">
        <v>0</v>
      </c>
      <c r="S1938" s="11">
        <v>0</v>
      </c>
      <c r="T1938" s="4">
        <f>Ugovori_OPULJP[[#This Row],[Bespovratna sredstva - Ukupno (EU+Nac) HRK
= Ukupna ugovorena vrijednost bespovratnih sredstava]]+Ugovori_OPULJP[[#This Row],[Javni doprinos korisnika - HRK]]+Ugovori_OPULJP[[#This Row],[Privatni doprinos korisnika - HRK]]</f>
        <v>1871105.59</v>
      </c>
      <c r="U1938" s="29" t="s">
        <v>8735</v>
      </c>
      <c r="V1938" s="29" t="s">
        <v>7159</v>
      </c>
      <c r="W1938" s="30" t="s">
        <v>7006</v>
      </c>
      <c r="X1938" s="30" t="s">
        <v>6220</v>
      </c>
    </row>
    <row r="1939" spans="1:24" ht="114.75" x14ac:dyDescent="0.25">
      <c r="A1939" s="45" t="s">
        <v>3238</v>
      </c>
      <c r="B1939" s="46" t="s">
        <v>8150</v>
      </c>
      <c r="C1939" s="30" t="s">
        <v>7165</v>
      </c>
      <c r="D1939" s="30" t="s">
        <v>3217</v>
      </c>
      <c r="E1939" s="29" t="s">
        <v>10081</v>
      </c>
      <c r="F1939" s="47" t="s">
        <v>3239</v>
      </c>
      <c r="G1939" s="47" t="s">
        <v>3240</v>
      </c>
      <c r="H1939" s="48">
        <v>43518</v>
      </c>
      <c r="I1939" s="48">
        <v>44249</v>
      </c>
      <c r="J1939" s="48" t="str">
        <f ca="1">IF(Ugovori_OPULJP[[#This Row],[DATUM ZAVRŠETKA OPERACIJE]]&lt;TODAY(),"završen","u provedbi")</f>
        <v>završen</v>
      </c>
      <c r="K1939" s="25" t="s">
        <v>14</v>
      </c>
      <c r="L1939" s="25" t="s">
        <v>14</v>
      </c>
      <c r="M1939" s="17">
        <v>0.85</v>
      </c>
      <c r="N1939" s="17">
        <v>0.15</v>
      </c>
      <c r="O1939" s="11">
        <f>Ugovori_OPULJP[[#This Row],[Bespovratna sredstva - Ukupno (EU+Nac) HRK
= Ukupna ugovorena vrijednost bespovratnih sredstava]]*Ugovori_OPULJP[[#This Row],[EU STOPA SUFINANCIRANJA %
EU CO-FINANCING RATE %]]</f>
        <v>1463126.0459999999</v>
      </c>
      <c r="P1939" s="11">
        <f>Ugovori_OPULJP[[#This Row],[Bespovratna sredstva - Ukupno (EU+Nac) HRK
= Ukupna ugovorena vrijednost bespovratnih sredstava]]*Ugovori_OPULJP[[#This Row],[STOPA NACIONALNOG SUFINANCIRANJA %]]</f>
        <v>258198.71399999998</v>
      </c>
      <c r="Q1939" s="11">
        <v>1721324.76</v>
      </c>
      <c r="R1939" s="11">
        <v>0</v>
      </c>
      <c r="S1939" s="11">
        <v>0</v>
      </c>
      <c r="T1939" s="4">
        <f>Ugovori_OPULJP[[#This Row],[Bespovratna sredstva - Ukupno (EU+Nac) HRK
= Ukupna ugovorena vrijednost bespovratnih sredstava]]+Ugovori_OPULJP[[#This Row],[Javni doprinos korisnika - HRK]]+Ugovori_OPULJP[[#This Row],[Privatni doprinos korisnika - HRK]]</f>
        <v>1721324.76</v>
      </c>
      <c r="U1939" s="29" t="s">
        <v>8735</v>
      </c>
      <c r="V1939" s="29" t="s">
        <v>7159</v>
      </c>
      <c r="W1939" s="30" t="s">
        <v>7007</v>
      </c>
      <c r="X1939" s="30" t="s">
        <v>6220</v>
      </c>
    </row>
    <row r="1940" spans="1:24" ht="102" x14ac:dyDescent="0.25">
      <c r="A1940" s="45" t="s">
        <v>3241</v>
      </c>
      <c r="B1940" s="46" t="s">
        <v>8150</v>
      </c>
      <c r="C1940" s="30" t="s">
        <v>7165</v>
      </c>
      <c r="D1940" s="30" t="s">
        <v>3217</v>
      </c>
      <c r="E1940" s="29" t="s">
        <v>10081</v>
      </c>
      <c r="F1940" s="47" t="s">
        <v>3242</v>
      </c>
      <c r="G1940" s="47" t="s">
        <v>3243</v>
      </c>
      <c r="H1940" s="48">
        <v>43518</v>
      </c>
      <c r="I1940" s="48">
        <v>44249</v>
      </c>
      <c r="J1940" s="48" t="str">
        <f ca="1">IF(Ugovori_OPULJP[[#This Row],[DATUM ZAVRŠETKA OPERACIJE]]&lt;TODAY(),"završen","u provedbi")</f>
        <v>završen</v>
      </c>
      <c r="K1940" s="25" t="s">
        <v>18</v>
      </c>
      <c r="L1940" s="25" t="s">
        <v>18</v>
      </c>
      <c r="M1940" s="17">
        <v>0.85</v>
      </c>
      <c r="N1940" s="17">
        <v>0.15</v>
      </c>
      <c r="O1940" s="11">
        <f>Ugovori_OPULJP[[#This Row],[Bespovratna sredstva - Ukupno (EU+Nac) HRK
= Ukupna ugovorena vrijednost bespovratnih sredstava]]*Ugovori_OPULJP[[#This Row],[EU STOPA SUFINANCIRANJA %
EU CO-FINANCING RATE %]]</f>
        <v>1651234.31</v>
      </c>
      <c r="P1940" s="11">
        <f>Ugovori_OPULJP[[#This Row],[Bespovratna sredstva - Ukupno (EU+Nac) HRK
= Ukupna ugovorena vrijednost bespovratnih sredstava]]*Ugovori_OPULJP[[#This Row],[STOPA NACIONALNOG SUFINANCIRANJA %]]</f>
        <v>291394.28999999998</v>
      </c>
      <c r="Q1940" s="11">
        <v>1942628.6</v>
      </c>
      <c r="R1940" s="11">
        <v>0</v>
      </c>
      <c r="S1940" s="11">
        <v>0</v>
      </c>
      <c r="T1940" s="4">
        <f>Ugovori_OPULJP[[#This Row],[Bespovratna sredstva - Ukupno (EU+Nac) HRK
= Ukupna ugovorena vrijednost bespovratnih sredstava]]+Ugovori_OPULJP[[#This Row],[Javni doprinos korisnika - HRK]]+Ugovori_OPULJP[[#This Row],[Privatni doprinos korisnika - HRK]]</f>
        <v>1942628.6</v>
      </c>
      <c r="U1940" s="29" t="s">
        <v>8735</v>
      </c>
      <c r="V1940" s="29" t="s">
        <v>7159</v>
      </c>
      <c r="W1940" s="30" t="s">
        <v>7008</v>
      </c>
      <c r="X1940" s="30" t="s">
        <v>6220</v>
      </c>
    </row>
    <row r="1941" spans="1:24" ht="89.25" x14ac:dyDescent="0.25">
      <c r="A1941" s="45" t="s">
        <v>3244</v>
      </c>
      <c r="B1941" s="46" t="s">
        <v>8150</v>
      </c>
      <c r="C1941" s="30" t="s">
        <v>7165</v>
      </c>
      <c r="D1941" s="30" t="s">
        <v>3217</v>
      </c>
      <c r="E1941" s="29" t="s">
        <v>10081</v>
      </c>
      <c r="F1941" s="47" t="s">
        <v>1488</v>
      </c>
      <c r="G1941" s="47" t="s">
        <v>3245</v>
      </c>
      <c r="H1941" s="48">
        <v>43518</v>
      </c>
      <c r="I1941" s="48">
        <v>44249</v>
      </c>
      <c r="J1941" s="48" t="str">
        <f ca="1">IF(Ugovori_OPULJP[[#This Row],[DATUM ZAVRŠETKA OPERACIJE]]&lt;TODAY(),"završen","u provedbi")</f>
        <v>završen</v>
      </c>
      <c r="K1941" s="25" t="s">
        <v>74</v>
      </c>
      <c r="L1941" s="25" t="s">
        <v>20</v>
      </c>
      <c r="M1941" s="17">
        <v>0.85</v>
      </c>
      <c r="N1941" s="17">
        <v>0.15</v>
      </c>
      <c r="O1941" s="11">
        <f>Ugovori_OPULJP[[#This Row],[Bespovratna sredstva - Ukupno (EU+Nac) HRK
= Ukupna ugovorena vrijednost bespovratnih sredstava]]*Ugovori_OPULJP[[#This Row],[EU STOPA SUFINANCIRANJA %
EU CO-FINANCING RATE %]]</f>
        <v>1679286.112</v>
      </c>
      <c r="P1941" s="11">
        <f>Ugovori_OPULJP[[#This Row],[Bespovratna sredstva - Ukupno (EU+Nac) HRK
= Ukupna ugovorena vrijednost bespovratnih sredstava]]*Ugovori_OPULJP[[#This Row],[STOPA NACIONALNOG SUFINANCIRANJA %]]</f>
        <v>296344.60800000001</v>
      </c>
      <c r="Q1941" s="11">
        <v>1975630.72</v>
      </c>
      <c r="R1941" s="11">
        <v>0</v>
      </c>
      <c r="S1941" s="11">
        <v>0</v>
      </c>
      <c r="T1941" s="4">
        <f>Ugovori_OPULJP[[#This Row],[Bespovratna sredstva - Ukupno (EU+Nac) HRK
= Ukupna ugovorena vrijednost bespovratnih sredstava]]+Ugovori_OPULJP[[#This Row],[Javni doprinos korisnika - HRK]]+Ugovori_OPULJP[[#This Row],[Privatni doprinos korisnika - HRK]]</f>
        <v>1975630.72</v>
      </c>
      <c r="U1941" s="29" t="s">
        <v>8735</v>
      </c>
      <c r="V1941" s="29" t="s">
        <v>7159</v>
      </c>
      <c r="W1941" s="30" t="s">
        <v>7009</v>
      </c>
      <c r="X1941" s="30" t="s">
        <v>6220</v>
      </c>
    </row>
    <row r="1942" spans="1:24" ht="114.75" x14ac:dyDescent="0.25">
      <c r="A1942" s="45" t="s">
        <v>3246</v>
      </c>
      <c r="B1942" s="46" t="s">
        <v>8150</v>
      </c>
      <c r="C1942" s="30" t="s">
        <v>7165</v>
      </c>
      <c r="D1942" s="30" t="s">
        <v>3217</v>
      </c>
      <c r="E1942" s="29" t="s">
        <v>10081</v>
      </c>
      <c r="F1942" s="47" t="s">
        <v>3247</v>
      </c>
      <c r="G1942" s="47" t="s">
        <v>3248</v>
      </c>
      <c r="H1942" s="48">
        <v>43518</v>
      </c>
      <c r="I1942" s="48">
        <v>44249</v>
      </c>
      <c r="J1942" s="48" t="str">
        <f ca="1">IF(Ugovori_OPULJP[[#This Row],[DATUM ZAVRŠETKA OPERACIJE]]&lt;TODAY(),"završen","u provedbi")</f>
        <v>završen</v>
      </c>
      <c r="K1942" s="25" t="s">
        <v>5</v>
      </c>
      <c r="L1942" s="25" t="s">
        <v>5</v>
      </c>
      <c r="M1942" s="17">
        <v>0.85</v>
      </c>
      <c r="N1942" s="17">
        <v>0.15</v>
      </c>
      <c r="O1942" s="11">
        <f>Ugovori_OPULJP[[#This Row],[Bespovratna sredstva - Ukupno (EU+Nac) HRK
= Ukupna ugovorena vrijednost bespovratnih sredstava]]*Ugovori_OPULJP[[#This Row],[EU STOPA SUFINANCIRANJA %
EU CO-FINANCING RATE %]]</f>
        <v>890328.28399999999</v>
      </c>
      <c r="P1942" s="11">
        <f>Ugovori_OPULJP[[#This Row],[Bespovratna sredstva - Ukupno (EU+Nac) HRK
= Ukupna ugovorena vrijednost bespovratnih sredstava]]*Ugovori_OPULJP[[#This Row],[STOPA NACIONALNOG SUFINANCIRANJA %]]</f>
        <v>157116.75599999999</v>
      </c>
      <c r="Q1942" s="11">
        <v>1047445.04</v>
      </c>
      <c r="R1942" s="11">
        <v>0</v>
      </c>
      <c r="S1942" s="11">
        <v>0</v>
      </c>
      <c r="T1942" s="4">
        <f>Ugovori_OPULJP[[#This Row],[Bespovratna sredstva - Ukupno (EU+Nac) HRK
= Ukupna ugovorena vrijednost bespovratnih sredstava]]+Ugovori_OPULJP[[#This Row],[Javni doprinos korisnika - HRK]]+Ugovori_OPULJP[[#This Row],[Privatni doprinos korisnika - HRK]]</f>
        <v>1047445.04</v>
      </c>
      <c r="U1942" s="29" t="s">
        <v>8735</v>
      </c>
      <c r="V1942" s="29" t="s">
        <v>7159</v>
      </c>
      <c r="W1942" s="30" t="s">
        <v>7010</v>
      </c>
      <c r="X1942" s="30" t="s">
        <v>6220</v>
      </c>
    </row>
    <row r="1943" spans="1:24" ht="89.25" x14ac:dyDescent="0.25">
      <c r="A1943" s="45" t="s">
        <v>3249</v>
      </c>
      <c r="B1943" s="46" t="s">
        <v>8150</v>
      </c>
      <c r="C1943" s="30" t="s">
        <v>7165</v>
      </c>
      <c r="D1943" s="30" t="s">
        <v>3217</v>
      </c>
      <c r="E1943" s="29" t="s">
        <v>10081</v>
      </c>
      <c r="F1943" s="47" t="s">
        <v>3250</v>
      </c>
      <c r="G1943" s="47" t="s">
        <v>3251</v>
      </c>
      <c r="H1943" s="48">
        <v>43518</v>
      </c>
      <c r="I1943" s="48">
        <v>44249</v>
      </c>
      <c r="J1943" s="48" t="str">
        <f ca="1">IF(Ugovori_OPULJP[[#This Row],[DATUM ZAVRŠETKA OPERACIJE]]&lt;TODAY(),"završen","u provedbi")</f>
        <v>završen</v>
      </c>
      <c r="K1943" s="25" t="s">
        <v>3252</v>
      </c>
      <c r="L1943" s="25" t="s">
        <v>3</v>
      </c>
      <c r="M1943" s="17">
        <v>0.85</v>
      </c>
      <c r="N1943" s="17">
        <v>0.15</v>
      </c>
      <c r="O1943" s="11">
        <f>Ugovori_OPULJP[[#This Row],[Bespovratna sredstva - Ukupno (EU+Nac) HRK
= Ukupna ugovorena vrijednost bespovratnih sredstava]]*Ugovori_OPULJP[[#This Row],[EU STOPA SUFINANCIRANJA %
EU CO-FINANCING RATE %]]</f>
        <v>1650181.2704999999</v>
      </c>
      <c r="P1943" s="11">
        <f>Ugovori_OPULJP[[#This Row],[Bespovratna sredstva - Ukupno (EU+Nac) HRK
= Ukupna ugovorena vrijednost bespovratnih sredstava]]*Ugovori_OPULJP[[#This Row],[STOPA NACIONALNOG SUFINANCIRANJA %]]</f>
        <v>291208.4595</v>
      </c>
      <c r="Q1943" s="11">
        <v>1941389.73</v>
      </c>
      <c r="R1943" s="11">
        <v>0</v>
      </c>
      <c r="S1943" s="11">
        <v>0</v>
      </c>
      <c r="T1943" s="4">
        <f>Ugovori_OPULJP[[#This Row],[Bespovratna sredstva - Ukupno (EU+Nac) HRK
= Ukupna ugovorena vrijednost bespovratnih sredstava]]+Ugovori_OPULJP[[#This Row],[Javni doprinos korisnika - HRK]]+Ugovori_OPULJP[[#This Row],[Privatni doprinos korisnika - HRK]]</f>
        <v>1941389.73</v>
      </c>
      <c r="U1943" s="29" t="s">
        <v>8735</v>
      </c>
      <c r="V1943" s="29" t="s">
        <v>7159</v>
      </c>
      <c r="W1943" s="30" t="s">
        <v>7011</v>
      </c>
      <c r="X1943" s="30" t="s">
        <v>6220</v>
      </c>
    </row>
    <row r="1944" spans="1:24" ht="89.25" x14ac:dyDescent="0.25">
      <c r="A1944" s="45" t="s">
        <v>3253</v>
      </c>
      <c r="B1944" s="46" t="s">
        <v>8150</v>
      </c>
      <c r="C1944" s="30" t="s">
        <v>7165</v>
      </c>
      <c r="D1944" s="30" t="s">
        <v>3217</v>
      </c>
      <c r="E1944" s="29" t="s">
        <v>10081</v>
      </c>
      <c r="F1944" s="47" t="s">
        <v>3254</v>
      </c>
      <c r="G1944" s="47" t="s">
        <v>3255</v>
      </c>
      <c r="H1944" s="48">
        <v>43518</v>
      </c>
      <c r="I1944" s="48">
        <v>44249</v>
      </c>
      <c r="J1944" s="48" t="str">
        <f ca="1">IF(Ugovori_OPULJP[[#This Row],[DATUM ZAVRŠETKA OPERACIJE]]&lt;TODAY(),"završen","u provedbi")</f>
        <v>završen</v>
      </c>
      <c r="K1944" s="25" t="s">
        <v>5139</v>
      </c>
      <c r="L1944" s="25" t="s">
        <v>12</v>
      </c>
      <c r="M1944" s="17">
        <v>0.85</v>
      </c>
      <c r="N1944" s="17">
        <v>0.15</v>
      </c>
      <c r="O1944" s="11">
        <f>Ugovori_OPULJP[[#This Row],[Bespovratna sredstva - Ukupno (EU+Nac) HRK
= Ukupna ugovorena vrijednost bespovratnih sredstava]]*Ugovori_OPULJP[[#This Row],[EU STOPA SUFINANCIRANJA %
EU CO-FINANCING RATE %]]</f>
        <v>1594628.05</v>
      </c>
      <c r="P1944" s="11">
        <f>Ugovori_OPULJP[[#This Row],[Bespovratna sredstva - Ukupno (EU+Nac) HRK
= Ukupna ugovorena vrijednost bespovratnih sredstava]]*Ugovori_OPULJP[[#This Row],[STOPA NACIONALNOG SUFINANCIRANJA %]]</f>
        <v>281404.95</v>
      </c>
      <c r="Q1944" s="11">
        <v>1876033</v>
      </c>
      <c r="R1944" s="11">
        <v>0</v>
      </c>
      <c r="S1944" s="11">
        <v>0</v>
      </c>
      <c r="T1944" s="4">
        <f>Ugovori_OPULJP[[#This Row],[Bespovratna sredstva - Ukupno (EU+Nac) HRK
= Ukupna ugovorena vrijednost bespovratnih sredstava]]+Ugovori_OPULJP[[#This Row],[Javni doprinos korisnika - HRK]]+Ugovori_OPULJP[[#This Row],[Privatni doprinos korisnika - HRK]]</f>
        <v>1876033</v>
      </c>
      <c r="U1944" s="29" t="s">
        <v>8735</v>
      </c>
      <c r="V1944" s="29" t="s">
        <v>7159</v>
      </c>
      <c r="W1944" s="30" t="s">
        <v>7012</v>
      </c>
      <c r="X1944" s="30" t="s">
        <v>6220</v>
      </c>
    </row>
    <row r="1945" spans="1:24" ht="89.25" x14ac:dyDescent="0.25">
      <c r="A1945" s="45" t="s">
        <v>3256</v>
      </c>
      <c r="B1945" s="46" t="s">
        <v>8150</v>
      </c>
      <c r="C1945" s="30" t="s">
        <v>7165</v>
      </c>
      <c r="D1945" s="30" t="s">
        <v>3217</v>
      </c>
      <c r="E1945" s="29" t="s">
        <v>10081</v>
      </c>
      <c r="F1945" s="47" t="s">
        <v>3257</v>
      </c>
      <c r="G1945" s="47" t="s">
        <v>3258</v>
      </c>
      <c r="H1945" s="48">
        <v>43518</v>
      </c>
      <c r="I1945" s="48">
        <v>44249</v>
      </c>
      <c r="J1945" s="48" t="str">
        <f ca="1">IF(Ugovori_OPULJP[[#This Row],[DATUM ZAVRŠETKA OPERACIJE]]&lt;TODAY(),"završen","u provedbi")</f>
        <v>završen</v>
      </c>
      <c r="K1945" s="25" t="s">
        <v>3259</v>
      </c>
      <c r="L1945" s="25" t="s">
        <v>12</v>
      </c>
      <c r="M1945" s="17">
        <v>0.85</v>
      </c>
      <c r="N1945" s="17">
        <v>0.15</v>
      </c>
      <c r="O1945" s="11">
        <f>Ugovori_OPULJP[[#This Row],[Bespovratna sredstva - Ukupno (EU+Nac) HRK
= Ukupna ugovorena vrijednost bespovratnih sredstava]]*Ugovori_OPULJP[[#This Row],[EU STOPA SUFINANCIRANJA %
EU CO-FINANCING RATE %]]</f>
        <v>1534193.7555</v>
      </c>
      <c r="P1945" s="11">
        <f>Ugovori_OPULJP[[#This Row],[Bespovratna sredstva - Ukupno (EU+Nac) HRK
= Ukupna ugovorena vrijednost bespovratnih sredstava]]*Ugovori_OPULJP[[#This Row],[STOPA NACIONALNOG SUFINANCIRANJA %]]</f>
        <v>270740.07449999999</v>
      </c>
      <c r="Q1945" s="11">
        <v>1804933.83</v>
      </c>
      <c r="R1945" s="11">
        <v>0</v>
      </c>
      <c r="S1945" s="11">
        <v>0</v>
      </c>
      <c r="T1945" s="4">
        <f>Ugovori_OPULJP[[#This Row],[Bespovratna sredstva - Ukupno (EU+Nac) HRK
= Ukupna ugovorena vrijednost bespovratnih sredstava]]+Ugovori_OPULJP[[#This Row],[Javni doprinos korisnika - HRK]]+Ugovori_OPULJP[[#This Row],[Privatni doprinos korisnika - HRK]]</f>
        <v>1804933.83</v>
      </c>
      <c r="U1945" s="29" t="s">
        <v>8735</v>
      </c>
      <c r="V1945" s="29" t="s">
        <v>7159</v>
      </c>
      <c r="W1945" s="30" t="s">
        <v>7013</v>
      </c>
      <c r="X1945" s="30" t="s">
        <v>6220</v>
      </c>
    </row>
    <row r="1946" spans="1:24" ht="76.5" x14ac:dyDescent="0.25">
      <c r="A1946" s="45" t="s">
        <v>3260</v>
      </c>
      <c r="B1946" s="46" t="s">
        <v>8150</v>
      </c>
      <c r="C1946" s="30" t="s">
        <v>7165</v>
      </c>
      <c r="D1946" s="30" t="s">
        <v>3217</v>
      </c>
      <c r="E1946" s="29" t="s">
        <v>10081</v>
      </c>
      <c r="F1946" s="47" t="s">
        <v>3261</v>
      </c>
      <c r="G1946" s="47" t="s">
        <v>8494</v>
      </c>
      <c r="H1946" s="48">
        <v>43518</v>
      </c>
      <c r="I1946" s="48">
        <v>44338</v>
      </c>
      <c r="J1946" s="48" t="str">
        <f ca="1">IF(Ugovori_OPULJP[[#This Row],[DATUM ZAVRŠETKA OPERACIJE]]&lt;TODAY(),"završen","u provedbi")</f>
        <v>završen</v>
      </c>
      <c r="K1946" s="25" t="s">
        <v>3262</v>
      </c>
      <c r="L1946" s="25" t="s">
        <v>3</v>
      </c>
      <c r="M1946" s="17">
        <v>0.85</v>
      </c>
      <c r="N1946" s="17">
        <v>0.15</v>
      </c>
      <c r="O1946" s="11">
        <f>Ugovori_OPULJP[[#This Row],[Bespovratna sredstva - Ukupno (EU+Nac) HRK
= Ukupna ugovorena vrijednost bespovratnih sredstava]]*Ugovori_OPULJP[[#This Row],[EU STOPA SUFINANCIRANJA %
EU CO-FINANCING RATE %]]</f>
        <v>1544097.25</v>
      </c>
      <c r="P1946" s="11">
        <f>Ugovori_OPULJP[[#This Row],[Bespovratna sredstva - Ukupno (EU+Nac) HRK
= Ukupna ugovorena vrijednost bespovratnih sredstava]]*Ugovori_OPULJP[[#This Row],[STOPA NACIONALNOG SUFINANCIRANJA %]]</f>
        <v>272487.75</v>
      </c>
      <c r="Q1946" s="11">
        <v>1816585</v>
      </c>
      <c r="R1946" s="11">
        <v>0</v>
      </c>
      <c r="S1946" s="11">
        <v>0</v>
      </c>
      <c r="T1946" s="4">
        <f>Ugovori_OPULJP[[#This Row],[Bespovratna sredstva - Ukupno (EU+Nac) HRK
= Ukupna ugovorena vrijednost bespovratnih sredstava]]+Ugovori_OPULJP[[#This Row],[Javni doprinos korisnika - HRK]]+Ugovori_OPULJP[[#This Row],[Privatni doprinos korisnika - HRK]]</f>
        <v>1816585</v>
      </c>
      <c r="U1946" s="29" t="s">
        <v>8735</v>
      </c>
      <c r="V1946" s="29" t="s">
        <v>7159</v>
      </c>
      <c r="W1946" s="30" t="s">
        <v>7014</v>
      </c>
      <c r="X1946" s="30" t="s">
        <v>6220</v>
      </c>
    </row>
    <row r="1947" spans="1:24" ht="63.75" x14ac:dyDescent="0.25">
      <c r="A1947" s="45" t="s">
        <v>3263</v>
      </c>
      <c r="B1947" s="46" t="s">
        <v>8150</v>
      </c>
      <c r="C1947" s="30" t="s">
        <v>7165</v>
      </c>
      <c r="D1947" s="30" t="s">
        <v>3217</v>
      </c>
      <c r="E1947" s="29" t="s">
        <v>10081</v>
      </c>
      <c r="F1947" s="47" t="s">
        <v>3264</v>
      </c>
      <c r="G1947" s="47" t="s">
        <v>3265</v>
      </c>
      <c r="H1947" s="48">
        <v>43518</v>
      </c>
      <c r="I1947" s="48">
        <v>44249</v>
      </c>
      <c r="J1947" s="48" t="str">
        <f ca="1">IF(Ugovori_OPULJP[[#This Row],[DATUM ZAVRŠETKA OPERACIJE]]&lt;TODAY(),"završen","u provedbi")</f>
        <v>završen</v>
      </c>
      <c r="K1947" s="25" t="s">
        <v>3266</v>
      </c>
      <c r="L1947" s="25" t="s">
        <v>10</v>
      </c>
      <c r="M1947" s="17">
        <v>0.85</v>
      </c>
      <c r="N1947" s="17">
        <v>0.15</v>
      </c>
      <c r="O1947" s="11">
        <f>Ugovori_OPULJP[[#This Row],[Bespovratna sredstva - Ukupno (EU+Nac) HRK
= Ukupna ugovorena vrijednost bespovratnih sredstava]]*Ugovori_OPULJP[[#This Row],[EU STOPA SUFINANCIRANJA %
EU CO-FINANCING RATE %]]</f>
        <v>1555109.7734999999</v>
      </c>
      <c r="P1947" s="11">
        <f>Ugovori_OPULJP[[#This Row],[Bespovratna sredstva - Ukupno (EU+Nac) HRK
= Ukupna ugovorena vrijednost bespovratnih sredstava]]*Ugovori_OPULJP[[#This Row],[STOPA NACIONALNOG SUFINANCIRANJA %]]</f>
        <v>274431.13649999996</v>
      </c>
      <c r="Q1947" s="11">
        <v>1829540.91</v>
      </c>
      <c r="R1947" s="11">
        <v>0</v>
      </c>
      <c r="S1947" s="11">
        <v>0</v>
      </c>
      <c r="T1947" s="4">
        <f>Ugovori_OPULJP[[#This Row],[Bespovratna sredstva - Ukupno (EU+Nac) HRK
= Ukupna ugovorena vrijednost bespovratnih sredstava]]+Ugovori_OPULJP[[#This Row],[Javni doprinos korisnika - HRK]]+Ugovori_OPULJP[[#This Row],[Privatni doprinos korisnika - HRK]]</f>
        <v>1829540.91</v>
      </c>
      <c r="U1947" s="29" t="s">
        <v>8735</v>
      </c>
      <c r="V1947" s="29" t="s">
        <v>7159</v>
      </c>
      <c r="W1947" s="30" t="s">
        <v>7015</v>
      </c>
      <c r="X1947" s="30" t="s">
        <v>6220</v>
      </c>
    </row>
    <row r="1948" spans="1:24" ht="114.75" x14ac:dyDescent="0.25">
      <c r="A1948" s="45" t="s">
        <v>3267</v>
      </c>
      <c r="B1948" s="46" t="s">
        <v>8150</v>
      </c>
      <c r="C1948" s="30" t="s">
        <v>7165</v>
      </c>
      <c r="D1948" s="30" t="s">
        <v>3217</v>
      </c>
      <c r="E1948" s="29" t="s">
        <v>10081</v>
      </c>
      <c r="F1948" s="47" t="s">
        <v>3268</v>
      </c>
      <c r="G1948" s="47" t="s">
        <v>3269</v>
      </c>
      <c r="H1948" s="48">
        <v>43518</v>
      </c>
      <c r="I1948" s="48">
        <v>44249</v>
      </c>
      <c r="J1948" s="48" t="str">
        <f ca="1">IF(Ugovori_OPULJP[[#This Row],[DATUM ZAVRŠETKA OPERACIJE]]&lt;TODAY(),"završen","u provedbi")</f>
        <v>završen</v>
      </c>
      <c r="K1948" s="25" t="s">
        <v>2</v>
      </c>
      <c r="L1948" s="25" t="s">
        <v>2</v>
      </c>
      <c r="M1948" s="17">
        <v>0.85</v>
      </c>
      <c r="N1948" s="17">
        <v>0.15</v>
      </c>
      <c r="O1948" s="11">
        <f>Ugovori_OPULJP[[#This Row],[Bespovratna sredstva - Ukupno (EU+Nac) HRK
= Ukupna ugovorena vrijednost bespovratnih sredstava]]*Ugovori_OPULJP[[#This Row],[EU STOPA SUFINANCIRANJA %
EU CO-FINANCING RATE %]]</f>
        <v>711314</v>
      </c>
      <c r="P1948" s="11">
        <f>Ugovori_OPULJP[[#This Row],[Bespovratna sredstva - Ukupno (EU+Nac) HRK
= Ukupna ugovorena vrijednost bespovratnih sredstava]]*Ugovori_OPULJP[[#This Row],[STOPA NACIONALNOG SUFINANCIRANJA %]]</f>
        <v>125526</v>
      </c>
      <c r="Q1948" s="11">
        <v>836840</v>
      </c>
      <c r="R1948" s="11">
        <v>0</v>
      </c>
      <c r="S1948" s="11">
        <v>0</v>
      </c>
      <c r="T1948" s="4">
        <f>Ugovori_OPULJP[[#This Row],[Bespovratna sredstva - Ukupno (EU+Nac) HRK
= Ukupna ugovorena vrijednost bespovratnih sredstava]]+Ugovori_OPULJP[[#This Row],[Javni doprinos korisnika - HRK]]+Ugovori_OPULJP[[#This Row],[Privatni doprinos korisnika - HRK]]</f>
        <v>836840</v>
      </c>
      <c r="U1948" s="29" t="s">
        <v>8735</v>
      </c>
      <c r="V1948" s="29" t="s">
        <v>7159</v>
      </c>
      <c r="W1948" s="30" t="s">
        <v>7016</v>
      </c>
      <c r="X1948" s="30" t="s">
        <v>6220</v>
      </c>
    </row>
    <row r="1949" spans="1:24" ht="102" x14ac:dyDescent="0.25">
      <c r="A1949" s="45" t="s">
        <v>3270</v>
      </c>
      <c r="B1949" s="46" t="s">
        <v>8150</v>
      </c>
      <c r="C1949" s="30" t="s">
        <v>7165</v>
      </c>
      <c r="D1949" s="30" t="s">
        <v>3217</v>
      </c>
      <c r="E1949" s="29" t="s">
        <v>10081</v>
      </c>
      <c r="F1949" s="47" t="s">
        <v>3271</v>
      </c>
      <c r="G1949" s="47" t="s">
        <v>3272</v>
      </c>
      <c r="H1949" s="48">
        <v>43866</v>
      </c>
      <c r="I1949" s="48">
        <v>44597</v>
      </c>
      <c r="J1949" s="48" t="str">
        <f ca="1">IF(Ugovori_OPULJP[[#This Row],[DATUM ZAVRŠETKA OPERACIJE]]&lt;TODAY(),"završen","u provedbi")</f>
        <v>završen</v>
      </c>
      <c r="K1949" s="25" t="s">
        <v>74</v>
      </c>
      <c r="L1949" s="25" t="s">
        <v>3</v>
      </c>
      <c r="M1949" s="17">
        <v>0.85</v>
      </c>
      <c r="N1949" s="17">
        <v>0.15</v>
      </c>
      <c r="O1949" s="11">
        <f>Ugovori_OPULJP[[#This Row],[Bespovratna sredstva - Ukupno (EU+Nac) HRK
= Ukupna ugovorena vrijednost bespovratnih sredstava]]*Ugovori_OPULJP[[#This Row],[EU STOPA SUFINANCIRANJA %
EU CO-FINANCING RATE %]]</f>
        <v>1694278.65</v>
      </c>
      <c r="P1949" s="11">
        <f>Ugovori_OPULJP[[#This Row],[Bespovratna sredstva - Ukupno (EU+Nac) HRK
= Ukupna ugovorena vrijednost bespovratnih sredstava]]*Ugovori_OPULJP[[#This Row],[STOPA NACIONALNOG SUFINANCIRANJA %]]</f>
        <v>298990.34999999998</v>
      </c>
      <c r="Q1949" s="11">
        <v>1993269</v>
      </c>
      <c r="R1949" s="11">
        <v>0</v>
      </c>
      <c r="S1949" s="11">
        <v>0</v>
      </c>
      <c r="T1949" s="4">
        <f>Ugovori_OPULJP[[#This Row],[Bespovratna sredstva - Ukupno (EU+Nac) HRK
= Ukupna ugovorena vrijednost bespovratnih sredstava]]+Ugovori_OPULJP[[#This Row],[Javni doprinos korisnika - HRK]]+Ugovori_OPULJP[[#This Row],[Privatni doprinos korisnika - HRK]]</f>
        <v>1993269</v>
      </c>
      <c r="U1949" s="29" t="s">
        <v>8735</v>
      </c>
      <c r="V1949" s="29" t="s">
        <v>7159</v>
      </c>
      <c r="W1949" s="30" t="s">
        <v>7017</v>
      </c>
      <c r="X1949" s="30" t="s">
        <v>6220</v>
      </c>
    </row>
    <row r="1950" spans="1:24" ht="63.75" x14ac:dyDescent="0.25">
      <c r="A1950" s="45" t="s">
        <v>3273</v>
      </c>
      <c r="B1950" s="46" t="s">
        <v>8150</v>
      </c>
      <c r="C1950" s="30" t="s">
        <v>7165</v>
      </c>
      <c r="D1950" s="30" t="s">
        <v>3217</v>
      </c>
      <c r="E1950" s="29" t="s">
        <v>10081</v>
      </c>
      <c r="F1950" s="47" t="s">
        <v>3274</v>
      </c>
      <c r="G1950" s="47" t="s">
        <v>3275</v>
      </c>
      <c r="H1950" s="48">
        <v>43866</v>
      </c>
      <c r="I1950" s="48">
        <v>44597</v>
      </c>
      <c r="J1950" s="48" t="str">
        <f ca="1">IF(Ugovori_OPULJP[[#This Row],[DATUM ZAVRŠETKA OPERACIJE]]&lt;TODAY(),"završen","u provedbi")</f>
        <v>završen</v>
      </c>
      <c r="K1950" s="25" t="s">
        <v>3266</v>
      </c>
      <c r="L1950" s="25" t="s">
        <v>14</v>
      </c>
      <c r="M1950" s="17">
        <v>0.85</v>
      </c>
      <c r="N1950" s="17">
        <v>0.15</v>
      </c>
      <c r="O1950" s="11">
        <f>Ugovori_OPULJP[[#This Row],[Bespovratna sredstva - Ukupno (EU+Nac) HRK
= Ukupna ugovorena vrijednost bespovratnih sredstava]]*Ugovori_OPULJP[[#This Row],[EU STOPA SUFINANCIRANJA %
EU CO-FINANCING RATE %]]</f>
        <v>1663747.3130000001</v>
      </c>
      <c r="P1950" s="11">
        <f>Ugovori_OPULJP[[#This Row],[Bespovratna sredstva - Ukupno (EU+Nac) HRK
= Ukupna ugovorena vrijednost bespovratnih sredstava]]*Ugovori_OPULJP[[#This Row],[STOPA NACIONALNOG SUFINANCIRANJA %]]</f>
        <v>293602.467</v>
      </c>
      <c r="Q1950" s="11">
        <v>1957349.78</v>
      </c>
      <c r="R1950" s="11">
        <v>0</v>
      </c>
      <c r="S1950" s="11">
        <v>0</v>
      </c>
      <c r="T1950" s="4">
        <f>Ugovori_OPULJP[[#This Row],[Bespovratna sredstva - Ukupno (EU+Nac) HRK
= Ukupna ugovorena vrijednost bespovratnih sredstava]]+Ugovori_OPULJP[[#This Row],[Javni doprinos korisnika - HRK]]+Ugovori_OPULJP[[#This Row],[Privatni doprinos korisnika - HRK]]</f>
        <v>1957349.78</v>
      </c>
      <c r="U1950" s="29" t="s">
        <v>8735</v>
      </c>
      <c r="V1950" s="29" t="s">
        <v>7159</v>
      </c>
      <c r="W1950" s="30" t="s">
        <v>7018</v>
      </c>
      <c r="X1950" s="30" t="s">
        <v>6220</v>
      </c>
    </row>
    <row r="1951" spans="1:24" ht="76.5" x14ac:dyDescent="0.25">
      <c r="A1951" s="45" t="s">
        <v>3276</v>
      </c>
      <c r="B1951" s="46" t="s">
        <v>8150</v>
      </c>
      <c r="C1951" s="30" t="s">
        <v>7165</v>
      </c>
      <c r="D1951" s="30" t="s">
        <v>3217</v>
      </c>
      <c r="E1951" s="29" t="s">
        <v>10081</v>
      </c>
      <c r="F1951" s="47" t="s">
        <v>3277</v>
      </c>
      <c r="G1951" s="47" t="s">
        <v>3278</v>
      </c>
      <c r="H1951" s="48">
        <v>43866</v>
      </c>
      <c r="I1951" s="48">
        <v>44597</v>
      </c>
      <c r="J1951" s="48" t="str">
        <f ca="1">IF(Ugovori_OPULJP[[#This Row],[DATUM ZAVRŠETKA OPERACIJE]]&lt;TODAY(),"završen","u provedbi")</f>
        <v>završen</v>
      </c>
      <c r="K1951" s="25" t="s">
        <v>3279</v>
      </c>
      <c r="L1951" s="25" t="s">
        <v>3</v>
      </c>
      <c r="M1951" s="17">
        <v>0.85</v>
      </c>
      <c r="N1951" s="17">
        <v>0.15</v>
      </c>
      <c r="O1951" s="11">
        <f>Ugovori_OPULJP[[#This Row],[Bespovratna sredstva - Ukupno (EU+Nac) HRK
= Ukupna ugovorena vrijednost bespovratnih sredstava]]*Ugovori_OPULJP[[#This Row],[EU STOPA SUFINANCIRANJA %
EU CO-FINANCING RATE %]]</f>
        <v>1335457.423</v>
      </c>
      <c r="P1951" s="11">
        <f>Ugovori_OPULJP[[#This Row],[Bespovratna sredstva - Ukupno (EU+Nac) HRK
= Ukupna ugovorena vrijednost bespovratnih sredstava]]*Ugovori_OPULJP[[#This Row],[STOPA NACIONALNOG SUFINANCIRANJA %]]</f>
        <v>235668.95699999997</v>
      </c>
      <c r="Q1951" s="11">
        <v>1571126.38</v>
      </c>
      <c r="R1951" s="11">
        <v>0</v>
      </c>
      <c r="S1951" s="11">
        <v>0</v>
      </c>
      <c r="T1951" s="4">
        <f>Ugovori_OPULJP[[#This Row],[Bespovratna sredstva - Ukupno (EU+Nac) HRK
= Ukupna ugovorena vrijednost bespovratnih sredstava]]+Ugovori_OPULJP[[#This Row],[Javni doprinos korisnika - HRK]]+Ugovori_OPULJP[[#This Row],[Privatni doprinos korisnika - HRK]]</f>
        <v>1571126.38</v>
      </c>
      <c r="U1951" s="29" t="s">
        <v>8735</v>
      </c>
      <c r="V1951" s="29" t="s">
        <v>7159</v>
      </c>
      <c r="W1951" s="30" t="s">
        <v>7019</v>
      </c>
      <c r="X1951" s="30" t="s">
        <v>6220</v>
      </c>
    </row>
    <row r="1952" spans="1:24" ht="102" x14ac:dyDescent="0.25">
      <c r="A1952" s="45" t="s">
        <v>3280</v>
      </c>
      <c r="B1952" s="46" t="s">
        <v>8150</v>
      </c>
      <c r="C1952" s="30" t="s">
        <v>7165</v>
      </c>
      <c r="D1952" s="30" t="s">
        <v>3217</v>
      </c>
      <c r="E1952" s="29" t="s">
        <v>10081</v>
      </c>
      <c r="F1952" s="47" t="s">
        <v>3281</v>
      </c>
      <c r="G1952" s="47" t="s">
        <v>3282</v>
      </c>
      <c r="H1952" s="48">
        <v>43866</v>
      </c>
      <c r="I1952" s="48">
        <v>44597</v>
      </c>
      <c r="J1952" s="48" t="str">
        <f ca="1">IF(Ugovori_OPULJP[[#This Row],[DATUM ZAVRŠETKA OPERACIJE]]&lt;TODAY(),"završen","u provedbi")</f>
        <v>završen</v>
      </c>
      <c r="K1952" s="25" t="s">
        <v>4658</v>
      </c>
      <c r="L1952" s="25" t="s">
        <v>3</v>
      </c>
      <c r="M1952" s="17">
        <v>0.85</v>
      </c>
      <c r="N1952" s="17">
        <v>0.15</v>
      </c>
      <c r="O1952" s="11">
        <f>Ugovori_OPULJP[[#This Row],[Bespovratna sredstva - Ukupno (EU+Nac) HRK
= Ukupna ugovorena vrijednost bespovratnih sredstava]]*Ugovori_OPULJP[[#This Row],[EU STOPA SUFINANCIRANJA %
EU CO-FINANCING RATE %]]</f>
        <v>1692153.8114999998</v>
      </c>
      <c r="P1952" s="11">
        <f>Ugovori_OPULJP[[#This Row],[Bespovratna sredstva - Ukupno (EU+Nac) HRK
= Ukupna ugovorena vrijednost bespovratnih sredstava]]*Ugovori_OPULJP[[#This Row],[STOPA NACIONALNOG SUFINANCIRANJA %]]</f>
        <v>298615.37849999999</v>
      </c>
      <c r="Q1952" s="11">
        <v>1990769.19</v>
      </c>
      <c r="R1952" s="11">
        <v>0</v>
      </c>
      <c r="S1952" s="11">
        <v>0</v>
      </c>
      <c r="T1952" s="4">
        <f>Ugovori_OPULJP[[#This Row],[Bespovratna sredstva - Ukupno (EU+Nac) HRK
= Ukupna ugovorena vrijednost bespovratnih sredstava]]+Ugovori_OPULJP[[#This Row],[Javni doprinos korisnika - HRK]]+Ugovori_OPULJP[[#This Row],[Privatni doprinos korisnika - HRK]]</f>
        <v>1990769.19</v>
      </c>
      <c r="U1952" s="29" t="s">
        <v>8735</v>
      </c>
      <c r="V1952" s="29" t="s">
        <v>7159</v>
      </c>
      <c r="W1952" s="30" t="s">
        <v>7020</v>
      </c>
      <c r="X1952" s="30" t="s">
        <v>6220</v>
      </c>
    </row>
    <row r="1953" spans="1:24" ht="76.5" x14ac:dyDescent="0.25">
      <c r="A1953" s="45" t="s">
        <v>3283</v>
      </c>
      <c r="B1953" s="46" t="s">
        <v>8150</v>
      </c>
      <c r="C1953" s="30" t="s">
        <v>7165</v>
      </c>
      <c r="D1953" s="30" t="s">
        <v>3217</v>
      </c>
      <c r="E1953" s="29" t="s">
        <v>10081</v>
      </c>
      <c r="F1953" s="47" t="s">
        <v>3284</v>
      </c>
      <c r="G1953" s="47" t="s">
        <v>3285</v>
      </c>
      <c r="H1953" s="48">
        <v>43866</v>
      </c>
      <c r="I1953" s="48">
        <v>44597</v>
      </c>
      <c r="J1953" s="48" t="str">
        <f ca="1">IF(Ugovori_OPULJP[[#This Row],[DATUM ZAVRŠETKA OPERACIJE]]&lt;TODAY(),"završen","u provedbi")</f>
        <v>završen</v>
      </c>
      <c r="K1953" s="25" t="s">
        <v>3286</v>
      </c>
      <c r="L1953" s="25" t="s">
        <v>3</v>
      </c>
      <c r="M1953" s="17">
        <v>0.85</v>
      </c>
      <c r="N1953" s="17">
        <v>0.15</v>
      </c>
      <c r="O1953" s="11">
        <f>Ugovori_OPULJP[[#This Row],[Bespovratna sredstva - Ukupno (EU+Nac) HRK
= Ukupna ugovorena vrijednost bespovratnih sredstava]]*Ugovori_OPULJP[[#This Row],[EU STOPA SUFINANCIRANJA %
EU CO-FINANCING RATE %]]</f>
        <v>1664564.588</v>
      </c>
      <c r="P1953" s="11">
        <f>Ugovori_OPULJP[[#This Row],[Bespovratna sredstva - Ukupno (EU+Nac) HRK
= Ukupna ugovorena vrijednost bespovratnih sredstava]]*Ugovori_OPULJP[[#This Row],[STOPA NACIONALNOG SUFINANCIRANJA %]]</f>
        <v>293746.69199999998</v>
      </c>
      <c r="Q1953" s="11">
        <v>1958311.28</v>
      </c>
      <c r="R1953" s="11">
        <v>0</v>
      </c>
      <c r="S1953" s="11">
        <v>0</v>
      </c>
      <c r="T1953" s="4">
        <f>Ugovori_OPULJP[[#This Row],[Bespovratna sredstva - Ukupno (EU+Nac) HRK
= Ukupna ugovorena vrijednost bespovratnih sredstava]]+Ugovori_OPULJP[[#This Row],[Javni doprinos korisnika - HRK]]+Ugovori_OPULJP[[#This Row],[Privatni doprinos korisnika - HRK]]</f>
        <v>1958311.28</v>
      </c>
      <c r="U1953" s="29" t="s">
        <v>8735</v>
      </c>
      <c r="V1953" s="29" t="s">
        <v>7159</v>
      </c>
      <c r="W1953" s="30" t="s">
        <v>7021</v>
      </c>
      <c r="X1953" s="30" t="s">
        <v>6220</v>
      </c>
    </row>
    <row r="1954" spans="1:24" ht="102" x14ac:dyDescent="0.25">
      <c r="A1954" s="45" t="s">
        <v>3287</v>
      </c>
      <c r="B1954" s="46" t="s">
        <v>8150</v>
      </c>
      <c r="C1954" s="30" t="s">
        <v>7165</v>
      </c>
      <c r="D1954" s="30" t="s">
        <v>3217</v>
      </c>
      <c r="E1954" s="29" t="s">
        <v>10081</v>
      </c>
      <c r="F1954" s="47" t="s">
        <v>3288</v>
      </c>
      <c r="G1954" s="47" t="s">
        <v>3289</v>
      </c>
      <c r="H1954" s="48">
        <v>43866</v>
      </c>
      <c r="I1954" s="48">
        <v>44597</v>
      </c>
      <c r="J1954" s="48" t="str">
        <f ca="1">IF(Ugovori_OPULJP[[#This Row],[DATUM ZAVRŠETKA OPERACIJE]]&lt;TODAY(),"završen","u provedbi")</f>
        <v>završen</v>
      </c>
      <c r="K1954" s="25" t="s">
        <v>3290</v>
      </c>
      <c r="L1954" s="25" t="s">
        <v>3</v>
      </c>
      <c r="M1954" s="17">
        <v>0.85</v>
      </c>
      <c r="N1954" s="17">
        <v>0.15</v>
      </c>
      <c r="O1954" s="11">
        <f>Ugovori_OPULJP[[#This Row],[Bespovratna sredstva - Ukupno (EU+Nac) HRK
= Ukupna ugovorena vrijednost bespovratnih sredstava]]*Ugovori_OPULJP[[#This Row],[EU STOPA SUFINANCIRANJA %
EU CO-FINANCING RATE %]]</f>
        <v>1689643.3875</v>
      </c>
      <c r="P1954" s="11">
        <f>Ugovori_OPULJP[[#This Row],[Bespovratna sredstva - Ukupno (EU+Nac) HRK
= Ukupna ugovorena vrijednost bespovratnih sredstava]]*Ugovori_OPULJP[[#This Row],[STOPA NACIONALNOG SUFINANCIRANJA %]]</f>
        <v>298172.36249999999</v>
      </c>
      <c r="Q1954" s="11">
        <v>1987815.75</v>
      </c>
      <c r="R1954" s="11">
        <v>0</v>
      </c>
      <c r="S1954" s="11">
        <v>0</v>
      </c>
      <c r="T1954" s="4">
        <f>Ugovori_OPULJP[[#This Row],[Bespovratna sredstva - Ukupno (EU+Nac) HRK
= Ukupna ugovorena vrijednost bespovratnih sredstava]]+Ugovori_OPULJP[[#This Row],[Javni doprinos korisnika - HRK]]+Ugovori_OPULJP[[#This Row],[Privatni doprinos korisnika - HRK]]</f>
        <v>1987815.75</v>
      </c>
      <c r="U1954" s="29" t="s">
        <v>8735</v>
      </c>
      <c r="V1954" s="29" t="s">
        <v>7159</v>
      </c>
      <c r="W1954" s="30" t="s">
        <v>7022</v>
      </c>
      <c r="X1954" s="30" t="s">
        <v>6220</v>
      </c>
    </row>
    <row r="1955" spans="1:24" ht="102" x14ac:dyDescent="0.25">
      <c r="A1955" s="45" t="s">
        <v>3291</v>
      </c>
      <c r="B1955" s="46" t="s">
        <v>8150</v>
      </c>
      <c r="C1955" s="30" t="s">
        <v>7165</v>
      </c>
      <c r="D1955" s="30" t="s">
        <v>3217</v>
      </c>
      <c r="E1955" s="29" t="s">
        <v>10081</v>
      </c>
      <c r="F1955" s="47" t="s">
        <v>3292</v>
      </c>
      <c r="G1955" s="47" t="s">
        <v>3293</v>
      </c>
      <c r="H1955" s="48">
        <v>43866</v>
      </c>
      <c r="I1955" s="48">
        <v>44597</v>
      </c>
      <c r="J1955" s="48" t="str">
        <f ca="1">IF(Ugovori_OPULJP[[#This Row],[DATUM ZAVRŠETKA OPERACIJE]]&lt;TODAY(),"završen","u provedbi")</f>
        <v>završen</v>
      </c>
      <c r="K1955" s="25" t="s">
        <v>3294</v>
      </c>
      <c r="L1955" s="25" t="s">
        <v>3</v>
      </c>
      <c r="M1955" s="17">
        <v>0.85</v>
      </c>
      <c r="N1955" s="17">
        <v>0.15</v>
      </c>
      <c r="O1955" s="11">
        <f>Ugovori_OPULJP[[#This Row],[Bespovratna sredstva - Ukupno (EU+Nac) HRK
= Ukupna ugovorena vrijednost bespovratnih sredstava]]*Ugovori_OPULJP[[#This Row],[EU STOPA SUFINANCIRANJA %
EU CO-FINANCING RATE %]]</f>
        <v>1656424.4270000001</v>
      </c>
      <c r="P1955" s="11">
        <f>Ugovori_OPULJP[[#This Row],[Bespovratna sredstva - Ukupno (EU+Nac) HRK
= Ukupna ugovorena vrijednost bespovratnih sredstava]]*Ugovori_OPULJP[[#This Row],[STOPA NACIONALNOG SUFINANCIRANJA %]]</f>
        <v>292310.19300000003</v>
      </c>
      <c r="Q1955" s="11">
        <v>1948734.62</v>
      </c>
      <c r="R1955" s="11">
        <v>0</v>
      </c>
      <c r="S1955" s="11">
        <v>0</v>
      </c>
      <c r="T1955" s="4">
        <f>Ugovori_OPULJP[[#This Row],[Bespovratna sredstva - Ukupno (EU+Nac) HRK
= Ukupna ugovorena vrijednost bespovratnih sredstava]]+Ugovori_OPULJP[[#This Row],[Javni doprinos korisnika - HRK]]+Ugovori_OPULJP[[#This Row],[Privatni doprinos korisnika - HRK]]</f>
        <v>1948734.62</v>
      </c>
      <c r="U1955" s="29" t="s">
        <v>8735</v>
      </c>
      <c r="V1955" s="29" t="s">
        <v>7159</v>
      </c>
      <c r="W1955" s="30" t="s">
        <v>7023</v>
      </c>
      <c r="X1955" s="30" t="s">
        <v>6220</v>
      </c>
    </row>
    <row r="1956" spans="1:24" ht="102" x14ac:dyDescent="0.25">
      <c r="A1956" s="45" t="s">
        <v>3295</v>
      </c>
      <c r="B1956" s="46" t="s">
        <v>8150</v>
      </c>
      <c r="C1956" s="30" t="s">
        <v>7165</v>
      </c>
      <c r="D1956" s="30" t="s">
        <v>3217</v>
      </c>
      <c r="E1956" s="29" t="s">
        <v>10081</v>
      </c>
      <c r="F1956" s="47" t="s">
        <v>3296</v>
      </c>
      <c r="G1956" s="47" t="s">
        <v>3297</v>
      </c>
      <c r="H1956" s="48">
        <v>43866</v>
      </c>
      <c r="I1956" s="48">
        <v>44597</v>
      </c>
      <c r="J1956" s="48" t="str">
        <f ca="1">IF(Ugovori_OPULJP[[#This Row],[DATUM ZAVRŠETKA OPERACIJE]]&lt;TODAY(),"završen","u provedbi")</f>
        <v>završen</v>
      </c>
      <c r="K1956" s="25" t="s">
        <v>3298</v>
      </c>
      <c r="L1956" s="25" t="s">
        <v>3</v>
      </c>
      <c r="M1956" s="17">
        <v>0.85</v>
      </c>
      <c r="N1956" s="17">
        <v>0.15</v>
      </c>
      <c r="O1956" s="11">
        <f>Ugovori_OPULJP[[#This Row],[Bespovratna sredstva - Ukupno (EU+Nac) HRK
= Ukupna ugovorena vrijednost bespovratnih sredstava]]*Ugovori_OPULJP[[#This Row],[EU STOPA SUFINANCIRANJA %
EU CO-FINANCING RATE %]]</f>
        <v>1637963.3365</v>
      </c>
      <c r="P1956" s="11">
        <f>Ugovori_OPULJP[[#This Row],[Bespovratna sredstva - Ukupno (EU+Nac) HRK
= Ukupna ugovorena vrijednost bespovratnih sredstava]]*Ugovori_OPULJP[[#This Row],[STOPA NACIONALNOG SUFINANCIRANJA %]]</f>
        <v>289052.35349999997</v>
      </c>
      <c r="Q1956" s="11">
        <v>1927015.69</v>
      </c>
      <c r="R1956" s="11">
        <v>0</v>
      </c>
      <c r="S1956" s="11">
        <v>0</v>
      </c>
      <c r="T1956" s="4">
        <f>Ugovori_OPULJP[[#This Row],[Bespovratna sredstva - Ukupno (EU+Nac) HRK
= Ukupna ugovorena vrijednost bespovratnih sredstava]]+Ugovori_OPULJP[[#This Row],[Javni doprinos korisnika - HRK]]+Ugovori_OPULJP[[#This Row],[Privatni doprinos korisnika - HRK]]</f>
        <v>1927015.69</v>
      </c>
      <c r="U1956" s="29" t="s">
        <v>8735</v>
      </c>
      <c r="V1956" s="29" t="s">
        <v>7159</v>
      </c>
      <c r="W1956" s="30" t="s">
        <v>7024</v>
      </c>
      <c r="X1956" s="30" t="s">
        <v>6220</v>
      </c>
    </row>
    <row r="1957" spans="1:24" ht="76.5" x14ac:dyDescent="0.25">
      <c r="A1957" s="45" t="s">
        <v>3299</v>
      </c>
      <c r="B1957" s="46" t="s">
        <v>8150</v>
      </c>
      <c r="C1957" s="30" t="s">
        <v>7165</v>
      </c>
      <c r="D1957" s="30" t="s">
        <v>3217</v>
      </c>
      <c r="E1957" s="29" t="s">
        <v>10081</v>
      </c>
      <c r="F1957" s="47" t="s">
        <v>3300</v>
      </c>
      <c r="G1957" s="47" t="s">
        <v>3301</v>
      </c>
      <c r="H1957" s="48">
        <v>43866</v>
      </c>
      <c r="I1957" s="48">
        <v>44597</v>
      </c>
      <c r="J1957" s="48" t="str">
        <f ca="1">IF(Ugovori_OPULJP[[#This Row],[DATUM ZAVRŠETKA OPERACIJE]]&lt;TODAY(),"završen","u provedbi")</f>
        <v>završen</v>
      </c>
      <c r="K1957" s="25" t="s">
        <v>3302</v>
      </c>
      <c r="L1957" s="25" t="s">
        <v>14</v>
      </c>
      <c r="M1957" s="17">
        <v>0.85</v>
      </c>
      <c r="N1957" s="17">
        <v>0.15</v>
      </c>
      <c r="O1957" s="11">
        <f>Ugovori_OPULJP[[#This Row],[Bespovratna sredstva - Ukupno (EU+Nac) HRK
= Ukupna ugovorena vrijednost bespovratnih sredstava]]*Ugovori_OPULJP[[#This Row],[EU STOPA SUFINANCIRANJA %
EU CO-FINANCING RATE %]]</f>
        <v>1617144.0229999998</v>
      </c>
      <c r="P1957" s="11">
        <f>Ugovori_OPULJP[[#This Row],[Bespovratna sredstva - Ukupno (EU+Nac) HRK
= Ukupna ugovorena vrijednost bespovratnih sredstava]]*Ugovori_OPULJP[[#This Row],[STOPA NACIONALNOG SUFINANCIRANJA %]]</f>
        <v>285378.35699999996</v>
      </c>
      <c r="Q1957" s="11">
        <v>1902522.38</v>
      </c>
      <c r="R1957" s="11">
        <v>0</v>
      </c>
      <c r="S1957" s="11">
        <v>0</v>
      </c>
      <c r="T1957" s="4">
        <f>Ugovori_OPULJP[[#This Row],[Bespovratna sredstva - Ukupno (EU+Nac) HRK
= Ukupna ugovorena vrijednost bespovratnih sredstava]]+Ugovori_OPULJP[[#This Row],[Javni doprinos korisnika - HRK]]+Ugovori_OPULJP[[#This Row],[Privatni doprinos korisnika - HRK]]</f>
        <v>1902522.38</v>
      </c>
      <c r="U1957" s="29" t="s">
        <v>8735</v>
      </c>
      <c r="V1957" s="29" t="s">
        <v>7159</v>
      </c>
      <c r="W1957" s="30" t="s">
        <v>7025</v>
      </c>
      <c r="X1957" s="30" t="s">
        <v>6220</v>
      </c>
    </row>
    <row r="1958" spans="1:24" ht="114.75" x14ac:dyDescent="0.25">
      <c r="A1958" s="45" t="s">
        <v>3303</v>
      </c>
      <c r="B1958" s="46" t="s">
        <v>8150</v>
      </c>
      <c r="C1958" s="30" t="s">
        <v>7165</v>
      </c>
      <c r="D1958" s="30" t="s">
        <v>3217</v>
      </c>
      <c r="E1958" s="29" t="s">
        <v>10081</v>
      </c>
      <c r="F1958" s="47" t="s">
        <v>3304</v>
      </c>
      <c r="G1958" s="47" t="s">
        <v>3305</v>
      </c>
      <c r="H1958" s="48">
        <v>43866</v>
      </c>
      <c r="I1958" s="48">
        <v>44474</v>
      </c>
      <c r="J1958" s="48" t="str">
        <f ca="1">IF(Ugovori_OPULJP[[#This Row],[DATUM ZAVRŠETKA OPERACIJE]]&lt;TODAY(),"završen","u provedbi")</f>
        <v>završen</v>
      </c>
      <c r="K1958" s="25" t="s">
        <v>74</v>
      </c>
      <c r="L1958" s="25" t="s">
        <v>3</v>
      </c>
      <c r="M1958" s="17">
        <v>0.85</v>
      </c>
      <c r="N1958" s="17">
        <v>0.15</v>
      </c>
      <c r="O1958" s="11">
        <f>Ugovori_OPULJP[[#This Row],[Bespovratna sredstva - Ukupno (EU+Nac) HRK
= Ukupna ugovorena vrijednost bespovratnih sredstava]]*Ugovori_OPULJP[[#This Row],[EU STOPA SUFINANCIRANJA %
EU CO-FINANCING RATE %]]</f>
        <v>1682094.1635</v>
      </c>
      <c r="P1958" s="11">
        <f>Ugovori_OPULJP[[#This Row],[Bespovratna sredstva - Ukupno (EU+Nac) HRK
= Ukupna ugovorena vrijednost bespovratnih sredstava]]*Ugovori_OPULJP[[#This Row],[STOPA NACIONALNOG SUFINANCIRANJA %]]</f>
        <v>296840.14649999997</v>
      </c>
      <c r="Q1958" s="11">
        <v>1978934.31</v>
      </c>
      <c r="R1958" s="11">
        <v>0</v>
      </c>
      <c r="S1958" s="11">
        <v>0</v>
      </c>
      <c r="T1958" s="4">
        <f>Ugovori_OPULJP[[#This Row],[Bespovratna sredstva - Ukupno (EU+Nac) HRK
= Ukupna ugovorena vrijednost bespovratnih sredstava]]+Ugovori_OPULJP[[#This Row],[Javni doprinos korisnika - HRK]]+Ugovori_OPULJP[[#This Row],[Privatni doprinos korisnika - HRK]]</f>
        <v>1978934.31</v>
      </c>
      <c r="U1958" s="29" t="s">
        <v>8735</v>
      </c>
      <c r="V1958" s="29" t="s">
        <v>7159</v>
      </c>
      <c r="W1958" s="30" t="s">
        <v>7026</v>
      </c>
      <c r="X1958" s="30" t="s">
        <v>6220</v>
      </c>
    </row>
    <row r="1959" spans="1:24" ht="89.25" x14ac:dyDescent="0.25">
      <c r="A1959" s="45" t="s">
        <v>3306</v>
      </c>
      <c r="B1959" s="46" t="s">
        <v>8150</v>
      </c>
      <c r="C1959" s="30" t="s">
        <v>7165</v>
      </c>
      <c r="D1959" s="30" t="s">
        <v>3217</v>
      </c>
      <c r="E1959" s="29" t="s">
        <v>10081</v>
      </c>
      <c r="F1959" s="47" t="s">
        <v>3307</v>
      </c>
      <c r="G1959" s="47" t="s">
        <v>3308</v>
      </c>
      <c r="H1959" s="48">
        <v>43866</v>
      </c>
      <c r="I1959" s="48">
        <v>44597</v>
      </c>
      <c r="J1959" s="48" t="str">
        <f ca="1">IF(Ugovori_OPULJP[[#This Row],[DATUM ZAVRŠETKA OPERACIJE]]&lt;TODAY(),"završen","u provedbi")</f>
        <v>završen</v>
      </c>
      <c r="K1959" s="25" t="s">
        <v>3309</v>
      </c>
      <c r="L1959" s="25" t="s">
        <v>18</v>
      </c>
      <c r="M1959" s="17">
        <v>0.85</v>
      </c>
      <c r="N1959" s="17">
        <v>0.15</v>
      </c>
      <c r="O1959" s="11">
        <f>Ugovori_OPULJP[[#This Row],[Bespovratna sredstva - Ukupno (EU+Nac) HRK
= Ukupna ugovorena vrijednost bespovratnih sredstava]]*Ugovori_OPULJP[[#This Row],[EU STOPA SUFINANCIRANJA %
EU CO-FINANCING RATE %]]</f>
        <v>1212878.923</v>
      </c>
      <c r="P1959" s="11">
        <f>Ugovori_OPULJP[[#This Row],[Bespovratna sredstva - Ukupno (EU+Nac) HRK
= Ukupna ugovorena vrijednost bespovratnih sredstava]]*Ugovori_OPULJP[[#This Row],[STOPA NACIONALNOG SUFINANCIRANJA %]]</f>
        <v>214037.45699999997</v>
      </c>
      <c r="Q1959" s="11">
        <v>1426916.38</v>
      </c>
      <c r="R1959" s="11">
        <v>0</v>
      </c>
      <c r="S1959" s="11">
        <v>0</v>
      </c>
      <c r="T1959" s="4">
        <f>Ugovori_OPULJP[[#This Row],[Bespovratna sredstva - Ukupno (EU+Nac) HRK
= Ukupna ugovorena vrijednost bespovratnih sredstava]]+Ugovori_OPULJP[[#This Row],[Javni doprinos korisnika - HRK]]+Ugovori_OPULJP[[#This Row],[Privatni doprinos korisnika - HRK]]</f>
        <v>1426916.38</v>
      </c>
      <c r="U1959" s="29" t="s">
        <v>8735</v>
      </c>
      <c r="V1959" s="29" t="s">
        <v>7159</v>
      </c>
      <c r="W1959" s="30" t="s">
        <v>7027</v>
      </c>
      <c r="X1959" s="30" t="s">
        <v>6220</v>
      </c>
    </row>
    <row r="1960" spans="1:24" ht="102" x14ac:dyDescent="0.25">
      <c r="A1960" s="45" t="s">
        <v>3310</v>
      </c>
      <c r="B1960" s="46" t="s">
        <v>8150</v>
      </c>
      <c r="C1960" s="30" t="s">
        <v>7165</v>
      </c>
      <c r="D1960" s="30" t="s">
        <v>3217</v>
      </c>
      <c r="E1960" s="29" t="s">
        <v>10081</v>
      </c>
      <c r="F1960" s="47" t="s">
        <v>3311</v>
      </c>
      <c r="G1960" s="47" t="s">
        <v>3312</v>
      </c>
      <c r="H1960" s="48">
        <v>43866</v>
      </c>
      <c r="I1960" s="48">
        <v>44597</v>
      </c>
      <c r="J1960" s="48" t="str">
        <f ca="1">IF(Ugovori_OPULJP[[#This Row],[DATUM ZAVRŠETKA OPERACIJE]]&lt;TODAY(),"završen","u provedbi")</f>
        <v>završen</v>
      </c>
      <c r="K1960" s="25" t="s">
        <v>1609</v>
      </c>
      <c r="L1960" s="25" t="s">
        <v>14</v>
      </c>
      <c r="M1960" s="17">
        <v>0.85</v>
      </c>
      <c r="N1960" s="17">
        <v>0.15</v>
      </c>
      <c r="O1960" s="11">
        <f>Ugovori_OPULJP[[#This Row],[Bespovratna sredstva - Ukupno (EU+Nac) HRK
= Ukupna ugovorena vrijednost bespovratnih sredstava]]*Ugovori_OPULJP[[#This Row],[EU STOPA SUFINANCIRANJA %
EU CO-FINANCING RATE %]]</f>
        <v>1591192.3670000001</v>
      </c>
      <c r="P1960" s="11">
        <f>Ugovori_OPULJP[[#This Row],[Bespovratna sredstva - Ukupno (EU+Nac) HRK
= Ukupna ugovorena vrijednost bespovratnih sredstava]]*Ugovori_OPULJP[[#This Row],[STOPA NACIONALNOG SUFINANCIRANJA %]]</f>
        <v>280798.65299999999</v>
      </c>
      <c r="Q1960" s="11">
        <v>1871991.02</v>
      </c>
      <c r="R1960" s="11">
        <v>0</v>
      </c>
      <c r="S1960" s="11">
        <v>0</v>
      </c>
      <c r="T1960" s="4">
        <f>Ugovori_OPULJP[[#This Row],[Bespovratna sredstva - Ukupno (EU+Nac) HRK
= Ukupna ugovorena vrijednost bespovratnih sredstava]]+Ugovori_OPULJP[[#This Row],[Javni doprinos korisnika - HRK]]+Ugovori_OPULJP[[#This Row],[Privatni doprinos korisnika - HRK]]</f>
        <v>1871991.02</v>
      </c>
      <c r="U1960" s="29" t="s">
        <v>8735</v>
      </c>
      <c r="V1960" s="29" t="s">
        <v>7159</v>
      </c>
      <c r="W1960" s="30" t="s">
        <v>7028</v>
      </c>
      <c r="X1960" s="30" t="s">
        <v>6220</v>
      </c>
    </row>
    <row r="1961" spans="1:24" ht="63.75" x14ac:dyDescent="0.25">
      <c r="A1961" s="45" t="s">
        <v>3313</v>
      </c>
      <c r="B1961" s="46" t="s">
        <v>8150</v>
      </c>
      <c r="C1961" s="30" t="s">
        <v>7165</v>
      </c>
      <c r="D1961" s="30" t="s">
        <v>3217</v>
      </c>
      <c r="E1961" s="29" t="s">
        <v>10081</v>
      </c>
      <c r="F1961" s="47" t="s">
        <v>4719</v>
      </c>
      <c r="G1961" s="47" t="s">
        <v>117</v>
      </c>
      <c r="H1961" s="48">
        <v>43866</v>
      </c>
      <c r="I1961" s="48">
        <v>44352</v>
      </c>
      <c r="J1961" s="48" t="str">
        <f ca="1">IF(Ugovori_OPULJP[[#This Row],[DATUM ZAVRŠETKA OPERACIJE]]&lt;TODAY(),"završen","u provedbi")</f>
        <v>završen</v>
      </c>
      <c r="K1961" s="25" t="s">
        <v>3314</v>
      </c>
      <c r="L1961" s="25" t="s">
        <v>14</v>
      </c>
      <c r="M1961" s="17">
        <v>0.85</v>
      </c>
      <c r="N1961" s="17">
        <v>0.15</v>
      </c>
      <c r="O1961" s="11">
        <f>Ugovori_OPULJP[[#This Row],[Bespovratna sredstva - Ukupno (EU+Nac) HRK
= Ukupna ugovorena vrijednost bespovratnih sredstava]]*Ugovori_OPULJP[[#This Row],[EU STOPA SUFINANCIRANJA %
EU CO-FINANCING RATE %]]</f>
        <v>1335065.76</v>
      </c>
      <c r="P1961" s="11">
        <f>Ugovori_OPULJP[[#This Row],[Bespovratna sredstva - Ukupno (EU+Nac) HRK
= Ukupna ugovorena vrijednost bespovratnih sredstava]]*Ugovori_OPULJP[[#This Row],[STOPA NACIONALNOG SUFINANCIRANJA %]]</f>
        <v>235599.84</v>
      </c>
      <c r="Q1961" s="11">
        <v>1570665.6</v>
      </c>
      <c r="R1961" s="11">
        <v>0</v>
      </c>
      <c r="S1961" s="11">
        <v>0</v>
      </c>
      <c r="T1961" s="4">
        <f>Ugovori_OPULJP[[#This Row],[Bespovratna sredstva - Ukupno (EU+Nac) HRK
= Ukupna ugovorena vrijednost bespovratnih sredstava]]+Ugovori_OPULJP[[#This Row],[Javni doprinos korisnika - HRK]]+Ugovori_OPULJP[[#This Row],[Privatni doprinos korisnika - HRK]]</f>
        <v>1570665.6</v>
      </c>
      <c r="U1961" s="29" t="s">
        <v>8735</v>
      </c>
      <c r="V1961" s="29" t="s">
        <v>7159</v>
      </c>
      <c r="W1961" s="30" t="s">
        <v>7029</v>
      </c>
      <c r="X1961" s="30" t="s">
        <v>6220</v>
      </c>
    </row>
    <row r="1962" spans="1:24" ht="76.5" x14ac:dyDescent="0.25">
      <c r="A1962" s="45" t="s">
        <v>3315</v>
      </c>
      <c r="B1962" s="46" t="s">
        <v>8150</v>
      </c>
      <c r="C1962" s="30" t="s">
        <v>7165</v>
      </c>
      <c r="D1962" s="30" t="s">
        <v>3217</v>
      </c>
      <c r="E1962" s="29" t="s">
        <v>10081</v>
      </c>
      <c r="F1962" s="47" t="s">
        <v>3316</v>
      </c>
      <c r="G1962" s="47" t="s">
        <v>3317</v>
      </c>
      <c r="H1962" s="48">
        <v>43866</v>
      </c>
      <c r="I1962" s="48">
        <v>44352</v>
      </c>
      <c r="J1962" s="48" t="str">
        <f ca="1">IF(Ugovori_OPULJP[[#This Row],[DATUM ZAVRŠETKA OPERACIJE]]&lt;TODAY(),"završen","u provedbi")</f>
        <v>završen</v>
      </c>
      <c r="K1962" s="25" t="s">
        <v>3318</v>
      </c>
      <c r="L1962" s="25" t="s">
        <v>14</v>
      </c>
      <c r="M1962" s="17">
        <v>0.85</v>
      </c>
      <c r="N1962" s="17">
        <v>0.15</v>
      </c>
      <c r="O1962" s="11">
        <f>Ugovori_OPULJP[[#This Row],[Bespovratna sredstva - Ukupno (EU+Nac) HRK
= Ukupna ugovorena vrijednost bespovratnih sredstava]]*Ugovori_OPULJP[[#This Row],[EU STOPA SUFINANCIRANJA %
EU CO-FINANCING RATE %]]</f>
        <v>1629131.25</v>
      </c>
      <c r="P1962" s="11">
        <f>Ugovori_OPULJP[[#This Row],[Bespovratna sredstva - Ukupno (EU+Nac) HRK
= Ukupna ugovorena vrijednost bespovratnih sredstava]]*Ugovori_OPULJP[[#This Row],[STOPA NACIONALNOG SUFINANCIRANJA %]]</f>
        <v>287493.75</v>
      </c>
      <c r="Q1962" s="11">
        <v>1916625</v>
      </c>
      <c r="R1962" s="11">
        <v>0</v>
      </c>
      <c r="S1962" s="11">
        <v>0</v>
      </c>
      <c r="T1962" s="4">
        <f>Ugovori_OPULJP[[#This Row],[Bespovratna sredstva - Ukupno (EU+Nac) HRK
= Ukupna ugovorena vrijednost bespovratnih sredstava]]+Ugovori_OPULJP[[#This Row],[Javni doprinos korisnika - HRK]]+Ugovori_OPULJP[[#This Row],[Privatni doprinos korisnika - HRK]]</f>
        <v>1916625</v>
      </c>
      <c r="U1962" s="29" t="s">
        <v>8735</v>
      </c>
      <c r="V1962" s="29" t="s">
        <v>7159</v>
      </c>
      <c r="W1962" s="30" t="s">
        <v>7030</v>
      </c>
      <c r="X1962" s="30" t="s">
        <v>6220</v>
      </c>
    </row>
    <row r="1963" spans="1:24" ht="89.25" x14ac:dyDescent="0.25">
      <c r="A1963" s="45" t="s">
        <v>3319</v>
      </c>
      <c r="B1963" s="46" t="s">
        <v>8150</v>
      </c>
      <c r="C1963" s="30" t="s">
        <v>7165</v>
      </c>
      <c r="D1963" s="30" t="s">
        <v>3217</v>
      </c>
      <c r="E1963" s="29" t="s">
        <v>10081</v>
      </c>
      <c r="F1963" s="47" t="s">
        <v>3320</v>
      </c>
      <c r="G1963" s="47" t="s">
        <v>3321</v>
      </c>
      <c r="H1963" s="48">
        <v>43866</v>
      </c>
      <c r="I1963" s="48">
        <v>44597</v>
      </c>
      <c r="J1963" s="48" t="str">
        <f ca="1">IF(Ugovori_OPULJP[[#This Row],[DATUM ZAVRŠETKA OPERACIJE]]&lt;TODAY(),"završen","u provedbi")</f>
        <v>završen</v>
      </c>
      <c r="K1963" s="25" t="s">
        <v>0</v>
      </c>
      <c r="L1963" s="25" t="s">
        <v>0</v>
      </c>
      <c r="M1963" s="17">
        <v>0.85</v>
      </c>
      <c r="N1963" s="17">
        <v>0.15</v>
      </c>
      <c r="O1963" s="11">
        <f>Ugovori_OPULJP[[#This Row],[Bespovratna sredstva - Ukupno (EU+Nac) HRK
= Ukupna ugovorena vrijednost bespovratnih sredstava]]*Ugovori_OPULJP[[#This Row],[EU STOPA SUFINANCIRANJA %
EU CO-FINANCING RATE %]]</f>
        <v>1388766.9749999999</v>
      </c>
      <c r="P1963" s="11">
        <f>Ugovori_OPULJP[[#This Row],[Bespovratna sredstva - Ukupno (EU+Nac) HRK
= Ukupna ugovorena vrijednost bespovratnih sredstava]]*Ugovori_OPULJP[[#This Row],[STOPA NACIONALNOG SUFINANCIRANJA %]]</f>
        <v>245076.52499999999</v>
      </c>
      <c r="Q1963" s="11">
        <v>1633843.5</v>
      </c>
      <c r="R1963" s="11">
        <v>0</v>
      </c>
      <c r="S1963" s="11">
        <v>0</v>
      </c>
      <c r="T1963" s="4">
        <f>Ugovori_OPULJP[[#This Row],[Bespovratna sredstva - Ukupno (EU+Nac) HRK
= Ukupna ugovorena vrijednost bespovratnih sredstava]]+Ugovori_OPULJP[[#This Row],[Javni doprinos korisnika - HRK]]+Ugovori_OPULJP[[#This Row],[Privatni doprinos korisnika - HRK]]</f>
        <v>1633843.5</v>
      </c>
      <c r="U1963" s="29" t="s">
        <v>8735</v>
      </c>
      <c r="V1963" s="29" t="s">
        <v>7159</v>
      </c>
      <c r="W1963" s="30" t="s">
        <v>7031</v>
      </c>
      <c r="X1963" s="30" t="s">
        <v>6220</v>
      </c>
    </row>
    <row r="1964" spans="1:24" ht="51" x14ac:dyDescent="0.25">
      <c r="A1964" s="45" t="s">
        <v>3322</v>
      </c>
      <c r="B1964" s="46" t="s">
        <v>8150</v>
      </c>
      <c r="C1964" s="30" t="s">
        <v>7165</v>
      </c>
      <c r="D1964" s="30" t="s">
        <v>3217</v>
      </c>
      <c r="E1964" s="29" t="s">
        <v>10081</v>
      </c>
      <c r="F1964" s="47" t="s">
        <v>3323</v>
      </c>
      <c r="G1964" s="47" t="s">
        <v>3324</v>
      </c>
      <c r="H1964" s="48">
        <v>43866</v>
      </c>
      <c r="I1964" s="48">
        <v>44597</v>
      </c>
      <c r="J1964" s="48" t="str">
        <f ca="1">IF(Ugovori_OPULJP[[#This Row],[DATUM ZAVRŠETKA OPERACIJE]]&lt;TODAY(),"završen","u provedbi")</f>
        <v>završen</v>
      </c>
      <c r="K1964" s="25" t="s">
        <v>1</v>
      </c>
      <c r="L1964" s="25" t="s">
        <v>1</v>
      </c>
      <c r="M1964" s="17">
        <v>0.85</v>
      </c>
      <c r="N1964" s="17">
        <v>0.15</v>
      </c>
      <c r="O1964" s="11">
        <f>Ugovori_OPULJP[[#This Row],[Bespovratna sredstva - Ukupno (EU+Nac) HRK
= Ukupna ugovorena vrijednost bespovratnih sredstava]]*Ugovori_OPULJP[[#This Row],[EU STOPA SUFINANCIRANJA %
EU CO-FINANCING RATE %]]</f>
        <v>1694324.0569999998</v>
      </c>
      <c r="P1964" s="11">
        <f>Ugovori_OPULJP[[#This Row],[Bespovratna sredstva - Ukupno (EU+Nac) HRK
= Ukupna ugovorena vrijednost bespovratnih sredstava]]*Ugovori_OPULJP[[#This Row],[STOPA NACIONALNOG SUFINANCIRANJA %]]</f>
        <v>298998.36299999995</v>
      </c>
      <c r="Q1964" s="11">
        <v>1993322.42</v>
      </c>
      <c r="R1964" s="11">
        <v>0</v>
      </c>
      <c r="S1964" s="11">
        <v>0</v>
      </c>
      <c r="T1964" s="4">
        <f>Ugovori_OPULJP[[#This Row],[Bespovratna sredstva - Ukupno (EU+Nac) HRK
= Ukupna ugovorena vrijednost bespovratnih sredstava]]+Ugovori_OPULJP[[#This Row],[Javni doprinos korisnika - HRK]]+Ugovori_OPULJP[[#This Row],[Privatni doprinos korisnika - HRK]]</f>
        <v>1993322.42</v>
      </c>
      <c r="U1964" s="29" t="s">
        <v>8735</v>
      </c>
      <c r="V1964" s="29" t="s">
        <v>7159</v>
      </c>
      <c r="W1964" s="30" t="s">
        <v>7032</v>
      </c>
      <c r="X1964" s="30" t="s">
        <v>6220</v>
      </c>
    </row>
    <row r="1965" spans="1:24" ht="76.5" x14ac:dyDescent="0.25">
      <c r="A1965" s="45" t="s">
        <v>3325</v>
      </c>
      <c r="B1965" s="46" t="s">
        <v>8150</v>
      </c>
      <c r="C1965" s="30" t="s">
        <v>7165</v>
      </c>
      <c r="D1965" s="30" t="s">
        <v>3217</v>
      </c>
      <c r="E1965" s="29" t="s">
        <v>10081</v>
      </c>
      <c r="F1965" s="47" t="s">
        <v>3326</v>
      </c>
      <c r="G1965" s="47" t="s">
        <v>3327</v>
      </c>
      <c r="H1965" s="48">
        <v>43866</v>
      </c>
      <c r="I1965" s="48">
        <v>44597</v>
      </c>
      <c r="J1965" s="48" t="str">
        <f ca="1">IF(Ugovori_OPULJP[[#This Row],[DATUM ZAVRŠETKA OPERACIJE]]&lt;TODAY(),"završen","u provedbi")</f>
        <v>završen</v>
      </c>
      <c r="K1965" s="25" t="s">
        <v>11</v>
      </c>
      <c r="L1965" s="25" t="s">
        <v>11</v>
      </c>
      <c r="M1965" s="17">
        <v>0.85</v>
      </c>
      <c r="N1965" s="17">
        <v>0.15</v>
      </c>
      <c r="O1965" s="11">
        <f>Ugovori_OPULJP[[#This Row],[Bespovratna sredstva - Ukupno (EU+Nac) HRK
= Ukupna ugovorena vrijednost bespovratnih sredstava]]*Ugovori_OPULJP[[#This Row],[EU STOPA SUFINANCIRANJA %
EU CO-FINANCING RATE %]]</f>
        <v>1124851.75</v>
      </c>
      <c r="P1965" s="11">
        <f>Ugovori_OPULJP[[#This Row],[Bespovratna sredstva - Ukupno (EU+Nac) HRK
= Ukupna ugovorena vrijednost bespovratnih sredstava]]*Ugovori_OPULJP[[#This Row],[STOPA NACIONALNOG SUFINANCIRANJA %]]</f>
        <v>198503.25</v>
      </c>
      <c r="Q1965" s="11">
        <v>1323355</v>
      </c>
      <c r="R1965" s="11">
        <v>0</v>
      </c>
      <c r="S1965" s="11">
        <v>0</v>
      </c>
      <c r="T1965" s="4">
        <f>Ugovori_OPULJP[[#This Row],[Bespovratna sredstva - Ukupno (EU+Nac) HRK
= Ukupna ugovorena vrijednost bespovratnih sredstava]]+Ugovori_OPULJP[[#This Row],[Javni doprinos korisnika - HRK]]+Ugovori_OPULJP[[#This Row],[Privatni doprinos korisnika - HRK]]</f>
        <v>1323355</v>
      </c>
      <c r="U1965" s="29" t="s">
        <v>8735</v>
      </c>
      <c r="V1965" s="29" t="s">
        <v>7159</v>
      </c>
      <c r="W1965" s="30" t="s">
        <v>7033</v>
      </c>
      <c r="X1965" s="30" t="s">
        <v>6220</v>
      </c>
    </row>
    <row r="1966" spans="1:24" ht="102" x14ac:dyDescent="0.25">
      <c r="A1966" s="45" t="s">
        <v>3328</v>
      </c>
      <c r="B1966" s="46" t="s">
        <v>8150</v>
      </c>
      <c r="C1966" s="30" t="s">
        <v>7165</v>
      </c>
      <c r="D1966" s="30" t="s">
        <v>3217</v>
      </c>
      <c r="E1966" s="29" t="s">
        <v>10081</v>
      </c>
      <c r="F1966" s="47" t="s">
        <v>3329</v>
      </c>
      <c r="G1966" s="47" t="s">
        <v>4880</v>
      </c>
      <c r="H1966" s="48">
        <v>43866</v>
      </c>
      <c r="I1966" s="48">
        <v>44597</v>
      </c>
      <c r="J1966" s="48" t="str">
        <f ca="1">IF(Ugovori_OPULJP[[#This Row],[DATUM ZAVRŠETKA OPERACIJE]]&lt;TODAY(),"završen","u provedbi")</f>
        <v>završen</v>
      </c>
      <c r="K1966" s="25" t="s">
        <v>1609</v>
      </c>
      <c r="L1966" s="25" t="s">
        <v>15</v>
      </c>
      <c r="M1966" s="17">
        <v>0.85</v>
      </c>
      <c r="N1966" s="17">
        <v>0.15</v>
      </c>
      <c r="O1966" s="11">
        <f>Ugovori_OPULJP[[#This Row],[Bespovratna sredstva - Ukupno (EU+Nac) HRK
= Ukupna ugovorena vrijednost bespovratnih sredstava]]*Ugovori_OPULJP[[#This Row],[EU STOPA SUFINANCIRANJA %
EU CO-FINANCING RATE %]]</f>
        <v>1698186.1850000001</v>
      </c>
      <c r="P1966" s="11">
        <f>Ugovori_OPULJP[[#This Row],[Bespovratna sredstva - Ukupno (EU+Nac) HRK
= Ukupna ugovorena vrijednost bespovratnih sredstava]]*Ugovori_OPULJP[[#This Row],[STOPA NACIONALNOG SUFINANCIRANJA %]]</f>
        <v>299679.91499999998</v>
      </c>
      <c r="Q1966" s="11">
        <v>1997866.1</v>
      </c>
      <c r="R1966" s="11">
        <v>0</v>
      </c>
      <c r="S1966" s="11">
        <v>0</v>
      </c>
      <c r="T1966" s="4">
        <f>Ugovori_OPULJP[[#This Row],[Bespovratna sredstva - Ukupno (EU+Nac) HRK
= Ukupna ugovorena vrijednost bespovratnih sredstava]]+Ugovori_OPULJP[[#This Row],[Javni doprinos korisnika - HRK]]+Ugovori_OPULJP[[#This Row],[Privatni doprinos korisnika - HRK]]</f>
        <v>1997866.1</v>
      </c>
      <c r="U1966" s="29" t="s">
        <v>8735</v>
      </c>
      <c r="V1966" s="29" t="s">
        <v>7159</v>
      </c>
      <c r="W1966" s="30" t="s">
        <v>7034</v>
      </c>
      <c r="X1966" s="30" t="s">
        <v>6220</v>
      </c>
    </row>
    <row r="1967" spans="1:24" ht="76.5" x14ac:dyDescent="0.25">
      <c r="A1967" s="45" t="s">
        <v>3330</v>
      </c>
      <c r="B1967" s="46" t="s">
        <v>8150</v>
      </c>
      <c r="C1967" s="30" t="s">
        <v>7165</v>
      </c>
      <c r="D1967" s="30" t="s">
        <v>3217</v>
      </c>
      <c r="E1967" s="29" t="s">
        <v>10081</v>
      </c>
      <c r="F1967" s="47" t="s">
        <v>3331</v>
      </c>
      <c r="G1967" s="47" t="s">
        <v>3332</v>
      </c>
      <c r="H1967" s="48">
        <v>43866</v>
      </c>
      <c r="I1967" s="48">
        <v>44381</v>
      </c>
      <c r="J1967" s="48" t="str">
        <f ca="1">IF(Ugovori_OPULJP[[#This Row],[DATUM ZAVRŠETKA OPERACIJE]]&lt;TODAY(),"završen","u provedbi")</f>
        <v>završen</v>
      </c>
      <c r="K1967" s="25" t="s">
        <v>13</v>
      </c>
      <c r="L1967" s="25" t="s">
        <v>13</v>
      </c>
      <c r="M1967" s="17">
        <v>0.85</v>
      </c>
      <c r="N1967" s="17">
        <v>0.15</v>
      </c>
      <c r="O1967" s="11">
        <f>Ugovori_OPULJP[[#This Row],[Bespovratna sredstva - Ukupno (EU+Nac) HRK
= Ukupna ugovorena vrijednost bespovratnih sredstava]]*Ugovori_OPULJP[[#This Row],[EU STOPA SUFINANCIRANJA %
EU CO-FINANCING RATE %]]</f>
        <v>1649210.2729999998</v>
      </c>
      <c r="P1967" s="11">
        <f>Ugovori_OPULJP[[#This Row],[Bespovratna sredstva - Ukupno (EU+Nac) HRK
= Ukupna ugovorena vrijednost bespovratnih sredstava]]*Ugovori_OPULJP[[#This Row],[STOPA NACIONALNOG SUFINANCIRANJA %]]</f>
        <v>291037.10699999996</v>
      </c>
      <c r="Q1967" s="11">
        <v>1940247.38</v>
      </c>
      <c r="R1967" s="11">
        <v>0</v>
      </c>
      <c r="S1967" s="11">
        <v>0</v>
      </c>
      <c r="T1967" s="4">
        <f>Ugovori_OPULJP[[#This Row],[Bespovratna sredstva - Ukupno (EU+Nac) HRK
= Ukupna ugovorena vrijednost bespovratnih sredstava]]+Ugovori_OPULJP[[#This Row],[Javni doprinos korisnika - HRK]]+Ugovori_OPULJP[[#This Row],[Privatni doprinos korisnika - HRK]]</f>
        <v>1940247.38</v>
      </c>
      <c r="U1967" s="29" t="s">
        <v>8735</v>
      </c>
      <c r="V1967" s="29" t="s">
        <v>7159</v>
      </c>
      <c r="W1967" s="30" t="s">
        <v>7035</v>
      </c>
      <c r="X1967" s="30" t="s">
        <v>6220</v>
      </c>
    </row>
    <row r="1968" spans="1:24" ht="76.5" x14ac:dyDescent="0.25">
      <c r="A1968" s="45" t="s">
        <v>3333</v>
      </c>
      <c r="B1968" s="46" t="s">
        <v>8150</v>
      </c>
      <c r="C1968" s="30" t="s">
        <v>7165</v>
      </c>
      <c r="D1968" s="30" t="s">
        <v>3217</v>
      </c>
      <c r="E1968" s="29" t="s">
        <v>10081</v>
      </c>
      <c r="F1968" s="47" t="s">
        <v>3334</v>
      </c>
      <c r="G1968" s="47" t="s">
        <v>3335</v>
      </c>
      <c r="H1968" s="48">
        <v>43866</v>
      </c>
      <c r="I1968" s="48">
        <v>44597</v>
      </c>
      <c r="J1968" s="48" t="str">
        <f ca="1">IF(Ugovori_OPULJP[[#This Row],[DATUM ZAVRŠETKA OPERACIJE]]&lt;TODAY(),"završen","u provedbi")</f>
        <v>završen</v>
      </c>
      <c r="K1968" s="25" t="s">
        <v>15</v>
      </c>
      <c r="L1968" s="25" t="s">
        <v>3</v>
      </c>
      <c r="M1968" s="17">
        <v>0.85</v>
      </c>
      <c r="N1968" s="17">
        <v>0.15</v>
      </c>
      <c r="O1968" s="11">
        <f>Ugovori_OPULJP[[#This Row],[Bespovratna sredstva - Ukupno (EU+Nac) HRK
= Ukupna ugovorena vrijednost bespovratnih sredstava]]*Ugovori_OPULJP[[#This Row],[EU STOPA SUFINANCIRANJA %
EU CO-FINANCING RATE %]]</f>
        <v>1683148.784</v>
      </c>
      <c r="P1968" s="11">
        <f>Ugovori_OPULJP[[#This Row],[Bespovratna sredstva - Ukupno (EU+Nac) HRK
= Ukupna ugovorena vrijednost bespovratnih sredstava]]*Ugovori_OPULJP[[#This Row],[STOPA NACIONALNOG SUFINANCIRANJA %]]</f>
        <v>297026.25599999999</v>
      </c>
      <c r="Q1968" s="11">
        <v>1980175.04</v>
      </c>
      <c r="R1968" s="11">
        <v>0</v>
      </c>
      <c r="S1968" s="11">
        <v>0</v>
      </c>
      <c r="T1968" s="4">
        <f>Ugovori_OPULJP[[#This Row],[Bespovratna sredstva - Ukupno (EU+Nac) HRK
= Ukupna ugovorena vrijednost bespovratnih sredstava]]+Ugovori_OPULJP[[#This Row],[Javni doprinos korisnika - HRK]]+Ugovori_OPULJP[[#This Row],[Privatni doprinos korisnika - HRK]]</f>
        <v>1980175.04</v>
      </c>
      <c r="U1968" s="29" t="s">
        <v>8735</v>
      </c>
      <c r="V1968" s="29" t="s">
        <v>7159</v>
      </c>
      <c r="W1968" s="30" t="s">
        <v>7036</v>
      </c>
      <c r="X1968" s="30" t="s">
        <v>6220</v>
      </c>
    </row>
    <row r="1969" spans="1:24" ht="89.25" x14ac:dyDescent="0.25">
      <c r="A1969" s="45" t="s">
        <v>3336</v>
      </c>
      <c r="B1969" s="46" t="s">
        <v>8150</v>
      </c>
      <c r="C1969" s="30" t="s">
        <v>7165</v>
      </c>
      <c r="D1969" s="30" t="s">
        <v>3217</v>
      </c>
      <c r="E1969" s="29" t="s">
        <v>10081</v>
      </c>
      <c r="F1969" s="47" t="s">
        <v>3337</v>
      </c>
      <c r="G1969" s="47" t="s">
        <v>3338</v>
      </c>
      <c r="H1969" s="48">
        <v>43866</v>
      </c>
      <c r="I1969" s="48">
        <v>44597</v>
      </c>
      <c r="J1969" s="48" t="str">
        <f ca="1">IF(Ugovori_OPULJP[[#This Row],[DATUM ZAVRŠETKA OPERACIJE]]&lt;TODAY(),"završen","u provedbi")</f>
        <v>završen</v>
      </c>
      <c r="K1969" s="25" t="s">
        <v>3339</v>
      </c>
      <c r="L1969" s="25" t="s">
        <v>20</v>
      </c>
      <c r="M1969" s="17">
        <v>0.85</v>
      </c>
      <c r="N1969" s="17">
        <v>0.15</v>
      </c>
      <c r="O1969" s="11">
        <f>Ugovori_OPULJP[[#This Row],[Bespovratna sredstva - Ukupno (EU+Nac) HRK
= Ukupna ugovorena vrijednost bespovratnih sredstava]]*Ugovori_OPULJP[[#This Row],[EU STOPA SUFINANCIRANJA %
EU CO-FINANCING RATE %]]</f>
        <v>1556800.585</v>
      </c>
      <c r="P1969" s="11">
        <f>Ugovori_OPULJP[[#This Row],[Bespovratna sredstva - Ukupno (EU+Nac) HRK
= Ukupna ugovorena vrijednost bespovratnih sredstava]]*Ugovori_OPULJP[[#This Row],[STOPA NACIONALNOG SUFINANCIRANJA %]]</f>
        <v>274729.51500000001</v>
      </c>
      <c r="Q1969" s="11">
        <v>1831530.1</v>
      </c>
      <c r="R1969" s="11">
        <v>0</v>
      </c>
      <c r="S1969" s="11">
        <v>0</v>
      </c>
      <c r="T1969" s="4">
        <f>Ugovori_OPULJP[[#This Row],[Bespovratna sredstva - Ukupno (EU+Nac) HRK
= Ukupna ugovorena vrijednost bespovratnih sredstava]]+Ugovori_OPULJP[[#This Row],[Javni doprinos korisnika - HRK]]+Ugovori_OPULJP[[#This Row],[Privatni doprinos korisnika - HRK]]</f>
        <v>1831530.1</v>
      </c>
      <c r="U1969" s="29" t="s">
        <v>8735</v>
      </c>
      <c r="V1969" s="29" t="s">
        <v>7159</v>
      </c>
      <c r="W1969" s="30" t="s">
        <v>7037</v>
      </c>
      <c r="X1969" s="30" t="s">
        <v>6220</v>
      </c>
    </row>
    <row r="1970" spans="1:24" ht="89.25" x14ac:dyDescent="0.25">
      <c r="A1970" s="45" t="s">
        <v>3340</v>
      </c>
      <c r="B1970" s="46" t="s">
        <v>8150</v>
      </c>
      <c r="C1970" s="30" t="s">
        <v>7165</v>
      </c>
      <c r="D1970" s="30" t="s">
        <v>3217</v>
      </c>
      <c r="E1970" s="29" t="s">
        <v>10081</v>
      </c>
      <c r="F1970" s="47" t="s">
        <v>3341</v>
      </c>
      <c r="G1970" s="47" t="s">
        <v>8498</v>
      </c>
      <c r="H1970" s="48">
        <v>43866</v>
      </c>
      <c r="I1970" s="48">
        <v>44597</v>
      </c>
      <c r="J1970" s="48" t="str">
        <f ca="1">IF(Ugovori_OPULJP[[#This Row],[DATUM ZAVRŠETKA OPERACIJE]]&lt;TODAY(),"završen","u provedbi")</f>
        <v>završen</v>
      </c>
      <c r="K1970" s="25" t="s">
        <v>18</v>
      </c>
      <c r="L1970" s="25" t="s">
        <v>3</v>
      </c>
      <c r="M1970" s="17">
        <v>0.85</v>
      </c>
      <c r="N1970" s="17">
        <v>0.15</v>
      </c>
      <c r="O1970" s="11">
        <f>Ugovori_OPULJP[[#This Row],[Bespovratna sredstva - Ukupno (EU+Nac) HRK
= Ukupna ugovorena vrijednost bespovratnih sredstava]]*Ugovori_OPULJP[[#This Row],[EU STOPA SUFINANCIRANJA %
EU CO-FINANCING RATE %]]</f>
        <v>1490508.8979999998</v>
      </c>
      <c r="P1970" s="11">
        <f>Ugovori_OPULJP[[#This Row],[Bespovratna sredstva - Ukupno (EU+Nac) HRK
= Ukupna ugovorena vrijednost bespovratnih sredstava]]*Ugovori_OPULJP[[#This Row],[STOPA NACIONALNOG SUFINANCIRANJA %]]</f>
        <v>263030.98199999996</v>
      </c>
      <c r="Q1970" s="11">
        <v>1753539.88</v>
      </c>
      <c r="R1970" s="11">
        <v>0</v>
      </c>
      <c r="S1970" s="11">
        <v>0</v>
      </c>
      <c r="T1970" s="4">
        <f>Ugovori_OPULJP[[#This Row],[Bespovratna sredstva - Ukupno (EU+Nac) HRK
= Ukupna ugovorena vrijednost bespovratnih sredstava]]+Ugovori_OPULJP[[#This Row],[Javni doprinos korisnika - HRK]]+Ugovori_OPULJP[[#This Row],[Privatni doprinos korisnika - HRK]]</f>
        <v>1753539.88</v>
      </c>
      <c r="U1970" s="29" t="s">
        <v>8735</v>
      </c>
      <c r="V1970" s="29" t="s">
        <v>7159</v>
      </c>
      <c r="W1970" s="30" t="s">
        <v>7038</v>
      </c>
      <c r="X1970" s="30" t="s">
        <v>6220</v>
      </c>
    </row>
    <row r="1971" spans="1:24" ht="89.25" x14ac:dyDescent="0.25">
      <c r="A1971" s="45" t="s">
        <v>3342</v>
      </c>
      <c r="B1971" s="46" t="s">
        <v>8150</v>
      </c>
      <c r="C1971" s="30" t="s">
        <v>7165</v>
      </c>
      <c r="D1971" s="30" t="s">
        <v>3217</v>
      </c>
      <c r="E1971" s="29" t="s">
        <v>10081</v>
      </c>
      <c r="F1971" s="47" t="s">
        <v>3343</v>
      </c>
      <c r="G1971" s="47" t="s">
        <v>3344</v>
      </c>
      <c r="H1971" s="48">
        <v>43866</v>
      </c>
      <c r="I1971" s="48">
        <v>44352</v>
      </c>
      <c r="J1971" s="48" t="str">
        <f ca="1">IF(Ugovori_OPULJP[[#This Row],[DATUM ZAVRŠETKA OPERACIJE]]&lt;TODAY(),"završen","u provedbi")</f>
        <v>završen</v>
      </c>
      <c r="K1971" s="25" t="s">
        <v>3</v>
      </c>
      <c r="L1971" s="25" t="s">
        <v>3</v>
      </c>
      <c r="M1971" s="17">
        <v>0.85</v>
      </c>
      <c r="N1971" s="17">
        <v>0.15</v>
      </c>
      <c r="O1971" s="11">
        <f>Ugovori_OPULJP[[#This Row],[Bespovratna sredstva - Ukupno (EU+Nac) HRK
= Ukupna ugovorena vrijednost bespovratnih sredstava]]*Ugovori_OPULJP[[#This Row],[EU STOPA SUFINANCIRANJA %
EU CO-FINANCING RATE %]]</f>
        <v>501030.30700000003</v>
      </c>
      <c r="P1971" s="11">
        <f>Ugovori_OPULJP[[#This Row],[Bespovratna sredstva - Ukupno (EU+Nac) HRK
= Ukupna ugovorena vrijednost bespovratnih sredstava]]*Ugovori_OPULJP[[#This Row],[STOPA NACIONALNOG SUFINANCIRANJA %]]</f>
        <v>88417.112999999998</v>
      </c>
      <c r="Q1971" s="11">
        <v>589447.42000000004</v>
      </c>
      <c r="R1971" s="11">
        <v>0</v>
      </c>
      <c r="S1971" s="11">
        <v>0</v>
      </c>
      <c r="T1971" s="4">
        <f>Ugovori_OPULJP[[#This Row],[Bespovratna sredstva - Ukupno (EU+Nac) HRK
= Ukupna ugovorena vrijednost bespovratnih sredstava]]+Ugovori_OPULJP[[#This Row],[Javni doprinos korisnika - HRK]]+Ugovori_OPULJP[[#This Row],[Privatni doprinos korisnika - HRK]]</f>
        <v>589447.42000000004</v>
      </c>
      <c r="U1971" s="29" t="s">
        <v>8735</v>
      </c>
      <c r="V1971" s="29" t="s">
        <v>7159</v>
      </c>
      <c r="W1971" s="30" t="s">
        <v>7039</v>
      </c>
      <c r="X1971" s="30" t="s">
        <v>6220</v>
      </c>
    </row>
    <row r="1972" spans="1:24" ht="102" x14ac:dyDescent="0.25">
      <c r="A1972" s="45" t="s">
        <v>3345</v>
      </c>
      <c r="B1972" s="46" t="s">
        <v>8150</v>
      </c>
      <c r="C1972" s="30" t="s">
        <v>7165</v>
      </c>
      <c r="D1972" s="30" t="s">
        <v>3217</v>
      </c>
      <c r="E1972" s="29" t="s">
        <v>10081</v>
      </c>
      <c r="F1972" s="47" t="s">
        <v>3346</v>
      </c>
      <c r="G1972" s="47" t="s">
        <v>3347</v>
      </c>
      <c r="H1972" s="48">
        <v>43866</v>
      </c>
      <c r="I1972" s="48">
        <v>44597</v>
      </c>
      <c r="J1972" s="48" t="str">
        <f ca="1">IF(Ugovori_OPULJP[[#This Row],[DATUM ZAVRŠETKA OPERACIJE]]&lt;TODAY(),"završen","u provedbi")</f>
        <v>završen</v>
      </c>
      <c r="K1972" s="25" t="s">
        <v>15</v>
      </c>
      <c r="L1972" s="25" t="s">
        <v>15</v>
      </c>
      <c r="M1972" s="17">
        <v>0.85</v>
      </c>
      <c r="N1972" s="17">
        <v>0.15</v>
      </c>
      <c r="O1972" s="11">
        <f>Ugovori_OPULJP[[#This Row],[Bespovratna sredstva - Ukupno (EU+Nac) HRK
= Ukupna ugovorena vrijednost bespovratnih sredstava]]*Ugovori_OPULJP[[#This Row],[EU STOPA SUFINANCIRANJA %
EU CO-FINANCING RATE %]]</f>
        <v>1574516.5399999998</v>
      </c>
      <c r="P1972" s="11">
        <f>Ugovori_OPULJP[[#This Row],[Bespovratna sredstva - Ukupno (EU+Nac) HRK
= Ukupna ugovorena vrijednost bespovratnih sredstava]]*Ugovori_OPULJP[[#This Row],[STOPA NACIONALNOG SUFINANCIRANJA %]]</f>
        <v>277855.86</v>
      </c>
      <c r="Q1972" s="11">
        <v>1852372.4</v>
      </c>
      <c r="R1972" s="11">
        <v>0</v>
      </c>
      <c r="S1972" s="11">
        <v>0</v>
      </c>
      <c r="T1972" s="4">
        <f>Ugovori_OPULJP[[#This Row],[Bespovratna sredstva - Ukupno (EU+Nac) HRK
= Ukupna ugovorena vrijednost bespovratnih sredstava]]+Ugovori_OPULJP[[#This Row],[Javni doprinos korisnika - HRK]]+Ugovori_OPULJP[[#This Row],[Privatni doprinos korisnika - HRK]]</f>
        <v>1852372.4</v>
      </c>
      <c r="U1972" s="29" t="s">
        <v>8735</v>
      </c>
      <c r="V1972" s="29" t="s">
        <v>7159</v>
      </c>
      <c r="W1972" s="30" t="s">
        <v>7040</v>
      </c>
      <c r="X1972" s="30" t="s">
        <v>6220</v>
      </c>
    </row>
    <row r="1973" spans="1:24" ht="89.25" x14ac:dyDescent="0.25">
      <c r="A1973" s="45" t="s">
        <v>3348</v>
      </c>
      <c r="B1973" s="46" t="s">
        <v>8150</v>
      </c>
      <c r="C1973" s="30" t="s">
        <v>7165</v>
      </c>
      <c r="D1973" s="30" t="s">
        <v>3217</v>
      </c>
      <c r="E1973" s="29" t="s">
        <v>10081</v>
      </c>
      <c r="F1973" s="47" t="s">
        <v>3349</v>
      </c>
      <c r="G1973" s="47" t="s">
        <v>3350</v>
      </c>
      <c r="H1973" s="48">
        <v>43866</v>
      </c>
      <c r="I1973" s="48">
        <v>44597</v>
      </c>
      <c r="J1973" s="48" t="str">
        <f ca="1">IF(Ugovori_OPULJP[[#This Row],[DATUM ZAVRŠETKA OPERACIJE]]&lt;TODAY(),"završen","u provedbi")</f>
        <v>završen</v>
      </c>
      <c r="K1973" s="25" t="s">
        <v>0</v>
      </c>
      <c r="L1973" s="25" t="s">
        <v>0</v>
      </c>
      <c r="M1973" s="17">
        <v>0.85</v>
      </c>
      <c r="N1973" s="17">
        <v>0.15</v>
      </c>
      <c r="O1973" s="11">
        <f>Ugovori_OPULJP[[#This Row],[Bespovratna sredstva - Ukupno (EU+Nac) HRK
= Ukupna ugovorena vrijednost bespovratnih sredstava]]*Ugovori_OPULJP[[#This Row],[EU STOPA SUFINANCIRANJA %
EU CO-FINANCING RATE %]]</f>
        <v>1384259.4335</v>
      </c>
      <c r="P1973" s="11">
        <f>Ugovori_OPULJP[[#This Row],[Bespovratna sredstva - Ukupno (EU+Nac) HRK
= Ukupna ugovorena vrijednost bespovratnih sredstava]]*Ugovori_OPULJP[[#This Row],[STOPA NACIONALNOG SUFINANCIRANJA %]]</f>
        <v>244281.0765</v>
      </c>
      <c r="Q1973" s="11">
        <v>1628540.51</v>
      </c>
      <c r="R1973" s="11">
        <v>0</v>
      </c>
      <c r="S1973" s="11">
        <v>0</v>
      </c>
      <c r="T1973" s="4">
        <f>Ugovori_OPULJP[[#This Row],[Bespovratna sredstva - Ukupno (EU+Nac) HRK
= Ukupna ugovorena vrijednost bespovratnih sredstava]]+Ugovori_OPULJP[[#This Row],[Javni doprinos korisnika - HRK]]+Ugovori_OPULJP[[#This Row],[Privatni doprinos korisnika - HRK]]</f>
        <v>1628540.51</v>
      </c>
      <c r="U1973" s="29" t="s">
        <v>8735</v>
      </c>
      <c r="V1973" s="29" t="s">
        <v>7159</v>
      </c>
      <c r="W1973" s="30" t="s">
        <v>7041</v>
      </c>
      <c r="X1973" s="30" t="s">
        <v>6220</v>
      </c>
    </row>
    <row r="1974" spans="1:24" ht="76.5" x14ac:dyDescent="0.25">
      <c r="A1974" s="45" t="s">
        <v>3351</v>
      </c>
      <c r="B1974" s="46" t="s">
        <v>8150</v>
      </c>
      <c r="C1974" s="30" t="s">
        <v>7165</v>
      </c>
      <c r="D1974" s="30" t="s">
        <v>3217</v>
      </c>
      <c r="E1974" s="29" t="s">
        <v>10081</v>
      </c>
      <c r="F1974" s="47" t="s">
        <v>3352</v>
      </c>
      <c r="G1974" s="47" t="s">
        <v>3353</v>
      </c>
      <c r="H1974" s="48">
        <v>43866</v>
      </c>
      <c r="I1974" s="48">
        <v>44597</v>
      </c>
      <c r="J1974" s="48" t="str">
        <f ca="1">IF(Ugovori_OPULJP[[#This Row],[DATUM ZAVRŠETKA OPERACIJE]]&lt;TODAY(),"završen","u provedbi")</f>
        <v>završen</v>
      </c>
      <c r="K1974" s="25" t="s">
        <v>74</v>
      </c>
      <c r="L1974" s="25" t="s">
        <v>3</v>
      </c>
      <c r="M1974" s="17">
        <v>0.85</v>
      </c>
      <c r="N1974" s="17">
        <v>0.15</v>
      </c>
      <c r="O1974" s="11">
        <f>Ugovori_OPULJP[[#This Row],[Bespovratna sredstva - Ukupno (EU+Nac) HRK
= Ukupna ugovorena vrijednost bespovratnih sredstava]]*Ugovori_OPULJP[[#This Row],[EU STOPA SUFINANCIRANJA %
EU CO-FINANCING RATE %]]</f>
        <v>1575857.1854999999</v>
      </c>
      <c r="P1974" s="11">
        <f>Ugovori_OPULJP[[#This Row],[Bespovratna sredstva - Ukupno (EU+Nac) HRK
= Ukupna ugovorena vrijednost bespovratnih sredstava]]*Ugovori_OPULJP[[#This Row],[STOPA NACIONALNOG SUFINANCIRANJA %]]</f>
        <v>278092.44449999998</v>
      </c>
      <c r="Q1974" s="11">
        <v>1853949.63</v>
      </c>
      <c r="R1974" s="11">
        <v>0</v>
      </c>
      <c r="S1974" s="11">
        <v>0</v>
      </c>
      <c r="T1974" s="4">
        <f>Ugovori_OPULJP[[#This Row],[Bespovratna sredstva - Ukupno (EU+Nac) HRK
= Ukupna ugovorena vrijednost bespovratnih sredstava]]+Ugovori_OPULJP[[#This Row],[Javni doprinos korisnika - HRK]]+Ugovori_OPULJP[[#This Row],[Privatni doprinos korisnika - HRK]]</f>
        <v>1853949.63</v>
      </c>
      <c r="U1974" s="29" t="s">
        <v>8735</v>
      </c>
      <c r="V1974" s="29" t="s">
        <v>7159</v>
      </c>
      <c r="W1974" s="30" t="s">
        <v>7042</v>
      </c>
      <c r="X1974" s="30" t="s">
        <v>6220</v>
      </c>
    </row>
    <row r="1975" spans="1:24" ht="63.75" x14ac:dyDescent="0.25">
      <c r="A1975" s="45" t="s">
        <v>3354</v>
      </c>
      <c r="B1975" s="46" t="s">
        <v>8150</v>
      </c>
      <c r="C1975" s="30" t="s">
        <v>7165</v>
      </c>
      <c r="D1975" s="30" t="s">
        <v>3217</v>
      </c>
      <c r="E1975" s="29" t="s">
        <v>10081</v>
      </c>
      <c r="F1975" s="47" t="s">
        <v>3355</v>
      </c>
      <c r="G1975" s="47" t="s">
        <v>3356</v>
      </c>
      <c r="H1975" s="48">
        <v>43866</v>
      </c>
      <c r="I1975" s="48">
        <v>44597</v>
      </c>
      <c r="J1975" s="48" t="str">
        <f ca="1">IF(Ugovori_OPULJP[[#This Row],[DATUM ZAVRŠETKA OPERACIJE]]&lt;TODAY(),"završen","u provedbi")</f>
        <v>završen</v>
      </c>
      <c r="K1975" s="25" t="s">
        <v>74</v>
      </c>
      <c r="L1975" s="25" t="s">
        <v>3</v>
      </c>
      <c r="M1975" s="17">
        <v>0.85</v>
      </c>
      <c r="N1975" s="17">
        <v>0.15</v>
      </c>
      <c r="O1975" s="11">
        <f>Ugovori_OPULJP[[#This Row],[Bespovratna sredstva - Ukupno (EU+Nac) HRK
= Ukupna ugovorena vrijednost bespovratnih sredstava]]*Ugovori_OPULJP[[#This Row],[EU STOPA SUFINANCIRANJA %
EU CO-FINANCING RATE %]]</f>
        <v>1612347.575</v>
      </c>
      <c r="P1975" s="11">
        <f>Ugovori_OPULJP[[#This Row],[Bespovratna sredstva - Ukupno (EU+Nac) HRK
= Ukupna ugovorena vrijednost bespovratnih sredstava]]*Ugovori_OPULJP[[#This Row],[STOPA NACIONALNOG SUFINANCIRANJA %]]</f>
        <v>284531.92499999999</v>
      </c>
      <c r="Q1975" s="11">
        <v>1896879.5</v>
      </c>
      <c r="R1975" s="11">
        <v>0</v>
      </c>
      <c r="S1975" s="11">
        <v>0</v>
      </c>
      <c r="T1975" s="4">
        <f>Ugovori_OPULJP[[#This Row],[Bespovratna sredstva - Ukupno (EU+Nac) HRK
= Ukupna ugovorena vrijednost bespovratnih sredstava]]+Ugovori_OPULJP[[#This Row],[Javni doprinos korisnika - HRK]]+Ugovori_OPULJP[[#This Row],[Privatni doprinos korisnika - HRK]]</f>
        <v>1896879.5</v>
      </c>
      <c r="U1975" s="29" t="s">
        <v>8735</v>
      </c>
      <c r="V1975" s="29" t="s">
        <v>7159</v>
      </c>
      <c r="W1975" s="30" t="s">
        <v>7043</v>
      </c>
      <c r="X1975" s="30" t="s">
        <v>6220</v>
      </c>
    </row>
    <row r="1976" spans="1:24" ht="76.5" x14ac:dyDescent="0.25">
      <c r="A1976" s="45" t="s">
        <v>3357</v>
      </c>
      <c r="B1976" s="46" t="s">
        <v>8150</v>
      </c>
      <c r="C1976" s="30" t="s">
        <v>7165</v>
      </c>
      <c r="D1976" s="30" t="s">
        <v>3217</v>
      </c>
      <c r="E1976" s="29" t="s">
        <v>10081</v>
      </c>
      <c r="F1976" s="47" t="s">
        <v>3358</v>
      </c>
      <c r="G1976" s="47" t="s">
        <v>3359</v>
      </c>
      <c r="H1976" s="48">
        <v>43866</v>
      </c>
      <c r="I1976" s="48">
        <v>44597</v>
      </c>
      <c r="J1976" s="48" t="str">
        <f ca="1">IF(Ugovori_OPULJP[[#This Row],[DATUM ZAVRŠETKA OPERACIJE]]&lt;TODAY(),"završen","u provedbi")</f>
        <v>završen</v>
      </c>
      <c r="K1976" s="25" t="s">
        <v>3360</v>
      </c>
      <c r="L1976" s="25" t="s">
        <v>3</v>
      </c>
      <c r="M1976" s="17">
        <v>0.85</v>
      </c>
      <c r="N1976" s="17">
        <v>0.15</v>
      </c>
      <c r="O1976" s="11">
        <f>Ugovori_OPULJP[[#This Row],[Bespovratna sredstva - Ukupno (EU+Nac) HRK
= Ukupna ugovorena vrijednost bespovratnih sredstava]]*Ugovori_OPULJP[[#This Row],[EU STOPA SUFINANCIRANJA %
EU CO-FINANCING RATE %]]</f>
        <v>1390774.6409999998</v>
      </c>
      <c r="P1976" s="11">
        <f>Ugovori_OPULJP[[#This Row],[Bespovratna sredstva - Ukupno (EU+Nac) HRK
= Ukupna ugovorena vrijednost bespovratnih sredstava]]*Ugovori_OPULJP[[#This Row],[STOPA NACIONALNOG SUFINANCIRANJA %]]</f>
        <v>245430.81899999999</v>
      </c>
      <c r="Q1976" s="11">
        <v>1636205.46</v>
      </c>
      <c r="R1976" s="11">
        <v>0</v>
      </c>
      <c r="S1976" s="11">
        <v>0</v>
      </c>
      <c r="T1976" s="4">
        <f>Ugovori_OPULJP[[#This Row],[Bespovratna sredstva - Ukupno (EU+Nac) HRK
= Ukupna ugovorena vrijednost bespovratnih sredstava]]+Ugovori_OPULJP[[#This Row],[Javni doprinos korisnika - HRK]]+Ugovori_OPULJP[[#This Row],[Privatni doprinos korisnika - HRK]]</f>
        <v>1636205.46</v>
      </c>
      <c r="U1976" s="29" t="s">
        <v>8735</v>
      </c>
      <c r="V1976" s="29" t="s">
        <v>7159</v>
      </c>
      <c r="W1976" s="30" t="s">
        <v>7044</v>
      </c>
      <c r="X1976" s="30" t="s">
        <v>6220</v>
      </c>
    </row>
    <row r="1977" spans="1:24" ht="76.5" x14ac:dyDescent="0.25">
      <c r="A1977" s="45" t="s">
        <v>3361</v>
      </c>
      <c r="B1977" s="46" t="s">
        <v>8150</v>
      </c>
      <c r="C1977" s="30" t="s">
        <v>7165</v>
      </c>
      <c r="D1977" s="30" t="s">
        <v>3217</v>
      </c>
      <c r="E1977" s="29" t="s">
        <v>10081</v>
      </c>
      <c r="F1977" s="47" t="s">
        <v>3362</v>
      </c>
      <c r="G1977" s="47" t="s">
        <v>3363</v>
      </c>
      <c r="H1977" s="48">
        <v>43866</v>
      </c>
      <c r="I1977" s="48">
        <v>44597</v>
      </c>
      <c r="J1977" s="48" t="str">
        <f ca="1">IF(Ugovori_OPULJP[[#This Row],[DATUM ZAVRŠETKA OPERACIJE]]&lt;TODAY(),"završen","u provedbi")</f>
        <v>završen</v>
      </c>
      <c r="K1977" s="25" t="s">
        <v>15</v>
      </c>
      <c r="L1977" s="25" t="s">
        <v>15</v>
      </c>
      <c r="M1977" s="17">
        <v>0.85</v>
      </c>
      <c r="N1977" s="17">
        <v>0.15</v>
      </c>
      <c r="O1977" s="11">
        <f>Ugovori_OPULJP[[#This Row],[Bespovratna sredstva - Ukupno (EU+Nac) HRK
= Ukupna ugovorena vrijednost bespovratnih sredstava]]*Ugovori_OPULJP[[#This Row],[EU STOPA SUFINANCIRANJA %
EU CO-FINANCING RATE %]]</f>
        <v>1053830.4165000001</v>
      </c>
      <c r="P1977" s="11">
        <f>Ugovori_OPULJP[[#This Row],[Bespovratna sredstva - Ukupno (EU+Nac) HRK
= Ukupna ugovorena vrijednost bespovratnih sredstava]]*Ugovori_OPULJP[[#This Row],[STOPA NACIONALNOG SUFINANCIRANJA %]]</f>
        <v>185970.0735</v>
      </c>
      <c r="Q1977" s="11">
        <v>1239800.49</v>
      </c>
      <c r="R1977" s="11">
        <v>0</v>
      </c>
      <c r="S1977" s="11">
        <v>0</v>
      </c>
      <c r="T1977" s="4">
        <f>Ugovori_OPULJP[[#This Row],[Bespovratna sredstva - Ukupno (EU+Nac) HRK
= Ukupna ugovorena vrijednost bespovratnih sredstava]]+Ugovori_OPULJP[[#This Row],[Javni doprinos korisnika - HRK]]+Ugovori_OPULJP[[#This Row],[Privatni doprinos korisnika - HRK]]</f>
        <v>1239800.49</v>
      </c>
      <c r="U1977" s="29" t="s">
        <v>8735</v>
      </c>
      <c r="V1977" s="29" t="s">
        <v>7159</v>
      </c>
      <c r="W1977" s="30" t="s">
        <v>7045</v>
      </c>
      <c r="X1977" s="30" t="s">
        <v>6220</v>
      </c>
    </row>
    <row r="1978" spans="1:24" ht="114.75" x14ac:dyDescent="0.25">
      <c r="A1978" s="12" t="s">
        <v>8875</v>
      </c>
      <c r="B1978" s="8" t="s">
        <v>8150</v>
      </c>
      <c r="C1978" s="30" t="s">
        <v>7165</v>
      </c>
      <c r="D1978" s="5" t="s">
        <v>8876</v>
      </c>
      <c r="E1978" s="19" t="s">
        <v>10083</v>
      </c>
      <c r="F1978" s="7" t="s">
        <v>4539</v>
      </c>
      <c r="G1978" s="7" t="s">
        <v>3703</v>
      </c>
      <c r="H1978" s="13">
        <v>44160</v>
      </c>
      <c r="I1978" s="13">
        <v>45071</v>
      </c>
      <c r="J1978" s="13" t="str">
        <f ca="1">IF(Ugovori_OPULJP[[#This Row],[DATUM ZAVRŠETKA OPERACIJE]]&lt;TODAY(),"završen","u provedbi")</f>
        <v>u provedbi</v>
      </c>
      <c r="K1978" s="18" t="s">
        <v>6</v>
      </c>
      <c r="L1978" s="6" t="s">
        <v>6</v>
      </c>
      <c r="M1978" s="17">
        <v>0.85</v>
      </c>
      <c r="N1978" s="17">
        <v>0.15</v>
      </c>
      <c r="O1978" s="11">
        <f>Ugovori_OPULJP[[#This Row],[Bespovratna sredstva - Ukupno (EU+Nac) HRK
= Ukupna ugovorena vrijednost bespovratnih sredstava]]*Ugovori_OPULJP[[#This Row],[EU STOPA SUFINANCIRANJA %
EU CO-FINANCING RATE %]]</f>
        <v>7848798.4165000003</v>
      </c>
      <c r="P1978" s="11">
        <f>Ugovori_OPULJP[[#This Row],[Bespovratna sredstva - Ukupno (EU+Nac) HRK
= Ukupna ugovorena vrijednost bespovratnih sredstava]]*Ugovori_OPULJP[[#This Row],[STOPA NACIONALNOG SUFINANCIRANJA %]]</f>
        <v>1385082.0734999999</v>
      </c>
      <c r="Q1978" s="4">
        <v>9233880.4900000002</v>
      </c>
      <c r="R1978" s="11">
        <v>0</v>
      </c>
      <c r="S1978" s="11">
        <v>0</v>
      </c>
      <c r="T1978" s="4">
        <f>Ugovori_OPULJP[[#This Row],[Bespovratna sredstva - Ukupno (EU+Nac) HRK
= Ukupna ugovorena vrijednost bespovratnih sredstava]]+Ugovori_OPULJP[[#This Row],[Javni doprinos korisnika - HRK]]+Ugovori_OPULJP[[#This Row],[Privatni doprinos korisnika - HRK]]</f>
        <v>9233880.4900000002</v>
      </c>
      <c r="U1978" s="19" t="s">
        <v>8735</v>
      </c>
      <c r="V1978" s="19" t="s">
        <v>24</v>
      </c>
      <c r="W1978" s="5" t="s">
        <v>8880</v>
      </c>
      <c r="X1978" s="5" t="s">
        <v>6220</v>
      </c>
    </row>
    <row r="1979" spans="1:24" ht="102" x14ac:dyDescent="0.25">
      <c r="A1979" s="12" t="s">
        <v>8891</v>
      </c>
      <c r="B1979" s="8" t="s">
        <v>8150</v>
      </c>
      <c r="C1979" s="5" t="s">
        <v>7165</v>
      </c>
      <c r="D1979" s="5" t="s">
        <v>8876</v>
      </c>
      <c r="E1979" s="19" t="s">
        <v>10083</v>
      </c>
      <c r="F1979" s="7" t="s">
        <v>8901</v>
      </c>
      <c r="G1979" s="7" t="s">
        <v>2245</v>
      </c>
      <c r="H1979" s="13">
        <v>44160</v>
      </c>
      <c r="I1979" s="13">
        <v>45071</v>
      </c>
      <c r="J1979" s="13" t="str">
        <f ca="1">IF(Ugovori_OPULJP[[#This Row],[DATUM ZAVRŠETKA OPERACIJE]]&lt;TODAY(),"završen","u provedbi")</f>
        <v>u provedbi</v>
      </c>
      <c r="K1979" s="6" t="s">
        <v>17</v>
      </c>
      <c r="L1979" s="6" t="s">
        <v>17</v>
      </c>
      <c r="M1979" s="17">
        <v>0.85</v>
      </c>
      <c r="N1979" s="17">
        <v>0.15</v>
      </c>
      <c r="O1979" s="11">
        <f>Ugovori_OPULJP[[#This Row],[Bespovratna sredstva - Ukupno (EU+Nac) HRK
= Ukupna ugovorena vrijednost bespovratnih sredstava]]*Ugovori_OPULJP[[#This Row],[EU STOPA SUFINANCIRANJA %
EU CO-FINANCING RATE %]]</f>
        <v>8513511.7955000009</v>
      </c>
      <c r="P1979" s="11">
        <f>Ugovori_OPULJP[[#This Row],[Bespovratna sredstva - Ukupno (EU+Nac) HRK
= Ukupna ugovorena vrijednost bespovratnih sredstava]]*Ugovori_OPULJP[[#This Row],[STOPA NACIONALNOG SUFINANCIRANJA %]]</f>
        <v>1502384.4345</v>
      </c>
      <c r="Q1979" s="4">
        <v>10015896.23</v>
      </c>
      <c r="R1979" s="11">
        <v>0</v>
      </c>
      <c r="S1979" s="11">
        <v>0</v>
      </c>
      <c r="T1979" s="4">
        <f>Ugovori_OPULJP[[#This Row],[Bespovratna sredstva - Ukupno (EU+Nac) HRK
= Ukupna ugovorena vrijednost bespovratnih sredstava]]+Ugovori_OPULJP[[#This Row],[Javni doprinos korisnika - HRK]]+Ugovori_OPULJP[[#This Row],[Privatni doprinos korisnika - HRK]]</f>
        <v>10015896.23</v>
      </c>
      <c r="U1979" s="19" t="s">
        <v>8735</v>
      </c>
      <c r="V1979" s="19" t="s">
        <v>24</v>
      </c>
      <c r="W1979" s="5" t="s">
        <v>8922</v>
      </c>
      <c r="X1979" s="5" t="s">
        <v>6220</v>
      </c>
    </row>
    <row r="1980" spans="1:24" ht="114.75" x14ac:dyDescent="0.25">
      <c r="A1980" s="12" t="s">
        <v>9706</v>
      </c>
      <c r="B1980" s="8" t="s">
        <v>8150</v>
      </c>
      <c r="C1980" s="5" t="s">
        <v>7165</v>
      </c>
      <c r="D1980" s="5" t="s">
        <v>8876</v>
      </c>
      <c r="E1980" s="19" t="s">
        <v>10083</v>
      </c>
      <c r="F1980" s="7" t="s">
        <v>9728</v>
      </c>
      <c r="G1980" s="47" t="s">
        <v>1615</v>
      </c>
      <c r="H1980" s="13">
        <v>44263</v>
      </c>
      <c r="I1980" s="13">
        <v>45177</v>
      </c>
      <c r="J1980" s="13" t="str">
        <f ca="1">IF(Ugovori_OPULJP[[#This Row],[DATUM ZAVRŠETKA OPERACIJE]]&lt;TODAY(),"završen","u provedbi")</f>
        <v>u provedbi</v>
      </c>
      <c r="K1980" s="6" t="s">
        <v>11</v>
      </c>
      <c r="L1980" s="6" t="s">
        <v>11</v>
      </c>
      <c r="M1980" s="17">
        <v>0.85</v>
      </c>
      <c r="N1980" s="17">
        <v>0.15</v>
      </c>
      <c r="O1980" s="11">
        <f>Ugovori_OPULJP[[#This Row],[Bespovratna sredstva - Ukupno (EU+Nac) HRK
= Ukupna ugovorena vrijednost bespovratnih sredstava]]*Ugovori_OPULJP[[#This Row],[EU STOPA SUFINANCIRANJA %
EU CO-FINANCING RATE %]]</f>
        <v>4948416.3635</v>
      </c>
      <c r="P1980" s="11">
        <f>Ugovori_OPULJP[[#This Row],[Bespovratna sredstva - Ukupno (EU+Nac) HRK
= Ukupna ugovorena vrijednost bespovratnih sredstava]]*Ugovori_OPULJP[[#This Row],[STOPA NACIONALNOG SUFINANCIRANJA %]]</f>
        <v>873249.94649999996</v>
      </c>
      <c r="Q1980" s="11">
        <v>5821666.3099999996</v>
      </c>
      <c r="R1980" s="11">
        <v>0</v>
      </c>
      <c r="S1980" s="11">
        <v>0</v>
      </c>
      <c r="T1980" s="4">
        <f>Ugovori_OPULJP[[#This Row],[Bespovratna sredstva - Ukupno (EU+Nac) HRK
= Ukupna ugovorena vrijednost bespovratnih sredstava]]+Ugovori_OPULJP[[#This Row],[Javni doprinos korisnika - HRK]]+Ugovori_OPULJP[[#This Row],[Privatni doprinos korisnika - HRK]]</f>
        <v>5821666.3099999996</v>
      </c>
      <c r="U1980" s="19" t="s">
        <v>8735</v>
      </c>
      <c r="V1980" s="19" t="s">
        <v>24</v>
      </c>
      <c r="W1980" s="5" t="s">
        <v>9751</v>
      </c>
      <c r="X1980" s="5" t="s">
        <v>6220</v>
      </c>
    </row>
    <row r="1981" spans="1:24" ht="102" x14ac:dyDescent="0.25">
      <c r="A1981" s="12" t="s">
        <v>9445</v>
      </c>
      <c r="B1981" s="8" t="s">
        <v>8150</v>
      </c>
      <c r="C1981" s="5" t="s">
        <v>7165</v>
      </c>
      <c r="D1981" s="5" t="s">
        <v>8876</v>
      </c>
      <c r="E1981" s="19" t="s">
        <v>10083</v>
      </c>
      <c r="F1981" s="7" t="s">
        <v>9526</v>
      </c>
      <c r="G1981" s="47" t="s">
        <v>57</v>
      </c>
      <c r="H1981" s="13">
        <v>44242</v>
      </c>
      <c r="I1981" s="13">
        <v>45153</v>
      </c>
      <c r="J1981" s="13" t="str">
        <f ca="1">IF(Ugovori_OPULJP[[#This Row],[DATUM ZAVRŠETKA OPERACIJE]]&lt;TODAY(),"završen","u provedbi")</f>
        <v>u provedbi</v>
      </c>
      <c r="K1981" s="6" t="s">
        <v>2</v>
      </c>
      <c r="L1981" s="6" t="s">
        <v>2</v>
      </c>
      <c r="M1981" s="17">
        <v>0.85</v>
      </c>
      <c r="N1981" s="17">
        <v>0.15</v>
      </c>
      <c r="O1981" s="11">
        <f>Ugovori_OPULJP[[#This Row],[Bespovratna sredstva - Ukupno (EU+Nac) HRK
= Ukupna ugovorena vrijednost bespovratnih sredstava]]*Ugovori_OPULJP[[#This Row],[EU STOPA SUFINANCIRANJA %
EU CO-FINANCING RATE %]]</f>
        <v>9942014.4089999981</v>
      </c>
      <c r="P1981" s="11">
        <f>Ugovori_OPULJP[[#This Row],[Bespovratna sredstva - Ukupno (EU+Nac) HRK
= Ukupna ugovorena vrijednost bespovratnih sredstava]]*Ugovori_OPULJP[[#This Row],[STOPA NACIONALNOG SUFINANCIRANJA %]]</f>
        <v>1754473.1309999998</v>
      </c>
      <c r="Q1981" s="4">
        <v>11696487.539999999</v>
      </c>
      <c r="R1981" s="11">
        <v>0</v>
      </c>
      <c r="S1981" s="11">
        <v>0</v>
      </c>
      <c r="T1981" s="4">
        <f>Ugovori_OPULJP[[#This Row],[Bespovratna sredstva - Ukupno (EU+Nac) HRK
= Ukupna ugovorena vrijednost bespovratnih sredstava]]+Ugovori_OPULJP[[#This Row],[Javni doprinos korisnika - HRK]]+Ugovori_OPULJP[[#This Row],[Privatni doprinos korisnika - HRK]]</f>
        <v>11696487.539999999</v>
      </c>
      <c r="U1981" s="19" t="s">
        <v>8735</v>
      </c>
      <c r="V1981" s="19" t="s">
        <v>24</v>
      </c>
      <c r="W1981" s="5" t="s">
        <v>9586</v>
      </c>
      <c r="X1981" s="5" t="s">
        <v>6220</v>
      </c>
    </row>
    <row r="1982" spans="1:24" ht="89.25" x14ac:dyDescent="0.25">
      <c r="A1982" s="26" t="s">
        <v>10310</v>
      </c>
      <c r="B1982" s="8" t="s">
        <v>8150</v>
      </c>
      <c r="C1982" s="5" t="s">
        <v>7165</v>
      </c>
      <c r="D1982" s="5" t="s">
        <v>8876</v>
      </c>
      <c r="E1982" s="19" t="s">
        <v>10083</v>
      </c>
      <c r="F1982" s="7" t="s">
        <v>4539</v>
      </c>
      <c r="G1982" s="7" t="s">
        <v>2496</v>
      </c>
      <c r="H1982" s="13">
        <v>44356</v>
      </c>
      <c r="I1982" s="13">
        <v>45269</v>
      </c>
      <c r="J1982" s="13" t="str">
        <f ca="1">IF(Ugovori_OPULJP[[#This Row],[DATUM ZAVRŠETKA OPERACIJE]]&lt;TODAY(),"završen","u provedbi")</f>
        <v>u provedbi</v>
      </c>
      <c r="K1982" s="18" t="s">
        <v>7</v>
      </c>
      <c r="L1982" s="18" t="s">
        <v>7</v>
      </c>
      <c r="M1982" s="35" t="s">
        <v>9864</v>
      </c>
      <c r="N1982" s="17">
        <v>0.15</v>
      </c>
      <c r="O1982" s="11">
        <f>Ugovori_OPULJP[[#This Row],[Bespovratna sredstva - Ukupno (EU+Nac) HRK
= Ukupna ugovorena vrijednost bespovratnih sredstava]]*Ugovori_OPULJP[[#This Row],[EU STOPA SUFINANCIRANJA %
EU CO-FINANCING RATE %]]</f>
        <v>9882200.9289999995</v>
      </c>
      <c r="P1982" s="11">
        <f>Ugovori_OPULJP[[#This Row],[Bespovratna sredstva - Ukupno (EU+Nac) HRK
= Ukupna ugovorena vrijednost bespovratnih sredstava]]*Ugovori_OPULJP[[#This Row],[STOPA NACIONALNOG SUFINANCIRANJA %]]</f>
        <v>1743917.811</v>
      </c>
      <c r="Q1982" s="4">
        <v>11626118.74</v>
      </c>
      <c r="R1982" s="11">
        <v>0</v>
      </c>
      <c r="S1982" s="11">
        <v>0</v>
      </c>
      <c r="T1982" s="4">
        <f>Ugovori_OPULJP[[#This Row],[Bespovratna sredstva - Ukupno (EU+Nac) HRK
= Ukupna ugovorena vrijednost bespovratnih sredstava]]+Ugovori_OPULJP[[#This Row],[Javni doprinos korisnika - HRK]]+Ugovori_OPULJP[[#This Row],[Privatni doprinos korisnika - HRK]]</f>
        <v>11626118.74</v>
      </c>
      <c r="U1982" s="19" t="s">
        <v>8735</v>
      </c>
      <c r="V1982" s="19" t="s">
        <v>24</v>
      </c>
      <c r="W1982" s="5" t="s">
        <v>10341</v>
      </c>
      <c r="X1982" s="5" t="s">
        <v>6220</v>
      </c>
    </row>
    <row r="1983" spans="1:24" ht="102" x14ac:dyDescent="0.25">
      <c r="A1983" s="68" t="s">
        <v>10955</v>
      </c>
      <c r="B1983" s="8" t="s">
        <v>8150</v>
      </c>
      <c r="C1983" s="5" t="s">
        <v>7165</v>
      </c>
      <c r="D1983" s="5" t="s">
        <v>8876</v>
      </c>
      <c r="E1983" s="19" t="s">
        <v>10083</v>
      </c>
      <c r="F1983" s="7" t="s">
        <v>10963</v>
      </c>
      <c r="G1983" s="7" t="s">
        <v>312</v>
      </c>
      <c r="H1983" s="13">
        <v>44356</v>
      </c>
      <c r="I1983" s="13">
        <v>45269</v>
      </c>
      <c r="J1983" s="13" t="str">
        <f ca="1">IF(Ugovori_OPULJP[[#This Row],[DATUM ZAVRŠETKA OPERACIJE]]&lt;TODAY(),"završen","u provedbi")</f>
        <v>u provedbi</v>
      </c>
      <c r="K1983" s="6" t="s">
        <v>8</v>
      </c>
      <c r="L1983" s="18" t="s">
        <v>8</v>
      </c>
      <c r="M1983" s="63" t="s">
        <v>9864</v>
      </c>
      <c r="N1983" s="17">
        <v>0.15</v>
      </c>
      <c r="O1983" s="11">
        <f>Ugovori_OPULJP[[#This Row],[Bespovratna sredstva - Ukupno (EU+Nac) HRK
= Ukupna ugovorena vrijednost bespovratnih sredstava]]*Ugovori_OPULJP[[#This Row],[EU STOPA SUFINANCIRANJA %
EU CO-FINANCING RATE %]]</f>
        <v>5351427.7474999996</v>
      </c>
      <c r="P1983" s="11">
        <f>Ugovori_OPULJP[[#This Row],[Bespovratna sredstva - Ukupno (EU+Nac) HRK
= Ukupna ugovorena vrijednost bespovratnih sredstava]]*Ugovori_OPULJP[[#This Row],[STOPA NACIONALNOG SUFINANCIRANJA %]]</f>
        <v>944369.60249999992</v>
      </c>
      <c r="Q1983" s="4">
        <v>6295797.3499999996</v>
      </c>
      <c r="R1983" s="11">
        <v>0</v>
      </c>
      <c r="S1983" s="11">
        <v>0</v>
      </c>
      <c r="T1983" s="4">
        <f>Ugovori_OPULJP[[#This Row],[Bespovratna sredstva - Ukupno (EU+Nac) HRK
= Ukupna ugovorena vrijednost bespovratnih sredstava]]+Ugovori_OPULJP[[#This Row],[Javni doprinos korisnika - HRK]]+Ugovori_OPULJP[[#This Row],[Privatni doprinos korisnika - HRK]]</f>
        <v>6295797.3499999996</v>
      </c>
      <c r="U1983" s="19" t="s">
        <v>8735</v>
      </c>
      <c r="V1983" s="19" t="s">
        <v>24</v>
      </c>
      <c r="W1983" s="27" t="s">
        <v>10964</v>
      </c>
      <c r="X1983" s="15" t="s">
        <v>6220</v>
      </c>
    </row>
    <row r="1984" spans="1:24" ht="114.75" x14ac:dyDescent="0.25">
      <c r="A1984" s="26" t="s">
        <v>8938</v>
      </c>
      <c r="B1984" s="8" t="s">
        <v>8150</v>
      </c>
      <c r="C1984" s="5" t="s">
        <v>7165</v>
      </c>
      <c r="D1984" s="27" t="s">
        <v>8902</v>
      </c>
      <c r="E1984" s="19" t="s">
        <v>10081</v>
      </c>
      <c r="F1984" s="7" t="s">
        <v>8939</v>
      </c>
      <c r="G1984" s="7" t="s">
        <v>2701</v>
      </c>
      <c r="H1984" s="13">
        <v>44146</v>
      </c>
      <c r="I1984" s="13">
        <v>44753</v>
      </c>
      <c r="J1984" s="13" t="str">
        <f ca="1">IF(Ugovori_OPULJP[[#This Row],[DATUM ZAVRŠETKA OPERACIJE]]&lt;TODAY(),"završen","u provedbi")</f>
        <v>u provedbi</v>
      </c>
      <c r="K1984" s="18" t="s">
        <v>5</v>
      </c>
      <c r="L1984" s="6" t="s">
        <v>5</v>
      </c>
      <c r="M1984" s="17">
        <v>0.85</v>
      </c>
      <c r="N1984" s="17">
        <v>0.15</v>
      </c>
      <c r="O1984" s="11">
        <f>Ugovori_OPULJP[[#This Row],[Bespovratna sredstva - Ukupno (EU+Nac) HRK
= Ukupna ugovorena vrijednost bespovratnih sredstava]]*Ugovori_OPULJP[[#This Row],[EU STOPA SUFINANCIRANJA %
EU CO-FINANCING RATE %]]</f>
        <v>6585224.6179999998</v>
      </c>
      <c r="P1984" s="11">
        <f>Ugovori_OPULJP[[#This Row],[Bespovratna sredstva - Ukupno (EU+Nac) HRK
= Ukupna ugovorena vrijednost bespovratnih sredstava]]*Ugovori_OPULJP[[#This Row],[STOPA NACIONALNOG SUFINANCIRANJA %]]</f>
        <v>1162098.4620000001</v>
      </c>
      <c r="Q1984" s="4">
        <v>7747323.0800000001</v>
      </c>
      <c r="R1984" s="11">
        <v>0</v>
      </c>
      <c r="S1984" s="11">
        <v>0</v>
      </c>
      <c r="T1984" s="4">
        <f>Ugovori_OPULJP[[#This Row],[Bespovratna sredstva - Ukupno (EU+Nac) HRK
= Ukupna ugovorena vrijednost bespovratnih sredstava]]+Ugovori_OPULJP[[#This Row],[Javni doprinos korisnika - HRK]]+Ugovori_OPULJP[[#This Row],[Privatni doprinos korisnika - HRK]]</f>
        <v>7747323.0800000001</v>
      </c>
      <c r="U1984" s="19" t="s">
        <v>8735</v>
      </c>
      <c r="V1984" s="19" t="s">
        <v>24</v>
      </c>
      <c r="W1984" s="5" t="s">
        <v>8940</v>
      </c>
      <c r="X1984" s="5" t="s">
        <v>6220</v>
      </c>
    </row>
    <row r="1985" spans="1:24" ht="51" x14ac:dyDescent="0.25">
      <c r="A1985" s="12" t="s">
        <v>8892</v>
      </c>
      <c r="B1985" s="8" t="s">
        <v>8150</v>
      </c>
      <c r="C1985" s="5" t="s">
        <v>7165</v>
      </c>
      <c r="D1985" s="5" t="s">
        <v>8902</v>
      </c>
      <c r="E1985" s="19" t="s">
        <v>10081</v>
      </c>
      <c r="F1985" s="7" t="s">
        <v>8903</v>
      </c>
      <c r="G1985" s="7" t="s">
        <v>8565</v>
      </c>
      <c r="H1985" s="13">
        <v>44158</v>
      </c>
      <c r="I1985" s="13">
        <v>44888</v>
      </c>
      <c r="J1985" s="13" t="str">
        <f ca="1">IF(Ugovori_OPULJP[[#This Row],[DATUM ZAVRŠETKA OPERACIJE]]&lt;TODAY(),"završen","u provedbi")</f>
        <v>u provedbi</v>
      </c>
      <c r="K1985" s="6" t="s">
        <v>8920</v>
      </c>
      <c r="L1985" s="6" t="s">
        <v>11</v>
      </c>
      <c r="M1985" s="17">
        <v>0.85</v>
      </c>
      <c r="N1985" s="17">
        <v>0.15</v>
      </c>
      <c r="O1985" s="11">
        <f>Ugovori_OPULJP[[#This Row],[Bespovratna sredstva - Ukupno (EU+Nac) HRK
= Ukupna ugovorena vrijednost bespovratnih sredstava]]*Ugovori_OPULJP[[#This Row],[EU STOPA SUFINANCIRANJA %
EU CO-FINANCING RATE %]]</f>
        <v>4163948.04</v>
      </c>
      <c r="P1985" s="11">
        <f>Ugovori_OPULJP[[#This Row],[Bespovratna sredstva - Ukupno (EU+Nac) HRK
= Ukupna ugovorena vrijednost bespovratnih sredstava]]*Ugovori_OPULJP[[#This Row],[STOPA NACIONALNOG SUFINANCIRANJA %]]</f>
        <v>734814.36</v>
      </c>
      <c r="Q1985" s="4">
        <v>4898762.4000000004</v>
      </c>
      <c r="R1985" s="11">
        <v>0</v>
      </c>
      <c r="S1985" s="11">
        <v>0</v>
      </c>
      <c r="T1985" s="4">
        <f>Ugovori_OPULJP[[#This Row],[Bespovratna sredstva - Ukupno (EU+Nac) HRK
= Ukupna ugovorena vrijednost bespovratnih sredstava]]+Ugovori_OPULJP[[#This Row],[Javni doprinos korisnika - HRK]]+Ugovori_OPULJP[[#This Row],[Privatni doprinos korisnika - HRK]]</f>
        <v>4898762.4000000004</v>
      </c>
      <c r="U1985" s="19" t="s">
        <v>8735</v>
      </c>
      <c r="V1985" s="19" t="s">
        <v>24</v>
      </c>
      <c r="W1985" s="5" t="s">
        <v>8923</v>
      </c>
      <c r="X1985" s="5" t="s">
        <v>6220</v>
      </c>
    </row>
    <row r="1986" spans="1:24" ht="102" x14ac:dyDescent="0.25">
      <c r="A1986" s="68" t="s">
        <v>10956</v>
      </c>
      <c r="B1986" s="8" t="s">
        <v>8150</v>
      </c>
      <c r="C1986" s="5" t="s">
        <v>7165</v>
      </c>
      <c r="D1986" s="5" t="s">
        <v>8902</v>
      </c>
      <c r="E1986" s="19" t="s">
        <v>10081</v>
      </c>
      <c r="F1986" s="7" t="s">
        <v>10965</v>
      </c>
      <c r="G1986" s="7" t="s">
        <v>2722</v>
      </c>
      <c r="H1986" s="13">
        <v>44386</v>
      </c>
      <c r="I1986" s="13">
        <v>45116</v>
      </c>
      <c r="J1986" s="13" t="str">
        <f ca="1">IF(Ugovori_OPULJP[[#This Row],[DATUM ZAVRŠETKA OPERACIJE]]&lt;TODAY(),"završen","u provedbi")</f>
        <v>u provedbi</v>
      </c>
      <c r="K1986" s="18" t="s">
        <v>1</v>
      </c>
      <c r="L1986" s="18" t="s">
        <v>1</v>
      </c>
      <c r="M1986" s="35" t="s">
        <v>9864</v>
      </c>
      <c r="N1986" s="17">
        <v>0.15</v>
      </c>
      <c r="O1986" s="11">
        <f>Ugovori_OPULJP[[#This Row],[Bespovratna sredstva - Ukupno (EU+Nac) HRK
= Ukupna ugovorena vrijednost bespovratnih sredstava]]*Ugovori_OPULJP[[#This Row],[EU STOPA SUFINANCIRANJA %
EU CO-FINANCING RATE %]]</f>
        <v>3392551.7135000001</v>
      </c>
      <c r="P1986" s="11">
        <f>Ugovori_OPULJP[[#This Row],[Bespovratna sredstva - Ukupno (EU+Nac) HRK
= Ukupna ugovorena vrijednost bespovratnih sredstava]]*Ugovori_OPULJP[[#This Row],[STOPA NACIONALNOG SUFINANCIRANJA %]]</f>
        <v>598685.59649999999</v>
      </c>
      <c r="Q1986" s="4">
        <v>3991237.31</v>
      </c>
      <c r="R1986" s="11">
        <v>0</v>
      </c>
      <c r="S1986" s="11">
        <v>0</v>
      </c>
      <c r="T1986" s="4">
        <f>Ugovori_OPULJP[[#This Row],[Bespovratna sredstva - Ukupno (EU+Nac) HRK
= Ukupna ugovorena vrijednost bespovratnih sredstava]]+Ugovori_OPULJP[[#This Row],[Javni doprinos korisnika - HRK]]+Ugovori_OPULJP[[#This Row],[Privatni doprinos korisnika - HRK]]</f>
        <v>3991237.31</v>
      </c>
      <c r="U1986" s="19" t="s">
        <v>8735</v>
      </c>
      <c r="V1986" s="19" t="s">
        <v>24</v>
      </c>
      <c r="W1986" s="27" t="s">
        <v>10966</v>
      </c>
      <c r="X1986" s="15" t="s">
        <v>6220</v>
      </c>
    </row>
    <row r="1987" spans="1:24" ht="114.75" x14ac:dyDescent="0.25">
      <c r="A1987" s="12" t="s">
        <v>8855</v>
      </c>
      <c r="B1987" s="8" t="s">
        <v>8150</v>
      </c>
      <c r="C1987" s="5" t="s">
        <v>7165</v>
      </c>
      <c r="D1987" s="5" t="s">
        <v>8902</v>
      </c>
      <c r="E1987" s="19" t="s">
        <v>10081</v>
      </c>
      <c r="F1987" s="7" t="s">
        <v>8867</v>
      </c>
      <c r="G1987" s="7" t="s">
        <v>2704</v>
      </c>
      <c r="H1987" s="13">
        <v>44146</v>
      </c>
      <c r="I1987" s="13">
        <v>44784</v>
      </c>
      <c r="J1987" s="13" t="str">
        <f ca="1">IF(Ugovori_OPULJP[[#This Row],[DATUM ZAVRŠETKA OPERACIJE]]&lt;TODAY(),"završen","u provedbi")</f>
        <v>u provedbi</v>
      </c>
      <c r="K1987" s="18" t="s">
        <v>12</v>
      </c>
      <c r="L1987" s="6" t="s">
        <v>12</v>
      </c>
      <c r="M1987" s="17">
        <v>0.85</v>
      </c>
      <c r="N1987" s="17">
        <v>0.15</v>
      </c>
      <c r="O1987" s="11">
        <f>Ugovori_OPULJP[[#This Row],[Bespovratna sredstva - Ukupno (EU+Nac) HRK
= Ukupna ugovorena vrijednost bespovratnih sredstava]]*Ugovori_OPULJP[[#This Row],[EU STOPA SUFINANCIRANJA %
EU CO-FINANCING RATE %]]</f>
        <v>6797295.0619999999</v>
      </c>
      <c r="P1987" s="11">
        <f>Ugovori_OPULJP[[#This Row],[Bespovratna sredstva - Ukupno (EU+Nac) HRK
= Ukupna ugovorena vrijednost bespovratnih sredstava]]*Ugovori_OPULJP[[#This Row],[STOPA NACIONALNOG SUFINANCIRANJA %]]</f>
        <v>1199522.6579999998</v>
      </c>
      <c r="Q1987" s="4">
        <v>7996817.7199999997</v>
      </c>
      <c r="R1987" s="11">
        <v>0</v>
      </c>
      <c r="S1987" s="11">
        <v>0</v>
      </c>
      <c r="T1987" s="4">
        <f>Ugovori_OPULJP[[#This Row],[Bespovratna sredstva - Ukupno (EU+Nac) HRK
= Ukupna ugovorena vrijednost bespovratnih sredstava]]+Ugovori_OPULJP[[#This Row],[Javni doprinos korisnika - HRK]]+Ugovori_OPULJP[[#This Row],[Privatni doprinos korisnika - HRK]]</f>
        <v>7996817.7199999997</v>
      </c>
      <c r="U1987" s="19" t="s">
        <v>8735</v>
      </c>
      <c r="V1987" s="29" t="s">
        <v>24</v>
      </c>
      <c r="W1987" s="5" t="s">
        <v>11244</v>
      </c>
      <c r="X1987" s="5" t="s">
        <v>6220</v>
      </c>
    </row>
    <row r="1988" spans="1:24" ht="102" x14ac:dyDescent="0.25">
      <c r="A1988" s="68" t="s">
        <v>10957</v>
      </c>
      <c r="B1988" s="8" t="s">
        <v>8150</v>
      </c>
      <c r="C1988" s="5" t="s">
        <v>7165</v>
      </c>
      <c r="D1988" s="5" t="s">
        <v>8902</v>
      </c>
      <c r="E1988" s="19" t="s">
        <v>10081</v>
      </c>
      <c r="F1988" s="7" t="s">
        <v>10971</v>
      </c>
      <c r="G1988" s="7" t="s">
        <v>10972</v>
      </c>
      <c r="H1988" s="13">
        <v>44378</v>
      </c>
      <c r="I1988" s="13">
        <v>45108</v>
      </c>
      <c r="J1988" s="13" t="str">
        <f ca="1">IF(Ugovori_OPULJP[[#This Row],[DATUM ZAVRŠETKA OPERACIJE]]&lt;TODAY(),"završen","u provedbi")</f>
        <v>u provedbi</v>
      </c>
      <c r="K1988" s="18" t="s">
        <v>10973</v>
      </c>
      <c r="L1988" s="25" t="s">
        <v>19</v>
      </c>
      <c r="M1988" s="35" t="s">
        <v>9864</v>
      </c>
      <c r="N1988" s="17">
        <v>0.15</v>
      </c>
      <c r="O1988" s="11">
        <f>Ugovori_OPULJP[[#This Row],[Bespovratna sredstva - Ukupno (EU+Nac) HRK
= Ukupna ugovorena vrijednost bespovratnih sredstava]]*Ugovori_OPULJP[[#This Row],[EU STOPA SUFINANCIRANJA %
EU CO-FINANCING RATE %]]</f>
        <v>4284000</v>
      </c>
      <c r="P1988" s="11">
        <f>Ugovori_OPULJP[[#This Row],[Bespovratna sredstva - Ukupno (EU+Nac) HRK
= Ukupna ugovorena vrijednost bespovratnih sredstava]]*Ugovori_OPULJP[[#This Row],[STOPA NACIONALNOG SUFINANCIRANJA %]]</f>
        <v>756000</v>
      </c>
      <c r="Q1988" s="4">
        <v>5040000</v>
      </c>
      <c r="R1988" s="11">
        <v>0</v>
      </c>
      <c r="S1988" s="11">
        <v>0</v>
      </c>
      <c r="T1988" s="4">
        <f>Ugovori_OPULJP[[#This Row],[Bespovratna sredstva - Ukupno (EU+Nac) HRK
= Ukupna ugovorena vrijednost bespovratnih sredstava]]+Ugovori_OPULJP[[#This Row],[Javni doprinos korisnika - HRK]]+Ugovori_OPULJP[[#This Row],[Privatni doprinos korisnika - HRK]]</f>
        <v>5040000</v>
      </c>
      <c r="U1988" s="19" t="s">
        <v>8735</v>
      </c>
      <c r="V1988" s="19" t="s">
        <v>24</v>
      </c>
      <c r="W1988" s="27" t="s">
        <v>10974</v>
      </c>
      <c r="X1988" s="15" t="s">
        <v>6220</v>
      </c>
    </row>
    <row r="1989" spans="1:24" ht="89.25" x14ac:dyDescent="0.25">
      <c r="A1989" s="68" t="s">
        <v>10958</v>
      </c>
      <c r="B1989" s="8" t="s">
        <v>8150</v>
      </c>
      <c r="C1989" s="5" t="s">
        <v>7165</v>
      </c>
      <c r="D1989" s="5" t="s">
        <v>8902</v>
      </c>
      <c r="E1989" s="19" t="s">
        <v>10081</v>
      </c>
      <c r="F1989" s="7" t="s">
        <v>10975</v>
      </c>
      <c r="G1989" s="7" t="s">
        <v>159</v>
      </c>
      <c r="H1989" s="13">
        <v>44378</v>
      </c>
      <c r="I1989" s="13">
        <v>45108</v>
      </c>
      <c r="J1989" s="13" t="str">
        <f ca="1">IF(Ugovori_OPULJP[[#This Row],[DATUM ZAVRŠETKA OPERACIJE]]&lt;TODAY(),"završen","u provedbi")</f>
        <v>u provedbi</v>
      </c>
      <c r="K1989" s="18" t="s">
        <v>10976</v>
      </c>
      <c r="L1989" s="18" t="s">
        <v>14</v>
      </c>
      <c r="M1989" s="35" t="s">
        <v>9864</v>
      </c>
      <c r="N1989" s="17">
        <v>0.15</v>
      </c>
      <c r="O1989" s="11">
        <f>Ugovori_OPULJP[[#This Row],[Bespovratna sredstva - Ukupno (EU+Nac) HRK
= Ukupna ugovorena vrijednost bespovratnih sredstava]]*Ugovori_OPULJP[[#This Row],[EU STOPA SUFINANCIRANJA %
EU CO-FINANCING RATE %]]</f>
        <v>2567083.7080000001</v>
      </c>
      <c r="P1989" s="11">
        <f>Ugovori_OPULJP[[#This Row],[Bespovratna sredstva - Ukupno (EU+Nac) HRK
= Ukupna ugovorena vrijednost bespovratnih sredstava]]*Ugovori_OPULJP[[#This Row],[STOPA NACIONALNOG SUFINANCIRANJA %]]</f>
        <v>453014.772</v>
      </c>
      <c r="Q1989" s="4">
        <v>3020098.48</v>
      </c>
      <c r="R1989" s="11">
        <v>0</v>
      </c>
      <c r="S1989" s="11">
        <v>0</v>
      </c>
      <c r="T1989" s="4">
        <f>Ugovori_OPULJP[[#This Row],[Bespovratna sredstva - Ukupno (EU+Nac) HRK
= Ukupna ugovorena vrijednost bespovratnih sredstava]]+Ugovori_OPULJP[[#This Row],[Javni doprinos korisnika - HRK]]+Ugovori_OPULJP[[#This Row],[Privatni doprinos korisnika - HRK]]</f>
        <v>3020098.48</v>
      </c>
      <c r="U1989" s="19" t="s">
        <v>8735</v>
      </c>
      <c r="V1989" s="19" t="s">
        <v>24</v>
      </c>
      <c r="W1989" s="5" t="s">
        <v>10979</v>
      </c>
      <c r="X1989" s="15" t="s">
        <v>6220</v>
      </c>
    </row>
    <row r="1990" spans="1:24" ht="38.25" x14ac:dyDescent="0.25">
      <c r="A1990" s="26" t="s">
        <v>10463</v>
      </c>
      <c r="B1990" s="8" t="s">
        <v>8150</v>
      </c>
      <c r="C1990" s="5" t="s">
        <v>7165</v>
      </c>
      <c r="D1990" s="5" t="s">
        <v>8902</v>
      </c>
      <c r="E1990" s="19" t="s">
        <v>10081</v>
      </c>
      <c r="F1990" s="7" t="s">
        <v>10467</v>
      </c>
      <c r="G1990" s="7" t="s">
        <v>2713</v>
      </c>
      <c r="H1990" s="13">
        <v>44376</v>
      </c>
      <c r="I1990" s="13">
        <v>45106</v>
      </c>
      <c r="J1990" s="13" t="str">
        <f ca="1">IF(Ugovori_OPULJP[[#This Row],[DATUM ZAVRŠETKA OPERACIJE]]&lt;TODAY(),"završen","u provedbi")</f>
        <v>u provedbi</v>
      </c>
      <c r="K1990" s="18" t="s">
        <v>20</v>
      </c>
      <c r="L1990" s="25" t="s">
        <v>20</v>
      </c>
      <c r="M1990" s="17">
        <v>0.85</v>
      </c>
      <c r="N1990" s="17">
        <v>0.15</v>
      </c>
      <c r="O1990" s="11">
        <f>Ugovori_OPULJP[[#This Row],[Bespovratna sredstva - Ukupno (EU+Nac) HRK
= Ukupna ugovorena vrijednost bespovratnih sredstava]]*Ugovori_OPULJP[[#This Row],[EU STOPA SUFINANCIRANJA %
EU CO-FINANCING RATE %]]</f>
        <v>6415162.432</v>
      </c>
      <c r="P1990" s="11">
        <f>Ugovori_OPULJP[[#This Row],[Bespovratna sredstva - Ukupno (EU+Nac) HRK
= Ukupna ugovorena vrijednost bespovratnih sredstava]]*Ugovori_OPULJP[[#This Row],[STOPA NACIONALNOG SUFINANCIRANJA %]]</f>
        <v>1132087.4879999999</v>
      </c>
      <c r="Q1990" s="4">
        <v>7547249.9199999999</v>
      </c>
      <c r="R1990" s="11">
        <v>0</v>
      </c>
      <c r="S1990" s="11">
        <v>0</v>
      </c>
      <c r="T1990" s="4">
        <f>Ugovori_OPULJP[[#This Row],[Bespovratna sredstva - Ukupno (EU+Nac) HRK
= Ukupna ugovorena vrijednost bespovratnih sredstava]]+Ugovori_OPULJP[[#This Row],[Javni doprinos korisnika - HRK]]+Ugovori_OPULJP[[#This Row],[Privatni doprinos korisnika - HRK]]</f>
        <v>7547249.9199999999</v>
      </c>
      <c r="U1990" s="29" t="s">
        <v>8735</v>
      </c>
      <c r="V1990" s="29" t="s">
        <v>24</v>
      </c>
      <c r="W1990" s="5" t="s">
        <v>10474</v>
      </c>
      <c r="X1990" s="15" t="s">
        <v>6220</v>
      </c>
    </row>
    <row r="1991" spans="1:24" ht="38.25" x14ac:dyDescent="0.25">
      <c r="A1991" s="12" t="s">
        <v>11263</v>
      </c>
      <c r="B1991" s="8" t="s">
        <v>8150</v>
      </c>
      <c r="C1991" s="5" t="s">
        <v>7165</v>
      </c>
      <c r="D1991" s="5" t="s">
        <v>8902</v>
      </c>
      <c r="E1991" s="19" t="s">
        <v>10081</v>
      </c>
      <c r="F1991" s="7" t="s">
        <v>11264</v>
      </c>
      <c r="G1991" s="7" t="s">
        <v>10598</v>
      </c>
      <c r="H1991" s="13">
        <v>44494</v>
      </c>
      <c r="I1991" s="13">
        <v>45224</v>
      </c>
      <c r="J1991" s="13" t="str">
        <f ca="1">IF(Ugovori_OPULJP[[#This Row],[DATUM ZAVRŠETKA OPERACIJE]]&lt;TODAY(),"završen","u provedbi")</f>
        <v>u provedbi</v>
      </c>
      <c r="K1991" s="18" t="s">
        <v>4</v>
      </c>
      <c r="L1991" s="18" t="s">
        <v>4</v>
      </c>
      <c r="M1991" s="17">
        <v>0.85</v>
      </c>
      <c r="N1991" s="17">
        <v>0.15</v>
      </c>
      <c r="O1991" s="11">
        <f>Ugovori_OPULJP[[#This Row],[Bespovratna sredstva - Ukupno (EU+Nac) HRK
= Ukupna ugovorena vrijednost bespovratnih sredstava]]*Ugovori_OPULJP[[#This Row],[EU STOPA SUFINANCIRANJA %
EU CO-FINANCING RATE %]]</f>
        <v>6793764.9779999992</v>
      </c>
      <c r="P1991" s="11">
        <f>Ugovori_OPULJP[[#This Row],[Bespovratna sredstva - Ukupno (EU+Nac) HRK
= Ukupna ugovorena vrijednost bespovratnih sredstava]]*Ugovori_OPULJP[[#This Row],[STOPA NACIONALNOG SUFINANCIRANJA %]]</f>
        <v>1198899.7019999998</v>
      </c>
      <c r="Q1991" s="4">
        <v>7992664.6799999997</v>
      </c>
      <c r="R1991" s="11">
        <v>0</v>
      </c>
      <c r="S1991" s="11">
        <v>0</v>
      </c>
      <c r="T1991" s="4">
        <f>Ugovori_OPULJP[[#This Row],[Bespovratna sredstva - Ukupno (EU+Nac) HRK
= Ukupna ugovorena vrijednost bespovratnih sredstava]]+Ugovori_OPULJP[[#This Row],[Javni doprinos korisnika - HRK]]+Ugovori_OPULJP[[#This Row],[Privatni doprinos korisnika - HRK]]</f>
        <v>7992664.6799999997</v>
      </c>
      <c r="U1991" s="19" t="s">
        <v>8735</v>
      </c>
      <c r="V1991" s="19" t="s">
        <v>24</v>
      </c>
      <c r="W1991" s="5" t="s">
        <v>11265</v>
      </c>
      <c r="X1991" s="5" t="s">
        <v>6220</v>
      </c>
    </row>
    <row r="1992" spans="1:24" ht="38.25" x14ac:dyDescent="0.25">
      <c r="A1992" s="12" t="s">
        <v>10689</v>
      </c>
      <c r="B1992" s="8" t="s">
        <v>8150</v>
      </c>
      <c r="C1992" s="5" t="s">
        <v>7165</v>
      </c>
      <c r="D1992" s="5" t="s">
        <v>8902</v>
      </c>
      <c r="E1992" s="19" t="s">
        <v>10081</v>
      </c>
      <c r="F1992" s="7" t="s">
        <v>10823</v>
      </c>
      <c r="G1992" s="47" t="s">
        <v>10557</v>
      </c>
      <c r="H1992" s="13">
        <v>44378</v>
      </c>
      <c r="I1992" s="13">
        <v>45108</v>
      </c>
      <c r="J1992" s="13" t="str">
        <f ca="1">IF(Ugovori_OPULJP[[#This Row],[DATUM ZAVRŠETKA OPERACIJE]]&lt;TODAY(),"završen","u provedbi")</f>
        <v>u provedbi</v>
      </c>
      <c r="K1992" s="6" t="s">
        <v>5</v>
      </c>
      <c r="L1992" s="6" t="s">
        <v>5</v>
      </c>
      <c r="M1992" s="35" t="s">
        <v>9864</v>
      </c>
      <c r="N1992" s="17">
        <v>0.15</v>
      </c>
      <c r="O1992" s="11">
        <f>Ugovori_OPULJP[[#This Row],[Bespovratna sredstva - Ukupno (EU+Nac) HRK
= Ukupna ugovorena vrijednost bespovratnih sredstava]]*Ugovori_OPULJP[[#This Row],[EU STOPA SUFINANCIRANJA %
EU CO-FINANCING RATE %]]</f>
        <v>3155880</v>
      </c>
      <c r="P1992" s="11">
        <f>Ugovori_OPULJP[[#This Row],[Bespovratna sredstva - Ukupno (EU+Nac) HRK
= Ukupna ugovorena vrijednost bespovratnih sredstava]]*Ugovori_OPULJP[[#This Row],[STOPA NACIONALNOG SUFINANCIRANJA %]]</f>
        <v>556920</v>
      </c>
      <c r="Q1992" s="4">
        <v>3712800</v>
      </c>
      <c r="R1992" s="11">
        <v>0</v>
      </c>
      <c r="S1992" s="11">
        <v>0</v>
      </c>
      <c r="T1992" s="4">
        <f>Ugovori_OPULJP[[#This Row],[Bespovratna sredstva - Ukupno (EU+Nac) HRK
= Ukupna ugovorena vrijednost bespovratnih sredstava]]+Ugovori_OPULJP[[#This Row],[Javni doprinos korisnika - HRK]]+Ugovori_OPULJP[[#This Row],[Privatni doprinos korisnika - HRK]]</f>
        <v>3712800</v>
      </c>
      <c r="U1992" s="19" t="s">
        <v>8735</v>
      </c>
      <c r="V1992" s="19" t="s">
        <v>24</v>
      </c>
      <c r="W1992" s="5" t="s">
        <v>10944</v>
      </c>
      <c r="X1992" s="5" t="s">
        <v>6220</v>
      </c>
    </row>
    <row r="1993" spans="1:24" ht="38.25" x14ac:dyDescent="0.25">
      <c r="A1993" s="12" t="s">
        <v>10384</v>
      </c>
      <c r="B1993" s="8" t="s">
        <v>8150</v>
      </c>
      <c r="C1993" s="5" t="s">
        <v>7165</v>
      </c>
      <c r="D1993" s="5" t="s">
        <v>8902</v>
      </c>
      <c r="E1993" s="19" t="s">
        <v>10081</v>
      </c>
      <c r="F1993" s="7" t="s">
        <v>10419</v>
      </c>
      <c r="G1993" s="7" t="s">
        <v>10427</v>
      </c>
      <c r="H1993" s="13">
        <v>44377</v>
      </c>
      <c r="I1993" s="13">
        <v>45107</v>
      </c>
      <c r="J1993" s="13" t="str">
        <f ca="1">IF(Ugovori_OPULJP[[#This Row],[DATUM ZAVRŠETKA OPERACIJE]]&lt;TODAY(),"završen","u provedbi")</f>
        <v>u provedbi</v>
      </c>
      <c r="K1993" s="6" t="s">
        <v>6</v>
      </c>
      <c r="L1993" s="6" t="s">
        <v>6</v>
      </c>
      <c r="M1993" s="35" t="s">
        <v>9864</v>
      </c>
      <c r="N1993" s="17">
        <v>0.15</v>
      </c>
      <c r="O1993" s="11">
        <f>Ugovori_OPULJP[[#This Row],[Bespovratna sredstva - Ukupno (EU+Nac) HRK
= Ukupna ugovorena vrijednost bespovratnih sredstava]]*Ugovori_OPULJP[[#This Row],[EU STOPA SUFINANCIRANJA %
EU CO-FINANCING RATE %]]</f>
        <v>4560305.199</v>
      </c>
      <c r="P1993" s="11">
        <f>Ugovori_OPULJP[[#This Row],[Bespovratna sredstva - Ukupno (EU+Nac) HRK
= Ukupna ugovorena vrijednost bespovratnih sredstava]]*Ugovori_OPULJP[[#This Row],[STOPA NACIONALNOG SUFINANCIRANJA %]]</f>
        <v>804759.74100000004</v>
      </c>
      <c r="Q1993" s="4">
        <v>5365064.9400000004</v>
      </c>
      <c r="R1993" s="11">
        <v>0</v>
      </c>
      <c r="S1993" s="11">
        <v>0</v>
      </c>
      <c r="T1993" s="4">
        <f>Ugovori_OPULJP[[#This Row],[Bespovratna sredstva - Ukupno (EU+Nac) HRK
= Ukupna ugovorena vrijednost bespovratnih sredstava]]+Ugovori_OPULJP[[#This Row],[Javni doprinos korisnika - HRK]]+Ugovori_OPULJP[[#This Row],[Privatni doprinos korisnika - HRK]]</f>
        <v>5365064.9400000004</v>
      </c>
      <c r="U1993" s="19" t="s">
        <v>8735</v>
      </c>
      <c r="V1993" s="19" t="s">
        <v>24</v>
      </c>
      <c r="W1993" s="5" t="s">
        <v>10402</v>
      </c>
      <c r="X1993" s="5" t="s">
        <v>6220</v>
      </c>
    </row>
    <row r="1994" spans="1:24" ht="89.25" x14ac:dyDescent="0.25">
      <c r="A1994" s="68" t="s">
        <v>10959</v>
      </c>
      <c r="B1994" s="8" t="s">
        <v>8150</v>
      </c>
      <c r="C1994" s="5" t="s">
        <v>7165</v>
      </c>
      <c r="D1994" s="5" t="s">
        <v>8902</v>
      </c>
      <c r="E1994" s="19" t="s">
        <v>10081</v>
      </c>
      <c r="F1994" s="7" t="s">
        <v>10977</v>
      </c>
      <c r="G1994" s="47" t="s">
        <v>5047</v>
      </c>
      <c r="H1994" s="13">
        <v>44378</v>
      </c>
      <c r="I1994" s="13">
        <v>45108</v>
      </c>
      <c r="J1994" s="13" t="str">
        <f ca="1">IF(Ugovori_OPULJP[[#This Row],[DATUM ZAVRŠETKA OPERACIJE]]&lt;TODAY(),"završen","u provedbi")</f>
        <v>u provedbi</v>
      </c>
      <c r="K1994" s="18" t="s">
        <v>10978</v>
      </c>
      <c r="L1994" s="18" t="s">
        <v>13</v>
      </c>
      <c r="M1994" s="35" t="s">
        <v>9864</v>
      </c>
      <c r="N1994" s="17">
        <v>0.15</v>
      </c>
      <c r="O1994" s="11">
        <f>Ugovori_OPULJP[[#This Row],[Bespovratna sredstva - Ukupno (EU+Nac) HRK
= Ukupna ugovorena vrijednost bespovratnih sredstava]]*Ugovori_OPULJP[[#This Row],[EU STOPA SUFINANCIRANJA %
EU CO-FINANCING RATE %]]</f>
        <v>3071267.787</v>
      </c>
      <c r="P1994" s="11">
        <f>Ugovori_OPULJP[[#This Row],[Bespovratna sredstva - Ukupno (EU+Nac) HRK
= Ukupna ugovorena vrijednost bespovratnih sredstava]]*Ugovori_OPULJP[[#This Row],[STOPA NACIONALNOG SUFINANCIRANJA %]]</f>
        <v>541988.43299999996</v>
      </c>
      <c r="Q1994" s="4">
        <v>3613256.22</v>
      </c>
      <c r="R1994" s="11">
        <v>0</v>
      </c>
      <c r="S1994" s="11">
        <v>0</v>
      </c>
      <c r="T1994" s="4">
        <f>Ugovori_OPULJP[[#This Row],[Bespovratna sredstva - Ukupno (EU+Nac) HRK
= Ukupna ugovorena vrijednost bespovratnih sredstava]]+Ugovori_OPULJP[[#This Row],[Javni doprinos korisnika - HRK]]+Ugovori_OPULJP[[#This Row],[Privatni doprinos korisnika - HRK]]</f>
        <v>3613256.22</v>
      </c>
      <c r="U1994" s="19" t="s">
        <v>8735</v>
      </c>
      <c r="V1994" s="19" t="s">
        <v>24</v>
      </c>
      <c r="W1994" s="27" t="s">
        <v>10980</v>
      </c>
      <c r="X1994" s="15" t="s">
        <v>6220</v>
      </c>
    </row>
    <row r="1995" spans="1:24" ht="114.75" x14ac:dyDescent="0.25">
      <c r="A1995" s="68" t="s">
        <v>10960</v>
      </c>
      <c r="B1995" s="8" t="s">
        <v>8150</v>
      </c>
      <c r="C1995" s="5" t="s">
        <v>7165</v>
      </c>
      <c r="D1995" s="5" t="s">
        <v>8902</v>
      </c>
      <c r="E1995" s="19" t="s">
        <v>10081</v>
      </c>
      <c r="F1995" s="7" t="s">
        <v>10981</v>
      </c>
      <c r="G1995" s="7" t="s">
        <v>8545</v>
      </c>
      <c r="H1995" s="13">
        <v>44378</v>
      </c>
      <c r="I1995" s="13">
        <v>45108</v>
      </c>
      <c r="J1995" s="13" t="str">
        <f ca="1">IF(Ugovori_OPULJP[[#This Row],[DATUM ZAVRŠETKA OPERACIJE]]&lt;TODAY(),"završen","u provedbi")</f>
        <v>u provedbi</v>
      </c>
      <c r="K1995" s="18" t="s">
        <v>6</v>
      </c>
      <c r="L1995" s="18" t="s">
        <v>6</v>
      </c>
      <c r="M1995" s="35" t="s">
        <v>9864</v>
      </c>
      <c r="N1995" s="17">
        <v>0.15</v>
      </c>
      <c r="O1995" s="11">
        <f>Ugovori_OPULJP[[#This Row],[Bespovratna sredstva - Ukupno (EU+Nac) HRK
= Ukupna ugovorena vrijednost bespovratnih sredstava]]*Ugovori_OPULJP[[#This Row],[EU STOPA SUFINANCIRANJA %
EU CO-FINANCING RATE %]]</f>
        <v>2538642.2319999998</v>
      </c>
      <c r="P1995" s="11">
        <f>Ugovori_OPULJP[[#This Row],[Bespovratna sredstva - Ukupno (EU+Nac) HRK
= Ukupna ugovorena vrijednost bespovratnih sredstava]]*Ugovori_OPULJP[[#This Row],[STOPA NACIONALNOG SUFINANCIRANJA %]]</f>
        <v>447995.68799999997</v>
      </c>
      <c r="Q1995" s="4">
        <v>2986637.92</v>
      </c>
      <c r="R1995" s="11">
        <v>0</v>
      </c>
      <c r="S1995" s="11">
        <v>0</v>
      </c>
      <c r="T1995" s="4">
        <f>Ugovori_OPULJP[[#This Row],[Bespovratna sredstva - Ukupno (EU+Nac) HRK
= Ukupna ugovorena vrijednost bespovratnih sredstava]]+Ugovori_OPULJP[[#This Row],[Javni doprinos korisnika - HRK]]+Ugovori_OPULJP[[#This Row],[Privatni doprinos korisnika - HRK]]</f>
        <v>2986637.92</v>
      </c>
      <c r="U1995" s="19" t="s">
        <v>8735</v>
      </c>
      <c r="V1995" s="19" t="s">
        <v>24</v>
      </c>
      <c r="W1995" s="27" t="s">
        <v>10982</v>
      </c>
      <c r="X1995" s="15" t="s">
        <v>6220</v>
      </c>
    </row>
    <row r="1996" spans="1:24" ht="114.75" x14ac:dyDescent="0.25">
      <c r="A1996" s="68" t="s">
        <v>10961</v>
      </c>
      <c r="B1996" s="8" t="s">
        <v>8150</v>
      </c>
      <c r="C1996" s="5" t="s">
        <v>7165</v>
      </c>
      <c r="D1996" s="5" t="s">
        <v>8902</v>
      </c>
      <c r="E1996" s="19" t="s">
        <v>10081</v>
      </c>
      <c r="F1996" s="7" t="s">
        <v>10983</v>
      </c>
      <c r="G1996" s="7" t="s">
        <v>8547</v>
      </c>
      <c r="H1996" s="13">
        <v>44378</v>
      </c>
      <c r="I1996" s="13">
        <v>45108</v>
      </c>
      <c r="J1996" s="13" t="str">
        <f ca="1">IF(Ugovori_OPULJP[[#This Row],[DATUM ZAVRŠETKA OPERACIJE]]&lt;TODAY(),"završen","u provedbi")</f>
        <v>u provedbi</v>
      </c>
      <c r="K1996" s="6" t="s">
        <v>6</v>
      </c>
      <c r="L1996" s="6" t="s">
        <v>6</v>
      </c>
      <c r="M1996" s="35" t="s">
        <v>9864</v>
      </c>
      <c r="N1996" s="17">
        <v>0.15</v>
      </c>
      <c r="O1996" s="11">
        <f>Ugovori_OPULJP[[#This Row],[Bespovratna sredstva - Ukupno (EU+Nac) HRK
= Ukupna ugovorena vrijednost bespovratnih sredstava]]*Ugovori_OPULJP[[#This Row],[EU STOPA SUFINANCIRANJA %
EU CO-FINANCING RATE %]]</f>
        <v>1476441.7549999999</v>
      </c>
      <c r="P1996" s="11">
        <f>Ugovori_OPULJP[[#This Row],[Bespovratna sredstva - Ukupno (EU+Nac) HRK
= Ukupna ugovorena vrijednost bespovratnih sredstava]]*Ugovori_OPULJP[[#This Row],[STOPA NACIONALNOG SUFINANCIRANJA %]]</f>
        <v>260548.54499999998</v>
      </c>
      <c r="Q1996" s="4">
        <v>1736990.3</v>
      </c>
      <c r="R1996" s="11">
        <v>0</v>
      </c>
      <c r="S1996" s="11">
        <v>0</v>
      </c>
      <c r="T1996" s="4">
        <f>Ugovori_OPULJP[[#This Row],[Bespovratna sredstva - Ukupno (EU+Nac) HRK
= Ukupna ugovorena vrijednost bespovratnih sredstava]]+Ugovori_OPULJP[[#This Row],[Javni doprinos korisnika - HRK]]+Ugovori_OPULJP[[#This Row],[Privatni doprinos korisnika - HRK]]</f>
        <v>1736990.3</v>
      </c>
      <c r="U1996" s="19" t="s">
        <v>8735</v>
      </c>
      <c r="V1996" s="19" t="s">
        <v>24</v>
      </c>
      <c r="W1996" s="27" t="s">
        <v>10984</v>
      </c>
      <c r="X1996" s="15" t="s">
        <v>6220</v>
      </c>
    </row>
    <row r="1997" spans="1:24" ht="38.25" x14ac:dyDescent="0.25">
      <c r="A1997" s="12" t="s">
        <v>11249</v>
      </c>
      <c r="B1997" s="8" t="s">
        <v>8150</v>
      </c>
      <c r="C1997" s="5" t="s">
        <v>7165</v>
      </c>
      <c r="D1997" s="5" t="s">
        <v>8902</v>
      </c>
      <c r="E1997" s="19" t="s">
        <v>10081</v>
      </c>
      <c r="F1997" s="7" t="s">
        <v>11253</v>
      </c>
      <c r="G1997" s="7" t="s">
        <v>2710</v>
      </c>
      <c r="H1997" s="13">
        <v>44487</v>
      </c>
      <c r="I1997" s="13">
        <v>45217</v>
      </c>
      <c r="J1997" s="13" t="str">
        <f ca="1">IF(Ugovori_OPULJP[[#This Row],[DATUM ZAVRŠETKA OPERACIJE]]&lt;TODAY(),"završen","u provedbi")</f>
        <v>u provedbi</v>
      </c>
      <c r="K1997" s="6" t="s">
        <v>3</v>
      </c>
      <c r="L1997" s="6" t="s">
        <v>3</v>
      </c>
      <c r="M1997" s="17">
        <v>0.85</v>
      </c>
      <c r="N1997" s="17">
        <v>0.15</v>
      </c>
      <c r="O1997" s="11">
        <f>Ugovori_OPULJP[[#This Row],[Bespovratna sredstva - Ukupno (EU+Nac) HRK
= Ukupna ugovorena vrijednost bespovratnih sredstava]]*Ugovori_OPULJP[[#This Row],[EU STOPA SUFINANCIRANJA %
EU CO-FINANCING RATE %]]</f>
        <v>4555320</v>
      </c>
      <c r="P1997" s="11">
        <f>Ugovori_OPULJP[[#This Row],[Bespovratna sredstva - Ukupno (EU+Nac) HRK
= Ukupna ugovorena vrijednost bespovratnih sredstava]]*Ugovori_OPULJP[[#This Row],[STOPA NACIONALNOG SUFINANCIRANJA %]]</f>
        <v>803880</v>
      </c>
      <c r="Q1997" s="4">
        <v>5359200</v>
      </c>
      <c r="R1997" s="11">
        <v>0</v>
      </c>
      <c r="S1997" s="11">
        <v>0</v>
      </c>
      <c r="T1997" s="4">
        <f>Ugovori_OPULJP[[#This Row],[Bespovratna sredstva - Ukupno (EU+Nac) HRK
= Ukupna ugovorena vrijednost bespovratnih sredstava]]+Ugovori_OPULJP[[#This Row],[Javni doprinos korisnika - HRK]]+Ugovori_OPULJP[[#This Row],[Privatni doprinos korisnika - HRK]]</f>
        <v>5359200</v>
      </c>
      <c r="U1997" s="19" t="s">
        <v>8735</v>
      </c>
      <c r="V1997" s="19" t="s">
        <v>24</v>
      </c>
      <c r="W1997" s="5" t="s">
        <v>11258</v>
      </c>
      <c r="X1997" s="5" t="s">
        <v>6220</v>
      </c>
    </row>
    <row r="1998" spans="1:24" ht="38.25" x14ac:dyDescent="0.25">
      <c r="A1998" s="12" t="s">
        <v>11250</v>
      </c>
      <c r="B1998" s="8" t="s">
        <v>8150</v>
      </c>
      <c r="C1998" s="5" t="s">
        <v>7165</v>
      </c>
      <c r="D1998" s="5" t="s">
        <v>8902</v>
      </c>
      <c r="E1998" s="19" t="s">
        <v>10081</v>
      </c>
      <c r="F1998" s="7" t="s">
        <v>11254</v>
      </c>
      <c r="G1998" s="7" t="s">
        <v>8524</v>
      </c>
      <c r="H1998" s="13">
        <v>44487</v>
      </c>
      <c r="I1998" s="13">
        <v>45217</v>
      </c>
      <c r="J1998" s="13" t="str">
        <f ca="1">IF(Ugovori_OPULJP[[#This Row],[DATUM ZAVRŠETKA OPERACIJE]]&lt;TODAY(),"završen","u provedbi")</f>
        <v>u provedbi</v>
      </c>
      <c r="K1998" s="6" t="s">
        <v>15</v>
      </c>
      <c r="L1998" s="25" t="s">
        <v>15</v>
      </c>
      <c r="M1998" s="17">
        <v>0.85</v>
      </c>
      <c r="N1998" s="17">
        <v>0.15</v>
      </c>
      <c r="O1998" s="11">
        <f>Ugovori_OPULJP[[#This Row],[Bespovratna sredstva - Ukupno (EU+Nac) HRK
= Ukupna ugovorena vrijednost bespovratnih sredstava]]*Ugovori_OPULJP[[#This Row],[EU STOPA SUFINANCIRANJA %
EU CO-FINANCING RATE %]]</f>
        <v>1999200</v>
      </c>
      <c r="P1998" s="11">
        <f>Ugovori_OPULJP[[#This Row],[Bespovratna sredstva - Ukupno (EU+Nac) HRK
= Ukupna ugovorena vrijednost bespovratnih sredstava]]*Ugovori_OPULJP[[#This Row],[STOPA NACIONALNOG SUFINANCIRANJA %]]</f>
        <v>352800</v>
      </c>
      <c r="Q1998" s="4">
        <v>2352000</v>
      </c>
      <c r="R1998" s="11">
        <v>0</v>
      </c>
      <c r="S1998" s="11">
        <v>0</v>
      </c>
      <c r="T1998" s="4">
        <f>Ugovori_OPULJP[[#This Row],[Bespovratna sredstva - Ukupno (EU+Nac) HRK
= Ukupna ugovorena vrijednost bespovratnih sredstava]]+Ugovori_OPULJP[[#This Row],[Javni doprinos korisnika - HRK]]+Ugovori_OPULJP[[#This Row],[Privatni doprinos korisnika - HRK]]</f>
        <v>2352000</v>
      </c>
      <c r="U1998" s="19" t="s">
        <v>8735</v>
      </c>
      <c r="V1998" s="19" t="s">
        <v>24</v>
      </c>
      <c r="W1998" s="5" t="s">
        <v>11259</v>
      </c>
      <c r="X1998" s="5" t="s">
        <v>6220</v>
      </c>
    </row>
    <row r="1999" spans="1:24" ht="114.75" x14ac:dyDescent="0.25">
      <c r="A1999" s="12" t="s">
        <v>11222</v>
      </c>
      <c r="B1999" s="8" t="s">
        <v>8150</v>
      </c>
      <c r="C1999" s="5" t="s">
        <v>7165</v>
      </c>
      <c r="D1999" s="5" t="s">
        <v>8902</v>
      </c>
      <c r="E1999" s="19" t="s">
        <v>10081</v>
      </c>
      <c r="F1999" s="7" t="s">
        <v>11223</v>
      </c>
      <c r="G1999" s="7" t="s">
        <v>8538</v>
      </c>
      <c r="H1999" s="13">
        <v>44487</v>
      </c>
      <c r="I1999" s="13">
        <v>45217</v>
      </c>
      <c r="J1999" s="13" t="str">
        <f ca="1">IF(Ugovori_OPULJP[[#This Row],[DATUM ZAVRŠETKA OPERACIJE]]&lt;TODAY(),"završen","u provedbi")</f>
        <v>u provedbi</v>
      </c>
      <c r="K1999" s="6" t="s">
        <v>14</v>
      </c>
      <c r="L1999" s="6" t="s">
        <v>14</v>
      </c>
      <c r="M1999" s="17">
        <v>0.85</v>
      </c>
      <c r="N1999" s="17">
        <v>0.15</v>
      </c>
      <c r="O1999" s="11">
        <f>Ugovori_OPULJP[[#This Row],[Bespovratna sredstva - Ukupno (EU+Nac) HRK
= Ukupna ugovorena vrijednost bespovratnih sredstava]]*Ugovori_OPULJP[[#This Row],[EU STOPA SUFINANCIRANJA %
EU CO-FINANCING RATE %]]</f>
        <v>2536730.2334999996</v>
      </c>
      <c r="P1999" s="11">
        <f>Ugovori_OPULJP[[#This Row],[Bespovratna sredstva - Ukupno (EU+Nac) HRK
= Ukupna ugovorena vrijednost bespovratnih sredstava]]*Ugovori_OPULJP[[#This Row],[STOPA NACIONALNOG SUFINANCIRANJA %]]</f>
        <v>447658.27649999998</v>
      </c>
      <c r="Q1999" s="4">
        <v>2984388.51</v>
      </c>
      <c r="R1999" s="11">
        <v>0</v>
      </c>
      <c r="S1999" s="11">
        <v>0</v>
      </c>
      <c r="T1999" s="4">
        <f>Ugovori_OPULJP[[#This Row],[Bespovratna sredstva - Ukupno (EU+Nac) HRK
= Ukupna ugovorena vrijednost bespovratnih sredstava]]+Ugovori_OPULJP[[#This Row],[Javni doprinos korisnika - HRK]]+Ugovori_OPULJP[[#This Row],[Privatni doprinos korisnika - HRK]]</f>
        <v>2984388.51</v>
      </c>
      <c r="U1999" s="19" t="s">
        <v>8735</v>
      </c>
      <c r="V1999" s="19" t="s">
        <v>24</v>
      </c>
      <c r="W1999" s="5" t="s">
        <v>11239</v>
      </c>
      <c r="X1999" s="5" t="s">
        <v>6220</v>
      </c>
    </row>
    <row r="2000" spans="1:24" ht="114.75" x14ac:dyDescent="0.25">
      <c r="A2000" s="12" t="s">
        <v>11224</v>
      </c>
      <c r="B2000" s="8" t="s">
        <v>8150</v>
      </c>
      <c r="C2000" s="5" t="s">
        <v>7165</v>
      </c>
      <c r="D2000" s="5" t="s">
        <v>8902</v>
      </c>
      <c r="E2000" s="19" t="s">
        <v>10081</v>
      </c>
      <c r="F2000" s="7" t="s">
        <v>11225</v>
      </c>
      <c r="G2000" s="7" t="s">
        <v>8546</v>
      </c>
      <c r="H2000" s="13">
        <v>44487</v>
      </c>
      <c r="I2000" s="13">
        <v>45217</v>
      </c>
      <c r="J2000" s="13" t="str">
        <f ca="1">IF(Ugovori_OPULJP[[#This Row],[DATUM ZAVRŠETKA OPERACIJE]]&lt;TODAY(),"završen","u provedbi")</f>
        <v>u provedbi</v>
      </c>
      <c r="K2000" s="6" t="s">
        <v>11226</v>
      </c>
      <c r="L2000" s="25" t="s">
        <v>19</v>
      </c>
      <c r="M2000" s="17">
        <v>0.85</v>
      </c>
      <c r="N2000" s="17">
        <v>0.15</v>
      </c>
      <c r="O2000" s="11">
        <f>Ugovori_OPULJP[[#This Row],[Bespovratna sredstva - Ukupno (EU+Nac) HRK
= Ukupna ugovorena vrijednost bespovratnih sredstava]]*Ugovori_OPULJP[[#This Row],[EU STOPA SUFINANCIRANJA %
EU CO-FINANCING RATE %]]</f>
        <v>2185696.7999999998</v>
      </c>
      <c r="P2000" s="11">
        <f>Ugovori_OPULJP[[#This Row],[Bespovratna sredstva - Ukupno (EU+Nac) HRK
= Ukupna ugovorena vrijednost bespovratnih sredstava]]*Ugovori_OPULJP[[#This Row],[STOPA NACIONALNOG SUFINANCIRANJA %]]</f>
        <v>385711.2</v>
      </c>
      <c r="Q2000" s="4">
        <v>2571408</v>
      </c>
      <c r="R2000" s="11">
        <v>0</v>
      </c>
      <c r="S2000" s="11">
        <v>0</v>
      </c>
      <c r="T2000" s="4">
        <f>Ugovori_OPULJP[[#This Row],[Bespovratna sredstva - Ukupno (EU+Nac) HRK
= Ukupna ugovorena vrijednost bespovratnih sredstava]]+Ugovori_OPULJP[[#This Row],[Javni doprinos korisnika - HRK]]+Ugovori_OPULJP[[#This Row],[Privatni doprinos korisnika - HRK]]</f>
        <v>2571408</v>
      </c>
      <c r="U2000" s="19" t="s">
        <v>8735</v>
      </c>
      <c r="V2000" s="19" t="s">
        <v>24</v>
      </c>
      <c r="W2000" s="5" t="s">
        <v>11240</v>
      </c>
      <c r="X2000" s="5" t="s">
        <v>6220</v>
      </c>
    </row>
    <row r="2001" spans="1:24" ht="114.75" x14ac:dyDescent="0.25">
      <c r="A2001" s="12" t="s">
        <v>11227</v>
      </c>
      <c r="B2001" s="8" t="s">
        <v>8150</v>
      </c>
      <c r="C2001" s="5" t="s">
        <v>7165</v>
      </c>
      <c r="D2001" s="5" t="s">
        <v>8902</v>
      </c>
      <c r="E2001" s="19" t="s">
        <v>10081</v>
      </c>
      <c r="F2001" s="7" t="s">
        <v>11228</v>
      </c>
      <c r="G2001" s="7" t="s">
        <v>8542</v>
      </c>
      <c r="H2001" s="13">
        <v>44487</v>
      </c>
      <c r="I2001" s="13">
        <v>45095</v>
      </c>
      <c r="J2001" s="13" t="str">
        <f ca="1">IF(Ugovori_OPULJP[[#This Row],[DATUM ZAVRŠETKA OPERACIJE]]&lt;TODAY(),"završen","u provedbi")</f>
        <v>u provedbi</v>
      </c>
      <c r="K2001" s="6" t="s">
        <v>9</v>
      </c>
      <c r="L2001" s="6" t="s">
        <v>9</v>
      </c>
      <c r="M2001" s="17">
        <v>0.85</v>
      </c>
      <c r="N2001" s="17">
        <v>0.15</v>
      </c>
      <c r="O2001" s="11">
        <f>Ugovori_OPULJP[[#This Row],[Bespovratna sredstva - Ukupno (EU+Nac) HRK
= Ukupna ugovorena vrijednost bespovratnih sredstava]]*Ugovori_OPULJP[[#This Row],[EU STOPA SUFINANCIRANJA %
EU CO-FINANCING RATE %]]</f>
        <v>2114023.7204999998</v>
      </c>
      <c r="P2001" s="11">
        <f>Ugovori_OPULJP[[#This Row],[Bespovratna sredstva - Ukupno (EU+Nac) HRK
= Ukupna ugovorena vrijednost bespovratnih sredstava]]*Ugovori_OPULJP[[#This Row],[STOPA NACIONALNOG SUFINANCIRANJA %]]</f>
        <v>373063.00949999999</v>
      </c>
      <c r="Q2001" s="4">
        <v>2487086.73</v>
      </c>
      <c r="R2001" s="11">
        <v>0</v>
      </c>
      <c r="S2001" s="11">
        <v>0</v>
      </c>
      <c r="T2001" s="4">
        <f>Ugovori_OPULJP[[#This Row],[Bespovratna sredstva - Ukupno (EU+Nac) HRK
= Ukupna ugovorena vrijednost bespovratnih sredstava]]+Ugovori_OPULJP[[#This Row],[Javni doprinos korisnika - HRK]]+Ugovori_OPULJP[[#This Row],[Privatni doprinos korisnika - HRK]]</f>
        <v>2487086.73</v>
      </c>
      <c r="U2001" s="19" t="s">
        <v>8735</v>
      </c>
      <c r="V2001" s="19" t="s">
        <v>24</v>
      </c>
      <c r="W2001" s="5" t="s">
        <v>11241</v>
      </c>
      <c r="X2001" s="5" t="s">
        <v>6220</v>
      </c>
    </row>
    <row r="2002" spans="1:24" ht="102" x14ac:dyDescent="0.25">
      <c r="A2002" s="12" t="s">
        <v>11229</v>
      </c>
      <c r="B2002" s="8" t="s">
        <v>8150</v>
      </c>
      <c r="C2002" s="5" t="s">
        <v>7165</v>
      </c>
      <c r="D2002" s="5" t="s">
        <v>8902</v>
      </c>
      <c r="E2002" s="19" t="s">
        <v>10081</v>
      </c>
      <c r="F2002" s="7" t="s">
        <v>11230</v>
      </c>
      <c r="G2002" s="7" t="s">
        <v>8544</v>
      </c>
      <c r="H2002" s="13">
        <v>44487</v>
      </c>
      <c r="I2002" s="13">
        <v>45095</v>
      </c>
      <c r="J2002" s="13" t="str">
        <f ca="1">IF(Ugovori_OPULJP[[#This Row],[DATUM ZAVRŠETKA OPERACIJE]]&lt;TODAY(),"završen","u provedbi")</f>
        <v>u provedbi</v>
      </c>
      <c r="K2002" s="6" t="s">
        <v>5</v>
      </c>
      <c r="L2002" s="6" t="s">
        <v>5</v>
      </c>
      <c r="M2002" s="17">
        <v>0.85</v>
      </c>
      <c r="N2002" s="17">
        <v>0.15</v>
      </c>
      <c r="O2002" s="11">
        <f>Ugovori_OPULJP[[#This Row],[Bespovratna sredstva - Ukupno (EU+Nac) HRK
= Ukupna ugovorena vrijednost bespovratnih sredstava]]*Ugovori_OPULJP[[#This Row],[EU STOPA SUFINANCIRANJA %
EU CO-FINANCING RATE %]]</f>
        <v>1598556.0614999998</v>
      </c>
      <c r="P2002" s="11">
        <f>Ugovori_OPULJP[[#This Row],[Bespovratna sredstva - Ukupno (EU+Nac) HRK
= Ukupna ugovorena vrijednost bespovratnih sredstava]]*Ugovori_OPULJP[[#This Row],[STOPA NACIONALNOG SUFINANCIRANJA %]]</f>
        <v>282098.12849999999</v>
      </c>
      <c r="Q2002" s="4">
        <v>1880654.19</v>
      </c>
      <c r="R2002" s="11">
        <v>0</v>
      </c>
      <c r="S2002" s="11">
        <v>0</v>
      </c>
      <c r="T2002" s="4">
        <f>Ugovori_OPULJP[[#This Row],[Bespovratna sredstva - Ukupno (EU+Nac) HRK
= Ukupna ugovorena vrijednost bespovratnih sredstava]]+Ugovori_OPULJP[[#This Row],[Javni doprinos korisnika - HRK]]+Ugovori_OPULJP[[#This Row],[Privatni doprinos korisnika - HRK]]</f>
        <v>1880654.19</v>
      </c>
      <c r="U2002" s="19" t="s">
        <v>8735</v>
      </c>
      <c r="V2002" s="19" t="s">
        <v>24</v>
      </c>
      <c r="W2002" s="5" t="s">
        <v>11242</v>
      </c>
      <c r="X2002" s="5" t="s">
        <v>6220</v>
      </c>
    </row>
    <row r="2003" spans="1:24" ht="102" x14ac:dyDescent="0.25">
      <c r="A2003" s="12" t="s">
        <v>11949</v>
      </c>
      <c r="B2003" s="8" t="s">
        <v>8150</v>
      </c>
      <c r="C2003" s="5" t="s">
        <v>7165</v>
      </c>
      <c r="D2003" s="5" t="s">
        <v>8902</v>
      </c>
      <c r="E2003" s="19" t="s">
        <v>10081</v>
      </c>
      <c r="F2003" s="7" t="s">
        <v>11977</v>
      </c>
      <c r="G2003" s="7" t="s">
        <v>8539</v>
      </c>
      <c r="H2003" s="13">
        <v>44515</v>
      </c>
      <c r="I2003" s="13">
        <v>45061</v>
      </c>
      <c r="J2003" s="13" t="str">
        <f ca="1">IF(Ugovori_OPULJP[[#This Row],[DATUM ZAVRŠETKA OPERACIJE]]&lt;TODAY(),"završen","u provedbi")</f>
        <v>u provedbi</v>
      </c>
      <c r="K2003" s="6" t="s">
        <v>1</v>
      </c>
      <c r="L2003" s="6" t="s">
        <v>1</v>
      </c>
      <c r="M2003" s="35" t="s">
        <v>9864</v>
      </c>
      <c r="N2003" s="17">
        <v>0.15</v>
      </c>
      <c r="O2003" s="11">
        <f>Ugovori_OPULJP[[#This Row],[Bespovratna sredstva - Ukupno (EU+Nac) HRK
= Ukupna ugovorena vrijednost bespovratnih sredstava]]*Ugovori_OPULJP[[#This Row],[EU STOPA SUFINANCIRANJA %
EU CO-FINANCING RATE %]]</f>
        <v>1318047.3574999999</v>
      </c>
      <c r="P2003" s="11">
        <f>Ugovori_OPULJP[[#This Row],[Bespovratna sredstva - Ukupno (EU+Nac) HRK
= Ukupna ugovorena vrijednost bespovratnih sredstava]]*Ugovori_OPULJP[[#This Row],[STOPA NACIONALNOG SUFINANCIRANJA %]]</f>
        <v>232596.5925</v>
      </c>
      <c r="Q2003" s="4">
        <v>1550643.95</v>
      </c>
      <c r="R2003" s="11">
        <v>0</v>
      </c>
      <c r="S2003" s="11">
        <v>0</v>
      </c>
      <c r="T2003" s="4">
        <f>Ugovori_OPULJP[[#This Row],[Bespovratna sredstva - Ukupno (EU+Nac) HRK
= Ukupna ugovorena vrijednost bespovratnih sredstava]]+Ugovori_OPULJP[[#This Row],[Javni doprinos korisnika - HRK]]+Ugovori_OPULJP[[#This Row],[Privatni doprinos korisnika - HRK]]</f>
        <v>1550643.95</v>
      </c>
      <c r="U2003" s="19" t="s">
        <v>8735</v>
      </c>
      <c r="V2003" s="19" t="s">
        <v>24</v>
      </c>
      <c r="W2003" s="5" t="s">
        <v>12026</v>
      </c>
      <c r="X2003" s="15" t="s">
        <v>6220</v>
      </c>
    </row>
    <row r="2004" spans="1:24" ht="38.25" x14ac:dyDescent="0.25">
      <c r="A2004" s="12" t="s">
        <v>11251</v>
      </c>
      <c r="B2004" s="8" t="s">
        <v>8150</v>
      </c>
      <c r="C2004" s="5" t="s">
        <v>7165</v>
      </c>
      <c r="D2004" s="5" t="s">
        <v>8902</v>
      </c>
      <c r="E2004" s="19" t="s">
        <v>10081</v>
      </c>
      <c r="F2004" s="7" t="s">
        <v>11255</v>
      </c>
      <c r="G2004" s="7" t="s">
        <v>8536</v>
      </c>
      <c r="H2004" s="13">
        <v>44487</v>
      </c>
      <c r="I2004" s="13">
        <v>45156</v>
      </c>
      <c r="J2004" s="13" t="str">
        <f ca="1">IF(Ugovori_OPULJP[[#This Row],[DATUM ZAVRŠETKA OPERACIJE]]&lt;TODAY(),"završen","u provedbi")</f>
        <v>u provedbi</v>
      </c>
      <c r="K2004" s="6" t="s">
        <v>18</v>
      </c>
      <c r="L2004" s="6" t="s">
        <v>18</v>
      </c>
      <c r="M2004" s="17">
        <v>0.85</v>
      </c>
      <c r="N2004" s="17">
        <v>0.15</v>
      </c>
      <c r="O2004" s="11">
        <f>Ugovori_OPULJP[[#This Row],[Bespovratna sredstva - Ukupno (EU+Nac) HRK
= Ukupna ugovorena vrijednost bespovratnih sredstava]]*Ugovori_OPULJP[[#This Row],[EU STOPA SUFINANCIRANJA %
EU CO-FINANCING RATE %]]</f>
        <v>956760</v>
      </c>
      <c r="P2004" s="11">
        <f>Ugovori_OPULJP[[#This Row],[Bespovratna sredstva - Ukupno (EU+Nac) HRK
= Ukupna ugovorena vrijednost bespovratnih sredstava]]*Ugovori_OPULJP[[#This Row],[STOPA NACIONALNOG SUFINANCIRANJA %]]</f>
        <v>168840</v>
      </c>
      <c r="Q2004" s="4">
        <v>1125600</v>
      </c>
      <c r="R2004" s="11">
        <v>0</v>
      </c>
      <c r="S2004" s="11">
        <v>0</v>
      </c>
      <c r="T2004" s="4">
        <f>Ugovori_OPULJP[[#This Row],[Bespovratna sredstva - Ukupno (EU+Nac) HRK
= Ukupna ugovorena vrijednost bespovratnih sredstava]]+Ugovori_OPULJP[[#This Row],[Javni doprinos korisnika - HRK]]+Ugovori_OPULJP[[#This Row],[Privatni doprinos korisnika - HRK]]</f>
        <v>1125600</v>
      </c>
      <c r="U2004" s="19" t="s">
        <v>8735</v>
      </c>
      <c r="V2004" s="19" t="s">
        <v>24</v>
      </c>
      <c r="W2004" s="5" t="s">
        <v>11260</v>
      </c>
      <c r="X2004" s="5" t="s">
        <v>6220</v>
      </c>
    </row>
    <row r="2005" spans="1:24" ht="114.75" x14ac:dyDescent="0.25">
      <c r="A2005" s="12" t="s">
        <v>11231</v>
      </c>
      <c r="B2005" s="8" t="s">
        <v>8150</v>
      </c>
      <c r="C2005" s="5" t="s">
        <v>7165</v>
      </c>
      <c r="D2005" s="5" t="s">
        <v>8902</v>
      </c>
      <c r="E2005" s="19" t="s">
        <v>10081</v>
      </c>
      <c r="F2005" s="7" t="s">
        <v>11232</v>
      </c>
      <c r="G2005" s="7" t="s">
        <v>8541</v>
      </c>
      <c r="H2005" s="13">
        <v>44487</v>
      </c>
      <c r="I2005" s="13">
        <v>45217</v>
      </c>
      <c r="J2005" s="13" t="str">
        <f ca="1">IF(Ugovori_OPULJP[[#This Row],[DATUM ZAVRŠETKA OPERACIJE]]&lt;TODAY(),"završen","u provedbi")</f>
        <v>u provedbi</v>
      </c>
      <c r="K2005" s="6" t="s">
        <v>10</v>
      </c>
      <c r="L2005" s="6" t="s">
        <v>10</v>
      </c>
      <c r="M2005" s="17">
        <v>0.85</v>
      </c>
      <c r="N2005" s="17">
        <v>0.15</v>
      </c>
      <c r="O2005" s="11">
        <f>Ugovori_OPULJP[[#This Row],[Bespovratna sredstva - Ukupno (EU+Nac) HRK
= Ukupna ugovorena vrijednost bespovratnih sredstava]]*Ugovori_OPULJP[[#This Row],[EU STOPA SUFINANCIRANJA %
EU CO-FINANCING RATE %]]</f>
        <v>2063952.1839999999</v>
      </c>
      <c r="P2005" s="11">
        <f>Ugovori_OPULJP[[#This Row],[Bespovratna sredstva - Ukupno (EU+Nac) HRK
= Ukupna ugovorena vrijednost bespovratnih sredstava]]*Ugovori_OPULJP[[#This Row],[STOPA NACIONALNOG SUFINANCIRANJA %]]</f>
        <v>364226.85599999997</v>
      </c>
      <c r="Q2005" s="4">
        <v>2428179.04</v>
      </c>
      <c r="R2005" s="11">
        <v>0</v>
      </c>
      <c r="S2005" s="11">
        <v>0</v>
      </c>
      <c r="T2005" s="4">
        <f>Ugovori_OPULJP[[#This Row],[Bespovratna sredstva - Ukupno (EU+Nac) HRK
= Ukupna ugovorena vrijednost bespovratnih sredstava]]+Ugovori_OPULJP[[#This Row],[Javni doprinos korisnika - HRK]]+Ugovori_OPULJP[[#This Row],[Privatni doprinos korisnika - HRK]]</f>
        <v>2428179.04</v>
      </c>
      <c r="U2005" s="19" t="s">
        <v>8735</v>
      </c>
      <c r="V2005" s="19" t="s">
        <v>24</v>
      </c>
      <c r="W2005" s="5" t="s">
        <v>11243</v>
      </c>
      <c r="X2005" s="5" t="s">
        <v>6220</v>
      </c>
    </row>
    <row r="2006" spans="1:24" ht="102" x14ac:dyDescent="0.25">
      <c r="A2006" s="12" t="s">
        <v>8893</v>
      </c>
      <c r="B2006" s="8" t="s">
        <v>8150</v>
      </c>
      <c r="C2006" s="5" t="s">
        <v>7165</v>
      </c>
      <c r="D2006" s="69" t="s">
        <v>8955</v>
      </c>
      <c r="E2006" s="19" t="s">
        <v>22</v>
      </c>
      <c r="F2006" s="70" t="s">
        <v>8955</v>
      </c>
      <c r="G2006" s="70" t="s">
        <v>8956</v>
      </c>
      <c r="H2006" s="13">
        <v>43794</v>
      </c>
      <c r="I2006" s="13">
        <v>44950</v>
      </c>
      <c r="J2006" s="13" t="str">
        <f ca="1">IF(Ugovori_OPULJP[[#This Row],[DATUM ZAVRŠETKA OPERACIJE]]&lt;TODAY(),"završen","u provedbi")</f>
        <v>u provedbi</v>
      </c>
      <c r="K2006" s="6" t="s">
        <v>25</v>
      </c>
      <c r="L2006" s="6" t="s">
        <v>3</v>
      </c>
      <c r="M2006" s="17">
        <v>0.85</v>
      </c>
      <c r="N2006" s="17">
        <v>0.15</v>
      </c>
      <c r="O2006" s="11">
        <f>Ugovori_OPULJP[[#This Row],[Bespovratna sredstva - Ukupno (EU+Nac) HRK
= Ukupna ugovorena vrijednost bespovratnih sredstava]]*Ugovori_OPULJP[[#This Row],[EU STOPA SUFINANCIRANJA %
EU CO-FINANCING RATE %]]</f>
        <v>8634154.8370000012</v>
      </c>
      <c r="P2006" s="11">
        <f>Ugovori_OPULJP[[#This Row],[Bespovratna sredstva - Ukupno (EU+Nac) HRK
= Ukupna ugovorena vrijednost bespovratnih sredstava]]*Ugovori_OPULJP[[#This Row],[STOPA NACIONALNOG SUFINANCIRANJA %]]</f>
        <v>1523674.3830000001</v>
      </c>
      <c r="Q2006" s="4">
        <v>10157829.220000001</v>
      </c>
      <c r="R2006" s="11">
        <v>0</v>
      </c>
      <c r="S2006" s="11">
        <v>0</v>
      </c>
      <c r="T2006" s="4">
        <f>Ugovori_OPULJP[[#This Row],[Bespovratna sredstva - Ukupno (EU+Nac) HRK
= Ukupna ugovorena vrijednost bespovratnih sredstava]]+Ugovori_OPULJP[[#This Row],[Javni doprinos korisnika - HRK]]+Ugovori_OPULJP[[#This Row],[Privatni doprinos korisnika - HRK]]</f>
        <v>10157829.220000001</v>
      </c>
      <c r="U2006" s="19" t="s">
        <v>8735</v>
      </c>
      <c r="V2006" s="19" t="s">
        <v>24</v>
      </c>
      <c r="W2006" s="5" t="s">
        <v>8924</v>
      </c>
      <c r="X2006" s="5" t="s">
        <v>6220</v>
      </c>
    </row>
    <row r="2007" spans="1:24" ht="63.75" x14ac:dyDescent="0.25">
      <c r="A2007" s="12" t="s">
        <v>9053</v>
      </c>
      <c r="B2007" s="8" t="s">
        <v>8150</v>
      </c>
      <c r="C2007" s="5" t="s">
        <v>7165</v>
      </c>
      <c r="D2007" s="5" t="s">
        <v>9855</v>
      </c>
      <c r="E2007" s="19" t="s">
        <v>10081</v>
      </c>
      <c r="F2007" s="7" t="s">
        <v>9258</v>
      </c>
      <c r="G2007" s="7" t="s">
        <v>2379</v>
      </c>
      <c r="H2007" s="13">
        <v>44208</v>
      </c>
      <c r="I2007" s="13">
        <v>44816</v>
      </c>
      <c r="J2007" s="13" t="str">
        <f ca="1">IF(Ugovori_OPULJP[[#This Row],[DATUM ZAVRŠETKA OPERACIJE]]&lt;TODAY(),"završen","u provedbi")</f>
        <v>u provedbi</v>
      </c>
      <c r="K2007" s="6" t="s">
        <v>74</v>
      </c>
      <c r="L2007" s="6" t="s">
        <v>3</v>
      </c>
      <c r="M2007" s="17">
        <v>0.85</v>
      </c>
      <c r="N2007" s="17">
        <v>0.15</v>
      </c>
      <c r="O2007" s="61">
        <f>Ugovori_OPULJP[[#This Row],[Bespovratna sredstva - Ukupno (EU+Nac) HRK
= Ukupna ugovorena vrijednost bespovratnih sredstava]]*Ugovori_OPULJP[[#This Row],[EU STOPA SUFINANCIRANJA %
EU CO-FINANCING RATE %]]</f>
        <v>1049599.9749999999</v>
      </c>
      <c r="P2007" s="61">
        <f>Ugovori_OPULJP[[#This Row],[Bespovratna sredstva - Ukupno (EU+Nac) HRK
= Ukupna ugovorena vrijednost bespovratnih sredstava]]*Ugovori_OPULJP[[#This Row],[STOPA NACIONALNOG SUFINANCIRANJA %]]</f>
        <v>185223.52499999999</v>
      </c>
      <c r="Q2007" s="62">
        <v>1234823.5</v>
      </c>
      <c r="R2007" s="61">
        <v>0</v>
      </c>
      <c r="S2007" s="61">
        <v>0</v>
      </c>
      <c r="T2007" s="62">
        <f>Ugovori_OPULJP[[#This Row],[Bespovratna sredstva - Ukupno (EU+Nac) HRK
= Ukupna ugovorena vrijednost bespovratnih sredstava]]+Ugovori_OPULJP[[#This Row],[Javni doprinos korisnika - HRK]]+Ugovori_OPULJP[[#This Row],[Privatni doprinos korisnika - HRK]]</f>
        <v>1234823.5</v>
      </c>
      <c r="U2007" s="19" t="s">
        <v>8735</v>
      </c>
      <c r="V2007" s="19" t="s">
        <v>24</v>
      </c>
      <c r="W2007" s="5" t="s">
        <v>9259</v>
      </c>
      <c r="X2007" s="5" t="s">
        <v>6220</v>
      </c>
    </row>
    <row r="2008" spans="1:24" ht="89.25" x14ac:dyDescent="0.25">
      <c r="A2008" s="12" t="s">
        <v>10690</v>
      </c>
      <c r="B2008" s="8" t="s">
        <v>8150</v>
      </c>
      <c r="C2008" s="5" t="s">
        <v>7165</v>
      </c>
      <c r="D2008" s="5" t="s">
        <v>9855</v>
      </c>
      <c r="E2008" s="19" t="s">
        <v>10081</v>
      </c>
      <c r="F2008" s="7" t="s">
        <v>10824</v>
      </c>
      <c r="G2008" s="7" t="s">
        <v>3013</v>
      </c>
      <c r="H2008" s="13">
        <v>44368</v>
      </c>
      <c r="I2008" s="13">
        <v>44978</v>
      </c>
      <c r="J2008" s="13" t="str">
        <f ca="1">IF(Ugovori_OPULJP[[#This Row],[DATUM ZAVRŠETKA OPERACIJE]]&lt;TODAY(),"završen","u provedbi")</f>
        <v>u provedbi</v>
      </c>
      <c r="K2008" s="6" t="s">
        <v>13</v>
      </c>
      <c r="L2008" s="6" t="s">
        <v>13</v>
      </c>
      <c r="M2008" s="17">
        <v>0.85</v>
      </c>
      <c r="N2008" s="17">
        <v>0.15</v>
      </c>
      <c r="O2008" s="11">
        <f>Ugovori_OPULJP[[#This Row],[Bespovratna sredstva - Ukupno (EU+Nac) HRK
= Ukupna ugovorena vrijednost bespovratnih sredstava]]*Ugovori_OPULJP[[#This Row],[EU STOPA SUFINANCIRANJA %
EU CO-FINANCING RATE %]]</f>
        <v>964010.5</v>
      </c>
      <c r="P2008" s="11">
        <f>Ugovori_OPULJP[[#This Row],[Bespovratna sredstva - Ukupno (EU+Nac) HRK
= Ukupna ugovorena vrijednost bespovratnih sredstava]]*Ugovori_OPULJP[[#This Row],[STOPA NACIONALNOG SUFINANCIRANJA %]]</f>
        <v>170119.5</v>
      </c>
      <c r="Q2008" s="4">
        <v>1134130</v>
      </c>
      <c r="R2008" s="11">
        <v>0</v>
      </c>
      <c r="S2008" s="11">
        <v>0</v>
      </c>
      <c r="T2008" s="4">
        <f>Ugovori_OPULJP[[#This Row],[Bespovratna sredstva - Ukupno (EU+Nac) HRK
= Ukupna ugovorena vrijednost bespovratnih sredstava]]+Ugovori_OPULJP[[#This Row],[Javni doprinos korisnika - HRK]]+Ugovori_OPULJP[[#This Row],[Privatni doprinos korisnika - HRK]]</f>
        <v>1134130</v>
      </c>
      <c r="U2008" s="19" t="s">
        <v>8735</v>
      </c>
      <c r="V2008" s="19" t="s">
        <v>24</v>
      </c>
      <c r="W2008" s="5" t="s">
        <v>10891</v>
      </c>
      <c r="X2008" s="15" t="s">
        <v>6220</v>
      </c>
    </row>
    <row r="2009" spans="1:24" ht="102" x14ac:dyDescent="0.25">
      <c r="A2009" s="12" t="s">
        <v>9932</v>
      </c>
      <c r="B2009" s="8" t="s">
        <v>8150</v>
      </c>
      <c r="C2009" s="5" t="s">
        <v>7165</v>
      </c>
      <c r="D2009" s="5" t="s">
        <v>9855</v>
      </c>
      <c r="E2009" s="19" t="s">
        <v>10081</v>
      </c>
      <c r="F2009" s="7" t="s">
        <v>9945</v>
      </c>
      <c r="G2009" s="7" t="s">
        <v>10030</v>
      </c>
      <c r="H2009" s="13">
        <v>44319</v>
      </c>
      <c r="I2009" s="13">
        <v>44929</v>
      </c>
      <c r="J2009" s="13" t="str">
        <f ca="1">IF(Ugovori_OPULJP[[#This Row],[DATUM ZAVRŠETKA OPERACIJE]]&lt;TODAY(),"završen","u provedbi")</f>
        <v>u provedbi</v>
      </c>
      <c r="K2009" s="6" t="s">
        <v>14</v>
      </c>
      <c r="L2009" s="6" t="s">
        <v>14</v>
      </c>
      <c r="M2009" s="17">
        <v>0.85</v>
      </c>
      <c r="N2009" s="17">
        <v>0.15</v>
      </c>
      <c r="O2009" s="11">
        <f>Ugovori_OPULJP[[#This Row],[Bespovratna sredstva - Ukupno (EU+Nac) HRK
= Ukupna ugovorena vrijednost bespovratnih sredstava]]*Ugovori_OPULJP[[#This Row],[EU STOPA SUFINANCIRANJA %
EU CO-FINANCING RATE %]]</f>
        <v>477767.49</v>
      </c>
      <c r="P2009" s="11">
        <f>Ugovori_OPULJP[[#This Row],[Bespovratna sredstva - Ukupno (EU+Nac) HRK
= Ukupna ugovorena vrijednost bespovratnih sredstava]]*Ugovori_OPULJP[[#This Row],[STOPA NACIONALNOG SUFINANCIRANJA %]]</f>
        <v>84311.91</v>
      </c>
      <c r="Q2009" s="4">
        <v>562079.4</v>
      </c>
      <c r="R2009" s="11">
        <v>0</v>
      </c>
      <c r="S2009" s="11">
        <v>0</v>
      </c>
      <c r="T2009" s="4">
        <f>Ugovori_OPULJP[[#This Row],[Bespovratna sredstva - Ukupno (EU+Nac) HRK
= Ukupna ugovorena vrijednost bespovratnih sredstava]]+Ugovori_OPULJP[[#This Row],[Javni doprinos korisnika - HRK]]+Ugovori_OPULJP[[#This Row],[Privatni doprinos korisnika - HRK]]</f>
        <v>562079.4</v>
      </c>
      <c r="U2009" s="29" t="s">
        <v>8735</v>
      </c>
      <c r="V2009" s="29" t="s">
        <v>24</v>
      </c>
      <c r="W2009" s="5" t="s">
        <v>9946</v>
      </c>
      <c r="X2009" s="15" t="s">
        <v>6220</v>
      </c>
    </row>
    <row r="2010" spans="1:24" ht="63.75" x14ac:dyDescent="0.25">
      <c r="A2010" s="12" t="s">
        <v>9054</v>
      </c>
      <c r="B2010" s="8" t="s">
        <v>8150</v>
      </c>
      <c r="C2010" s="5" t="s">
        <v>7165</v>
      </c>
      <c r="D2010" s="5" t="s">
        <v>9855</v>
      </c>
      <c r="E2010" s="19" t="s">
        <v>10081</v>
      </c>
      <c r="F2010" s="7" t="s">
        <v>9374</v>
      </c>
      <c r="G2010" s="7" t="s">
        <v>1568</v>
      </c>
      <c r="H2010" s="13">
        <v>44209</v>
      </c>
      <c r="I2010" s="13">
        <v>44817</v>
      </c>
      <c r="J2010" s="13" t="str">
        <f ca="1">IF(Ugovori_OPULJP[[#This Row],[DATUM ZAVRŠETKA OPERACIJE]]&lt;TODAY(),"završen","u provedbi")</f>
        <v>u provedbi</v>
      </c>
      <c r="K2010" s="6" t="s">
        <v>10</v>
      </c>
      <c r="L2010" s="6" t="s">
        <v>10</v>
      </c>
      <c r="M2010" s="17">
        <v>0.85</v>
      </c>
      <c r="N2010" s="17">
        <v>0.15</v>
      </c>
      <c r="O2010" s="61">
        <f>Ugovori_OPULJP[[#This Row],[Bespovratna sredstva - Ukupno (EU+Nac) HRK
= Ukupna ugovorena vrijednost bespovratnih sredstava]]*Ugovori_OPULJP[[#This Row],[EU STOPA SUFINANCIRANJA %
EU CO-FINANCING RATE %]]</f>
        <v>1527274.4749999999</v>
      </c>
      <c r="P2010" s="61">
        <f>Ugovori_OPULJP[[#This Row],[Bespovratna sredstva - Ukupno (EU+Nac) HRK
= Ukupna ugovorena vrijednost bespovratnih sredstava]]*Ugovori_OPULJP[[#This Row],[STOPA NACIONALNOG SUFINANCIRANJA %]]</f>
        <v>269519.02499999997</v>
      </c>
      <c r="Q2010" s="62">
        <v>1796793.5</v>
      </c>
      <c r="R2010" s="61">
        <v>0</v>
      </c>
      <c r="S2010" s="61">
        <v>0</v>
      </c>
      <c r="T2010" s="62">
        <f>Ugovori_OPULJP[[#This Row],[Bespovratna sredstva - Ukupno (EU+Nac) HRK
= Ukupna ugovorena vrijednost bespovratnih sredstava]]+Ugovori_OPULJP[[#This Row],[Javni doprinos korisnika - HRK]]+Ugovori_OPULJP[[#This Row],[Privatni doprinos korisnika - HRK]]</f>
        <v>1796793.5</v>
      </c>
      <c r="U2010" s="19" t="s">
        <v>8735</v>
      </c>
      <c r="V2010" s="19" t="s">
        <v>24</v>
      </c>
      <c r="W2010" s="5" t="s">
        <v>9260</v>
      </c>
      <c r="X2010" s="5" t="s">
        <v>6220</v>
      </c>
    </row>
    <row r="2011" spans="1:24" ht="114.75" x14ac:dyDescent="0.25">
      <c r="A2011" s="12" t="s">
        <v>9055</v>
      </c>
      <c r="B2011" s="8" t="s">
        <v>8150</v>
      </c>
      <c r="C2011" s="5" t="s">
        <v>7165</v>
      </c>
      <c r="D2011" s="5" t="s">
        <v>9855</v>
      </c>
      <c r="E2011" s="19" t="s">
        <v>10081</v>
      </c>
      <c r="F2011" s="7" t="s">
        <v>9375</v>
      </c>
      <c r="G2011" s="47" t="s">
        <v>2447</v>
      </c>
      <c r="H2011" s="13">
        <v>44207</v>
      </c>
      <c r="I2011" s="13">
        <v>44815</v>
      </c>
      <c r="J2011" s="13" t="str">
        <f ca="1">IF(Ugovori_OPULJP[[#This Row],[DATUM ZAVRŠETKA OPERACIJE]]&lt;TODAY(),"završen","u provedbi")</f>
        <v>u provedbi</v>
      </c>
      <c r="K2011" s="6" t="s">
        <v>9261</v>
      </c>
      <c r="L2011" s="6" t="s">
        <v>3</v>
      </c>
      <c r="M2011" s="17">
        <v>0.85</v>
      </c>
      <c r="N2011" s="17">
        <v>0.15</v>
      </c>
      <c r="O2011" s="61">
        <f>Ugovori_OPULJP[[#This Row],[Bespovratna sredstva - Ukupno (EU+Nac) HRK
= Ukupna ugovorena vrijednost bespovratnih sredstava]]*Ugovori_OPULJP[[#This Row],[EU STOPA SUFINANCIRANJA %
EU CO-FINANCING RATE %]]</f>
        <v>1698882.7515</v>
      </c>
      <c r="P2011" s="61">
        <f>Ugovori_OPULJP[[#This Row],[Bespovratna sredstva - Ukupno (EU+Nac) HRK
= Ukupna ugovorena vrijednost bespovratnih sredstava]]*Ugovori_OPULJP[[#This Row],[STOPA NACIONALNOG SUFINANCIRANJA %]]</f>
        <v>299802.83850000001</v>
      </c>
      <c r="Q2011" s="62">
        <v>1998685.59</v>
      </c>
      <c r="R2011" s="61">
        <v>0</v>
      </c>
      <c r="S2011" s="61">
        <v>0</v>
      </c>
      <c r="T2011" s="62">
        <f>Ugovori_OPULJP[[#This Row],[Bespovratna sredstva - Ukupno (EU+Nac) HRK
= Ukupna ugovorena vrijednost bespovratnih sredstava]]+Ugovori_OPULJP[[#This Row],[Javni doprinos korisnika - HRK]]+Ugovori_OPULJP[[#This Row],[Privatni doprinos korisnika - HRK]]</f>
        <v>1998685.59</v>
      </c>
      <c r="U2011" s="19" t="s">
        <v>8735</v>
      </c>
      <c r="V2011" s="19" t="s">
        <v>24</v>
      </c>
      <c r="W2011" s="5" t="s">
        <v>9262</v>
      </c>
      <c r="X2011" s="5" t="s">
        <v>6220</v>
      </c>
    </row>
    <row r="2012" spans="1:24" ht="89.25" x14ac:dyDescent="0.25">
      <c r="A2012" s="12" t="s">
        <v>9973</v>
      </c>
      <c r="B2012" s="8" t="s">
        <v>8150</v>
      </c>
      <c r="C2012" s="5" t="s">
        <v>7165</v>
      </c>
      <c r="D2012" s="5" t="s">
        <v>9855</v>
      </c>
      <c r="E2012" s="19" t="s">
        <v>10081</v>
      </c>
      <c r="F2012" s="7" t="s">
        <v>9981</v>
      </c>
      <c r="G2012" s="7" t="s">
        <v>9982</v>
      </c>
      <c r="H2012" s="13">
        <v>44322</v>
      </c>
      <c r="I2012" s="13">
        <v>44932</v>
      </c>
      <c r="J2012" s="13" t="str">
        <f ca="1">IF(Ugovori_OPULJP[[#This Row],[DATUM ZAVRŠETKA OPERACIJE]]&lt;TODAY(),"završen","u provedbi")</f>
        <v>u provedbi</v>
      </c>
      <c r="K2012" s="6" t="s">
        <v>10143</v>
      </c>
      <c r="L2012" s="6" t="s">
        <v>3</v>
      </c>
      <c r="M2012" s="17">
        <v>0.85</v>
      </c>
      <c r="N2012" s="17">
        <v>0.15</v>
      </c>
      <c r="O2012" s="11">
        <f>Ugovori_OPULJP[[#This Row],[Bespovratna sredstva - Ukupno (EU+Nac) HRK
= Ukupna ugovorena vrijednost bespovratnih sredstava]]*Ugovori_OPULJP[[#This Row],[EU STOPA SUFINANCIRANJA %
EU CO-FINANCING RATE %]]</f>
        <v>504293.18499999994</v>
      </c>
      <c r="P2012" s="11">
        <f>Ugovori_OPULJP[[#This Row],[Bespovratna sredstva - Ukupno (EU+Nac) HRK
= Ukupna ugovorena vrijednost bespovratnih sredstava]]*Ugovori_OPULJP[[#This Row],[STOPA NACIONALNOG SUFINANCIRANJA %]]</f>
        <v>88992.914999999994</v>
      </c>
      <c r="Q2012" s="4">
        <v>593286.1</v>
      </c>
      <c r="R2012" s="11">
        <v>0</v>
      </c>
      <c r="S2012" s="11">
        <v>0</v>
      </c>
      <c r="T2012" s="4">
        <f>Ugovori_OPULJP[[#This Row],[Bespovratna sredstva - Ukupno (EU+Nac) HRK
= Ukupna ugovorena vrijednost bespovratnih sredstava]]+Ugovori_OPULJP[[#This Row],[Javni doprinos korisnika - HRK]]+Ugovori_OPULJP[[#This Row],[Privatni doprinos korisnika - HRK]]</f>
        <v>593286.1</v>
      </c>
      <c r="U2012" s="29" t="s">
        <v>8735</v>
      </c>
      <c r="V2012" s="29" t="s">
        <v>24</v>
      </c>
      <c r="W2012" s="5" t="s">
        <v>9983</v>
      </c>
      <c r="X2012" s="15" t="s">
        <v>6220</v>
      </c>
    </row>
    <row r="2013" spans="1:24" ht="127.5" x14ac:dyDescent="0.25">
      <c r="A2013" s="12" t="s">
        <v>9056</v>
      </c>
      <c r="B2013" s="8" t="s">
        <v>8150</v>
      </c>
      <c r="C2013" s="5" t="s">
        <v>7165</v>
      </c>
      <c r="D2013" s="5" t="s">
        <v>9855</v>
      </c>
      <c r="E2013" s="19" t="s">
        <v>10081</v>
      </c>
      <c r="F2013" s="7" t="s">
        <v>9263</v>
      </c>
      <c r="G2013" s="47" t="s">
        <v>2574</v>
      </c>
      <c r="H2013" s="13">
        <v>44211</v>
      </c>
      <c r="I2013" s="13">
        <v>44819</v>
      </c>
      <c r="J2013" s="13" t="str">
        <f ca="1">IF(Ugovori_OPULJP[[#This Row],[DATUM ZAVRŠETKA OPERACIJE]]&lt;TODAY(),"završen","u provedbi")</f>
        <v>u provedbi</v>
      </c>
      <c r="K2013" s="6" t="s">
        <v>2874</v>
      </c>
      <c r="L2013" s="6" t="s">
        <v>3</v>
      </c>
      <c r="M2013" s="17">
        <v>0.85</v>
      </c>
      <c r="N2013" s="17">
        <v>0.15</v>
      </c>
      <c r="O2013" s="61">
        <f>Ugovori_OPULJP[[#This Row],[Bespovratna sredstva - Ukupno (EU+Nac) HRK
= Ukupna ugovorena vrijednost bespovratnih sredstava]]*Ugovori_OPULJP[[#This Row],[EU STOPA SUFINANCIRANJA %
EU CO-FINANCING RATE %]]</f>
        <v>1695524.9029999999</v>
      </c>
      <c r="P2013" s="61">
        <f>Ugovori_OPULJP[[#This Row],[Bespovratna sredstva - Ukupno (EU+Nac) HRK
= Ukupna ugovorena vrijednost bespovratnih sredstava]]*Ugovori_OPULJP[[#This Row],[STOPA NACIONALNOG SUFINANCIRANJA %]]</f>
        <v>299210.277</v>
      </c>
      <c r="Q2013" s="62">
        <v>1994735.18</v>
      </c>
      <c r="R2013" s="61">
        <v>0</v>
      </c>
      <c r="S2013" s="61">
        <v>0</v>
      </c>
      <c r="T2013" s="62">
        <f>Ugovori_OPULJP[[#This Row],[Bespovratna sredstva - Ukupno (EU+Nac) HRK
= Ukupna ugovorena vrijednost bespovratnih sredstava]]+Ugovori_OPULJP[[#This Row],[Javni doprinos korisnika - HRK]]+Ugovori_OPULJP[[#This Row],[Privatni doprinos korisnika - HRK]]</f>
        <v>1994735.18</v>
      </c>
      <c r="U2013" s="19" t="s">
        <v>8735</v>
      </c>
      <c r="V2013" s="19" t="s">
        <v>24</v>
      </c>
      <c r="W2013" s="5" t="s">
        <v>9264</v>
      </c>
      <c r="X2013" s="5" t="s">
        <v>6220</v>
      </c>
    </row>
    <row r="2014" spans="1:24" ht="89.25" x14ac:dyDescent="0.25">
      <c r="A2014" s="12" t="s">
        <v>9057</v>
      </c>
      <c r="B2014" s="8" t="s">
        <v>8150</v>
      </c>
      <c r="C2014" s="5" t="s">
        <v>7165</v>
      </c>
      <c r="D2014" s="5" t="s">
        <v>9855</v>
      </c>
      <c r="E2014" s="19" t="s">
        <v>10081</v>
      </c>
      <c r="F2014" s="7" t="s">
        <v>3071</v>
      </c>
      <c r="G2014" s="47" t="s">
        <v>10605</v>
      </c>
      <c r="H2014" s="13">
        <v>44207</v>
      </c>
      <c r="I2014" s="13">
        <v>44815</v>
      </c>
      <c r="J2014" s="13" t="str">
        <f ca="1">IF(Ugovori_OPULJP[[#This Row],[DATUM ZAVRŠETKA OPERACIJE]]&lt;TODAY(),"završen","u provedbi")</f>
        <v>u provedbi</v>
      </c>
      <c r="K2014" s="6" t="s">
        <v>20</v>
      </c>
      <c r="L2014" s="25" t="s">
        <v>20</v>
      </c>
      <c r="M2014" s="17">
        <v>0.85</v>
      </c>
      <c r="N2014" s="17">
        <v>0.15</v>
      </c>
      <c r="O2014" s="61">
        <f>Ugovori_OPULJP[[#This Row],[Bespovratna sredstva - Ukupno (EU+Nac) HRK
= Ukupna ugovorena vrijednost bespovratnih sredstava]]*Ugovori_OPULJP[[#This Row],[EU STOPA SUFINANCIRANJA %
EU CO-FINANCING RATE %]]</f>
        <v>864844.1875</v>
      </c>
      <c r="P2014" s="61">
        <f>Ugovori_OPULJP[[#This Row],[Bespovratna sredstva - Ukupno (EU+Nac) HRK
= Ukupna ugovorena vrijednost bespovratnih sredstava]]*Ugovori_OPULJP[[#This Row],[STOPA NACIONALNOG SUFINANCIRANJA %]]</f>
        <v>152619.5625</v>
      </c>
      <c r="Q2014" s="62">
        <v>1017463.75</v>
      </c>
      <c r="R2014" s="61">
        <v>0</v>
      </c>
      <c r="S2014" s="61">
        <v>0</v>
      </c>
      <c r="T2014" s="62">
        <f>Ugovori_OPULJP[[#This Row],[Bespovratna sredstva - Ukupno (EU+Nac) HRK
= Ukupna ugovorena vrijednost bespovratnih sredstava]]+Ugovori_OPULJP[[#This Row],[Javni doprinos korisnika - HRK]]+Ugovori_OPULJP[[#This Row],[Privatni doprinos korisnika - HRK]]</f>
        <v>1017463.75</v>
      </c>
      <c r="U2014" s="19" t="s">
        <v>8735</v>
      </c>
      <c r="V2014" s="19" t="s">
        <v>24</v>
      </c>
      <c r="W2014" s="5" t="s">
        <v>9265</v>
      </c>
      <c r="X2014" s="5" t="s">
        <v>6220</v>
      </c>
    </row>
    <row r="2015" spans="1:24" ht="89.25" x14ac:dyDescent="0.25">
      <c r="A2015" s="12" t="s">
        <v>9058</v>
      </c>
      <c r="B2015" s="8" t="s">
        <v>8150</v>
      </c>
      <c r="C2015" s="5" t="s">
        <v>7165</v>
      </c>
      <c r="D2015" s="5" t="s">
        <v>9855</v>
      </c>
      <c r="E2015" s="19" t="s">
        <v>10081</v>
      </c>
      <c r="F2015" s="7" t="s">
        <v>9376</v>
      </c>
      <c r="G2015" s="47" t="s">
        <v>218</v>
      </c>
      <c r="H2015" s="13">
        <v>44204</v>
      </c>
      <c r="I2015" s="13">
        <v>44812</v>
      </c>
      <c r="J2015" s="13" t="str">
        <f ca="1">IF(Ugovori_OPULJP[[#This Row],[DATUM ZAVRŠETKA OPERACIJE]]&lt;TODAY(),"završen","u provedbi")</f>
        <v>u provedbi</v>
      </c>
      <c r="K2015" s="6" t="s">
        <v>3080</v>
      </c>
      <c r="L2015" s="6" t="s">
        <v>1</v>
      </c>
      <c r="M2015" s="17">
        <v>0.85</v>
      </c>
      <c r="N2015" s="17">
        <v>0.15</v>
      </c>
      <c r="O2015" s="61">
        <f>Ugovori_OPULJP[[#This Row],[Bespovratna sredstva - Ukupno (EU+Nac) HRK
= Ukupna ugovorena vrijednost bespovratnih sredstava]]*Ugovori_OPULJP[[#This Row],[EU STOPA SUFINANCIRANJA %
EU CO-FINANCING RATE %]]</f>
        <v>1699964.1044999999</v>
      </c>
      <c r="P2015" s="61">
        <f>Ugovori_OPULJP[[#This Row],[Bespovratna sredstva - Ukupno (EU+Nac) HRK
= Ukupna ugovorena vrijednost bespovratnih sredstava]]*Ugovori_OPULJP[[#This Row],[STOPA NACIONALNOG SUFINANCIRANJA %]]</f>
        <v>299993.6655</v>
      </c>
      <c r="Q2015" s="62">
        <v>1999957.77</v>
      </c>
      <c r="R2015" s="61">
        <v>0</v>
      </c>
      <c r="S2015" s="61">
        <v>0</v>
      </c>
      <c r="T2015" s="62">
        <f>Ugovori_OPULJP[[#This Row],[Bespovratna sredstva - Ukupno (EU+Nac) HRK
= Ukupna ugovorena vrijednost bespovratnih sredstava]]+Ugovori_OPULJP[[#This Row],[Javni doprinos korisnika - HRK]]+Ugovori_OPULJP[[#This Row],[Privatni doprinos korisnika - HRK]]</f>
        <v>1999957.77</v>
      </c>
      <c r="U2015" s="19" t="s">
        <v>8735</v>
      </c>
      <c r="V2015" s="19" t="s">
        <v>24</v>
      </c>
      <c r="W2015" s="5" t="s">
        <v>9266</v>
      </c>
      <c r="X2015" s="5" t="s">
        <v>6220</v>
      </c>
    </row>
    <row r="2016" spans="1:24" ht="102" x14ac:dyDescent="0.25">
      <c r="A2016" s="12" t="s">
        <v>9059</v>
      </c>
      <c r="B2016" s="8" t="s">
        <v>8150</v>
      </c>
      <c r="C2016" s="5" t="s">
        <v>7165</v>
      </c>
      <c r="D2016" s="5" t="s">
        <v>9855</v>
      </c>
      <c r="E2016" s="19" t="s">
        <v>10081</v>
      </c>
      <c r="F2016" s="7" t="s">
        <v>9267</v>
      </c>
      <c r="G2016" s="7" t="s">
        <v>9362</v>
      </c>
      <c r="H2016" s="13">
        <v>44208</v>
      </c>
      <c r="I2016" s="13">
        <v>44816</v>
      </c>
      <c r="J2016" s="13" t="str">
        <f ca="1">IF(Ugovori_OPULJP[[#This Row],[DATUM ZAVRŠETKA OPERACIJE]]&lt;TODAY(),"završen","u provedbi")</f>
        <v>u provedbi</v>
      </c>
      <c r="K2016" s="6" t="s">
        <v>3486</v>
      </c>
      <c r="L2016" s="6" t="s">
        <v>3</v>
      </c>
      <c r="M2016" s="17">
        <v>0.85</v>
      </c>
      <c r="N2016" s="17">
        <v>0.15</v>
      </c>
      <c r="O2016" s="61">
        <f>Ugovori_OPULJP[[#This Row],[Bespovratna sredstva - Ukupno (EU+Nac) HRK
= Ukupna ugovorena vrijednost bespovratnih sredstava]]*Ugovori_OPULJP[[#This Row],[EU STOPA SUFINANCIRANJA %
EU CO-FINANCING RATE %]]</f>
        <v>448100.55199999997</v>
      </c>
      <c r="P2016" s="61">
        <f>Ugovori_OPULJP[[#This Row],[Bespovratna sredstva - Ukupno (EU+Nac) HRK
= Ukupna ugovorena vrijednost bespovratnih sredstava]]*Ugovori_OPULJP[[#This Row],[STOPA NACIONALNOG SUFINANCIRANJA %]]</f>
        <v>79076.567999999999</v>
      </c>
      <c r="Q2016" s="62">
        <v>527177.12</v>
      </c>
      <c r="R2016" s="61">
        <v>0</v>
      </c>
      <c r="S2016" s="61">
        <v>0</v>
      </c>
      <c r="T2016" s="62">
        <f>Ugovori_OPULJP[[#This Row],[Bespovratna sredstva - Ukupno (EU+Nac) HRK
= Ukupna ugovorena vrijednost bespovratnih sredstava]]+Ugovori_OPULJP[[#This Row],[Javni doprinos korisnika - HRK]]+Ugovori_OPULJP[[#This Row],[Privatni doprinos korisnika - HRK]]</f>
        <v>527177.12</v>
      </c>
      <c r="U2016" s="19" t="s">
        <v>8735</v>
      </c>
      <c r="V2016" s="19" t="s">
        <v>24</v>
      </c>
      <c r="W2016" s="5" t="s">
        <v>9268</v>
      </c>
      <c r="X2016" s="5" t="s">
        <v>6220</v>
      </c>
    </row>
    <row r="2017" spans="1:24" ht="102" x14ac:dyDescent="0.25">
      <c r="A2017" s="12" t="s">
        <v>9060</v>
      </c>
      <c r="B2017" s="8" t="s">
        <v>8150</v>
      </c>
      <c r="C2017" s="5" t="s">
        <v>7165</v>
      </c>
      <c r="D2017" s="5" t="s">
        <v>9855</v>
      </c>
      <c r="E2017" s="19" t="s">
        <v>10081</v>
      </c>
      <c r="F2017" s="7" t="s">
        <v>9269</v>
      </c>
      <c r="G2017" s="7" t="s">
        <v>2493</v>
      </c>
      <c r="H2017" s="13">
        <v>44204</v>
      </c>
      <c r="I2017" s="13">
        <v>44812</v>
      </c>
      <c r="J2017" s="13" t="str">
        <f ca="1">IF(Ugovori_OPULJP[[#This Row],[DATUM ZAVRŠETKA OPERACIJE]]&lt;TODAY(),"završen","u provedbi")</f>
        <v>u provedbi</v>
      </c>
      <c r="K2017" s="6" t="s">
        <v>2</v>
      </c>
      <c r="L2017" s="6" t="s">
        <v>2</v>
      </c>
      <c r="M2017" s="17">
        <v>0.85</v>
      </c>
      <c r="N2017" s="17">
        <v>0.15</v>
      </c>
      <c r="O2017" s="61">
        <f>Ugovori_OPULJP[[#This Row],[Bespovratna sredstva - Ukupno (EU+Nac) HRK
= Ukupna ugovorena vrijednost bespovratnih sredstava]]*Ugovori_OPULJP[[#This Row],[EU STOPA SUFINANCIRANJA %
EU CO-FINANCING RATE %]]</f>
        <v>1324514.9649999999</v>
      </c>
      <c r="P2017" s="61">
        <f>Ugovori_OPULJP[[#This Row],[Bespovratna sredstva - Ukupno (EU+Nac) HRK
= Ukupna ugovorena vrijednost bespovratnih sredstava]]*Ugovori_OPULJP[[#This Row],[STOPA NACIONALNOG SUFINANCIRANJA %]]</f>
        <v>233737.93499999997</v>
      </c>
      <c r="Q2017" s="62">
        <v>1558252.9</v>
      </c>
      <c r="R2017" s="61">
        <v>0</v>
      </c>
      <c r="S2017" s="61">
        <v>0</v>
      </c>
      <c r="T2017" s="62">
        <f>Ugovori_OPULJP[[#This Row],[Bespovratna sredstva - Ukupno (EU+Nac) HRK
= Ukupna ugovorena vrijednost bespovratnih sredstava]]+Ugovori_OPULJP[[#This Row],[Javni doprinos korisnika - HRK]]+Ugovori_OPULJP[[#This Row],[Privatni doprinos korisnika - HRK]]</f>
        <v>1558252.9</v>
      </c>
      <c r="U2017" s="19" t="s">
        <v>8735</v>
      </c>
      <c r="V2017" s="19" t="s">
        <v>24</v>
      </c>
      <c r="W2017" s="5" t="s">
        <v>9270</v>
      </c>
      <c r="X2017" s="5" t="s">
        <v>6220</v>
      </c>
    </row>
    <row r="2018" spans="1:24" ht="89.25" x14ac:dyDescent="0.25">
      <c r="A2018" s="12" t="s">
        <v>9061</v>
      </c>
      <c r="B2018" s="8" t="s">
        <v>8150</v>
      </c>
      <c r="C2018" s="5" t="s">
        <v>7165</v>
      </c>
      <c r="D2018" s="5" t="s">
        <v>9855</v>
      </c>
      <c r="E2018" s="19" t="s">
        <v>10081</v>
      </c>
      <c r="F2018" s="7" t="s">
        <v>9271</v>
      </c>
      <c r="G2018" s="7" t="s">
        <v>9272</v>
      </c>
      <c r="H2018" s="13">
        <v>44210</v>
      </c>
      <c r="I2018" s="13">
        <v>44818</v>
      </c>
      <c r="J2018" s="13" t="str">
        <f ca="1">IF(Ugovori_OPULJP[[#This Row],[DATUM ZAVRŠETKA OPERACIJE]]&lt;TODAY(),"završen","u provedbi")</f>
        <v>u provedbi</v>
      </c>
      <c r="K2018" s="6" t="s">
        <v>9273</v>
      </c>
      <c r="L2018" s="6" t="s">
        <v>2</v>
      </c>
      <c r="M2018" s="17">
        <v>0.85</v>
      </c>
      <c r="N2018" s="17">
        <v>0.15</v>
      </c>
      <c r="O2018" s="61">
        <f>Ugovori_OPULJP[[#This Row],[Bespovratna sredstva - Ukupno (EU+Nac) HRK
= Ukupna ugovorena vrijednost bespovratnih sredstava]]*Ugovori_OPULJP[[#This Row],[EU STOPA SUFINANCIRANJA %
EU CO-FINANCING RATE %]]</f>
        <v>1561539.284</v>
      </c>
      <c r="P2018" s="61">
        <f>Ugovori_OPULJP[[#This Row],[Bespovratna sredstva - Ukupno (EU+Nac) HRK
= Ukupna ugovorena vrijednost bespovratnih sredstava]]*Ugovori_OPULJP[[#This Row],[STOPA NACIONALNOG SUFINANCIRANJA %]]</f>
        <v>275565.75599999999</v>
      </c>
      <c r="Q2018" s="62">
        <v>1837105.04</v>
      </c>
      <c r="R2018" s="61">
        <v>0</v>
      </c>
      <c r="S2018" s="61">
        <v>0</v>
      </c>
      <c r="T2018" s="62">
        <f>Ugovori_OPULJP[[#This Row],[Bespovratna sredstva - Ukupno (EU+Nac) HRK
= Ukupna ugovorena vrijednost bespovratnih sredstava]]+Ugovori_OPULJP[[#This Row],[Javni doprinos korisnika - HRK]]+Ugovori_OPULJP[[#This Row],[Privatni doprinos korisnika - HRK]]</f>
        <v>1837105.04</v>
      </c>
      <c r="U2018" s="19" t="s">
        <v>8735</v>
      </c>
      <c r="V2018" s="19" t="s">
        <v>24</v>
      </c>
      <c r="W2018" s="5" t="s">
        <v>9274</v>
      </c>
      <c r="X2018" s="5" t="s">
        <v>6220</v>
      </c>
    </row>
    <row r="2019" spans="1:24" ht="114.75" x14ac:dyDescent="0.25">
      <c r="A2019" s="12" t="s">
        <v>9062</v>
      </c>
      <c r="B2019" s="8" t="s">
        <v>8150</v>
      </c>
      <c r="C2019" s="5" t="s">
        <v>7165</v>
      </c>
      <c r="D2019" s="5" t="s">
        <v>9855</v>
      </c>
      <c r="E2019" s="19" t="s">
        <v>10081</v>
      </c>
      <c r="F2019" s="7" t="s">
        <v>9275</v>
      </c>
      <c r="G2019" s="7" t="s">
        <v>9276</v>
      </c>
      <c r="H2019" s="13">
        <v>44204</v>
      </c>
      <c r="I2019" s="13">
        <v>44812</v>
      </c>
      <c r="J2019" s="13" t="str">
        <f ca="1">IF(Ugovori_OPULJP[[#This Row],[DATUM ZAVRŠETKA OPERACIJE]]&lt;TODAY(),"završen","u provedbi")</f>
        <v>u provedbi</v>
      </c>
      <c r="K2019" s="6" t="s">
        <v>9277</v>
      </c>
      <c r="L2019" s="6" t="s">
        <v>14</v>
      </c>
      <c r="M2019" s="17">
        <v>0.85</v>
      </c>
      <c r="N2019" s="17">
        <v>0.15</v>
      </c>
      <c r="O2019" s="61">
        <f>Ugovori_OPULJP[[#This Row],[Bespovratna sredstva - Ukupno (EU+Nac) HRK
= Ukupna ugovorena vrijednost bespovratnih sredstava]]*Ugovori_OPULJP[[#This Row],[EU STOPA SUFINANCIRANJA %
EU CO-FINANCING RATE %]]</f>
        <v>768053.80349999992</v>
      </c>
      <c r="P2019" s="61">
        <f>Ugovori_OPULJP[[#This Row],[Bespovratna sredstva - Ukupno (EU+Nac) HRK
= Ukupna ugovorena vrijednost bespovratnih sredstava]]*Ugovori_OPULJP[[#This Row],[STOPA NACIONALNOG SUFINANCIRANJA %]]</f>
        <v>135538.90649999998</v>
      </c>
      <c r="Q2019" s="62">
        <v>903592.71</v>
      </c>
      <c r="R2019" s="61">
        <v>0</v>
      </c>
      <c r="S2019" s="61">
        <v>0</v>
      </c>
      <c r="T2019" s="62">
        <f>Ugovori_OPULJP[[#This Row],[Bespovratna sredstva - Ukupno (EU+Nac) HRK
= Ukupna ugovorena vrijednost bespovratnih sredstava]]+Ugovori_OPULJP[[#This Row],[Javni doprinos korisnika - HRK]]+Ugovori_OPULJP[[#This Row],[Privatni doprinos korisnika - HRK]]</f>
        <v>903592.71</v>
      </c>
      <c r="U2019" s="19" t="s">
        <v>8735</v>
      </c>
      <c r="V2019" s="19" t="s">
        <v>24</v>
      </c>
      <c r="W2019" s="5" t="s">
        <v>9278</v>
      </c>
      <c r="X2019" s="5" t="s">
        <v>6220</v>
      </c>
    </row>
    <row r="2020" spans="1:24" ht="89.25" x14ac:dyDescent="0.25">
      <c r="A2020" s="12" t="s">
        <v>9933</v>
      </c>
      <c r="B2020" s="8" t="s">
        <v>8150</v>
      </c>
      <c r="C2020" s="5" t="s">
        <v>7165</v>
      </c>
      <c r="D2020" s="5" t="s">
        <v>9855</v>
      </c>
      <c r="E2020" s="19" t="s">
        <v>10081</v>
      </c>
      <c r="F2020" s="7" t="s">
        <v>2999</v>
      </c>
      <c r="G2020" s="7" t="s">
        <v>9114</v>
      </c>
      <c r="H2020" s="13">
        <v>44319</v>
      </c>
      <c r="I2020" s="13">
        <v>44929</v>
      </c>
      <c r="J2020" s="13" t="str">
        <f ca="1">IF(Ugovori_OPULJP[[#This Row],[DATUM ZAVRŠETKA OPERACIJE]]&lt;TODAY(),"završen","u provedbi")</f>
        <v>u provedbi</v>
      </c>
      <c r="K2020" s="6" t="s">
        <v>9948</v>
      </c>
      <c r="L2020" s="6" t="s">
        <v>17</v>
      </c>
      <c r="M2020" s="17">
        <v>0.85</v>
      </c>
      <c r="N2020" s="17">
        <v>0.15</v>
      </c>
      <c r="O2020" s="11">
        <f>Ugovori_OPULJP[[#This Row],[Bespovratna sredstva - Ukupno (EU+Nac) HRK
= Ukupna ugovorena vrijednost bespovratnih sredstava]]*Ugovori_OPULJP[[#This Row],[EU STOPA SUFINANCIRANJA %
EU CO-FINANCING RATE %]]</f>
        <v>1699572.4415</v>
      </c>
      <c r="P2020" s="11">
        <f>Ugovori_OPULJP[[#This Row],[Bespovratna sredstva - Ukupno (EU+Nac) HRK
= Ukupna ugovorena vrijednost bespovratnih sredstava]]*Ugovori_OPULJP[[#This Row],[STOPA NACIONALNOG SUFINANCIRANJA %]]</f>
        <v>299924.54849999998</v>
      </c>
      <c r="Q2020" s="4">
        <v>1999496.99</v>
      </c>
      <c r="R2020" s="11">
        <v>0</v>
      </c>
      <c r="S2020" s="11">
        <v>0</v>
      </c>
      <c r="T2020" s="4">
        <f>Ugovori_OPULJP[[#This Row],[Bespovratna sredstva - Ukupno (EU+Nac) HRK
= Ukupna ugovorena vrijednost bespovratnih sredstava]]+Ugovori_OPULJP[[#This Row],[Javni doprinos korisnika - HRK]]+Ugovori_OPULJP[[#This Row],[Privatni doprinos korisnika - HRK]]</f>
        <v>1999496.99</v>
      </c>
      <c r="U2020" s="29" t="s">
        <v>8735</v>
      </c>
      <c r="V2020" s="29" t="s">
        <v>24</v>
      </c>
      <c r="W2020" s="5" t="s">
        <v>9947</v>
      </c>
      <c r="X2020" s="15" t="s">
        <v>6220</v>
      </c>
    </row>
    <row r="2021" spans="1:24" ht="114.75" x14ac:dyDescent="0.25">
      <c r="A2021" s="12" t="s">
        <v>9934</v>
      </c>
      <c r="B2021" s="8" t="s">
        <v>8150</v>
      </c>
      <c r="C2021" s="5" t="s">
        <v>7165</v>
      </c>
      <c r="D2021" s="5" t="s">
        <v>9855</v>
      </c>
      <c r="E2021" s="19" t="s">
        <v>10081</v>
      </c>
      <c r="F2021" s="7" t="s">
        <v>9949</v>
      </c>
      <c r="G2021" s="7" t="s">
        <v>9348</v>
      </c>
      <c r="H2021" s="13">
        <v>44319</v>
      </c>
      <c r="I2021" s="13">
        <v>44929</v>
      </c>
      <c r="J2021" s="13" t="str">
        <f ca="1">IF(Ugovori_OPULJP[[#This Row],[DATUM ZAVRŠETKA OPERACIJE]]&lt;TODAY(),"završen","u provedbi")</f>
        <v>u provedbi</v>
      </c>
      <c r="K2021" s="6" t="s">
        <v>17</v>
      </c>
      <c r="L2021" s="6" t="s">
        <v>17</v>
      </c>
      <c r="M2021" s="17">
        <v>0.85</v>
      </c>
      <c r="N2021" s="17">
        <v>0.15</v>
      </c>
      <c r="O2021" s="11">
        <f>Ugovori_OPULJP[[#This Row],[Bespovratna sredstva - Ukupno (EU+Nac) HRK
= Ukupna ugovorena vrijednost bespovratnih sredstava]]*Ugovori_OPULJP[[#This Row],[EU STOPA SUFINANCIRANJA %
EU CO-FINANCING RATE %]]</f>
        <v>1699757.325</v>
      </c>
      <c r="P2021" s="11">
        <f>Ugovori_OPULJP[[#This Row],[Bespovratna sredstva - Ukupno (EU+Nac) HRK
= Ukupna ugovorena vrijednost bespovratnih sredstava]]*Ugovori_OPULJP[[#This Row],[STOPA NACIONALNOG SUFINANCIRANJA %]]</f>
        <v>299957.17499999999</v>
      </c>
      <c r="Q2021" s="4">
        <v>1999714.5</v>
      </c>
      <c r="R2021" s="11">
        <v>0</v>
      </c>
      <c r="S2021" s="11">
        <v>0</v>
      </c>
      <c r="T2021" s="4">
        <f>Ugovori_OPULJP[[#This Row],[Bespovratna sredstva - Ukupno (EU+Nac) HRK
= Ukupna ugovorena vrijednost bespovratnih sredstava]]+Ugovori_OPULJP[[#This Row],[Javni doprinos korisnika - HRK]]+Ugovori_OPULJP[[#This Row],[Privatni doprinos korisnika - HRK]]</f>
        <v>1999714.5</v>
      </c>
      <c r="U2021" s="29" t="s">
        <v>8735</v>
      </c>
      <c r="V2021" s="29" t="s">
        <v>24</v>
      </c>
      <c r="W2021" s="5" t="s">
        <v>9950</v>
      </c>
      <c r="X2021" s="15" t="s">
        <v>6220</v>
      </c>
    </row>
    <row r="2022" spans="1:24" ht="114.75" x14ac:dyDescent="0.25">
      <c r="A2022" s="12" t="s">
        <v>9063</v>
      </c>
      <c r="B2022" s="8" t="s">
        <v>8150</v>
      </c>
      <c r="C2022" s="5" t="s">
        <v>7165</v>
      </c>
      <c r="D2022" s="5" t="s">
        <v>9855</v>
      </c>
      <c r="E2022" s="19" t="s">
        <v>10081</v>
      </c>
      <c r="F2022" s="7" t="s">
        <v>9279</v>
      </c>
      <c r="G2022" s="7" t="s">
        <v>1239</v>
      </c>
      <c r="H2022" s="13">
        <v>44204</v>
      </c>
      <c r="I2022" s="13">
        <v>44812</v>
      </c>
      <c r="J2022" s="13" t="str">
        <f ca="1">IF(Ugovori_OPULJP[[#This Row],[DATUM ZAVRŠETKA OPERACIJE]]&lt;TODAY(),"završen","u provedbi")</f>
        <v>u provedbi</v>
      </c>
      <c r="K2022" s="6" t="s">
        <v>14</v>
      </c>
      <c r="L2022" s="6" t="s">
        <v>14</v>
      </c>
      <c r="M2022" s="17">
        <v>0.85</v>
      </c>
      <c r="N2022" s="17">
        <v>0.15</v>
      </c>
      <c r="O2022" s="61">
        <f>Ugovori_OPULJP[[#This Row],[Bespovratna sredstva - Ukupno (EU+Nac) HRK
= Ukupna ugovorena vrijednost bespovratnih sredstava]]*Ugovori_OPULJP[[#This Row],[EU STOPA SUFINANCIRANJA %
EU CO-FINANCING RATE %]]</f>
        <v>1532314.125</v>
      </c>
      <c r="P2022" s="61">
        <f>Ugovori_OPULJP[[#This Row],[Bespovratna sredstva - Ukupno (EU+Nac) HRK
= Ukupna ugovorena vrijednost bespovratnih sredstava]]*Ugovori_OPULJP[[#This Row],[STOPA NACIONALNOG SUFINANCIRANJA %]]</f>
        <v>270408.375</v>
      </c>
      <c r="Q2022" s="62">
        <v>1802722.5</v>
      </c>
      <c r="R2022" s="61">
        <v>0</v>
      </c>
      <c r="S2022" s="61">
        <v>0</v>
      </c>
      <c r="T2022" s="62">
        <f>Ugovori_OPULJP[[#This Row],[Bespovratna sredstva - Ukupno (EU+Nac) HRK
= Ukupna ugovorena vrijednost bespovratnih sredstava]]+Ugovori_OPULJP[[#This Row],[Javni doprinos korisnika - HRK]]+Ugovori_OPULJP[[#This Row],[Privatni doprinos korisnika - HRK]]</f>
        <v>1802722.5</v>
      </c>
      <c r="U2022" s="19" t="s">
        <v>8735</v>
      </c>
      <c r="V2022" s="19" t="s">
        <v>24</v>
      </c>
      <c r="W2022" s="5" t="s">
        <v>9280</v>
      </c>
      <c r="X2022" s="5" t="s">
        <v>6220</v>
      </c>
    </row>
    <row r="2023" spans="1:24" ht="114.75" x14ac:dyDescent="0.25">
      <c r="A2023" s="12" t="s">
        <v>9935</v>
      </c>
      <c r="B2023" s="8" t="s">
        <v>8150</v>
      </c>
      <c r="C2023" s="5" t="s">
        <v>7165</v>
      </c>
      <c r="D2023" s="5" t="s">
        <v>9855</v>
      </c>
      <c r="E2023" s="19" t="s">
        <v>10081</v>
      </c>
      <c r="F2023" s="7" t="s">
        <v>2361</v>
      </c>
      <c r="G2023" s="47" t="s">
        <v>588</v>
      </c>
      <c r="H2023" s="13">
        <v>44319</v>
      </c>
      <c r="I2023" s="13">
        <v>44929</v>
      </c>
      <c r="J2023" s="13" t="str">
        <f ca="1">IF(Ugovori_OPULJP[[#This Row],[DATUM ZAVRŠETKA OPERACIJE]]&lt;TODAY(),"završen","u provedbi")</f>
        <v>u provedbi</v>
      </c>
      <c r="K2023" s="6" t="s">
        <v>4644</v>
      </c>
      <c r="L2023" s="6" t="s">
        <v>0</v>
      </c>
      <c r="M2023" s="17">
        <v>0.85</v>
      </c>
      <c r="N2023" s="17">
        <v>0.15</v>
      </c>
      <c r="O2023" s="11">
        <f>Ugovori_OPULJP[[#This Row],[Bespovratna sredstva - Ukupno (EU+Nac) HRK
= Ukupna ugovorena vrijednost bespovratnih sredstava]]*Ugovori_OPULJP[[#This Row],[EU STOPA SUFINANCIRANJA %
EU CO-FINANCING RATE %]]</f>
        <v>487092.5</v>
      </c>
      <c r="P2023" s="11">
        <f>Ugovori_OPULJP[[#This Row],[Bespovratna sredstva - Ukupno (EU+Nac) HRK
= Ukupna ugovorena vrijednost bespovratnih sredstava]]*Ugovori_OPULJP[[#This Row],[STOPA NACIONALNOG SUFINANCIRANJA %]]</f>
        <v>85957.5</v>
      </c>
      <c r="Q2023" s="4">
        <v>573050</v>
      </c>
      <c r="R2023" s="11">
        <v>0</v>
      </c>
      <c r="S2023" s="11">
        <v>0</v>
      </c>
      <c r="T2023" s="4">
        <f>Ugovori_OPULJP[[#This Row],[Bespovratna sredstva - Ukupno (EU+Nac) HRK
= Ukupna ugovorena vrijednost bespovratnih sredstava]]+Ugovori_OPULJP[[#This Row],[Javni doprinos korisnika - HRK]]+Ugovori_OPULJP[[#This Row],[Privatni doprinos korisnika - HRK]]</f>
        <v>573050</v>
      </c>
      <c r="U2023" s="29" t="s">
        <v>8735</v>
      </c>
      <c r="V2023" s="29" t="s">
        <v>24</v>
      </c>
      <c r="W2023" s="5" t="s">
        <v>9951</v>
      </c>
      <c r="X2023" s="15" t="s">
        <v>6220</v>
      </c>
    </row>
    <row r="2024" spans="1:24" ht="102" x14ac:dyDescent="0.25">
      <c r="A2024" s="12" t="s">
        <v>10089</v>
      </c>
      <c r="B2024" s="8" t="s">
        <v>8150</v>
      </c>
      <c r="C2024" s="5" t="s">
        <v>7165</v>
      </c>
      <c r="D2024" s="5" t="s">
        <v>9855</v>
      </c>
      <c r="E2024" s="19" t="s">
        <v>10081</v>
      </c>
      <c r="F2024" s="7" t="s">
        <v>10121</v>
      </c>
      <c r="G2024" s="47" t="s">
        <v>10109</v>
      </c>
      <c r="H2024" s="13">
        <v>44340</v>
      </c>
      <c r="I2024" s="13">
        <v>44950</v>
      </c>
      <c r="J2024" s="13" t="str">
        <f ca="1">IF(Ugovori_OPULJP[[#This Row],[DATUM ZAVRŠETKA OPERACIJE]]&lt;TODAY(),"završen","u provedbi")</f>
        <v>u provedbi</v>
      </c>
      <c r="K2024" s="6" t="s">
        <v>10</v>
      </c>
      <c r="L2024" s="6" t="s">
        <v>10</v>
      </c>
      <c r="M2024" s="17">
        <v>0.85</v>
      </c>
      <c r="N2024" s="17">
        <v>0.15</v>
      </c>
      <c r="O2024" s="11">
        <f>Ugovori_OPULJP[[#This Row],[Bespovratna sredstva - Ukupno (EU+Nac) HRK
= Ukupna ugovorena vrijednost bespovratnih sredstava]]*Ugovori_OPULJP[[#This Row],[EU STOPA SUFINANCIRANJA %
EU CO-FINANCING RATE %]]</f>
        <v>1319029.1499999999</v>
      </c>
      <c r="P2024" s="11">
        <f>Ugovori_OPULJP[[#This Row],[Bespovratna sredstva - Ukupno (EU+Nac) HRK
= Ukupna ugovorena vrijednost bespovratnih sredstava]]*Ugovori_OPULJP[[#This Row],[STOPA NACIONALNOG SUFINANCIRANJA %]]</f>
        <v>232769.85</v>
      </c>
      <c r="Q2024" s="4">
        <v>1551799</v>
      </c>
      <c r="R2024" s="11">
        <v>0</v>
      </c>
      <c r="S2024" s="11">
        <v>0</v>
      </c>
      <c r="T2024" s="4">
        <f>Ugovori_OPULJP[[#This Row],[Bespovratna sredstva - Ukupno (EU+Nac) HRK
= Ukupna ugovorena vrijednost bespovratnih sredstava]]+Ugovori_OPULJP[[#This Row],[Javni doprinos korisnika - HRK]]+Ugovori_OPULJP[[#This Row],[Privatni doprinos korisnika - HRK]]</f>
        <v>1551799</v>
      </c>
      <c r="U2024" s="19" t="s">
        <v>8735</v>
      </c>
      <c r="V2024" s="19" t="s">
        <v>24</v>
      </c>
      <c r="W2024" s="5" t="s">
        <v>10137</v>
      </c>
      <c r="X2024" s="15" t="s">
        <v>6220</v>
      </c>
    </row>
    <row r="2025" spans="1:24" ht="127.5" x14ac:dyDescent="0.25">
      <c r="A2025" s="12" t="s">
        <v>9064</v>
      </c>
      <c r="B2025" s="8" t="s">
        <v>8150</v>
      </c>
      <c r="C2025" s="5" t="s">
        <v>7165</v>
      </c>
      <c r="D2025" s="5" t="s">
        <v>9855</v>
      </c>
      <c r="E2025" s="19" t="s">
        <v>10081</v>
      </c>
      <c r="F2025" s="7" t="s">
        <v>9281</v>
      </c>
      <c r="G2025" s="47" t="s">
        <v>10556</v>
      </c>
      <c r="H2025" s="13">
        <v>44204</v>
      </c>
      <c r="I2025" s="13">
        <v>44812</v>
      </c>
      <c r="J2025" s="13" t="str">
        <f ca="1">IF(Ugovori_OPULJP[[#This Row],[DATUM ZAVRŠETKA OPERACIJE]]&lt;TODAY(),"završen","u provedbi")</f>
        <v>u provedbi</v>
      </c>
      <c r="K2025" s="6" t="s">
        <v>9282</v>
      </c>
      <c r="L2025" s="6" t="s">
        <v>6</v>
      </c>
      <c r="M2025" s="17">
        <v>0.85</v>
      </c>
      <c r="N2025" s="17">
        <v>0.15</v>
      </c>
      <c r="O2025" s="61">
        <f>Ugovori_OPULJP[[#This Row],[Bespovratna sredstva - Ukupno (EU+Nac) HRK
= Ukupna ugovorena vrijednost bespovratnih sredstava]]*Ugovori_OPULJP[[#This Row],[EU STOPA SUFINANCIRANJA %
EU CO-FINANCING RATE %]]</f>
        <v>1699931.456</v>
      </c>
      <c r="P2025" s="61">
        <f>Ugovori_OPULJP[[#This Row],[Bespovratna sredstva - Ukupno (EU+Nac) HRK
= Ukupna ugovorena vrijednost bespovratnih sredstava]]*Ugovori_OPULJP[[#This Row],[STOPA NACIONALNOG SUFINANCIRANJA %]]</f>
        <v>299987.90399999998</v>
      </c>
      <c r="Q2025" s="62">
        <v>1999919.36</v>
      </c>
      <c r="R2025" s="61">
        <v>0</v>
      </c>
      <c r="S2025" s="61">
        <v>0</v>
      </c>
      <c r="T2025" s="62">
        <f>Ugovori_OPULJP[[#This Row],[Bespovratna sredstva - Ukupno (EU+Nac) HRK
= Ukupna ugovorena vrijednost bespovratnih sredstava]]+Ugovori_OPULJP[[#This Row],[Javni doprinos korisnika - HRK]]+Ugovori_OPULJP[[#This Row],[Privatni doprinos korisnika - HRK]]</f>
        <v>1999919.36</v>
      </c>
      <c r="U2025" s="19" t="s">
        <v>8735</v>
      </c>
      <c r="V2025" s="19" t="s">
        <v>24</v>
      </c>
      <c r="W2025" s="5" t="s">
        <v>9283</v>
      </c>
      <c r="X2025" s="5" t="s">
        <v>6220</v>
      </c>
    </row>
    <row r="2026" spans="1:24" ht="89.25" x14ac:dyDescent="0.25">
      <c r="A2026" s="12" t="s">
        <v>9936</v>
      </c>
      <c r="B2026" s="8" t="s">
        <v>8150</v>
      </c>
      <c r="C2026" s="5" t="s">
        <v>7165</v>
      </c>
      <c r="D2026" s="5" t="s">
        <v>9855</v>
      </c>
      <c r="E2026" s="19" t="s">
        <v>10081</v>
      </c>
      <c r="F2026" s="7" t="s">
        <v>9961</v>
      </c>
      <c r="G2026" s="47" t="s">
        <v>1420</v>
      </c>
      <c r="H2026" s="13">
        <v>44319</v>
      </c>
      <c r="I2026" s="13">
        <v>44929</v>
      </c>
      <c r="J2026" s="13" t="str">
        <f ca="1">IF(Ugovori_OPULJP[[#This Row],[DATUM ZAVRŠETKA OPERACIJE]]&lt;TODAY(),"završen","u provedbi")</f>
        <v>u provedbi</v>
      </c>
      <c r="K2026" s="6" t="s">
        <v>13</v>
      </c>
      <c r="L2026" s="6" t="s">
        <v>13</v>
      </c>
      <c r="M2026" s="17">
        <v>0.85</v>
      </c>
      <c r="N2026" s="17">
        <v>0.15</v>
      </c>
      <c r="O2026" s="11">
        <f>Ugovori_OPULJP[[#This Row],[Bespovratna sredstva - Ukupno (EU+Nac) HRK
= Ukupna ugovorena vrijednost bespovratnih sredstava]]*Ugovori_OPULJP[[#This Row],[EU STOPA SUFINANCIRANJA %
EU CO-FINANCING RATE %]]</f>
        <v>1084974</v>
      </c>
      <c r="P2026" s="11">
        <f>Ugovori_OPULJP[[#This Row],[Bespovratna sredstva - Ukupno (EU+Nac) HRK
= Ukupna ugovorena vrijednost bespovratnih sredstava]]*Ugovori_OPULJP[[#This Row],[STOPA NACIONALNOG SUFINANCIRANJA %]]</f>
        <v>191466</v>
      </c>
      <c r="Q2026" s="4">
        <v>1276440</v>
      </c>
      <c r="R2026" s="11">
        <v>0</v>
      </c>
      <c r="S2026" s="11">
        <v>0</v>
      </c>
      <c r="T2026" s="4">
        <f>Ugovori_OPULJP[[#This Row],[Bespovratna sredstva - Ukupno (EU+Nac) HRK
= Ukupna ugovorena vrijednost bespovratnih sredstava]]+Ugovori_OPULJP[[#This Row],[Javni doprinos korisnika - HRK]]+Ugovori_OPULJP[[#This Row],[Privatni doprinos korisnika - HRK]]</f>
        <v>1276440</v>
      </c>
      <c r="U2026" s="29" t="s">
        <v>8735</v>
      </c>
      <c r="V2026" s="29" t="s">
        <v>24</v>
      </c>
      <c r="W2026" s="5" t="s">
        <v>9952</v>
      </c>
      <c r="X2026" s="15" t="s">
        <v>6220</v>
      </c>
    </row>
    <row r="2027" spans="1:24" ht="102" x14ac:dyDescent="0.25">
      <c r="A2027" s="12" t="s">
        <v>9065</v>
      </c>
      <c r="B2027" s="8" t="s">
        <v>8150</v>
      </c>
      <c r="C2027" s="5" t="s">
        <v>7165</v>
      </c>
      <c r="D2027" s="5" t="s">
        <v>9855</v>
      </c>
      <c r="E2027" s="19" t="s">
        <v>10081</v>
      </c>
      <c r="F2027" s="7" t="s">
        <v>9377</v>
      </c>
      <c r="G2027" s="7" t="s">
        <v>9363</v>
      </c>
      <c r="H2027" s="13">
        <v>44211</v>
      </c>
      <c r="I2027" s="13">
        <v>44819</v>
      </c>
      <c r="J2027" s="13" t="str">
        <f ca="1">IF(Ugovori_OPULJP[[#This Row],[DATUM ZAVRŠETKA OPERACIJE]]&lt;TODAY(),"završen","u provedbi")</f>
        <v>u provedbi</v>
      </c>
      <c r="K2027" s="6" t="s">
        <v>9284</v>
      </c>
      <c r="L2027" s="6" t="s">
        <v>3</v>
      </c>
      <c r="M2027" s="17">
        <v>0.85</v>
      </c>
      <c r="N2027" s="17">
        <v>0.15</v>
      </c>
      <c r="O2027" s="61">
        <f>Ugovori_OPULJP[[#This Row],[Bespovratna sredstva - Ukupno (EU+Nac) HRK
= Ukupna ugovorena vrijednost bespovratnih sredstava]]*Ugovori_OPULJP[[#This Row],[EU STOPA SUFINANCIRANJA %
EU CO-FINANCING RATE %]]</f>
        <v>1700000</v>
      </c>
      <c r="P2027" s="61">
        <f>Ugovori_OPULJP[[#This Row],[Bespovratna sredstva - Ukupno (EU+Nac) HRK
= Ukupna ugovorena vrijednost bespovratnih sredstava]]*Ugovori_OPULJP[[#This Row],[STOPA NACIONALNOG SUFINANCIRANJA %]]</f>
        <v>300000</v>
      </c>
      <c r="Q2027" s="62">
        <v>2000000</v>
      </c>
      <c r="R2027" s="61">
        <v>0</v>
      </c>
      <c r="S2027" s="61">
        <v>0</v>
      </c>
      <c r="T2027" s="62">
        <f>Ugovori_OPULJP[[#This Row],[Bespovratna sredstva - Ukupno (EU+Nac) HRK
= Ukupna ugovorena vrijednost bespovratnih sredstava]]+Ugovori_OPULJP[[#This Row],[Javni doprinos korisnika - HRK]]+Ugovori_OPULJP[[#This Row],[Privatni doprinos korisnika - HRK]]</f>
        <v>2000000</v>
      </c>
      <c r="U2027" s="19" t="s">
        <v>8735</v>
      </c>
      <c r="V2027" s="19" t="s">
        <v>24</v>
      </c>
      <c r="W2027" s="5" t="s">
        <v>9285</v>
      </c>
      <c r="X2027" s="5" t="s">
        <v>6220</v>
      </c>
    </row>
    <row r="2028" spans="1:24" ht="102" x14ac:dyDescent="0.25">
      <c r="A2028" s="12" t="s">
        <v>9937</v>
      </c>
      <c r="B2028" s="8" t="s">
        <v>8150</v>
      </c>
      <c r="C2028" s="5" t="s">
        <v>7165</v>
      </c>
      <c r="D2028" s="5" t="s">
        <v>9855</v>
      </c>
      <c r="E2028" s="19" t="s">
        <v>10081</v>
      </c>
      <c r="F2028" s="7" t="s">
        <v>9962</v>
      </c>
      <c r="G2028" s="7" t="s">
        <v>2563</v>
      </c>
      <c r="H2028" s="13">
        <v>44317</v>
      </c>
      <c r="I2028" s="13">
        <v>44927</v>
      </c>
      <c r="J2028" s="13" t="str">
        <f ca="1">IF(Ugovori_OPULJP[[#This Row],[DATUM ZAVRŠETKA OPERACIJE]]&lt;TODAY(),"završen","u provedbi")</f>
        <v>u provedbi</v>
      </c>
      <c r="K2028" s="6" t="s">
        <v>12</v>
      </c>
      <c r="L2028" s="6" t="s">
        <v>12</v>
      </c>
      <c r="M2028" s="17">
        <v>0.85</v>
      </c>
      <c r="N2028" s="17">
        <v>0.15</v>
      </c>
      <c r="O2028" s="11">
        <f>Ugovori_OPULJP[[#This Row],[Bespovratna sredstva - Ukupno (EU+Nac) HRK
= Ukupna ugovorena vrijednost bespovratnih sredstava]]*Ugovori_OPULJP[[#This Row],[EU STOPA SUFINANCIRANJA %
EU CO-FINANCING RATE %]]</f>
        <v>1699730.7625</v>
      </c>
      <c r="P2028" s="11">
        <f>Ugovori_OPULJP[[#This Row],[Bespovratna sredstva - Ukupno (EU+Nac) HRK
= Ukupna ugovorena vrijednost bespovratnih sredstava]]*Ugovori_OPULJP[[#This Row],[STOPA NACIONALNOG SUFINANCIRANJA %]]</f>
        <v>299952.48749999999</v>
      </c>
      <c r="Q2028" s="4">
        <v>1999683.25</v>
      </c>
      <c r="R2028" s="11">
        <v>0</v>
      </c>
      <c r="S2028" s="11">
        <v>0</v>
      </c>
      <c r="T2028" s="4">
        <f>Ugovori_OPULJP[[#This Row],[Bespovratna sredstva - Ukupno (EU+Nac) HRK
= Ukupna ugovorena vrijednost bespovratnih sredstava]]+Ugovori_OPULJP[[#This Row],[Javni doprinos korisnika - HRK]]+Ugovori_OPULJP[[#This Row],[Privatni doprinos korisnika - HRK]]</f>
        <v>1999683.25</v>
      </c>
      <c r="U2028" s="29" t="s">
        <v>8735</v>
      </c>
      <c r="V2028" s="29" t="s">
        <v>24</v>
      </c>
      <c r="W2028" s="5" t="s">
        <v>9953</v>
      </c>
      <c r="X2028" s="15" t="s">
        <v>6220</v>
      </c>
    </row>
    <row r="2029" spans="1:24" ht="114.75" x14ac:dyDescent="0.25">
      <c r="A2029" s="12" t="s">
        <v>9066</v>
      </c>
      <c r="B2029" s="8" t="s">
        <v>8150</v>
      </c>
      <c r="C2029" s="5" t="s">
        <v>7165</v>
      </c>
      <c r="D2029" s="5" t="s">
        <v>9855</v>
      </c>
      <c r="E2029" s="19" t="s">
        <v>10081</v>
      </c>
      <c r="F2029" s="7" t="s">
        <v>9286</v>
      </c>
      <c r="G2029" s="7" t="s">
        <v>9287</v>
      </c>
      <c r="H2029" s="13">
        <v>44207</v>
      </c>
      <c r="I2029" s="13">
        <v>44692</v>
      </c>
      <c r="J2029" s="13" t="str">
        <f ca="1">IF(Ugovori_OPULJP[[#This Row],[DATUM ZAVRŠETKA OPERACIJE]]&lt;TODAY(),"završen","u provedbi")</f>
        <v>u provedbi</v>
      </c>
      <c r="K2029" s="6" t="s">
        <v>20</v>
      </c>
      <c r="L2029" s="25" t="s">
        <v>20</v>
      </c>
      <c r="M2029" s="17">
        <v>0.85</v>
      </c>
      <c r="N2029" s="17">
        <v>0.15</v>
      </c>
      <c r="O2029" s="61">
        <f>Ugovori_OPULJP[[#This Row],[Bespovratna sredstva - Ukupno (EU+Nac) HRK
= Ukupna ugovorena vrijednost bespovratnih sredstava]]*Ugovori_OPULJP[[#This Row],[EU STOPA SUFINANCIRANJA %
EU CO-FINANCING RATE %]]</f>
        <v>447942.41799999995</v>
      </c>
      <c r="P2029" s="61">
        <f>Ugovori_OPULJP[[#This Row],[Bespovratna sredstva - Ukupno (EU+Nac) HRK
= Ukupna ugovorena vrijednost bespovratnih sredstava]]*Ugovori_OPULJP[[#This Row],[STOPA NACIONALNOG SUFINANCIRANJA %]]</f>
        <v>79048.661999999997</v>
      </c>
      <c r="Q2029" s="62">
        <v>526991.07999999996</v>
      </c>
      <c r="R2029" s="61">
        <v>0</v>
      </c>
      <c r="S2029" s="61">
        <v>0</v>
      </c>
      <c r="T2029" s="62">
        <f>Ugovori_OPULJP[[#This Row],[Bespovratna sredstva - Ukupno (EU+Nac) HRK
= Ukupna ugovorena vrijednost bespovratnih sredstava]]+Ugovori_OPULJP[[#This Row],[Javni doprinos korisnika - HRK]]+Ugovori_OPULJP[[#This Row],[Privatni doprinos korisnika - HRK]]</f>
        <v>526991.07999999996</v>
      </c>
      <c r="U2029" s="19" t="s">
        <v>8735</v>
      </c>
      <c r="V2029" s="19" t="s">
        <v>24</v>
      </c>
      <c r="W2029" s="5" t="s">
        <v>9288</v>
      </c>
      <c r="X2029" s="5" t="s">
        <v>6220</v>
      </c>
    </row>
    <row r="2030" spans="1:24" ht="102" x14ac:dyDescent="0.25">
      <c r="A2030" s="12" t="s">
        <v>9974</v>
      </c>
      <c r="B2030" s="8" t="s">
        <v>8150</v>
      </c>
      <c r="C2030" s="5" t="s">
        <v>7165</v>
      </c>
      <c r="D2030" s="5" t="s">
        <v>9855</v>
      </c>
      <c r="E2030" s="19" t="s">
        <v>10081</v>
      </c>
      <c r="F2030" s="7" t="s">
        <v>9984</v>
      </c>
      <c r="G2030" s="7" t="s">
        <v>9985</v>
      </c>
      <c r="H2030" s="13">
        <v>44322</v>
      </c>
      <c r="I2030" s="13">
        <v>44932</v>
      </c>
      <c r="J2030" s="13" t="str">
        <f ca="1">IF(Ugovori_OPULJP[[#This Row],[DATUM ZAVRŠETKA OPERACIJE]]&lt;TODAY(),"završen","u provedbi")</f>
        <v>u provedbi</v>
      </c>
      <c r="K2030" s="6" t="s">
        <v>14</v>
      </c>
      <c r="L2030" s="6" t="s">
        <v>14</v>
      </c>
      <c r="M2030" s="17">
        <v>0.85</v>
      </c>
      <c r="N2030" s="17">
        <v>0.15</v>
      </c>
      <c r="O2030" s="11">
        <f>Ugovori_OPULJP[[#This Row],[Bespovratna sredstva - Ukupno (EU+Nac) HRK
= Ukupna ugovorena vrijednost bespovratnih sredstava]]*Ugovori_OPULJP[[#This Row],[EU STOPA SUFINANCIRANJA %
EU CO-FINANCING RATE %]]</f>
        <v>1667662.6084999999</v>
      </c>
      <c r="P2030" s="11">
        <f>Ugovori_OPULJP[[#This Row],[Bespovratna sredstva - Ukupno (EU+Nac) HRK
= Ukupna ugovorena vrijednost bespovratnih sredstava]]*Ugovori_OPULJP[[#This Row],[STOPA NACIONALNOG SUFINANCIRANJA %]]</f>
        <v>294293.40149999998</v>
      </c>
      <c r="Q2030" s="4">
        <v>1961956.01</v>
      </c>
      <c r="R2030" s="11">
        <v>0</v>
      </c>
      <c r="S2030" s="11">
        <v>0</v>
      </c>
      <c r="T2030" s="4">
        <f>Ugovori_OPULJP[[#This Row],[Bespovratna sredstva - Ukupno (EU+Nac) HRK
= Ukupna ugovorena vrijednost bespovratnih sredstava]]+Ugovori_OPULJP[[#This Row],[Javni doprinos korisnika - HRK]]+Ugovori_OPULJP[[#This Row],[Privatni doprinos korisnika - HRK]]</f>
        <v>1961956.01</v>
      </c>
      <c r="U2030" s="29" t="s">
        <v>8735</v>
      </c>
      <c r="V2030" s="29" t="s">
        <v>24</v>
      </c>
      <c r="W2030" s="5" t="s">
        <v>9986</v>
      </c>
      <c r="X2030" s="15" t="s">
        <v>6220</v>
      </c>
    </row>
    <row r="2031" spans="1:24" ht="114.75" x14ac:dyDescent="0.25">
      <c r="A2031" s="12" t="s">
        <v>10186</v>
      </c>
      <c r="B2031" s="8" t="s">
        <v>8150</v>
      </c>
      <c r="C2031" s="5" t="s">
        <v>7165</v>
      </c>
      <c r="D2031" s="5" t="s">
        <v>9855</v>
      </c>
      <c r="E2031" s="19" t="s">
        <v>10081</v>
      </c>
      <c r="F2031" s="7" t="s">
        <v>10282</v>
      </c>
      <c r="G2031" s="7" t="s">
        <v>8560</v>
      </c>
      <c r="H2031" s="13">
        <v>44343</v>
      </c>
      <c r="I2031" s="13">
        <v>44953</v>
      </c>
      <c r="J2031" s="13" t="str">
        <f ca="1">IF(Ugovori_OPULJP[[#This Row],[DATUM ZAVRŠETKA OPERACIJE]]&lt;TODAY(),"završen","u provedbi")</f>
        <v>u provedbi</v>
      </c>
      <c r="K2031" s="6" t="s">
        <v>16</v>
      </c>
      <c r="L2031" s="18" t="s">
        <v>16</v>
      </c>
      <c r="M2031" s="35" t="s">
        <v>9864</v>
      </c>
      <c r="N2031" s="17">
        <v>0.15</v>
      </c>
      <c r="O2031" s="11">
        <f>Ugovori_OPULJP[[#This Row],[Bespovratna sredstva - Ukupno (EU+Nac) HRK
= Ukupna ugovorena vrijednost bespovratnih sredstava]]*Ugovori_OPULJP[[#This Row],[EU STOPA SUFINANCIRANJA %
EU CO-FINANCING RATE %]]</f>
        <v>648835.6</v>
      </c>
      <c r="P2031" s="11">
        <f>Ugovori_OPULJP[[#This Row],[Bespovratna sredstva - Ukupno (EU+Nac) HRK
= Ukupna ugovorena vrijednost bespovratnih sredstava]]*Ugovori_OPULJP[[#This Row],[STOPA NACIONALNOG SUFINANCIRANJA %]]</f>
        <v>114500.4</v>
      </c>
      <c r="Q2031" s="4">
        <v>763336</v>
      </c>
      <c r="R2031" s="11">
        <v>0</v>
      </c>
      <c r="S2031" s="11">
        <v>0</v>
      </c>
      <c r="T2031" s="4">
        <f>Ugovori_OPULJP[[#This Row],[Bespovratna sredstva - Ukupno (EU+Nac) HRK
= Ukupna ugovorena vrijednost bespovratnih sredstava]]+Ugovori_OPULJP[[#This Row],[Javni doprinos korisnika - HRK]]+Ugovori_OPULJP[[#This Row],[Privatni doprinos korisnika - HRK]]</f>
        <v>763336</v>
      </c>
      <c r="U2031" s="19" t="s">
        <v>8735</v>
      </c>
      <c r="V2031" s="19" t="s">
        <v>24</v>
      </c>
      <c r="W2031" s="5" t="s">
        <v>10283</v>
      </c>
      <c r="X2031" s="15" t="s">
        <v>6220</v>
      </c>
    </row>
    <row r="2032" spans="1:24" ht="89.25" x14ac:dyDescent="0.25">
      <c r="A2032" s="12" t="s">
        <v>9938</v>
      </c>
      <c r="B2032" s="8" t="s">
        <v>8150</v>
      </c>
      <c r="C2032" s="5" t="s">
        <v>7165</v>
      </c>
      <c r="D2032" s="5" t="s">
        <v>9855</v>
      </c>
      <c r="E2032" s="19" t="s">
        <v>10081</v>
      </c>
      <c r="F2032" s="7" t="s">
        <v>9963</v>
      </c>
      <c r="G2032" s="7" t="s">
        <v>8559</v>
      </c>
      <c r="H2032" s="13">
        <v>44317</v>
      </c>
      <c r="I2032" s="13">
        <v>44927</v>
      </c>
      <c r="J2032" s="13" t="str">
        <f ca="1">IF(Ugovori_OPULJP[[#This Row],[DATUM ZAVRŠETKA OPERACIJE]]&lt;TODAY(),"završen","u provedbi")</f>
        <v>u provedbi</v>
      </c>
      <c r="K2032" s="6" t="s">
        <v>9964</v>
      </c>
      <c r="L2032" s="6" t="s">
        <v>4</v>
      </c>
      <c r="M2032" s="17">
        <v>0.85</v>
      </c>
      <c r="N2032" s="17">
        <v>0.15</v>
      </c>
      <c r="O2032" s="11">
        <f>Ugovori_OPULJP[[#This Row],[Bespovratna sredstva - Ukupno (EU+Nac) HRK
= Ukupna ugovorena vrijednost bespovratnih sredstava]]*Ugovori_OPULJP[[#This Row],[EU STOPA SUFINANCIRANJA %
EU CO-FINANCING RATE %]]</f>
        <v>793189.1449999999</v>
      </c>
      <c r="P2032" s="11">
        <f>Ugovori_OPULJP[[#This Row],[Bespovratna sredstva - Ukupno (EU+Nac) HRK
= Ukupna ugovorena vrijednost bespovratnih sredstava]]*Ugovori_OPULJP[[#This Row],[STOPA NACIONALNOG SUFINANCIRANJA %]]</f>
        <v>139974.55499999999</v>
      </c>
      <c r="Q2032" s="4">
        <v>933163.7</v>
      </c>
      <c r="R2032" s="11">
        <v>0</v>
      </c>
      <c r="S2032" s="11">
        <v>0</v>
      </c>
      <c r="T2032" s="4">
        <f>Ugovori_OPULJP[[#This Row],[Bespovratna sredstva - Ukupno (EU+Nac) HRK
= Ukupna ugovorena vrijednost bespovratnih sredstava]]+Ugovori_OPULJP[[#This Row],[Javni doprinos korisnika - HRK]]+Ugovori_OPULJP[[#This Row],[Privatni doprinos korisnika - HRK]]</f>
        <v>933163.7</v>
      </c>
      <c r="U2032" s="29" t="s">
        <v>8735</v>
      </c>
      <c r="V2032" s="29" t="s">
        <v>24</v>
      </c>
      <c r="W2032" s="5" t="s">
        <v>9954</v>
      </c>
      <c r="X2032" s="15" t="s">
        <v>6220</v>
      </c>
    </row>
    <row r="2033" spans="1:24" ht="102" x14ac:dyDescent="0.25">
      <c r="A2033" s="12" t="s">
        <v>9067</v>
      </c>
      <c r="B2033" s="8" t="s">
        <v>8150</v>
      </c>
      <c r="C2033" s="5" t="s">
        <v>7165</v>
      </c>
      <c r="D2033" s="5" t="s">
        <v>9855</v>
      </c>
      <c r="E2033" s="19" t="s">
        <v>10081</v>
      </c>
      <c r="F2033" s="7" t="s">
        <v>9289</v>
      </c>
      <c r="G2033" s="7" t="s">
        <v>3109</v>
      </c>
      <c r="H2033" s="13">
        <v>44204</v>
      </c>
      <c r="I2033" s="13">
        <v>44781</v>
      </c>
      <c r="J2033" s="13" t="str">
        <f ca="1">IF(Ugovori_OPULJP[[#This Row],[DATUM ZAVRŠETKA OPERACIJE]]&lt;TODAY(),"završen","u provedbi")</f>
        <v>u provedbi</v>
      </c>
      <c r="K2033" s="6" t="s">
        <v>12</v>
      </c>
      <c r="L2033" s="6" t="s">
        <v>12</v>
      </c>
      <c r="M2033" s="17">
        <v>0.85</v>
      </c>
      <c r="N2033" s="17">
        <v>0.15</v>
      </c>
      <c r="O2033" s="61">
        <f>Ugovori_OPULJP[[#This Row],[Bespovratna sredstva - Ukupno (EU+Nac) HRK
= Ukupna ugovorena vrijednost bespovratnih sredstava]]*Ugovori_OPULJP[[#This Row],[EU STOPA SUFINANCIRANJA %
EU CO-FINANCING RATE %]]</f>
        <v>1655046.73</v>
      </c>
      <c r="P2033" s="61">
        <f>Ugovori_OPULJP[[#This Row],[Bespovratna sredstva - Ukupno (EU+Nac) HRK
= Ukupna ugovorena vrijednost bespovratnih sredstava]]*Ugovori_OPULJP[[#This Row],[STOPA NACIONALNOG SUFINANCIRANJA %]]</f>
        <v>292067.07</v>
      </c>
      <c r="Q2033" s="62">
        <v>1947113.8</v>
      </c>
      <c r="R2033" s="61">
        <v>0</v>
      </c>
      <c r="S2033" s="61">
        <v>0</v>
      </c>
      <c r="T2033" s="62">
        <f>Ugovori_OPULJP[[#This Row],[Bespovratna sredstva - Ukupno (EU+Nac) HRK
= Ukupna ugovorena vrijednost bespovratnih sredstava]]+Ugovori_OPULJP[[#This Row],[Javni doprinos korisnika - HRK]]+Ugovori_OPULJP[[#This Row],[Privatni doprinos korisnika - HRK]]</f>
        <v>1947113.8</v>
      </c>
      <c r="U2033" s="19" t="s">
        <v>8735</v>
      </c>
      <c r="V2033" s="19" t="s">
        <v>24</v>
      </c>
      <c r="W2033" s="5" t="s">
        <v>9290</v>
      </c>
      <c r="X2033" s="5" t="s">
        <v>6220</v>
      </c>
    </row>
    <row r="2034" spans="1:24" ht="140.25" x14ac:dyDescent="0.25">
      <c r="A2034" s="12" t="s">
        <v>9068</v>
      </c>
      <c r="B2034" s="8" t="s">
        <v>8150</v>
      </c>
      <c r="C2034" s="5" t="s">
        <v>7165</v>
      </c>
      <c r="D2034" s="5" t="s">
        <v>9855</v>
      </c>
      <c r="E2034" s="19" t="s">
        <v>10081</v>
      </c>
      <c r="F2034" s="7" t="s">
        <v>9291</v>
      </c>
      <c r="G2034" s="47" t="s">
        <v>2364</v>
      </c>
      <c r="H2034" s="13">
        <v>44209</v>
      </c>
      <c r="I2034" s="13">
        <v>44817</v>
      </c>
      <c r="J2034" s="13" t="str">
        <f ca="1">IF(Ugovori_OPULJP[[#This Row],[DATUM ZAVRŠETKA OPERACIJE]]&lt;TODAY(),"završen","u provedbi")</f>
        <v>u provedbi</v>
      </c>
      <c r="K2034" s="6" t="s">
        <v>9292</v>
      </c>
      <c r="L2034" s="6" t="s">
        <v>3</v>
      </c>
      <c r="M2034" s="17">
        <v>0.85</v>
      </c>
      <c r="N2034" s="17">
        <v>0.15</v>
      </c>
      <c r="O2034" s="61">
        <f>Ugovori_OPULJP[[#This Row],[Bespovratna sredstva - Ukupno (EU+Nac) HRK
= Ukupna ugovorena vrijednost bespovratnih sredstava]]*Ugovori_OPULJP[[#This Row],[EU STOPA SUFINANCIRANJA %
EU CO-FINANCING RATE %]]</f>
        <v>1699821.7379999999</v>
      </c>
      <c r="P2034" s="61">
        <f>Ugovori_OPULJP[[#This Row],[Bespovratna sredstva - Ukupno (EU+Nac) HRK
= Ukupna ugovorena vrijednost bespovratnih sredstava]]*Ugovori_OPULJP[[#This Row],[STOPA NACIONALNOG SUFINANCIRANJA %]]</f>
        <v>299968.54200000002</v>
      </c>
      <c r="Q2034" s="62">
        <v>1999790.28</v>
      </c>
      <c r="R2034" s="61">
        <v>0</v>
      </c>
      <c r="S2034" s="61">
        <v>0</v>
      </c>
      <c r="T2034" s="62">
        <f>Ugovori_OPULJP[[#This Row],[Bespovratna sredstva - Ukupno (EU+Nac) HRK
= Ukupna ugovorena vrijednost bespovratnih sredstava]]+Ugovori_OPULJP[[#This Row],[Javni doprinos korisnika - HRK]]+Ugovori_OPULJP[[#This Row],[Privatni doprinos korisnika - HRK]]</f>
        <v>1999790.28</v>
      </c>
      <c r="U2034" s="19" t="s">
        <v>8735</v>
      </c>
      <c r="V2034" s="19" t="s">
        <v>24</v>
      </c>
      <c r="W2034" s="5" t="s">
        <v>9293</v>
      </c>
      <c r="X2034" s="5" t="s">
        <v>6220</v>
      </c>
    </row>
    <row r="2035" spans="1:24" ht="102" x14ac:dyDescent="0.25">
      <c r="A2035" s="12" t="s">
        <v>9975</v>
      </c>
      <c r="B2035" s="8" t="s">
        <v>8150</v>
      </c>
      <c r="C2035" s="5" t="s">
        <v>7165</v>
      </c>
      <c r="D2035" s="5" t="s">
        <v>9855</v>
      </c>
      <c r="E2035" s="19" t="s">
        <v>10081</v>
      </c>
      <c r="F2035" s="7" t="s">
        <v>9855</v>
      </c>
      <c r="G2035" s="7" t="s">
        <v>9987</v>
      </c>
      <c r="H2035" s="13">
        <v>44331</v>
      </c>
      <c r="I2035" s="13">
        <v>44941</v>
      </c>
      <c r="J2035" s="13" t="str">
        <f ca="1">IF(Ugovori_OPULJP[[#This Row],[DATUM ZAVRŠETKA OPERACIJE]]&lt;TODAY(),"završen","u provedbi")</f>
        <v>u provedbi</v>
      </c>
      <c r="K2035" s="6" t="s">
        <v>12</v>
      </c>
      <c r="L2035" s="6" t="s">
        <v>12</v>
      </c>
      <c r="M2035" s="17">
        <v>0.85</v>
      </c>
      <c r="N2035" s="17">
        <v>0.15</v>
      </c>
      <c r="O2035" s="11">
        <f>Ugovori_OPULJP[[#This Row],[Bespovratna sredstva - Ukupno (EU+Nac) HRK
= Ukupna ugovorena vrijednost bespovratnih sredstava]]*Ugovori_OPULJP[[#This Row],[EU STOPA SUFINANCIRANJA %
EU CO-FINANCING RATE %]]</f>
        <v>1366531.4</v>
      </c>
      <c r="P2035" s="11">
        <f>Ugovori_OPULJP[[#This Row],[Bespovratna sredstva - Ukupno (EU+Nac) HRK
= Ukupna ugovorena vrijednost bespovratnih sredstava]]*Ugovori_OPULJP[[#This Row],[STOPA NACIONALNOG SUFINANCIRANJA %]]</f>
        <v>241152.59999999998</v>
      </c>
      <c r="Q2035" s="4">
        <v>1607684</v>
      </c>
      <c r="R2035" s="11">
        <v>0</v>
      </c>
      <c r="S2035" s="11">
        <v>0</v>
      </c>
      <c r="T2035" s="4">
        <f>Ugovori_OPULJP[[#This Row],[Bespovratna sredstva - Ukupno (EU+Nac) HRK
= Ukupna ugovorena vrijednost bespovratnih sredstava]]+Ugovori_OPULJP[[#This Row],[Javni doprinos korisnika - HRK]]+Ugovori_OPULJP[[#This Row],[Privatni doprinos korisnika - HRK]]</f>
        <v>1607684</v>
      </c>
      <c r="U2035" s="29" t="s">
        <v>8735</v>
      </c>
      <c r="V2035" s="29" t="s">
        <v>24</v>
      </c>
      <c r="W2035" s="5" t="s">
        <v>9988</v>
      </c>
      <c r="X2035" s="15" t="s">
        <v>6220</v>
      </c>
    </row>
    <row r="2036" spans="1:24" ht="114.75" x14ac:dyDescent="0.25">
      <c r="A2036" s="68" t="s">
        <v>10962</v>
      </c>
      <c r="B2036" s="8" t="s">
        <v>8150</v>
      </c>
      <c r="C2036" s="5" t="s">
        <v>7165</v>
      </c>
      <c r="D2036" s="5" t="s">
        <v>9855</v>
      </c>
      <c r="E2036" s="19" t="s">
        <v>10081</v>
      </c>
      <c r="F2036" s="7" t="s">
        <v>10985</v>
      </c>
      <c r="G2036" s="47" t="s">
        <v>8561</v>
      </c>
      <c r="H2036" s="13">
        <v>44329</v>
      </c>
      <c r="I2036" s="13">
        <v>44939</v>
      </c>
      <c r="J2036" s="13" t="str">
        <f ca="1">IF(Ugovori_OPULJP[[#This Row],[DATUM ZAVRŠETKA OPERACIJE]]&lt;TODAY(),"završen","u provedbi")</f>
        <v>u provedbi</v>
      </c>
      <c r="K2036" s="18" t="s">
        <v>3026</v>
      </c>
      <c r="L2036" s="6" t="s">
        <v>6</v>
      </c>
      <c r="M2036" s="35" t="s">
        <v>9864</v>
      </c>
      <c r="N2036" s="17">
        <v>0.15</v>
      </c>
      <c r="O2036" s="11">
        <f>Ugovori_OPULJP[[#This Row],[Bespovratna sredstva - Ukupno (EU+Nac) HRK
= Ukupna ugovorena vrijednost bespovratnih sredstava]]*Ugovori_OPULJP[[#This Row],[EU STOPA SUFINANCIRANJA %
EU CO-FINANCING RATE %]]</f>
        <v>1644561.3</v>
      </c>
      <c r="P2036" s="11">
        <f>Ugovori_OPULJP[[#This Row],[Bespovratna sredstva - Ukupno (EU+Nac) HRK
= Ukupna ugovorena vrijednost bespovratnih sredstava]]*Ugovori_OPULJP[[#This Row],[STOPA NACIONALNOG SUFINANCIRANJA %]]</f>
        <v>290216.7</v>
      </c>
      <c r="Q2036" s="4">
        <v>1934778</v>
      </c>
      <c r="R2036" s="11">
        <v>0</v>
      </c>
      <c r="S2036" s="11">
        <v>0</v>
      </c>
      <c r="T2036" s="4">
        <f>Ugovori_OPULJP[[#This Row],[Bespovratna sredstva - Ukupno (EU+Nac) HRK
= Ukupna ugovorena vrijednost bespovratnih sredstava]]+Ugovori_OPULJP[[#This Row],[Javni doprinos korisnika - HRK]]+Ugovori_OPULJP[[#This Row],[Privatni doprinos korisnika - HRK]]</f>
        <v>1934778</v>
      </c>
      <c r="U2036" s="19" t="s">
        <v>8735</v>
      </c>
      <c r="V2036" s="19" t="s">
        <v>24</v>
      </c>
      <c r="W2036" s="27" t="s">
        <v>10986</v>
      </c>
      <c r="X2036" s="15" t="s">
        <v>6220</v>
      </c>
    </row>
    <row r="2037" spans="1:24" ht="102" x14ac:dyDescent="0.25">
      <c r="A2037" s="12" t="s">
        <v>9939</v>
      </c>
      <c r="B2037" s="8" t="s">
        <v>8150</v>
      </c>
      <c r="C2037" s="5" t="s">
        <v>7165</v>
      </c>
      <c r="D2037" s="5" t="s">
        <v>9855</v>
      </c>
      <c r="E2037" s="19" t="s">
        <v>10081</v>
      </c>
      <c r="F2037" s="7" t="s">
        <v>9965</v>
      </c>
      <c r="G2037" s="7" t="s">
        <v>2354</v>
      </c>
      <c r="H2037" s="13">
        <v>44317</v>
      </c>
      <c r="I2037" s="13">
        <v>44927</v>
      </c>
      <c r="J2037" s="13" t="str">
        <f ca="1">IF(Ugovori_OPULJP[[#This Row],[DATUM ZAVRŠETKA OPERACIJE]]&lt;TODAY(),"završen","u provedbi")</f>
        <v>u provedbi</v>
      </c>
      <c r="K2037" s="6" t="s">
        <v>9966</v>
      </c>
      <c r="L2037" s="6" t="s">
        <v>3</v>
      </c>
      <c r="M2037" s="17">
        <v>0.85</v>
      </c>
      <c r="N2037" s="17">
        <v>0.15</v>
      </c>
      <c r="O2037" s="11">
        <f>Ugovori_OPULJP[[#This Row],[Bespovratna sredstva - Ukupno (EU+Nac) HRK
= Ukupna ugovorena vrijednost bespovratnih sredstava]]*Ugovori_OPULJP[[#This Row],[EU STOPA SUFINANCIRANJA %
EU CO-FINANCING RATE %]]</f>
        <v>1681293.9819999998</v>
      </c>
      <c r="P2037" s="11">
        <f>Ugovori_OPULJP[[#This Row],[Bespovratna sredstva - Ukupno (EU+Nac) HRK
= Ukupna ugovorena vrijednost bespovratnih sredstava]]*Ugovori_OPULJP[[#This Row],[STOPA NACIONALNOG SUFINANCIRANJA %]]</f>
        <v>296698.93799999997</v>
      </c>
      <c r="Q2037" s="4">
        <v>1977992.92</v>
      </c>
      <c r="R2037" s="11">
        <v>0</v>
      </c>
      <c r="S2037" s="11">
        <v>0</v>
      </c>
      <c r="T2037" s="4">
        <f>Ugovori_OPULJP[[#This Row],[Bespovratna sredstva - Ukupno (EU+Nac) HRK
= Ukupna ugovorena vrijednost bespovratnih sredstava]]+Ugovori_OPULJP[[#This Row],[Javni doprinos korisnika - HRK]]+Ugovori_OPULJP[[#This Row],[Privatni doprinos korisnika - HRK]]</f>
        <v>1977992.92</v>
      </c>
      <c r="U2037" s="29" t="s">
        <v>8735</v>
      </c>
      <c r="V2037" s="29" t="s">
        <v>24</v>
      </c>
      <c r="W2037" s="5" t="s">
        <v>9955</v>
      </c>
      <c r="X2037" s="15" t="s">
        <v>6220</v>
      </c>
    </row>
    <row r="2038" spans="1:24" ht="76.5" x14ac:dyDescent="0.25">
      <c r="A2038" s="12" t="s">
        <v>9069</v>
      </c>
      <c r="B2038" s="8" t="s">
        <v>8150</v>
      </c>
      <c r="C2038" s="5" t="s">
        <v>7165</v>
      </c>
      <c r="D2038" s="5" t="s">
        <v>9855</v>
      </c>
      <c r="E2038" s="19" t="s">
        <v>10081</v>
      </c>
      <c r="F2038" s="7" t="s">
        <v>9378</v>
      </c>
      <c r="G2038" s="47" t="s">
        <v>1604</v>
      </c>
      <c r="H2038" s="13">
        <v>44208</v>
      </c>
      <c r="I2038" s="13">
        <v>44816</v>
      </c>
      <c r="J2038" s="13" t="str">
        <f ca="1">IF(Ugovori_OPULJP[[#This Row],[DATUM ZAVRŠETKA OPERACIJE]]&lt;TODAY(),"završen","u provedbi")</f>
        <v>u provedbi</v>
      </c>
      <c r="K2038" s="6" t="s">
        <v>9294</v>
      </c>
      <c r="L2038" s="6" t="s">
        <v>7</v>
      </c>
      <c r="M2038" s="17">
        <v>0.85</v>
      </c>
      <c r="N2038" s="17">
        <v>0.15</v>
      </c>
      <c r="O2038" s="61">
        <f>Ugovori_OPULJP[[#This Row],[Bespovratna sredstva - Ukupno (EU+Nac) HRK
= Ukupna ugovorena vrijednost bespovratnih sredstava]]*Ugovori_OPULJP[[#This Row],[EU STOPA SUFINANCIRANJA %
EU CO-FINANCING RATE %]]</f>
        <v>1400855.0630000001</v>
      </c>
      <c r="P2038" s="61">
        <f>Ugovori_OPULJP[[#This Row],[Bespovratna sredstva - Ukupno (EU+Nac) HRK
= Ukupna ugovorena vrijednost bespovratnih sredstava]]*Ugovori_OPULJP[[#This Row],[STOPA NACIONALNOG SUFINANCIRANJA %]]</f>
        <v>247209.717</v>
      </c>
      <c r="Q2038" s="62">
        <v>1648064.78</v>
      </c>
      <c r="R2038" s="61">
        <v>0</v>
      </c>
      <c r="S2038" s="61">
        <v>0</v>
      </c>
      <c r="T2038" s="62">
        <f>Ugovori_OPULJP[[#This Row],[Bespovratna sredstva - Ukupno (EU+Nac) HRK
= Ukupna ugovorena vrijednost bespovratnih sredstava]]+Ugovori_OPULJP[[#This Row],[Javni doprinos korisnika - HRK]]+Ugovori_OPULJP[[#This Row],[Privatni doprinos korisnika - HRK]]</f>
        <v>1648064.78</v>
      </c>
      <c r="U2038" s="19" t="s">
        <v>8735</v>
      </c>
      <c r="V2038" s="19" t="s">
        <v>24</v>
      </c>
      <c r="W2038" s="5" t="s">
        <v>9295</v>
      </c>
      <c r="X2038" s="5" t="s">
        <v>6220</v>
      </c>
    </row>
    <row r="2039" spans="1:24" ht="114.75" x14ac:dyDescent="0.25">
      <c r="A2039" s="12" t="s">
        <v>9070</v>
      </c>
      <c r="B2039" s="8" t="s">
        <v>8150</v>
      </c>
      <c r="C2039" s="5" t="s">
        <v>7165</v>
      </c>
      <c r="D2039" s="5" t="s">
        <v>9855</v>
      </c>
      <c r="E2039" s="19" t="s">
        <v>10081</v>
      </c>
      <c r="F2039" s="7" t="s">
        <v>9296</v>
      </c>
      <c r="G2039" s="47" t="s">
        <v>851</v>
      </c>
      <c r="H2039" s="13">
        <v>44204</v>
      </c>
      <c r="I2039" s="13">
        <v>44812</v>
      </c>
      <c r="J2039" s="13" t="str">
        <f ca="1">IF(Ugovori_OPULJP[[#This Row],[DATUM ZAVRŠETKA OPERACIJE]]&lt;TODAY(),"završen","u provedbi")</f>
        <v>u provedbi</v>
      </c>
      <c r="K2039" s="6" t="s">
        <v>3026</v>
      </c>
      <c r="L2039" s="6" t="s">
        <v>9</v>
      </c>
      <c r="M2039" s="17">
        <v>0.85</v>
      </c>
      <c r="N2039" s="17">
        <v>0.15</v>
      </c>
      <c r="O2039" s="61">
        <f>Ugovori_OPULJP[[#This Row],[Bespovratna sredstva - Ukupno (EU+Nac) HRK
= Ukupna ugovorena vrijednost bespovratnih sredstava]]*Ugovori_OPULJP[[#This Row],[EU STOPA SUFINANCIRANJA %
EU CO-FINANCING RATE %]]</f>
        <v>1700000</v>
      </c>
      <c r="P2039" s="61">
        <f>Ugovori_OPULJP[[#This Row],[Bespovratna sredstva - Ukupno (EU+Nac) HRK
= Ukupna ugovorena vrijednost bespovratnih sredstava]]*Ugovori_OPULJP[[#This Row],[STOPA NACIONALNOG SUFINANCIRANJA %]]</f>
        <v>300000</v>
      </c>
      <c r="Q2039" s="62">
        <v>2000000</v>
      </c>
      <c r="R2039" s="61">
        <v>0</v>
      </c>
      <c r="S2039" s="61">
        <v>0</v>
      </c>
      <c r="T2039" s="62">
        <f>Ugovori_OPULJP[[#This Row],[Bespovratna sredstva - Ukupno (EU+Nac) HRK
= Ukupna ugovorena vrijednost bespovratnih sredstava]]+Ugovori_OPULJP[[#This Row],[Javni doprinos korisnika - HRK]]+Ugovori_OPULJP[[#This Row],[Privatni doprinos korisnika - HRK]]</f>
        <v>2000000</v>
      </c>
      <c r="U2039" s="19" t="s">
        <v>8735</v>
      </c>
      <c r="V2039" s="19" t="s">
        <v>24</v>
      </c>
      <c r="W2039" s="5" t="s">
        <v>9297</v>
      </c>
      <c r="X2039" s="5" t="s">
        <v>6220</v>
      </c>
    </row>
    <row r="2040" spans="1:24" ht="89.25" x14ac:dyDescent="0.25">
      <c r="A2040" s="12" t="s">
        <v>9071</v>
      </c>
      <c r="B2040" s="8" t="s">
        <v>8150</v>
      </c>
      <c r="C2040" s="5" t="s">
        <v>7165</v>
      </c>
      <c r="D2040" s="5" t="s">
        <v>9855</v>
      </c>
      <c r="E2040" s="19" t="s">
        <v>10081</v>
      </c>
      <c r="F2040" s="7" t="s">
        <v>9379</v>
      </c>
      <c r="G2040" s="47" t="s">
        <v>11007</v>
      </c>
      <c r="H2040" s="13">
        <v>44211</v>
      </c>
      <c r="I2040" s="13">
        <v>44819</v>
      </c>
      <c r="J2040" s="13" t="str">
        <f ca="1">IF(Ugovori_OPULJP[[#This Row],[DATUM ZAVRŠETKA OPERACIJE]]&lt;TODAY(),"završen","u provedbi")</f>
        <v>u provedbi</v>
      </c>
      <c r="K2040" s="6" t="s">
        <v>13</v>
      </c>
      <c r="L2040" s="6" t="s">
        <v>13</v>
      </c>
      <c r="M2040" s="17">
        <v>0.85</v>
      </c>
      <c r="N2040" s="17">
        <v>0.15</v>
      </c>
      <c r="O2040" s="61">
        <f>Ugovori_OPULJP[[#This Row],[Bespovratna sredstva - Ukupno (EU+Nac) HRK
= Ukupna ugovorena vrijednost bespovratnih sredstava]]*Ugovori_OPULJP[[#This Row],[EU STOPA SUFINANCIRANJA %
EU CO-FINANCING RATE %]]</f>
        <v>932126.54949999996</v>
      </c>
      <c r="P2040" s="61">
        <f>Ugovori_OPULJP[[#This Row],[Bespovratna sredstva - Ukupno (EU+Nac) HRK
= Ukupna ugovorena vrijednost bespovratnih sredstava]]*Ugovori_OPULJP[[#This Row],[STOPA NACIONALNOG SUFINANCIRANJA %]]</f>
        <v>164492.92049999998</v>
      </c>
      <c r="Q2040" s="62">
        <v>1096619.47</v>
      </c>
      <c r="R2040" s="61">
        <v>0</v>
      </c>
      <c r="S2040" s="61">
        <v>0</v>
      </c>
      <c r="T2040" s="62">
        <f>Ugovori_OPULJP[[#This Row],[Bespovratna sredstva - Ukupno (EU+Nac) HRK
= Ukupna ugovorena vrijednost bespovratnih sredstava]]+Ugovori_OPULJP[[#This Row],[Javni doprinos korisnika - HRK]]+Ugovori_OPULJP[[#This Row],[Privatni doprinos korisnika - HRK]]</f>
        <v>1096619.47</v>
      </c>
      <c r="U2040" s="19" t="s">
        <v>8735</v>
      </c>
      <c r="V2040" s="19" t="s">
        <v>24</v>
      </c>
      <c r="W2040" s="5" t="s">
        <v>9298</v>
      </c>
      <c r="X2040" s="5" t="s">
        <v>6220</v>
      </c>
    </row>
    <row r="2041" spans="1:24" ht="114.75" x14ac:dyDescent="0.25">
      <c r="A2041" s="12" t="s">
        <v>9072</v>
      </c>
      <c r="B2041" s="8" t="s">
        <v>8150</v>
      </c>
      <c r="C2041" s="5" t="s">
        <v>7165</v>
      </c>
      <c r="D2041" s="5" t="s">
        <v>9855</v>
      </c>
      <c r="E2041" s="19" t="s">
        <v>10081</v>
      </c>
      <c r="F2041" s="7" t="s">
        <v>3148</v>
      </c>
      <c r="G2041" s="7" t="s">
        <v>2518</v>
      </c>
      <c r="H2041" s="13">
        <v>44207</v>
      </c>
      <c r="I2041" s="13">
        <v>44815</v>
      </c>
      <c r="J2041" s="13" t="str">
        <f ca="1">IF(Ugovori_OPULJP[[#This Row],[DATUM ZAVRŠETKA OPERACIJE]]&lt;TODAY(),"završen","u provedbi")</f>
        <v>u provedbi</v>
      </c>
      <c r="K2041" s="6" t="s">
        <v>6</v>
      </c>
      <c r="L2041" s="6" t="s">
        <v>6</v>
      </c>
      <c r="M2041" s="17">
        <v>0.85</v>
      </c>
      <c r="N2041" s="17">
        <v>0.15</v>
      </c>
      <c r="O2041" s="61">
        <f>Ugovori_OPULJP[[#This Row],[Bespovratna sredstva - Ukupno (EU+Nac) HRK
= Ukupna ugovorena vrijednost bespovratnih sredstava]]*Ugovori_OPULJP[[#This Row],[EU STOPA SUFINANCIRANJA %
EU CO-FINANCING RATE %]]</f>
        <v>1699972.409</v>
      </c>
      <c r="P2041" s="61">
        <f>Ugovori_OPULJP[[#This Row],[Bespovratna sredstva - Ukupno (EU+Nac) HRK
= Ukupna ugovorena vrijednost bespovratnih sredstava]]*Ugovori_OPULJP[[#This Row],[STOPA NACIONALNOG SUFINANCIRANJA %]]</f>
        <v>299995.13099999999</v>
      </c>
      <c r="Q2041" s="62">
        <v>1999967.54</v>
      </c>
      <c r="R2041" s="61">
        <v>0</v>
      </c>
      <c r="S2041" s="61">
        <v>0</v>
      </c>
      <c r="T2041" s="62">
        <f>Ugovori_OPULJP[[#This Row],[Bespovratna sredstva - Ukupno (EU+Nac) HRK
= Ukupna ugovorena vrijednost bespovratnih sredstava]]+Ugovori_OPULJP[[#This Row],[Javni doprinos korisnika - HRK]]+Ugovori_OPULJP[[#This Row],[Privatni doprinos korisnika - HRK]]</f>
        <v>1999967.54</v>
      </c>
      <c r="U2041" s="19" t="s">
        <v>8735</v>
      </c>
      <c r="V2041" s="19" t="s">
        <v>24</v>
      </c>
      <c r="W2041" s="5" t="s">
        <v>9299</v>
      </c>
      <c r="X2041" s="5" t="s">
        <v>6220</v>
      </c>
    </row>
    <row r="2042" spans="1:24" ht="114.75" x14ac:dyDescent="0.25">
      <c r="A2042" s="12" t="s">
        <v>10090</v>
      </c>
      <c r="B2042" s="8" t="s">
        <v>8150</v>
      </c>
      <c r="C2042" s="5" t="s">
        <v>7165</v>
      </c>
      <c r="D2042" s="5" t="s">
        <v>9855</v>
      </c>
      <c r="E2042" s="19" t="s">
        <v>10081</v>
      </c>
      <c r="F2042" s="7" t="s">
        <v>10147</v>
      </c>
      <c r="G2042" s="47" t="s">
        <v>5008</v>
      </c>
      <c r="H2042" s="13">
        <v>44348</v>
      </c>
      <c r="I2042" s="13">
        <v>44958</v>
      </c>
      <c r="J2042" s="13" t="s">
        <v>8969</v>
      </c>
      <c r="K2042" s="6" t="s">
        <v>10148</v>
      </c>
      <c r="L2042" s="6" t="s">
        <v>7</v>
      </c>
      <c r="M2042" s="17">
        <v>0.85</v>
      </c>
      <c r="N2042" s="17">
        <v>0.15</v>
      </c>
      <c r="O2042" s="11">
        <v>1101566</v>
      </c>
      <c r="P2042" s="11">
        <v>194394</v>
      </c>
      <c r="Q2042" s="4">
        <v>1295960</v>
      </c>
      <c r="R2042" s="11">
        <v>0</v>
      </c>
      <c r="S2042" s="11">
        <v>0</v>
      </c>
      <c r="T2042" s="4">
        <v>1295960</v>
      </c>
      <c r="U2042" s="19" t="s">
        <v>8735</v>
      </c>
      <c r="V2042" s="19" t="s">
        <v>24</v>
      </c>
      <c r="W2042" s="5" t="s">
        <v>10149</v>
      </c>
      <c r="X2042" s="15" t="s">
        <v>6220</v>
      </c>
    </row>
    <row r="2043" spans="1:24" ht="114.75" x14ac:dyDescent="0.25">
      <c r="A2043" s="12" t="s">
        <v>10187</v>
      </c>
      <c r="B2043" s="8" t="s">
        <v>8150</v>
      </c>
      <c r="C2043" s="5" t="s">
        <v>7165</v>
      </c>
      <c r="D2043" s="5" t="s">
        <v>9855</v>
      </c>
      <c r="E2043" s="19" t="s">
        <v>10081</v>
      </c>
      <c r="F2043" s="7" t="s">
        <v>2999</v>
      </c>
      <c r="G2043" s="7" t="s">
        <v>10604</v>
      </c>
      <c r="H2043" s="13">
        <v>44340</v>
      </c>
      <c r="I2043" s="13">
        <v>44950</v>
      </c>
      <c r="J2043" s="13" t="str">
        <f ca="1">IF(Ugovori_OPULJP[[#This Row],[DATUM ZAVRŠETKA OPERACIJE]]&lt;TODAY(),"završen","u provedbi")</f>
        <v>u provedbi</v>
      </c>
      <c r="K2043" s="6" t="s">
        <v>20</v>
      </c>
      <c r="L2043" s="25" t="s">
        <v>20</v>
      </c>
      <c r="M2043" s="35" t="s">
        <v>9864</v>
      </c>
      <c r="N2043" s="17">
        <v>0.15</v>
      </c>
      <c r="O2043" s="11">
        <f>Ugovori_OPULJP[[#This Row],[Bespovratna sredstva - Ukupno (EU+Nac) HRK
= Ukupna ugovorena vrijednost bespovratnih sredstava]]*Ugovori_OPULJP[[#This Row],[EU STOPA SUFINANCIRANJA %
EU CO-FINANCING RATE %]]</f>
        <v>1531046.9790000001</v>
      </c>
      <c r="P2043" s="11">
        <f>Ugovori_OPULJP[[#This Row],[Bespovratna sredstva - Ukupno (EU+Nac) HRK
= Ukupna ugovorena vrijednost bespovratnih sredstava]]*Ugovori_OPULJP[[#This Row],[STOPA NACIONALNOG SUFINANCIRANJA %]]</f>
        <v>270184.761</v>
      </c>
      <c r="Q2043" s="4">
        <v>1801231.74</v>
      </c>
      <c r="R2043" s="11">
        <v>0</v>
      </c>
      <c r="S2043" s="11">
        <v>0</v>
      </c>
      <c r="T2043" s="4">
        <f>Ugovori_OPULJP[[#This Row],[Bespovratna sredstva - Ukupno (EU+Nac) HRK
= Ukupna ugovorena vrijednost bespovratnih sredstava]]+Ugovori_OPULJP[[#This Row],[Javni doprinos korisnika - HRK]]+Ugovori_OPULJP[[#This Row],[Privatni doprinos korisnika - HRK]]</f>
        <v>1801231.74</v>
      </c>
      <c r="U2043" s="19" t="s">
        <v>8735</v>
      </c>
      <c r="V2043" s="19" t="s">
        <v>24</v>
      </c>
      <c r="W2043" s="5" t="s">
        <v>10284</v>
      </c>
      <c r="X2043" s="15" t="s">
        <v>6220</v>
      </c>
    </row>
    <row r="2044" spans="1:24" ht="89.25" x14ac:dyDescent="0.25">
      <c r="A2044" s="12" t="s">
        <v>9073</v>
      </c>
      <c r="B2044" s="8" t="s">
        <v>8150</v>
      </c>
      <c r="C2044" s="5" t="s">
        <v>7165</v>
      </c>
      <c r="D2044" s="5" t="s">
        <v>9855</v>
      </c>
      <c r="E2044" s="19" t="s">
        <v>10081</v>
      </c>
      <c r="F2044" s="7" t="s">
        <v>9300</v>
      </c>
      <c r="G2044" s="7" t="s">
        <v>9301</v>
      </c>
      <c r="H2044" s="13">
        <v>44217</v>
      </c>
      <c r="I2044" s="13">
        <v>44825</v>
      </c>
      <c r="J2044" s="13" t="str">
        <f ca="1">IF(Ugovori_OPULJP[[#This Row],[DATUM ZAVRŠETKA OPERACIJE]]&lt;TODAY(),"završen","u provedbi")</f>
        <v>u provedbi</v>
      </c>
      <c r="K2044" s="6" t="s">
        <v>74</v>
      </c>
      <c r="L2044" s="6" t="s">
        <v>3</v>
      </c>
      <c r="M2044" s="17">
        <v>0.85</v>
      </c>
      <c r="N2044" s="17">
        <v>0.15</v>
      </c>
      <c r="O2044" s="61">
        <f>Ugovori_OPULJP[[#This Row],[Bespovratna sredstva - Ukupno (EU+Nac) HRK
= Ukupna ugovorena vrijednost bespovratnih sredstava]]*Ugovori_OPULJP[[#This Row],[EU STOPA SUFINANCIRANJA %
EU CO-FINANCING RATE %]]</f>
        <v>1698997.442</v>
      </c>
      <c r="P2044" s="61">
        <f>Ugovori_OPULJP[[#This Row],[Bespovratna sredstva - Ukupno (EU+Nac) HRK
= Ukupna ugovorena vrijednost bespovratnih sredstava]]*Ugovori_OPULJP[[#This Row],[STOPA NACIONALNOG SUFINANCIRANJA %]]</f>
        <v>299823.07799999998</v>
      </c>
      <c r="Q2044" s="62">
        <v>1998820.52</v>
      </c>
      <c r="R2044" s="61">
        <v>0</v>
      </c>
      <c r="S2044" s="61">
        <v>0</v>
      </c>
      <c r="T2044" s="62">
        <f>Ugovori_OPULJP[[#This Row],[Bespovratna sredstva - Ukupno (EU+Nac) HRK
= Ukupna ugovorena vrijednost bespovratnih sredstava]]+Ugovori_OPULJP[[#This Row],[Javni doprinos korisnika - HRK]]+Ugovori_OPULJP[[#This Row],[Privatni doprinos korisnika - HRK]]</f>
        <v>1998820.52</v>
      </c>
      <c r="U2044" s="19" t="s">
        <v>8735</v>
      </c>
      <c r="V2044" s="19" t="s">
        <v>24</v>
      </c>
      <c r="W2044" s="5" t="s">
        <v>9302</v>
      </c>
      <c r="X2044" s="5" t="s">
        <v>6220</v>
      </c>
    </row>
    <row r="2045" spans="1:24" ht="114.75" x14ac:dyDescent="0.25">
      <c r="A2045" s="12" t="s">
        <v>10105</v>
      </c>
      <c r="B2045" s="8" t="s">
        <v>8150</v>
      </c>
      <c r="C2045" s="5" t="s">
        <v>7165</v>
      </c>
      <c r="D2045" s="5" t="s">
        <v>9855</v>
      </c>
      <c r="E2045" s="19" t="s">
        <v>10081</v>
      </c>
      <c r="F2045" s="7" t="s">
        <v>10122</v>
      </c>
      <c r="G2045" s="7" t="s">
        <v>8416</v>
      </c>
      <c r="H2045" s="13">
        <v>44340</v>
      </c>
      <c r="I2045" s="13">
        <v>44950</v>
      </c>
      <c r="J2045" s="13" t="str">
        <f ca="1">IF(Ugovori_OPULJP[[#This Row],[DATUM ZAVRŠETKA OPERACIJE]]&lt;TODAY(),"završen","u provedbi")</f>
        <v>u provedbi</v>
      </c>
      <c r="K2045" s="6" t="s">
        <v>10</v>
      </c>
      <c r="L2045" s="6" t="s">
        <v>10</v>
      </c>
      <c r="M2045" s="17">
        <v>0.85</v>
      </c>
      <c r="N2045" s="17">
        <v>0.15</v>
      </c>
      <c r="O2045" s="11">
        <f>Ugovori_OPULJP[[#This Row],[Bespovratna sredstva - Ukupno (EU+Nac) HRK
= Ukupna ugovorena vrijednost bespovratnih sredstava]]*Ugovori_OPULJP[[#This Row],[EU STOPA SUFINANCIRANJA %
EU CO-FINANCING RATE %]]</f>
        <v>796643.79999999993</v>
      </c>
      <c r="P2045" s="11">
        <f>Ugovori_OPULJP[[#This Row],[Bespovratna sredstva - Ukupno (EU+Nac) HRK
= Ukupna ugovorena vrijednost bespovratnih sredstava]]*Ugovori_OPULJP[[#This Row],[STOPA NACIONALNOG SUFINANCIRANJA %]]</f>
        <v>140584.19999999998</v>
      </c>
      <c r="Q2045" s="4">
        <v>937228</v>
      </c>
      <c r="R2045" s="11">
        <v>0</v>
      </c>
      <c r="S2045" s="11">
        <v>0</v>
      </c>
      <c r="T2045" s="4">
        <f>Ugovori_OPULJP[[#This Row],[Bespovratna sredstva - Ukupno (EU+Nac) HRK
= Ukupna ugovorena vrijednost bespovratnih sredstava]]+Ugovori_OPULJP[[#This Row],[Javni doprinos korisnika - HRK]]+Ugovori_OPULJP[[#This Row],[Privatni doprinos korisnika - HRK]]</f>
        <v>937228</v>
      </c>
      <c r="U2045" s="19" t="s">
        <v>8735</v>
      </c>
      <c r="V2045" s="19" t="s">
        <v>24</v>
      </c>
      <c r="W2045" s="5" t="s">
        <v>10138</v>
      </c>
      <c r="X2045" s="15" t="s">
        <v>6220</v>
      </c>
    </row>
    <row r="2046" spans="1:24" ht="102" x14ac:dyDescent="0.25">
      <c r="A2046" s="12" t="s">
        <v>9074</v>
      </c>
      <c r="B2046" s="8" t="s">
        <v>8150</v>
      </c>
      <c r="C2046" s="5" t="s">
        <v>7165</v>
      </c>
      <c r="D2046" s="5" t="s">
        <v>9855</v>
      </c>
      <c r="E2046" s="19" t="s">
        <v>10081</v>
      </c>
      <c r="F2046" s="7" t="s">
        <v>9303</v>
      </c>
      <c r="G2046" s="47" t="s">
        <v>2464</v>
      </c>
      <c r="H2046" s="13">
        <v>44204</v>
      </c>
      <c r="I2046" s="13">
        <v>44812</v>
      </c>
      <c r="J2046" s="13" t="str">
        <f ca="1">IF(Ugovori_OPULJP[[#This Row],[DATUM ZAVRŠETKA OPERACIJE]]&lt;TODAY(),"završen","u provedbi")</f>
        <v>u provedbi</v>
      </c>
      <c r="K2046" s="6" t="s">
        <v>10</v>
      </c>
      <c r="L2046" s="6" t="s">
        <v>10</v>
      </c>
      <c r="M2046" s="17">
        <v>0.85</v>
      </c>
      <c r="N2046" s="17">
        <v>0.15</v>
      </c>
      <c r="O2046" s="61">
        <f>Ugovori_OPULJP[[#This Row],[Bespovratna sredstva - Ukupno (EU+Nac) HRK
= Ukupna ugovorena vrijednost bespovratnih sredstava]]*Ugovori_OPULJP[[#This Row],[EU STOPA SUFINANCIRANJA %
EU CO-FINANCING RATE %]]</f>
        <v>1661503.5</v>
      </c>
      <c r="P2046" s="61">
        <f>Ugovori_OPULJP[[#This Row],[Bespovratna sredstva - Ukupno (EU+Nac) HRK
= Ukupna ugovorena vrijednost bespovratnih sredstava]]*Ugovori_OPULJP[[#This Row],[STOPA NACIONALNOG SUFINANCIRANJA %]]</f>
        <v>293206.5</v>
      </c>
      <c r="Q2046" s="62">
        <v>1954710</v>
      </c>
      <c r="R2046" s="61">
        <v>0</v>
      </c>
      <c r="S2046" s="61">
        <v>0</v>
      </c>
      <c r="T2046" s="62">
        <f>Ugovori_OPULJP[[#This Row],[Bespovratna sredstva - Ukupno (EU+Nac) HRK
= Ukupna ugovorena vrijednost bespovratnih sredstava]]+Ugovori_OPULJP[[#This Row],[Javni doprinos korisnika - HRK]]+Ugovori_OPULJP[[#This Row],[Privatni doprinos korisnika - HRK]]</f>
        <v>1954710</v>
      </c>
      <c r="U2046" s="19" t="s">
        <v>8735</v>
      </c>
      <c r="V2046" s="19" t="s">
        <v>24</v>
      </c>
      <c r="W2046" s="5" t="s">
        <v>9304</v>
      </c>
      <c r="X2046" s="5" t="s">
        <v>6220</v>
      </c>
    </row>
    <row r="2047" spans="1:24" ht="102" x14ac:dyDescent="0.25">
      <c r="A2047" s="12" t="s">
        <v>10188</v>
      </c>
      <c r="B2047" s="8" t="s">
        <v>8150</v>
      </c>
      <c r="C2047" s="5" t="s">
        <v>7165</v>
      </c>
      <c r="D2047" s="5" t="s">
        <v>9855</v>
      </c>
      <c r="E2047" s="19" t="s">
        <v>10081</v>
      </c>
      <c r="F2047" s="7" t="s">
        <v>10285</v>
      </c>
      <c r="G2047" s="7" t="s">
        <v>1439</v>
      </c>
      <c r="H2047" s="13">
        <v>44340</v>
      </c>
      <c r="I2047" s="13">
        <v>44950</v>
      </c>
      <c r="J2047" s="13" t="str">
        <f ca="1">IF(Ugovori_OPULJP[[#This Row],[DATUM ZAVRŠETKA OPERACIJE]]&lt;TODAY(),"završen","u provedbi")</f>
        <v>u provedbi</v>
      </c>
      <c r="K2047" s="6" t="s">
        <v>0</v>
      </c>
      <c r="L2047" s="18" t="s">
        <v>0</v>
      </c>
      <c r="M2047" s="35" t="s">
        <v>9864</v>
      </c>
      <c r="N2047" s="17">
        <v>0.15</v>
      </c>
      <c r="O2047" s="11">
        <f>Ugovori_OPULJP[[#This Row],[Bespovratna sredstva - Ukupno (EU+Nac) HRK
= Ukupna ugovorena vrijednost bespovratnih sredstava]]*Ugovori_OPULJP[[#This Row],[EU STOPA SUFINANCIRANJA %
EU CO-FINANCING RATE %]]</f>
        <v>450984.38949999999</v>
      </c>
      <c r="P2047" s="11">
        <f>Ugovori_OPULJP[[#This Row],[Bespovratna sredstva - Ukupno (EU+Nac) HRK
= Ukupna ugovorena vrijednost bespovratnih sredstava]]*Ugovori_OPULJP[[#This Row],[STOPA NACIONALNOG SUFINANCIRANJA %]]</f>
        <v>79585.480499999991</v>
      </c>
      <c r="Q2047" s="4">
        <v>530569.87</v>
      </c>
      <c r="R2047" s="11">
        <v>0</v>
      </c>
      <c r="S2047" s="11">
        <v>0</v>
      </c>
      <c r="T2047" s="4">
        <f>Ugovori_OPULJP[[#This Row],[Bespovratna sredstva - Ukupno (EU+Nac) HRK
= Ukupna ugovorena vrijednost bespovratnih sredstava]]+Ugovori_OPULJP[[#This Row],[Javni doprinos korisnika - HRK]]+Ugovori_OPULJP[[#This Row],[Privatni doprinos korisnika - HRK]]</f>
        <v>530569.87</v>
      </c>
      <c r="U2047" s="19" t="s">
        <v>8735</v>
      </c>
      <c r="V2047" s="19" t="s">
        <v>24</v>
      </c>
      <c r="W2047" s="5" t="s">
        <v>10286</v>
      </c>
      <c r="X2047" s="15" t="s">
        <v>6220</v>
      </c>
    </row>
    <row r="2048" spans="1:24" ht="127.5" x14ac:dyDescent="0.25">
      <c r="A2048" s="12" t="s">
        <v>9075</v>
      </c>
      <c r="B2048" s="8" t="s">
        <v>8150</v>
      </c>
      <c r="C2048" s="5" t="s">
        <v>7165</v>
      </c>
      <c r="D2048" s="5" t="s">
        <v>9855</v>
      </c>
      <c r="E2048" s="19" t="s">
        <v>10081</v>
      </c>
      <c r="F2048" s="7" t="s">
        <v>9380</v>
      </c>
      <c r="G2048" s="47" t="s">
        <v>2433</v>
      </c>
      <c r="H2048" s="13">
        <v>44204</v>
      </c>
      <c r="I2048" s="13">
        <v>44812</v>
      </c>
      <c r="J2048" s="13" t="str">
        <f ca="1">IF(Ugovori_OPULJP[[#This Row],[DATUM ZAVRŠETKA OPERACIJE]]&lt;TODAY(),"završen","u provedbi")</f>
        <v>u provedbi</v>
      </c>
      <c r="K2048" s="6" t="s">
        <v>5133</v>
      </c>
      <c r="L2048" s="6" t="s">
        <v>18</v>
      </c>
      <c r="M2048" s="17">
        <v>0.85</v>
      </c>
      <c r="N2048" s="17">
        <v>0.15</v>
      </c>
      <c r="O2048" s="61">
        <f>Ugovori_OPULJP[[#This Row],[Bespovratna sredstva - Ukupno (EU+Nac) HRK
= Ukupna ugovorena vrijednost bespovratnih sredstava]]*Ugovori_OPULJP[[#This Row],[EU STOPA SUFINANCIRANJA %
EU CO-FINANCING RATE %]]</f>
        <v>1699088.1199999999</v>
      </c>
      <c r="P2048" s="61">
        <f>Ugovori_OPULJP[[#This Row],[Bespovratna sredstva - Ukupno (EU+Nac) HRK
= Ukupna ugovorena vrijednost bespovratnih sredstava]]*Ugovori_OPULJP[[#This Row],[STOPA NACIONALNOG SUFINANCIRANJA %]]</f>
        <v>299839.07999999996</v>
      </c>
      <c r="Q2048" s="62">
        <v>1998927.2</v>
      </c>
      <c r="R2048" s="61">
        <v>0</v>
      </c>
      <c r="S2048" s="61">
        <v>0</v>
      </c>
      <c r="T2048" s="62">
        <f>Ugovori_OPULJP[[#This Row],[Bespovratna sredstva - Ukupno (EU+Nac) HRK
= Ukupna ugovorena vrijednost bespovratnih sredstava]]+Ugovori_OPULJP[[#This Row],[Javni doprinos korisnika - HRK]]+Ugovori_OPULJP[[#This Row],[Privatni doprinos korisnika - HRK]]</f>
        <v>1998927.2</v>
      </c>
      <c r="U2048" s="19" t="s">
        <v>8735</v>
      </c>
      <c r="V2048" s="19" t="s">
        <v>24</v>
      </c>
      <c r="W2048" s="5" t="s">
        <v>9305</v>
      </c>
      <c r="X2048" s="5" t="s">
        <v>6220</v>
      </c>
    </row>
    <row r="2049" spans="1:24" ht="63.75" x14ac:dyDescent="0.25">
      <c r="A2049" s="12" t="s">
        <v>9076</v>
      </c>
      <c r="B2049" s="8" t="s">
        <v>8150</v>
      </c>
      <c r="C2049" s="5" t="s">
        <v>7165</v>
      </c>
      <c r="D2049" s="5" t="s">
        <v>9855</v>
      </c>
      <c r="E2049" s="19" t="s">
        <v>10081</v>
      </c>
      <c r="F2049" s="7" t="s">
        <v>9381</v>
      </c>
      <c r="G2049" s="7" t="s">
        <v>1693</v>
      </c>
      <c r="H2049" s="13">
        <v>44204</v>
      </c>
      <c r="I2049" s="13">
        <v>44812</v>
      </c>
      <c r="J2049" s="13" t="str">
        <f ca="1">IF(Ugovori_OPULJP[[#This Row],[DATUM ZAVRŠETKA OPERACIJE]]&lt;TODAY(),"završen","u provedbi")</f>
        <v>u provedbi</v>
      </c>
      <c r="K2049" s="6" t="s">
        <v>15</v>
      </c>
      <c r="L2049" s="25" t="s">
        <v>15</v>
      </c>
      <c r="M2049" s="17">
        <v>0.85</v>
      </c>
      <c r="N2049" s="17">
        <v>0.15</v>
      </c>
      <c r="O2049" s="61">
        <f>Ugovori_OPULJP[[#This Row],[Bespovratna sredstva - Ukupno (EU+Nac) HRK
= Ukupna ugovorena vrijednost bespovratnih sredstava]]*Ugovori_OPULJP[[#This Row],[EU STOPA SUFINANCIRANJA %
EU CO-FINANCING RATE %]]</f>
        <v>1246659.5975000001</v>
      </c>
      <c r="P2049" s="61">
        <f>Ugovori_OPULJP[[#This Row],[Bespovratna sredstva - Ukupno (EU+Nac) HRK
= Ukupna ugovorena vrijednost bespovratnih sredstava]]*Ugovori_OPULJP[[#This Row],[STOPA NACIONALNOG SUFINANCIRANJA %]]</f>
        <v>219998.7525</v>
      </c>
      <c r="Q2049" s="62">
        <v>1466658.35</v>
      </c>
      <c r="R2049" s="61">
        <v>0</v>
      </c>
      <c r="S2049" s="61">
        <v>0</v>
      </c>
      <c r="T2049" s="62">
        <f>Ugovori_OPULJP[[#This Row],[Bespovratna sredstva - Ukupno (EU+Nac) HRK
= Ukupna ugovorena vrijednost bespovratnih sredstava]]+Ugovori_OPULJP[[#This Row],[Javni doprinos korisnika - HRK]]+Ugovori_OPULJP[[#This Row],[Privatni doprinos korisnika - HRK]]</f>
        <v>1466658.35</v>
      </c>
      <c r="U2049" s="19" t="s">
        <v>8735</v>
      </c>
      <c r="V2049" s="19" t="s">
        <v>24</v>
      </c>
      <c r="W2049" s="5" t="s">
        <v>9306</v>
      </c>
      <c r="X2049" s="5" t="s">
        <v>6220</v>
      </c>
    </row>
    <row r="2050" spans="1:24" ht="76.5" x14ac:dyDescent="0.25">
      <c r="A2050" s="26" t="s">
        <v>10990</v>
      </c>
      <c r="B2050" s="8" t="s">
        <v>8150</v>
      </c>
      <c r="C2050" s="5" t="s">
        <v>7165</v>
      </c>
      <c r="D2050" s="5" t="s">
        <v>9855</v>
      </c>
      <c r="E2050" s="19" t="s">
        <v>10081</v>
      </c>
      <c r="F2050" s="7" t="s">
        <v>10992</v>
      </c>
      <c r="G2050" s="7" t="s">
        <v>965</v>
      </c>
      <c r="H2050" s="13">
        <v>44410</v>
      </c>
      <c r="I2050" s="13">
        <v>45018</v>
      </c>
      <c r="J2050" s="13" t="str">
        <f ca="1">IF(Ugovori_OPULJP[[#This Row],[DATUM ZAVRŠETKA OPERACIJE]]&lt;TODAY(),"završen","u provedbi")</f>
        <v>u provedbi</v>
      </c>
      <c r="K2050" s="18" t="s">
        <v>15</v>
      </c>
      <c r="L2050" s="25" t="s">
        <v>15</v>
      </c>
      <c r="M2050" s="17">
        <v>0.85</v>
      </c>
      <c r="N2050" s="17">
        <v>0.15</v>
      </c>
      <c r="O2050" s="61">
        <f>Ugovori_OPULJP[[#This Row],[Bespovratna sredstva - Ukupno (EU+Nac) HRK
= Ukupna ugovorena vrijednost bespovratnih sredstava]]*Ugovori_OPULJP[[#This Row],[EU STOPA SUFINANCIRANJA %
EU CO-FINANCING RATE %]]</f>
        <v>228052.33099999998</v>
      </c>
      <c r="P2050" s="61">
        <f>Ugovori_OPULJP[[#This Row],[Bespovratna sredstva - Ukupno (EU+Nac) HRK
= Ukupna ugovorena vrijednost bespovratnih sredstava]]*Ugovori_OPULJP[[#This Row],[STOPA NACIONALNOG SUFINANCIRANJA %]]</f>
        <v>40244.528999999995</v>
      </c>
      <c r="Q2050" s="62">
        <v>268296.86</v>
      </c>
      <c r="R2050" s="61">
        <v>0</v>
      </c>
      <c r="S2050" s="61">
        <v>0</v>
      </c>
      <c r="T2050" s="62">
        <f>Ugovori_OPULJP[[#This Row],[Bespovratna sredstva - Ukupno (EU+Nac) HRK
= Ukupna ugovorena vrijednost bespovratnih sredstava]]+Ugovori_OPULJP[[#This Row],[Javni doprinos korisnika - HRK]]+Ugovori_OPULJP[[#This Row],[Privatni doprinos korisnika - HRK]]</f>
        <v>268296.86</v>
      </c>
      <c r="U2050" s="29" t="s">
        <v>8735</v>
      </c>
      <c r="V2050" s="29" t="s">
        <v>24</v>
      </c>
      <c r="W2050" s="5" t="s">
        <v>10994</v>
      </c>
      <c r="X2050" s="30" t="s">
        <v>6220</v>
      </c>
    </row>
    <row r="2051" spans="1:24" ht="102" x14ac:dyDescent="0.25">
      <c r="A2051" s="12" t="s">
        <v>9077</v>
      </c>
      <c r="B2051" s="8" t="s">
        <v>8150</v>
      </c>
      <c r="C2051" s="5" t="s">
        <v>7165</v>
      </c>
      <c r="D2051" s="5" t="s">
        <v>9855</v>
      </c>
      <c r="E2051" s="19" t="s">
        <v>10081</v>
      </c>
      <c r="F2051" s="7" t="s">
        <v>9382</v>
      </c>
      <c r="G2051" s="7" t="s">
        <v>919</v>
      </c>
      <c r="H2051" s="13">
        <v>44204</v>
      </c>
      <c r="I2051" s="13">
        <v>44812</v>
      </c>
      <c r="J2051" s="13" t="str">
        <f ca="1">IF(Ugovori_OPULJP[[#This Row],[DATUM ZAVRŠETKA OPERACIJE]]&lt;TODAY(),"završen","u provedbi")</f>
        <v>u provedbi</v>
      </c>
      <c r="K2051" s="6" t="s">
        <v>434</v>
      </c>
      <c r="L2051" s="6" t="s">
        <v>0</v>
      </c>
      <c r="M2051" s="17">
        <v>0.85</v>
      </c>
      <c r="N2051" s="17">
        <v>0.15</v>
      </c>
      <c r="O2051" s="61">
        <f>Ugovori_OPULJP[[#This Row],[Bespovratna sredstva - Ukupno (EU+Nac) HRK
= Ukupna ugovorena vrijednost bespovratnih sredstava]]*Ugovori_OPULJP[[#This Row],[EU STOPA SUFINANCIRANJA %
EU CO-FINANCING RATE %]]</f>
        <v>1496267.291</v>
      </c>
      <c r="P2051" s="61">
        <f>Ugovori_OPULJP[[#This Row],[Bespovratna sredstva - Ukupno (EU+Nac) HRK
= Ukupna ugovorena vrijednost bespovratnih sredstava]]*Ugovori_OPULJP[[#This Row],[STOPA NACIONALNOG SUFINANCIRANJA %]]</f>
        <v>264047.16899999999</v>
      </c>
      <c r="Q2051" s="62">
        <v>1760314.46</v>
      </c>
      <c r="R2051" s="61">
        <v>0</v>
      </c>
      <c r="S2051" s="61">
        <v>0</v>
      </c>
      <c r="T2051" s="62">
        <f>Ugovori_OPULJP[[#This Row],[Bespovratna sredstva - Ukupno (EU+Nac) HRK
= Ukupna ugovorena vrijednost bespovratnih sredstava]]+Ugovori_OPULJP[[#This Row],[Javni doprinos korisnika - HRK]]+Ugovori_OPULJP[[#This Row],[Privatni doprinos korisnika - HRK]]</f>
        <v>1760314.46</v>
      </c>
      <c r="U2051" s="19" t="s">
        <v>8735</v>
      </c>
      <c r="V2051" s="19" t="s">
        <v>24</v>
      </c>
      <c r="W2051" s="5" t="s">
        <v>9307</v>
      </c>
      <c r="X2051" s="5" t="s">
        <v>6220</v>
      </c>
    </row>
    <row r="2052" spans="1:24" ht="102" x14ac:dyDescent="0.25">
      <c r="A2052" s="12" t="s">
        <v>9078</v>
      </c>
      <c r="B2052" s="8" t="s">
        <v>8150</v>
      </c>
      <c r="C2052" s="5" t="s">
        <v>7165</v>
      </c>
      <c r="D2052" s="5" t="s">
        <v>9855</v>
      </c>
      <c r="E2052" s="19" t="s">
        <v>10081</v>
      </c>
      <c r="F2052" s="7" t="s">
        <v>9383</v>
      </c>
      <c r="G2052" s="47" t="s">
        <v>1228</v>
      </c>
      <c r="H2052" s="13">
        <v>44207</v>
      </c>
      <c r="I2052" s="13">
        <v>44815</v>
      </c>
      <c r="J2052" s="13" t="str">
        <f ca="1">IF(Ugovori_OPULJP[[#This Row],[DATUM ZAVRŠETKA OPERACIJE]]&lt;TODAY(),"završen","u provedbi")</f>
        <v>u provedbi</v>
      </c>
      <c r="K2052" s="6" t="s">
        <v>14</v>
      </c>
      <c r="L2052" s="6" t="s">
        <v>14</v>
      </c>
      <c r="M2052" s="17">
        <v>0.85</v>
      </c>
      <c r="N2052" s="17">
        <v>0.15</v>
      </c>
      <c r="O2052" s="61">
        <f>Ugovori_OPULJP[[#This Row],[Bespovratna sredstva - Ukupno (EU+Nac) HRK
= Ukupna ugovorena vrijednost bespovratnih sredstava]]*Ugovori_OPULJP[[#This Row],[EU STOPA SUFINANCIRANJA %
EU CO-FINANCING RATE %]]</f>
        <v>1596684.6165</v>
      </c>
      <c r="P2052" s="61">
        <f>Ugovori_OPULJP[[#This Row],[Bespovratna sredstva - Ukupno (EU+Nac) HRK
= Ukupna ugovorena vrijednost bespovratnih sredstava]]*Ugovori_OPULJP[[#This Row],[STOPA NACIONALNOG SUFINANCIRANJA %]]</f>
        <v>281767.87349999999</v>
      </c>
      <c r="Q2052" s="62">
        <v>1878452.49</v>
      </c>
      <c r="R2052" s="61">
        <v>0</v>
      </c>
      <c r="S2052" s="61">
        <v>0</v>
      </c>
      <c r="T2052" s="62">
        <f>Ugovori_OPULJP[[#This Row],[Bespovratna sredstva - Ukupno (EU+Nac) HRK
= Ukupna ugovorena vrijednost bespovratnih sredstava]]+Ugovori_OPULJP[[#This Row],[Javni doprinos korisnika - HRK]]+Ugovori_OPULJP[[#This Row],[Privatni doprinos korisnika - HRK]]</f>
        <v>1878452.49</v>
      </c>
      <c r="U2052" s="19" t="s">
        <v>8735</v>
      </c>
      <c r="V2052" s="19" t="s">
        <v>24</v>
      </c>
      <c r="W2052" s="5" t="s">
        <v>9308</v>
      </c>
      <c r="X2052" s="5" t="s">
        <v>6220</v>
      </c>
    </row>
    <row r="2053" spans="1:24" ht="76.5" x14ac:dyDescent="0.25">
      <c r="A2053" s="12" t="s">
        <v>9940</v>
      </c>
      <c r="B2053" s="8" t="s">
        <v>8150</v>
      </c>
      <c r="C2053" s="5" t="s">
        <v>7165</v>
      </c>
      <c r="D2053" s="5" t="s">
        <v>9855</v>
      </c>
      <c r="E2053" s="19" t="s">
        <v>10081</v>
      </c>
      <c r="F2053" s="7" t="s">
        <v>9967</v>
      </c>
      <c r="G2053" s="47" t="s">
        <v>9309</v>
      </c>
      <c r="H2053" s="13">
        <v>44316</v>
      </c>
      <c r="I2053" s="13">
        <v>44925</v>
      </c>
      <c r="J2053" s="13" t="str">
        <f ca="1">IF(Ugovori_OPULJP[[#This Row],[DATUM ZAVRŠETKA OPERACIJE]]&lt;TODAY(),"završen","u provedbi")</f>
        <v>u provedbi</v>
      </c>
      <c r="K2053" s="6" t="s">
        <v>20</v>
      </c>
      <c r="L2053" s="25" t="s">
        <v>20</v>
      </c>
      <c r="M2053" s="17">
        <v>0.85</v>
      </c>
      <c r="N2053" s="17">
        <v>0.15</v>
      </c>
      <c r="O2053" s="11">
        <f>Ugovori_OPULJP[[#This Row],[Bespovratna sredstva - Ukupno (EU+Nac) HRK
= Ukupna ugovorena vrijednost bespovratnih sredstava]]*Ugovori_OPULJP[[#This Row],[EU STOPA SUFINANCIRANJA %
EU CO-FINANCING RATE %]]</f>
        <v>272775.2</v>
      </c>
      <c r="P2053" s="11">
        <f>Ugovori_OPULJP[[#This Row],[Bespovratna sredstva - Ukupno (EU+Nac) HRK
= Ukupna ugovorena vrijednost bespovratnih sredstava]]*Ugovori_OPULJP[[#This Row],[STOPA NACIONALNOG SUFINANCIRANJA %]]</f>
        <v>48136.799999999996</v>
      </c>
      <c r="Q2053" s="4">
        <v>320912</v>
      </c>
      <c r="R2053" s="11">
        <v>0</v>
      </c>
      <c r="S2053" s="11">
        <v>0</v>
      </c>
      <c r="T2053" s="4">
        <f>Ugovori_OPULJP[[#This Row],[Bespovratna sredstva - Ukupno (EU+Nac) HRK
= Ukupna ugovorena vrijednost bespovratnih sredstava]]+Ugovori_OPULJP[[#This Row],[Javni doprinos korisnika - HRK]]+Ugovori_OPULJP[[#This Row],[Privatni doprinos korisnika - HRK]]</f>
        <v>320912</v>
      </c>
      <c r="U2053" s="29" t="s">
        <v>8735</v>
      </c>
      <c r="V2053" s="29" t="s">
        <v>24</v>
      </c>
      <c r="W2053" s="5" t="s">
        <v>9956</v>
      </c>
      <c r="X2053" s="15" t="s">
        <v>6220</v>
      </c>
    </row>
    <row r="2054" spans="1:24" ht="89.25" x14ac:dyDescent="0.25">
      <c r="A2054" s="12" t="s">
        <v>9976</v>
      </c>
      <c r="B2054" s="8" t="s">
        <v>8150</v>
      </c>
      <c r="C2054" s="5" t="s">
        <v>7165</v>
      </c>
      <c r="D2054" s="5" t="s">
        <v>9855</v>
      </c>
      <c r="E2054" s="19" t="s">
        <v>10081</v>
      </c>
      <c r="F2054" s="7" t="s">
        <v>9989</v>
      </c>
      <c r="G2054" s="7" t="s">
        <v>9990</v>
      </c>
      <c r="H2054" s="13">
        <v>44321</v>
      </c>
      <c r="I2054" s="13">
        <v>44931</v>
      </c>
      <c r="J2054" s="13" t="str">
        <f ca="1">IF(Ugovori_OPULJP[[#This Row],[DATUM ZAVRŠETKA OPERACIJE]]&lt;TODAY(),"završen","u provedbi")</f>
        <v>u provedbi</v>
      </c>
      <c r="K2054" s="6" t="s">
        <v>25</v>
      </c>
      <c r="L2054" s="6" t="s">
        <v>3</v>
      </c>
      <c r="M2054" s="17">
        <v>0.85</v>
      </c>
      <c r="N2054" s="17">
        <v>0.15</v>
      </c>
      <c r="O2054" s="11">
        <f>Ugovori_OPULJP[[#This Row],[Bespovratna sredstva - Ukupno (EU+Nac) HRK
= Ukupna ugovorena vrijednost bespovratnih sredstava]]*Ugovori_OPULJP[[#This Row],[EU STOPA SUFINANCIRANJA %
EU CO-FINANCING RATE %]]</f>
        <v>467300.25</v>
      </c>
      <c r="P2054" s="11">
        <f>Ugovori_OPULJP[[#This Row],[Bespovratna sredstva - Ukupno (EU+Nac) HRK
= Ukupna ugovorena vrijednost bespovratnih sredstava]]*Ugovori_OPULJP[[#This Row],[STOPA NACIONALNOG SUFINANCIRANJA %]]</f>
        <v>82464.75</v>
      </c>
      <c r="Q2054" s="4">
        <v>549765</v>
      </c>
      <c r="R2054" s="11">
        <v>0</v>
      </c>
      <c r="S2054" s="11">
        <v>0</v>
      </c>
      <c r="T2054" s="4">
        <f>Ugovori_OPULJP[[#This Row],[Bespovratna sredstva - Ukupno (EU+Nac) HRK
= Ukupna ugovorena vrijednost bespovratnih sredstava]]+Ugovori_OPULJP[[#This Row],[Javni doprinos korisnika - HRK]]+Ugovori_OPULJP[[#This Row],[Privatni doprinos korisnika - HRK]]</f>
        <v>549765</v>
      </c>
      <c r="U2054" s="29" t="s">
        <v>8735</v>
      </c>
      <c r="V2054" s="29" t="s">
        <v>24</v>
      </c>
      <c r="W2054" s="5" t="s">
        <v>9991</v>
      </c>
      <c r="X2054" s="15" t="s">
        <v>6220</v>
      </c>
    </row>
    <row r="2055" spans="1:24" ht="102" x14ac:dyDescent="0.25">
      <c r="A2055" s="12" t="s">
        <v>9941</v>
      </c>
      <c r="B2055" s="8" t="s">
        <v>8150</v>
      </c>
      <c r="C2055" s="5" t="s">
        <v>7165</v>
      </c>
      <c r="D2055" s="5" t="s">
        <v>9855</v>
      </c>
      <c r="E2055" s="19" t="s">
        <v>10081</v>
      </c>
      <c r="F2055" s="7" t="s">
        <v>9968</v>
      </c>
      <c r="G2055" s="47" t="s">
        <v>10548</v>
      </c>
      <c r="H2055" s="13">
        <v>44317</v>
      </c>
      <c r="I2055" s="13">
        <v>44866</v>
      </c>
      <c r="J2055" s="13" t="str">
        <f ca="1">IF(Ugovori_OPULJP[[#This Row],[DATUM ZAVRŠETKA OPERACIJE]]&lt;TODAY(),"završen","u provedbi")</f>
        <v>u provedbi</v>
      </c>
      <c r="K2055" s="6" t="s">
        <v>380</v>
      </c>
      <c r="L2055" s="6" t="s">
        <v>13</v>
      </c>
      <c r="M2055" s="17">
        <v>0.85</v>
      </c>
      <c r="N2055" s="17">
        <v>0.15</v>
      </c>
      <c r="O2055" s="11">
        <f>Ugovori_OPULJP[[#This Row],[Bespovratna sredstva - Ukupno (EU+Nac) HRK
= Ukupna ugovorena vrijednost bespovratnih sredstava]]*Ugovori_OPULJP[[#This Row],[EU STOPA SUFINANCIRANJA %
EU CO-FINANCING RATE %]]</f>
        <v>1690613.4245</v>
      </c>
      <c r="P2055" s="11">
        <f>Ugovori_OPULJP[[#This Row],[Bespovratna sredstva - Ukupno (EU+Nac) HRK
= Ukupna ugovorena vrijednost bespovratnih sredstava]]*Ugovori_OPULJP[[#This Row],[STOPA NACIONALNOG SUFINANCIRANJA %]]</f>
        <v>298343.54550000001</v>
      </c>
      <c r="Q2055" s="4">
        <v>1988956.97</v>
      </c>
      <c r="R2055" s="11">
        <v>0</v>
      </c>
      <c r="S2055" s="11">
        <v>0</v>
      </c>
      <c r="T2055" s="4">
        <f>Ugovori_OPULJP[[#This Row],[Bespovratna sredstva - Ukupno (EU+Nac) HRK
= Ukupna ugovorena vrijednost bespovratnih sredstava]]+Ugovori_OPULJP[[#This Row],[Javni doprinos korisnika - HRK]]+Ugovori_OPULJP[[#This Row],[Privatni doprinos korisnika - HRK]]</f>
        <v>1988956.97</v>
      </c>
      <c r="U2055" s="29" t="s">
        <v>8735</v>
      </c>
      <c r="V2055" s="29" t="s">
        <v>24</v>
      </c>
      <c r="W2055" s="5" t="s">
        <v>9957</v>
      </c>
      <c r="X2055" s="15" t="s">
        <v>6220</v>
      </c>
    </row>
    <row r="2056" spans="1:24" ht="76.5" x14ac:dyDescent="0.25">
      <c r="A2056" s="12" t="s">
        <v>9942</v>
      </c>
      <c r="B2056" s="8" t="s">
        <v>8150</v>
      </c>
      <c r="C2056" s="5" t="s">
        <v>7165</v>
      </c>
      <c r="D2056" s="5" t="s">
        <v>9855</v>
      </c>
      <c r="E2056" s="19" t="s">
        <v>10081</v>
      </c>
      <c r="F2056" s="7" t="s">
        <v>9970</v>
      </c>
      <c r="G2056" s="7" t="s">
        <v>9969</v>
      </c>
      <c r="H2056" s="13">
        <v>44322</v>
      </c>
      <c r="I2056" s="13">
        <v>44932</v>
      </c>
      <c r="J2056" s="13" t="str">
        <f ca="1">IF(Ugovori_OPULJP[[#This Row],[DATUM ZAVRŠETKA OPERACIJE]]&lt;TODAY(),"završen","u provedbi")</f>
        <v>u provedbi</v>
      </c>
      <c r="K2056" s="6" t="s">
        <v>74</v>
      </c>
      <c r="L2056" s="6" t="s">
        <v>3</v>
      </c>
      <c r="M2056" s="17">
        <v>0.85</v>
      </c>
      <c r="N2056" s="17">
        <v>0.15</v>
      </c>
      <c r="O2056" s="11">
        <f>Ugovori_OPULJP[[#This Row],[Bespovratna sredstva - Ukupno (EU+Nac) HRK
= Ukupna ugovorena vrijednost bespovratnih sredstava]]*Ugovori_OPULJP[[#This Row],[EU STOPA SUFINANCIRANJA %
EU CO-FINANCING RATE %]]</f>
        <v>396870.1</v>
      </c>
      <c r="P2056" s="11">
        <f>Ugovori_OPULJP[[#This Row],[Bespovratna sredstva - Ukupno (EU+Nac) HRK
= Ukupna ugovorena vrijednost bespovratnih sredstava]]*Ugovori_OPULJP[[#This Row],[STOPA NACIONALNOG SUFINANCIRANJA %]]</f>
        <v>70035.899999999994</v>
      </c>
      <c r="Q2056" s="4">
        <v>466906</v>
      </c>
      <c r="R2056" s="11">
        <v>0</v>
      </c>
      <c r="S2056" s="11">
        <v>0</v>
      </c>
      <c r="T2056" s="4">
        <f>Ugovori_OPULJP[[#This Row],[Bespovratna sredstva - Ukupno (EU+Nac) HRK
= Ukupna ugovorena vrijednost bespovratnih sredstava]]+Ugovori_OPULJP[[#This Row],[Javni doprinos korisnika - HRK]]+Ugovori_OPULJP[[#This Row],[Privatni doprinos korisnika - HRK]]</f>
        <v>466906</v>
      </c>
      <c r="U2056" s="29" t="s">
        <v>8735</v>
      </c>
      <c r="V2056" s="29" t="s">
        <v>24</v>
      </c>
      <c r="W2056" s="5" t="s">
        <v>9958</v>
      </c>
      <c r="X2056" s="15" t="s">
        <v>6220</v>
      </c>
    </row>
    <row r="2057" spans="1:24" ht="114.75" x14ac:dyDescent="0.25">
      <c r="A2057" s="12" t="s">
        <v>9079</v>
      </c>
      <c r="B2057" s="8" t="s">
        <v>8150</v>
      </c>
      <c r="C2057" s="5" t="s">
        <v>7165</v>
      </c>
      <c r="D2057" s="5" t="s">
        <v>9855</v>
      </c>
      <c r="E2057" s="19" t="s">
        <v>10081</v>
      </c>
      <c r="F2057" s="7" t="s">
        <v>2348</v>
      </c>
      <c r="G2057" s="7" t="s">
        <v>9309</v>
      </c>
      <c r="H2057" s="13">
        <v>44207</v>
      </c>
      <c r="I2057" s="13">
        <v>44815</v>
      </c>
      <c r="J2057" s="13" t="str">
        <f ca="1">IF(Ugovori_OPULJP[[#This Row],[DATUM ZAVRŠETKA OPERACIJE]]&lt;TODAY(),"završen","u provedbi")</f>
        <v>u provedbi</v>
      </c>
      <c r="K2057" s="6" t="s">
        <v>20</v>
      </c>
      <c r="L2057" s="25" t="s">
        <v>20</v>
      </c>
      <c r="M2057" s="17">
        <v>0.85</v>
      </c>
      <c r="N2057" s="17">
        <v>0.15</v>
      </c>
      <c r="O2057" s="61">
        <f>Ugovori_OPULJP[[#This Row],[Bespovratna sredstva - Ukupno (EU+Nac) HRK
= Ukupna ugovorena vrijednost bespovratnih sredstava]]*Ugovori_OPULJP[[#This Row],[EU STOPA SUFINANCIRANJA %
EU CO-FINANCING RATE %]]</f>
        <v>603243.30850000004</v>
      </c>
      <c r="P2057" s="61">
        <f>Ugovori_OPULJP[[#This Row],[Bespovratna sredstva - Ukupno (EU+Nac) HRK
= Ukupna ugovorena vrijednost bespovratnih sredstava]]*Ugovori_OPULJP[[#This Row],[STOPA NACIONALNOG SUFINANCIRANJA %]]</f>
        <v>106454.7015</v>
      </c>
      <c r="Q2057" s="62">
        <v>709698.01</v>
      </c>
      <c r="R2057" s="61">
        <v>0</v>
      </c>
      <c r="S2057" s="61">
        <v>0</v>
      </c>
      <c r="T2057" s="62">
        <f>Ugovori_OPULJP[[#This Row],[Bespovratna sredstva - Ukupno (EU+Nac) HRK
= Ukupna ugovorena vrijednost bespovratnih sredstava]]+Ugovori_OPULJP[[#This Row],[Javni doprinos korisnika - HRK]]+Ugovori_OPULJP[[#This Row],[Privatni doprinos korisnika - HRK]]</f>
        <v>709698.01</v>
      </c>
      <c r="U2057" s="19" t="s">
        <v>8735</v>
      </c>
      <c r="V2057" s="19" t="s">
        <v>24</v>
      </c>
      <c r="W2057" s="5" t="s">
        <v>9310</v>
      </c>
      <c r="X2057" s="5" t="s">
        <v>6220</v>
      </c>
    </row>
    <row r="2058" spans="1:24" ht="114.75" x14ac:dyDescent="0.25">
      <c r="A2058" s="12" t="s">
        <v>10189</v>
      </c>
      <c r="B2058" s="8" t="s">
        <v>8150</v>
      </c>
      <c r="C2058" s="5" t="s">
        <v>7165</v>
      </c>
      <c r="D2058" s="5" t="s">
        <v>9855</v>
      </c>
      <c r="E2058" s="19" t="s">
        <v>10081</v>
      </c>
      <c r="F2058" s="7" t="s">
        <v>10287</v>
      </c>
      <c r="G2058" s="47" t="s">
        <v>2483</v>
      </c>
      <c r="H2058" s="13">
        <v>44329</v>
      </c>
      <c r="I2058" s="13">
        <v>44939</v>
      </c>
      <c r="J2058" s="13" t="str">
        <f ca="1">IF(Ugovori_OPULJP[[#This Row],[DATUM ZAVRŠETKA OPERACIJE]]&lt;TODAY(),"završen","u provedbi")</f>
        <v>u provedbi</v>
      </c>
      <c r="K2058" s="6" t="s">
        <v>10288</v>
      </c>
      <c r="L2058" s="18" t="s">
        <v>1</v>
      </c>
      <c r="M2058" s="35" t="s">
        <v>9864</v>
      </c>
      <c r="N2058" s="17">
        <v>0.15</v>
      </c>
      <c r="O2058" s="11">
        <f>Ugovori_OPULJP[[#This Row],[Bespovratna sredstva - Ukupno (EU+Nac) HRK
= Ukupna ugovorena vrijednost bespovratnih sredstava]]*Ugovori_OPULJP[[#This Row],[EU STOPA SUFINANCIRANJA %
EU CO-FINANCING RATE %]]</f>
        <v>453124.66399999993</v>
      </c>
      <c r="P2058" s="11">
        <f>Ugovori_OPULJP[[#This Row],[Bespovratna sredstva - Ukupno (EU+Nac) HRK
= Ukupna ugovorena vrijednost bespovratnih sredstava]]*Ugovori_OPULJP[[#This Row],[STOPA NACIONALNOG SUFINANCIRANJA %]]</f>
        <v>79963.175999999992</v>
      </c>
      <c r="Q2058" s="4">
        <v>533087.84</v>
      </c>
      <c r="R2058" s="11">
        <v>0</v>
      </c>
      <c r="S2058" s="11">
        <v>0</v>
      </c>
      <c r="T2058" s="4">
        <f>Ugovori_OPULJP[[#This Row],[Bespovratna sredstva - Ukupno (EU+Nac) HRK
= Ukupna ugovorena vrijednost bespovratnih sredstava]]+Ugovori_OPULJP[[#This Row],[Javni doprinos korisnika - HRK]]+Ugovori_OPULJP[[#This Row],[Privatni doprinos korisnika - HRK]]</f>
        <v>533087.84</v>
      </c>
      <c r="U2058" s="19" t="s">
        <v>8735</v>
      </c>
      <c r="V2058" s="19" t="s">
        <v>24</v>
      </c>
      <c r="W2058" s="5" t="s">
        <v>10289</v>
      </c>
      <c r="X2058" s="15" t="s">
        <v>6220</v>
      </c>
    </row>
    <row r="2059" spans="1:24" ht="102" x14ac:dyDescent="0.25">
      <c r="A2059" s="12" t="s">
        <v>9080</v>
      </c>
      <c r="B2059" s="8" t="s">
        <v>8150</v>
      </c>
      <c r="C2059" s="5" t="s">
        <v>7165</v>
      </c>
      <c r="D2059" s="5" t="s">
        <v>9855</v>
      </c>
      <c r="E2059" s="19" t="s">
        <v>10081</v>
      </c>
      <c r="F2059" s="7" t="s">
        <v>9311</v>
      </c>
      <c r="G2059" s="47" t="s">
        <v>1325</v>
      </c>
      <c r="H2059" s="13">
        <v>44204</v>
      </c>
      <c r="I2059" s="13">
        <v>44812</v>
      </c>
      <c r="J2059" s="13" t="str">
        <f ca="1">IF(Ugovori_OPULJP[[#This Row],[DATUM ZAVRŠETKA OPERACIJE]]&lt;TODAY(),"završen","u provedbi")</f>
        <v>u provedbi</v>
      </c>
      <c r="K2059" s="6" t="s">
        <v>14</v>
      </c>
      <c r="L2059" s="6" t="s">
        <v>14</v>
      </c>
      <c r="M2059" s="17">
        <v>0.85</v>
      </c>
      <c r="N2059" s="17">
        <v>0.15</v>
      </c>
      <c r="O2059" s="61">
        <f>Ugovori_OPULJP[[#This Row],[Bespovratna sredstva - Ukupno (EU+Nac) HRK
= Ukupna ugovorena vrijednost bespovratnih sredstava]]*Ugovori_OPULJP[[#This Row],[EU STOPA SUFINANCIRANJA %
EU CO-FINANCING RATE %]]</f>
        <v>1699935.6635</v>
      </c>
      <c r="P2059" s="61">
        <f>Ugovori_OPULJP[[#This Row],[Bespovratna sredstva - Ukupno (EU+Nac) HRK
= Ukupna ugovorena vrijednost bespovratnih sredstava]]*Ugovori_OPULJP[[#This Row],[STOPA NACIONALNOG SUFINANCIRANJA %]]</f>
        <v>299988.64649999997</v>
      </c>
      <c r="Q2059" s="62">
        <v>1999924.31</v>
      </c>
      <c r="R2059" s="61">
        <v>0</v>
      </c>
      <c r="S2059" s="61">
        <v>0</v>
      </c>
      <c r="T2059" s="62">
        <f>Ugovori_OPULJP[[#This Row],[Bespovratna sredstva - Ukupno (EU+Nac) HRK
= Ukupna ugovorena vrijednost bespovratnih sredstava]]+Ugovori_OPULJP[[#This Row],[Javni doprinos korisnika - HRK]]+Ugovori_OPULJP[[#This Row],[Privatni doprinos korisnika - HRK]]</f>
        <v>1999924.31</v>
      </c>
      <c r="U2059" s="19" t="s">
        <v>8735</v>
      </c>
      <c r="V2059" s="19" t="s">
        <v>24</v>
      </c>
      <c r="W2059" s="5" t="s">
        <v>9312</v>
      </c>
      <c r="X2059" s="5" t="s">
        <v>6220</v>
      </c>
    </row>
    <row r="2060" spans="1:24" ht="89.25" x14ac:dyDescent="0.25">
      <c r="A2060" s="12" t="s">
        <v>9081</v>
      </c>
      <c r="B2060" s="8" t="s">
        <v>8150</v>
      </c>
      <c r="C2060" s="5" t="s">
        <v>7165</v>
      </c>
      <c r="D2060" s="5" t="s">
        <v>9855</v>
      </c>
      <c r="E2060" s="19" t="s">
        <v>10081</v>
      </c>
      <c r="F2060" s="7" t="s">
        <v>9313</v>
      </c>
      <c r="G2060" s="47" t="s">
        <v>965</v>
      </c>
      <c r="H2060" s="13">
        <v>44204</v>
      </c>
      <c r="I2060" s="13">
        <v>44812</v>
      </c>
      <c r="J2060" s="13" t="str">
        <f ca="1">IF(Ugovori_OPULJP[[#This Row],[DATUM ZAVRŠETKA OPERACIJE]]&lt;TODAY(),"završen","u provedbi")</f>
        <v>u provedbi</v>
      </c>
      <c r="K2060" s="6" t="s">
        <v>15</v>
      </c>
      <c r="L2060" s="25" t="s">
        <v>15</v>
      </c>
      <c r="M2060" s="17">
        <v>0.85</v>
      </c>
      <c r="N2060" s="17">
        <v>0.15</v>
      </c>
      <c r="O2060" s="61">
        <f>Ugovori_OPULJP[[#This Row],[Bespovratna sredstva - Ukupno (EU+Nac) HRK
= Ukupna ugovorena vrijednost bespovratnih sredstava]]*Ugovori_OPULJP[[#This Row],[EU STOPA SUFINANCIRANJA %
EU CO-FINANCING RATE %]]</f>
        <v>1699999.8810000001</v>
      </c>
      <c r="P2060" s="61">
        <f>Ugovori_OPULJP[[#This Row],[Bespovratna sredstva - Ukupno (EU+Nac) HRK
= Ukupna ugovorena vrijednost bespovratnih sredstava]]*Ugovori_OPULJP[[#This Row],[STOPA NACIONALNOG SUFINANCIRANJA %]]</f>
        <v>299999.97899999999</v>
      </c>
      <c r="Q2060" s="62">
        <v>1999999.86</v>
      </c>
      <c r="R2060" s="61">
        <v>0</v>
      </c>
      <c r="S2060" s="61">
        <v>0</v>
      </c>
      <c r="T2060" s="62">
        <f>Ugovori_OPULJP[[#This Row],[Bespovratna sredstva - Ukupno (EU+Nac) HRK
= Ukupna ugovorena vrijednost bespovratnih sredstava]]+Ugovori_OPULJP[[#This Row],[Javni doprinos korisnika - HRK]]+Ugovori_OPULJP[[#This Row],[Privatni doprinos korisnika - HRK]]</f>
        <v>1999999.86</v>
      </c>
      <c r="U2060" s="19" t="s">
        <v>8735</v>
      </c>
      <c r="V2060" s="19" t="s">
        <v>24</v>
      </c>
      <c r="W2060" s="5" t="s">
        <v>9314</v>
      </c>
      <c r="X2060" s="5" t="s">
        <v>6220</v>
      </c>
    </row>
    <row r="2061" spans="1:24" ht="102" x14ac:dyDescent="0.25">
      <c r="A2061" s="12" t="s">
        <v>9082</v>
      </c>
      <c r="B2061" s="8" t="s">
        <v>8150</v>
      </c>
      <c r="C2061" s="5" t="s">
        <v>7165</v>
      </c>
      <c r="D2061" s="5" t="s">
        <v>9855</v>
      </c>
      <c r="E2061" s="19" t="s">
        <v>10081</v>
      </c>
      <c r="F2061" s="7" t="s">
        <v>9315</v>
      </c>
      <c r="G2061" s="47" t="s">
        <v>2537</v>
      </c>
      <c r="H2061" s="13">
        <v>44204</v>
      </c>
      <c r="I2061" s="13">
        <v>44750</v>
      </c>
      <c r="J2061" s="13" t="str">
        <f ca="1">IF(Ugovori_OPULJP[[#This Row],[DATUM ZAVRŠETKA OPERACIJE]]&lt;TODAY(),"završen","u provedbi")</f>
        <v>u provedbi</v>
      </c>
      <c r="K2061" s="6" t="s">
        <v>5</v>
      </c>
      <c r="L2061" s="6" t="s">
        <v>5</v>
      </c>
      <c r="M2061" s="17">
        <v>0.85</v>
      </c>
      <c r="N2061" s="17">
        <v>0.15</v>
      </c>
      <c r="O2061" s="61">
        <f>Ugovori_OPULJP[[#This Row],[Bespovratna sredstva - Ukupno (EU+Nac) HRK
= Ukupna ugovorena vrijednost bespovratnih sredstava]]*Ugovori_OPULJP[[#This Row],[EU STOPA SUFINANCIRANJA %
EU CO-FINANCING RATE %]]</f>
        <v>1646147.179</v>
      </c>
      <c r="P2061" s="61">
        <f>Ugovori_OPULJP[[#This Row],[Bespovratna sredstva - Ukupno (EU+Nac) HRK
= Ukupna ugovorena vrijednost bespovratnih sredstava]]*Ugovori_OPULJP[[#This Row],[STOPA NACIONALNOG SUFINANCIRANJA %]]</f>
        <v>290496.56099999999</v>
      </c>
      <c r="Q2061" s="62">
        <v>1936643.74</v>
      </c>
      <c r="R2061" s="61">
        <v>0</v>
      </c>
      <c r="S2061" s="61">
        <v>0</v>
      </c>
      <c r="T2061" s="62">
        <f>Ugovori_OPULJP[[#This Row],[Bespovratna sredstva - Ukupno (EU+Nac) HRK
= Ukupna ugovorena vrijednost bespovratnih sredstava]]+Ugovori_OPULJP[[#This Row],[Javni doprinos korisnika - HRK]]+Ugovori_OPULJP[[#This Row],[Privatni doprinos korisnika - HRK]]</f>
        <v>1936643.74</v>
      </c>
      <c r="U2061" s="19" t="s">
        <v>8735</v>
      </c>
      <c r="V2061" s="19" t="s">
        <v>24</v>
      </c>
      <c r="W2061" s="5" t="s">
        <v>9316</v>
      </c>
      <c r="X2061" s="5" t="s">
        <v>6220</v>
      </c>
    </row>
    <row r="2062" spans="1:24" ht="114.75" x14ac:dyDescent="0.25">
      <c r="A2062" s="12" t="s">
        <v>10190</v>
      </c>
      <c r="B2062" s="8" t="s">
        <v>8150</v>
      </c>
      <c r="C2062" s="5" t="s">
        <v>7165</v>
      </c>
      <c r="D2062" s="5" t="s">
        <v>9855</v>
      </c>
      <c r="E2062" s="19" t="s">
        <v>10081</v>
      </c>
      <c r="F2062" s="7" t="s">
        <v>10290</v>
      </c>
      <c r="G2062" s="7" t="s">
        <v>2455</v>
      </c>
      <c r="H2062" s="13">
        <v>44328</v>
      </c>
      <c r="I2062" s="13">
        <v>44938</v>
      </c>
      <c r="J2062" s="13" t="str">
        <f ca="1">IF(Ugovori_OPULJP[[#This Row],[DATUM ZAVRŠETKA OPERACIJE]]&lt;TODAY(),"završen","u provedbi")</f>
        <v>u provedbi</v>
      </c>
      <c r="K2062" s="6" t="s">
        <v>10291</v>
      </c>
      <c r="L2062" s="18" t="s">
        <v>5</v>
      </c>
      <c r="M2062" s="35" t="s">
        <v>9864</v>
      </c>
      <c r="N2062" s="17">
        <v>0.15</v>
      </c>
      <c r="O2062" s="11">
        <f>Ugovori_OPULJP[[#This Row],[Bespovratna sredstva - Ukupno (EU+Nac) HRK
= Ukupna ugovorena vrijednost bespovratnih sredstava]]*Ugovori_OPULJP[[#This Row],[EU STOPA SUFINANCIRANJA %
EU CO-FINANCING RATE %]]</f>
        <v>1287862.5825</v>
      </c>
      <c r="P2062" s="11">
        <f>Ugovori_OPULJP[[#This Row],[Bespovratna sredstva - Ukupno (EU+Nac) HRK
= Ukupna ugovorena vrijednost bespovratnih sredstava]]*Ugovori_OPULJP[[#This Row],[STOPA NACIONALNOG SUFINANCIRANJA %]]</f>
        <v>227269.86749999999</v>
      </c>
      <c r="Q2062" s="4">
        <v>1515132.45</v>
      </c>
      <c r="R2062" s="11">
        <v>0</v>
      </c>
      <c r="S2062" s="11">
        <v>0</v>
      </c>
      <c r="T2062" s="4">
        <f>Ugovori_OPULJP[[#This Row],[Bespovratna sredstva - Ukupno (EU+Nac) HRK
= Ukupna ugovorena vrijednost bespovratnih sredstava]]+Ugovori_OPULJP[[#This Row],[Javni doprinos korisnika - HRK]]+Ugovori_OPULJP[[#This Row],[Privatni doprinos korisnika - HRK]]</f>
        <v>1515132.45</v>
      </c>
      <c r="U2062" s="19" t="s">
        <v>8735</v>
      </c>
      <c r="V2062" s="19" t="s">
        <v>24</v>
      </c>
      <c r="W2062" s="5" t="s">
        <v>10292</v>
      </c>
      <c r="X2062" s="15" t="s">
        <v>6220</v>
      </c>
    </row>
    <row r="2063" spans="1:24" ht="89.25" x14ac:dyDescent="0.25">
      <c r="A2063" s="12" t="s">
        <v>9083</v>
      </c>
      <c r="B2063" s="8" t="s">
        <v>8150</v>
      </c>
      <c r="C2063" s="5" t="s">
        <v>7165</v>
      </c>
      <c r="D2063" s="5" t="s">
        <v>9855</v>
      </c>
      <c r="E2063" s="19" t="s">
        <v>10081</v>
      </c>
      <c r="F2063" s="7" t="s">
        <v>9317</v>
      </c>
      <c r="G2063" s="47" t="s">
        <v>1007</v>
      </c>
      <c r="H2063" s="13">
        <v>44204</v>
      </c>
      <c r="I2063" s="13">
        <v>44812</v>
      </c>
      <c r="J2063" s="13" t="str">
        <f ca="1">IF(Ugovori_OPULJP[[#This Row],[DATUM ZAVRŠETKA OPERACIJE]]&lt;TODAY(),"završen","u provedbi")</f>
        <v>u provedbi</v>
      </c>
      <c r="K2063" s="6" t="s">
        <v>3088</v>
      </c>
      <c r="L2063" s="6" t="s">
        <v>17</v>
      </c>
      <c r="M2063" s="17">
        <v>0.85</v>
      </c>
      <c r="N2063" s="17">
        <v>0.15</v>
      </c>
      <c r="O2063" s="61">
        <f>Ugovori_OPULJP[[#This Row],[Bespovratna sredstva - Ukupno (EU+Nac) HRK
= Ukupna ugovorena vrijednost bespovratnih sredstava]]*Ugovori_OPULJP[[#This Row],[EU STOPA SUFINANCIRANJA %
EU CO-FINANCING RATE %]]</f>
        <v>1694724.5260000001</v>
      </c>
      <c r="P2063" s="61">
        <f>Ugovori_OPULJP[[#This Row],[Bespovratna sredstva - Ukupno (EU+Nac) HRK
= Ukupna ugovorena vrijednost bespovratnih sredstava]]*Ugovori_OPULJP[[#This Row],[STOPA NACIONALNOG SUFINANCIRANJA %]]</f>
        <v>299069.03399999999</v>
      </c>
      <c r="Q2063" s="62">
        <v>1993793.56</v>
      </c>
      <c r="R2063" s="61">
        <v>0</v>
      </c>
      <c r="S2063" s="61">
        <v>0</v>
      </c>
      <c r="T2063" s="62">
        <f>Ugovori_OPULJP[[#This Row],[Bespovratna sredstva - Ukupno (EU+Nac) HRK
= Ukupna ugovorena vrijednost bespovratnih sredstava]]+Ugovori_OPULJP[[#This Row],[Javni doprinos korisnika - HRK]]+Ugovori_OPULJP[[#This Row],[Privatni doprinos korisnika - HRK]]</f>
        <v>1993793.56</v>
      </c>
      <c r="U2063" s="19" t="s">
        <v>8735</v>
      </c>
      <c r="V2063" s="19" t="s">
        <v>24</v>
      </c>
      <c r="W2063" s="5" t="s">
        <v>9318</v>
      </c>
      <c r="X2063" s="5" t="s">
        <v>6220</v>
      </c>
    </row>
    <row r="2064" spans="1:24" ht="102" x14ac:dyDescent="0.25">
      <c r="A2064" s="12" t="s">
        <v>9943</v>
      </c>
      <c r="B2064" s="8" t="s">
        <v>8150</v>
      </c>
      <c r="C2064" s="5" t="s">
        <v>7165</v>
      </c>
      <c r="D2064" s="5" t="s">
        <v>9855</v>
      </c>
      <c r="E2064" s="19" t="s">
        <v>10081</v>
      </c>
      <c r="F2064" s="7" t="s">
        <v>9971</v>
      </c>
      <c r="G2064" s="47" t="s">
        <v>10589</v>
      </c>
      <c r="H2064" s="13">
        <v>44316</v>
      </c>
      <c r="I2064" s="13">
        <v>44864</v>
      </c>
      <c r="J2064" s="13" t="str">
        <f ca="1">IF(Ugovori_OPULJP[[#This Row],[DATUM ZAVRŠETKA OPERACIJE]]&lt;TODAY(),"završen","u provedbi")</f>
        <v>u provedbi</v>
      </c>
      <c r="K2064" s="6" t="s">
        <v>14</v>
      </c>
      <c r="L2064" s="6" t="s">
        <v>14</v>
      </c>
      <c r="M2064" s="17">
        <v>0.85</v>
      </c>
      <c r="N2064" s="17">
        <v>0.15</v>
      </c>
      <c r="O2064" s="11">
        <f>Ugovori_OPULJP[[#This Row],[Bespovratna sredstva - Ukupno (EU+Nac) HRK
= Ukupna ugovorena vrijednost bespovratnih sredstava]]*Ugovori_OPULJP[[#This Row],[EU STOPA SUFINANCIRANJA %
EU CO-FINANCING RATE %]]</f>
        <v>1607685.4014999999</v>
      </c>
      <c r="P2064" s="11">
        <f>Ugovori_OPULJP[[#This Row],[Bespovratna sredstva - Ukupno (EU+Nac) HRK
= Ukupna ugovorena vrijednost bespovratnih sredstava]]*Ugovori_OPULJP[[#This Row],[STOPA NACIONALNOG SUFINANCIRANJA %]]</f>
        <v>283709.18849999999</v>
      </c>
      <c r="Q2064" s="4">
        <v>1891394.59</v>
      </c>
      <c r="R2064" s="11">
        <v>0</v>
      </c>
      <c r="S2064" s="11">
        <v>0</v>
      </c>
      <c r="T2064" s="4">
        <f>Ugovori_OPULJP[[#This Row],[Bespovratna sredstva - Ukupno (EU+Nac) HRK
= Ukupna ugovorena vrijednost bespovratnih sredstava]]+Ugovori_OPULJP[[#This Row],[Javni doprinos korisnika - HRK]]+Ugovori_OPULJP[[#This Row],[Privatni doprinos korisnika - HRK]]</f>
        <v>1891394.59</v>
      </c>
      <c r="U2064" s="29" t="s">
        <v>8735</v>
      </c>
      <c r="V2064" s="29" t="s">
        <v>24</v>
      </c>
      <c r="W2064" s="5" t="s">
        <v>9959</v>
      </c>
      <c r="X2064" s="15" t="s">
        <v>6220</v>
      </c>
    </row>
    <row r="2065" spans="1:24" ht="76.5" x14ac:dyDescent="0.25">
      <c r="A2065" s="12" t="s">
        <v>10091</v>
      </c>
      <c r="B2065" s="8" t="s">
        <v>8150</v>
      </c>
      <c r="C2065" s="5" t="s">
        <v>7165</v>
      </c>
      <c r="D2065" s="5" t="s">
        <v>9855</v>
      </c>
      <c r="E2065" s="19" t="s">
        <v>10081</v>
      </c>
      <c r="F2065" s="7" t="s">
        <v>10150</v>
      </c>
      <c r="G2065" s="7" t="s">
        <v>9348</v>
      </c>
      <c r="H2065" s="13">
        <v>44348</v>
      </c>
      <c r="I2065" s="13">
        <v>44835</v>
      </c>
      <c r="J2065" s="13" t="s">
        <v>8969</v>
      </c>
      <c r="K2065" s="6" t="s">
        <v>17</v>
      </c>
      <c r="L2065" s="6" t="s">
        <v>17</v>
      </c>
      <c r="M2065" s="17">
        <v>0.85</v>
      </c>
      <c r="N2065" s="17">
        <v>0.15</v>
      </c>
      <c r="O2065" s="11">
        <v>424793.12699999998</v>
      </c>
      <c r="P2065" s="11">
        <v>74963.493000000002</v>
      </c>
      <c r="Q2065" s="4">
        <v>499756.62</v>
      </c>
      <c r="R2065" s="11">
        <v>0</v>
      </c>
      <c r="S2065" s="11">
        <v>0</v>
      </c>
      <c r="T2065" s="4">
        <v>499756.62</v>
      </c>
      <c r="U2065" s="19" t="s">
        <v>8735</v>
      </c>
      <c r="V2065" s="19" t="s">
        <v>24</v>
      </c>
      <c r="W2065" s="5" t="s">
        <v>10151</v>
      </c>
      <c r="X2065" s="15" t="s">
        <v>6220</v>
      </c>
    </row>
    <row r="2066" spans="1:24" ht="89.25" x14ac:dyDescent="0.25">
      <c r="A2066" s="12" t="s">
        <v>10691</v>
      </c>
      <c r="B2066" s="8" t="s">
        <v>8150</v>
      </c>
      <c r="C2066" s="5" t="s">
        <v>7165</v>
      </c>
      <c r="D2066" s="5" t="s">
        <v>9855</v>
      </c>
      <c r="E2066" s="19" t="s">
        <v>10081</v>
      </c>
      <c r="F2066" s="7" t="s">
        <v>10825</v>
      </c>
      <c r="G2066" s="7" t="s">
        <v>10764</v>
      </c>
      <c r="H2066" s="13">
        <v>44382</v>
      </c>
      <c r="I2066" s="13">
        <v>44990</v>
      </c>
      <c r="J2066" s="13" t="str">
        <f ca="1">IF(Ugovori_OPULJP[[#This Row],[DATUM ZAVRŠETKA OPERACIJE]]&lt;TODAY(),"završen","u provedbi")</f>
        <v>u provedbi</v>
      </c>
      <c r="K2066" s="6" t="s">
        <v>9948</v>
      </c>
      <c r="L2066" s="6" t="s">
        <v>17</v>
      </c>
      <c r="M2066" s="17">
        <v>0.85</v>
      </c>
      <c r="N2066" s="17">
        <v>0.15</v>
      </c>
      <c r="O2066" s="11">
        <f>Ugovori_OPULJP[[#This Row],[Bespovratna sredstva - Ukupno (EU+Nac) HRK
= Ukupna ugovorena vrijednost bespovratnih sredstava]]*Ugovori_OPULJP[[#This Row],[EU STOPA SUFINANCIRANJA %
EU CO-FINANCING RATE %]]</f>
        <v>1699737.0015</v>
      </c>
      <c r="P2066" s="11">
        <f>Ugovori_OPULJP[[#This Row],[Bespovratna sredstva - Ukupno (EU+Nac) HRK
= Ukupna ugovorena vrijednost bespovratnih sredstava]]*Ugovori_OPULJP[[#This Row],[STOPA NACIONALNOG SUFINANCIRANJA %]]</f>
        <v>299953.58850000001</v>
      </c>
      <c r="Q2066" s="4">
        <v>1999690.59</v>
      </c>
      <c r="R2066" s="11">
        <v>0</v>
      </c>
      <c r="S2066" s="11">
        <v>0</v>
      </c>
      <c r="T2066" s="4">
        <f>Ugovori_OPULJP[[#This Row],[Bespovratna sredstva - Ukupno (EU+Nac) HRK
= Ukupna ugovorena vrijednost bespovratnih sredstava]]+Ugovori_OPULJP[[#This Row],[Javni doprinos korisnika - HRK]]+Ugovori_OPULJP[[#This Row],[Privatni doprinos korisnika - HRK]]</f>
        <v>1999690.59</v>
      </c>
      <c r="U2066" s="19" t="s">
        <v>8735</v>
      </c>
      <c r="V2066" s="19" t="s">
        <v>24</v>
      </c>
      <c r="W2066" s="5" t="s">
        <v>10154</v>
      </c>
      <c r="X2066" s="15" t="s">
        <v>6220</v>
      </c>
    </row>
    <row r="2067" spans="1:24" ht="89.25" x14ac:dyDescent="0.25">
      <c r="A2067" s="12" t="s">
        <v>10092</v>
      </c>
      <c r="B2067" s="8" t="s">
        <v>8150</v>
      </c>
      <c r="C2067" s="5" t="s">
        <v>7165</v>
      </c>
      <c r="D2067" s="5" t="s">
        <v>9855</v>
      </c>
      <c r="E2067" s="19" t="s">
        <v>10081</v>
      </c>
      <c r="F2067" s="7" t="s">
        <v>10152</v>
      </c>
      <c r="G2067" s="7" t="s">
        <v>10153</v>
      </c>
      <c r="H2067" s="13">
        <v>44348</v>
      </c>
      <c r="I2067" s="13">
        <v>44958</v>
      </c>
      <c r="J2067" s="13" t="s">
        <v>8969</v>
      </c>
      <c r="K2067" s="6" t="s">
        <v>9948</v>
      </c>
      <c r="L2067" s="6" t="s">
        <v>17</v>
      </c>
      <c r="M2067" s="17">
        <v>0.85</v>
      </c>
      <c r="N2067" s="17">
        <v>0.15</v>
      </c>
      <c r="O2067" s="11">
        <v>1699737.0015</v>
      </c>
      <c r="P2067" s="11">
        <v>299953.58850000001</v>
      </c>
      <c r="Q2067" s="4">
        <v>1999690.59</v>
      </c>
      <c r="R2067" s="11">
        <v>0</v>
      </c>
      <c r="S2067" s="11">
        <v>0</v>
      </c>
      <c r="T2067" s="4">
        <v>1999690.59</v>
      </c>
      <c r="U2067" s="19" t="s">
        <v>8735</v>
      </c>
      <c r="V2067" s="19" t="s">
        <v>24</v>
      </c>
      <c r="W2067" s="5" t="s">
        <v>10154</v>
      </c>
      <c r="X2067" s="15" t="s">
        <v>6220</v>
      </c>
    </row>
    <row r="2068" spans="1:24" ht="76.5" x14ac:dyDescent="0.25">
      <c r="A2068" s="12" t="s">
        <v>10191</v>
      </c>
      <c r="B2068" s="8" t="s">
        <v>8150</v>
      </c>
      <c r="C2068" s="5" t="s">
        <v>7165</v>
      </c>
      <c r="D2068" s="5" t="s">
        <v>9855</v>
      </c>
      <c r="E2068" s="19" t="s">
        <v>10081</v>
      </c>
      <c r="F2068" s="7" t="s">
        <v>10293</v>
      </c>
      <c r="G2068" s="7" t="s">
        <v>9114</v>
      </c>
      <c r="H2068" s="13">
        <v>44348</v>
      </c>
      <c r="I2068" s="13">
        <v>44835</v>
      </c>
      <c r="J2068" s="13" t="str">
        <f ca="1">IF(Ugovori_OPULJP[[#This Row],[DATUM ZAVRŠETKA OPERACIJE]]&lt;TODAY(),"završen","u provedbi")</f>
        <v>u provedbi</v>
      </c>
      <c r="K2068" s="6" t="s">
        <v>10294</v>
      </c>
      <c r="L2068" s="18" t="s">
        <v>17</v>
      </c>
      <c r="M2068" s="35" t="s">
        <v>9864</v>
      </c>
      <c r="N2068" s="17">
        <v>0.15</v>
      </c>
      <c r="O2068" s="11">
        <f>Ugovori_OPULJP[[#This Row],[Bespovratna sredstva - Ukupno (EU+Nac) HRK
= Ukupna ugovorena vrijednost bespovratnih sredstava]]*Ugovori_OPULJP[[#This Row],[EU STOPA SUFINANCIRANJA %
EU CO-FINANCING RATE %]]</f>
        <v>424920.62699999998</v>
      </c>
      <c r="P2068" s="11">
        <f>Ugovori_OPULJP[[#This Row],[Bespovratna sredstva - Ukupno (EU+Nac) HRK
= Ukupna ugovorena vrijednost bespovratnih sredstava]]*Ugovori_OPULJP[[#This Row],[STOPA NACIONALNOG SUFINANCIRANJA %]]</f>
        <v>74985.993000000002</v>
      </c>
      <c r="Q2068" s="4">
        <v>499906.62</v>
      </c>
      <c r="R2068" s="11">
        <v>0</v>
      </c>
      <c r="S2068" s="11">
        <v>0</v>
      </c>
      <c r="T2068" s="4">
        <f>Ugovori_OPULJP[[#This Row],[Bespovratna sredstva - Ukupno (EU+Nac) HRK
= Ukupna ugovorena vrijednost bespovratnih sredstava]]+Ugovori_OPULJP[[#This Row],[Javni doprinos korisnika - HRK]]+Ugovori_OPULJP[[#This Row],[Privatni doprinos korisnika - HRK]]</f>
        <v>499906.62</v>
      </c>
      <c r="U2068" s="19" t="s">
        <v>8735</v>
      </c>
      <c r="V2068" s="19" t="s">
        <v>24</v>
      </c>
      <c r="W2068" s="5" t="s">
        <v>10151</v>
      </c>
      <c r="X2068" s="15" t="s">
        <v>6220</v>
      </c>
    </row>
    <row r="2069" spans="1:24" ht="76.5" x14ac:dyDescent="0.25">
      <c r="A2069" s="12" t="s">
        <v>10192</v>
      </c>
      <c r="B2069" s="8" t="s">
        <v>8150</v>
      </c>
      <c r="C2069" s="5" t="s">
        <v>7165</v>
      </c>
      <c r="D2069" s="5" t="s">
        <v>9855</v>
      </c>
      <c r="E2069" s="19" t="s">
        <v>10081</v>
      </c>
      <c r="F2069" s="7" t="s">
        <v>10295</v>
      </c>
      <c r="G2069" s="7" t="s">
        <v>10153</v>
      </c>
      <c r="H2069" s="13">
        <v>44348</v>
      </c>
      <c r="I2069" s="13">
        <v>44835</v>
      </c>
      <c r="J2069" s="13" t="str">
        <f ca="1">IF(Ugovori_OPULJP[[#This Row],[DATUM ZAVRŠETKA OPERACIJE]]&lt;TODAY(),"završen","u provedbi")</f>
        <v>u provedbi</v>
      </c>
      <c r="K2069" s="6" t="s">
        <v>17</v>
      </c>
      <c r="L2069" s="18" t="s">
        <v>17</v>
      </c>
      <c r="M2069" s="35" t="s">
        <v>9864</v>
      </c>
      <c r="N2069" s="17">
        <v>0.15</v>
      </c>
      <c r="O2069" s="11">
        <f>Ugovori_OPULJP[[#This Row],[Bespovratna sredstva - Ukupno (EU+Nac) HRK
= Ukupna ugovorena vrijednost bespovratnih sredstava]]*Ugovori_OPULJP[[#This Row],[EU STOPA SUFINANCIRANJA %
EU CO-FINANCING RATE %]]</f>
        <v>424920.62699999998</v>
      </c>
      <c r="P2069" s="11">
        <f>Ugovori_OPULJP[[#This Row],[Bespovratna sredstva - Ukupno (EU+Nac) HRK
= Ukupna ugovorena vrijednost bespovratnih sredstava]]*Ugovori_OPULJP[[#This Row],[STOPA NACIONALNOG SUFINANCIRANJA %]]</f>
        <v>74985.993000000002</v>
      </c>
      <c r="Q2069" s="4">
        <v>499906.62</v>
      </c>
      <c r="R2069" s="11">
        <v>0</v>
      </c>
      <c r="S2069" s="11">
        <v>0</v>
      </c>
      <c r="T2069" s="4">
        <f>Ugovori_OPULJP[[#This Row],[Bespovratna sredstva - Ukupno (EU+Nac) HRK
= Ukupna ugovorena vrijednost bespovratnih sredstava]]+Ugovori_OPULJP[[#This Row],[Javni doprinos korisnika - HRK]]+Ugovori_OPULJP[[#This Row],[Privatni doprinos korisnika - HRK]]</f>
        <v>499906.62</v>
      </c>
      <c r="U2069" s="19" t="s">
        <v>8735</v>
      </c>
      <c r="V2069" s="19" t="s">
        <v>24</v>
      </c>
      <c r="W2069" s="5" t="s">
        <v>10151</v>
      </c>
      <c r="X2069" s="15" t="s">
        <v>6220</v>
      </c>
    </row>
    <row r="2070" spans="1:24" ht="89.25" x14ac:dyDescent="0.25">
      <c r="A2070" s="12" t="s">
        <v>9084</v>
      </c>
      <c r="B2070" s="8" t="s">
        <v>8150</v>
      </c>
      <c r="C2070" s="5" t="s">
        <v>7165</v>
      </c>
      <c r="D2070" s="5" t="s">
        <v>9855</v>
      </c>
      <c r="E2070" s="19" t="s">
        <v>10081</v>
      </c>
      <c r="F2070" s="7" t="s">
        <v>3029</v>
      </c>
      <c r="G2070" s="7" t="s">
        <v>10547</v>
      </c>
      <c r="H2070" s="13">
        <v>44204</v>
      </c>
      <c r="I2070" s="13">
        <v>44812</v>
      </c>
      <c r="J2070" s="13" t="str">
        <f ca="1">IF(Ugovori_OPULJP[[#This Row],[DATUM ZAVRŠETKA OPERACIJE]]&lt;TODAY(),"završen","u provedbi")</f>
        <v>u provedbi</v>
      </c>
      <c r="K2070" s="6" t="s">
        <v>18</v>
      </c>
      <c r="L2070" s="6" t="s">
        <v>18</v>
      </c>
      <c r="M2070" s="17">
        <v>0.85</v>
      </c>
      <c r="N2070" s="17">
        <v>0.15</v>
      </c>
      <c r="O2070" s="61">
        <f>Ugovori_OPULJP[[#This Row],[Bespovratna sredstva - Ukupno (EU+Nac) HRK
= Ukupna ugovorena vrijednost bespovratnih sredstava]]*Ugovori_OPULJP[[#This Row],[EU STOPA SUFINANCIRANJA %
EU CO-FINANCING RATE %]]</f>
        <v>1689578.0989999999</v>
      </c>
      <c r="P2070" s="61">
        <f>Ugovori_OPULJP[[#This Row],[Bespovratna sredstva - Ukupno (EU+Nac) HRK
= Ukupna ugovorena vrijednost bespovratnih sredstava]]*Ugovori_OPULJP[[#This Row],[STOPA NACIONALNOG SUFINANCIRANJA %]]</f>
        <v>298160.84099999996</v>
      </c>
      <c r="Q2070" s="62">
        <v>1987738.94</v>
      </c>
      <c r="R2070" s="61">
        <v>0</v>
      </c>
      <c r="S2070" s="61">
        <v>0</v>
      </c>
      <c r="T2070" s="62">
        <f>Ugovori_OPULJP[[#This Row],[Bespovratna sredstva - Ukupno (EU+Nac) HRK
= Ukupna ugovorena vrijednost bespovratnih sredstava]]+Ugovori_OPULJP[[#This Row],[Javni doprinos korisnika - HRK]]+Ugovori_OPULJP[[#This Row],[Privatni doprinos korisnika - HRK]]</f>
        <v>1987738.94</v>
      </c>
      <c r="U2070" s="19" t="s">
        <v>8735</v>
      </c>
      <c r="V2070" s="19" t="s">
        <v>24</v>
      </c>
      <c r="W2070" s="5" t="s">
        <v>9319</v>
      </c>
      <c r="X2070" s="5" t="s">
        <v>6220</v>
      </c>
    </row>
    <row r="2071" spans="1:24" ht="114.75" x14ac:dyDescent="0.25">
      <c r="A2071" s="12" t="s">
        <v>10281</v>
      </c>
      <c r="B2071" s="8" t="s">
        <v>8150</v>
      </c>
      <c r="C2071" s="5" t="s">
        <v>7165</v>
      </c>
      <c r="D2071" s="5" t="s">
        <v>9855</v>
      </c>
      <c r="E2071" s="19" t="s">
        <v>10081</v>
      </c>
      <c r="F2071" s="7" t="s">
        <v>1672</v>
      </c>
      <c r="G2071" s="7" t="s">
        <v>1672</v>
      </c>
      <c r="H2071" s="13">
        <v>44355</v>
      </c>
      <c r="I2071" s="13">
        <v>44965</v>
      </c>
      <c r="J2071" s="13" t="str">
        <f ca="1">IF(Ugovori_OPULJP[[#This Row],[DATUM ZAVRŠETKA OPERACIJE]]&lt;TODAY(),"završen","u provedbi")</f>
        <v>u provedbi</v>
      </c>
      <c r="K2071" s="18" t="s">
        <v>248</v>
      </c>
      <c r="L2071" s="18" t="s">
        <v>10</v>
      </c>
      <c r="M2071" s="35" t="s">
        <v>9864</v>
      </c>
      <c r="N2071" s="17">
        <v>0.15</v>
      </c>
      <c r="O2071" s="11">
        <f>Ugovori_OPULJP[[#This Row],[Bespovratna sredstva - Ukupno (EU+Nac) HRK
= Ukupna ugovorena vrijednost bespovratnih sredstava]]*Ugovori_OPULJP[[#This Row],[EU STOPA SUFINANCIRANJA %
EU CO-FINANCING RATE %]]</f>
        <v>1335401.51</v>
      </c>
      <c r="P2071" s="11">
        <f>Ugovori_OPULJP[[#This Row],[Bespovratna sredstva - Ukupno (EU+Nac) HRK
= Ukupna ugovorena vrijednost bespovratnih sredstava]]*Ugovori_OPULJP[[#This Row],[STOPA NACIONALNOG SUFINANCIRANJA %]]</f>
        <v>235659.09</v>
      </c>
      <c r="Q2071" s="4">
        <v>1571060.6</v>
      </c>
      <c r="R2071" s="11">
        <v>0</v>
      </c>
      <c r="S2071" s="11">
        <v>0</v>
      </c>
      <c r="T2071" s="4">
        <f>Ugovori_OPULJP[[#This Row],[Bespovratna sredstva - Ukupno (EU+Nac) HRK
= Ukupna ugovorena vrijednost bespovratnih sredstava]]+Ugovori_OPULJP[[#This Row],[Javni doprinos korisnika - HRK]]+Ugovori_OPULJP[[#This Row],[Privatni doprinos korisnika - HRK]]</f>
        <v>1571060.6</v>
      </c>
      <c r="U2071" s="19" t="s">
        <v>8735</v>
      </c>
      <c r="V2071" s="19" t="s">
        <v>24</v>
      </c>
      <c r="W2071" s="5" t="s">
        <v>10342</v>
      </c>
      <c r="X2071" s="5" t="s">
        <v>6220</v>
      </c>
    </row>
    <row r="2072" spans="1:24" ht="114.75" x14ac:dyDescent="0.25">
      <c r="A2072" s="12" t="s">
        <v>10385</v>
      </c>
      <c r="B2072" s="8" t="s">
        <v>8150</v>
      </c>
      <c r="C2072" s="5" t="s">
        <v>7165</v>
      </c>
      <c r="D2072" s="5" t="s">
        <v>9855</v>
      </c>
      <c r="E2072" s="19" t="s">
        <v>10081</v>
      </c>
      <c r="F2072" s="7" t="s">
        <v>10420</v>
      </c>
      <c r="G2072" s="7" t="s">
        <v>10428</v>
      </c>
      <c r="H2072" s="13">
        <v>44348</v>
      </c>
      <c r="I2072" s="13">
        <v>44958</v>
      </c>
      <c r="J2072" s="13" t="str">
        <f ca="1">IF(Ugovori_OPULJP[[#This Row],[DATUM ZAVRŠETKA OPERACIJE]]&lt;TODAY(),"završen","u provedbi")</f>
        <v>u provedbi</v>
      </c>
      <c r="K2072" s="6" t="s">
        <v>10429</v>
      </c>
      <c r="L2072" s="6" t="s">
        <v>10</v>
      </c>
      <c r="M2072" s="35" t="s">
        <v>9864</v>
      </c>
      <c r="N2072" s="17">
        <v>0.15</v>
      </c>
      <c r="O2072" s="11">
        <f>Ugovori_OPULJP[[#This Row],[Bespovratna sredstva - Ukupno (EU+Nac) HRK
= Ukupna ugovorena vrijednost bespovratnih sredstava]]*Ugovori_OPULJP[[#This Row],[EU STOPA SUFINANCIRANJA %
EU CO-FINANCING RATE %]]</f>
        <v>1349984.4075</v>
      </c>
      <c r="P2072" s="11">
        <f>Ugovori_OPULJP[[#This Row],[Bespovratna sredstva - Ukupno (EU+Nac) HRK
= Ukupna ugovorena vrijednost bespovratnih sredstava]]*Ugovori_OPULJP[[#This Row],[STOPA NACIONALNOG SUFINANCIRANJA %]]</f>
        <v>238232.54249999998</v>
      </c>
      <c r="Q2072" s="4">
        <v>1588216.95</v>
      </c>
      <c r="R2072" s="11">
        <v>0</v>
      </c>
      <c r="S2072" s="11">
        <v>0</v>
      </c>
      <c r="T2072" s="4">
        <f>Ugovori_OPULJP[[#This Row],[Bespovratna sredstva - Ukupno (EU+Nac) HRK
= Ukupna ugovorena vrijednost bespovratnih sredstava]]+Ugovori_OPULJP[[#This Row],[Javni doprinos korisnika - HRK]]+Ugovori_OPULJP[[#This Row],[Privatni doprinos korisnika - HRK]]</f>
        <v>1588216.95</v>
      </c>
      <c r="U2072" s="19" t="s">
        <v>8735</v>
      </c>
      <c r="V2072" s="19" t="s">
        <v>24</v>
      </c>
      <c r="W2072" s="5" t="s">
        <v>10403</v>
      </c>
      <c r="X2072" s="15" t="s">
        <v>6220</v>
      </c>
    </row>
    <row r="2073" spans="1:24" ht="51" x14ac:dyDescent="0.25">
      <c r="A2073" s="12" t="s">
        <v>10193</v>
      </c>
      <c r="B2073" s="8" t="s">
        <v>8150</v>
      </c>
      <c r="C2073" s="5" t="s">
        <v>7165</v>
      </c>
      <c r="D2073" s="5" t="s">
        <v>9855</v>
      </c>
      <c r="E2073" s="19" t="s">
        <v>10081</v>
      </c>
      <c r="F2073" s="7" t="s">
        <v>10296</v>
      </c>
      <c r="G2073" s="7" t="s">
        <v>4880</v>
      </c>
      <c r="H2073" s="13">
        <v>44344</v>
      </c>
      <c r="I2073" s="13">
        <v>44944</v>
      </c>
      <c r="J2073" s="13" t="str">
        <f ca="1">IF(Ugovori_OPULJP[[#This Row],[DATUM ZAVRŠETKA OPERACIJE]]&lt;TODAY(),"završen","u provedbi")</f>
        <v>u provedbi</v>
      </c>
      <c r="K2073" s="6" t="s">
        <v>10297</v>
      </c>
      <c r="L2073" s="25" t="s">
        <v>15</v>
      </c>
      <c r="M2073" s="35" t="s">
        <v>9864</v>
      </c>
      <c r="N2073" s="17">
        <v>0.15</v>
      </c>
      <c r="O2073" s="11">
        <f>Ugovori_OPULJP[[#This Row],[Bespovratna sredstva - Ukupno (EU+Nac) HRK
= Ukupna ugovorena vrijednost bespovratnih sredstava]]*Ugovori_OPULJP[[#This Row],[EU STOPA SUFINANCIRANJA %
EU CO-FINANCING RATE %]]</f>
        <v>1045094.5499999999</v>
      </c>
      <c r="P2073" s="11">
        <f>Ugovori_OPULJP[[#This Row],[Bespovratna sredstva - Ukupno (EU+Nac) HRK
= Ukupna ugovorena vrijednost bespovratnih sredstava]]*Ugovori_OPULJP[[#This Row],[STOPA NACIONALNOG SUFINANCIRANJA %]]</f>
        <v>184428.44999999998</v>
      </c>
      <c r="Q2073" s="4">
        <v>1229523</v>
      </c>
      <c r="R2073" s="11">
        <v>0</v>
      </c>
      <c r="S2073" s="11">
        <v>0</v>
      </c>
      <c r="T2073" s="4">
        <f>Ugovori_OPULJP[[#This Row],[Bespovratna sredstva - Ukupno (EU+Nac) HRK
= Ukupna ugovorena vrijednost bespovratnih sredstava]]+Ugovori_OPULJP[[#This Row],[Javni doprinos korisnika - HRK]]+Ugovori_OPULJP[[#This Row],[Privatni doprinos korisnika - HRK]]</f>
        <v>1229523</v>
      </c>
      <c r="U2073" s="19" t="s">
        <v>8735</v>
      </c>
      <c r="V2073" s="19" t="s">
        <v>24</v>
      </c>
      <c r="W2073" s="5" t="s">
        <v>10298</v>
      </c>
      <c r="X2073" s="15" t="s">
        <v>6220</v>
      </c>
    </row>
    <row r="2074" spans="1:24" ht="114.75" x14ac:dyDescent="0.25">
      <c r="A2074" s="12" t="s">
        <v>9085</v>
      </c>
      <c r="B2074" s="8" t="s">
        <v>8150</v>
      </c>
      <c r="C2074" s="5" t="s">
        <v>7165</v>
      </c>
      <c r="D2074" s="5" t="s">
        <v>9855</v>
      </c>
      <c r="E2074" s="19" t="s">
        <v>10081</v>
      </c>
      <c r="F2074" s="7" t="s">
        <v>9320</v>
      </c>
      <c r="G2074" s="7" t="s">
        <v>1063</v>
      </c>
      <c r="H2074" s="13">
        <v>44204</v>
      </c>
      <c r="I2074" s="13">
        <v>44750</v>
      </c>
      <c r="J2074" s="13" t="str">
        <f ca="1">IF(Ugovori_OPULJP[[#This Row],[DATUM ZAVRŠETKA OPERACIJE]]&lt;TODAY(),"završen","u provedbi")</f>
        <v>u provedbi</v>
      </c>
      <c r="K2074" s="6" t="s">
        <v>14</v>
      </c>
      <c r="L2074" s="6" t="s">
        <v>14</v>
      </c>
      <c r="M2074" s="17">
        <v>0.85</v>
      </c>
      <c r="N2074" s="17">
        <v>0.15</v>
      </c>
      <c r="O2074" s="61">
        <f>Ugovori_OPULJP[[#This Row],[Bespovratna sredstva - Ukupno (EU+Nac) HRK
= Ukupna ugovorena vrijednost bespovratnih sredstava]]*Ugovori_OPULJP[[#This Row],[EU STOPA SUFINANCIRANJA %
EU CO-FINANCING RATE %]]</f>
        <v>1626612.2749999999</v>
      </c>
      <c r="P2074" s="61">
        <f>Ugovori_OPULJP[[#This Row],[Bespovratna sredstva - Ukupno (EU+Nac) HRK
= Ukupna ugovorena vrijednost bespovratnih sredstava]]*Ugovori_OPULJP[[#This Row],[STOPA NACIONALNOG SUFINANCIRANJA %]]</f>
        <v>287049.22499999998</v>
      </c>
      <c r="Q2074" s="62">
        <v>1913661.5</v>
      </c>
      <c r="R2074" s="61">
        <v>0</v>
      </c>
      <c r="S2074" s="61">
        <v>0</v>
      </c>
      <c r="T2074" s="62">
        <f>Ugovori_OPULJP[[#This Row],[Bespovratna sredstva - Ukupno (EU+Nac) HRK
= Ukupna ugovorena vrijednost bespovratnih sredstava]]+Ugovori_OPULJP[[#This Row],[Javni doprinos korisnika - HRK]]+Ugovori_OPULJP[[#This Row],[Privatni doprinos korisnika - HRK]]</f>
        <v>1913661.5</v>
      </c>
      <c r="U2074" s="19" t="s">
        <v>8735</v>
      </c>
      <c r="V2074" s="19" t="s">
        <v>24</v>
      </c>
      <c r="W2074" s="5" t="s">
        <v>9321</v>
      </c>
      <c r="X2074" s="5" t="s">
        <v>6220</v>
      </c>
    </row>
    <row r="2075" spans="1:24" ht="102" x14ac:dyDescent="0.25">
      <c r="A2075" s="12" t="s">
        <v>9086</v>
      </c>
      <c r="B2075" s="8" t="s">
        <v>8150</v>
      </c>
      <c r="C2075" s="5" t="s">
        <v>7165</v>
      </c>
      <c r="D2075" s="5" t="s">
        <v>9855</v>
      </c>
      <c r="E2075" s="19" t="s">
        <v>10081</v>
      </c>
      <c r="F2075" s="7" t="s">
        <v>9322</v>
      </c>
      <c r="G2075" s="7" t="s">
        <v>2400</v>
      </c>
      <c r="H2075" s="13">
        <v>44207</v>
      </c>
      <c r="I2075" s="13">
        <v>44815</v>
      </c>
      <c r="J2075" s="13" t="str">
        <f ca="1">IF(Ugovori_OPULJP[[#This Row],[DATUM ZAVRŠETKA OPERACIJE]]&lt;TODAY(),"završen","u provedbi")</f>
        <v>u provedbi</v>
      </c>
      <c r="K2075" s="6" t="s">
        <v>0</v>
      </c>
      <c r="L2075" s="6" t="s">
        <v>0</v>
      </c>
      <c r="M2075" s="17">
        <v>0.85</v>
      </c>
      <c r="N2075" s="17">
        <v>0.15</v>
      </c>
      <c r="O2075" s="61">
        <f>Ugovori_OPULJP[[#This Row],[Bespovratna sredstva - Ukupno (EU+Nac) HRK
= Ukupna ugovorena vrijednost bespovratnih sredstava]]*Ugovori_OPULJP[[#This Row],[EU STOPA SUFINANCIRANJA %
EU CO-FINANCING RATE %]]</f>
        <v>555994.86</v>
      </c>
      <c r="P2075" s="61">
        <f>Ugovori_OPULJP[[#This Row],[Bespovratna sredstva - Ukupno (EU+Nac) HRK
= Ukupna ugovorena vrijednost bespovratnih sredstava]]*Ugovori_OPULJP[[#This Row],[STOPA NACIONALNOG SUFINANCIRANJA %]]</f>
        <v>98116.739999999991</v>
      </c>
      <c r="Q2075" s="62">
        <v>654111.6</v>
      </c>
      <c r="R2075" s="61">
        <v>0</v>
      </c>
      <c r="S2075" s="61">
        <v>0</v>
      </c>
      <c r="T2075" s="62">
        <f>Ugovori_OPULJP[[#This Row],[Bespovratna sredstva - Ukupno (EU+Nac) HRK
= Ukupna ugovorena vrijednost bespovratnih sredstava]]+Ugovori_OPULJP[[#This Row],[Javni doprinos korisnika - HRK]]+Ugovori_OPULJP[[#This Row],[Privatni doprinos korisnika - HRK]]</f>
        <v>654111.6</v>
      </c>
      <c r="U2075" s="19" t="s">
        <v>8735</v>
      </c>
      <c r="V2075" s="19" t="s">
        <v>24</v>
      </c>
      <c r="W2075" s="5" t="s">
        <v>9323</v>
      </c>
      <c r="X2075" s="5" t="s">
        <v>6220</v>
      </c>
    </row>
    <row r="2076" spans="1:24" ht="114.75" x14ac:dyDescent="0.25">
      <c r="A2076" s="12" t="s">
        <v>9087</v>
      </c>
      <c r="B2076" s="8" t="s">
        <v>8150</v>
      </c>
      <c r="C2076" s="5" t="s">
        <v>7165</v>
      </c>
      <c r="D2076" s="5" t="s">
        <v>9855</v>
      </c>
      <c r="E2076" s="19" t="s">
        <v>10081</v>
      </c>
      <c r="F2076" s="7" t="s">
        <v>3062</v>
      </c>
      <c r="G2076" s="47" t="s">
        <v>2421</v>
      </c>
      <c r="H2076" s="13">
        <v>44207</v>
      </c>
      <c r="I2076" s="13">
        <v>44815</v>
      </c>
      <c r="J2076" s="13" t="str">
        <f ca="1">IF(Ugovori_OPULJP[[#This Row],[DATUM ZAVRŠETKA OPERACIJE]]&lt;TODAY(),"završen","u provedbi")</f>
        <v>u provedbi</v>
      </c>
      <c r="K2076" s="6" t="s">
        <v>9324</v>
      </c>
      <c r="L2076" s="6" t="s">
        <v>12</v>
      </c>
      <c r="M2076" s="17">
        <v>0.85</v>
      </c>
      <c r="N2076" s="17">
        <v>0.15</v>
      </c>
      <c r="O2076" s="61">
        <f>Ugovori_OPULJP[[#This Row],[Bespovratna sredstva - Ukupno (EU+Nac) HRK
= Ukupna ugovorena vrijednost bespovratnih sredstava]]*Ugovori_OPULJP[[#This Row],[EU STOPA SUFINANCIRANJA %
EU CO-FINANCING RATE %]]</f>
        <v>1699909.9169999999</v>
      </c>
      <c r="P2076" s="61">
        <f>Ugovori_OPULJP[[#This Row],[Bespovratna sredstva - Ukupno (EU+Nac) HRK
= Ukupna ugovorena vrijednost bespovratnih sredstava]]*Ugovori_OPULJP[[#This Row],[STOPA NACIONALNOG SUFINANCIRANJA %]]</f>
        <v>299984.103</v>
      </c>
      <c r="Q2076" s="62">
        <v>1999894.02</v>
      </c>
      <c r="R2076" s="61">
        <v>0</v>
      </c>
      <c r="S2076" s="61">
        <v>0</v>
      </c>
      <c r="T2076" s="62">
        <f>Ugovori_OPULJP[[#This Row],[Bespovratna sredstva - Ukupno (EU+Nac) HRK
= Ukupna ugovorena vrijednost bespovratnih sredstava]]+Ugovori_OPULJP[[#This Row],[Javni doprinos korisnika - HRK]]+Ugovori_OPULJP[[#This Row],[Privatni doprinos korisnika - HRK]]</f>
        <v>1999894.02</v>
      </c>
      <c r="U2076" s="19" t="s">
        <v>8735</v>
      </c>
      <c r="V2076" s="19" t="s">
        <v>24</v>
      </c>
      <c r="W2076" s="5" t="s">
        <v>9325</v>
      </c>
      <c r="X2076" s="5" t="s">
        <v>6220</v>
      </c>
    </row>
    <row r="2077" spans="1:24" ht="114.75" x14ac:dyDescent="0.25">
      <c r="A2077" s="12" t="s">
        <v>9088</v>
      </c>
      <c r="B2077" s="8" t="s">
        <v>8150</v>
      </c>
      <c r="C2077" s="5" t="s">
        <v>7165</v>
      </c>
      <c r="D2077" s="5" t="s">
        <v>9855</v>
      </c>
      <c r="E2077" s="19" t="s">
        <v>10081</v>
      </c>
      <c r="F2077" s="7" t="s">
        <v>2386</v>
      </c>
      <c r="G2077" s="47" t="s">
        <v>2387</v>
      </c>
      <c r="H2077" s="13">
        <v>44207</v>
      </c>
      <c r="I2077" s="13">
        <v>44815</v>
      </c>
      <c r="J2077" s="13" t="str">
        <f ca="1">IF(Ugovori_OPULJP[[#This Row],[DATUM ZAVRŠETKA OPERACIJE]]&lt;TODAY(),"završen","u provedbi")</f>
        <v>u provedbi</v>
      </c>
      <c r="K2077" s="6" t="s">
        <v>5</v>
      </c>
      <c r="L2077" s="6" t="s">
        <v>5</v>
      </c>
      <c r="M2077" s="17">
        <v>0.85</v>
      </c>
      <c r="N2077" s="17">
        <v>0.15</v>
      </c>
      <c r="O2077" s="61">
        <f>Ugovori_OPULJP[[#This Row],[Bespovratna sredstva - Ukupno (EU+Nac) HRK
= Ukupna ugovorena vrijednost bespovratnih sredstava]]*Ugovori_OPULJP[[#This Row],[EU STOPA SUFINANCIRANJA %
EU CO-FINANCING RATE %]]</f>
        <v>1328983.7805000001</v>
      </c>
      <c r="P2077" s="61">
        <f>Ugovori_OPULJP[[#This Row],[Bespovratna sredstva - Ukupno (EU+Nac) HRK
= Ukupna ugovorena vrijednost bespovratnih sredstava]]*Ugovori_OPULJP[[#This Row],[STOPA NACIONALNOG SUFINANCIRANJA %]]</f>
        <v>234526.54949999999</v>
      </c>
      <c r="Q2077" s="62">
        <v>1563510.33</v>
      </c>
      <c r="R2077" s="61">
        <v>0</v>
      </c>
      <c r="S2077" s="61">
        <v>0</v>
      </c>
      <c r="T2077" s="62">
        <f>Ugovori_OPULJP[[#This Row],[Bespovratna sredstva - Ukupno (EU+Nac) HRK
= Ukupna ugovorena vrijednost bespovratnih sredstava]]+Ugovori_OPULJP[[#This Row],[Javni doprinos korisnika - HRK]]+Ugovori_OPULJP[[#This Row],[Privatni doprinos korisnika - HRK]]</f>
        <v>1563510.33</v>
      </c>
      <c r="U2077" s="19" t="s">
        <v>8735</v>
      </c>
      <c r="V2077" s="19" t="s">
        <v>24</v>
      </c>
      <c r="W2077" s="5" t="s">
        <v>9326</v>
      </c>
      <c r="X2077" s="5" t="s">
        <v>6220</v>
      </c>
    </row>
    <row r="2078" spans="1:24" ht="76.5" x14ac:dyDescent="0.25">
      <c r="A2078" s="12" t="s">
        <v>10194</v>
      </c>
      <c r="B2078" s="8" t="s">
        <v>8150</v>
      </c>
      <c r="C2078" s="5" t="s">
        <v>7165</v>
      </c>
      <c r="D2078" s="5" t="s">
        <v>9855</v>
      </c>
      <c r="E2078" s="19" t="s">
        <v>10081</v>
      </c>
      <c r="F2078" s="7" t="s">
        <v>10304</v>
      </c>
      <c r="G2078" s="7" t="s">
        <v>5038</v>
      </c>
      <c r="H2078" s="13">
        <v>44343</v>
      </c>
      <c r="I2078" s="13">
        <v>44953</v>
      </c>
      <c r="J2078" s="13" t="str">
        <f ca="1">IF(Ugovori_OPULJP[[#This Row],[DATUM ZAVRŠETKA OPERACIJE]]&lt;TODAY(),"završen","u provedbi")</f>
        <v>u provedbi</v>
      </c>
      <c r="K2078" s="6" t="s">
        <v>10305</v>
      </c>
      <c r="L2078" s="18" t="s">
        <v>3</v>
      </c>
      <c r="M2078" s="35" t="s">
        <v>9864</v>
      </c>
      <c r="N2078" s="17">
        <v>0.15</v>
      </c>
      <c r="O2078" s="11">
        <f>Ugovori_OPULJP[[#This Row],[Bespovratna sredstva - Ukupno (EU+Nac) HRK
= Ukupna ugovorena vrijednost bespovratnih sredstava]]*Ugovori_OPULJP[[#This Row],[EU STOPA SUFINANCIRANJA %
EU CO-FINANCING RATE %]]</f>
        <v>878739.63049999997</v>
      </c>
      <c r="P2078" s="11">
        <f>Ugovori_OPULJP[[#This Row],[Bespovratna sredstva - Ukupno (EU+Nac) HRK
= Ukupna ugovorena vrijednost bespovratnih sredstava]]*Ugovori_OPULJP[[#This Row],[STOPA NACIONALNOG SUFINANCIRANJA %]]</f>
        <v>155071.69949999999</v>
      </c>
      <c r="Q2078" s="4">
        <v>1033811.33</v>
      </c>
      <c r="R2078" s="11">
        <v>0</v>
      </c>
      <c r="S2078" s="11">
        <v>0</v>
      </c>
      <c r="T2078" s="4">
        <f>Ugovori_OPULJP[[#This Row],[Bespovratna sredstva - Ukupno (EU+Nac) HRK
= Ukupna ugovorena vrijednost bespovratnih sredstava]]+Ugovori_OPULJP[[#This Row],[Javni doprinos korisnika - HRK]]+Ugovori_OPULJP[[#This Row],[Privatni doprinos korisnika - HRK]]</f>
        <v>1033811.33</v>
      </c>
      <c r="U2078" s="19" t="s">
        <v>8735</v>
      </c>
      <c r="V2078" s="19" t="s">
        <v>24</v>
      </c>
      <c r="W2078" s="5" t="s">
        <v>10306</v>
      </c>
      <c r="X2078" s="15" t="s">
        <v>6220</v>
      </c>
    </row>
    <row r="2079" spans="1:24" ht="114.75" x14ac:dyDescent="0.25">
      <c r="A2079" s="12" t="s">
        <v>9089</v>
      </c>
      <c r="B2079" s="8" t="s">
        <v>8150</v>
      </c>
      <c r="C2079" s="5" t="s">
        <v>7165</v>
      </c>
      <c r="D2079" s="5" t="s">
        <v>9855</v>
      </c>
      <c r="E2079" s="19" t="s">
        <v>10081</v>
      </c>
      <c r="F2079" s="7" t="s">
        <v>9384</v>
      </c>
      <c r="G2079" s="7" t="s">
        <v>733</v>
      </c>
      <c r="H2079" s="13">
        <v>44203</v>
      </c>
      <c r="I2079" s="13">
        <v>44811</v>
      </c>
      <c r="J2079" s="13" t="str">
        <f ca="1">IF(Ugovori_OPULJP[[#This Row],[DATUM ZAVRŠETKA OPERACIJE]]&lt;TODAY(),"završen","u provedbi")</f>
        <v>u provedbi</v>
      </c>
      <c r="K2079" s="6" t="s">
        <v>14</v>
      </c>
      <c r="L2079" s="6" t="s">
        <v>14</v>
      </c>
      <c r="M2079" s="17">
        <v>0.85</v>
      </c>
      <c r="N2079" s="17">
        <v>0.15</v>
      </c>
      <c r="O2079" s="61">
        <f>Ugovori_OPULJP[[#This Row],[Bespovratna sredstva - Ukupno (EU+Nac) HRK
= Ukupna ugovorena vrijednost bespovratnih sredstava]]*Ugovori_OPULJP[[#This Row],[EU STOPA SUFINANCIRANJA %
EU CO-FINANCING RATE %]]</f>
        <v>1699536.75</v>
      </c>
      <c r="P2079" s="61">
        <f>Ugovori_OPULJP[[#This Row],[Bespovratna sredstva - Ukupno (EU+Nac) HRK
= Ukupna ugovorena vrijednost bespovratnih sredstava]]*Ugovori_OPULJP[[#This Row],[STOPA NACIONALNOG SUFINANCIRANJA %]]</f>
        <v>299918.25</v>
      </c>
      <c r="Q2079" s="62">
        <v>1999455</v>
      </c>
      <c r="R2079" s="61">
        <v>0</v>
      </c>
      <c r="S2079" s="61">
        <v>0</v>
      </c>
      <c r="T2079" s="62">
        <f>Ugovori_OPULJP[[#This Row],[Bespovratna sredstva - Ukupno (EU+Nac) HRK
= Ukupna ugovorena vrijednost bespovratnih sredstava]]+Ugovori_OPULJP[[#This Row],[Javni doprinos korisnika - HRK]]+Ugovori_OPULJP[[#This Row],[Privatni doprinos korisnika - HRK]]</f>
        <v>1999455</v>
      </c>
      <c r="U2079" s="19" t="s">
        <v>8735</v>
      </c>
      <c r="V2079" s="19" t="s">
        <v>24</v>
      </c>
      <c r="W2079" s="5" t="s">
        <v>9327</v>
      </c>
      <c r="X2079" s="5" t="s">
        <v>6220</v>
      </c>
    </row>
    <row r="2080" spans="1:24" ht="102" x14ac:dyDescent="0.25">
      <c r="A2080" s="12" t="s">
        <v>9090</v>
      </c>
      <c r="B2080" s="8" t="s">
        <v>8150</v>
      </c>
      <c r="C2080" s="5" t="s">
        <v>7165</v>
      </c>
      <c r="D2080" s="5" t="s">
        <v>9855</v>
      </c>
      <c r="E2080" s="19" t="s">
        <v>10081</v>
      </c>
      <c r="F2080" s="7" t="s">
        <v>9328</v>
      </c>
      <c r="G2080" s="47" t="s">
        <v>10553</v>
      </c>
      <c r="H2080" s="13">
        <v>44208</v>
      </c>
      <c r="I2080" s="13">
        <v>44816</v>
      </c>
      <c r="J2080" s="13" t="str">
        <f ca="1">IF(Ugovori_OPULJP[[#This Row],[DATUM ZAVRŠETKA OPERACIJE]]&lt;TODAY(),"završen","u provedbi")</f>
        <v>u provedbi</v>
      </c>
      <c r="K2080" s="6" t="s">
        <v>12</v>
      </c>
      <c r="L2080" s="6" t="s">
        <v>12</v>
      </c>
      <c r="M2080" s="17">
        <v>0.85</v>
      </c>
      <c r="N2080" s="17">
        <v>0.15</v>
      </c>
      <c r="O2080" s="61">
        <f>Ugovori_OPULJP[[#This Row],[Bespovratna sredstva - Ukupno (EU+Nac) HRK
= Ukupna ugovorena vrijednost bespovratnih sredstava]]*Ugovori_OPULJP[[#This Row],[EU STOPA SUFINANCIRANJA %
EU CO-FINANCING RATE %]]</f>
        <v>1698212.365</v>
      </c>
      <c r="P2080" s="61">
        <f>Ugovori_OPULJP[[#This Row],[Bespovratna sredstva - Ukupno (EU+Nac) HRK
= Ukupna ugovorena vrijednost bespovratnih sredstava]]*Ugovori_OPULJP[[#This Row],[STOPA NACIONALNOG SUFINANCIRANJA %]]</f>
        <v>299684.53499999997</v>
      </c>
      <c r="Q2080" s="62">
        <v>1997896.9</v>
      </c>
      <c r="R2080" s="61">
        <v>0</v>
      </c>
      <c r="S2080" s="61">
        <v>0</v>
      </c>
      <c r="T2080" s="62">
        <f>Ugovori_OPULJP[[#This Row],[Bespovratna sredstva - Ukupno (EU+Nac) HRK
= Ukupna ugovorena vrijednost bespovratnih sredstava]]+Ugovori_OPULJP[[#This Row],[Javni doprinos korisnika - HRK]]+Ugovori_OPULJP[[#This Row],[Privatni doprinos korisnika - HRK]]</f>
        <v>1997896.9</v>
      </c>
      <c r="U2080" s="19" t="s">
        <v>8735</v>
      </c>
      <c r="V2080" s="19" t="s">
        <v>24</v>
      </c>
      <c r="W2080" s="5" t="s">
        <v>9329</v>
      </c>
      <c r="X2080" s="5" t="s">
        <v>6220</v>
      </c>
    </row>
    <row r="2081" spans="1:24" ht="114.75" x14ac:dyDescent="0.25">
      <c r="A2081" s="12" t="s">
        <v>10106</v>
      </c>
      <c r="B2081" s="8" t="s">
        <v>8150</v>
      </c>
      <c r="C2081" s="5" t="s">
        <v>7165</v>
      </c>
      <c r="D2081" s="5" t="s">
        <v>9855</v>
      </c>
      <c r="E2081" s="19" t="s">
        <v>10081</v>
      </c>
      <c r="F2081" s="7" t="s">
        <v>10123</v>
      </c>
      <c r="G2081" s="47" t="s">
        <v>8566</v>
      </c>
      <c r="H2081" s="13">
        <v>44342</v>
      </c>
      <c r="I2081" s="13">
        <v>44952</v>
      </c>
      <c r="J2081" s="13" t="str">
        <f ca="1">IF(Ugovori_OPULJP[[#This Row],[DATUM ZAVRŠETKA OPERACIJE]]&lt;TODAY(),"završen","u provedbi")</f>
        <v>u provedbi</v>
      </c>
      <c r="K2081" s="6" t="s">
        <v>4</v>
      </c>
      <c r="L2081" s="6" t="s">
        <v>4</v>
      </c>
      <c r="M2081" s="17">
        <v>0.85</v>
      </c>
      <c r="N2081" s="17">
        <v>0.15</v>
      </c>
      <c r="O2081" s="11">
        <f>Ugovori_OPULJP[[#This Row],[Bespovratna sredstva - Ukupno (EU+Nac) HRK
= Ukupna ugovorena vrijednost bespovratnih sredstava]]*Ugovori_OPULJP[[#This Row],[EU STOPA SUFINANCIRANJA %
EU CO-FINANCING RATE %]]</f>
        <v>1632769.284</v>
      </c>
      <c r="P2081" s="11">
        <f>Ugovori_OPULJP[[#This Row],[Bespovratna sredstva - Ukupno (EU+Nac) HRK
= Ukupna ugovorena vrijednost bespovratnih sredstava]]*Ugovori_OPULJP[[#This Row],[STOPA NACIONALNOG SUFINANCIRANJA %]]</f>
        <v>288135.75599999999</v>
      </c>
      <c r="Q2081" s="4">
        <v>1920905.04</v>
      </c>
      <c r="R2081" s="11">
        <v>0</v>
      </c>
      <c r="S2081" s="11">
        <v>0</v>
      </c>
      <c r="T2081" s="4">
        <f>Ugovori_OPULJP[[#This Row],[Bespovratna sredstva - Ukupno (EU+Nac) HRK
= Ukupna ugovorena vrijednost bespovratnih sredstava]]+Ugovori_OPULJP[[#This Row],[Javni doprinos korisnika - HRK]]+Ugovori_OPULJP[[#This Row],[Privatni doprinos korisnika - HRK]]</f>
        <v>1920905.04</v>
      </c>
      <c r="U2081" s="19" t="s">
        <v>8735</v>
      </c>
      <c r="V2081" s="19" t="s">
        <v>24</v>
      </c>
      <c r="W2081" s="5" t="s">
        <v>10139</v>
      </c>
      <c r="X2081" s="15" t="s">
        <v>6220</v>
      </c>
    </row>
    <row r="2082" spans="1:24" ht="114.75" x14ac:dyDescent="0.25">
      <c r="A2082" s="12" t="s">
        <v>10093</v>
      </c>
      <c r="B2082" s="8" t="s">
        <v>8150</v>
      </c>
      <c r="C2082" s="5" t="s">
        <v>7165</v>
      </c>
      <c r="D2082" s="5" t="s">
        <v>9855</v>
      </c>
      <c r="E2082" s="19" t="s">
        <v>10081</v>
      </c>
      <c r="F2082" s="7" t="s">
        <v>10124</v>
      </c>
      <c r="G2082" s="7" t="s">
        <v>10110</v>
      </c>
      <c r="H2082" s="13">
        <v>44340</v>
      </c>
      <c r="I2082" s="13">
        <v>44950</v>
      </c>
      <c r="J2082" s="13" t="str">
        <f ca="1">IF(Ugovori_OPULJP[[#This Row],[DATUM ZAVRŠETKA OPERACIJE]]&lt;TODAY(),"završen","u provedbi")</f>
        <v>u provedbi</v>
      </c>
      <c r="K2082" s="6" t="s">
        <v>4</v>
      </c>
      <c r="L2082" s="6" t="s">
        <v>4</v>
      </c>
      <c r="M2082" s="17">
        <v>0.85</v>
      </c>
      <c r="N2082" s="17">
        <v>0.15</v>
      </c>
      <c r="O2082" s="11">
        <f>Ugovori_OPULJP[[#This Row],[Bespovratna sredstva - Ukupno (EU+Nac) HRK
= Ukupna ugovorena vrijednost bespovratnih sredstava]]*Ugovori_OPULJP[[#This Row],[EU STOPA SUFINANCIRANJA %
EU CO-FINANCING RATE %]]</f>
        <v>1632769.284</v>
      </c>
      <c r="P2082" s="11">
        <f>Ugovori_OPULJP[[#This Row],[Bespovratna sredstva - Ukupno (EU+Nac) HRK
= Ukupna ugovorena vrijednost bespovratnih sredstava]]*Ugovori_OPULJP[[#This Row],[STOPA NACIONALNOG SUFINANCIRANJA %]]</f>
        <v>288135.75599999999</v>
      </c>
      <c r="Q2082" s="4">
        <v>1920905.04</v>
      </c>
      <c r="R2082" s="11">
        <v>0</v>
      </c>
      <c r="S2082" s="11">
        <v>0</v>
      </c>
      <c r="T2082" s="4">
        <f>Ugovori_OPULJP[[#This Row],[Bespovratna sredstva - Ukupno (EU+Nac) HRK
= Ukupna ugovorena vrijednost bespovratnih sredstava]]+Ugovori_OPULJP[[#This Row],[Javni doprinos korisnika - HRK]]+Ugovori_OPULJP[[#This Row],[Privatni doprinos korisnika - HRK]]</f>
        <v>1920905.04</v>
      </c>
      <c r="U2082" s="19" t="s">
        <v>8735</v>
      </c>
      <c r="V2082" s="19" t="s">
        <v>24</v>
      </c>
      <c r="W2082" s="5" t="s">
        <v>10140</v>
      </c>
      <c r="X2082" s="15" t="s">
        <v>6220</v>
      </c>
    </row>
    <row r="2083" spans="1:24" ht="76.5" x14ac:dyDescent="0.25">
      <c r="A2083" s="12" t="s">
        <v>8966</v>
      </c>
      <c r="B2083" s="8" t="s">
        <v>8150</v>
      </c>
      <c r="C2083" s="5" t="s">
        <v>7165</v>
      </c>
      <c r="D2083" s="5" t="s">
        <v>9855</v>
      </c>
      <c r="E2083" s="19" t="s">
        <v>10081</v>
      </c>
      <c r="F2083" s="71" t="s">
        <v>8967</v>
      </c>
      <c r="G2083" s="47" t="s">
        <v>2382</v>
      </c>
      <c r="H2083" s="59">
        <v>44196</v>
      </c>
      <c r="I2083" s="59">
        <v>44804</v>
      </c>
      <c r="J2083" s="13" t="str">
        <f ca="1">IF(Ugovori_OPULJP[[#This Row],[DATUM ZAVRŠETKA OPERACIJE]]&lt;TODAY(),"završen","u provedbi")</f>
        <v>u provedbi</v>
      </c>
      <c r="K2083" s="6" t="s">
        <v>3</v>
      </c>
      <c r="L2083" s="60" t="s">
        <v>3</v>
      </c>
      <c r="M2083" s="17">
        <v>0.85</v>
      </c>
      <c r="N2083" s="17">
        <v>0.15</v>
      </c>
      <c r="O2083" s="11">
        <f>Ugovori_OPULJP[[#This Row],[Bespovratna sredstva - Ukupno (EU+Nac) HRK
= Ukupna ugovorena vrijednost bespovratnih sredstava]]*Ugovori_OPULJP[[#This Row],[EU STOPA SUFINANCIRANJA %
EU CO-FINANCING RATE %]]</f>
        <v>1295488.6040000001</v>
      </c>
      <c r="P2083" s="16">
        <f>Ugovori_OPULJP[[#This Row],[Bespovratna sredstva - Ukupno (EU+Nac) HRK
= Ukupna ugovorena vrijednost bespovratnih sredstava]]*Ugovori_OPULJP[[#This Row],[STOPA NACIONALNOG SUFINANCIRANJA %]]</f>
        <v>228615.636</v>
      </c>
      <c r="Q2083" s="4">
        <v>1524104.24</v>
      </c>
      <c r="R2083" s="16">
        <v>0</v>
      </c>
      <c r="S2083" s="11">
        <v>0</v>
      </c>
      <c r="T2083" s="4">
        <f>Ugovori_OPULJP[[#This Row],[Bespovratna sredstva - Ukupno (EU+Nac) HRK
= Ukupna ugovorena vrijednost bespovratnih sredstava]]+Ugovori_OPULJP[[#This Row],[Javni doprinos korisnika - HRK]]+Ugovori_OPULJP[[#This Row],[Privatni doprinos korisnika - HRK]]</f>
        <v>1524104.24</v>
      </c>
      <c r="U2083" s="19" t="s">
        <v>8735</v>
      </c>
      <c r="V2083" s="19" t="s">
        <v>24</v>
      </c>
      <c r="W2083" s="5" t="s">
        <v>9385</v>
      </c>
      <c r="X2083" s="5" t="s">
        <v>6220</v>
      </c>
    </row>
    <row r="2084" spans="1:24" ht="102" x14ac:dyDescent="0.25">
      <c r="A2084" s="12" t="s">
        <v>9091</v>
      </c>
      <c r="B2084" s="8" t="s">
        <v>8150</v>
      </c>
      <c r="C2084" s="5" t="s">
        <v>7165</v>
      </c>
      <c r="D2084" s="5" t="s">
        <v>9855</v>
      </c>
      <c r="E2084" s="19" t="s">
        <v>10081</v>
      </c>
      <c r="F2084" s="7" t="s">
        <v>9330</v>
      </c>
      <c r="G2084" s="7" t="s">
        <v>2468</v>
      </c>
      <c r="H2084" s="13">
        <v>44204</v>
      </c>
      <c r="I2084" s="13">
        <v>44812</v>
      </c>
      <c r="J2084" s="13" t="str">
        <f ca="1">IF(Ugovori_OPULJP[[#This Row],[DATUM ZAVRŠETKA OPERACIJE]]&lt;TODAY(),"završen","u provedbi")</f>
        <v>u provedbi</v>
      </c>
      <c r="K2084" s="6" t="s">
        <v>14</v>
      </c>
      <c r="L2084" s="6" t="s">
        <v>14</v>
      </c>
      <c r="M2084" s="17">
        <v>0.85</v>
      </c>
      <c r="N2084" s="17">
        <v>0.15</v>
      </c>
      <c r="O2084" s="61">
        <f>Ugovori_OPULJP[[#This Row],[Bespovratna sredstva - Ukupno (EU+Nac) HRK
= Ukupna ugovorena vrijednost bespovratnih sredstava]]*Ugovori_OPULJP[[#This Row],[EU STOPA SUFINANCIRANJA %
EU CO-FINANCING RATE %]]</f>
        <v>1699645.6265</v>
      </c>
      <c r="P2084" s="61">
        <f>Ugovori_OPULJP[[#This Row],[Bespovratna sredstva - Ukupno (EU+Nac) HRK
= Ukupna ugovorena vrijednost bespovratnih sredstava]]*Ugovori_OPULJP[[#This Row],[STOPA NACIONALNOG SUFINANCIRANJA %]]</f>
        <v>299937.46350000001</v>
      </c>
      <c r="Q2084" s="62">
        <v>1999583.09</v>
      </c>
      <c r="R2084" s="61">
        <v>0</v>
      </c>
      <c r="S2084" s="61">
        <v>0</v>
      </c>
      <c r="T2084" s="62">
        <f>Ugovori_OPULJP[[#This Row],[Bespovratna sredstva - Ukupno (EU+Nac) HRK
= Ukupna ugovorena vrijednost bespovratnih sredstava]]+Ugovori_OPULJP[[#This Row],[Javni doprinos korisnika - HRK]]+Ugovori_OPULJP[[#This Row],[Privatni doprinos korisnika - HRK]]</f>
        <v>1999583.09</v>
      </c>
      <c r="U2084" s="19" t="s">
        <v>8735</v>
      </c>
      <c r="V2084" s="19" t="s">
        <v>24</v>
      </c>
      <c r="W2084" s="5" t="s">
        <v>9331</v>
      </c>
      <c r="X2084" s="5" t="s">
        <v>6220</v>
      </c>
    </row>
    <row r="2085" spans="1:24" ht="102" x14ac:dyDescent="0.25">
      <c r="A2085" s="12" t="s">
        <v>9092</v>
      </c>
      <c r="B2085" s="8" t="s">
        <v>8150</v>
      </c>
      <c r="C2085" s="5" t="s">
        <v>7165</v>
      </c>
      <c r="D2085" s="5" t="s">
        <v>9855</v>
      </c>
      <c r="E2085" s="19" t="s">
        <v>10081</v>
      </c>
      <c r="F2085" s="7" t="s">
        <v>9332</v>
      </c>
      <c r="G2085" s="47" t="s">
        <v>2370</v>
      </c>
      <c r="H2085" s="13">
        <v>44204</v>
      </c>
      <c r="I2085" s="13">
        <v>44689</v>
      </c>
      <c r="J2085" s="13" t="str">
        <f ca="1">IF(Ugovori_OPULJP[[#This Row],[DATUM ZAVRŠETKA OPERACIJE]]&lt;TODAY(),"završen","u provedbi")</f>
        <v>u provedbi</v>
      </c>
      <c r="K2085" s="6" t="s">
        <v>1</v>
      </c>
      <c r="L2085" s="6" t="s">
        <v>1</v>
      </c>
      <c r="M2085" s="17">
        <v>0.85</v>
      </c>
      <c r="N2085" s="17">
        <v>0.15</v>
      </c>
      <c r="O2085" s="61">
        <f>Ugovori_OPULJP[[#This Row],[Bespovratna sredstva - Ukupno (EU+Nac) HRK
= Ukupna ugovorena vrijednost bespovratnih sredstava]]*Ugovori_OPULJP[[#This Row],[EU STOPA SUFINANCIRANJA %
EU CO-FINANCING RATE %]]</f>
        <v>1699981.0874999999</v>
      </c>
      <c r="P2085" s="61">
        <f>Ugovori_OPULJP[[#This Row],[Bespovratna sredstva - Ukupno (EU+Nac) HRK
= Ukupna ugovorena vrijednost bespovratnih sredstava]]*Ugovori_OPULJP[[#This Row],[STOPA NACIONALNOG SUFINANCIRANJA %]]</f>
        <v>299996.66249999998</v>
      </c>
      <c r="Q2085" s="62">
        <v>1999977.75</v>
      </c>
      <c r="R2085" s="61">
        <v>0</v>
      </c>
      <c r="S2085" s="61">
        <v>0</v>
      </c>
      <c r="T2085" s="62">
        <f>Ugovori_OPULJP[[#This Row],[Bespovratna sredstva - Ukupno (EU+Nac) HRK
= Ukupna ugovorena vrijednost bespovratnih sredstava]]+Ugovori_OPULJP[[#This Row],[Javni doprinos korisnika - HRK]]+Ugovori_OPULJP[[#This Row],[Privatni doprinos korisnika - HRK]]</f>
        <v>1999977.75</v>
      </c>
      <c r="U2085" s="19" t="s">
        <v>8735</v>
      </c>
      <c r="V2085" s="19" t="s">
        <v>24</v>
      </c>
      <c r="W2085" s="5" t="s">
        <v>9333</v>
      </c>
      <c r="X2085" s="5" t="s">
        <v>6220</v>
      </c>
    </row>
    <row r="2086" spans="1:24" ht="102" x14ac:dyDescent="0.25">
      <c r="A2086" s="12" t="s">
        <v>10085</v>
      </c>
      <c r="B2086" s="8" t="s">
        <v>8150</v>
      </c>
      <c r="C2086" s="5" t="s">
        <v>7165</v>
      </c>
      <c r="D2086" s="5" t="s">
        <v>9855</v>
      </c>
      <c r="E2086" s="19" t="s">
        <v>10081</v>
      </c>
      <c r="F2086" s="7" t="s">
        <v>10086</v>
      </c>
      <c r="G2086" s="7" t="s">
        <v>10087</v>
      </c>
      <c r="H2086" s="13">
        <v>44344</v>
      </c>
      <c r="I2086" s="13">
        <v>44954</v>
      </c>
      <c r="J2086" s="13" t="str">
        <f ca="1">IF(Ugovori_OPULJP[[#This Row],[DATUM ZAVRŠETKA OPERACIJE]]&lt;TODAY(),"završen","u provedbi")</f>
        <v>u provedbi</v>
      </c>
      <c r="K2086" s="6" t="s">
        <v>14</v>
      </c>
      <c r="L2086" s="6" t="s">
        <v>14</v>
      </c>
      <c r="M2086" s="17">
        <v>0.85</v>
      </c>
      <c r="N2086" s="17">
        <v>0.15</v>
      </c>
      <c r="O2086" s="11">
        <f>Ugovori_OPULJP[[#This Row],[Bespovratna sredstva - Ukupno (EU+Nac) HRK
= Ukupna ugovorena vrijednost bespovratnih sredstava]]*Ugovori_OPULJP[[#This Row],[EU STOPA SUFINANCIRANJA %
EU CO-FINANCING RATE %]]</f>
        <v>1613240.5</v>
      </c>
      <c r="P2086" s="11">
        <f>Ugovori_OPULJP[[#This Row],[Bespovratna sredstva - Ukupno (EU+Nac) HRK
= Ukupna ugovorena vrijednost bespovratnih sredstava]]*Ugovori_OPULJP[[#This Row],[STOPA NACIONALNOG SUFINANCIRANJA %]]</f>
        <v>284689.5</v>
      </c>
      <c r="Q2086" s="4">
        <v>1897930</v>
      </c>
      <c r="R2086" s="11">
        <v>0</v>
      </c>
      <c r="S2086" s="11">
        <v>0</v>
      </c>
      <c r="T2086" s="4">
        <f>Ugovori_OPULJP[[#This Row],[Bespovratna sredstva - Ukupno (EU+Nac) HRK
= Ukupna ugovorena vrijednost bespovratnih sredstava]]+Ugovori_OPULJP[[#This Row],[Javni doprinos korisnika - HRK]]+Ugovori_OPULJP[[#This Row],[Privatni doprinos korisnika - HRK]]</f>
        <v>1897930</v>
      </c>
      <c r="U2086" s="19" t="s">
        <v>8735</v>
      </c>
      <c r="V2086" s="19" t="s">
        <v>24</v>
      </c>
      <c r="W2086" s="5" t="s">
        <v>10088</v>
      </c>
      <c r="X2086" s="15" t="s">
        <v>6220</v>
      </c>
    </row>
    <row r="2087" spans="1:24" ht="51" x14ac:dyDescent="0.25">
      <c r="A2087" s="12" t="s">
        <v>10692</v>
      </c>
      <c r="B2087" s="8" t="s">
        <v>8150</v>
      </c>
      <c r="C2087" s="5" t="s">
        <v>7165</v>
      </c>
      <c r="D2087" s="5" t="s">
        <v>9855</v>
      </c>
      <c r="E2087" s="19" t="s">
        <v>10081</v>
      </c>
      <c r="F2087" s="7" t="s">
        <v>10826</v>
      </c>
      <c r="G2087" s="7" t="s">
        <v>10765</v>
      </c>
      <c r="H2087" s="13">
        <v>44396</v>
      </c>
      <c r="I2087" s="13">
        <v>45004</v>
      </c>
      <c r="J2087" s="13" t="str">
        <f ca="1">IF(Ugovori_OPULJP[[#This Row],[DATUM ZAVRŠETKA OPERACIJE]]&lt;TODAY(),"završen","u provedbi")</f>
        <v>u provedbi</v>
      </c>
      <c r="K2087" s="6" t="s">
        <v>14</v>
      </c>
      <c r="L2087" s="6" t="s">
        <v>14</v>
      </c>
      <c r="M2087" s="17">
        <v>0.85</v>
      </c>
      <c r="N2087" s="17">
        <v>0.15</v>
      </c>
      <c r="O2087" s="11">
        <f>Ugovori_OPULJP[[#This Row],[Bespovratna sredstva - Ukupno (EU+Nac) HRK
= Ukupna ugovorena vrijednost bespovratnih sredstava]]*Ugovori_OPULJP[[#This Row],[EU STOPA SUFINANCIRANJA %
EU CO-FINANCING RATE %]]</f>
        <v>466446</v>
      </c>
      <c r="P2087" s="11">
        <f>Ugovori_OPULJP[[#This Row],[Bespovratna sredstva - Ukupno (EU+Nac) HRK
= Ukupna ugovorena vrijednost bespovratnih sredstava]]*Ugovori_OPULJP[[#This Row],[STOPA NACIONALNOG SUFINANCIRANJA %]]</f>
        <v>82314</v>
      </c>
      <c r="Q2087" s="4">
        <v>548760</v>
      </c>
      <c r="R2087" s="11">
        <v>0</v>
      </c>
      <c r="S2087" s="11">
        <v>0</v>
      </c>
      <c r="T2087" s="4">
        <f>Ugovori_OPULJP[[#This Row],[Bespovratna sredstva - Ukupno (EU+Nac) HRK
= Ukupna ugovorena vrijednost bespovratnih sredstava]]+Ugovori_OPULJP[[#This Row],[Javni doprinos korisnika - HRK]]+Ugovori_OPULJP[[#This Row],[Privatni doprinos korisnika - HRK]]</f>
        <v>548760</v>
      </c>
      <c r="U2087" s="19" t="s">
        <v>8735</v>
      </c>
      <c r="V2087" s="19" t="s">
        <v>24</v>
      </c>
      <c r="W2087" s="5" t="s">
        <v>10892</v>
      </c>
      <c r="X2087" s="15" t="s">
        <v>6220</v>
      </c>
    </row>
    <row r="2088" spans="1:24" ht="38.25" x14ac:dyDescent="0.25">
      <c r="A2088" s="12" t="s">
        <v>10693</v>
      </c>
      <c r="B2088" s="8" t="s">
        <v>8150</v>
      </c>
      <c r="C2088" s="5" t="s">
        <v>7165</v>
      </c>
      <c r="D2088" s="5" t="s">
        <v>9855</v>
      </c>
      <c r="E2088" s="19" t="s">
        <v>10081</v>
      </c>
      <c r="F2088" s="7" t="s">
        <v>10827</v>
      </c>
      <c r="G2088" s="7" t="s">
        <v>10766</v>
      </c>
      <c r="H2088" s="13">
        <v>44396</v>
      </c>
      <c r="I2088" s="13">
        <v>45004</v>
      </c>
      <c r="J2088" s="13" t="str">
        <f ca="1">IF(Ugovori_OPULJP[[#This Row],[DATUM ZAVRŠETKA OPERACIJE]]&lt;TODAY(),"završen","u provedbi")</f>
        <v>u provedbi</v>
      </c>
      <c r="K2088" s="6" t="s">
        <v>10948</v>
      </c>
      <c r="L2088" s="6" t="s">
        <v>3</v>
      </c>
      <c r="M2088" s="17">
        <v>0.85</v>
      </c>
      <c r="N2088" s="17">
        <v>0.15</v>
      </c>
      <c r="O2088" s="11">
        <f>Ugovori_OPULJP[[#This Row],[Bespovratna sredstva - Ukupno (EU+Nac) HRK
= Ukupna ugovorena vrijednost bespovratnih sredstava]]*Ugovori_OPULJP[[#This Row],[EU STOPA SUFINANCIRANJA %
EU CO-FINANCING RATE %]]</f>
        <v>638401</v>
      </c>
      <c r="P2088" s="11">
        <f>Ugovori_OPULJP[[#This Row],[Bespovratna sredstva - Ukupno (EU+Nac) HRK
= Ukupna ugovorena vrijednost bespovratnih sredstava]]*Ugovori_OPULJP[[#This Row],[STOPA NACIONALNOG SUFINANCIRANJA %]]</f>
        <v>112659</v>
      </c>
      <c r="Q2088" s="4">
        <v>751060</v>
      </c>
      <c r="R2088" s="11">
        <v>0</v>
      </c>
      <c r="S2088" s="11">
        <v>0</v>
      </c>
      <c r="T2088" s="4">
        <f>Ugovori_OPULJP[[#This Row],[Bespovratna sredstva - Ukupno (EU+Nac) HRK
= Ukupna ugovorena vrijednost bespovratnih sredstava]]+Ugovori_OPULJP[[#This Row],[Javni doprinos korisnika - HRK]]+Ugovori_OPULJP[[#This Row],[Privatni doprinos korisnika - HRK]]</f>
        <v>751060</v>
      </c>
      <c r="U2088" s="19" t="s">
        <v>8735</v>
      </c>
      <c r="V2088" s="19" t="s">
        <v>24</v>
      </c>
      <c r="W2088" s="5" t="s">
        <v>10893</v>
      </c>
      <c r="X2088" s="15" t="s">
        <v>6220</v>
      </c>
    </row>
    <row r="2089" spans="1:24" ht="38.25" x14ac:dyDescent="0.25">
      <c r="A2089" s="12" t="s">
        <v>10694</v>
      </c>
      <c r="B2089" s="8" t="s">
        <v>8150</v>
      </c>
      <c r="C2089" s="5" t="s">
        <v>7165</v>
      </c>
      <c r="D2089" s="5" t="s">
        <v>9855</v>
      </c>
      <c r="E2089" s="19" t="s">
        <v>10081</v>
      </c>
      <c r="F2089" s="7" t="s">
        <v>10828</v>
      </c>
      <c r="G2089" s="7" t="s">
        <v>10767</v>
      </c>
      <c r="H2089" s="13">
        <v>44396</v>
      </c>
      <c r="I2089" s="13">
        <v>45004</v>
      </c>
      <c r="J2089" s="13" t="str">
        <f ca="1">IF(Ugovori_OPULJP[[#This Row],[DATUM ZAVRŠETKA OPERACIJE]]&lt;TODAY(),"završen","u provedbi")</f>
        <v>u provedbi</v>
      </c>
      <c r="K2089" s="6" t="s">
        <v>14</v>
      </c>
      <c r="L2089" s="6" t="s">
        <v>14</v>
      </c>
      <c r="M2089" s="17">
        <v>0.85</v>
      </c>
      <c r="N2089" s="17">
        <v>0.15</v>
      </c>
      <c r="O2089" s="11">
        <f>Ugovori_OPULJP[[#This Row],[Bespovratna sredstva - Ukupno (EU+Nac) HRK
= Ukupna ugovorena vrijednost bespovratnih sredstava]]*Ugovori_OPULJP[[#This Row],[EU STOPA SUFINANCIRANJA %
EU CO-FINANCING RATE %]]</f>
        <v>461516</v>
      </c>
      <c r="P2089" s="11">
        <f>Ugovori_OPULJP[[#This Row],[Bespovratna sredstva - Ukupno (EU+Nac) HRK
= Ukupna ugovorena vrijednost bespovratnih sredstava]]*Ugovori_OPULJP[[#This Row],[STOPA NACIONALNOG SUFINANCIRANJA %]]</f>
        <v>81444</v>
      </c>
      <c r="Q2089" s="4">
        <v>542960</v>
      </c>
      <c r="R2089" s="11">
        <v>0</v>
      </c>
      <c r="S2089" s="11">
        <v>0</v>
      </c>
      <c r="T2089" s="4">
        <f>Ugovori_OPULJP[[#This Row],[Bespovratna sredstva - Ukupno (EU+Nac) HRK
= Ukupna ugovorena vrijednost bespovratnih sredstava]]+Ugovori_OPULJP[[#This Row],[Javni doprinos korisnika - HRK]]+Ugovori_OPULJP[[#This Row],[Privatni doprinos korisnika - HRK]]</f>
        <v>542960</v>
      </c>
      <c r="U2089" s="19" t="s">
        <v>8735</v>
      </c>
      <c r="V2089" s="19" t="s">
        <v>24</v>
      </c>
      <c r="W2089" s="5" t="s">
        <v>10894</v>
      </c>
      <c r="X2089" s="15" t="s">
        <v>6220</v>
      </c>
    </row>
    <row r="2090" spans="1:24" ht="89.25" x14ac:dyDescent="0.25">
      <c r="A2090" s="12" t="s">
        <v>10695</v>
      </c>
      <c r="B2090" s="8" t="s">
        <v>8150</v>
      </c>
      <c r="C2090" s="5" t="s">
        <v>7165</v>
      </c>
      <c r="D2090" s="5" t="s">
        <v>9855</v>
      </c>
      <c r="E2090" s="19" t="s">
        <v>10081</v>
      </c>
      <c r="F2090" s="7" t="s">
        <v>10829</v>
      </c>
      <c r="G2090" s="7" t="s">
        <v>8525</v>
      </c>
      <c r="H2090" s="13">
        <v>44397</v>
      </c>
      <c r="I2090" s="13">
        <v>45005</v>
      </c>
      <c r="J2090" s="13" t="str">
        <f ca="1">IF(Ugovori_OPULJP[[#This Row],[DATUM ZAVRŠETKA OPERACIJE]]&lt;TODAY(),"završen","u provedbi")</f>
        <v>u provedbi</v>
      </c>
      <c r="K2090" s="6" t="s">
        <v>10949</v>
      </c>
      <c r="L2090" s="6" t="s">
        <v>0</v>
      </c>
      <c r="M2090" s="17">
        <v>0.85</v>
      </c>
      <c r="N2090" s="17">
        <v>0.15</v>
      </c>
      <c r="O2090" s="11">
        <f>Ugovori_OPULJP[[#This Row],[Bespovratna sredstva - Ukupno (EU+Nac) HRK
= Ukupna ugovorena vrijednost bespovratnih sredstava]]*Ugovori_OPULJP[[#This Row],[EU STOPA SUFINANCIRANJA %
EU CO-FINANCING RATE %]]</f>
        <v>613810.5</v>
      </c>
      <c r="P2090" s="11">
        <f>Ugovori_OPULJP[[#This Row],[Bespovratna sredstva - Ukupno (EU+Nac) HRK
= Ukupna ugovorena vrijednost bespovratnih sredstava]]*Ugovori_OPULJP[[#This Row],[STOPA NACIONALNOG SUFINANCIRANJA %]]</f>
        <v>108319.5</v>
      </c>
      <c r="Q2090" s="4">
        <v>722130</v>
      </c>
      <c r="R2090" s="11">
        <v>0</v>
      </c>
      <c r="S2090" s="11">
        <v>0</v>
      </c>
      <c r="T2090" s="4">
        <f>Ugovori_OPULJP[[#This Row],[Bespovratna sredstva - Ukupno (EU+Nac) HRK
= Ukupna ugovorena vrijednost bespovratnih sredstava]]+Ugovori_OPULJP[[#This Row],[Javni doprinos korisnika - HRK]]+Ugovori_OPULJP[[#This Row],[Privatni doprinos korisnika - HRK]]</f>
        <v>722130</v>
      </c>
      <c r="U2090" s="19" t="s">
        <v>8735</v>
      </c>
      <c r="V2090" s="19" t="s">
        <v>24</v>
      </c>
      <c r="W2090" s="5" t="s">
        <v>10895</v>
      </c>
      <c r="X2090" s="15" t="s">
        <v>6220</v>
      </c>
    </row>
    <row r="2091" spans="1:24" ht="63.75" x14ac:dyDescent="0.25">
      <c r="A2091" s="12" t="s">
        <v>10696</v>
      </c>
      <c r="B2091" s="8" t="s">
        <v>8150</v>
      </c>
      <c r="C2091" s="5" t="s">
        <v>7165</v>
      </c>
      <c r="D2091" s="5" t="s">
        <v>9855</v>
      </c>
      <c r="E2091" s="19" t="s">
        <v>10081</v>
      </c>
      <c r="F2091" s="7" t="s">
        <v>10830</v>
      </c>
      <c r="G2091" s="7" t="s">
        <v>10768</v>
      </c>
      <c r="H2091" s="13">
        <v>44382</v>
      </c>
      <c r="I2091" s="13">
        <v>44990</v>
      </c>
      <c r="J2091" s="13" t="str">
        <f ca="1">IF(Ugovori_OPULJP[[#This Row],[DATUM ZAVRŠETKA OPERACIJE]]&lt;TODAY(),"završen","u provedbi")</f>
        <v>u provedbi</v>
      </c>
      <c r="K2091" s="6" t="s">
        <v>74</v>
      </c>
      <c r="L2091" s="6" t="s">
        <v>3</v>
      </c>
      <c r="M2091" s="17">
        <v>0.85</v>
      </c>
      <c r="N2091" s="17">
        <v>0.15</v>
      </c>
      <c r="O2091" s="11">
        <f>Ugovori_OPULJP[[#This Row],[Bespovratna sredstva - Ukupno (EU+Nac) HRK
= Ukupna ugovorena vrijednost bespovratnih sredstava]]*Ugovori_OPULJP[[#This Row],[EU STOPA SUFINANCIRANJA %
EU CO-FINANCING RATE %]]</f>
        <v>457334</v>
      </c>
      <c r="P2091" s="11">
        <f>Ugovori_OPULJP[[#This Row],[Bespovratna sredstva - Ukupno (EU+Nac) HRK
= Ukupna ugovorena vrijednost bespovratnih sredstava]]*Ugovori_OPULJP[[#This Row],[STOPA NACIONALNOG SUFINANCIRANJA %]]</f>
        <v>80706</v>
      </c>
      <c r="Q2091" s="4">
        <v>538040</v>
      </c>
      <c r="R2091" s="11">
        <v>0</v>
      </c>
      <c r="S2091" s="11">
        <v>0</v>
      </c>
      <c r="T2091" s="4">
        <f>Ugovori_OPULJP[[#This Row],[Bespovratna sredstva - Ukupno (EU+Nac) HRK
= Ukupna ugovorena vrijednost bespovratnih sredstava]]+Ugovori_OPULJP[[#This Row],[Javni doprinos korisnika - HRK]]+Ugovori_OPULJP[[#This Row],[Privatni doprinos korisnika - HRK]]</f>
        <v>538040</v>
      </c>
      <c r="U2091" s="19" t="s">
        <v>8735</v>
      </c>
      <c r="V2091" s="19" t="s">
        <v>24</v>
      </c>
      <c r="W2091" s="5" t="s">
        <v>10896</v>
      </c>
      <c r="X2091" s="15" t="s">
        <v>6220</v>
      </c>
    </row>
    <row r="2092" spans="1:24" ht="38.25" x14ac:dyDescent="0.25">
      <c r="A2092" s="12" t="s">
        <v>10697</v>
      </c>
      <c r="B2092" s="8" t="s">
        <v>8150</v>
      </c>
      <c r="C2092" s="5" t="s">
        <v>7165</v>
      </c>
      <c r="D2092" s="5" t="s">
        <v>9855</v>
      </c>
      <c r="E2092" s="19" t="s">
        <v>10081</v>
      </c>
      <c r="F2092" s="7" t="s">
        <v>10831</v>
      </c>
      <c r="G2092" s="7" t="s">
        <v>1753</v>
      </c>
      <c r="H2092" s="13">
        <v>44378</v>
      </c>
      <c r="I2092" s="13">
        <v>44986</v>
      </c>
      <c r="J2092" s="13" t="str">
        <f ca="1">IF(Ugovori_OPULJP[[#This Row],[DATUM ZAVRŠETKA OPERACIJE]]&lt;TODAY(),"završen","u provedbi")</f>
        <v>u provedbi</v>
      </c>
      <c r="K2092" s="6" t="s">
        <v>1571</v>
      </c>
      <c r="L2092" s="6" t="s">
        <v>1</v>
      </c>
      <c r="M2092" s="17">
        <v>0.85</v>
      </c>
      <c r="N2092" s="17">
        <v>0.15</v>
      </c>
      <c r="O2092" s="11">
        <f>Ugovori_OPULJP[[#This Row],[Bespovratna sredstva - Ukupno (EU+Nac) HRK
= Ukupna ugovorena vrijednost bespovratnih sredstava]]*Ugovori_OPULJP[[#This Row],[EU STOPA SUFINANCIRANJA %
EU CO-FINANCING RATE %]]</f>
        <v>618987</v>
      </c>
      <c r="P2092" s="11">
        <f>Ugovori_OPULJP[[#This Row],[Bespovratna sredstva - Ukupno (EU+Nac) HRK
= Ukupna ugovorena vrijednost bespovratnih sredstava]]*Ugovori_OPULJP[[#This Row],[STOPA NACIONALNOG SUFINANCIRANJA %]]</f>
        <v>109233</v>
      </c>
      <c r="Q2092" s="4">
        <v>728220</v>
      </c>
      <c r="R2092" s="11">
        <v>0</v>
      </c>
      <c r="S2092" s="11">
        <v>0</v>
      </c>
      <c r="T2092" s="4">
        <f>Ugovori_OPULJP[[#This Row],[Bespovratna sredstva - Ukupno (EU+Nac) HRK
= Ukupna ugovorena vrijednost bespovratnih sredstava]]+Ugovori_OPULJP[[#This Row],[Javni doprinos korisnika - HRK]]+Ugovori_OPULJP[[#This Row],[Privatni doprinos korisnika - HRK]]</f>
        <v>728220</v>
      </c>
      <c r="U2092" s="19" t="s">
        <v>8735</v>
      </c>
      <c r="V2092" s="19" t="s">
        <v>24</v>
      </c>
      <c r="W2092" s="5" t="s">
        <v>10897</v>
      </c>
      <c r="X2092" s="15" t="s">
        <v>6220</v>
      </c>
    </row>
    <row r="2093" spans="1:24" ht="114.75" x14ac:dyDescent="0.25">
      <c r="A2093" s="12" t="s">
        <v>10698</v>
      </c>
      <c r="B2093" s="8" t="s">
        <v>8150</v>
      </c>
      <c r="C2093" s="5" t="s">
        <v>7165</v>
      </c>
      <c r="D2093" s="5" t="s">
        <v>9855</v>
      </c>
      <c r="E2093" s="19" t="s">
        <v>10081</v>
      </c>
      <c r="F2093" s="7" t="s">
        <v>10832</v>
      </c>
      <c r="G2093" s="7" t="s">
        <v>10769</v>
      </c>
      <c r="H2093" s="13">
        <v>44378</v>
      </c>
      <c r="I2093" s="13">
        <v>44986</v>
      </c>
      <c r="J2093" s="13" t="str">
        <f ca="1">IF(Ugovori_OPULJP[[#This Row],[DATUM ZAVRŠETKA OPERACIJE]]&lt;TODAY(),"završen","u provedbi")</f>
        <v>u provedbi</v>
      </c>
      <c r="K2093" s="6" t="s">
        <v>17</v>
      </c>
      <c r="L2093" s="6" t="s">
        <v>17</v>
      </c>
      <c r="M2093" s="17">
        <v>0.85</v>
      </c>
      <c r="N2093" s="17">
        <v>0.15</v>
      </c>
      <c r="O2093" s="11">
        <f>Ugovori_OPULJP[[#This Row],[Bespovratna sredstva - Ukupno (EU+Nac) HRK
= Ukupna ugovorena vrijednost bespovratnih sredstava]]*Ugovori_OPULJP[[#This Row],[EU STOPA SUFINANCIRANJA %
EU CO-FINANCING RATE %]]</f>
        <v>590175.50199999998</v>
      </c>
      <c r="P2093" s="11">
        <f>Ugovori_OPULJP[[#This Row],[Bespovratna sredstva - Ukupno (EU+Nac) HRK
= Ukupna ugovorena vrijednost bespovratnih sredstava]]*Ugovori_OPULJP[[#This Row],[STOPA NACIONALNOG SUFINANCIRANJA %]]</f>
        <v>104148.618</v>
      </c>
      <c r="Q2093" s="4">
        <v>694324.12</v>
      </c>
      <c r="R2093" s="11">
        <v>0</v>
      </c>
      <c r="S2093" s="11">
        <v>0</v>
      </c>
      <c r="T2093" s="4">
        <f>Ugovori_OPULJP[[#This Row],[Bespovratna sredstva - Ukupno (EU+Nac) HRK
= Ukupna ugovorena vrijednost bespovratnih sredstava]]+Ugovori_OPULJP[[#This Row],[Javni doprinos korisnika - HRK]]+Ugovori_OPULJP[[#This Row],[Privatni doprinos korisnika - HRK]]</f>
        <v>694324.12</v>
      </c>
      <c r="U2093" s="19" t="s">
        <v>8735</v>
      </c>
      <c r="V2093" s="19" t="s">
        <v>24</v>
      </c>
      <c r="W2093" s="5" t="s">
        <v>10898</v>
      </c>
      <c r="X2093" s="15" t="s">
        <v>6220</v>
      </c>
    </row>
    <row r="2094" spans="1:24" ht="102" x14ac:dyDescent="0.25">
      <c r="A2094" s="12" t="s">
        <v>10195</v>
      </c>
      <c r="B2094" s="8" t="s">
        <v>8150</v>
      </c>
      <c r="C2094" s="5" t="s">
        <v>7165</v>
      </c>
      <c r="D2094" s="5" t="s">
        <v>9855</v>
      </c>
      <c r="E2094" s="19" t="s">
        <v>10081</v>
      </c>
      <c r="F2094" s="7" t="s">
        <v>2391</v>
      </c>
      <c r="G2094" s="7" t="s">
        <v>10299</v>
      </c>
      <c r="H2094" s="13">
        <v>44340</v>
      </c>
      <c r="I2094" s="13">
        <v>44950</v>
      </c>
      <c r="J2094" s="13" t="str">
        <f ca="1">IF(Ugovori_OPULJP[[#This Row],[DATUM ZAVRŠETKA OPERACIJE]]&lt;TODAY(),"završen","u provedbi")</f>
        <v>u provedbi</v>
      </c>
      <c r="K2094" s="6" t="s">
        <v>248</v>
      </c>
      <c r="L2094" s="18" t="s">
        <v>18</v>
      </c>
      <c r="M2094" s="35" t="s">
        <v>9864</v>
      </c>
      <c r="N2094" s="17">
        <v>0.15</v>
      </c>
      <c r="O2094" s="11">
        <f>Ugovori_OPULJP[[#This Row],[Bespovratna sredstva - Ukupno (EU+Nac) HRK
= Ukupna ugovorena vrijednost bespovratnih sredstava]]*Ugovori_OPULJP[[#This Row],[EU STOPA SUFINANCIRANJA %
EU CO-FINANCING RATE %]]</f>
        <v>1065652.1399999999</v>
      </c>
      <c r="P2094" s="11">
        <f>Ugovori_OPULJP[[#This Row],[Bespovratna sredstva - Ukupno (EU+Nac) HRK
= Ukupna ugovorena vrijednost bespovratnih sredstava]]*Ugovori_OPULJP[[#This Row],[STOPA NACIONALNOG SUFINANCIRANJA %]]</f>
        <v>188056.25999999998</v>
      </c>
      <c r="Q2094" s="4">
        <v>1253708.3999999999</v>
      </c>
      <c r="R2094" s="11">
        <v>0</v>
      </c>
      <c r="S2094" s="11">
        <v>0</v>
      </c>
      <c r="T2094" s="4">
        <f>Ugovori_OPULJP[[#This Row],[Bespovratna sredstva - Ukupno (EU+Nac) HRK
= Ukupna ugovorena vrijednost bespovratnih sredstava]]+Ugovori_OPULJP[[#This Row],[Javni doprinos korisnika - HRK]]+Ugovori_OPULJP[[#This Row],[Privatni doprinos korisnika - HRK]]</f>
        <v>1253708.3999999999</v>
      </c>
      <c r="U2094" s="19" t="s">
        <v>8735</v>
      </c>
      <c r="V2094" s="19" t="s">
        <v>24</v>
      </c>
      <c r="W2094" s="5" t="s">
        <v>10300</v>
      </c>
      <c r="X2094" s="15" t="s">
        <v>6220</v>
      </c>
    </row>
    <row r="2095" spans="1:24" ht="38.25" x14ac:dyDescent="0.25">
      <c r="A2095" s="12" t="s">
        <v>10699</v>
      </c>
      <c r="B2095" s="8" t="s">
        <v>8150</v>
      </c>
      <c r="C2095" s="5" t="s">
        <v>7165</v>
      </c>
      <c r="D2095" s="5" t="s">
        <v>9855</v>
      </c>
      <c r="E2095" s="19" t="s">
        <v>10081</v>
      </c>
      <c r="F2095" s="7" t="s">
        <v>10833</v>
      </c>
      <c r="G2095" s="7" t="s">
        <v>10770</v>
      </c>
      <c r="H2095" s="13">
        <v>44396</v>
      </c>
      <c r="I2095" s="13">
        <v>45004</v>
      </c>
      <c r="J2095" s="13" t="str">
        <f ca="1">IF(Ugovori_OPULJP[[#This Row],[DATUM ZAVRŠETKA OPERACIJE]]&lt;TODAY(),"završen","u provedbi")</f>
        <v>u provedbi</v>
      </c>
      <c r="K2095" s="6" t="s">
        <v>1</v>
      </c>
      <c r="L2095" s="6" t="s">
        <v>1</v>
      </c>
      <c r="M2095" s="17">
        <v>0.85</v>
      </c>
      <c r="N2095" s="17">
        <v>0.15</v>
      </c>
      <c r="O2095" s="11">
        <f>Ugovori_OPULJP[[#This Row],[Bespovratna sredstva - Ukupno (EU+Nac) HRK
= Ukupna ugovorena vrijednost bespovratnih sredstava]]*Ugovori_OPULJP[[#This Row],[EU STOPA SUFINANCIRANJA %
EU CO-FINANCING RATE %]]</f>
        <v>455175</v>
      </c>
      <c r="P2095" s="11">
        <f>Ugovori_OPULJP[[#This Row],[Bespovratna sredstva - Ukupno (EU+Nac) HRK
= Ukupna ugovorena vrijednost bespovratnih sredstava]]*Ugovori_OPULJP[[#This Row],[STOPA NACIONALNOG SUFINANCIRANJA %]]</f>
        <v>80325</v>
      </c>
      <c r="Q2095" s="4">
        <v>535500</v>
      </c>
      <c r="R2095" s="11">
        <v>0</v>
      </c>
      <c r="S2095" s="11">
        <v>0</v>
      </c>
      <c r="T2095" s="4">
        <f>Ugovori_OPULJP[[#This Row],[Bespovratna sredstva - Ukupno (EU+Nac) HRK
= Ukupna ugovorena vrijednost bespovratnih sredstava]]+Ugovori_OPULJP[[#This Row],[Javni doprinos korisnika - HRK]]+Ugovori_OPULJP[[#This Row],[Privatni doprinos korisnika - HRK]]</f>
        <v>535500</v>
      </c>
      <c r="U2095" s="19" t="s">
        <v>8735</v>
      </c>
      <c r="V2095" s="19" t="s">
        <v>24</v>
      </c>
      <c r="W2095" s="5" t="s">
        <v>10899</v>
      </c>
      <c r="X2095" s="15" t="s">
        <v>6220</v>
      </c>
    </row>
    <row r="2096" spans="1:24" ht="114.75" x14ac:dyDescent="0.25">
      <c r="A2096" s="12" t="s">
        <v>10107</v>
      </c>
      <c r="B2096" s="8" t="s">
        <v>8150</v>
      </c>
      <c r="C2096" s="5" t="s">
        <v>7165</v>
      </c>
      <c r="D2096" s="5" t="s">
        <v>9855</v>
      </c>
      <c r="E2096" s="19" t="s">
        <v>10081</v>
      </c>
      <c r="F2096" s="7" t="s">
        <v>10125</v>
      </c>
      <c r="G2096" s="47" t="s">
        <v>2395</v>
      </c>
      <c r="H2096" s="13">
        <v>44340</v>
      </c>
      <c r="I2096" s="13">
        <v>44950</v>
      </c>
      <c r="J2096" s="13" t="str">
        <f ca="1">IF(Ugovori_OPULJP[[#This Row],[DATUM ZAVRŠETKA OPERACIJE]]&lt;TODAY(),"završen","u provedbi")</f>
        <v>u provedbi</v>
      </c>
      <c r="K2096" s="6" t="s">
        <v>3051</v>
      </c>
      <c r="L2096" s="6" t="s">
        <v>17</v>
      </c>
      <c r="M2096" s="17">
        <v>0.85</v>
      </c>
      <c r="N2096" s="17">
        <v>0.15</v>
      </c>
      <c r="O2096" s="11">
        <f>Ugovori_OPULJP[[#This Row],[Bespovratna sredstva - Ukupno (EU+Nac) HRK
= Ukupna ugovorena vrijednost bespovratnih sredstava]]*Ugovori_OPULJP[[#This Row],[EU STOPA SUFINANCIRANJA %
EU CO-FINANCING RATE %]]</f>
        <v>1525146.3725000001</v>
      </c>
      <c r="P2096" s="11">
        <f>Ugovori_OPULJP[[#This Row],[Bespovratna sredstva - Ukupno (EU+Nac) HRK
= Ukupna ugovorena vrijednost bespovratnih sredstava]]*Ugovori_OPULJP[[#This Row],[STOPA NACIONALNOG SUFINANCIRANJA %]]</f>
        <v>269143.47749999998</v>
      </c>
      <c r="Q2096" s="4">
        <v>1794289.85</v>
      </c>
      <c r="R2096" s="11">
        <v>0</v>
      </c>
      <c r="S2096" s="11">
        <v>0</v>
      </c>
      <c r="T2096" s="4">
        <f>Ugovori_OPULJP[[#This Row],[Bespovratna sredstva - Ukupno (EU+Nac) HRK
= Ukupna ugovorena vrijednost bespovratnih sredstava]]+Ugovori_OPULJP[[#This Row],[Javni doprinos korisnika - HRK]]+Ugovori_OPULJP[[#This Row],[Privatni doprinos korisnika - HRK]]</f>
        <v>1794289.85</v>
      </c>
      <c r="U2096" s="19" t="s">
        <v>8735</v>
      </c>
      <c r="V2096" s="19" t="s">
        <v>24</v>
      </c>
      <c r="W2096" s="5" t="s">
        <v>10141</v>
      </c>
      <c r="X2096" s="15" t="s">
        <v>6220</v>
      </c>
    </row>
    <row r="2097" spans="1:24" ht="76.5" x14ac:dyDescent="0.25">
      <c r="A2097" s="12" t="s">
        <v>9093</v>
      </c>
      <c r="B2097" s="8" t="s">
        <v>8150</v>
      </c>
      <c r="C2097" s="5" t="s">
        <v>7165</v>
      </c>
      <c r="D2097" s="5" t="s">
        <v>9855</v>
      </c>
      <c r="E2097" s="19" t="s">
        <v>10081</v>
      </c>
      <c r="F2097" s="7" t="s">
        <v>9334</v>
      </c>
      <c r="G2097" s="47" t="s">
        <v>1023</v>
      </c>
      <c r="H2097" s="13">
        <v>44214</v>
      </c>
      <c r="I2097" s="13">
        <v>44822</v>
      </c>
      <c r="J2097" s="13" t="str">
        <f ca="1">IF(Ugovori_OPULJP[[#This Row],[DATUM ZAVRŠETKA OPERACIJE]]&lt;TODAY(),"završen","u provedbi")</f>
        <v>u provedbi</v>
      </c>
      <c r="K2097" s="6" t="s">
        <v>13</v>
      </c>
      <c r="L2097" s="6" t="s">
        <v>13</v>
      </c>
      <c r="M2097" s="17">
        <v>0.85</v>
      </c>
      <c r="N2097" s="17">
        <v>0.15</v>
      </c>
      <c r="O2097" s="61">
        <f>Ugovori_OPULJP[[#This Row],[Bespovratna sredstva - Ukupno (EU+Nac) HRK
= Ukupna ugovorena vrijednost bespovratnih sredstava]]*Ugovori_OPULJP[[#This Row],[EU STOPA SUFINANCIRANJA %
EU CO-FINANCING RATE %]]</f>
        <v>1625748.8195</v>
      </c>
      <c r="P2097" s="61">
        <f>Ugovori_OPULJP[[#This Row],[Bespovratna sredstva - Ukupno (EU+Nac) HRK
= Ukupna ugovorena vrijednost bespovratnih sredstava]]*Ugovori_OPULJP[[#This Row],[STOPA NACIONALNOG SUFINANCIRANJA %]]</f>
        <v>286896.8505</v>
      </c>
      <c r="Q2097" s="62">
        <v>1912645.67</v>
      </c>
      <c r="R2097" s="61">
        <v>0</v>
      </c>
      <c r="S2097" s="61">
        <v>0</v>
      </c>
      <c r="T2097" s="62">
        <f>Ugovori_OPULJP[[#This Row],[Bespovratna sredstva - Ukupno (EU+Nac) HRK
= Ukupna ugovorena vrijednost bespovratnih sredstava]]+Ugovori_OPULJP[[#This Row],[Javni doprinos korisnika - HRK]]+Ugovori_OPULJP[[#This Row],[Privatni doprinos korisnika - HRK]]</f>
        <v>1912645.67</v>
      </c>
      <c r="U2097" s="19" t="s">
        <v>8735</v>
      </c>
      <c r="V2097" s="19" t="s">
        <v>24</v>
      </c>
      <c r="W2097" s="5" t="s">
        <v>9335</v>
      </c>
      <c r="X2097" s="5" t="s">
        <v>6220</v>
      </c>
    </row>
    <row r="2098" spans="1:24" ht="114.75" x14ac:dyDescent="0.25">
      <c r="A2098" s="12" t="s">
        <v>10700</v>
      </c>
      <c r="B2098" s="8" t="s">
        <v>8150</v>
      </c>
      <c r="C2098" s="5" t="s">
        <v>7165</v>
      </c>
      <c r="D2098" s="5" t="s">
        <v>9855</v>
      </c>
      <c r="E2098" s="19" t="s">
        <v>10081</v>
      </c>
      <c r="F2098" s="7" t="s">
        <v>10834</v>
      </c>
      <c r="G2098" s="7" t="s">
        <v>10771</v>
      </c>
      <c r="H2098" s="13">
        <v>44377</v>
      </c>
      <c r="I2098" s="13">
        <v>44985</v>
      </c>
      <c r="J2098" s="13" t="str">
        <f ca="1">IF(Ugovori_OPULJP[[#This Row],[DATUM ZAVRŠETKA OPERACIJE]]&lt;TODAY(),"završen","u provedbi")</f>
        <v>u provedbi</v>
      </c>
      <c r="K2098" s="6" t="s">
        <v>10950</v>
      </c>
      <c r="L2098" s="6" t="s">
        <v>4</v>
      </c>
      <c r="M2098" s="17">
        <v>0.85</v>
      </c>
      <c r="N2098" s="17">
        <v>0.15</v>
      </c>
      <c r="O2098" s="11">
        <f>Ugovori_OPULJP[[#This Row],[Bespovratna sredstva - Ukupno (EU+Nac) HRK
= Ukupna ugovorena vrijednost bespovratnih sredstava]]*Ugovori_OPULJP[[#This Row],[EU STOPA SUFINANCIRANJA %
EU CO-FINANCING RATE %]]</f>
        <v>334052.29499999998</v>
      </c>
      <c r="P2098" s="11">
        <f>Ugovori_OPULJP[[#This Row],[Bespovratna sredstva - Ukupno (EU+Nac) HRK
= Ukupna ugovorena vrijednost bespovratnih sredstava]]*Ugovori_OPULJP[[#This Row],[STOPA NACIONALNOG SUFINANCIRANJA %]]</f>
        <v>58950.404999999999</v>
      </c>
      <c r="Q2098" s="4">
        <v>393002.7</v>
      </c>
      <c r="R2098" s="11">
        <v>0</v>
      </c>
      <c r="S2098" s="11">
        <v>0</v>
      </c>
      <c r="T2098" s="4">
        <f>Ugovori_OPULJP[[#This Row],[Bespovratna sredstva - Ukupno (EU+Nac) HRK
= Ukupna ugovorena vrijednost bespovratnih sredstava]]+Ugovori_OPULJP[[#This Row],[Javni doprinos korisnika - HRK]]+Ugovori_OPULJP[[#This Row],[Privatni doprinos korisnika - HRK]]</f>
        <v>393002.7</v>
      </c>
      <c r="U2098" s="19" t="s">
        <v>8735</v>
      </c>
      <c r="V2098" s="19" t="s">
        <v>24</v>
      </c>
      <c r="W2098" s="5" t="s">
        <v>10900</v>
      </c>
      <c r="X2098" s="15" t="s">
        <v>6220</v>
      </c>
    </row>
    <row r="2099" spans="1:24" ht="102" x14ac:dyDescent="0.25">
      <c r="A2099" s="12" t="s">
        <v>10701</v>
      </c>
      <c r="B2099" s="8" t="s">
        <v>8150</v>
      </c>
      <c r="C2099" s="5" t="s">
        <v>7165</v>
      </c>
      <c r="D2099" s="5" t="s">
        <v>9855</v>
      </c>
      <c r="E2099" s="19" t="s">
        <v>10081</v>
      </c>
      <c r="F2099" s="7" t="s">
        <v>10835</v>
      </c>
      <c r="G2099" s="7" t="s">
        <v>10610</v>
      </c>
      <c r="H2099" s="13">
        <v>44378</v>
      </c>
      <c r="I2099" s="13">
        <v>45076</v>
      </c>
      <c r="J2099" s="13" t="str">
        <f ca="1">IF(Ugovori_OPULJP[[#This Row],[DATUM ZAVRŠETKA OPERACIJE]]&lt;TODAY(),"završen","u provedbi")</f>
        <v>u provedbi</v>
      </c>
      <c r="K2099" s="6" t="s">
        <v>10</v>
      </c>
      <c r="L2099" s="6" t="s">
        <v>10</v>
      </c>
      <c r="M2099" s="17">
        <v>0.85</v>
      </c>
      <c r="N2099" s="17">
        <v>0.15</v>
      </c>
      <c r="O2099" s="11">
        <f>Ugovori_OPULJP[[#This Row],[Bespovratna sredstva - Ukupno (EU+Nac) HRK
= Ukupna ugovorena vrijednost bespovratnih sredstava]]*Ugovori_OPULJP[[#This Row],[EU STOPA SUFINANCIRANJA %
EU CO-FINANCING RATE %]]</f>
        <v>1092780.0175000001</v>
      </c>
      <c r="P2099" s="11">
        <f>Ugovori_OPULJP[[#This Row],[Bespovratna sredstva - Ukupno (EU+Nac) HRK
= Ukupna ugovorena vrijednost bespovratnih sredstava]]*Ugovori_OPULJP[[#This Row],[STOPA NACIONALNOG SUFINANCIRANJA %]]</f>
        <v>192843.5325</v>
      </c>
      <c r="Q2099" s="4">
        <v>1285623.55</v>
      </c>
      <c r="R2099" s="11">
        <v>0</v>
      </c>
      <c r="S2099" s="11">
        <v>0</v>
      </c>
      <c r="T2099" s="4">
        <f>Ugovori_OPULJP[[#This Row],[Bespovratna sredstva - Ukupno (EU+Nac) HRK
= Ukupna ugovorena vrijednost bespovratnih sredstava]]+Ugovori_OPULJP[[#This Row],[Javni doprinos korisnika - HRK]]+Ugovori_OPULJP[[#This Row],[Privatni doprinos korisnika - HRK]]</f>
        <v>1285623.55</v>
      </c>
      <c r="U2099" s="19" t="s">
        <v>8735</v>
      </c>
      <c r="V2099" s="19" t="s">
        <v>24</v>
      </c>
      <c r="W2099" s="5" t="s">
        <v>10901</v>
      </c>
      <c r="X2099" s="15" t="s">
        <v>6220</v>
      </c>
    </row>
    <row r="2100" spans="1:24" ht="114.75" x14ac:dyDescent="0.25">
      <c r="A2100" s="12" t="s">
        <v>9094</v>
      </c>
      <c r="B2100" s="8" t="s">
        <v>8150</v>
      </c>
      <c r="C2100" s="5" t="s">
        <v>7165</v>
      </c>
      <c r="D2100" s="5" t="s">
        <v>9855</v>
      </c>
      <c r="E2100" s="19" t="s">
        <v>10081</v>
      </c>
      <c r="F2100" s="7" t="s">
        <v>9336</v>
      </c>
      <c r="G2100" s="47" t="s">
        <v>2425</v>
      </c>
      <c r="H2100" s="13">
        <v>44211</v>
      </c>
      <c r="I2100" s="13">
        <v>44819</v>
      </c>
      <c r="J2100" s="13" t="str">
        <f ca="1">IF(Ugovori_OPULJP[[#This Row],[DATUM ZAVRŠETKA OPERACIJE]]&lt;TODAY(),"završen","u provedbi")</f>
        <v>u provedbi</v>
      </c>
      <c r="K2100" s="6" t="s">
        <v>9603</v>
      </c>
      <c r="L2100" s="6" t="s">
        <v>7</v>
      </c>
      <c r="M2100" s="17">
        <v>0.85</v>
      </c>
      <c r="N2100" s="17">
        <v>0.15</v>
      </c>
      <c r="O2100" s="61">
        <f>Ugovori_OPULJP[[#This Row],[Bespovratna sredstva - Ukupno (EU+Nac) HRK
= Ukupna ugovorena vrijednost bespovratnih sredstava]]*Ugovori_OPULJP[[#This Row],[EU STOPA SUFINANCIRANJA %
EU CO-FINANCING RATE %]]</f>
        <v>1522741.051</v>
      </c>
      <c r="P2100" s="61">
        <f>Ugovori_OPULJP[[#This Row],[Bespovratna sredstva - Ukupno (EU+Nac) HRK
= Ukupna ugovorena vrijednost bespovratnih sredstava]]*Ugovori_OPULJP[[#This Row],[STOPA NACIONALNOG SUFINANCIRANJA %]]</f>
        <v>268719.00900000002</v>
      </c>
      <c r="Q2100" s="62">
        <v>1791460.06</v>
      </c>
      <c r="R2100" s="61">
        <v>0</v>
      </c>
      <c r="S2100" s="61">
        <v>0</v>
      </c>
      <c r="T2100" s="62">
        <f>Ugovori_OPULJP[[#This Row],[Bespovratna sredstva - Ukupno (EU+Nac) HRK
= Ukupna ugovorena vrijednost bespovratnih sredstava]]+Ugovori_OPULJP[[#This Row],[Javni doprinos korisnika - HRK]]+Ugovori_OPULJP[[#This Row],[Privatni doprinos korisnika - HRK]]</f>
        <v>1791460.06</v>
      </c>
      <c r="U2100" s="19" t="s">
        <v>8735</v>
      </c>
      <c r="V2100" s="19" t="s">
        <v>24</v>
      </c>
      <c r="W2100" s="5" t="s">
        <v>9337</v>
      </c>
      <c r="X2100" s="5" t="s">
        <v>6220</v>
      </c>
    </row>
    <row r="2101" spans="1:24" ht="114.75" x14ac:dyDescent="0.25">
      <c r="A2101" s="12" t="s">
        <v>9095</v>
      </c>
      <c r="B2101" s="8" t="s">
        <v>8150</v>
      </c>
      <c r="C2101" s="5" t="s">
        <v>7165</v>
      </c>
      <c r="D2101" s="5" t="s">
        <v>9855</v>
      </c>
      <c r="E2101" s="19" t="s">
        <v>10081</v>
      </c>
      <c r="F2101" s="7" t="s">
        <v>3105</v>
      </c>
      <c r="G2101" s="47" t="s">
        <v>2450</v>
      </c>
      <c r="H2101" s="13">
        <v>44207</v>
      </c>
      <c r="I2101" s="13">
        <v>44815</v>
      </c>
      <c r="J2101" s="13" t="str">
        <f ca="1">IF(Ugovori_OPULJP[[#This Row],[DATUM ZAVRŠETKA OPERACIJE]]&lt;TODAY(),"završen","u provedbi")</f>
        <v>u provedbi</v>
      </c>
      <c r="K2101" s="6" t="s">
        <v>9338</v>
      </c>
      <c r="L2101" s="6" t="s">
        <v>3</v>
      </c>
      <c r="M2101" s="17">
        <v>0.85</v>
      </c>
      <c r="N2101" s="17">
        <v>0.15</v>
      </c>
      <c r="O2101" s="61">
        <f>Ugovori_OPULJP[[#This Row],[Bespovratna sredstva - Ukupno (EU+Nac) HRK
= Ukupna ugovorena vrijednost bespovratnih sredstava]]*Ugovori_OPULJP[[#This Row],[EU STOPA SUFINANCIRANJA %
EU CO-FINANCING RATE %]]</f>
        <v>1364586.5999999999</v>
      </c>
      <c r="P2101" s="61">
        <f>Ugovori_OPULJP[[#This Row],[Bespovratna sredstva - Ukupno (EU+Nac) HRK
= Ukupna ugovorena vrijednost bespovratnih sredstava]]*Ugovori_OPULJP[[#This Row],[STOPA NACIONALNOG SUFINANCIRANJA %]]</f>
        <v>240809.4</v>
      </c>
      <c r="Q2101" s="62">
        <v>1605396</v>
      </c>
      <c r="R2101" s="61">
        <v>0</v>
      </c>
      <c r="S2101" s="61">
        <v>0</v>
      </c>
      <c r="T2101" s="62">
        <f>Ugovori_OPULJP[[#This Row],[Bespovratna sredstva - Ukupno (EU+Nac) HRK
= Ukupna ugovorena vrijednost bespovratnih sredstava]]+Ugovori_OPULJP[[#This Row],[Javni doprinos korisnika - HRK]]+Ugovori_OPULJP[[#This Row],[Privatni doprinos korisnika - HRK]]</f>
        <v>1605396</v>
      </c>
      <c r="U2101" s="19" t="s">
        <v>8735</v>
      </c>
      <c r="V2101" s="19" t="s">
        <v>24</v>
      </c>
      <c r="W2101" s="5" t="s">
        <v>9339</v>
      </c>
      <c r="X2101" s="5" t="s">
        <v>6220</v>
      </c>
    </row>
    <row r="2102" spans="1:24" ht="114.75" x14ac:dyDescent="0.25">
      <c r="A2102" s="12" t="s">
        <v>9096</v>
      </c>
      <c r="B2102" s="8" t="s">
        <v>8150</v>
      </c>
      <c r="C2102" s="5" t="s">
        <v>7165</v>
      </c>
      <c r="D2102" s="5" t="s">
        <v>9855</v>
      </c>
      <c r="E2102" s="19" t="s">
        <v>10081</v>
      </c>
      <c r="F2102" s="7" t="s">
        <v>9340</v>
      </c>
      <c r="G2102" s="7" t="s">
        <v>2351</v>
      </c>
      <c r="H2102" s="13">
        <v>44204</v>
      </c>
      <c r="I2102" s="13">
        <v>44812</v>
      </c>
      <c r="J2102" s="13" t="str">
        <f ca="1">IF(Ugovori_OPULJP[[#This Row],[DATUM ZAVRŠETKA OPERACIJE]]&lt;TODAY(),"završen","u provedbi")</f>
        <v>u provedbi</v>
      </c>
      <c r="K2102" s="6" t="s">
        <v>19</v>
      </c>
      <c r="L2102" s="25" t="s">
        <v>19</v>
      </c>
      <c r="M2102" s="17">
        <v>0.85</v>
      </c>
      <c r="N2102" s="17">
        <v>0.15</v>
      </c>
      <c r="O2102" s="61">
        <f>Ugovori_OPULJP[[#This Row],[Bespovratna sredstva - Ukupno (EU+Nac) HRK
= Ukupna ugovorena vrijednost bespovratnih sredstava]]*Ugovori_OPULJP[[#This Row],[EU STOPA SUFINANCIRANJA %
EU CO-FINANCING RATE %]]</f>
        <v>1148351.7</v>
      </c>
      <c r="P2102" s="61">
        <f>Ugovori_OPULJP[[#This Row],[Bespovratna sredstva - Ukupno (EU+Nac) HRK
= Ukupna ugovorena vrijednost bespovratnih sredstava]]*Ugovori_OPULJP[[#This Row],[STOPA NACIONALNOG SUFINANCIRANJA %]]</f>
        <v>202650.3</v>
      </c>
      <c r="Q2102" s="62">
        <v>1351002</v>
      </c>
      <c r="R2102" s="61">
        <v>0</v>
      </c>
      <c r="S2102" s="61">
        <v>0</v>
      </c>
      <c r="T2102" s="62">
        <f>Ugovori_OPULJP[[#This Row],[Bespovratna sredstva - Ukupno (EU+Nac) HRK
= Ukupna ugovorena vrijednost bespovratnih sredstava]]+Ugovori_OPULJP[[#This Row],[Javni doprinos korisnika - HRK]]+Ugovori_OPULJP[[#This Row],[Privatni doprinos korisnika - HRK]]</f>
        <v>1351002</v>
      </c>
      <c r="U2102" s="19" t="s">
        <v>8735</v>
      </c>
      <c r="V2102" s="19" t="s">
        <v>24</v>
      </c>
      <c r="W2102" s="5" t="s">
        <v>9341</v>
      </c>
      <c r="X2102" s="5" t="s">
        <v>6220</v>
      </c>
    </row>
    <row r="2103" spans="1:24" ht="114.75" x14ac:dyDescent="0.25">
      <c r="A2103" s="12" t="s">
        <v>10702</v>
      </c>
      <c r="B2103" s="8" t="s">
        <v>8150</v>
      </c>
      <c r="C2103" s="5" t="s">
        <v>7165</v>
      </c>
      <c r="D2103" s="5" t="s">
        <v>9855</v>
      </c>
      <c r="E2103" s="19" t="s">
        <v>10081</v>
      </c>
      <c r="F2103" s="7" t="s">
        <v>10836</v>
      </c>
      <c r="G2103" s="47" t="s">
        <v>10606</v>
      </c>
      <c r="H2103" s="13">
        <v>44378</v>
      </c>
      <c r="I2103" s="13">
        <v>44986</v>
      </c>
      <c r="J2103" s="13" t="str">
        <f ca="1">IF(Ugovori_OPULJP[[#This Row],[DATUM ZAVRŠETKA OPERACIJE]]&lt;TODAY(),"završen","u provedbi")</f>
        <v>u provedbi</v>
      </c>
      <c r="K2103" s="6" t="s">
        <v>10</v>
      </c>
      <c r="L2103" s="6" t="s">
        <v>10</v>
      </c>
      <c r="M2103" s="17">
        <v>0.85</v>
      </c>
      <c r="N2103" s="17">
        <v>0.15</v>
      </c>
      <c r="O2103" s="11">
        <f>Ugovori_OPULJP[[#This Row],[Bespovratna sredstva - Ukupno (EU+Nac) HRK
= Ukupna ugovorena vrijednost bespovratnih sredstava]]*Ugovori_OPULJP[[#This Row],[EU STOPA SUFINANCIRANJA %
EU CO-FINANCING RATE %]]</f>
        <v>1699373.176</v>
      </c>
      <c r="P2103" s="11">
        <f>Ugovori_OPULJP[[#This Row],[Bespovratna sredstva - Ukupno (EU+Nac) HRK
= Ukupna ugovorena vrijednost bespovratnih sredstava]]*Ugovori_OPULJP[[#This Row],[STOPA NACIONALNOG SUFINANCIRANJA %]]</f>
        <v>299889.38400000002</v>
      </c>
      <c r="Q2103" s="4">
        <v>1999262.56</v>
      </c>
      <c r="R2103" s="11">
        <v>0</v>
      </c>
      <c r="S2103" s="11">
        <v>0</v>
      </c>
      <c r="T2103" s="4">
        <f>Ugovori_OPULJP[[#This Row],[Bespovratna sredstva - Ukupno (EU+Nac) HRK
= Ukupna ugovorena vrijednost bespovratnih sredstava]]+Ugovori_OPULJP[[#This Row],[Javni doprinos korisnika - HRK]]+Ugovori_OPULJP[[#This Row],[Privatni doprinos korisnika - HRK]]</f>
        <v>1999262.56</v>
      </c>
      <c r="U2103" s="19" t="s">
        <v>8735</v>
      </c>
      <c r="V2103" s="19" t="s">
        <v>24</v>
      </c>
      <c r="W2103" s="5" t="s">
        <v>10902</v>
      </c>
      <c r="X2103" s="15" t="s">
        <v>6220</v>
      </c>
    </row>
    <row r="2104" spans="1:24" ht="102" x14ac:dyDescent="0.25">
      <c r="A2104" s="12" t="s">
        <v>9944</v>
      </c>
      <c r="B2104" s="8" t="s">
        <v>8150</v>
      </c>
      <c r="C2104" s="5" t="s">
        <v>7165</v>
      </c>
      <c r="D2104" s="5" t="s">
        <v>9855</v>
      </c>
      <c r="E2104" s="19" t="s">
        <v>10081</v>
      </c>
      <c r="F2104" s="7" t="s">
        <v>2472</v>
      </c>
      <c r="G2104" s="7" t="s">
        <v>2473</v>
      </c>
      <c r="H2104" s="13">
        <v>44320</v>
      </c>
      <c r="I2104" s="13">
        <v>44930</v>
      </c>
      <c r="J2104" s="13" t="str">
        <f ca="1">IF(Ugovori_OPULJP[[#This Row],[DATUM ZAVRŠETKA OPERACIJE]]&lt;TODAY(),"završen","u provedbi")</f>
        <v>u provedbi</v>
      </c>
      <c r="K2104" s="6" t="s">
        <v>3</v>
      </c>
      <c r="L2104" s="6" t="s">
        <v>3</v>
      </c>
      <c r="M2104" s="17">
        <v>0.85</v>
      </c>
      <c r="N2104" s="17">
        <v>0.15</v>
      </c>
      <c r="O2104" s="11">
        <f>Ugovori_OPULJP[[#This Row],[Bespovratna sredstva - Ukupno (EU+Nac) HRK
= Ukupna ugovorena vrijednost bespovratnih sredstava]]*Ugovori_OPULJP[[#This Row],[EU STOPA SUFINANCIRANJA %
EU CO-FINANCING RATE %]]</f>
        <v>434464.223</v>
      </c>
      <c r="P2104" s="11">
        <f>Ugovori_OPULJP[[#This Row],[Bespovratna sredstva - Ukupno (EU+Nac) HRK
= Ukupna ugovorena vrijednost bespovratnih sredstava]]*Ugovori_OPULJP[[#This Row],[STOPA NACIONALNOG SUFINANCIRANJA %]]</f>
        <v>76670.156999999992</v>
      </c>
      <c r="Q2104" s="4">
        <v>511134.38</v>
      </c>
      <c r="R2104" s="11">
        <v>0</v>
      </c>
      <c r="S2104" s="11">
        <v>0</v>
      </c>
      <c r="T2104" s="4">
        <f>Ugovori_OPULJP[[#This Row],[Bespovratna sredstva - Ukupno (EU+Nac) HRK
= Ukupna ugovorena vrijednost bespovratnih sredstava]]+Ugovori_OPULJP[[#This Row],[Javni doprinos korisnika - HRK]]+Ugovori_OPULJP[[#This Row],[Privatni doprinos korisnika - HRK]]</f>
        <v>511134.38</v>
      </c>
      <c r="U2104" s="29" t="s">
        <v>8735</v>
      </c>
      <c r="V2104" s="29" t="s">
        <v>24</v>
      </c>
      <c r="W2104" s="5" t="s">
        <v>9960</v>
      </c>
      <c r="X2104" s="15" t="s">
        <v>6220</v>
      </c>
    </row>
    <row r="2105" spans="1:24" ht="114.75" x14ac:dyDescent="0.25">
      <c r="A2105" s="12" t="s">
        <v>10703</v>
      </c>
      <c r="B2105" s="8" t="s">
        <v>8150</v>
      </c>
      <c r="C2105" s="5" t="s">
        <v>7165</v>
      </c>
      <c r="D2105" s="5" t="s">
        <v>9855</v>
      </c>
      <c r="E2105" s="19" t="s">
        <v>10081</v>
      </c>
      <c r="F2105" s="7" t="s">
        <v>10837</v>
      </c>
      <c r="G2105" s="7" t="s">
        <v>10772</v>
      </c>
      <c r="H2105" s="13">
        <v>44378</v>
      </c>
      <c r="I2105" s="13">
        <v>44986</v>
      </c>
      <c r="J2105" s="13" t="str">
        <f ca="1">IF(Ugovori_OPULJP[[#This Row],[DATUM ZAVRŠETKA OPERACIJE]]&lt;TODAY(),"završen","u provedbi")</f>
        <v>u provedbi</v>
      </c>
      <c r="K2105" s="6" t="s">
        <v>16</v>
      </c>
      <c r="L2105" s="6" t="s">
        <v>16</v>
      </c>
      <c r="M2105" s="17">
        <v>0.85</v>
      </c>
      <c r="N2105" s="17">
        <v>0.15</v>
      </c>
      <c r="O2105" s="11">
        <f>Ugovori_OPULJP[[#This Row],[Bespovratna sredstva - Ukupno (EU+Nac) HRK
= Ukupna ugovorena vrijednost bespovratnih sredstava]]*Ugovori_OPULJP[[#This Row],[EU STOPA SUFINANCIRANJA %
EU CO-FINANCING RATE %]]</f>
        <v>419241.25</v>
      </c>
      <c r="P2105" s="11">
        <f>Ugovori_OPULJP[[#This Row],[Bespovratna sredstva - Ukupno (EU+Nac) HRK
= Ukupna ugovorena vrijednost bespovratnih sredstava]]*Ugovori_OPULJP[[#This Row],[STOPA NACIONALNOG SUFINANCIRANJA %]]</f>
        <v>73983.75</v>
      </c>
      <c r="Q2105" s="4">
        <v>493225</v>
      </c>
      <c r="R2105" s="11">
        <v>0</v>
      </c>
      <c r="S2105" s="11">
        <v>0</v>
      </c>
      <c r="T2105" s="4">
        <f>Ugovori_OPULJP[[#This Row],[Bespovratna sredstva - Ukupno (EU+Nac) HRK
= Ukupna ugovorena vrijednost bespovratnih sredstava]]+Ugovori_OPULJP[[#This Row],[Javni doprinos korisnika - HRK]]+Ugovori_OPULJP[[#This Row],[Privatni doprinos korisnika - HRK]]</f>
        <v>493225</v>
      </c>
      <c r="U2105" s="19" t="s">
        <v>8735</v>
      </c>
      <c r="V2105" s="19" t="s">
        <v>24</v>
      </c>
      <c r="W2105" s="5" t="s">
        <v>10903</v>
      </c>
      <c r="X2105" s="15" t="s">
        <v>6220</v>
      </c>
    </row>
    <row r="2106" spans="1:24" ht="114.75" x14ac:dyDescent="0.25">
      <c r="A2106" s="12" t="s">
        <v>10704</v>
      </c>
      <c r="B2106" s="8" t="s">
        <v>8150</v>
      </c>
      <c r="C2106" s="5" t="s">
        <v>7165</v>
      </c>
      <c r="D2106" s="5" t="s">
        <v>9855</v>
      </c>
      <c r="E2106" s="19" t="s">
        <v>10081</v>
      </c>
      <c r="F2106" s="7" t="s">
        <v>10838</v>
      </c>
      <c r="G2106" s="7" t="s">
        <v>968</v>
      </c>
      <c r="H2106" s="13">
        <v>44382</v>
      </c>
      <c r="I2106" s="13">
        <v>44990</v>
      </c>
      <c r="J2106" s="13" t="str">
        <f ca="1">IF(Ugovori_OPULJP[[#This Row],[DATUM ZAVRŠETKA OPERACIJE]]&lt;TODAY(),"završen","u provedbi")</f>
        <v>u provedbi</v>
      </c>
      <c r="K2106" s="6" t="s">
        <v>10951</v>
      </c>
      <c r="L2106" s="6" t="s">
        <v>17</v>
      </c>
      <c r="M2106" s="17">
        <v>0.85</v>
      </c>
      <c r="N2106" s="17">
        <v>0.15</v>
      </c>
      <c r="O2106" s="11">
        <f>Ugovori_OPULJP[[#This Row],[Bespovratna sredstva - Ukupno (EU+Nac) HRK
= Ukupna ugovorena vrijednost bespovratnih sredstava]]*Ugovori_OPULJP[[#This Row],[EU STOPA SUFINANCIRANJA %
EU CO-FINANCING RATE %]]</f>
        <v>304546.5</v>
      </c>
      <c r="P2106" s="11">
        <f>Ugovori_OPULJP[[#This Row],[Bespovratna sredstva - Ukupno (EU+Nac) HRK
= Ukupna ugovorena vrijednost bespovratnih sredstava]]*Ugovori_OPULJP[[#This Row],[STOPA NACIONALNOG SUFINANCIRANJA %]]</f>
        <v>53743.5</v>
      </c>
      <c r="Q2106" s="4">
        <v>358290</v>
      </c>
      <c r="R2106" s="11">
        <v>0</v>
      </c>
      <c r="S2106" s="11">
        <v>0</v>
      </c>
      <c r="T2106" s="4">
        <f>Ugovori_OPULJP[[#This Row],[Bespovratna sredstva - Ukupno (EU+Nac) HRK
= Ukupna ugovorena vrijednost bespovratnih sredstava]]+Ugovori_OPULJP[[#This Row],[Javni doprinos korisnika - HRK]]+Ugovori_OPULJP[[#This Row],[Privatni doprinos korisnika - HRK]]</f>
        <v>358290</v>
      </c>
      <c r="U2106" s="19" t="s">
        <v>8735</v>
      </c>
      <c r="V2106" s="19" t="s">
        <v>24</v>
      </c>
      <c r="W2106" s="5" t="s">
        <v>10904</v>
      </c>
      <c r="X2106" s="15" t="s">
        <v>6220</v>
      </c>
    </row>
    <row r="2107" spans="1:24" ht="102" x14ac:dyDescent="0.25">
      <c r="A2107" s="12" t="s">
        <v>9891</v>
      </c>
      <c r="B2107" s="8" t="s">
        <v>8150</v>
      </c>
      <c r="C2107" s="5" t="s">
        <v>7165</v>
      </c>
      <c r="D2107" s="5" t="s">
        <v>9855</v>
      </c>
      <c r="E2107" s="19" t="s">
        <v>10081</v>
      </c>
      <c r="F2107" s="7" t="s">
        <v>9892</v>
      </c>
      <c r="G2107" s="47" t="s">
        <v>10573</v>
      </c>
      <c r="H2107" s="13">
        <v>44287</v>
      </c>
      <c r="I2107" s="13">
        <v>44774</v>
      </c>
      <c r="J2107" s="13" t="s">
        <v>8969</v>
      </c>
      <c r="K2107" s="6" t="s">
        <v>1754</v>
      </c>
      <c r="L2107" s="6" t="s">
        <v>11</v>
      </c>
      <c r="M2107" s="17">
        <v>0.85</v>
      </c>
      <c r="N2107" s="17">
        <v>0.15</v>
      </c>
      <c r="O2107" s="11">
        <v>1698087.1089999999</v>
      </c>
      <c r="P2107" s="11">
        <v>299662.43099999998</v>
      </c>
      <c r="Q2107" s="4">
        <v>1997749.54</v>
      </c>
      <c r="R2107" s="11">
        <v>0</v>
      </c>
      <c r="S2107" s="11">
        <v>0</v>
      </c>
      <c r="T2107" s="4">
        <v>1997749.54</v>
      </c>
      <c r="U2107" s="19" t="s">
        <v>8735</v>
      </c>
      <c r="V2107" s="19" t="s">
        <v>24</v>
      </c>
      <c r="W2107" s="5" t="s">
        <v>9893</v>
      </c>
      <c r="X2107" s="5" t="s">
        <v>6220</v>
      </c>
    </row>
    <row r="2108" spans="1:24" ht="102" x14ac:dyDescent="0.25">
      <c r="A2108" s="12" t="s">
        <v>10094</v>
      </c>
      <c r="B2108" s="8" t="s">
        <v>8150</v>
      </c>
      <c r="C2108" s="5" t="s">
        <v>7165</v>
      </c>
      <c r="D2108" s="5" t="s">
        <v>9855</v>
      </c>
      <c r="E2108" s="19" t="s">
        <v>10081</v>
      </c>
      <c r="F2108" s="7" t="s">
        <v>10126</v>
      </c>
      <c r="G2108" s="7" t="s">
        <v>10111</v>
      </c>
      <c r="H2108" s="13">
        <v>44340</v>
      </c>
      <c r="I2108" s="13">
        <v>44950</v>
      </c>
      <c r="J2108" s="13" t="str">
        <f ca="1">IF(Ugovori_OPULJP[[#This Row],[DATUM ZAVRŠETKA OPERACIJE]]&lt;TODAY(),"završen","u provedbi")</f>
        <v>u provedbi</v>
      </c>
      <c r="K2108" s="6" t="s">
        <v>6</v>
      </c>
      <c r="L2108" s="6" t="s">
        <v>6</v>
      </c>
      <c r="M2108" s="17">
        <v>0.85</v>
      </c>
      <c r="N2108" s="17">
        <v>0.15</v>
      </c>
      <c r="O2108" s="11">
        <f>Ugovori_OPULJP[[#This Row],[Bespovratna sredstva - Ukupno (EU+Nac) HRK
= Ukupna ugovorena vrijednost bespovratnih sredstava]]*Ugovori_OPULJP[[#This Row],[EU STOPA SUFINANCIRANJA %
EU CO-FINANCING RATE %]]</f>
        <v>1695145.65</v>
      </c>
      <c r="P2108" s="11">
        <f>Ugovori_OPULJP[[#This Row],[Bespovratna sredstva - Ukupno (EU+Nac) HRK
= Ukupna ugovorena vrijednost bespovratnih sredstava]]*Ugovori_OPULJP[[#This Row],[STOPA NACIONALNOG SUFINANCIRANJA %]]</f>
        <v>299143.34999999998</v>
      </c>
      <c r="Q2108" s="4">
        <v>1994289</v>
      </c>
      <c r="R2108" s="11">
        <v>0</v>
      </c>
      <c r="S2108" s="11">
        <v>0</v>
      </c>
      <c r="T2108" s="4">
        <f>Ugovori_OPULJP[[#This Row],[Bespovratna sredstva - Ukupno (EU+Nac) HRK
= Ukupna ugovorena vrijednost bespovratnih sredstava]]+Ugovori_OPULJP[[#This Row],[Javni doprinos korisnika - HRK]]+Ugovori_OPULJP[[#This Row],[Privatni doprinos korisnika - HRK]]</f>
        <v>1994289</v>
      </c>
      <c r="U2108" s="19" t="s">
        <v>8735</v>
      </c>
      <c r="V2108" s="19" t="s">
        <v>24</v>
      </c>
      <c r="W2108" s="5" t="s">
        <v>10142</v>
      </c>
      <c r="X2108" s="15" t="s">
        <v>6220</v>
      </c>
    </row>
    <row r="2109" spans="1:24" ht="114.75" x14ac:dyDescent="0.25">
      <c r="A2109" s="12" t="s">
        <v>10705</v>
      </c>
      <c r="B2109" s="8" t="s">
        <v>8150</v>
      </c>
      <c r="C2109" s="5" t="s">
        <v>7165</v>
      </c>
      <c r="D2109" s="5" t="s">
        <v>9855</v>
      </c>
      <c r="E2109" s="19" t="s">
        <v>10081</v>
      </c>
      <c r="F2109" s="7" t="s">
        <v>10839</v>
      </c>
      <c r="G2109" s="7" t="s">
        <v>2514</v>
      </c>
      <c r="H2109" s="13">
        <v>44392</v>
      </c>
      <c r="I2109" s="13">
        <v>45000</v>
      </c>
      <c r="J2109" s="13" t="str">
        <f ca="1">IF(Ugovori_OPULJP[[#This Row],[DATUM ZAVRŠETKA OPERACIJE]]&lt;TODAY(),"završen","u provedbi")</f>
        <v>u provedbi</v>
      </c>
      <c r="K2109" s="6" t="s">
        <v>2</v>
      </c>
      <c r="L2109" s="6" t="s">
        <v>2</v>
      </c>
      <c r="M2109" s="17">
        <v>0.85</v>
      </c>
      <c r="N2109" s="17">
        <v>0.15</v>
      </c>
      <c r="O2109" s="11">
        <f>Ugovori_OPULJP[[#This Row],[Bespovratna sredstva - Ukupno (EU+Nac) HRK
= Ukupna ugovorena vrijednost bespovratnih sredstava]]*Ugovori_OPULJP[[#This Row],[EU STOPA SUFINANCIRANJA %
EU CO-FINANCING RATE %]]</f>
        <v>939903.18249999988</v>
      </c>
      <c r="P2109" s="11">
        <f>Ugovori_OPULJP[[#This Row],[Bespovratna sredstva - Ukupno (EU+Nac) HRK
= Ukupna ugovorena vrijednost bespovratnih sredstava]]*Ugovori_OPULJP[[#This Row],[STOPA NACIONALNOG SUFINANCIRANJA %]]</f>
        <v>165865.26749999999</v>
      </c>
      <c r="Q2109" s="4">
        <v>1105768.45</v>
      </c>
      <c r="R2109" s="11">
        <v>0</v>
      </c>
      <c r="S2109" s="11">
        <v>0</v>
      </c>
      <c r="T2109" s="4">
        <f>Ugovori_OPULJP[[#This Row],[Bespovratna sredstva - Ukupno (EU+Nac) HRK
= Ukupna ugovorena vrijednost bespovratnih sredstava]]+Ugovori_OPULJP[[#This Row],[Javni doprinos korisnika - HRK]]+Ugovori_OPULJP[[#This Row],[Privatni doprinos korisnika - HRK]]</f>
        <v>1105768.45</v>
      </c>
      <c r="U2109" s="19" t="s">
        <v>8735</v>
      </c>
      <c r="V2109" s="19" t="s">
        <v>24</v>
      </c>
      <c r="W2109" s="5" t="s">
        <v>10905</v>
      </c>
      <c r="X2109" s="15" t="s">
        <v>6220</v>
      </c>
    </row>
    <row r="2110" spans="1:24" ht="89.25" x14ac:dyDescent="0.25">
      <c r="A2110" s="12" t="s">
        <v>10706</v>
      </c>
      <c r="B2110" s="8" t="s">
        <v>8150</v>
      </c>
      <c r="C2110" s="5" t="s">
        <v>7165</v>
      </c>
      <c r="D2110" s="5" t="s">
        <v>9855</v>
      </c>
      <c r="E2110" s="19" t="s">
        <v>10081</v>
      </c>
      <c r="F2110" s="7" t="s">
        <v>10840</v>
      </c>
      <c r="G2110" s="7" t="s">
        <v>2476</v>
      </c>
      <c r="H2110" s="13">
        <v>44392</v>
      </c>
      <c r="I2110" s="13">
        <v>45000</v>
      </c>
      <c r="J2110" s="13" t="str">
        <f ca="1">IF(Ugovori_OPULJP[[#This Row],[DATUM ZAVRŠETKA OPERACIJE]]&lt;TODAY(),"završen","u provedbi")</f>
        <v>u provedbi</v>
      </c>
      <c r="K2110" s="6" t="s">
        <v>17</v>
      </c>
      <c r="L2110" s="6" t="s">
        <v>17</v>
      </c>
      <c r="M2110" s="17">
        <v>0.85</v>
      </c>
      <c r="N2110" s="17">
        <v>0.15</v>
      </c>
      <c r="O2110" s="11">
        <f>Ugovori_OPULJP[[#This Row],[Bespovratna sredstva - Ukupno (EU+Nac) HRK
= Ukupna ugovorena vrijednost bespovratnih sredstava]]*Ugovori_OPULJP[[#This Row],[EU STOPA SUFINANCIRANJA %
EU CO-FINANCING RATE %]]</f>
        <v>1662483.6265</v>
      </c>
      <c r="P2110" s="11">
        <f>Ugovori_OPULJP[[#This Row],[Bespovratna sredstva - Ukupno (EU+Nac) HRK
= Ukupna ugovorena vrijednost bespovratnih sredstava]]*Ugovori_OPULJP[[#This Row],[STOPA NACIONALNOG SUFINANCIRANJA %]]</f>
        <v>293379.46350000001</v>
      </c>
      <c r="Q2110" s="4">
        <v>1955863.09</v>
      </c>
      <c r="R2110" s="11">
        <v>0</v>
      </c>
      <c r="S2110" s="11">
        <v>0</v>
      </c>
      <c r="T2110" s="4">
        <f>Ugovori_OPULJP[[#This Row],[Bespovratna sredstva - Ukupno (EU+Nac) HRK
= Ukupna ugovorena vrijednost bespovratnih sredstava]]+Ugovori_OPULJP[[#This Row],[Javni doprinos korisnika - HRK]]+Ugovori_OPULJP[[#This Row],[Privatni doprinos korisnika - HRK]]</f>
        <v>1955863.09</v>
      </c>
      <c r="U2110" s="19" t="s">
        <v>8735</v>
      </c>
      <c r="V2110" s="19" t="s">
        <v>24</v>
      </c>
      <c r="W2110" s="5" t="s">
        <v>10906</v>
      </c>
      <c r="X2110" s="15" t="s">
        <v>6220</v>
      </c>
    </row>
    <row r="2111" spans="1:24" ht="114.75" x14ac:dyDescent="0.25">
      <c r="A2111" s="12" t="s">
        <v>10707</v>
      </c>
      <c r="B2111" s="8" t="s">
        <v>8150</v>
      </c>
      <c r="C2111" s="5" t="s">
        <v>7165</v>
      </c>
      <c r="D2111" s="5" t="s">
        <v>9855</v>
      </c>
      <c r="E2111" s="19" t="s">
        <v>10081</v>
      </c>
      <c r="F2111" s="7" t="s">
        <v>2495</v>
      </c>
      <c r="G2111" s="7" t="s">
        <v>10773</v>
      </c>
      <c r="H2111" s="13">
        <v>44393</v>
      </c>
      <c r="I2111" s="13">
        <v>45001</v>
      </c>
      <c r="J2111" s="13" t="str">
        <f ca="1">IF(Ugovori_OPULJP[[#This Row],[DATUM ZAVRŠETKA OPERACIJE]]&lt;TODAY(),"završen","u provedbi")</f>
        <v>u provedbi</v>
      </c>
      <c r="K2111" s="6" t="s">
        <v>7</v>
      </c>
      <c r="L2111" s="6" t="s">
        <v>7</v>
      </c>
      <c r="M2111" s="17">
        <v>0.85</v>
      </c>
      <c r="N2111" s="17">
        <v>0.15</v>
      </c>
      <c r="O2111" s="11">
        <f>Ugovori_OPULJP[[#This Row],[Bespovratna sredstva - Ukupno (EU+Nac) HRK
= Ukupna ugovorena vrijednost bespovratnih sredstava]]*Ugovori_OPULJP[[#This Row],[EU STOPA SUFINANCIRANJA %
EU CO-FINANCING RATE %]]</f>
        <v>1699824.8914999999</v>
      </c>
      <c r="P2111" s="11">
        <f>Ugovori_OPULJP[[#This Row],[Bespovratna sredstva - Ukupno (EU+Nac) HRK
= Ukupna ugovorena vrijednost bespovratnih sredstava]]*Ugovori_OPULJP[[#This Row],[STOPA NACIONALNOG SUFINANCIRANJA %]]</f>
        <v>299969.09849999996</v>
      </c>
      <c r="Q2111" s="4">
        <v>1999793.99</v>
      </c>
      <c r="R2111" s="11">
        <v>0</v>
      </c>
      <c r="S2111" s="11">
        <v>0</v>
      </c>
      <c r="T2111" s="4">
        <f>Ugovori_OPULJP[[#This Row],[Bespovratna sredstva - Ukupno (EU+Nac) HRK
= Ukupna ugovorena vrijednost bespovratnih sredstava]]+Ugovori_OPULJP[[#This Row],[Javni doprinos korisnika - HRK]]+Ugovori_OPULJP[[#This Row],[Privatni doprinos korisnika - HRK]]</f>
        <v>1999793.99</v>
      </c>
      <c r="U2111" s="19" t="s">
        <v>8735</v>
      </c>
      <c r="V2111" s="19" t="s">
        <v>24</v>
      </c>
      <c r="W2111" s="5" t="s">
        <v>10907</v>
      </c>
      <c r="X2111" s="15" t="s">
        <v>6220</v>
      </c>
    </row>
    <row r="2112" spans="1:24" ht="76.5" x14ac:dyDescent="0.25">
      <c r="A2112" s="12" t="s">
        <v>10708</v>
      </c>
      <c r="B2112" s="8" t="s">
        <v>8150</v>
      </c>
      <c r="C2112" s="5" t="s">
        <v>7165</v>
      </c>
      <c r="D2112" s="5" t="s">
        <v>9855</v>
      </c>
      <c r="E2112" s="19" t="s">
        <v>10081</v>
      </c>
      <c r="F2112" s="7" t="s">
        <v>10841</v>
      </c>
      <c r="G2112" s="7" t="s">
        <v>2436</v>
      </c>
      <c r="H2112" s="13">
        <v>44383</v>
      </c>
      <c r="I2112" s="13">
        <v>44991</v>
      </c>
      <c r="J2112" s="13" t="str">
        <f ca="1">IF(Ugovori_OPULJP[[#This Row],[DATUM ZAVRŠETKA OPERACIJE]]&lt;TODAY(),"završen","u provedbi")</f>
        <v>u provedbi</v>
      </c>
      <c r="K2112" s="6" t="s">
        <v>3</v>
      </c>
      <c r="L2112" s="6" t="s">
        <v>3</v>
      </c>
      <c r="M2112" s="17">
        <v>0.85</v>
      </c>
      <c r="N2112" s="17">
        <v>0.15</v>
      </c>
      <c r="O2112" s="11">
        <f>Ugovori_OPULJP[[#This Row],[Bespovratna sredstva - Ukupno (EU+Nac) HRK
= Ukupna ugovorena vrijednost bespovratnih sredstava]]*Ugovori_OPULJP[[#This Row],[EU STOPA SUFINANCIRANJA %
EU CO-FINANCING RATE %]]</f>
        <v>424575</v>
      </c>
      <c r="P2112" s="11">
        <f>Ugovori_OPULJP[[#This Row],[Bespovratna sredstva - Ukupno (EU+Nac) HRK
= Ukupna ugovorena vrijednost bespovratnih sredstava]]*Ugovori_OPULJP[[#This Row],[STOPA NACIONALNOG SUFINANCIRANJA %]]</f>
        <v>74925</v>
      </c>
      <c r="Q2112" s="4">
        <v>499500</v>
      </c>
      <c r="R2112" s="11">
        <v>0</v>
      </c>
      <c r="S2112" s="11">
        <v>0</v>
      </c>
      <c r="T2112" s="4">
        <f>Ugovori_OPULJP[[#This Row],[Bespovratna sredstva - Ukupno (EU+Nac) HRK
= Ukupna ugovorena vrijednost bespovratnih sredstava]]+Ugovori_OPULJP[[#This Row],[Javni doprinos korisnika - HRK]]+Ugovori_OPULJP[[#This Row],[Privatni doprinos korisnika - HRK]]</f>
        <v>499500</v>
      </c>
      <c r="U2112" s="19" t="s">
        <v>8735</v>
      </c>
      <c r="V2112" s="19" t="s">
        <v>24</v>
      </c>
      <c r="W2112" s="5" t="s">
        <v>10908</v>
      </c>
      <c r="X2112" s="15" t="s">
        <v>6220</v>
      </c>
    </row>
    <row r="2113" spans="1:24" ht="38.25" x14ac:dyDescent="0.25">
      <c r="A2113" s="12" t="s">
        <v>10709</v>
      </c>
      <c r="B2113" s="8" t="s">
        <v>8150</v>
      </c>
      <c r="C2113" s="5" t="s">
        <v>7165</v>
      </c>
      <c r="D2113" s="5" t="s">
        <v>9855</v>
      </c>
      <c r="E2113" s="19" t="s">
        <v>10081</v>
      </c>
      <c r="F2113" s="7" t="s">
        <v>10842</v>
      </c>
      <c r="G2113" s="7" t="s">
        <v>10774</v>
      </c>
      <c r="H2113" s="13">
        <v>44383</v>
      </c>
      <c r="I2113" s="13">
        <v>44991</v>
      </c>
      <c r="J2113" s="13" t="str">
        <f ca="1">IF(Ugovori_OPULJP[[#This Row],[DATUM ZAVRŠETKA OPERACIJE]]&lt;TODAY(),"završen","u provedbi")</f>
        <v>u provedbi</v>
      </c>
      <c r="K2113" s="6" t="s">
        <v>1742</v>
      </c>
      <c r="L2113" s="6" t="s">
        <v>10</v>
      </c>
      <c r="M2113" s="17">
        <v>0.85</v>
      </c>
      <c r="N2113" s="17">
        <v>0.15</v>
      </c>
      <c r="O2113" s="11">
        <f>Ugovori_OPULJP[[#This Row],[Bespovratna sredstva - Ukupno (EU+Nac) HRK
= Ukupna ugovorena vrijednost bespovratnih sredstava]]*Ugovori_OPULJP[[#This Row],[EU STOPA SUFINANCIRANJA %
EU CO-FINANCING RATE %]]</f>
        <v>425000</v>
      </c>
      <c r="P2113" s="11">
        <f>Ugovori_OPULJP[[#This Row],[Bespovratna sredstva - Ukupno (EU+Nac) HRK
= Ukupna ugovorena vrijednost bespovratnih sredstava]]*Ugovori_OPULJP[[#This Row],[STOPA NACIONALNOG SUFINANCIRANJA %]]</f>
        <v>75000</v>
      </c>
      <c r="Q2113" s="4">
        <v>500000</v>
      </c>
      <c r="R2113" s="11">
        <v>0</v>
      </c>
      <c r="S2113" s="11">
        <v>0</v>
      </c>
      <c r="T2113" s="4">
        <f>Ugovori_OPULJP[[#This Row],[Bespovratna sredstva - Ukupno (EU+Nac) HRK
= Ukupna ugovorena vrijednost bespovratnih sredstava]]+Ugovori_OPULJP[[#This Row],[Javni doprinos korisnika - HRK]]+Ugovori_OPULJP[[#This Row],[Privatni doprinos korisnika - HRK]]</f>
        <v>500000</v>
      </c>
      <c r="U2113" s="19" t="s">
        <v>8735</v>
      </c>
      <c r="V2113" s="19" t="s">
        <v>24</v>
      </c>
      <c r="W2113" s="5" t="s">
        <v>10909</v>
      </c>
      <c r="X2113" s="15" t="s">
        <v>6220</v>
      </c>
    </row>
    <row r="2114" spans="1:24" ht="51" x14ac:dyDescent="0.25">
      <c r="A2114" s="12" t="s">
        <v>10710</v>
      </c>
      <c r="B2114" s="8" t="s">
        <v>8150</v>
      </c>
      <c r="C2114" s="5" t="s">
        <v>7165</v>
      </c>
      <c r="D2114" s="5" t="s">
        <v>9855</v>
      </c>
      <c r="E2114" s="19" t="s">
        <v>10081</v>
      </c>
      <c r="F2114" s="7" t="s">
        <v>10843</v>
      </c>
      <c r="G2114" s="7" t="s">
        <v>10766</v>
      </c>
      <c r="H2114" s="13">
        <v>44378</v>
      </c>
      <c r="I2114" s="13">
        <v>44986</v>
      </c>
      <c r="J2114" s="13" t="str">
        <f ca="1">IF(Ugovori_OPULJP[[#This Row],[DATUM ZAVRŠETKA OPERACIJE]]&lt;TODAY(),"završen","u provedbi")</f>
        <v>u provedbi</v>
      </c>
      <c r="K2114" s="6" t="s">
        <v>3</v>
      </c>
      <c r="L2114" s="6" t="s">
        <v>3</v>
      </c>
      <c r="M2114" s="17">
        <v>0.85</v>
      </c>
      <c r="N2114" s="17">
        <v>0.15</v>
      </c>
      <c r="O2114" s="11">
        <f>Ugovori_OPULJP[[#This Row],[Bespovratna sredstva - Ukupno (EU+Nac) HRK
= Ukupna ugovorena vrijednost bespovratnih sredstava]]*Ugovori_OPULJP[[#This Row],[EU STOPA SUFINANCIRANJA %
EU CO-FINANCING RATE %]]</f>
        <v>424852.1</v>
      </c>
      <c r="P2114" s="11">
        <f>Ugovori_OPULJP[[#This Row],[Bespovratna sredstva - Ukupno (EU+Nac) HRK
= Ukupna ugovorena vrijednost bespovratnih sredstava]]*Ugovori_OPULJP[[#This Row],[STOPA NACIONALNOG SUFINANCIRANJA %]]</f>
        <v>74973.899999999994</v>
      </c>
      <c r="Q2114" s="4">
        <v>499826</v>
      </c>
      <c r="R2114" s="11">
        <v>0</v>
      </c>
      <c r="S2114" s="11">
        <v>0</v>
      </c>
      <c r="T2114" s="4">
        <f>Ugovori_OPULJP[[#This Row],[Bespovratna sredstva - Ukupno (EU+Nac) HRK
= Ukupna ugovorena vrijednost bespovratnih sredstava]]+Ugovori_OPULJP[[#This Row],[Javni doprinos korisnika - HRK]]+Ugovori_OPULJP[[#This Row],[Privatni doprinos korisnika - HRK]]</f>
        <v>499826</v>
      </c>
      <c r="U2114" s="19" t="s">
        <v>8735</v>
      </c>
      <c r="V2114" s="19" t="s">
        <v>24</v>
      </c>
      <c r="W2114" s="5" t="s">
        <v>10910</v>
      </c>
      <c r="X2114" s="15" t="s">
        <v>6220</v>
      </c>
    </row>
    <row r="2115" spans="1:24" ht="102" x14ac:dyDescent="0.25">
      <c r="A2115" s="12" t="s">
        <v>10711</v>
      </c>
      <c r="B2115" s="8" t="s">
        <v>8150</v>
      </c>
      <c r="C2115" s="5" t="s">
        <v>7165</v>
      </c>
      <c r="D2115" s="5" t="s">
        <v>9855</v>
      </c>
      <c r="E2115" s="19" t="s">
        <v>10081</v>
      </c>
      <c r="F2115" s="7" t="s">
        <v>10844</v>
      </c>
      <c r="G2115" s="7" t="s">
        <v>1697</v>
      </c>
      <c r="H2115" s="13">
        <v>44378</v>
      </c>
      <c r="I2115" s="13">
        <v>44986</v>
      </c>
      <c r="J2115" s="13" t="str">
        <f ca="1">IF(Ugovori_OPULJP[[#This Row],[DATUM ZAVRŠETKA OPERACIJE]]&lt;TODAY(),"završen","u provedbi")</f>
        <v>u provedbi</v>
      </c>
      <c r="K2115" s="6" t="s">
        <v>74</v>
      </c>
      <c r="L2115" s="6" t="s">
        <v>3</v>
      </c>
      <c r="M2115" s="17">
        <v>0.85</v>
      </c>
      <c r="N2115" s="17">
        <v>0.15</v>
      </c>
      <c r="O2115" s="11">
        <f>Ugovori_OPULJP[[#This Row],[Bespovratna sredstva - Ukupno (EU+Nac) HRK
= Ukupna ugovorena vrijednost bespovratnih sredstava]]*Ugovori_OPULJP[[#This Row],[EU STOPA SUFINANCIRANJA %
EU CO-FINANCING RATE %]]</f>
        <v>424830</v>
      </c>
      <c r="P2115" s="11">
        <f>Ugovori_OPULJP[[#This Row],[Bespovratna sredstva - Ukupno (EU+Nac) HRK
= Ukupna ugovorena vrijednost bespovratnih sredstava]]*Ugovori_OPULJP[[#This Row],[STOPA NACIONALNOG SUFINANCIRANJA %]]</f>
        <v>74970</v>
      </c>
      <c r="Q2115" s="4">
        <v>499800</v>
      </c>
      <c r="R2115" s="11">
        <v>0</v>
      </c>
      <c r="S2115" s="11">
        <v>0</v>
      </c>
      <c r="T2115" s="4">
        <f>Ugovori_OPULJP[[#This Row],[Bespovratna sredstva - Ukupno (EU+Nac) HRK
= Ukupna ugovorena vrijednost bespovratnih sredstava]]+Ugovori_OPULJP[[#This Row],[Javni doprinos korisnika - HRK]]+Ugovori_OPULJP[[#This Row],[Privatni doprinos korisnika - HRK]]</f>
        <v>499800</v>
      </c>
      <c r="U2115" s="19" t="s">
        <v>8735</v>
      </c>
      <c r="V2115" s="19" t="s">
        <v>24</v>
      </c>
      <c r="W2115" s="5" t="s">
        <v>10911</v>
      </c>
      <c r="X2115" s="15" t="s">
        <v>6220</v>
      </c>
    </row>
    <row r="2116" spans="1:24" ht="89.25" x14ac:dyDescent="0.25">
      <c r="A2116" s="12" t="s">
        <v>10712</v>
      </c>
      <c r="B2116" s="8" t="s">
        <v>8150</v>
      </c>
      <c r="C2116" s="5" t="s">
        <v>7165</v>
      </c>
      <c r="D2116" s="5" t="s">
        <v>9855</v>
      </c>
      <c r="E2116" s="19" t="s">
        <v>10081</v>
      </c>
      <c r="F2116" s="7" t="s">
        <v>10845</v>
      </c>
      <c r="G2116" s="7" t="s">
        <v>2961</v>
      </c>
      <c r="H2116" s="13">
        <v>44377</v>
      </c>
      <c r="I2116" s="13">
        <v>44985</v>
      </c>
      <c r="J2116" s="13" t="str">
        <f ca="1">IF(Ugovori_OPULJP[[#This Row],[DATUM ZAVRŠETKA OPERACIJE]]&lt;TODAY(),"završen","u provedbi")</f>
        <v>u provedbi</v>
      </c>
      <c r="K2116" s="6" t="s">
        <v>15</v>
      </c>
      <c r="L2116" s="25" t="s">
        <v>15</v>
      </c>
      <c r="M2116" s="17">
        <v>0.85</v>
      </c>
      <c r="N2116" s="17">
        <v>0.15</v>
      </c>
      <c r="O2116" s="11">
        <f>Ugovori_OPULJP[[#This Row],[Bespovratna sredstva - Ukupno (EU+Nac) HRK
= Ukupna ugovorena vrijednost bespovratnih sredstava]]*Ugovori_OPULJP[[#This Row],[EU STOPA SUFINANCIRANJA %
EU CO-FINANCING RATE %]]</f>
        <v>418506</v>
      </c>
      <c r="P2116" s="11">
        <f>Ugovori_OPULJP[[#This Row],[Bespovratna sredstva - Ukupno (EU+Nac) HRK
= Ukupna ugovorena vrijednost bespovratnih sredstava]]*Ugovori_OPULJP[[#This Row],[STOPA NACIONALNOG SUFINANCIRANJA %]]</f>
        <v>73854</v>
      </c>
      <c r="Q2116" s="4">
        <v>492360</v>
      </c>
      <c r="R2116" s="11">
        <v>0</v>
      </c>
      <c r="S2116" s="11">
        <v>0</v>
      </c>
      <c r="T2116" s="4">
        <f>Ugovori_OPULJP[[#This Row],[Bespovratna sredstva - Ukupno (EU+Nac) HRK
= Ukupna ugovorena vrijednost bespovratnih sredstava]]+Ugovori_OPULJP[[#This Row],[Javni doprinos korisnika - HRK]]+Ugovori_OPULJP[[#This Row],[Privatni doprinos korisnika - HRK]]</f>
        <v>492360</v>
      </c>
      <c r="U2116" s="19" t="s">
        <v>8735</v>
      </c>
      <c r="V2116" s="19" t="s">
        <v>24</v>
      </c>
      <c r="W2116" s="5" t="s">
        <v>10912</v>
      </c>
      <c r="X2116" s="15" t="s">
        <v>6220</v>
      </c>
    </row>
    <row r="2117" spans="1:24" ht="114.75" x14ac:dyDescent="0.25">
      <c r="A2117" s="12" t="s">
        <v>10713</v>
      </c>
      <c r="B2117" s="8" t="s">
        <v>8150</v>
      </c>
      <c r="C2117" s="5" t="s">
        <v>7165</v>
      </c>
      <c r="D2117" s="5" t="s">
        <v>9855</v>
      </c>
      <c r="E2117" s="19" t="s">
        <v>10081</v>
      </c>
      <c r="F2117" s="7" t="s">
        <v>10846</v>
      </c>
      <c r="G2117" s="7" t="s">
        <v>10603</v>
      </c>
      <c r="H2117" s="13">
        <v>44378</v>
      </c>
      <c r="I2117" s="13">
        <v>44986</v>
      </c>
      <c r="J2117" s="13" t="str">
        <f ca="1">IF(Ugovori_OPULJP[[#This Row],[DATUM ZAVRŠETKA OPERACIJE]]&lt;TODAY(),"završen","u provedbi")</f>
        <v>u provedbi</v>
      </c>
      <c r="K2117" s="6" t="s">
        <v>10952</v>
      </c>
      <c r="L2117" s="6" t="s">
        <v>3</v>
      </c>
      <c r="M2117" s="17">
        <v>0.85</v>
      </c>
      <c r="N2117" s="17">
        <v>0.15</v>
      </c>
      <c r="O2117" s="11">
        <f>Ugovori_OPULJP[[#This Row],[Bespovratna sredstva - Ukupno (EU+Nac) HRK
= Ukupna ugovorena vrijednost bespovratnih sredstava]]*Ugovori_OPULJP[[#This Row],[EU STOPA SUFINANCIRANJA %
EU CO-FINANCING RATE %]]</f>
        <v>394667.44400000002</v>
      </c>
      <c r="P2117" s="11">
        <f>Ugovori_OPULJP[[#This Row],[Bespovratna sredstva - Ukupno (EU+Nac) HRK
= Ukupna ugovorena vrijednost bespovratnih sredstava]]*Ugovori_OPULJP[[#This Row],[STOPA NACIONALNOG SUFINANCIRANJA %]]</f>
        <v>69647.195999999996</v>
      </c>
      <c r="Q2117" s="4">
        <v>464314.64</v>
      </c>
      <c r="R2117" s="11">
        <v>0</v>
      </c>
      <c r="S2117" s="11">
        <v>0</v>
      </c>
      <c r="T2117" s="4">
        <f>Ugovori_OPULJP[[#This Row],[Bespovratna sredstva - Ukupno (EU+Nac) HRK
= Ukupna ugovorena vrijednost bespovratnih sredstava]]+Ugovori_OPULJP[[#This Row],[Javni doprinos korisnika - HRK]]+Ugovori_OPULJP[[#This Row],[Privatni doprinos korisnika - HRK]]</f>
        <v>464314.64</v>
      </c>
      <c r="U2117" s="19" t="s">
        <v>8735</v>
      </c>
      <c r="V2117" s="19" t="s">
        <v>24</v>
      </c>
      <c r="W2117" s="5" t="s">
        <v>10913</v>
      </c>
      <c r="X2117" s="15" t="s">
        <v>6220</v>
      </c>
    </row>
    <row r="2118" spans="1:24" ht="102" x14ac:dyDescent="0.25">
      <c r="A2118" s="12" t="s">
        <v>10714</v>
      </c>
      <c r="B2118" s="8" t="s">
        <v>8150</v>
      </c>
      <c r="C2118" s="5" t="s">
        <v>7165</v>
      </c>
      <c r="D2118" s="5" t="s">
        <v>9855</v>
      </c>
      <c r="E2118" s="19" t="s">
        <v>10081</v>
      </c>
      <c r="F2118" s="7" t="s">
        <v>10847</v>
      </c>
      <c r="G2118" s="47" t="s">
        <v>1620</v>
      </c>
      <c r="H2118" s="13">
        <v>44378</v>
      </c>
      <c r="I2118" s="13">
        <v>44986</v>
      </c>
      <c r="J2118" s="13" t="str">
        <f ca="1">IF(Ugovori_OPULJP[[#This Row],[DATUM ZAVRŠETKA OPERACIJE]]&lt;TODAY(),"završen","u provedbi")</f>
        <v>u provedbi</v>
      </c>
      <c r="K2118" s="6" t="s">
        <v>9</v>
      </c>
      <c r="L2118" s="6" t="s">
        <v>9</v>
      </c>
      <c r="M2118" s="17">
        <v>0.85</v>
      </c>
      <c r="N2118" s="17">
        <v>0.15</v>
      </c>
      <c r="O2118" s="11">
        <f>Ugovori_OPULJP[[#This Row],[Bespovratna sredstva - Ukupno (EU+Nac) HRK
= Ukupna ugovorena vrijednost bespovratnih sredstava]]*Ugovori_OPULJP[[#This Row],[EU STOPA SUFINANCIRANJA %
EU CO-FINANCING RATE %]]</f>
        <v>424973.36949999997</v>
      </c>
      <c r="P2118" s="11">
        <f>Ugovori_OPULJP[[#This Row],[Bespovratna sredstva - Ukupno (EU+Nac) HRK
= Ukupna ugovorena vrijednost bespovratnih sredstava]]*Ugovori_OPULJP[[#This Row],[STOPA NACIONALNOG SUFINANCIRANJA %]]</f>
        <v>74995.300499999998</v>
      </c>
      <c r="Q2118" s="4">
        <v>499968.67</v>
      </c>
      <c r="R2118" s="11">
        <v>0</v>
      </c>
      <c r="S2118" s="11">
        <v>0</v>
      </c>
      <c r="T2118" s="4">
        <f>Ugovori_OPULJP[[#This Row],[Bespovratna sredstva - Ukupno (EU+Nac) HRK
= Ukupna ugovorena vrijednost bespovratnih sredstava]]+Ugovori_OPULJP[[#This Row],[Javni doprinos korisnika - HRK]]+Ugovori_OPULJP[[#This Row],[Privatni doprinos korisnika - HRK]]</f>
        <v>499968.67</v>
      </c>
      <c r="U2118" s="19" t="s">
        <v>8735</v>
      </c>
      <c r="V2118" s="19" t="s">
        <v>24</v>
      </c>
      <c r="W2118" s="5" t="s">
        <v>10914</v>
      </c>
      <c r="X2118" s="15" t="s">
        <v>6220</v>
      </c>
    </row>
    <row r="2119" spans="1:24" ht="63.75" x14ac:dyDescent="0.25">
      <c r="A2119" s="12" t="s">
        <v>10715</v>
      </c>
      <c r="B2119" s="8" t="s">
        <v>8150</v>
      </c>
      <c r="C2119" s="5" t="s">
        <v>7165</v>
      </c>
      <c r="D2119" s="5" t="s">
        <v>9855</v>
      </c>
      <c r="E2119" s="19" t="s">
        <v>10081</v>
      </c>
      <c r="F2119" s="7" t="s">
        <v>10848</v>
      </c>
      <c r="G2119" s="7" t="s">
        <v>10775</v>
      </c>
      <c r="H2119" s="13">
        <v>44378</v>
      </c>
      <c r="I2119" s="13">
        <v>44986</v>
      </c>
      <c r="J2119" s="13" t="str">
        <f ca="1">IF(Ugovori_OPULJP[[#This Row],[DATUM ZAVRŠETKA OPERACIJE]]&lt;TODAY(),"završen","u provedbi")</f>
        <v>u provedbi</v>
      </c>
      <c r="K2119" s="6" t="s">
        <v>11</v>
      </c>
      <c r="L2119" s="6" t="s">
        <v>11</v>
      </c>
      <c r="M2119" s="17">
        <v>0.85</v>
      </c>
      <c r="N2119" s="17">
        <v>0.15</v>
      </c>
      <c r="O2119" s="11">
        <f>Ugovori_OPULJP[[#This Row],[Bespovratna sredstva - Ukupno (EU+Nac) HRK
= Ukupna ugovorena vrijednost bespovratnih sredstava]]*Ugovori_OPULJP[[#This Row],[EU STOPA SUFINANCIRANJA %
EU CO-FINANCING RATE %]]</f>
        <v>351449.5</v>
      </c>
      <c r="P2119" s="11">
        <f>Ugovori_OPULJP[[#This Row],[Bespovratna sredstva - Ukupno (EU+Nac) HRK
= Ukupna ugovorena vrijednost bespovratnih sredstava]]*Ugovori_OPULJP[[#This Row],[STOPA NACIONALNOG SUFINANCIRANJA %]]</f>
        <v>62020.5</v>
      </c>
      <c r="Q2119" s="4">
        <v>413470</v>
      </c>
      <c r="R2119" s="11">
        <v>0</v>
      </c>
      <c r="S2119" s="11">
        <v>0</v>
      </c>
      <c r="T2119" s="4">
        <f>Ugovori_OPULJP[[#This Row],[Bespovratna sredstva - Ukupno (EU+Nac) HRK
= Ukupna ugovorena vrijednost bespovratnih sredstava]]+Ugovori_OPULJP[[#This Row],[Javni doprinos korisnika - HRK]]+Ugovori_OPULJP[[#This Row],[Privatni doprinos korisnika - HRK]]</f>
        <v>413470</v>
      </c>
      <c r="U2119" s="19" t="s">
        <v>8735</v>
      </c>
      <c r="V2119" s="19" t="s">
        <v>24</v>
      </c>
      <c r="W2119" s="5" t="s">
        <v>10915</v>
      </c>
      <c r="X2119" s="15" t="s">
        <v>6220</v>
      </c>
    </row>
    <row r="2120" spans="1:24" ht="102" x14ac:dyDescent="0.25">
      <c r="A2120" s="12" t="s">
        <v>10716</v>
      </c>
      <c r="B2120" s="8" t="s">
        <v>8150</v>
      </c>
      <c r="C2120" s="5" t="s">
        <v>7165</v>
      </c>
      <c r="D2120" s="5" t="s">
        <v>9855</v>
      </c>
      <c r="E2120" s="19" t="s">
        <v>10081</v>
      </c>
      <c r="F2120" s="7" t="s">
        <v>10849</v>
      </c>
      <c r="G2120" s="7" t="s">
        <v>5163</v>
      </c>
      <c r="H2120" s="13">
        <v>44378</v>
      </c>
      <c r="I2120" s="13">
        <v>44986</v>
      </c>
      <c r="J2120" s="13" t="str">
        <f ca="1">IF(Ugovori_OPULJP[[#This Row],[DATUM ZAVRŠETKA OPERACIJE]]&lt;TODAY(),"završen","u provedbi")</f>
        <v>u provedbi</v>
      </c>
      <c r="K2120" s="6" t="s">
        <v>17</v>
      </c>
      <c r="L2120" s="6" t="s">
        <v>17</v>
      </c>
      <c r="M2120" s="17">
        <v>0.85</v>
      </c>
      <c r="N2120" s="17">
        <v>0.15</v>
      </c>
      <c r="O2120" s="11">
        <f>Ugovori_OPULJP[[#This Row],[Bespovratna sredstva - Ukupno (EU+Nac) HRK
= Ukupna ugovorena vrijednost bespovratnih sredstava]]*Ugovori_OPULJP[[#This Row],[EU STOPA SUFINANCIRANJA %
EU CO-FINANCING RATE %]]</f>
        <v>389453</v>
      </c>
      <c r="P2120" s="11">
        <f>Ugovori_OPULJP[[#This Row],[Bespovratna sredstva - Ukupno (EU+Nac) HRK
= Ukupna ugovorena vrijednost bespovratnih sredstava]]*Ugovori_OPULJP[[#This Row],[STOPA NACIONALNOG SUFINANCIRANJA %]]</f>
        <v>68727</v>
      </c>
      <c r="Q2120" s="4">
        <v>458180</v>
      </c>
      <c r="R2120" s="11">
        <v>0</v>
      </c>
      <c r="S2120" s="11">
        <v>0</v>
      </c>
      <c r="T2120" s="4">
        <f>Ugovori_OPULJP[[#This Row],[Bespovratna sredstva - Ukupno (EU+Nac) HRK
= Ukupna ugovorena vrijednost bespovratnih sredstava]]+Ugovori_OPULJP[[#This Row],[Javni doprinos korisnika - HRK]]+Ugovori_OPULJP[[#This Row],[Privatni doprinos korisnika - HRK]]</f>
        <v>458180</v>
      </c>
      <c r="U2120" s="19" t="s">
        <v>8735</v>
      </c>
      <c r="V2120" s="19" t="s">
        <v>24</v>
      </c>
      <c r="W2120" s="5" t="s">
        <v>10916</v>
      </c>
      <c r="X2120" s="15" t="s">
        <v>6220</v>
      </c>
    </row>
    <row r="2121" spans="1:24" ht="89.25" x14ac:dyDescent="0.25">
      <c r="A2121" s="12" t="s">
        <v>10386</v>
      </c>
      <c r="B2121" s="8" t="s">
        <v>8150</v>
      </c>
      <c r="C2121" s="5" t="s">
        <v>7165</v>
      </c>
      <c r="D2121" s="5" t="s">
        <v>9862</v>
      </c>
      <c r="E2121" s="19" t="s">
        <v>10081</v>
      </c>
      <c r="F2121" s="7" t="s">
        <v>10421</v>
      </c>
      <c r="G2121" s="7" t="s">
        <v>9696</v>
      </c>
      <c r="H2121" s="13">
        <v>44376</v>
      </c>
      <c r="I2121" s="13">
        <v>45106</v>
      </c>
      <c r="J2121" s="13" t="str">
        <f ca="1">IF(Ugovori_OPULJP[[#This Row],[DATUM ZAVRŠETKA OPERACIJE]]&lt;TODAY(),"završen","u provedbi")</f>
        <v>u provedbi</v>
      </c>
      <c r="K2121" s="6" t="s">
        <v>14</v>
      </c>
      <c r="L2121" s="6" t="s">
        <v>14</v>
      </c>
      <c r="M2121" s="35" t="s">
        <v>9864</v>
      </c>
      <c r="N2121" s="17">
        <v>0.15</v>
      </c>
      <c r="O2121" s="11">
        <f>Ugovori_OPULJP[[#This Row],[Bespovratna sredstva - Ukupno (EU+Nac) HRK
= Ukupna ugovorena vrijednost bespovratnih sredstava]]*Ugovori_OPULJP[[#This Row],[EU STOPA SUFINANCIRANJA %
EU CO-FINANCING RATE %]]</f>
        <v>1622235.8459999999</v>
      </c>
      <c r="P2121" s="11">
        <f>Ugovori_OPULJP[[#This Row],[Bespovratna sredstva - Ukupno (EU+Nac) HRK
= Ukupna ugovorena vrijednost bespovratnih sredstava]]*Ugovori_OPULJP[[#This Row],[STOPA NACIONALNOG SUFINANCIRANJA %]]</f>
        <v>286276.91399999999</v>
      </c>
      <c r="Q2121" s="4">
        <v>1908512.76</v>
      </c>
      <c r="R2121" s="11">
        <v>0</v>
      </c>
      <c r="S2121" s="11">
        <v>0</v>
      </c>
      <c r="T2121" s="4">
        <f>Ugovori_OPULJP[[#This Row],[Bespovratna sredstva - Ukupno (EU+Nac) HRK
= Ukupna ugovorena vrijednost bespovratnih sredstava]]+Ugovori_OPULJP[[#This Row],[Javni doprinos korisnika - HRK]]+Ugovori_OPULJP[[#This Row],[Privatni doprinos korisnika - HRK]]</f>
        <v>1908512.76</v>
      </c>
      <c r="U2121" s="19" t="s">
        <v>8735</v>
      </c>
      <c r="V2121" s="19" t="s">
        <v>24</v>
      </c>
      <c r="W2121" s="5" t="s">
        <v>10404</v>
      </c>
      <c r="X2121" s="15" t="s">
        <v>6219</v>
      </c>
    </row>
    <row r="2122" spans="1:24" ht="114.75" x14ac:dyDescent="0.25">
      <c r="A2122" s="12" t="s">
        <v>9904</v>
      </c>
      <c r="B2122" s="8" t="s">
        <v>8150</v>
      </c>
      <c r="C2122" s="5" t="s">
        <v>7165</v>
      </c>
      <c r="D2122" s="5" t="s">
        <v>9862</v>
      </c>
      <c r="E2122" s="19" t="s">
        <v>10081</v>
      </c>
      <c r="F2122" s="7" t="s">
        <v>9905</v>
      </c>
      <c r="G2122" s="7" t="s">
        <v>9906</v>
      </c>
      <c r="H2122" s="13">
        <v>44319</v>
      </c>
      <c r="I2122" s="13">
        <v>45049</v>
      </c>
      <c r="J2122" s="13" t="str">
        <f ca="1">IF(Ugovori_OPULJP[[#This Row],[DATUM ZAVRŠETKA OPERACIJE]]&lt;TODAY(),"završen","u provedbi")</f>
        <v>u provedbi</v>
      </c>
      <c r="K2122" s="6" t="s">
        <v>3</v>
      </c>
      <c r="L2122" s="25" t="s">
        <v>20</v>
      </c>
      <c r="M2122" s="17">
        <v>0.85</v>
      </c>
      <c r="N2122" s="17">
        <v>0.15</v>
      </c>
      <c r="O2122" s="11">
        <f>Ugovori_OPULJP[[#This Row],[Bespovratna sredstva - Ukupno (EU+Nac) HRK
= Ukupna ugovorena vrijednost bespovratnih sredstava]]*Ugovori_OPULJP[[#This Row],[EU STOPA SUFINANCIRANJA %
EU CO-FINANCING RATE %]]</f>
        <v>1375404.7625</v>
      </c>
      <c r="P2122" s="11">
        <f>Ugovori_OPULJP[[#This Row],[Bespovratna sredstva - Ukupno (EU+Nac) HRK
= Ukupna ugovorena vrijednost bespovratnih sredstava]]*Ugovori_OPULJP[[#This Row],[STOPA NACIONALNOG SUFINANCIRANJA %]]</f>
        <v>242718.48749999999</v>
      </c>
      <c r="Q2122" s="4">
        <v>1618123.25</v>
      </c>
      <c r="R2122" s="11">
        <v>0</v>
      </c>
      <c r="S2122" s="11">
        <v>0</v>
      </c>
      <c r="T2122" s="4">
        <f>Ugovori_OPULJP[[#This Row],[Bespovratna sredstva - Ukupno (EU+Nac) HRK
= Ukupna ugovorena vrijednost bespovratnih sredstava]]+Ugovori_OPULJP[[#This Row],[Javni doprinos korisnika - HRK]]+Ugovori_OPULJP[[#This Row],[Privatni doprinos korisnika - HRK]]</f>
        <v>1618123.25</v>
      </c>
      <c r="U2122" s="29" t="s">
        <v>8735</v>
      </c>
      <c r="V2122" s="29" t="s">
        <v>24</v>
      </c>
      <c r="W2122" s="5" t="s">
        <v>9907</v>
      </c>
      <c r="X2122" s="15" t="s">
        <v>6219</v>
      </c>
    </row>
    <row r="2123" spans="1:24" ht="114.75" x14ac:dyDescent="0.25">
      <c r="A2123" s="12" t="s">
        <v>9894</v>
      </c>
      <c r="B2123" s="8" t="s">
        <v>8150</v>
      </c>
      <c r="C2123" s="5" t="s">
        <v>7165</v>
      </c>
      <c r="D2123" s="27" t="s">
        <v>9862</v>
      </c>
      <c r="E2123" s="19" t="s">
        <v>10081</v>
      </c>
      <c r="F2123" s="7" t="s">
        <v>9895</v>
      </c>
      <c r="G2123" s="47" t="s">
        <v>3305</v>
      </c>
      <c r="H2123" s="13">
        <v>44316</v>
      </c>
      <c r="I2123" s="13">
        <v>45046</v>
      </c>
      <c r="J2123" s="13" t="s">
        <v>8969</v>
      </c>
      <c r="K2123" s="6" t="s">
        <v>3</v>
      </c>
      <c r="L2123" s="6" t="s">
        <v>3</v>
      </c>
      <c r="M2123" s="17">
        <v>0.85</v>
      </c>
      <c r="N2123" s="17">
        <v>0.15</v>
      </c>
      <c r="O2123" s="11">
        <v>1140686.3999999999</v>
      </c>
      <c r="P2123" s="11">
        <v>201297.6</v>
      </c>
      <c r="Q2123" s="4">
        <v>1341984</v>
      </c>
      <c r="R2123" s="11">
        <v>0</v>
      </c>
      <c r="S2123" s="11">
        <v>0</v>
      </c>
      <c r="T2123" s="4">
        <v>1341984</v>
      </c>
      <c r="U2123" s="19" t="s">
        <v>8735</v>
      </c>
      <c r="V2123" s="19" t="s">
        <v>24</v>
      </c>
      <c r="W2123" s="5" t="s">
        <v>9896</v>
      </c>
      <c r="X2123" s="15" t="s">
        <v>6219</v>
      </c>
    </row>
    <row r="2124" spans="1:24" ht="102" x14ac:dyDescent="0.25">
      <c r="A2124" s="12" t="s">
        <v>11377</v>
      </c>
      <c r="B2124" s="46" t="s">
        <v>8150</v>
      </c>
      <c r="C2124" s="5" t="s">
        <v>7165</v>
      </c>
      <c r="D2124" s="5" t="s">
        <v>9862</v>
      </c>
      <c r="E2124" s="19" t="s">
        <v>10081</v>
      </c>
      <c r="F2124" s="7" t="s">
        <v>11378</v>
      </c>
      <c r="G2124" s="7" t="s">
        <v>8312</v>
      </c>
      <c r="H2124" s="13">
        <v>44501</v>
      </c>
      <c r="I2124" s="13">
        <v>45170</v>
      </c>
      <c r="J2124" s="13" t="str">
        <f ca="1">IF(Ugovori_OPULJP[[#This Row],[DATUM ZAVRŠETKA OPERACIJE]]&lt;TODAY(),"završen","u provedbi")</f>
        <v>u provedbi</v>
      </c>
      <c r="K2124" s="6" t="s">
        <v>74</v>
      </c>
      <c r="L2124" s="18" t="s">
        <v>3</v>
      </c>
      <c r="M2124" s="17">
        <v>0.85</v>
      </c>
      <c r="N2124" s="17">
        <v>0.15</v>
      </c>
      <c r="O2124" s="11">
        <f>Ugovori_OPULJP[[#This Row],[Bespovratna sredstva - Ukupno (EU+Nac) HRK
= Ukupna ugovorena vrijednost bespovratnih sredstava]]*Ugovori_OPULJP[[#This Row],[EU STOPA SUFINANCIRANJA %
EU CO-FINANCING RATE %]]</f>
        <v>1699909.05</v>
      </c>
      <c r="P2124" s="11">
        <f>Ugovori_OPULJP[[#This Row],[Bespovratna sredstva - Ukupno (EU+Nac) HRK
= Ukupna ugovorena vrijednost bespovratnih sredstava]]*Ugovori_OPULJP[[#This Row],[STOPA NACIONALNOG SUFINANCIRANJA %]]</f>
        <v>299983.95</v>
      </c>
      <c r="Q2124" s="4">
        <v>1999893</v>
      </c>
      <c r="R2124" s="11">
        <v>0</v>
      </c>
      <c r="S2124" s="11">
        <v>0</v>
      </c>
      <c r="T2124" s="4">
        <f>Ugovori_OPULJP[[#This Row],[Bespovratna sredstva - Ukupno (EU+Nac) HRK
= Ukupna ugovorena vrijednost bespovratnih sredstava]]+Ugovori_OPULJP[[#This Row],[Javni doprinos korisnika - HRK]]+Ugovori_OPULJP[[#This Row],[Privatni doprinos korisnika - HRK]]</f>
        <v>1999893</v>
      </c>
      <c r="U2124" s="19" t="s">
        <v>8735</v>
      </c>
      <c r="V2124" s="19" t="s">
        <v>24</v>
      </c>
      <c r="W2124" s="5" t="s">
        <v>11379</v>
      </c>
      <c r="X2124" s="15" t="s">
        <v>6219</v>
      </c>
    </row>
    <row r="2125" spans="1:24" ht="89.25" x14ac:dyDescent="0.25">
      <c r="A2125" s="12" t="s">
        <v>9908</v>
      </c>
      <c r="B2125" s="8" t="s">
        <v>8150</v>
      </c>
      <c r="C2125" s="5" t="s">
        <v>7165</v>
      </c>
      <c r="D2125" s="5" t="s">
        <v>9862</v>
      </c>
      <c r="E2125" s="19" t="s">
        <v>10081</v>
      </c>
      <c r="F2125" s="7" t="s">
        <v>9909</v>
      </c>
      <c r="G2125" s="47" t="s">
        <v>1417</v>
      </c>
      <c r="H2125" s="13">
        <v>44317</v>
      </c>
      <c r="I2125" s="13">
        <v>45047</v>
      </c>
      <c r="J2125" s="13" t="str">
        <f ca="1">IF(Ugovori_OPULJP[[#This Row],[DATUM ZAVRŠETKA OPERACIJE]]&lt;TODAY(),"završen","u provedbi")</f>
        <v>u provedbi</v>
      </c>
      <c r="K2125" s="6" t="s">
        <v>74</v>
      </c>
      <c r="L2125" s="6" t="s">
        <v>3</v>
      </c>
      <c r="M2125" s="17">
        <v>0.85</v>
      </c>
      <c r="N2125" s="17">
        <v>0.15</v>
      </c>
      <c r="O2125" s="11">
        <f>Ugovori_OPULJP[[#This Row],[Bespovratna sredstva - Ukupno (EU+Nac) HRK
= Ukupna ugovorena vrijednost bespovratnih sredstava]]*Ugovori_OPULJP[[#This Row],[EU STOPA SUFINANCIRANJA %
EU CO-FINANCING RATE %]]</f>
        <v>1685040</v>
      </c>
      <c r="P2125" s="11">
        <f>Ugovori_OPULJP[[#This Row],[Bespovratna sredstva - Ukupno (EU+Nac) HRK
= Ukupna ugovorena vrijednost bespovratnih sredstava]]*Ugovori_OPULJP[[#This Row],[STOPA NACIONALNOG SUFINANCIRANJA %]]</f>
        <v>297360</v>
      </c>
      <c r="Q2125" s="4">
        <v>1982400</v>
      </c>
      <c r="R2125" s="11">
        <v>0</v>
      </c>
      <c r="S2125" s="11">
        <v>0</v>
      </c>
      <c r="T2125" s="4">
        <f>Ugovori_OPULJP[[#This Row],[Bespovratna sredstva - Ukupno (EU+Nac) HRK
= Ukupna ugovorena vrijednost bespovratnih sredstava]]+Ugovori_OPULJP[[#This Row],[Javni doprinos korisnika - HRK]]+Ugovori_OPULJP[[#This Row],[Privatni doprinos korisnika - HRK]]</f>
        <v>1982400</v>
      </c>
      <c r="U2125" s="29" t="s">
        <v>8735</v>
      </c>
      <c r="V2125" s="29" t="s">
        <v>24</v>
      </c>
      <c r="W2125" s="5" t="s">
        <v>9910</v>
      </c>
      <c r="X2125" s="15" t="s">
        <v>6219</v>
      </c>
    </row>
    <row r="2126" spans="1:24" ht="102" x14ac:dyDescent="0.25">
      <c r="A2126" s="12" t="s">
        <v>11302</v>
      </c>
      <c r="B2126" s="8" t="s">
        <v>8150</v>
      </c>
      <c r="C2126" s="5" t="s">
        <v>7165</v>
      </c>
      <c r="D2126" s="5" t="s">
        <v>9862</v>
      </c>
      <c r="E2126" s="19" t="s">
        <v>10081</v>
      </c>
      <c r="F2126" s="7" t="s">
        <v>11321</v>
      </c>
      <c r="G2126" s="7" t="s">
        <v>10604</v>
      </c>
      <c r="H2126" s="13">
        <v>44501</v>
      </c>
      <c r="I2126" s="13">
        <v>45231</v>
      </c>
      <c r="J2126" s="13" t="str">
        <f ca="1">IF(Ugovori_OPULJP[[#This Row],[DATUM ZAVRŠETKA OPERACIJE]]&lt;TODAY(),"završen","u provedbi")</f>
        <v>u provedbi</v>
      </c>
      <c r="K2126" s="18" t="s">
        <v>20</v>
      </c>
      <c r="L2126" s="25" t="s">
        <v>20</v>
      </c>
      <c r="M2126" s="17">
        <v>0.85</v>
      </c>
      <c r="N2126" s="17">
        <v>0.15</v>
      </c>
      <c r="O2126" s="11">
        <f>Ugovori_OPULJP[[#This Row],[Bespovratna sredstva - Ukupno (EU+Nac) HRK
= Ukupna ugovorena vrijednost bespovratnih sredstava]]*Ugovori_OPULJP[[#This Row],[EU STOPA SUFINANCIRANJA %
EU CO-FINANCING RATE %]]</f>
        <v>1215792.9015000002</v>
      </c>
      <c r="P2126" s="11">
        <f>Ugovori_OPULJP[[#This Row],[Bespovratna sredstva - Ukupno (EU+Nac) HRK
= Ukupna ugovorena vrijednost bespovratnih sredstava]]*Ugovori_OPULJP[[#This Row],[STOPA NACIONALNOG SUFINANCIRANJA %]]</f>
        <v>214551.68850000002</v>
      </c>
      <c r="Q2126" s="4">
        <v>1430344.59</v>
      </c>
      <c r="R2126" s="11">
        <v>0</v>
      </c>
      <c r="S2126" s="11">
        <v>0</v>
      </c>
      <c r="T2126" s="4">
        <f>Ugovori_OPULJP[[#This Row],[Bespovratna sredstva - Ukupno (EU+Nac) HRK
= Ukupna ugovorena vrijednost bespovratnih sredstava]]+Ugovori_OPULJP[[#This Row],[Javni doprinos korisnika - HRK]]+Ugovori_OPULJP[[#This Row],[Privatni doprinos korisnika - HRK]]</f>
        <v>1430344.59</v>
      </c>
      <c r="U2126" s="19" t="s">
        <v>8735</v>
      </c>
      <c r="V2126" s="19" t="s">
        <v>24</v>
      </c>
      <c r="W2126" s="5" t="s">
        <v>11354</v>
      </c>
      <c r="X2126" s="15" t="s">
        <v>6219</v>
      </c>
    </row>
    <row r="2127" spans="1:24" ht="102" x14ac:dyDescent="0.25">
      <c r="A2127" s="12" t="s">
        <v>11285</v>
      </c>
      <c r="B2127" s="8" t="s">
        <v>8150</v>
      </c>
      <c r="C2127" s="5" t="s">
        <v>7165</v>
      </c>
      <c r="D2127" s="5" t="s">
        <v>9862</v>
      </c>
      <c r="E2127" s="19" t="s">
        <v>10081</v>
      </c>
      <c r="F2127" s="7" t="s">
        <v>11293</v>
      </c>
      <c r="G2127" s="47" t="s">
        <v>8404</v>
      </c>
      <c r="H2127" s="13">
        <v>44496</v>
      </c>
      <c r="I2127" s="13">
        <v>45226</v>
      </c>
      <c r="J2127" s="13" t="str">
        <f ca="1">IF(Ugovori_OPULJP[[#This Row],[DATUM ZAVRŠETKA OPERACIJE]]&lt;TODAY(),"završen","u provedbi")</f>
        <v>u provedbi</v>
      </c>
      <c r="K2127" s="6" t="s">
        <v>3</v>
      </c>
      <c r="L2127" s="6" t="s">
        <v>3</v>
      </c>
      <c r="M2127" s="17">
        <v>0.85</v>
      </c>
      <c r="N2127" s="17">
        <v>0.15</v>
      </c>
      <c r="O2127" s="11">
        <f>Ugovori_OPULJP[[#This Row],[Bespovratna sredstva - Ukupno (EU+Nac) HRK
= Ukupna ugovorena vrijednost bespovratnih sredstava]]*Ugovori_OPULJP[[#This Row],[EU STOPA SUFINANCIRANJA %
EU CO-FINANCING RATE %]]</f>
        <v>1695745.716</v>
      </c>
      <c r="P2127" s="11">
        <f>Ugovori_OPULJP[[#This Row],[Bespovratna sredstva - Ukupno (EU+Nac) HRK
= Ukupna ugovorena vrijednost bespovratnih sredstava]]*Ugovori_OPULJP[[#This Row],[STOPA NACIONALNOG SUFINANCIRANJA %]]</f>
        <v>299249.24400000001</v>
      </c>
      <c r="Q2127" s="4">
        <v>1994994.96</v>
      </c>
      <c r="R2127" s="11">
        <v>0</v>
      </c>
      <c r="S2127" s="11">
        <v>0</v>
      </c>
      <c r="T2127" s="4">
        <f>Ugovori_OPULJP[[#This Row],[Bespovratna sredstva - Ukupno (EU+Nac) HRK
= Ukupna ugovorena vrijednost bespovratnih sredstava]]+Ugovori_OPULJP[[#This Row],[Javni doprinos korisnika - HRK]]+Ugovori_OPULJP[[#This Row],[Privatni doprinos korisnika - HRK]]</f>
        <v>1994994.96</v>
      </c>
      <c r="U2127" s="29" t="s">
        <v>8735</v>
      </c>
      <c r="V2127" s="29" t="s">
        <v>24</v>
      </c>
      <c r="W2127" s="5" t="s">
        <v>11294</v>
      </c>
      <c r="X2127" s="15" t="s">
        <v>6219</v>
      </c>
    </row>
    <row r="2128" spans="1:24" ht="114.75" x14ac:dyDescent="0.25">
      <c r="A2128" s="64" t="s">
        <v>9887</v>
      </c>
      <c r="B2128" s="8" t="s">
        <v>8150</v>
      </c>
      <c r="C2128" s="5" t="s">
        <v>7165</v>
      </c>
      <c r="D2128" s="5" t="s">
        <v>9862</v>
      </c>
      <c r="E2128" s="19" t="s">
        <v>10081</v>
      </c>
      <c r="F2128" s="31" t="s">
        <v>9888</v>
      </c>
      <c r="G2128" s="31" t="s">
        <v>9889</v>
      </c>
      <c r="H2128" s="13">
        <v>44315</v>
      </c>
      <c r="I2128" s="13">
        <v>45045</v>
      </c>
      <c r="J2128" s="13" t="str">
        <f ca="1">IF(Ugovori_OPULJP[[#This Row],[DATUM ZAVRŠETKA OPERACIJE]]&lt;TODAY(),"završen","u provedbi")</f>
        <v>u provedbi</v>
      </c>
      <c r="K2128" s="18" t="s">
        <v>3</v>
      </c>
      <c r="L2128" s="6" t="s">
        <v>3</v>
      </c>
      <c r="M2128" s="17">
        <v>0.85</v>
      </c>
      <c r="N2128" s="17">
        <v>0.15</v>
      </c>
      <c r="O2128" s="61">
        <f>Ugovori_OPULJP[[#This Row],[Bespovratna sredstva - Ukupno (EU+Nac) HRK
= Ukupna ugovorena vrijednost bespovratnih sredstava]]*Ugovori_OPULJP[[#This Row],[EU STOPA SUFINANCIRANJA %
EU CO-FINANCING RATE %]]</f>
        <v>1682742.11</v>
      </c>
      <c r="P2128" s="61">
        <f>Ugovori_OPULJP[[#This Row],[Bespovratna sredstva - Ukupno (EU+Nac) HRK
= Ukupna ugovorena vrijednost bespovratnih sredstava]]*Ugovori_OPULJP[[#This Row],[STOPA NACIONALNOG SUFINANCIRANJA %]]</f>
        <v>296954.49</v>
      </c>
      <c r="Q2128" s="62">
        <v>1979696.6</v>
      </c>
      <c r="R2128" s="11">
        <v>0</v>
      </c>
      <c r="S2128" s="11">
        <v>0</v>
      </c>
      <c r="T2128" s="62">
        <f>Ugovori_OPULJP[[#This Row],[Bespovratna sredstva - Ukupno (EU+Nac) HRK
= Ukupna ugovorena vrijednost bespovratnih sredstava]]+Ugovori_OPULJP[[#This Row],[Javni doprinos korisnika - HRK]]+Ugovori_OPULJP[[#This Row],[Privatni doprinos korisnika - HRK]]</f>
        <v>1979696.6</v>
      </c>
      <c r="U2128" s="19" t="s">
        <v>8735</v>
      </c>
      <c r="V2128" s="19" t="s">
        <v>24</v>
      </c>
      <c r="W2128" s="5" t="s">
        <v>9890</v>
      </c>
      <c r="X2128" s="15" t="s">
        <v>6219</v>
      </c>
    </row>
    <row r="2129" spans="1:24" ht="114.75" x14ac:dyDescent="0.25">
      <c r="A2129" s="12" t="s">
        <v>9911</v>
      </c>
      <c r="B2129" s="8" t="s">
        <v>8150</v>
      </c>
      <c r="C2129" s="5" t="s">
        <v>7165</v>
      </c>
      <c r="D2129" s="5" t="s">
        <v>9862</v>
      </c>
      <c r="E2129" s="19" t="s">
        <v>10081</v>
      </c>
      <c r="F2129" s="7" t="s">
        <v>9912</v>
      </c>
      <c r="G2129" s="7" t="s">
        <v>9913</v>
      </c>
      <c r="H2129" s="13">
        <v>44317</v>
      </c>
      <c r="I2129" s="13">
        <v>44866</v>
      </c>
      <c r="J2129" s="13" t="str">
        <f ca="1">IF(Ugovori_OPULJP[[#This Row],[DATUM ZAVRŠETKA OPERACIJE]]&lt;TODAY(),"završen","u provedbi")</f>
        <v>u provedbi</v>
      </c>
      <c r="K2129" s="6" t="s">
        <v>3</v>
      </c>
      <c r="L2129" s="6" t="s">
        <v>3</v>
      </c>
      <c r="M2129" s="17">
        <v>0.85</v>
      </c>
      <c r="N2129" s="17">
        <v>0.15</v>
      </c>
      <c r="O2129" s="11">
        <f>Ugovori_OPULJP[[#This Row],[Bespovratna sredstva - Ukupno (EU+Nac) HRK
= Ukupna ugovorena vrijednost bespovratnih sredstava]]*Ugovori_OPULJP[[#This Row],[EU STOPA SUFINANCIRANJA %
EU CO-FINANCING RATE %]]</f>
        <v>1439870.1564999998</v>
      </c>
      <c r="P2129" s="11">
        <f>Ugovori_OPULJP[[#This Row],[Bespovratna sredstva - Ukupno (EU+Nac) HRK
= Ukupna ugovorena vrijednost bespovratnih sredstava]]*Ugovori_OPULJP[[#This Row],[STOPA NACIONALNOG SUFINANCIRANJA %]]</f>
        <v>254094.73349999997</v>
      </c>
      <c r="Q2129" s="4">
        <v>1693964.89</v>
      </c>
      <c r="R2129" s="11">
        <v>0</v>
      </c>
      <c r="S2129" s="11">
        <v>0</v>
      </c>
      <c r="T2129" s="4">
        <f>Ugovori_OPULJP[[#This Row],[Bespovratna sredstva - Ukupno (EU+Nac) HRK
= Ukupna ugovorena vrijednost bespovratnih sredstava]]+Ugovori_OPULJP[[#This Row],[Javni doprinos korisnika - HRK]]+Ugovori_OPULJP[[#This Row],[Privatni doprinos korisnika - HRK]]</f>
        <v>1693964.89</v>
      </c>
      <c r="U2129" s="29" t="s">
        <v>8735</v>
      </c>
      <c r="V2129" s="29" t="s">
        <v>24</v>
      </c>
      <c r="W2129" s="5" t="s">
        <v>9914</v>
      </c>
      <c r="X2129" s="15" t="s">
        <v>6219</v>
      </c>
    </row>
    <row r="2130" spans="1:24" ht="114.75" x14ac:dyDescent="0.25">
      <c r="A2130" s="12" t="s">
        <v>11286</v>
      </c>
      <c r="B2130" s="8" t="s">
        <v>8150</v>
      </c>
      <c r="C2130" s="5" t="s">
        <v>7165</v>
      </c>
      <c r="D2130" s="5" t="s">
        <v>9862</v>
      </c>
      <c r="E2130" s="19" t="s">
        <v>10081</v>
      </c>
      <c r="F2130" s="7" t="s">
        <v>11322</v>
      </c>
      <c r="G2130" s="7" t="s">
        <v>2447</v>
      </c>
      <c r="H2130" s="13">
        <v>44502</v>
      </c>
      <c r="I2130" s="13">
        <v>45232</v>
      </c>
      <c r="J2130" s="13" t="str">
        <f ca="1">IF(Ugovori_OPULJP[[#This Row],[DATUM ZAVRŠETKA OPERACIJE]]&lt;TODAY(),"završen","u provedbi")</f>
        <v>u provedbi</v>
      </c>
      <c r="K2130" s="18" t="s">
        <v>511</v>
      </c>
      <c r="L2130" s="18" t="s">
        <v>3</v>
      </c>
      <c r="M2130" s="17">
        <v>0.85</v>
      </c>
      <c r="N2130" s="17">
        <v>0.15</v>
      </c>
      <c r="O2130" s="11">
        <f>Ugovori_OPULJP[[#This Row],[Bespovratna sredstva - Ukupno (EU+Nac) HRK
= Ukupna ugovorena vrijednost bespovratnih sredstava]]*Ugovori_OPULJP[[#This Row],[EU STOPA SUFINANCIRANJA %
EU CO-FINANCING RATE %]]</f>
        <v>1699915.561</v>
      </c>
      <c r="P2130" s="11">
        <f>Ugovori_OPULJP[[#This Row],[Bespovratna sredstva - Ukupno (EU+Nac) HRK
= Ukupna ugovorena vrijednost bespovratnih sredstava]]*Ugovori_OPULJP[[#This Row],[STOPA NACIONALNOG SUFINANCIRANJA %]]</f>
        <v>299985.09899999999</v>
      </c>
      <c r="Q2130" s="4">
        <v>1999900.66</v>
      </c>
      <c r="R2130" s="11">
        <v>0</v>
      </c>
      <c r="S2130" s="11">
        <v>0</v>
      </c>
      <c r="T2130" s="4">
        <f>Ugovori_OPULJP[[#This Row],[Bespovratna sredstva - Ukupno (EU+Nac) HRK
= Ukupna ugovorena vrijednost bespovratnih sredstava]]+Ugovori_OPULJP[[#This Row],[Javni doprinos korisnika - HRK]]+Ugovori_OPULJP[[#This Row],[Privatni doprinos korisnika - HRK]]</f>
        <v>1999900.66</v>
      </c>
      <c r="U2130" s="19" t="s">
        <v>8735</v>
      </c>
      <c r="V2130" s="19" t="s">
        <v>24</v>
      </c>
      <c r="W2130" s="5" t="s">
        <v>11355</v>
      </c>
      <c r="X2130" s="15" t="s">
        <v>6219</v>
      </c>
    </row>
    <row r="2131" spans="1:24" ht="102" x14ac:dyDescent="0.25">
      <c r="A2131" s="64" t="s">
        <v>9861</v>
      </c>
      <c r="B2131" s="8" t="s">
        <v>8150</v>
      </c>
      <c r="C2131" s="5" t="s">
        <v>7165</v>
      </c>
      <c r="D2131" s="27" t="s">
        <v>9862</v>
      </c>
      <c r="E2131" s="19" t="s">
        <v>10081</v>
      </c>
      <c r="F2131" s="31" t="s">
        <v>9863</v>
      </c>
      <c r="G2131" s="31" t="s">
        <v>1471</v>
      </c>
      <c r="H2131" s="32">
        <v>44285</v>
      </c>
      <c r="I2131" s="32">
        <v>44895</v>
      </c>
      <c r="J2131" s="32" t="str">
        <f ca="1">IF(Ugovori_OPULJP[[#This Row],[DATUM ZAVRŠETKA OPERACIJE]]&lt;TODAY(),"završen","u provedbi")</f>
        <v>u provedbi</v>
      </c>
      <c r="K2131" s="18" t="s">
        <v>1</v>
      </c>
      <c r="L2131" s="18" t="s">
        <v>1</v>
      </c>
      <c r="M2131" s="63" t="s">
        <v>9864</v>
      </c>
      <c r="N2131" s="53">
        <v>0.15</v>
      </c>
      <c r="O2131" s="72">
        <f>Ugovori_OPULJP[[#This Row],[Bespovratna sredstva - Ukupno (EU+Nac) HRK
= Ukupna ugovorena vrijednost bespovratnih sredstava]]*Ugovori_OPULJP[[#This Row],[EU STOPA SUFINANCIRANJA %
EU CO-FINANCING RATE %]]</f>
        <v>1699915</v>
      </c>
      <c r="P2131" s="72">
        <f>Ugovori_OPULJP[[#This Row],[Bespovratna sredstva - Ukupno (EU+Nac) HRK
= Ukupna ugovorena vrijednost bespovratnih sredstava]]*Ugovori_OPULJP[[#This Row],[STOPA NACIONALNOG SUFINANCIRANJA %]]</f>
        <v>299985</v>
      </c>
      <c r="Q2131" s="73">
        <v>1999900</v>
      </c>
      <c r="R2131" s="11">
        <v>0</v>
      </c>
      <c r="S2131" s="11">
        <v>0</v>
      </c>
      <c r="T2131" s="73">
        <f>Ugovori_OPULJP[[#This Row],[Bespovratna sredstva - Ukupno (EU+Nac) HRK
= Ukupna ugovorena vrijednost bespovratnih sredstava]]+Ugovori_OPULJP[[#This Row],[Javni doprinos korisnika - HRK]]+Ugovori_OPULJP[[#This Row],[Privatni doprinos korisnika - HRK]]</f>
        <v>1999900</v>
      </c>
      <c r="U2131" s="19" t="s">
        <v>8735</v>
      </c>
      <c r="V2131" s="19" t="s">
        <v>24</v>
      </c>
      <c r="W2131" s="27" t="s">
        <v>9865</v>
      </c>
      <c r="X2131" s="15" t="s">
        <v>6219</v>
      </c>
    </row>
    <row r="2132" spans="1:24" ht="51" x14ac:dyDescent="0.25">
      <c r="A2132" s="64" t="s">
        <v>9880</v>
      </c>
      <c r="B2132" s="8" t="s">
        <v>8150</v>
      </c>
      <c r="C2132" s="5" t="s">
        <v>7165</v>
      </c>
      <c r="D2132" s="27" t="s">
        <v>9862</v>
      </c>
      <c r="E2132" s="19" t="s">
        <v>10081</v>
      </c>
      <c r="F2132" s="31" t="s">
        <v>9881</v>
      </c>
      <c r="G2132" s="31" t="s">
        <v>9882</v>
      </c>
      <c r="H2132" s="13">
        <v>44305</v>
      </c>
      <c r="I2132" s="13">
        <v>45035</v>
      </c>
      <c r="J2132" s="13" t="str">
        <f ca="1">IF(Ugovori_OPULJP[[#This Row],[DATUM ZAVRŠETKA OPERACIJE]]&lt;TODAY(),"završen","u provedbi")</f>
        <v>u provedbi</v>
      </c>
      <c r="K2132" s="18" t="s">
        <v>1</v>
      </c>
      <c r="L2132" s="18" t="s">
        <v>1</v>
      </c>
      <c r="M2132" s="63" t="s">
        <v>9864</v>
      </c>
      <c r="N2132" s="53">
        <v>0.15</v>
      </c>
      <c r="O2132" s="61">
        <f>Ugovori_OPULJP[[#This Row],[Bespovratna sredstva - Ukupno (EU+Nac) HRK
= Ukupna ugovorena vrijednost bespovratnih sredstava]]*Ugovori_OPULJP[[#This Row],[EU STOPA SUFINANCIRANJA %
EU CO-FINANCING RATE %]]</f>
        <v>1685040</v>
      </c>
      <c r="P2132" s="61">
        <f>Ugovori_OPULJP[[#This Row],[Bespovratna sredstva - Ukupno (EU+Nac) HRK
= Ukupna ugovorena vrijednost bespovratnih sredstava]]*Ugovori_OPULJP[[#This Row],[STOPA NACIONALNOG SUFINANCIRANJA %]]</f>
        <v>297360</v>
      </c>
      <c r="Q2132" s="62">
        <v>1982400</v>
      </c>
      <c r="R2132" s="11">
        <v>0</v>
      </c>
      <c r="S2132" s="11">
        <v>0</v>
      </c>
      <c r="T2132" s="62">
        <f>Ugovori_OPULJP[[#This Row],[Bespovratna sredstva - Ukupno (EU+Nac) HRK
= Ukupna ugovorena vrijednost bespovratnih sredstava]]+Ugovori_OPULJP[[#This Row],[Javni doprinos korisnika - HRK]]+Ugovori_OPULJP[[#This Row],[Privatni doprinos korisnika - HRK]]</f>
        <v>1982400</v>
      </c>
      <c r="U2132" s="19" t="s">
        <v>8735</v>
      </c>
      <c r="V2132" s="19" t="s">
        <v>24</v>
      </c>
      <c r="W2132" s="5" t="s">
        <v>9883</v>
      </c>
      <c r="X2132" s="15" t="s">
        <v>6219</v>
      </c>
    </row>
    <row r="2133" spans="1:24" ht="102" x14ac:dyDescent="0.25">
      <c r="A2133" s="12" t="s">
        <v>10387</v>
      </c>
      <c r="B2133" s="8" t="s">
        <v>8150</v>
      </c>
      <c r="C2133" s="5" t="s">
        <v>7165</v>
      </c>
      <c r="D2133" s="5" t="s">
        <v>9862</v>
      </c>
      <c r="E2133" s="19" t="s">
        <v>10081</v>
      </c>
      <c r="F2133" s="7" t="s">
        <v>10422</v>
      </c>
      <c r="G2133" s="7" t="s">
        <v>2819</v>
      </c>
      <c r="H2133" s="13">
        <v>44376</v>
      </c>
      <c r="I2133" s="13">
        <v>45106</v>
      </c>
      <c r="J2133" s="13" t="str">
        <f ca="1">IF(Ugovori_OPULJP[[#This Row],[DATUM ZAVRŠETKA OPERACIJE]]&lt;TODAY(),"završen","u provedbi")</f>
        <v>u provedbi</v>
      </c>
      <c r="K2133" s="6" t="s">
        <v>12</v>
      </c>
      <c r="L2133" s="6" t="s">
        <v>12</v>
      </c>
      <c r="M2133" s="35" t="s">
        <v>9864</v>
      </c>
      <c r="N2133" s="17">
        <v>0.15</v>
      </c>
      <c r="O2133" s="11">
        <f>Ugovori_OPULJP[[#This Row],[Bespovratna sredstva - Ukupno (EU+Nac) HRK
= Ukupna ugovorena vrijednost bespovratnih sredstava]]*Ugovori_OPULJP[[#This Row],[EU STOPA SUFINANCIRANJA %
EU CO-FINANCING RATE %]]</f>
        <v>1364317.7534999999</v>
      </c>
      <c r="P2133" s="11">
        <f>Ugovori_OPULJP[[#This Row],[Bespovratna sredstva - Ukupno (EU+Nac) HRK
= Ukupna ugovorena vrijednost bespovratnih sredstava]]*Ugovori_OPULJP[[#This Row],[STOPA NACIONALNOG SUFINANCIRANJA %]]</f>
        <v>240761.95649999997</v>
      </c>
      <c r="Q2133" s="4">
        <v>1605079.71</v>
      </c>
      <c r="R2133" s="11">
        <v>0</v>
      </c>
      <c r="S2133" s="11">
        <v>0</v>
      </c>
      <c r="T2133" s="4">
        <f>Ugovori_OPULJP[[#This Row],[Bespovratna sredstva - Ukupno (EU+Nac) HRK
= Ukupna ugovorena vrijednost bespovratnih sredstava]]+Ugovori_OPULJP[[#This Row],[Javni doprinos korisnika - HRK]]+Ugovori_OPULJP[[#This Row],[Privatni doprinos korisnika - HRK]]</f>
        <v>1605079.71</v>
      </c>
      <c r="U2133" s="19" t="s">
        <v>8735</v>
      </c>
      <c r="V2133" s="19" t="s">
        <v>24</v>
      </c>
      <c r="W2133" s="5" t="s">
        <v>10405</v>
      </c>
      <c r="X2133" s="15" t="s">
        <v>6219</v>
      </c>
    </row>
    <row r="2134" spans="1:24" ht="102" x14ac:dyDescent="0.25">
      <c r="A2134" s="12" t="s">
        <v>9977</v>
      </c>
      <c r="B2134" s="8" t="s">
        <v>8150</v>
      </c>
      <c r="C2134" s="5" t="s">
        <v>7165</v>
      </c>
      <c r="D2134" s="5" t="s">
        <v>9862</v>
      </c>
      <c r="E2134" s="19" t="s">
        <v>10081</v>
      </c>
      <c r="F2134" s="7" t="s">
        <v>9992</v>
      </c>
      <c r="G2134" s="47" t="s">
        <v>1437</v>
      </c>
      <c r="H2134" s="13">
        <v>44321</v>
      </c>
      <c r="I2134" s="13">
        <v>45051</v>
      </c>
      <c r="J2134" s="13" t="str">
        <f ca="1">IF(Ugovori_OPULJP[[#This Row],[DATUM ZAVRŠETKA OPERACIJE]]&lt;TODAY(),"završen","u provedbi")</f>
        <v>u provedbi</v>
      </c>
      <c r="K2134" s="6" t="s">
        <v>12</v>
      </c>
      <c r="L2134" s="6" t="s">
        <v>12</v>
      </c>
      <c r="M2134" s="17">
        <v>0.85</v>
      </c>
      <c r="N2134" s="17">
        <v>0.15</v>
      </c>
      <c r="O2134" s="11">
        <f>Ugovori_OPULJP[[#This Row],[Bespovratna sredstva - Ukupno (EU+Nac) HRK
= Ukupna ugovorena vrijednost bespovratnih sredstava]]*Ugovori_OPULJP[[#This Row],[EU STOPA SUFINANCIRANJA %
EU CO-FINANCING RATE %]]</f>
        <v>1689070.9209999999</v>
      </c>
      <c r="P2134" s="11">
        <f>Ugovori_OPULJP[[#This Row],[Bespovratna sredstva - Ukupno (EU+Nac) HRK
= Ukupna ugovorena vrijednost bespovratnih sredstava]]*Ugovori_OPULJP[[#This Row],[STOPA NACIONALNOG SUFINANCIRANJA %]]</f>
        <v>298071.33899999998</v>
      </c>
      <c r="Q2134" s="4">
        <v>1987142.26</v>
      </c>
      <c r="R2134" s="11">
        <v>0</v>
      </c>
      <c r="S2134" s="11">
        <v>0</v>
      </c>
      <c r="T2134" s="4">
        <f>Ugovori_OPULJP[[#This Row],[Bespovratna sredstva - Ukupno (EU+Nac) HRK
= Ukupna ugovorena vrijednost bespovratnih sredstava]]+Ugovori_OPULJP[[#This Row],[Javni doprinos korisnika - HRK]]+Ugovori_OPULJP[[#This Row],[Privatni doprinos korisnika - HRK]]</f>
        <v>1987142.26</v>
      </c>
      <c r="U2134" s="29" t="s">
        <v>8735</v>
      </c>
      <c r="V2134" s="29" t="s">
        <v>24</v>
      </c>
      <c r="W2134" s="5" t="s">
        <v>9993</v>
      </c>
      <c r="X2134" s="15" t="s">
        <v>6219</v>
      </c>
    </row>
    <row r="2135" spans="1:24" ht="63.75" x14ac:dyDescent="0.25">
      <c r="A2135" s="12" t="s">
        <v>10717</v>
      </c>
      <c r="B2135" s="8" t="s">
        <v>8150</v>
      </c>
      <c r="C2135" s="5" t="s">
        <v>7165</v>
      </c>
      <c r="D2135" s="5" t="s">
        <v>9862</v>
      </c>
      <c r="E2135" s="19" t="s">
        <v>10081</v>
      </c>
      <c r="F2135" s="7" t="s">
        <v>10850</v>
      </c>
      <c r="G2135" s="47" t="s">
        <v>12062</v>
      </c>
      <c r="H2135" s="13">
        <v>44378</v>
      </c>
      <c r="I2135" s="13">
        <v>45108</v>
      </c>
      <c r="J2135" s="13" t="str">
        <f ca="1">IF(Ugovori_OPULJP[[#This Row],[DATUM ZAVRŠETKA OPERACIJE]]&lt;TODAY(),"završen","u provedbi")</f>
        <v>u provedbi</v>
      </c>
      <c r="K2135" s="6" t="s">
        <v>12</v>
      </c>
      <c r="L2135" s="6" t="s">
        <v>12</v>
      </c>
      <c r="M2135" s="35" t="s">
        <v>9864</v>
      </c>
      <c r="N2135" s="17">
        <v>0.15</v>
      </c>
      <c r="O2135" s="11">
        <f>Ugovori_OPULJP[[#This Row],[Bespovratna sredstva - Ukupno (EU+Nac) HRK
= Ukupna ugovorena vrijednost bespovratnih sredstava]]*Ugovori_OPULJP[[#This Row],[EU STOPA SUFINANCIRANJA %
EU CO-FINANCING RATE %]]</f>
        <v>1699955.392</v>
      </c>
      <c r="P2135" s="11">
        <f>Ugovori_OPULJP[[#This Row],[Bespovratna sredstva - Ukupno (EU+Nac) HRK
= Ukupna ugovorena vrijednost bespovratnih sredstava]]*Ugovori_OPULJP[[#This Row],[STOPA NACIONALNOG SUFINANCIRANJA %]]</f>
        <v>299992.12799999997</v>
      </c>
      <c r="Q2135" s="4">
        <v>1999947.52</v>
      </c>
      <c r="R2135" s="11">
        <v>0</v>
      </c>
      <c r="S2135" s="11">
        <v>0</v>
      </c>
      <c r="T2135" s="4">
        <f>Ugovori_OPULJP[[#This Row],[Bespovratna sredstva - Ukupno (EU+Nac) HRK
= Ukupna ugovorena vrijednost bespovratnih sredstava]]+Ugovori_OPULJP[[#This Row],[Javni doprinos korisnika - HRK]]+Ugovori_OPULJP[[#This Row],[Privatni doprinos korisnika - HRK]]</f>
        <v>1999947.52</v>
      </c>
      <c r="U2135" s="19" t="s">
        <v>8735</v>
      </c>
      <c r="V2135" s="19" t="s">
        <v>24</v>
      </c>
      <c r="W2135" s="5" t="s">
        <v>10917</v>
      </c>
      <c r="X2135" s="15" t="s">
        <v>6219</v>
      </c>
    </row>
    <row r="2136" spans="1:24" ht="114.75" x14ac:dyDescent="0.25">
      <c r="A2136" s="12" t="s">
        <v>10718</v>
      </c>
      <c r="B2136" s="8" t="s">
        <v>8150</v>
      </c>
      <c r="C2136" s="5" t="s">
        <v>7165</v>
      </c>
      <c r="D2136" s="5" t="s">
        <v>9862</v>
      </c>
      <c r="E2136" s="19" t="s">
        <v>10081</v>
      </c>
      <c r="F2136" s="7" t="s">
        <v>10851</v>
      </c>
      <c r="G2136" s="7" t="s">
        <v>10776</v>
      </c>
      <c r="H2136" s="13">
        <v>44378</v>
      </c>
      <c r="I2136" s="13">
        <v>45108</v>
      </c>
      <c r="J2136" s="13" t="str">
        <f ca="1">IF(Ugovori_OPULJP[[#This Row],[DATUM ZAVRŠETKA OPERACIJE]]&lt;TODAY(),"završen","u provedbi")</f>
        <v>u provedbi</v>
      </c>
      <c r="K2136" s="6" t="s">
        <v>12</v>
      </c>
      <c r="L2136" s="6" t="s">
        <v>12</v>
      </c>
      <c r="M2136" s="35" t="s">
        <v>9864</v>
      </c>
      <c r="N2136" s="17">
        <v>0.15</v>
      </c>
      <c r="O2136" s="11">
        <f>Ugovori_OPULJP[[#This Row],[Bespovratna sredstva - Ukupno (EU+Nac) HRK
= Ukupna ugovorena vrijednost bespovratnih sredstava]]*Ugovori_OPULJP[[#This Row],[EU STOPA SUFINANCIRANJA %
EU CO-FINANCING RATE %]]</f>
        <v>1686621.9859999998</v>
      </c>
      <c r="P2136" s="11">
        <f>Ugovori_OPULJP[[#This Row],[Bespovratna sredstva - Ukupno (EU+Nac) HRK
= Ukupna ugovorena vrijednost bespovratnih sredstava]]*Ugovori_OPULJP[[#This Row],[STOPA NACIONALNOG SUFINANCIRANJA %]]</f>
        <v>297639.174</v>
      </c>
      <c r="Q2136" s="4">
        <v>1984261.16</v>
      </c>
      <c r="R2136" s="11">
        <v>0</v>
      </c>
      <c r="S2136" s="11">
        <v>0</v>
      </c>
      <c r="T2136" s="4">
        <f>Ugovori_OPULJP[[#This Row],[Bespovratna sredstva - Ukupno (EU+Nac) HRK
= Ukupna ugovorena vrijednost bespovratnih sredstava]]+Ugovori_OPULJP[[#This Row],[Javni doprinos korisnika - HRK]]+Ugovori_OPULJP[[#This Row],[Privatni doprinos korisnika - HRK]]</f>
        <v>1984261.16</v>
      </c>
      <c r="U2136" s="19" t="s">
        <v>8735</v>
      </c>
      <c r="V2136" s="19" t="s">
        <v>24</v>
      </c>
      <c r="W2136" s="5" t="s">
        <v>10918</v>
      </c>
      <c r="X2136" s="15" t="s">
        <v>6219</v>
      </c>
    </row>
    <row r="2137" spans="1:24" ht="63.75" x14ac:dyDescent="0.25">
      <c r="A2137" s="12" t="s">
        <v>9915</v>
      </c>
      <c r="B2137" s="8" t="s">
        <v>8150</v>
      </c>
      <c r="C2137" s="5" t="s">
        <v>7165</v>
      </c>
      <c r="D2137" s="5" t="s">
        <v>9862</v>
      </c>
      <c r="E2137" s="19" t="s">
        <v>10081</v>
      </c>
      <c r="F2137" s="7" t="s">
        <v>9916</v>
      </c>
      <c r="G2137" s="7" t="s">
        <v>9917</v>
      </c>
      <c r="H2137" s="13">
        <v>44319</v>
      </c>
      <c r="I2137" s="13">
        <v>45049</v>
      </c>
      <c r="J2137" s="13" t="str">
        <f ca="1">IF(Ugovori_OPULJP[[#This Row],[DATUM ZAVRŠETKA OPERACIJE]]&lt;TODAY(),"završen","u provedbi")</f>
        <v>u provedbi</v>
      </c>
      <c r="K2137" s="6" t="s">
        <v>19</v>
      </c>
      <c r="L2137" s="25" t="s">
        <v>19</v>
      </c>
      <c r="M2137" s="17">
        <v>0.85</v>
      </c>
      <c r="N2137" s="17">
        <v>0.15</v>
      </c>
      <c r="O2137" s="11">
        <f>Ugovori_OPULJP[[#This Row],[Bespovratna sredstva - Ukupno (EU+Nac) HRK
= Ukupna ugovorena vrijednost bespovratnih sredstava]]*Ugovori_OPULJP[[#This Row],[EU STOPA SUFINANCIRANJA %
EU CO-FINANCING RATE %]]</f>
        <v>1689723.8399999999</v>
      </c>
      <c r="P2137" s="11">
        <f>Ugovori_OPULJP[[#This Row],[Bespovratna sredstva - Ukupno (EU+Nac) HRK
= Ukupna ugovorena vrijednost bespovratnih sredstava]]*Ugovori_OPULJP[[#This Row],[STOPA NACIONALNOG SUFINANCIRANJA %]]</f>
        <v>298186.56</v>
      </c>
      <c r="Q2137" s="4">
        <v>1987910.4</v>
      </c>
      <c r="R2137" s="11">
        <v>0</v>
      </c>
      <c r="S2137" s="11">
        <v>0</v>
      </c>
      <c r="T2137" s="4">
        <f>Ugovori_OPULJP[[#This Row],[Bespovratna sredstva - Ukupno (EU+Nac) HRK
= Ukupna ugovorena vrijednost bespovratnih sredstava]]+Ugovori_OPULJP[[#This Row],[Javni doprinos korisnika - HRK]]+Ugovori_OPULJP[[#This Row],[Privatni doprinos korisnika - HRK]]</f>
        <v>1987910.4</v>
      </c>
      <c r="U2137" s="29" t="s">
        <v>8735</v>
      </c>
      <c r="V2137" s="29" t="s">
        <v>24</v>
      </c>
      <c r="W2137" s="5" t="s">
        <v>9918</v>
      </c>
      <c r="X2137" s="15" t="s">
        <v>6219</v>
      </c>
    </row>
    <row r="2138" spans="1:24" ht="102" x14ac:dyDescent="0.25">
      <c r="A2138" s="12" t="s">
        <v>10719</v>
      </c>
      <c r="B2138" s="8" t="s">
        <v>8150</v>
      </c>
      <c r="C2138" s="5" t="s">
        <v>7165</v>
      </c>
      <c r="D2138" s="5" t="s">
        <v>9862</v>
      </c>
      <c r="E2138" s="19" t="s">
        <v>10081</v>
      </c>
      <c r="F2138" s="7" t="s">
        <v>10852</v>
      </c>
      <c r="G2138" s="7" t="s">
        <v>9791</v>
      </c>
      <c r="H2138" s="13">
        <v>44382</v>
      </c>
      <c r="I2138" s="13">
        <v>44931</v>
      </c>
      <c r="J2138" s="13" t="str">
        <f ca="1">IF(Ugovori_OPULJP[[#This Row],[DATUM ZAVRŠETKA OPERACIJE]]&lt;TODAY(),"završen","u provedbi")</f>
        <v>u provedbi</v>
      </c>
      <c r="K2138" s="6" t="s">
        <v>14</v>
      </c>
      <c r="L2138" s="6" t="s">
        <v>14</v>
      </c>
      <c r="M2138" s="35" t="s">
        <v>9864</v>
      </c>
      <c r="N2138" s="17">
        <v>0.15</v>
      </c>
      <c r="O2138" s="11">
        <f>Ugovori_OPULJP[[#This Row],[Bespovratna sredstva - Ukupno (EU+Nac) HRK
= Ukupna ugovorena vrijednost bespovratnih sredstava]]*Ugovori_OPULJP[[#This Row],[EU STOPA SUFINANCIRANJA %
EU CO-FINANCING RATE %]]</f>
        <v>1699164.2034999998</v>
      </c>
      <c r="P2138" s="11">
        <f>Ugovori_OPULJP[[#This Row],[Bespovratna sredstva - Ukupno (EU+Nac) HRK
= Ukupna ugovorena vrijednost bespovratnih sredstava]]*Ugovori_OPULJP[[#This Row],[STOPA NACIONALNOG SUFINANCIRANJA %]]</f>
        <v>299852.50649999996</v>
      </c>
      <c r="Q2138" s="4">
        <v>1999016.71</v>
      </c>
      <c r="R2138" s="11">
        <v>0</v>
      </c>
      <c r="S2138" s="11">
        <v>0</v>
      </c>
      <c r="T2138" s="4">
        <f>Ugovori_OPULJP[[#This Row],[Bespovratna sredstva - Ukupno (EU+Nac) HRK
= Ukupna ugovorena vrijednost bespovratnih sredstava]]+Ugovori_OPULJP[[#This Row],[Javni doprinos korisnika - HRK]]+Ugovori_OPULJP[[#This Row],[Privatni doprinos korisnika - HRK]]</f>
        <v>1999016.71</v>
      </c>
      <c r="U2138" s="19" t="s">
        <v>8735</v>
      </c>
      <c r="V2138" s="19" t="s">
        <v>24</v>
      </c>
      <c r="W2138" s="5" t="s">
        <v>10919</v>
      </c>
      <c r="X2138" s="15" t="s">
        <v>6219</v>
      </c>
    </row>
    <row r="2139" spans="1:24" ht="89.25" x14ac:dyDescent="0.25">
      <c r="A2139" s="12" t="s">
        <v>10720</v>
      </c>
      <c r="B2139" s="8" t="s">
        <v>8150</v>
      </c>
      <c r="C2139" s="5" t="s">
        <v>7165</v>
      </c>
      <c r="D2139" s="5" t="s">
        <v>9862</v>
      </c>
      <c r="E2139" s="19" t="s">
        <v>10081</v>
      </c>
      <c r="F2139" s="7" t="s">
        <v>10853</v>
      </c>
      <c r="G2139" s="47" t="s">
        <v>1228</v>
      </c>
      <c r="H2139" s="13">
        <v>44378</v>
      </c>
      <c r="I2139" s="13">
        <v>44986</v>
      </c>
      <c r="J2139" s="13" t="str">
        <f ca="1">IF(Ugovori_OPULJP[[#This Row],[DATUM ZAVRŠETKA OPERACIJE]]&lt;TODAY(),"završen","u provedbi")</f>
        <v>u provedbi</v>
      </c>
      <c r="K2139" s="6" t="s">
        <v>14</v>
      </c>
      <c r="L2139" s="6" t="s">
        <v>14</v>
      </c>
      <c r="M2139" s="35" t="s">
        <v>9864</v>
      </c>
      <c r="N2139" s="17">
        <v>0.15</v>
      </c>
      <c r="O2139" s="11">
        <f>Ugovori_OPULJP[[#This Row],[Bespovratna sredstva - Ukupno (EU+Nac) HRK
= Ukupna ugovorena vrijednost bespovratnih sredstava]]*Ugovori_OPULJP[[#This Row],[EU STOPA SUFINANCIRANJA %
EU CO-FINANCING RATE %]]</f>
        <v>1672388.6340000001</v>
      </c>
      <c r="P2139" s="11">
        <f>Ugovori_OPULJP[[#This Row],[Bespovratna sredstva - Ukupno (EU+Nac) HRK
= Ukupna ugovorena vrijednost bespovratnih sredstava]]*Ugovori_OPULJP[[#This Row],[STOPA NACIONALNOG SUFINANCIRANJA %]]</f>
        <v>295127.40600000002</v>
      </c>
      <c r="Q2139" s="4">
        <v>1967516.04</v>
      </c>
      <c r="R2139" s="11">
        <v>0</v>
      </c>
      <c r="S2139" s="11">
        <v>0</v>
      </c>
      <c r="T2139" s="4">
        <f>Ugovori_OPULJP[[#This Row],[Bespovratna sredstva - Ukupno (EU+Nac) HRK
= Ukupna ugovorena vrijednost bespovratnih sredstava]]+Ugovori_OPULJP[[#This Row],[Javni doprinos korisnika - HRK]]+Ugovori_OPULJP[[#This Row],[Privatni doprinos korisnika - HRK]]</f>
        <v>1967516.04</v>
      </c>
      <c r="U2139" s="19" t="s">
        <v>8735</v>
      </c>
      <c r="V2139" s="19" t="s">
        <v>24</v>
      </c>
      <c r="W2139" s="5" t="s">
        <v>10920</v>
      </c>
      <c r="X2139" s="15" t="s">
        <v>6219</v>
      </c>
    </row>
    <row r="2140" spans="1:24" ht="51" x14ac:dyDescent="0.25">
      <c r="A2140" s="12" t="s">
        <v>10721</v>
      </c>
      <c r="B2140" s="8" t="s">
        <v>8150</v>
      </c>
      <c r="C2140" s="5" t="s">
        <v>7165</v>
      </c>
      <c r="D2140" s="5" t="s">
        <v>9862</v>
      </c>
      <c r="E2140" s="19" t="s">
        <v>10081</v>
      </c>
      <c r="F2140" s="7" t="s">
        <v>10854</v>
      </c>
      <c r="G2140" s="7" t="s">
        <v>5193</v>
      </c>
      <c r="H2140" s="13">
        <v>44379</v>
      </c>
      <c r="I2140" s="13">
        <v>45109</v>
      </c>
      <c r="J2140" s="13" t="str">
        <f ca="1">IF(Ugovori_OPULJP[[#This Row],[DATUM ZAVRŠETKA OPERACIJE]]&lt;TODAY(),"završen","u provedbi")</f>
        <v>u provedbi</v>
      </c>
      <c r="K2140" s="6" t="s">
        <v>14</v>
      </c>
      <c r="L2140" s="6" t="s">
        <v>14</v>
      </c>
      <c r="M2140" s="35" t="s">
        <v>9864</v>
      </c>
      <c r="N2140" s="17">
        <v>0.15</v>
      </c>
      <c r="O2140" s="11">
        <f>Ugovori_OPULJP[[#This Row],[Bespovratna sredstva - Ukupno (EU+Nac) HRK
= Ukupna ugovorena vrijednost bespovratnih sredstava]]*Ugovori_OPULJP[[#This Row],[EU STOPA SUFINANCIRANJA %
EU CO-FINANCING RATE %]]</f>
        <v>1697892</v>
      </c>
      <c r="P2140" s="11">
        <f>Ugovori_OPULJP[[#This Row],[Bespovratna sredstva - Ukupno (EU+Nac) HRK
= Ukupna ugovorena vrijednost bespovratnih sredstava]]*Ugovori_OPULJP[[#This Row],[STOPA NACIONALNOG SUFINANCIRANJA %]]</f>
        <v>299628</v>
      </c>
      <c r="Q2140" s="4">
        <v>1997520</v>
      </c>
      <c r="R2140" s="11">
        <v>0</v>
      </c>
      <c r="S2140" s="11">
        <v>0</v>
      </c>
      <c r="T2140" s="4">
        <f>Ugovori_OPULJP[[#This Row],[Bespovratna sredstva - Ukupno (EU+Nac) HRK
= Ukupna ugovorena vrijednost bespovratnih sredstava]]+Ugovori_OPULJP[[#This Row],[Javni doprinos korisnika - HRK]]+Ugovori_OPULJP[[#This Row],[Privatni doprinos korisnika - HRK]]</f>
        <v>1997520</v>
      </c>
      <c r="U2140" s="19" t="s">
        <v>8735</v>
      </c>
      <c r="V2140" s="19" t="s">
        <v>24</v>
      </c>
      <c r="W2140" s="5" t="s">
        <v>10921</v>
      </c>
      <c r="X2140" s="15" t="s">
        <v>6219</v>
      </c>
    </row>
    <row r="2141" spans="1:24" ht="114.75" x14ac:dyDescent="0.25">
      <c r="A2141" s="12" t="s">
        <v>11287</v>
      </c>
      <c r="B2141" s="8" t="s">
        <v>8150</v>
      </c>
      <c r="C2141" s="5" t="s">
        <v>7165</v>
      </c>
      <c r="D2141" s="5" t="s">
        <v>9862</v>
      </c>
      <c r="E2141" s="19" t="s">
        <v>10081</v>
      </c>
      <c r="F2141" s="7" t="s">
        <v>11295</v>
      </c>
      <c r="G2141" s="47" t="s">
        <v>8409</v>
      </c>
      <c r="H2141" s="13">
        <v>44480</v>
      </c>
      <c r="I2141" s="13">
        <v>45210</v>
      </c>
      <c r="J2141" s="13" t="str">
        <f ca="1">IF(Ugovori_OPULJP[[#This Row],[DATUM ZAVRŠETKA OPERACIJE]]&lt;TODAY(),"završen","u provedbi")</f>
        <v>u provedbi</v>
      </c>
      <c r="K2141" s="6" t="s">
        <v>10</v>
      </c>
      <c r="L2141" s="6" t="s">
        <v>10</v>
      </c>
      <c r="M2141" s="17">
        <v>0.85</v>
      </c>
      <c r="N2141" s="17">
        <v>0.15</v>
      </c>
      <c r="O2141" s="11">
        <f>Ugovori_OPULJP[[#This Row],[Bespovratna sredstva - Ukupno (EU+Nac) HRK
= Ukupna ugovorena vrijednost bespovratnih sredstava]]*Ugovori_OPULJP[[#This Row],[EU STOPA SUFINANCIRANJA %
EU CO-FINANCING RATE %]]</f>
        <v>1410939.514</v>
      </c>
      <c r="P2141" s="11">
        <f>Ugovori_OPULJP[[#This Row],[Bespovratna sredstva - Ukupno (EU+Nac) HRK
= Ukupna ugovorena vrijednost bespovratnih sredstava]]*Ugovori_OPULJP[[#This Row],[STOPA NACIONALNOG SUFINANCIRANJA %]]</f>
        <v>248989.326</v>
      </c>
      <c r="Q2141" s="4">
        <v>1659928.84</v>
      </c>
      <c r="R2141" s="11">
        <v>0</v>
      </c>
      <c r="S2141" s="11">
        <v>0</v>
      </c>
      <c r="T2141" s="4">
        <f>Ugovori_OPULJP[[#This Row],[Bespovratna sredstva - Ukupno (EU+Nac) HRK
= Ukupna ugovorena vrijednost bespovratnih sredstava]]+Ugovori_OPULJP[[#This Row],[Javni doprinos korisnika - HRK]]+Ugovori_OPULJP[[#This Row],[Privatni doprinos korisnika - HRK]]</f>
        <v>1659928.84</v>
      </c>
      <c r="U2141" s="29" t="s">
        <v>8735</v>
      </c>
      <c r="V2141" s="29" t="s">
        <v>24</v>
      </c>
      <c r="W2141" s="5" t="s">
        <v>11296</v>
      </c>
      <c r="X2141" s="15" t="s">
        <v>6219</v>
      </c>
    </row>
    <row r="2142" spans="1:24" ht="114.75" x14ac:dyDescent="0.25">
      <c r="A2142" s="12" t="s">
        <v>9919</v>
      </c>
      <c r="B2142" s="8" t="s">
        <v>8150</v>
      </c>
      <c r="C2142" s="5" t="s">
        <v>7165</v>
      </c>
      <c r="D2142" s="5" t="s">
        <v>9862</v>
      </c>
      <c r="E2142" s="19" t="s">
        <v>10081</v>
      </c>
      <c r="F2142" s="7" t="s">
        <v>9920</v>
      </c>
      <c r="G2142" s="7" t="s">
        <v>9921</v>
      </c>
      <c r="H2142" s="13">
        <v>44319</v>
      </c>
      <c r="I2142" s="13">
        <v>45049</v>
      </c>
      <c r="J2142" s="13" t="str">
        <f ca="1">IF(Ugovori_OPULJP[[#This Row],[DATUM ZAVRŠETKA OPERACIJE]]&lt;TODAY(),"završen","u provedbi")</f>
        <v>u provedbi</v>
      </c>
      <c r="K2142" s="6" t="s">
        <v>19</v>
      </c>
      <c r="L2142" s="25" t="s">
        <v>19</v>
      </c>
      <c r="M2142" s="17">
        <v>0.85</v>
      </c>
      <c r="N2142" s="17">
        <v>0.15</v>
      </c>
      <c r="O2142" s="11">
        <f>Ugovori_OPULJP[[#This Row],[Bespovratna sredstva - Ukupno (EU+Nac) HRK
= Ukupna ugovorena vrijednost bespovratnih sredstava]]*Ugovori_OPULJP[[#This Row],[EU STOPA SUFINANCIRANJA %
EU CO-FINANCING RATE %]]</f>
        <v>1554378</v>
      </c>
      <c r="P2142" s="11">
        <f>Ugovori_OPULJP[[#This Row],[Bespovratna sredstva - Ukupno (EU+Nac) HRK
= Ukupna ugovorena vrijednost bespovratnih sredstava]]*Ugovori_OPULJP[[#This Row],[STOPA NACIONALNOG SUFINANCIRANJA %]]</f>
        <v>274302</v>
      </c>
      <c r="Q2142" s="4">
        <v>1828680</v>
      </c>
      <c r="R2142" s="11">
        <v>0</v>
      </c>
      <c r="S2142" s="11">
        <v>0</v>
      </c>
      <c r="T2142" s="4">
        <f>Ugovori_OPULJP[[#This Row],[Bespovratna sredstva - Ukupno (EU+Nac) HRK
= Ukupna ugovorena vrijednost bespovratnih sredstava]]+Ugovori_OPULJP[[#This Row],[Javni doprinos korisnika - HRK]]+Ugovori_OPULJP[[#This Row],[Privatni doprinos korisnika - HRK]]</f>
        <v>1828680</v>
      </c>
      <c r="U2142" s="29" t="s">
        <v>8735</v>
      </c>
      <c r="V2142" s="29" t="s">
        <v>24</v>
      </c>
      <c r="W2142" s="5" t="s">
        <v>9922</v>
      </c>
      <c r="X2142" s="15" t="s">
        <v>6219</v>
      </c>
    </row>
    <row r="2143" spans="1:24" ht="114.75" x14ac:dyDescent="0.25">
      <c r="A2143" s="12" t="s">
        <v>9897</v>
      </c>
      <c r="B2143" s="8" t="s">
        <v>8150</v>
      </c>
      <c r="C2143" s="5" t="s">
        <v>7165</v>
      </c>
      <c r="D2143" s="5" t="s">
        <v>9862</v>
      </c>
      <c r="E2143" s="19" t="s">
        <v>10081</v>
      </c>
      <c r="F2143" s="7" t="s">
        <v>9898</v>
      </c>
      <c r="G2143" s="7" t="s">
        <v>9899</v>
      </c>
      <c r="H2143" s="13">
        <v>44316</v>
      </c>
      <c r="I2143" s="13">
        <v>45046</v>
      </c>
      <c r="J2143" s="13" t="s">
        <v>8969</v>
      </c>
      <c r="K2143" s="6" t="s">
        <v>19</v>
      </c>
      <c r="L2143" s="25" t="s">
        <v>19</v>
      </c>
      <c r="M2143" s="17">
        <v>0.85</v>
      </c>
      <c r="N2143" s="17">
        <v>0.15</v>
      </c>
      <c r="O2143" s="11">
        <v>1494045</v>
      </c>
      <c r="P2143" s="11">
        <v>263655</v>
      </c>
      <c r="Q2143" s="4">
        <v>1757700</v>
      </c>
      <c r="R2143" s="11">
        <v>0</v>
      </c>
      <c r="S2143" s="11">
        <v>0</v>
      </c>
      <c r="T2143" s="4">
        <v>1757700</v>
      </c>
      <c r="U2143" s="19" t="s">
        <v>8735</v>
      </c>
      <c r="V2143" s="19" t="s">
        <v>24</v>
      </c>
      <c r="W2143" s="5" t="s">
        <v>9900</v>
      </c>
      <c r="X2143" s="15" t="s">
        <v>6219</v>
      </c>
    </row>
    <row r="2144" spans="1:24" ht="114.75" x14ac:dyDescent="0.25">
      <c r="A2144" s="12" t="s">
        <v>11213</v>
      </c>
      <c r="B2144" s="8" t="s">
        <v>8150</v>
      </c>
      <c r="C2144" s="5" t="s">
        <v>7165</v>
      </c>
      <c r="D2144" s="5" t="s">
        <v>9862</v>
      </c>
      <c r="E2144" s="19" t="s">
        <v>10081</v>
      </c>
      <c r="F2144" s="7" t="s">
        <v>11214</v>
      </c>
      <c r="G2144" s="47" t="s">
        <v>1580</v>
      </c>
      <c r="H2144" s="13">
        <v>44480</v>
      </c>
      <c r="I2144" s="13">
        <v>45210</v>
      </c>
      <c r="J2144" s="13" t="str">
        <f ca="1">IF(Ugovori_OPULJP[[#This Row],[DATUM ZAVRŠETKA OPERACIJE]]&lt;TODAY(),"završen","u provedbi")</f>
        <v>u provedbi</v>
      </c>
      <c r="K2144" s="6" t="s">
        <v>10</v>
      </c>
      <c r="L2144" s="6" t="s">
        <v>10</v>
      </c>
      <c r="M2144" s="17">
        <v>0.85</v>
      </c>
      <c r="N2144" s="17">
        <v>0.15</v>
      </c>
      <c r="O2144" s="11">
        <f>Ugovori_OPULJP[[#This Row],[Bespovratna sredstva - Ukupno (EU+Nac) HRK
= Ukupna ugovorena vrijednost bespovratnih sredstava]]*Ugovori_OPULJP[[#This Row],[EU STOPA SUFINANCIRANJA %
EU CO-FINANCING RATE %]]</f>
        <v>1663961.53</v>
      </c>
      <c r="P2144" s="11">
        <f>Ugovori_OPULJP[[#This Row],[Bespovratna sredstva - Ukupno (EU+Nac) HRK
= Ukupna ugovorena vrijednost bespovratnih sredstava]]*Ugovori_OPULJP[[#This Row],[STOPA NACIONALNOG SUFINANCIRANJA %]]</f>
        <v>293640.27</v>
      </c>
      <c r="Q2144" s="4">
        <v>1957601.8</v>
      </c>
      <c r="R2144" s="11">
        <v>0</v>
      </c>
      <c r="S2144" s="11">
        <v>0</v>
      </c>
      <c r="T2144" s="4">
        <f>Ugovori_OPULJP[[#This Row],[Bespovratna sredstva - Ukupno (EU+Nac) HRK
= Ukupna ugovorena vrijednost bespovratnih sredstava]]+Ugovori_OPULJP[[#This Row],[Javni doprinos korisnika - HRK]]+Ugovori_OPULJP[[#This Row],[Privatni doprinos korisnika - HRK]]</f>
        <v>1957601.8</v>
      </c>
      <c r="U2144" s="19" t="s">
        <v>8735</v>
      </c>
      <c r="V2144" s="19" t="s">
        <v>24</v>
      </c>
      <c r="W2144" s="5" t="s">
        <v>11215</v>
      </c>
      <c r="X2144" s="5" t="s">
        <v>6219</v>
      </c>
    </row>
    <row r="2145" spans="1:24" ht="102" x14ac:dyDescent="0.25">
      <c r="A2145" s="64" t="s">
        <v>9866</v>
      </c>
      <c r="B2145" s="8" t="s">
        <v>8150</v>
      </c>
      <c r="C2145" s="5" t="s">
        <v>7165</v>
      </c>
      <c r="D2145" s="27" t="s">
        <v>9862</v>
      </c>
      <c r="E2145" s="19" t="s">
        <v>10081</v>
      </c>
      <c r="F2145" s="31" t="s">
        <v>9867</v>
      </c>
      <c r="G2145" s="47" t="s">
        <v>218</v>
      </c>
      <c r="H2145" s="32">
        <v>44274</v>
      </c>
      <c r="I2145" s="32">
        <v>45004</v>
      </c>
      <c r="J2145" s="32" t="str">
        <f ca="1">IF(Ugovori_OPULJP[[#This Row],[DATUM ZAVRŠETKA OPERACIJE]]&lt;TODAY(),"završen","u provedbi")</f>
        <v>u provedbi</v>
      </c>
      <c r="K2145" s="18" t="s">
        <v>1</v>
      </c>
      <c r="L2145" s="18" t="s">
        <v>1</v>
      </c>
      <c r="M2145" s="63" t="s">
        <v>9864</v>
      </c>
      <c r="N2145" s="53">
        <v>0.15</v>
      </c>
      <c r="O2145" s="72">
        <f>Ugovori_OPULJP[[#This Row],[Bespovratna sredstva - Ukupno (EU+Nac) HRK
= Ukupna ugovorena vrijednost bespovratnih sredstava]]*Ugovori_OPULJP[[#This Row],[EU STOPA SUFINANCIRANJA %
EU CO-FINANCING RATE %]]</f>
        <v>1696940</v>
      </c>
      <c r="P2145" s="72">
        <f>Ugovori_OPULJP[[#This Row],[Bespovratna sredstva - Ukupno (EU+Nac) HRK
= Ukupna ugovorena vrijednost bespovratnih sredstava]]*Ugovori_OPULJP[[#This Row],[STOPA NACIONALNOG SUFINANCIRANJA %]]</f>
        <v>299460</v>
      </c>
      <c r="Q2145" s="73">
        <v>1996400</v>
      </c>
      <c r="R2145" s="11">
        <v>0</v>
      </c>
      <c r="S2145" s="11">
        <v>0</v>
      </c>
      <c r="T2145" s="73">
        <f>Ugovori_OPULJP[[#This Row],[Bespovratna sredstva - Ukupno (EU+Nac) HRK
= Ukupna ugovorena vrijednost bespovratnih sredstava]]+Ugovori_OPULJP[[#This Row],[Javni doprinos korisnika - HRK]]+Ugovori_OPULJP[[#This Row],[Privatni doprinos korisnika - HRK]]</f>
        <v>1996400</v>
      </c>
      <c r="U2145" s="19" t="s">
        <v>8735</v>
      </c>
      <c r="V2145" s="19" t="s">
        <v>24</v>
      </c>
      <c r="W2145" s="27" t="s">
        <v>9868</v>
      </c>
      <c r="X2145" s="15" t="s">
        <v>6219</v>
      </c>
    </row>
    <row r="2146" spans="1:24" ht="127.5" x14ac:dyDescent="0.25">
      <c r="A2146" s="12" t="s">
        <v>11233</v>
      </c>
      <c r="B2146" s="8" t="s">
        <v>8150</v>
      </c>
      <c r="C2146" s="5" t="s">
        <v>7165</v>
      </c>
      <c r="D2146" s="5" t="s">
        <v>9862</v>
      </c>
      <c r="E2146" s="19" t="s">
        <v>10081</v>
      </c>
      <c r="F2146" s="7" t="s">
        <v>11234</v>
      </c>
      <c r="G2146" s="7" t="s">
        <v>11284</v>
      </c>
      <c r="H2146" s="13">
        <v>44481</v>
      </c>
      <c r="I2146" s="13">
        <v>45211</v>
      </c>
      <c r="J2146" s="13" t="str">
        <f ca="1">IF(Ugovori_OPULJP[[#This Row],[DATUM ZAVRŠETKA OPERACIJE]]&lt;TODAY(),"završen","u provedbi")</f>
        <v>u provedbi</v>
      </c>
      <c r="K2146" s="6" t="s">
        <v>10</v>
      </c>
      <c r="L2146" s="6" t="s">
        <v>10</v>
      </c>
      <c r="M2146" s="17">
        <v>0.85</v>
      </c>
      <c r="N2146" s="17">
        <v>0.15</v>
      </c>
      <c r="O2146" s="11">
        <f>Ugovori_OPULJP[[#This Row],[Bespovratna sredstva - Ukupno (EU+Nac) HRK
= Ukupna ugovorena vrijednost bespovratnih sredstava]]*Ugovori_OPULJP[[#This Row],[EU STOPA SUFINANCIRANJA %
EU CO-FINANCING RATE %]]</f>
        <v>1699320</v>
      </c>
      <c r="P2146" s="11">
        <f>Ugovori_OPULJP[[#This Row],[Bespovratna sredstva - Ukupno (EU+Nac) HRK
= Ukupna ugovorena vrijednost bespovratnih sredstava]]*Ugovori_OPULJP[[#This Row],[STOPA NACIONALNOG SUFINANCIRANJA %]]</f>
        <v>299880</v>
      </c>
      <c r="Q2146" s="4">
        <v>1999200</v>
      </c>
      <c r="R2146" s="11">
        <v>0</v>
      </c>
      <c r="S2146" s="11">
        <v>0</v>
      </c>
      <c r="T2146" s="4">
        <f>Ugovori_OPULJP[[#This Row],[Bespovratna sredstva - Ukupno (EU+Nac) HRK
= Ukupna ugovorena vrijednost bespovratnih sredstava]]+Ugovori_OPULJP[[#This Row],[Javni doprinos korisnika - HRK]]+Ugovori_OPULJP[[#This Row],[Privatni doprinos korisnika - HRK]]</f>
        <v>1999200</v>
      </c>
      <c r="U2146" s="19" t="s">
        <v>8735</v>
      </c>
      <c r="V2146" s="19" t="s">
        <v>24</v>
      </c>
      <c r="W2146" s="5" t="s">
        <v>11235</v>
      </c>
      <c r="X2146" s="5" t="s">
        <v>6219</v>
      </c>
    </row>
    <row r="2147" spans="1:24" ht="76.5" x14ac:dyDescent="0.25">
      <c r="A2147" s="12" t="s">
        <v>11216</v>
      </c>
      <c r="B2147" s="8" t="s">
        <v>8150</v>
      </c>
      <c r="C2147" s="5" t="s">
        <v>7165</v>
      </c>
      <c r="D2147" s="5" t="s">
        <v>9862</v>
      </c>
      <c r="E2147" s="19" t="s">
        <v>10081</v>
      </c>
      <c r="F2147" s="7" t="s">
        <v>11217</v>
      </c>
      <c r="G2147" s="7" t="s">
        <v>52</v>
      </c>
      <c r="H2147" s="13">
        <v>44477</v>
      </c>
      <c r="I2147" s="13">
        <v>45085</v>
      </c>
      <c r="J2147" s="13" t="str">
        <f ca="1">IF(Ugovori_OPULJP[[#This Row],[DATUM ZAVRŠETKA OPERACIJE]]&lt;TODAY(),"završen","u provedbi")</f>
        <v>u provedbi</v>
      </c>
      <c r="K2147" s="6" t="s">
        <v>10</v>
      </c>
      <c r="L2147" s="6" t="s">
        <v>10</v>
      </c>
      <c r="M2147" s="17">
        <v>0.85</v>
      </c>
      <c r="N2147" s="17">
        <v>0.15</v>
      </c>
      <c r="O2147" s="11">
        <f>Ugovori_OPULJP[[#This Row],[Bespovratna sredstva - Ukupno (EU+Nac) HRK
= Ukupna ugovorena vrijednost bespovratnih sredstava]]*Ugovori_OPULJP[[#This Row],[EU STOPA SUFINANCIRANJA %
EU CO-FINANCING RATE %]]</f>
        <v>1667428</v>
      </c>
      <c r="P2147" s="11">
        <f>Ugovori_OPULJP[[#This Row],[Bespovratna sredstva - Ukupno (EU+Nac) HRK
= Ukupna ugovorena vrijednost bespovratnih sredstava]]*Ugovori_OPULJP[[#This Row],[STOPA NACIONALNOG SUFINANCIRANJA %]]</f>
        <v>294252</v>
      </c>
      <c r="Q2147" s="4">
        <v>1961680</v>
      </c>
      <c r="R2147" s="11">
        <v>0</v>
      </c>
      <c r="S2147" s="11">
        <v>0</v>
      </c>
      <c r="T2147" s="4">
        <f>Ugovori_OPULJP[[#This Row],[Bespovratna sredstva - Ukupno (EU+Nac) HRK
= Ukupna ugovorena vrijednost bespovratnih sredstava]]+Ugovori_OPULJP[[#This Row],[Javni doprinos korisnika - HRK]]+Ugovori_OPULJP[[#This Row],[Privatni doprinos korisnika - HRK]]</f>
        <v>1961680</v>
      </c>
      <c r="U2147" s="19" t="s">
        <v>8735</v>
      </c>
      <c r="V2147" s="19" t="s">
        <v>24</v>
      </c>
      <c r="W2147" s="5" t="s">
        <v>11218</v>
      </c>
      <c r="X2147" s="5" t="s">
        <v>6219</v>
      </c>
    </row>
    <row r="2148" spans="1:24" ht="89.25" x14ac:dyDescent="0.25">
      <c r="A2148" s="12" t="s">
        <v>11938</v>
      </c>
      <c r="B2148" s="8" t="s">
        <v>8150</v>
      </c>
      <c r="C2148" s="5" t="s">
        <v>7165</v>
      </c>
      <c r="D2148" s="5" t="s">
        <v>9862</v>
      </c>
      <c r="E2148" s="19" t="s">
        <v>10081</v>
      </c>
      <c r="F2148" s="7" t="s">
        <v>11942</v>
      </c>
      <c r="G2148" s="7" t="s">
        <v>10968</v>
      </c>
      <c r="H2148" s="13">
        <v>44501</v>
      </c>
      <c r="I2148" s="13">
        <v>45231</v>
      </c>
      <c r="J2148" s="13" t="str">
        <f ca="1">IF(Ugovori_OPULJP[[#This Row],[DATUM ZAVRŠETKA OPERACIJE]]&lt;TODAY(),"završen","u provedbi")</f>
        <v>u provedbi</v>
      </c>
      <c r="K2148" s="6" t="s">
        <v>3</v>
      </c>
      <c r="L2148" s="6" t="s">
        <v>3</v>
      </c>
      <c r="M2148" s="35" t="s">
        <v>9864</v>
      </c>
      <c r="N2148" s="17">
        <v>0.15</v>
      </c>
      <c r="O2148" s="11">
        <f>Ugovori_OPULJP[[#This Row],[Bespovratna sredstva - Ukupno (EU+Nac) HRK
= Ukupna ugovorena vrijednost bespovratnih sredstava]]*Ugovori_OPULJP[[#This Row],[EU STOPA SUFINANCIRANJA %
EU CO-FINANCING RATE %]]</f>
        <v>634596.59549999994</v>
      </c>
      <c r="P2148" s="11">
        <f>Ugovori_OPULJP[[#This Row],[Bespovratna sredstva - Ukupno (EU+Nac) HRK
= Ukupna ugovorena vrijednost bespovratnih sredstava]]*Ugovori_OPULJP[[#This Row],[STOPA NACIONALNOG SUFINANCIRANJA %]]</f>
        <v>111987.6345</v>
      </c>
      <c r="Q2148" s="4">
        <v>746584.23</v>
      </c>
      <c r="R2148" s="11">
        <v>0</v>
      </c>
      <c r="S2148" s="11">
        <v>0</v>
      </c>
      <c r="T2148" s="4">
        <f>Ugovori_OPULJP[[#This Row],[Bespovratna sredstva - Ukupno (EU+Nac) HRK
= Ukupna ugovorena vrijednost bespovratnih sredstava]]+Ugovori_OPULJP[[#This Row],[Javni doprinos korisnika - HRK]]+Ugovori_OPULJP[[#This Row],[Privatni doprinos korisnika - HRK]]</f>
        <v>746584.23</v>
      </c>
      <c r="U2148" s="19" t="s">
        <v>8735</v>
      </c>
      <c r="V2148" s="19" t="s">
        <v>24</v>
      </c>
      <c r="W2148" s="5" t="s">
        <v>11941</v>
      </c>
      <c r="X2148" s="15" t="s">
        <v>6219</v>
      </c>
    </row>
    <row r="2149" spans="1:24" ht="114.75" x14ac:dyDescent="0.25">
      <c r="A2149" s="12" t="s">
        <v>11288</v>
      </c>
      <c r="B2149" s="8" t="s">
        <v>8150</v>
      </c>
      <c r="C2149" s="5" t="s">
        <v>7165</v>
      </c>
      <c r="D2149" s="5" t="s">
        <v>9862</v>
      </c>
      <c r="E2149" s="19" t="s">
        <v>10081</v>
      </c>
      <c r="F2149" s="7" t="s">
        <v>11323</v>
      </c>
      <c r="G2149" s="7" t="s">
        <v>9701</v>
      </c>
      <c r="H2149" s="13">
        <v>44502</v>
      </c>
      <c r="I2149" s="13">
        <v>45232</v>
      </c>
      <c r="J2149" s="13" t="str">
        <f ca="1">IF(Ugovori_OPULJP[[#This Row],[DATUM ZAVRŠETKA OPERACIJE]]&lt;TODAY(),"završen","u provedbi")</f>
        <v>u provedbi</v>
      </c>
      <c r="K2149" s="6" t="s">
        <v>3</v>
      </c>
      <c r="L2149" s="6" t="s">
        <v>3</v>
      </c>
      <c r="M2149" s="17">
        <v>0.85</v>
      </c>
      <c r="N2149" s="17">
        <v>0.15</v>
      </c>
      <c r="O2149" s="11">
        <f>Ugovori_OPULJP[[#This Row],[Bespovratna sredstva - Ukupno (EU+Nac) HRK
= Ukupna ugovorena vrijednost bespovratnih sredstava]]*Ugovori_OPULJP[[#This Row],[EU STOPA SUFINANCIRANJA %
EU CO-FINANCING RATE %]]</f>
        <v>1509110.4</v>
      </c>
      <c r="P2149" s="11">
        <f>Ugovori_OPULJP[[#This Row],[Bespovratna sredstva - Ukupno (EU+Nac) HRK
= Ukupna ugovorena vrijednost bespovratnih sredstava]]*Ugovori_OPULJP[[#This Row],[STOPA NACIONALNOG SUFINANCIRANJA %]]</f>
        <v>266313.59999999998</v>
      </c>
      <c r="Q2149" s="4">
        <v>1775424</v>
      </c>
      <c r="R2149" s="11">
        <v>0</v>
      </c>
      <c r="S2149" s="11">
        <v>0</v>
      </c>
      <c r="T2149" s="4">
        <f>Ugovori_OPULJP[[#This Row],[Bespovratna sredstva - Ukupno (EU+Nac) HRK
= Ukupna ugovorena vrijednost bespovratnih sredstava]]+Ugovori_OPULJP[[#This Row],[Javni doprinos korisnika - HRK]]+Ugovori_OPULJP[[#This Row],[Privatni doprinos korisnika - HRK]]</f>
        <v>1775424</v>
      </c>
      <c r="U2149" s="19" t="s">
        <v>8735</v>
      </c>
      <c r="V2149" s="19" t="s">
        <v>24</v>
      </c>
      <c r="W2149" s="5" t="s">
        <v>11356</v>
      </c>
      <c r="X2149" s="15" t="s">
        <v>6219</v>
      </c>
    </row>
    <row r="2150" spans="1:24" ht="89.25" x14ac:dyDescent="0.25">
      <c r="A2150" s="12" t="s">
        <v>11252</v>
      </c>
      <c r="B2150" s="8" t="s">
        <v>8150</v>
      </c>
      <c r="C2150" s="5" t="s">
        <v>7165</v>
      </c>
      <c r="D2150" s="5" t="s">
        <v>9862</v>
      </c>
      <c r="E2150" s="19" t="s">
        <v>10081</v>
      </c>
      <c r="F2150" s="7" t="s">
        <v>11256</v>
      </c>
      <c r="G2150" s="7" t="s">
        <v>11257</v>
      </c>
      <c r="H2150" s="13">
        <v>44495</v>
      </c>
      <c r="I2150" s="13">
        <v>45072</v>
      </c>
      <c r="J2150" s="13" t="str">
        <f ca="1">IF(Ugovori_OPULJP[[#This Row],[DATUM ZAVRŠETKA OPERACIJE]]&lt;TODAY(),"završen","u provedbi")</f>
        <v>u provedbi</v>
      </c>
      <c r="K2150" s="6" t="s">
        <v>3</v>
      </c>
      <c r="L2150" s="6" t="s">
        <v>3</v>
      </c>
      <c r="M2150" s="17">
        <v>0.85</v>
      </c>
      <c r="N2150" s="17">
        <v>0.15</v>
      </c>
      <c r="O2150" s="11">
        <f>Ugovori_OPULJP[[#This Row],[Bespovratna sredstva - Ukupno (EU+Nac) HRK
= Ukupna ugovorena vrijednost bespovratnih sredstava]]*Ugovori_OPULJP[[#This Row],[EU STOPA SUFINANCIRANJA %
EU CO-FINANCING RATE %]]</f>
        <v>1413058.2919999999</v>
      </c>
      <c r="P2150" s="11">
        <f>Ugovori_OPULJP[[#This Row],[Bespovratna sredstva - Ukupno (EU+Nac) HRK
= Ukupna ugovorena vrijednost bespovratnih sredstava]]*Ugovori_OPULJP[[#This Row],[STOPA NACIONALNOG SUFINANCIRANJA %]]</f>
        <v>249363.228</v>
      </c>
      <c r="Q2150" s="4">
        <v>1662421.52</v>
      </c>
      <c r="R2150" s="11">
        <v>0</v>
      </c>
      <c r="S2150" s="11">
        <v>0</v>
      </c>
      <c r="T2150" s="4">
        <f>Ugovori_OPULJP[[#This Row],[Bespovratna sredstva - Ukupno (EU+Nac) HRK
= Ukupna ugovorena vrijednost bespovratnih sredstava]]+Ugovori_OPULJP[[#This Row],[Javni doprinos korisnika - HRK]]+Ugovori_OPULJP[[#This Row],[Privatni doprinos korisnika - HRK]]</f>
        <v>1662421.52</v>
      </c>
      <c r="U2150" s="19" t="s">
        <v>8735</v>
      </c>
      <c r="V2150" s="19" t="s">
        <v>24</v>
      </c>
      <c r="W2150" s="5" t="s">
        <v>11261</v>
      </c>
      <c r="X2150" s="5" t="s">
        <v>6219</v>
      </c>
    </row>
    <row r="2151" spans="1:24" ht="89.25" x14ac:dyDescent="0.25">
      <c r="A2151" s="12" t="s">
        <v>11289</v>
      </c>
      <c r="B2151" s="8" t="s">
        <v>8150</v>
      </c>
      <c r="C2151" s="5" t="s">
        <v>7165</v>
      </c>
      <c r="D2151" s="5" t="s">
        <v>9862</v>
      </c>
      <c r="E2151" s="19" t="s">
        <v>10081</v>
      </c>
      <c r="F2151" s="7" t="s">
        <v>11298</v>
      </c>
      <c r="G2151" s="7" t="s">
        <v>1734</v>
      </c>
      <c r="H2151" s="13">
        <v>44497</v>
      </c>
      <c r="I2151" s="13">
        <v>45227</v>
      </c>
      <c r="J2151" s="13" t="str">
        <f ca="1">IF(Ugovori_OPULJP[[#This Row],[DATUM ZAVRŠETKA OPERACIJE]]&lt;TODAY(),"završen","u provedbi")</f>
        <v>u provedbi</v>
      </c>
      <c r="K2151" s="18" t="s">
        <v>3</v>
      </c>
      <c r="L2151" s="6" t="s">
        <v>3</v>
      </c>
      <c r="M2151" s="17">
        <v>0.85</v>
      </c>
      <c r="N2151" s="17">
        <v>0.15</v>
      </c>
      <c r="O2151" s="11">
        <f>Ugovori_OPULJP[[#This Row],[Bespovratna sredstva - Ukupno (EU+Nac) HRK
= Ukupna ugovorena vrijednost bespovratnih sredstava]]*Ugovori_OPULJP[[#This Row],[EU STOPA SUFINANCIRANJA %
EU CO-FINANCING RATE %]]</f>
        <v>1126973.7324999999</v>
      </c>
      <c r="P2151" s="11">
        <f>Ugovori_OPULJP[[#This Row],[Bespovratna sredstva - Ukupno (EU+Nac) HRK
= Ukupna ugovorena vrijednost bespovratnih sredstava]]*Ugovori_OPULJP[[#This Row],[STOPA NACIONALNOG SUFINANCIRANJA %]]</f>
        <v>198877.7175</v>
      </c>
      <c r="Q2151" s="4">
        <v>1325851.45</v>
      </c>
      <c r="R2151" s="11">
        <v>0</v>
      </c>
      <c r="S2151" s="11">
        <v>0</v>
      </c>
      <c r="T2151" s="4">
        <f>Ugovori_OPULJP[[#This Row],[Bespovratna sredstva - Ukupno (EU+Nac) HRK
= Ukupna ugovorena vrijednost bespovratnih sredstava]]+Ugovori_OPULJP[[#This Row],[Javni doprinos korisnika - HRK]]+Ugovori_OPULJP[[#This Row],[Privatni doprinos korisnika - HRK]]</f>
        <v>1325851.45</v>
      </c>
      <c r="U2151" s="29" t="s">
        <v>8735</v>
      </c>
      <c r="V2151" s="29" t="s">
        <v>24</v>
      </c>
      <c r="W2151" s="5" t="s">
        <v>11297</v>
      </c>
      <c r="X2151" s="15" t="s">
        <v>6219</v>
      </c>
    </row>
    <row r="2152" spans="1:24" ht="102" x14ac:dyDescent="0.25">
      <c r="A2152" s="12" t="s">
        <v>9923</v>
      </c>
      <c r="B2152" s="8" t="s">
        <v>8150</v>
      </c>
      <c r="C2152" s="5" t="s">
        <v>7165</v>
      </c>
      <c r="D2152" s="5" t="s">
        <v>9862</v>
      </c>
      <c r="E2152" s="19" t="s">
        <v>10081</v>
      </c>
      <c r="F2152" s="7" t="s">
        <v>9924</v>
      </c>
      <c r="G2152" s="47" t="s">
        <v>8566</v>
      </c>
      <c r="H2152" s="13">
        <v>44317</v>
      </c>
      <c r="I2152" s="13">
        <v>45047</v>
      </c>
      <c r="J2152" s="13" t="str">
        <f ca="1">IF(Ugovori_OPULJP[[#This Row],[DATUM ZAVRŠETKA OPERACIJE]]&lt;TODAY(),"završen","u provedbi")</f>
        <v>u provedbi</v>
      </c>
      <c r="K2152" s="6" t="s">
        <v>4</v>
      </c>
      <c r="L2152" s="6" t="s">
        <v>4</v>
      </c>
      <c r="M2152" s="17">
        <v>0.85</v>
      </c>
      <c r="N2152" s="17">
        <v>0.15</v>
      </c>
      <c r="O2152" s="11">
        <f>Ugovori_OPULJP[[#This Row],[Bespovratna sredstva - Ukupno (EU+Nac) HRK
= Ukupna ugovorena vrijednost bespovratnih sredstava]]*Ugovori_OPULJP[[#This Row],[EU STOPA SUFINANCIRANJA %
EU CO-FINANCING RATE %]]</f>
        <v>1695300.18</v>
      </c>
      <c r="P2152" s="11">
        <f>Ugovori_OPULJP[[#This Row],[Bespovratna sredstva - Ukupno (EU+Nac) HRK
= Ukupna ugovorena vrijednost bespovratnih sredstava]]*Ugovori_OPULJP[[#This Row],[STOPA NACIONALNOG SUFINANCIRANJA %]]</f>
        <v>299170.62</v>
      </c>
      <c r="Q2152" s="4">
        <v>1994470.8</v>
      </c>
      <c r="R2152" s="11">
        <v>0</v>
      </c>
      <c r="S2152" s="11">
        <v>0</v>
      </c>
      <c r="T2152" s="4">
        <f>Ugovori_OPULJP[[#This Row],[Bespovratna sredstva - Ukupno (EU+Nac) HRK
= Ukupna ugovorena vrijednost bespovratnih sredstava]]+Ugovori_OPULJP[[#This Row],[Javni doprinos korisnika - HRK]]+Ugovori_OPULJP[[#This Row],[Privatni doprinos korisnika - HRK]]</f>
        <v>1994470.8</v>
      </c>
      <c r="U2152" s="29" t="s">
        <v>8735</v>
      </c>
      <c r="V2152" s="29" t="s">
        <v>24</v>
      </c>
      <c r="W2152" s="5" t="s">
        <v>9925</v>
      </c>
      <c r="X2152" s="15" t="s">
        <v>6219</v>
      </c>
    </row>
    <row r="2153" spans="1:24" ht="114.75" x14ac:dyDescent="0.25">
      <c r="A2153" s="12" t="s">
        <v>10388</v>
      </c>
      <c r="B2153" s="8" t="s">
        <v>8150</v>
      </c>
      <c r="C2153" s="5" t="s">
        <v>7165</v>
      </c>
      <c r="D2153" s="5" t="s">
        <v>9862</v>
      </c>
      <c r="E2153" s="19" t="s">
        <v>10081</v>
      </c>
      <c r="F2153" s="7" t="s">
        <v>10423</v>
      </c>
      <c r="G2153" s="7" t="s">
        <v>8549</v>
      </c>
      <c r="H2153" s="13">
        <v>44375</v>
      </c>
      <c r="I2153" s="13">
        <v>45105</v>
      </c>
      <c r="J2153" s="13" t="str">
        <f ca="1">IF(Ugovori_OPULJP[[#This Row],[DATUM ZAVRŠETKA OPERACIJE]]&lt;TODAY(),"završen","u provedbi")</f>
        <v>u provedbi</v>
      </c>
      <c r="K2153" s="6" t="s">
        <v>14</v>
      </c>
      <c r="L2153" s="6" t="s">
        <v>14</v>
      </c>
      <c r="M2153" s="35" t="s">
        <v>9864</v>
      </c>
      <c r="N2153" s="17">
        <v>0.15</v>
      </c>
      <c r="O2153" s="11">
        <f>Ugovori_OPULJP[[#This Row],[Bespovratna sredstva - Ukupno (EU+Nac) HRK
= Ukupna ugovorena vrijednost bespovratnih sredstava]]*Ugovori_OPULJP[[#This Row],[EU STOPA SUFINANCIRANJA %
EU CO-FINANCING RATE %]]</f>
        <v>1366720.0149999999</v>
      </c>
      <c r="P2153" s="11">
        <f>Ugovori_OPULJP[[#This Row],[Bespovratna sredstva - Ukupno (EU+Nac) HRK
= Ukupna ugovorena vrijednost bespovratnih sredstava]]*Ugovori_OPULJP[[#This Row],[STOPA NACIONALNOG SUFINANCIRANJA %]]</f>
        <v>241185.88499999998</v>
      </c>
      <c r="Q2153" s="4">
        <v>1607905.9</v>
      </c>
      <c r="R2153" s="11">
        <v>0</v>
      </c>
      <c r="S2153" s="11">
        <v>0</v>
      </c>
      <c r="T2153" s="4">
        <f>Ugovori_OPULJP[[#This Row],[Bespovratna sredstva - Ukupno (EU+Nac) HRK
= Ukupna ugovorena vrijednost bespovratnih sredstava]]+Ugovori_OPULJP[[#This Row],[Javni doprinos korisnika - HRK]]+Ugovori_OPULJP[[#This Row],[Privatni doprinos korisnika - HRK]]</f>
        <v>1607905.9</v>
      </c>
      <c r="U2153" s="19" t="s">
        <v>8735</v>
      </c>
      <c r="V2153" s="19" t="s">
        <v>24</v>
      </c>
      <c r="W2153" s="5" t="s">
        <v>10406</v>
      </c>
      <c r="X2153" s="15" t="s">
        <v>6219</v>
      </c>
    </row>
    <row r="2154" spans="1:24" ht="51" x14ac:dyDescent="0.25">
      <c r="A2154" s="12" t="s">
        <v>10722</v>
      </c>
      <c r="B2154" s="8" t="s">
        <v>8150</v>
      </c>
      <c r="C2154" s="5" t="s">
        <v>7165</v>
      </c>
      <c r="D2154" s="5" t="s">
        <v>9862</v>
      </c>
      <c r="E2154" s="19" t="s">
        <v>10081</v>
      </c>
      <c r="F2154" s="7" t="s">
        <v>10855</v>
      </c>
      <c r="G2154" s="7" t="s">
        <v>10777</v>
      </c>
      <c r="H2154" s="13">
        <v>44377</v>
      </c>
      <c r="I2154" s="13">
        <v>45107</v>
      </c>
      <c r="J2154" s="13" t="str">
        <f ca="1">IF(Ugovori_OPULJP[[#This Row],[DATUM ZAVRŠETKA OPERACIJE]]&lt;TODAY(),"završen","u provedbi")</f>
        <v>u provedbi</v>
      </c>
      <c r="K2154" s="6" t="s">
        <v>14</v>
      </c>
      <c r="L2154" s="6" t="s">
        <v>14</v>
      </c>
      <c r="M2154" s="35" t="s">
        <v>9864</v>
      </c>
      <c r="N2154" s="17">
        <v>0.15</v>
      </c>
      <c r="O2154" s="11">
        <f>Ugovori_OPULJP[[#This Row],[Bespovratna sredstva - Ukupno (EU+Nac) HRK
= Ukupna ugovorena vrijednost bespovratnih sredstava]]*Ugovori_OPULJP[[#This Row],[EU STOPA SUFINANCIRANJA %
EU CO-FINANCING RATE %]]</f>
        <v>1697892</v>
      </c>
      <c r="P2154" s="11">
        <f>Ugovori_OPULJP[[#This Row],[Bespovratna sredstva - Ukupno (EU+Nac) HRK
= Ukupna ugovorena vrijednost bespovratnih sredstava]]*Ugovori_OPULJP[[#This Row],[STOPA NACIONALNOG SUFINANCIRANJA %]]</f>
        <v>299628</v>
      </c>
      <c r="Q2154" s="4">
        <v>1997520</v>
      </c>
      <c r="R2154" s="11">
        <v>0</v>
      </c>
      <c r="S2154" s="11">
        <v>0</v>
      </c>
      <c r="T2154" s="4">
        <f>Ugovori_OPULJP[[#This Row],[Bespovratna sredstva - Ukupno (EU+Nac) HRK
= Ukupna ugovorena vrijednost bespovratnih sredstava]]+Ugovori_OPULJP[[#This Row],[Javni doprinos korisnika - HRK]]+Ugovori_OPULJP[[#This Row],[Privatni doprinos korisnika - HRK]]</f>
        <v>1997520</v>
      </c>
      <c r="U2154" s="19" t="s">
        <v>8735</v>
      </c>
      <c r="V2154" s="19" t="s">
        <v>24</v>
      </c>
      <c r="W2154" s="5" t="s">
        <v>10922</v>
      </c>
      <c r="X2154" s="15" t="s">
        <v>6219</v>
      </c>
    </row>
    <row r="2155" spans="1:24" ht="89.25" x14ac:dyDescent="0.25">
      <c r="A2155" s="12" t="s">
        <v>9926</v>
      </c>
      <c r="B2155" s="8" t="s">
        <v>8150</v>
      </c>
      <c r="C2155" s="5" t="s">
        <v>7165</v>
      </c>
      <c r="D2155" s="5" t="s">
        <v>9862</v>
      </c>
      <c r="E2155" s="19" t="s">
        <v>10081</v>
      </c>
      <c r="F2155" s="7" t="s">
        <v>9927</v>
      </c>
      <c r="G2155" s="7" t="s">
        <v>5378</v>
      </c>
      <c r="H2155" s="13">
        <v>44320</v>
      </c>
      <c r="I2155" s="13">
        <v>45050</v>
      </c>
      <c r="J2155" s="13" t="str">
        <f ca="1">IF(Ugovori_OPULJP[[#This Row],[DATUM ZAVRŠETKA OPERACIJE]]&lt;TODAY(),"završen","u provedbi")</f>
        <v>u provedbi</v>
      </c>
      <c r="K2155" s="6" t="s">
        <v>1</v>
      </c>
      <c r="L2155" s="6" t="s">
        <v>1</v>
      </c>
      <c r="M2155" s="17">
        <v>0.85</v>
      </c>
      <c r="N2155" s="17">
        <v>0.15</v>
      </c>
      <c r="O2155" s="11">
        <f>Ugovori_OPULJP[[#This Row],[Bespovratna sredstva - Ukupno (EU+Nac) HRK
= Ukupna ugovorena vrijednost bespovratnih sredstava]]*Ugovori_OPULJP[[#This Row],[EU STOPA SUFINANCIRANJA %
EU CO-FINANCING RATE %]]</f>
        <v>1491438.5515000001</v>
      </c>
      <c r="P2155" s="11">
        <f>Ugovori_OPULJP[[#This Row],[Bespovratna sredstva - Ukupno (EU+Nac) HRK
= Ukupna ugovorena vrijednost bespovratnih sredstava]]*Ugovori_OPULJP[[#This Row],[STOPA NACIONALNOG SUFINANCIRANJA %]]</f>
        <v>263195.03850000002</v>
      </c>
      <c r="Q2155" s="4">
        <v>1754633.59</v>
      </c>
      <c r="R2155" s="11">
        <v>0</v>
      </c>
      <c r="S2155" s="11">
        <v>0</v>
      </c>
      <c r="T2155" s="4">
        <f>Ugovori_OPULJP[[#This Row],[Bespovratna sredstva - Ukupno (EU+Nac) HRK
= Ukupna ugovorena vrijednost bespovratnih sredstava]]+Ugovori_OPULJP[[#This Row],[Javni doprinos korisnika - HRK]]+Ugovori_OPULJP[[#This Row],[Privatni doprinos korisnika - HRK]]</f>
        <v>1754633.59</v>
      </c>
      <c r="U2155" s="29" t="s">
        <v>8735</v>
      </c>
      <c r="V2155" s="29" t="s">
        <v>24</v>
      </c>
      <c r="W2155" s="5" t="s">
        <v>9928</v>
      </c>
      <c r="X2155" s="15" t="s">
        <v>6219</v>
      </c>
    </row>
    <row r="2156" spans="1:24" ht="51" x14ac:dyDescent="0.25">
      <c r="A2156" s="12" t="s">
        <v>9929</v>
      </c>
      <c r="B2156" s="8" t="s">
        <v>8150</v>
      </c>
      <c r="C2156" s="5" t="s">
        <v>7165</v>
      </c>
      <c r="D2156" s="5" t="s">
        <v>9862</v>
      </c>
      <c r="E2156" s="19" t="s">
        <v>10081</v>
      </c>
      <c r="F2156" s="7" t="s">
        <v>9930</v>
      </c>
      <c r="G2156" s="7" t="s">
        <v>8548</v>
      </c>
      <c r="H2156" s="13">
        <v>44319</v>
      </c>
      <c r="I2156" s="13">
        <v>45049</v>
      </c>
      <c r="J2156" s="13" t="str">
        <f ca="1">IF(Ugovori_OPULJP[[#This Row],[DATUM ZAVRŠETKA OPERACIJE]]&lt;TODAY(),"završen","u provedbi")</f>
        <v>u provedbi</v>
      </c>
      <c r="K2156" s="6" t="s">
        <v>74</v>
      </c>
      <c r="L2156" s="25" t="s">
        <v>20</v>
      </c>
      <c r="M2156" s="17">
        <v>0.85</v>
      </c>
      <c r="N2156" s="17">
        <v>0.15</v>
      </c>
      <c r="O2156" s="11">
        <f>Ugovori_OPULJP[[#This Row],[Bespovratna sredstva - Ukupno (EU+Nac) HRK
= Ukupna ugovorena vrijednost bespovratnih sredstava]]*Ugovori_OPULJP[[#This Row],[EU STOPA SUFINANCIRANJA %
EU CO-FINANCING RATE %]]</f>
        <v>1699320</v>
      </c>
      <c r="P2156" s="11">
        <f>Ugovori_OPULJP[[#This Row],[Bespovratna sredstva - Ukupno (EU+Nac) HRK
= Ukupna ugovorena vrijednost bespovratnih sredstava]]*Ugovori_OPULJP[[#This Row],[STOPA NACIONALNOG SUFINANCIRANJA %]]</f>
        <v>299880</v>
      </c>
      <c r="Q2156" s="4">
        <v>1999200</v>
      </c>
      <c r="R2156" s="11">
        <v>0</v>
      </c>
      <c r="S2156" s="11">
        <v>0</v>
      </c>
      <c r="T2156" s="4">
        <f>Ugovori_OPULJP[[#This Row],[Bespovratna sredstva - Ukupno (EU+Nac) HRK
= Ukupna ugovorena vrijednost bespovratnih sredstava]]+Ugovori_OPULJP[[#This Row],[Javni doprinos korisnika - HRK]]+Ugovori_OPULJP[[#This Row],[Privatni doprinos korisnika - HRK]]</f>
        <v>1999200</v>
      </c>
      <c r="U2156" s="29" t="s">
        <v>8735</v>
      </c>
      <c r="V2156" s="29" t="s">
        <v>24</v>
      </c>
      <c r="W2156" s="5" t="s">
        <v>9931</v>
      </c>
      <c r="X2156" s="15" t="s">
        <v>6219</v>
      </c>
    </row>
    <row r="2157" spans="1:24" ht="114.75" x14ac:dyDescent="0.25">
      <c r="A2157" s="12" t="s">
        <v>10723</v>
      </c>
      <c r="B2157" s="8" t="s">
        <v>8150</v>
      </c>
      <c r="C2157" s="5" t="s">
        <v>7165</v>
      </c>
      <c r="D2157" s="5" t="s">
        <v>9862</v>
      </c>
      <c r="E2157" s="19" t="s">
        <v>10081</v>
      </c>
      <c r="F2157" s="7" t="s">
        <v>10856</v>
      </c>
      <c r="G2157" s="7" t="s">
        <v>10778</v>
      </c>
      <c r="H2157" s="13">
        <v>44379</v>
      </c>
      <c r="I2157" s="13">
        <v>45109</v>
      </c>
      <c r="J2157" s="13" t="str">
        <f ca="1">IF(Ugovori_OPULJP[[#This Row],[DATUM ZAVRŠETKA OPERACIJE]]&lt;TODAY(),"završen","u provedbi")</f>
        <v>u provedbi</v>
      </c>
      <c r="K2157" s="6" t="s">
        <v>4</v>
      </c>
      <c r="L2157" s="6" t="s">
        <v>4</v>
      </c>
      <c r="M2157" s="35" t="s">
        <v>9864</v>
      </c>
      <c r="N2157" s="17">
        <v>0.15</v>
      </c>
      <c r="O2157" s="11">
        <f>Ugovori_OPULJP[[#This Row],[Bespovratna sredstva - Ukupno (EU+Nac) HRK
= Ukupna ugovorena vrijednost bespovratnih sredstava]]*Ugovori_OPULJP[[#This Row],[EU STOPA SUFINANCIRANJA %
EU CO-FINANCING RATE %]]</f>
        <v>1628593.5314999998</v>
      </c>
      <c r="P2157" s="11">
        <f>Ugovori_OPULJP[[#This Row],[Bespovratna sredstva - Ukupno (EU+Nac) HRK
= Ukupna ugovorena vrijednost bespovratnih sredstava]]*Ugovori_OPULJP[[#This Row],[STOPA NACIONALNOG SUFINANCIRANJA %]]</f>
        <v>287398.85849999997</v>
      </c>
      <c r="Q2157" s="4">
        <v>1915992.39</v>
      </c>
      <c r="R2157" s="11">
        <v>0</v>
      </c>
      <c r="S2157" s="11">
        <v>0</v>
      </c>
      <c r="T2157" s="4">
        <f>Ugovori_OPULJP[[#This Row],[Bespovratna sredstva - Ukupno (EU+Nac) HRK
= Ukupna ugovorena vrijednost bespovratnih sredstava]]+Ugovori_OPULJP[[#This Row],[Javni doprinos korisnika - HRK]]+Ugovori_OPULJP[[#This Row],[Privatni doprinos korisnika - HRK]]</f>
        <v>1915992.39</v>
      </c>
      <c r="U2157" s="19" t="s">
        <v>8735</v>
      </c>
      <c r="V2157" s="19" t="s">
        <v>24</v>
      </c>
      <c r="W2157" s="5" t="s">
        <v>10923</v>
      </c>
      <c r="X2157" s="15" t="s">
        <v>6219</v>
      </c>
    </row>
    <row r="2158" spans="1:24" ht="114.75" x14ac:dyDescent="0.25">
      <c r="A2158" s="12" t="s">
        <v>10389</v>
      </c>
      <c r="B2158" s="8" t="s">
        <v>8150</v>
      </c>
      <c r="C2158" s="5" t="s">
        <v>7165</v>
      </c>
      <c r="D2158" s="5" t="s">
        <v>9862</v>
      </c>
      <c r="E2158" s="19" t="s">
        <v>10081</v>
      </c>
      <c r="F2158" s="7" t="s">
        <v>10424</v>
      </c>
      <c r="G2158" s="47" t="s">
        <v>649</v>
      </c>
      <c r="H2158" s="13">
        <v>44377</v>
      </c>
      <c r="I2158" s="13">
        <v>45107</v>
      </c>
      <c r="J2158" s="13" t="str">
        <f ca="1">IF(Ugovori_OPULJP[[#This Row],[DATUM ZAVRŠETKA OPERACIJE]]&lt;TODAY(),"završen","u provedbi")</f>
        <v>u provedbi</v>
      </c>
      <c r="K2158" s="6" t="s">
        <v>4</v>
      </c>
      <c r="L2158" s="6" t="s">
        <v>4</v>
      </c>
      <c r="M2158" s="35" t="s">
        <v>9864</v>
      </c>
      <c r="N2158" s="17">
        <v>0.15</v>
      </c>
      <c r="O2158" s="11">
        <f>Ugovori_OPULJP[[#This Row],[Bespovratna sredstva - Ukupno (EU+Nac) HRK
= Ukupna ugovorena vrijednost bespovratnih sredstava]]*Ugovori_OPULJP[[#This Row],[EU STOPA SUFINANCIRANJA %
EU CO-FINANCING RATE %]]</f>
        <v>1628515.952</v>
      </c>
      <c r="P2158" s="11">
        <f>Ugovori_OPULJP[[#This Row],[Bespovratna sredstva - Ukupno (EU+Nac) HRK
= Ukupna ugovorena vrijednost bespovratnih sredstava]]*Ugovori_OPULJP[[#This Row],[STOPA NACIONALNOG SUFINANCIRANJA %]]</f>
        <v>287385.16800000001</v>
      </c>
      <c r="Q2158" s="4">
        <v>1915901.12</v>
      </c>
      <c r="R2158" s="11">
        <v>0</v>
      </c>
      <c r="S2158" s="11">
        <v>0</v>
      </c>
      <c r="T2158" s="4">
        <f>Ugovori_OPULJP[[#This Row],[Bespovratna sredstva - Ukupno (EU+Nac) HRK
= Ukupna ugovorena vrijednost bespovratnih sredstava]]+Ugovori_OPULJP[[#This Row],[Javni doprinos korisnika - HRK]]+Ugovori_OPULJP[[#This Row],[Privatni doprinos korisnika - HRK]]</f>
        <v>1915901.12</v>
      </c>
      <c r="U2158" s="19" t="s">
        <v>8735</v>
      </c>
      <c r="V2158" s="19" t="s">
        <v>24</v>
      </c>
      <c r="W2158" s="5" t="s">
        <v>10407</v>
      </c>
      <c r="X2158" s="15" t="s">
        <v>6219</v>
      </c>
    </row>
    <row r="2159" spans="1:24" ht="114.75" x14ac:dyDescent="0.25">
      <c r="A2159" s="12" t="s">
        <v>11290</v>
      </c>
      <c r="B2159" s="8" t="s">
        <v>8150</v>
      </c>
      <c r="C2159" s="5" t="s">
        <v>7165</v>
      </c>
      <c r="D2159" s="5" t="s">
        <v>9862</v>
      </c>
      <c r="E2159" s="19" t="s">
        <v>10081</v>
      </c>
      <c r="F2159" s="7" t="s">
        <v>11299</v>
      </c>
      <c r="G2159" s="7" t="s">
        <v>11300</v>
      </c>
      <c r="H2159" s="13">
        <v>44498</v>
      </c>
      <c r="I2159" s="13">
        <v>45228</v>
      </c>
      <c r="J2159" s="13" t="str">
        <f ca="1">IF(Ugovori_OPULJP[[#This Row],[DATUM ZAVRŠETKA OPERACIJE]]&lt;TODAY(),"završen","u provedbi")</f>
        <v>u provedbi</v>
      </c>
      <c r="K2159" s="18" t="s">
        <v>4</v>
      </c>
      <c r="L2159" s="6" t="s">
        <v>4</v>
      </c>
      <c r="M2159" s="17">
        <v>0.85</v>
      </c>
      <c r="N2159" s="17">
        <v>0.15</v>
      </c>
      <c r="O2159" s="11">
        <f>Ugovori_OPULJP[[#This Row],[Bespovratna sredstva - Ukupno (EU+Nac) HRK
= Ukupna ugovorena vrijednost bespovratnih sredstava]]*Ugovori_OPULJP[[#This Row],[EU STOPA SUFINANCIRANJA %
EU CO-FINANCING RATE %]]</f>
        <v>1579385.5865</v>
      </c>
      <c r="P2159" s="11">
        <f>Ugovori_OPULJP[[#This Row],[Bespovratna sredstva - Ukupno (EU+Nac) HRK
= Ukupna ugovorena vrijednost bespovratnih sredstava]]*Ugovori_OPULJP[[#This Row],[STOPA NACIONALNOG SUFINANCIRANJA %]]</f>
        <v>278715.10349999997</v>
      </c>
      <c r="Q2159" s="4">
        <v>1858100.69</v>
      </c>
      <c r="R2159" s="11">
        <v>0</v>
      </c>
      <c r="S2159" s="11">
        <v>0</v>
      </c>
      <c r="T2159" s="4">
        <f>Ugovori_OPULJP[[#This Row],[Bespovratna sredstva - Ukupno (EU+Nac) HRK
= Ukupna ugovorena vrijednost bespovratnih sredstava]]+Ugovori_OPULJP[[#This Row],[Javni doprinos korisnika - HRK]]+Ugovori_OPULJP[[#This Row],[Privatni doprinos korisnika - HRK]]</f>
        <v>1858100.69</v>
      </c>
      <c r="U2159" s="29" t="s">
        <v>8735</v>
      </c>
      <c r="V2159" s="29" t="s">
        <v>24</v>
      </c>
      <c r="W2159" s="5" t="s">
        <v>11301</v>
      </c>
      <c r="X2159" s="15" t="s">
        <v>6219</v>
      </c>
    </row>
    <row r="2160" spans="1:24" ht="114.75" x14ac:dyDescent="0.25">
      <c r="A2160" s="12" t="s">
        <v>11303</v>
      </c>
      <c r="B2160" s="8" t="s">
        <v>8150</v>
      </c>
      <c r="C2160" s="5" t="s">
        <v>7165</v>
      </c>
      <c r="D2160" s="5" t="s">
        <v>9862</v>
      </c>
      <c r="E2160" s="19" t="s">
        <v>10081</v>
      </c>
      <c r="F2160" s="7" t="s">
        <v>11324</v>
      </c>
      <c r="G2160" s="7" t="s">
        <v>11343</v>
      </c>
      <c r="H2160" s="13">
        <v>44503</v>
      </c>
      <c r="I2160" s="13">
        <v>45233</v>
      </c>
      <c r="J2160" s="13" t="str">
        <f ca="1">IF(Ugovori_OPULJP[[#This Row],[DATUM ZAVRŠETKA OPERACIJE]]&lt;TODAY(),"završen","u provedbi")</f>
        <v>u provedbi</v>
      </c>
      <c r="K2160" s="18" t="s">
        <v>4</v>
      </c>
      <c r="L2160" s="18" t="s">
        <v>4</v>
      </c>
      <c r="M2160" s="17">
        <v>0.85</v>
      </c>
      <c r="N2160" s="17">
        <v>0.15</v>
      </c>
      <c r="O2160" s="11">
        <f>Ugovori_OPULJP[[#This Row],[Bespovratna sredstva - Ukupno (EU+Nac) HRK
= Ukupna ugovorena vrijednost bespovratnih sredstava]]*Ugovori_OPULJP[[#This Row],[EU STOPA SUFINANCIRANJA %
EU CO-FINANCING RATE %]]</f>
        <v>1067447.1359999999</v>
      </c>
      <c r="P2160" s="11">
        <f>Ugovori_OPULJP[[#This Row],[Bespovratna sredstva - Ukupno (EU+Nac) HRK
= Ukupna ugovorena vrijednost bespovratnih sredstava]]*Ugovori_OPULJP[[#This Row],[STOPA NACIONALNOG SUFINANCIRANJA %]]</f>
        <v>188373.02399999998</v>
      </c>
      <c r="Q2160" s="4">
        <v>1255820.1599999999</v>
      </c>
      <c r="R2160" s="11">
        <v>0</v>
      </c>
      <c r="S2160" s="11">
        <v>0</v>
      </c>
      <c r="T2160" s="4">
        <f>Ugovori_OPULJP[[#This Row],[Bespovratna sredstva - Ukupno (EU+Nac) HRK
= Ukupna ugovorena vrijednost bespovratnih sredstava]]+Ugovori_OPULJP[[#This Row],[Javni doprinos korisnika - HRK]]+Ugovori_OPULJP[[#This Row],[Privatni doprinos korisnika - HRK]]</f>
        <v>1255820.1599999999</v>
      </c>
      <c r="U2160" s="19" t="s">
        <v>8735</v>
      </c>
      <c r="V2160" s="19" t="s">
        <v>24</v>
      </c>
      <c r="W2160" s="5" t="s">
        <v>11357</v>
      </c>
      <c r="X2160" s="15" t="s">
        <v>6219</v>
      </c>
    </row>
    <row r="2161" spans="1:24" ht="102" x14ac:dyDescent="0.25">
      <c r="A2161" s="12" t="s">
        <v>10724</v>
      </c>
      <c r="B2161" s="8" t="s">
        <v>8150</v>
      </c>
      <c r="C2161" s="5" t="s">
        <v>7165</v>
      </c>
      <c r="D2161" s="5" t="s">
        <v>9862</v>
      </c>
      <c r="E2161" s="19" t="s">
        <v>10081</v>
      </c>
      <c r="F2161" s="7" t="s">
        <v>10857</v>
      </c>
      <c r="G2161" s="7" t="s">
        <v>10779</v>
      </c>
      <c r="H2161" s="13">
        <v>44389</v>
      </c>
      <c r="I2161" s="13">
        <v>45119</v>
      </c>
      <c r="J2161" s="13" t="str">
        <f ca="1">IF(Ugovori_OPULJP[[#This Row],[DATUM ZAVRŠETKA OPERACIJE]]&lt;TODAY(),"završen","u provedbi")</f>
        <v>u provedbi</v>
      </c>
      <c r="K2161" s="6" t="s">
        <v>14</v>
      </c>
      <c r="L2161" s="6" t="s">
        <v>14</v>
      </c>
      <c r="M2161" s="35" t="s">
        <v>9864</v>
      </c>
      <c r="N2161" s="17">
        <v>0.15</v>
      </c>
      <c r="O2161" s="11">
        <f>Ugovori_OPULJP[[#This Row],[Bespovratna sredstva - Ukupno (EU+Nac) HRK
= Ukupna ugovorena vrijednost bespovratnih sredstava]]*Ugovori_OPULJP[[#This Row],[EU STOPA SUFINANCIRANJA %
EU CO-FINANCING RATE %]]</f>
        <v>1558607.26</v>
      </c>
      <c r="P2161" s="11">
        <f>Ugovori_OPULJP[[#This Row],[Bespovratna sredstva - Ukupno (EU+Nac) HRK
= Ukupna ugovorena vrijednost bespovratnih sredstava]]*Ugovori_OPULJP[[#This Row],[STOPA NACIONALNOG SUFINANCIRANJA %]]</f>
        <v>275048.34000000003</v>
      </c>
      <c r="Q2161" s="4">
        <v>1833655.6</v>
      </c>
      <c r="R2161" s="11">
        <v>0</v>
      </c>
      <c r="S2161" s="11">
        <v>0</v>
      </c>
      <c r="T2161" s="4">
        <f>Ugovori_OPULJP[[#This Row],[Bespovratna sredstva - Ukupno (EU+Nac) HRK
= Ukupna ugovorena vrijednost bespovratnih sredstava]]+Ugovori_OPULJP[[#This Row],[Javni doprinos korisnika - HRK]]+Ugovori_OPULJP[[#This Row],[Privatni doprinos korisnika - HRK]]</f>
        <v>1833655.6</v>
      </c>
      <c r="U2161" s="19" t="s">
        <v>8735</v>
      </c>
      <c r="V2161" s="19" t="s">
        <v>24</v>
      </c>
      <c r="W2161" s="5" t="s">
        <v>10924</v>
      </c>
      <c r="X2161" s="15" t="s">
        <v>6219</v>
      </c>
    </row>
    <row r="2162" spans="1:24" ht="114.75" x14ac:dyDescent="0.25">
      <c r="A2162" s="12" t="s">
        <v>11552</v>
      </c>
      <c r="B2162" s="8" t="s">
        <v>8150</v>
      </c>
      <c r="C2162" s="5" t="s">
        <v>7165</v>
      </c>
      <c r="D2162" s="5" t="s">
        <v>9862</v>
      </c>
      <c r="E2162" s="19" t="s">
        <v>10081</v>
      </c>
      <c r="F2162" s="7" t="s">
        <v>11607</v>
      </c>
      <c r="G2162" s="7" t="s">
        <v>10558</v>
      </c>
      <c r="H2162" s="13">
        <v>44550</v>
      </c>
      <c r="I2162" s="13">
        <v>45280</v>
      </c>
      <c r="J2162" s="13" t="str">
        <f ca="1">IF(Ugovori_OPULJP[[#This Row],[DATUM ZAVRŠETKA OPERACIJE]]&lt;TODAY(),"završen","u provedbi")</f>
        <v>u provedbi</v>
      </c>
      <c r="K2162" s="6" t="s">
        <v>12</v>
      </c>
      <c r="L2162" s="25" t="s">
        <v>12</v>
      </c>
      <c r="M2162" s="35" t="s">
        <v>9864</v>
      </c>
      <c r="N2162" s="17">
        <v>0.15</v>
      </c>
      <c r="O2162" s="11">
        <f>Ugovori_OPULJP[[#This Row],[Bespovratna sredstva - Ukupno (EU+Nac) HRK
= Ukupna ugovorena vrijednost bespovratnih sredstava]]*Ugovori_OPULJP[[#This Row],[EU STOPA SUFINANCIRANJA %
EU CO-FINANCING RATE %]]</f>
        <v>827389.55799999996</v>
      </c>
      <c r="P2162" s="11">
        <f>Ugovori_OPULJP[[#This Row],[Bespovratna sredstva - Ukupno (EU+Nac) HRK
= Ukupna ugovorena vrijednost bespovratnih sredstava]]*Ugovori_OPULJP[[#This Row],[STOPA NACIONALNOG SUFINANCIRANJA %]]</f>
        <v>146009.92199999999</v>
      </c>
      <c r="Q2162" s="4">
        <v>973399.48</v>
      </c>
      <c r="R2162" s="11">
        <v>0</v>
      </c>
      <c r="S2162" s="11">
        <v>0</v>
      </c>
      <c r="T2162" s="4">
        <f>Ugovori_OPULJP[[#This Row],[Bespovratna sredstva - Ukupno (EU+Nac) HRK
= Ukupna ugovorena vrijednost bespovratnih sredstava]]+Ugovori_OPULJP[[#This Row],[Javni doprinos korisnika - HRK]]+Ugovori_OPULJP[[#This Row],[Privatni doprinos korisnika - HRK]]</f>
        <v>973399.48</v>
      </c>
      <c r="U2162" s="19" t="s">
        <v>8735</v>
      </c>
      <c r="V2162" s="19" t="s">
        <v>24</v>
      </c>
      <c r="W2162" s="5" t="s">
        <v>11578</v>
      </c>
      <c r="X2162" s="15" t="s">
        <v>6219</v>
      </c>
    </row>
    <row r="2163" spans="1:24" ht="114.75" x14ac:dyDescent="0.25">
      <c r="A2163" s="12" t="s">
        <v>11553</v>
      </c>
      <c r="B2163" s="8" t="s">
        <v>8150</v>
      </c>
      <c r="C2163" s="5" t="s">
        <v>7165</v>
      </c>
      <c r="D2163" s="5" t="s">
        <v>9862</v>
      </c>
      <c r="E2163" s="19" t="s">
        <v>10081</v>
      </c>
      <c r="F2163" s="7" t="s">
        <v>11608</v>
      </c>
      <c r="G2163" s="7" t="s">
        <v>9191</v>
      </c>
      <c r="H2163" s="13">
        <v>44544</v>
      </c>
      <c r="I2163" s="13">
        <v>45274</v>
      </c>
      <c r="J2163" s="13" t="str">
        <f ca="1">IF(Ugovori_OPULJP[[#This Row],[DATUM ZAVRŠETKA OPERACIJE]]&lt;TODAY(),"završen","u provedbi")</f>
        <v>u provedbi</v>
      </c>
      <c r="K2163" s="6" t="s">
        <v>12</v>
      </c>
      <c r="L2163" s="25" t="s">
        <v>12</v>
      </c>
      <c r="M2163" s="35" t="s">
        <v>9864</v>
      </c>
      <c r="N2163" s="17">
        <v>0.15</v>
      </c>
      <c r="O2163" s="11">
        <f>Ugovori_OPULJP[[#This Row],[Bespovratna sredstva - Ukupno (EU+Nac) HRK
= Ukupna ugovorena vrijednost bespovratnih sredstava]]*Ugovori_OPULJP[[#This Row],[EU STOPA SUFINANCIRANJA %
EU CO-FINANCING RATE %]]</f>
        <v>1484519.9850000001</v>
      </c>
      <c r="P2163" s="11">
        <f>Ugovori_OPULJP[[#This Row],[Bespovratna sredstva - Ukupno (EU+Nac) HRK
= Ukupna ugovorena vrijednost bespovratnih sredstava]]*Ugovori_OPULJP[[#This Row],[STOPA NACIONALNOG SUFINANCIRANJA %]]</f>
        <v>261974.11499999999</v>
      </c>
      <c r="Q2163" s="4">
        <v>1746494.1</v>
      </c>
      <c r="R2163" s="11">
        <v>0</v>
      </c>
      <c r="S2163" s="11">
        <v>0</v>
      </c>
      <c r="T2163" s="4">
        <f>Ugovori_OPULJP[[#This Row],[Bespovratna sredstva - Ukupno (EU+Nac) HRK
= Ukupna ugovorena vrijednost bespovratnih sredstava]]+Ugovori_OPULJP[[#This Row],[Javni doprinos korisnika - HRK]]+Ugovori_OPULJP[[#This Row],[Privatni doprinos korisnika - HRK]]</f>
        <v>1746494.1</v>
      </c>
      <c r="U2163" s="19" t="s">
        <v>8735</v>
      </c>
      <c r="V2163" s="19" t="s">
        <v>24</v>
      </c>
      <c r="W2163" s="5" t="s">
        <v>11579</v>
      </c>
      <c r="X2163" s="15" t="s">
        <v>6219</v>
      </c>
    </row>
    <row r="2164" spans="1:24" ht="114.75" x14ac:dyDescent="0.25">
      <c r="A2164" s="12" t="s">
        <v>11554</v>
      </c>
      <c r="B2164" s="8" t="s">
        <v>8150</v>
      </c>
      <c r="C2164" s="5" t="s">
        <v>7165</v>
      </c>
      <c r="D2164" s="5" t="s">
        <v>9862</v>
      </c>
      <c r="E2164" s="19" t="s">
        <v>10081</v>
      </c>
      <c r="F2164" s="7" t="s">
        <v>11609</v>
      </c>
      <c r="G2164" s="7" t="s">
        <v>8550</v>
      </c>
      <c r="H2164" s="13">
        <v>44544</v>
      </c>
      <c r="I2164" s="13">
        <v>45274</v>
      </c>
      <c r="J2164" s="13" t="str">
        <f ca="1">IF(Ugovori_OPULJP[[#This Row],[DATUM ZAVRŠETKA OPERACIJE]]&lt;TODAY(),"završen","u provedbi")</f>
        <v>u provedbi</v>
      </c>
      <c r="K2164" s="6" t="s">
        <v>14</v>
      </c>
      <c r="L2164" s="25" t="s">
        <v>14</v>
      </c>
      <c r="M2164" s="35" t="s">
        <v>9864</v>
      </c>
      <c r="N2164" s="17">
        <v>0.15</v>
      </c>
      <c r="O2164" s="11">
        <f>Ugovori_OPULJP[[#This Row],[Bespovratna sredstva - Ukupno (EU+Nac) HRK
= Ukupna ugovorena vrijednost bespovratnih sredstava]]*Ugovori_OPULJP[[#This Row],[EU STOPA SUFINANCIRANJA %
EU CO-FINANCING RATE %]]</f>
        <v>1508474.94</v>
      </c>
      <c r="P2164" s="11">
        <f>Ugovori_OPULJP[[#This Row],[Bespovratna sredstva - Ukupno (EU+Nac) HRK
= Ukupna ugovorena vrijednost bespovratnih sredstava]]*Ugovori_OPULJP[[#This Row],[STOPA NACIONALNOG SUFINANCIRANJA %]]</f>
        <v>266201.45999999996</v>
      </c>
      <c r="Q2164" s="4">
        <v>1774676.4</v>
      </c>
      <c r="R2164" s="11">
        <v>0</v>
      </c>
      <c r="S2164" s="11">
        <v>0</v>
      </c>
      <c r="T2164" s="4">
        <f>Ugovori_OPULJP[[#This Row],[Bespovratna sredstva - Ukupno (EU+Nac) HRK
= Ukupna ugovorena vrijednost bespovratnih sredstava]]+Ugovori_OPULJP[[#This Row],[Javni doprinos korisnika - HRK]]+Ugovori_OPULJP[[#This Row],[Privatni doprinos korisnika - HRK]]</f>
        <v>1774676.4</v>
      </c>
      <c r="U2164" s="19" t="s">
        <v>8735</v>
      </c>
      <c r="V2164" s="19" t="s">
        <v>24</v>
      </c>
      <c r="W2164" s="5" t="s">
        <v>9907</v>
      </c>
      <c r="X2164" s="15" t="s">
        <v>6219</v>
      </c>
    </row>
    <row r="2165" spans="1:24" ht="114.75" x14ac:dyDescent="0.25">
      <c r="A2165" s="12" t="s">
        <v>11555</v>
      </c>
      <c r="B2165" s="8" t="s">
        <v>8150</v>
      </c>
      <c r="C2165" s="5" t="s">
        <v>7165</v>
      </c>
      <c r="D2165" s="5" t="s">
        <v>9862</v>
      </c>
      <c r="E2165" s="19" t="s">
        <v>10081</v>
      </c>
      <c r="F2165" s="7" t="s">
        <v>11610</v>
      </c>
      <c r="G2165" s="7" t="s">
        <v>11611</v>
      </c>
      <c r="H2165" s="13">
        <v>44544</v>
      </c>
      <c r="I2165" s="13">
        <v>45274</v>
      </c>
      <c r="J2165" s="13" t="str">
        <f ca="1">IF(Ugovori_OPULJP[[#This Row],[DATUM ZAVRŠETKA OPERACIJE]]&lt;TODAY(),"završen","u provedbi")</f>
        <v>u provedbi</v>
      </c>
      <c r="K2165" s="6" t="s">
        <v>14</v>
      </c>
      <c r="L2165" s="6" t="s">
        <v>14</v>
      </c>
      <c r="M2165" s="35" t="s">
        <v>9864</v>
      </c>
      <c r="N2165" s="17">
        <v>0.15</v>
      </c>
      <c r="O2165" s="11">
        <f>Ugovori_OPULJP[[#This Row],[Bespovratna sredstva - Ukupno (EU+Nac) HRK
= Ukupna ugovorena vrijednost bespovratnih sredstava]]*Ugovori_OPULJP[[#This Row],[EU STOPA SUFINANCIRANJA %
EU CO-FINANCING RATE %]]</f>
        <v>1625977.3759999999</v>
      </c>
      <c r="P2165" s="11">
        <f>Ugovori_OPULJP[[#This Row],[Bespovratna sredstva - Ukupno (EU+Nac) HRK
= Ukupna ugovorena vrijednost bespovratnih sredstava]]*Ugovori_OPULJP[[#This Row],[STOPA NACIONALNOG SUFINANCIRANJA %]]</f>
        <v>286937.18400000001</v>
      </c>
      <c r="Q2165" s="4">
        <v>1912914.56</v>
      </c>
      <c r="R2165" s="11">
        <v>0</v>
      </c>
      <c r="S2165" s="11">
        <v>0</v>
      </c>
      <c r="T2165" s="4">
        <f>Ugovori_OPULJP[[#This Row],[Bespovratna sredstva - Ukupno (EU+Nac) HRK
= Ukupna ugovorena vrijednost bespovratnih sredstava]]+Ugovori_OPULJP[[#This Row],[Javni doprinos korisnika - HRK]]+Ugovori_OPULJP[[#This Row],[Privatni doprinos korisnika - HRK]]</f>
        <v>1912914.56</v>
      </c>
      <c r="U2165" s="19" t="s">
        <v>8735</v>
      </c>
      <c r="V2165" s="19" t="s">
        <v>24</v>
      </c>
      <c r="W2165" s="5" t="s">
        <v>11580</v>
      </c>
      <c r="X2165" s="15" t="s">
        <v>6219</v>
      </c>
    </row>
    <row r="2166" spans="1:24" ht="102" x14ac:dyDescent="0.25">
      <c r="A2166" s="45" t="s">
        <v>12145</v>
      </c>
      <c r="B2166" s="8" t="s">
        <v>8150</v>
      </c>
      <c r="C2166" s="5" t="s">
        <v>7165</v>
      </c>
      <c r="D2166" s="5" t="s">
        <v>9862</v>
      </c>
      <c r="E2166" s="19" t="s">
        <v>10081</v>
      </c>
      <c r="F2166" s="7" t="s">
        <v>12146</v>
      </c>
      <c r="G2166" s="7" t="s">
        <v>12147</v>
      </c>
      <c r="H2166" s="13">
        <v>44545</v>
      </c>
      <c r="I2166" s="13">
        <v>45275</v>
      </c>
      <c r="J2166" s="13" t="str">
        <f ca="1">IF(Ugovori_OPULJP[[#This Row],[DATUM ZAVRŠETKA OPERACIJE]]&lt;TODAY(),"završen","u provedbi")</f>
        <v>u provedbi</v>
      </c>
      <c r="K2166" s="18" t="s">
        <v>14</v>
      </c>
      <c r="L2166" s="18" t="s">
        <v>14</v>
      </c>
      <c r="M2166" s="17">
        <v>0.85</v>
      </c>
      <c r="N2166" s="17">
        <v>0.15</v>
      </c>
      <c r="O2166" s="11">
        <f>Ugovori_OPULJP[[#This Row],[Bespovratna sredstva - Ukupno (EU+Nac) HRK
= Ukupna ugovorena vrijednost bespovratnih sredstava]]*Ugovori_OPULJP[[#This Row],[EU STOPA SUFINANCIRANJA %
EU CO-FINANCING RATE %]]</f>
        <v>725441.39949999994</v>
      </c>
      <c r="P2166" s="11">
        <f>Ugovori_OPULJP[[#This Row],[Bespovratna sredstva - Ukupno (EU+Nac) HRK
= Ukupna ugovorena vrijednost bespovratnih sredstava]]*Ugovori_OPULJP[[#This Row],[STOPA NACIONALNOG SUFINANCIRANJA %]]</f>
        <v>128019.07049999999</v>
      </c>
      <c r="Q2166" s="4">
        <v>853460.47</v>
      </c>
      <c r="R2166" s="11">
        <v>0</v>
      </c>
      <c r="S2166" s="11">
        <v>0</v>
      </c>
      <c r="T2166" s="4">
        <f>Ugovori_OPULJP[[#This Row],[Bespovratna sredstva - Ukupno (EU+Nac) HRK
= Ukupna ugovorena vrijednost bespovratnih sredstava]]+Ugovori_OPULJP[[#This Row],[Javni doprinos korisnika - HRK]]+Ugovori_OPULJP[[#This Row],[Privatni doprinos korisnika - HRK]]</f>
        <v>853460.47</v>
      </c>
      <c r="U2166" s="19" t="s">
        <v>8735</v>
      </c>
      <c r="V2166" s="19" t="s">
        <v>24</v>
      </c>
      <c r="W2166" s="5" t="s">
        <v>12148</v>
      </c>
      <c r="X2166" s="15" t="s">
        <v>6219</v>
      </c>
    </row>
    <row r="2167" spans="1:24" ht="114.75" x14ac:dyDescent="0.25">
      <c r="A2167" s="12" t="s">
        <v>11556</v>
      </c>
      <c r="B2167" s="8" t="s">
        <v>8150</v>
      </c>
      <c r="C2167" s="5" t="s">
        <v>7165</v>
      </c>
      <c r="D2167" s="5" t="s">
        <v>9862</v>
      </c>
      <c r="E2167" s="19" t="s">
        <v>10081</v>
      </c>
      <c r="F2167" s="7" t="s">
        <v>11612</v>
      </c>
      <c r="G2167" s="7" t="s">
        <v>11613</v>
      </c>
      <c r="H2167" s="13">
        <v>44545</v>
      </c>
      <c r="I2167" s="13">
        <v>45275</v>
      </c>
      <c r="J2167" s="13" t="str">
        <f ca="1">IF(Ugovori_OPULJP[[#This Row],[DATUM ZAVRŠETKA OPERACIJE]]&lt;TODAY(),"završen","u provedbi")</f>
        <v>u provedbi</v>
      </c>
      <c r="K2167" s="6" t="s">
        <v>14</v>
      </c>
      <c r="L2167" s="6" t="s">
        <v>14</v>
      </c>
      <c r="M2167" s="35" t="s">
        <v>9864</v>
      </c>
      <c r="N2167" s="17">
        <v>0.15</v>
      </c>
      <c r="O2167" s="11">
        <f>Ugovori_OPULJP[[#This Row],[Bespovratna sredstva - Ukupno (EU+Nac) HRK
= Ukupna ugovorena vrijednost bespovratnih sredstava]]*Ugovori_OPULJP[[#This Row],[EU STOPA SUFINANCIRANJA %
EU CO-FINANCING RATE %]]</f>
        <v>911761.94350000005</v>
      </c>
      <c r="P2167" s="11">
        <f>Ugovori_OPULJP[[#This Row],[Bespovratna sredstva - Ukupno (EU+Nac) HRK
= Ukupna ugovorena vrijednost bespovratnih sredstava]]*Ugovori_OPULJP[[#This Row],[STOPA NACIONALNOG SUFINANCIRANJA %]]</f>
        <v>160899.16650000002</v>
      </c>
      <c r="Q2167" s="4">
        <v>1072661.1100000001</v>
      </c>
      <c r="R2167" s="11">
        <v>0</v>
      </c>
      <c r="S2167" s="11">
        <v>0</v>
      </c>
      <c r="T2167" s="4">
        <f>Ugovori_OPULJP[[#This Row],[Bespovratna sredstva - Ukupno (EU+Nac) HRK
= Ukupna ugovorena vrijednost bespovratnih sredstava]]+Ugovori_OPULJP[[#This Row],[Javni doprinos korisnika - HRK]]+Ugovori_OPULJP[[#This Row],[Privatni doprinos korisnika - HRK]]</f>
        <v>1072661.1100000001</v>
      </c>
      <c r="U2167" s="19" t="s">
        <v>8735</v>
      </c>
      <c r="V2167" s="19" t="s">
        <v>24</v>
      </c>
      <c r="W2167" s="5" t="s">
        <v>11581</v>
      </c>
      <c r="X2167" s="15" t="s">
        <v>6219</v>
      </c>
    </row>
    <row r="2168" spans="1:24" ht="89.25" x14ac:dyDescent="0.25">
      <c r="A2168" s="12" t="s">
        <v>12149</v>
      </c>
      <c r="B2168" s="8" t="s">
        <v>8150</v>
      </c>
      <c r="C2168" s="5" t="s">
        <v>7165</v>
      </c>
      <c r="D2168" s="27" t="s">
        <v>11714</v>
      </c>
      <c r="E2168" s="19" t="s">
        <v>10081</v>
      </c>
      <c r="F2168" s="7" t="s">
        <v>11752</v>
      </c>
      <c r="G2168" s="7" t="s">
        <v>3671</v>
      </c>
      <c r="H2168" s="13">
        <v>44595</v>
      </c>
      <c r="I2168" s="13">
        <v>45202</v>
      </c>
      <c r="J2168" s="20" t="str">
        <f ca="1">IF(Ugovori_OPULJP[[#This Row],[DATUM ZAVRŠETKA OPERACIJE]]&lt;TODAY(),"završen","u provedbi")</f>
        <v>u provedbi</v>
      </c>
      <c r="K2168" s="18" t="s">
        <v>13</v>
      </c>
      <c r="L2168" s="18" t="s">
        <v>13</v>
      </c>
      <c r="M2168" s="17">
        <v>0.85</v>
      </c>
      <c r="N2168" s="17">
        <v>0.15</v>
      </c>
      <c r="O2168" s="11">
        <f>Ugovori_OPULJP[[#This Row],[Bespovratna sredstva - Ukupno (EU+Nac) HRK
= Ukupna ugovorena vrijednost bespovratnih sredstava]]*Ugovori_OPULJP[[#This Row],[EU STOPA SUFINANCIRANJA %
EU CO-FINANCING RATE %]]</f>
        <v>3032959.2559999996</v>
      </c>
      <c r="P2168" s="11">
        <f>Ugovori_OPULJP[[#This Row],[Bespovratna sredstva - Ukupno (EU+Nac) HRK
= Ukupna ugovorena vrijednost bespovratnih sredstava]]*Ugovori_OPULJP[[#This Row],[STOPA NACIONALNOG SUFINANCIRANJA %]]</f>
        <v>535228.10399999993</v>
      </c>
      <c r="Q2168" s="4">
        <v>3568187.36</v>
      </c>
      <c r="R2168" s="11">
        <v>0</v>
      </c>
      <c r="S2168" s="11">
        <v>0</v>
      </c>
      <c r="T2168" s="4">
        <f>Ugovori_OPULJP[[#This Row],[Bespovratna sredstva - Ukupno (EU+Nac) HRK
= Ukupna ugovorena vrijednost bespovratnih sredstava]]+Ugovori_OPULJP[[#This Row],[Javni doprinos korisnika - HRK]]+Ugovori_OPULJP[[#This Row],[Privatni doprinos korisnika - HRK]]</f>
        <v>3568187.36</v>
      </c>
      <c r="U2168" s="19" t="s">
        <v>8735</v>
      </c>
      <c r="V2168" s="19" t="s">
        <v>24</v>
      </c>
      <c r="W2168" s="5" t="s">
        <v>12150</v>
      </c>
      <c r="X2168" s="15" t="s">
        <v>6220</v>
      </c>
    </row>
    <row r="2169" spans="1:24" ht="76.5" x14ac:dyDescent="0.25">
      <c r="A2169" s="26" t="s">
        <v>11861</v>
      </c>
      <c r="B2169" s="8" t="s">
        <v>8150</v>
      </c>
      <c r="C2169" s="5" t="s">
        <v>7165</v>
      </c>
      <c r="D2169" s="27" t="s">
        <v>11714</v>
      </c>
      <c r="E2169" s="19" t="s">
        <v>10081</v>
      </c>
      <c r="F2169" s="7" t="s">
        <v>11884</v>
      </c>
      <c r="G2169" s="7" t="s">
        <v>11885</v>
      </c>
      <c r="H2169" s="13">
        <v>44553</v>
      </c>
      <c r="I2169" s="13">
        <v>45161</v>
      </c>
      <c r="J2169" s="13" t="str">
        <f ca="1">IF(Ugovori_OPULJP[[#This Row],[DATUM ZAVRŠETKA OPERACIJE]]&lt;TODAY(),"završen","u provedbi")</f>
        <v>u provedbi</v>
      </c>
      <c r="K2169" s="6" t="s">
        <v>15</v>
      </c>
      <c r="L2169" s="25" t="s">
        <v>15</v>
      </c>
      <c r="M2169" s="35" t="s">
        <v>9864</v>
      </c>
      <c r="N2169" s="17">
        <v>0.15</v>
      </c>
      <c r="O2169" s="11">
        <f>Ugovori_OPULJP[[#This Row],[Bespovratna sredstva - Ukupno (EU+Nac) HRK
= Ukupna ugovorena vrijednost bespovratnih sredstava]]*Ugovori_OPULJP[[#This Row],[EU STOPA SUFINANCIRANJA %
EU CO-FINANCING RATE %]]</f>
        <v>3680177.2889999999</v>
      </c>
      <c r="P2169" s="11">
        <f>Ugovori_OPULJP[[#This Row],[Bespovratna sredstva - Ukupno (EU+Nac) HRK
= Ukupna ugovorena vrijednost bespovratnih sredstava]]*Ugovori_OPULJP[[#This Row],[STOPA NACIONALNOG SUFINANCIRANJA %]]</f>
        <v>649443.05099999998</v>
      </c>
      <c r="Q2169" s="4">
        <v>4329620.34</v>
      </c>
      <c r="R2169" s="11">
        <v>0</v>
      </c>
      <c r="S2169" s="11">
        <v>0</v>
      </c>
      <c r="T2169" s="4">
        <f>Ugovori_OPULJP[[#This Row],[Bespovratna sredstva - Ukupno (EU+Nac) HRK
= Ukupna ugovorena vrijednost bespovratnih sredstava]]+Ugovori_OPULJP[[#This Row],[Javni doprinos korisnika - HRK]]+Ugovori_OPULJP[[#This Row],[Privatni doprinos korisnika - HRK]]</f>
        <v>4329620.34</v>
      </c>
      <c r="U2169" s="19" t="s">
        <v>8735</v>
      </c>
      <c r="V2169" s="19" t="s">
        <v>24</v>
      </c>
      <c r="W2169" s="5" t="s">
        <v>11918</v>
      </c>
      <c r="X2169" s="15" t="s">
        <v>6220</v>
      </c>
    </row>
    <row r="2170" spans="1:24" ht="102" x14ac:dyDescent="0.25">
      <c r="A2170" s="12" t="s">
        <v>11862</v>
      </c>
      <c r="B2170" s="8" t="s">
        <v>8150</v>
      </c>
      <c r="C2170" s="5" t="s">
        <v>7165</v>
      </c>
      <c r="D2170" s="27" t="s">
        <v>11714</v>
      </c>
      <c r="E2170" s="19" t="s">
        <v>10081</v>
      </c>
      <c r="F2170" s="7" t="s">
        <v>11886</v>
      </c>
      <c r="G2170" s="7" t="s">
        <v>876</v>
      </c>
      <c r="H2170" s="13">
        <v>44553</v>
      </c>
      <c r="I2170" s="13">
        <v>45161</v>
      </c>
      <c r="J2170" s="13" t="str">
        <f ca="1">IF(Ugovori_OPULJP[[#This Row],[DATUM ZAVRŠETKA OPERACIJE]]&lt;TODAY(),"završen","u provedbi")</f>
        <v>u provedbi</v>
      </c>
      <c r="K2170" s="18" t="s">
        <v>9</v>
      </c>
      <c r="L2170" s="6" t="s">
        <v>9</v>
      </c>
      <c r="M2170" s="35" t="s">
        <v>9864</v>
      </c>
      <c r="N2170" s="17">
        <v>0.15</v>
      </c>
      <c r="O2170" s="11">
        <f>Ugovori_OPULJP[[#This Row],[Bespovratna sredstva - Ukupno (EU+Nac) HRK
= Ukupna ugovorena vrijednost bespovratnih sredstava]]*Ugovori_OPULJP[[#This Row],[EU STOPA SUFINANCIRANJA %
EU CO-FINANCING RATE %]]</f>
        <v>3792286.4409999996</v>
      </c>
      <c r="P2170" s="11">
        <f>Ugovori_OPULJP[[#This Row],[Bespovratna sredstva - Ukupno (EU+Nac) HRK
= Ukupna ugovorena vrijednost bespovratnih sredstava]]*Ugovori_OPULJP[[#This Row],[STOPA NACIONALNOG SUFINANCIRANJA %]]</f>
        <v>669227.01899999997</v>
      </c>
      <c r="Q2170" s="4">
        <v>4461513.46</v>
      </c>
      <c r="R2170" s="11">
        <v>0</v>
      </c>
      <c r="S2170" s="11">
        <v>0</v>
      </c>
      <c r="T2170" s="4">
        <f>Ugovori_OPULJP[[#This Row],[Bespovratna sredstva - Ukupno (EU+Nac) HRK
= Ukupna ugovorena vrijednost bespovratnih sredstava]]+Ugovori_OPULJP[[#This Row],[Javni doprinos korisnika - HRK]]+Ugovori_OPULJP[[#This Row],[Privatni doprinos korisnika - HRK]]</f>
        <v>4461513.46</v>
      </c>
      <c r="U2170" s="19" t="s">
        <v>8735</v>
      </c>
      <c r="V2170" s="19" t="s">
        <v>24</v>
      </c>
      <c r="W2170" s="5" t="s">
        <v>11919</v>
      </c>
      <c r="X2170" s="15" t="s">
        <v>6220</v>
      </c>
    </row>
    <row r="2171" spans="1:24" ht="114.75" x14ac:dyDescent="0.25">
      <c r="A2171" s="12" t="s">
        <v>11657</v>
      </c>
      <c r="B2171" s="8" t="s">
        <v>8150</v>
      </c>
      <c r="C2171" s="5" t="s">
        <v>7165</v>
      </c>
      <c r="D2171" s="27" t="s">
        <v>11714</v>
      </c>
      <c r="E2171" s="19" t="s">
        <v>10081</v>
      </c>
      <c r="F2171" s="7" t="s">
        <v>11715</v>
      </c>
      <c r="G2171" s="7" t="s">
        <v>11716</v>
      </c>
      <c r="H2171" s="13">
        <v>44553</v>
      </c>
      <c r="I2171" s="13">
        <v>45161</v>
      </c>
      <c r="J2171" s="13" t="str">
        <f ca="1">IF(Ugovori_OPULJP[[#This Row],[DATUM ZAVRŠETKA OPERACIJE]]&lt;TODAY(),"završen","u provedbi")</f>
        <v>u provedbi</v>
      </c>
      <c r="K2171" s="18" t="s">
        <v>5</v>
      </c>
      <c r="L2171" s="6" t="s">
        <v>5</v>
      </c>
      <c r="M2171" s="35" t="s">
        <v>9864</v>
      </c>
      <c r="N2171" s="17">
        <v>0.15</v>
      </c>
      <c r="O2171" s="11">
        <f>Ugovori_OPULJP[[#This Row],[Bespovratna sredstva - Ukupno (EU+Nac) HRK
= Ukupna ugovorena vrijednost bespovratnih sredstava]]*Ugovori_OPULJP[[#This Row],[EU STOPA SUFINANCIRANJA %
EU CO-FINANCING RATE %]]</f>
        <v>431454.90850000002</v>
      </c>
      <c r="P2171" s="11">
        <f>Ugovori_OPULJP[[#This Row],[Bespovratna sredstva - Ukupno (EU+Nac) HRK
= Ukupna ugovorena vrijednost bespovratnih sredstava]]*Ugovori_OPULJP[[#This Row],[STOPA NACIONALNOG SUFINANCIRANJA %]]</f>
        <v>76139.101500000004</v>
      </c>
      <c r="Q2171" s="4">
        <v>507594.01</v>
      </c>
      <c r="R2171" s="11">
        <v>0</v>
      </c>
      <c r="S2171" s="11">
        <v>0</v>
      </c>
      <c r="T2171" s="4">
        <f>Ugovori_OPULJP[[#This Row],[Bespovratna sredstva - Ukupno (EU+Nac) HRK
= Ukupna ugovorena vrijednost bespovratnih sredstava]]+Ugovori_OPULJP[[#This Row],[Javni doprinos korisnika - HRK]]+Ugovori_OPULJP[[#This Row],[Privatni doprinos korisnika - HRK]]</f>
        <v>507594.01</v>
      </c>
      <c r="U2171" s="19" t="s">
        <v>8735</v>
      </c>
      <c r="V2171" s="19" t="s">
        <v>24</v>
      </c>
      <c r="W2171" s="5" t="s">
        <v>11804</v>
      </c>
      <c r="X2171" s="15" t="s">
        <v>6220</v>
      </c>
    </row>
    <row r="2172" spans="1:24" ht="102" x14ac:dyDescent="0.25">
      <c r="A2172" s="26" t="s">
        <v>12151</v>
      </c>
      <c r="B2172" s="8" t="s">
        <v>8150</v>
      </c>
      <c r="C2172" s="5" t="s">
        <v>7165</v>
      </c>
      <c r="D2172" s="5" t="s">
        <v>11714</v>
      </c>
      <c r="E2172" s="19" t="s">
        <v>10081</v>
      </c>
      <c r="F2172" s="7" t="s">
        <v>12152</v>
      </c>
      <c r="G2172" s="47" t="s">
        <v>2932</v>
      </c>
      <c r="H2172" s="13">
        <v>44553</v>
      </c>
      <c r="I2172" s="13">
        <v>45161</v>
      </c>
      <c r="J2172" s="20" t="str">
        <f ca="1">IF(Ugovori_OPULJP[[#This Row],[DATUM ZAVRŠETKA OPERACIJE]]&lt;TODAY(),"završen","u provedbi")</f>
        <v>u provedbi</v>
      </c>
      <c r="K2172" s="25" t="s">
        <v>2</v>
      </c>
      <c r="L2172" s="25" t="s">
        <v>2</v>
      </c>
      <c r="M2172" s="17">
        <v>0.85</v>
      </c>
      <c r="N2172" s="17">
        <v>0.15</v>
      </c>
      <c r="O2172" s="11">
        <f>Ugovori_OPULJP[[#This Row],[Bespovratna sredstva - Ukupno (EU+Nac) HRK
= Ukupna ugovorena vrijednost bespovratnih sredstava]]*Ugovori_OPULJP[[#This Row],[EU STOPA SUFINANCIRANJA %
EU CO-FINANCING RATE %]]</f>
        <v>3867454.5929999999</v>
      </c>
      <c r="P2172" s="11">
        <f>Ugovori_OPULJP[[#This Row],[Bespovratna sredstva - Ukupno (EU+Nac) HRK
= Ukupna ugovorena vrijednost bespovratnih sredstava]]*Ugovori_OPULJP[[#This Row],[STOPA NACIONALNOG SUFINANCIRANJA %]]</f>
        <v>682491.98699999996</v>
      </c>
      <c r="Q2172" s="4">
        <v>4549946.58</v>
      </c>
      <c r="R2172" s="11">
        <v>0</v>
      </c>
      <c r="S2172" s="11">
        <v>0</v>
      </c>
      <c r="T2172" s="4">
        <f>Ugovori_OPULJP[[#This Row],[Bespovratna sredstva - Ukupno (EU+Nac) HRK
= Ukupna ugovorena vrijednost bespovratnih sredstava]]+Ugovori_OPULJP[[#This Row],[Javni doprinos korisnika - HRK]]+Ugovori_OPULJP[[#This Row],[Privatni doprinos korisnika - HRK]]</f>
        <v>4549946.58</v>
      </c>
      <c r="U2172" s="19" t="s">
        <v>8735</v>
      </c>
      <c r="V2172" s="19" t="s">
        <v>24</v>
      </c>
      <c r="W2172" s="5" t="s">
        <v>12153</v>
      </c>
      <c r="X2172" s="15" t="s">
        <v>6220</v>
      </c>
    </row>
    <row r="2173" spans="1:24" ht="102" x14ac:dyDescent="0.25">
      <c r="A2173" s="12" t="s">
        <v>11863</v>
      </c>
      <c r="B2173" s="8" t="s">
        <v>8150</v>
      </c>
      <c r="C2173" s="5" t="s">
        <v>7165</v>
      </c>
      <c r="D2173" s="27" t="s">
        <v>11714</v>
      </c>
      <c r="E2173" s="19" t="s">
        <v>10081</v>
      </c>
      <c r="F2173" s="7" t="s">
        <v>11887</v>
      </c>
      <c r="G2173" s="7" t="s">
        <v>11888</v>
      </c>
      <c r="H2173" s="13">
        <v>44553</v>
      </c>
      <c r="I2173" s="13">
        <v>45161</v>
      </c>
      <c r="J2173" s="13" t="str">
        <f ca="1">IF(Ugovori_OPULJP[[#This Row],[DATUM ZAVRŠETKA OPERACIJE]]&lt;TODAY(),"završen","u provedbi")</f>
        <v>u provedbi</v>
      </c>
      <c r="K2173" s="6" t="s">
        <v>11948</v>
      </c>
      <c r="L2173" s="6" t="s">
        <v>10</v>
      </c>
      <c r="M2173" s="35" t="s">
        <v>9864</v>
      </c>
      <c r="N2173" s="17">
        <v>0.15</v>
      </c>
      <c r="O2173" s="11">
        <f>Ugovori_OPULJP[[#This Row],[Bespovratna sredstva - Ukupno (EU+Nac) HRK
= Ukupna ugovorena vrijednost bespovratnih sredstava]]*Ugovori_OPULJP[[#This Row],[EU STOPA SUFINANCIRANJA %
EU CO-FINANCING RATE %]]</f>
        <v>1353234.68</v>
      </c>
      <c r="P2173" s="11">
        <f>Ugovori_OPULJP[[#This Row],[Bespovratna sredstva - Ukupno (EU+Nac) HRK
= Ukupna ugovorena vrijednost bespovratnih sredstava]]*Ugovori_OPULJP[[#This Row],[STOPA NACIONALNOG SUFINANCIRANJA %]]</f>
        <v>238806.12</v>
      </c>
      <c r="Q2173" s="4">
        <v>1592040.8</v>
      </c>
      <c r="R2173" s="11">
        <v>0</v>
      </c>
      <c r="S2173" s="11">
        <v>0</v>
      </c>
      <c r="T2173" s="4">
        <f>Ugovori_OPULJP[[#This Row],[Bespovratna sredstva - Ukupno (EU+Nac) HRK
= Ukupna ugovorena vrijednost bespovratnih sredstava]]+Ugovori_OPULJP[[#This Row],[Javni doprinos korisnika - HRK]]+Ugovori_OPULJP[[#This Row],[Privatni doprinos korisnika - HRK]]</f>
        <v>1592040.8</v>
      </c>
      <c r="U2173" s="19" t="s">
        <v>8735</v>
      </c>
      <c r="V2173" s="19" t="s">
        <v>24</v>
      </c>
      <c r="W2173" s="5" t="s">
        <v>11920</v>
      </c>
      <c r="X2173" s="15" t="s">
        <v>6220</v>
      </c>
    </row>
    <row r="2174" spans="1:24" ht="76.5" x14ac:dyDescent="0.25">
      <c r="A2174" s="12" t="s">
        <v>11864</v>
      </c>
      <c r="B2174" s="8" t="s">
        <v>8150</v>
      </c>
      <c r="C2174" s="5" t="s">
        <v>7165</v>
      </c>
      <c r="D2174" s="27" t="s">
        <v>11714</v>
      </c>
      <c r="E2174" s="19" t="s">
        <v>10081</v>
      </c>
      <c r="F2174" s="7" t="s">
        <v>11889</v>
      </c>
      <c r="G2174" s="7" t="s">
        <v>12154</v>
      </c>
      <c r="H2174" s="13">
        <v>44553</v>
      </c>
      <c r="I2174" s="13">
        <v>45161</v>
      </c>
      <c r="J2174" s="13" t="str">
        <f ca="1">IF(Ugovori_OPULJP[[#This Row],[DATUM ZAVRŠETKA OPERACIJE]]&lt;TODAY(),"završen","u provedbi")</f>
        <v>u provedbi</v>
      </c>
      <c r="K2174" s="18" t="s">
        <v>3</v>
      </c>
      <c r="L2174" s="6" t="s">
        <v>3</v>
      </c>
      <c r="M2174" s="35" t="s">
        <v>9864</v>
      </c>
      <c r="N2174" s="17">
        <v>0.15</v>
      </c>
      <c r="O2174" s="11">
        <f>Ugovori_OPULJP[[#This Row],[Bespovratna sredstva - Ukupno (EU+Nac) HRK
= Ukupna ugovorena vrijednost bespovratnih sredstava]]*Ugovori_OPULJP[[#This Row],[EU STOPA SUFINANCIRANJA %
EU CO-FINANCING RATE %]]</f>
        <v>1703293.6479999998</v>
      </c>
      <c r="P2174" s="11">
        <f>Ugovori_OPULJP[[#This Row],[Bespovratna sredstva - Ukupno (EU+Nac) HRK
= Ukupna ugovorena vrijednost bespovratnih sredstava]]*Ugovori_OPULJP[[#This Row],[STOPA NACIONALNOG SUFINANCIRANJA %]]</f>
        <v>300581.23199999996</v>
      </c>
      <c r="Q2174" s="4">
        <v>2003874.88</v>
      </c>
      <c r="R2174" s="11">
        <v>0</v>
      </c>
      <c r="S2174" s="11">
        <v>0</v>
      </c>
      <c r="T2174" s="4">
        <f>Ugovori_OPULJP[[#This Row],[Bespovratna sredstva - Ukupno (EU+Nac) HRK
= Ukupna ugovorena vrijednost bespovratnih sredstava]]+Ugovori_OPULJP[[#This Row],[Javni doprinos korisnika - HRK]]+Ugovori_OPULJP[[#This Row],[Privatni doprinos korisnika - HRK]]</f>
        <v>2003874.88</v>
      </c>
      <c r="U2174" s="19" t="s">
        <v>8735</v>
      </c>
      <c r="V2174" s="19" t="s">
        <v>24</v>
      </c>
      <c r="W2174" s="5" t="s">
        <v>11921</v>
      </c>
      <c r="X2174" s="15" t="s">
        <v>6220</v>
      </c>
    </row>
    <row r="2175" spans="1:24" ht="102" x14ac:dyDescent="0.25">
      <c r="A2175" s="26" t="s">
        <v>11658</v>
      </c>
      <c r="B2175" s="8" t="s">
        <v>8150</v>
      </c>
      <c r="C2175" s="5" t="s">
        <v>7165</v>
      </c>
      <c r="D2175" s="27" t="s">
        <v>11714</v>
      </c>
      <c r="E2175" s="19" t="s">
        <v>10081</v>
      </c>
      <c r="F2175" s="7" t="s">
        <v>11717</v>
      </c>
      <c r="G2175" s="7" t="s">
        <v>11718</v>
      </c>
      <c r="H2175" s="13">
        <v>44553</v>
      </c>
      <c r="I2175" s="13">
        <v>45161</v>
      </c>
      <c r="J2175" s="13" t="str">
        <f ca="1">IF(Ugovori_OPULJP[[#This Row],[DATUM ZAVRŠETKA OPERACIJE]]&lt;TODAY(),"završen","u provedbi")</f>
        <v>u provedbi</v>
      </c>
      <c r="K2175" s="18" t="s">
        <v>3</v>
      </c>
      <c r="L2175" s="6" t="s">
        <v>3</v>
      </c>
      <c r="M2175" s="35" t="s">
        <v>9864</v>
      </c>
      <c r="N2175" s="17">
        <v>0.15</v>
      </c>
      <c r="O2175" s="11">
        <f>Ugovori_OPULJP[[#This Row],[Bespovratna sredstva - Ukupno (EU+Nac) HRK
= Ukupna ugovorena vrijednost bespovratnih sredstava]]*Ugovori_OPULJP[[#This Row],[EU STOPA SUFINANCIRANJA %
EU CO-FINANCING RATE %]]</f>
        <v>4253832.9134999998</v>
      </c>
      <c r="P2175" s="11">
        <f>Ugovori_OPULJP[[#This Row],[Bespovratna sredstva - Ukupno (EU+Nac) HRK
= Ukupna ugovorena vrijednost bespovratnih sredstava]]*Ugovori_OPULJP[[#This Row],[STOPA NACIONALNOG SUFINANCIRANJA %]]</f>
        <v>750676.39649999992</v>
      </c>
      <c r="Q2175" s="4">
        <v>5004509.3099999996</v>
      </c>
      <c r="R2175" s="11">
        <v>0</v>
      </c>
      <c r="S2175" s="11">
        <v>0</v>
      </c>
      <c r="T2175" s="4">
        <f>Ugovori_OPULJP[[#This Row],[Bespovratna sredstva - Ukupno (EU+Nac) HRK
= Ukupna ugovorena vrijednost bespovratnih sredstava]]+Ugovori_OPULJP[[#This Row],[Javni doprinos korisnika - HRK]]+Ugovori_OPULJP[[#This Row],[Privatni doprinos korisnika - HRK]]</f>
        <v>5004509.3099999996</v>
      </c>
      <c r="U2175" s="19" t="s">
        <v>8735</v>
      </c>
      <c r="V2175" s="19" t="s">
        <v>24</v>
      </c>
      <c r="W2175" s="5" t="s">
        <v>11805</v>
      </c>
      <c r="X2175" s="15" t="s">
        <v>6220</v>
      </c>
    </row>
    <row r="2176" spans="1:24" ht="89.25" x14ac:dyDescent="0.25">
      <c r="A2176" s="12" t="s">
        <v>12155</v>
      </c>
      <c r="B2176" s="8" t="s">
        <v>8150</v>
      </c>
      <c r="C2176" s="5" t="s">
        <v>7165</v>
      </c>
      <c r="D2176" s="27" t="s">
        <v>11714</v>
      </c>
      <c r="E2176" s="19" t="s">
        <v>10081</v>
      </c>
      <c r="F2176" s="7" t="s">
        <v>12156</v>
      </c>
      <c r="G2176" s="7" t="s">
        <v>8426</v>
      </c>
      <c r="H2176" s="13">
        <v>44595</v>
      </c>
      <c r="I2176" s="13">
        <v>45202</v>
      </c>
      <c r="J2176" s="20" t="str">
        <f ca="1">IF(Ugovori_OPULJP[[#This Row],[DATUM ZAVRŠETKA OPERACIJE]]&lt;TODAY(),"završen","u provedbi")</f>
        <v>u provedbi</v>
      </c>
      <c r="K2176" s="25" t="s">
        <v>3</v>
      </c>
      <c r="L2176" s="25" t="s">
        <v>3</v>
      </c>
      <c r="M2176" s="17">
        <v>0.85</v>
      </c>
      <c r="N2176" s="17">
        <v>0.15</v>
      </c>
      <c r="O2176" s="11">
        <f>Ugovori_OPULJP[[#This Row],[Bespovratna sredstva - Ukupno (EU+Nac) HRK
= Ukupna ugovorena vrijednost bespovratnih sredstava]]*Ugovori_OPULJP[[#This Row],[EU STOPA SUFINANCIRANJA %
EU CO-FINANCING RATE %]]</f>
        <v>3918650.6369999996</v>
      </c>
      <c r="P2176" s="11">
        <f>Ugovori_OPULJP[[#This Row],[Bespovratna sredstva - Ukupno (EU+Nac) HRK
= Ukupna ugovorena vrijednost bespovratnih sredstava]]*Ugovori_OPULJP[[#This Row],[STOPA NACIONALNOG SUFINANCIRANJA %]]</f>
        <v>691526.58299999998</v>
      </c>
      <c r="Q2176" s="4">
        <v>4610177.22</v>
      </c>
      <c r="R2176" s="11">
        <v>0</v>
      </c>
      <c r="S2176" s="11">
        <v>0</v>
      </c>
      <c r="T2176" s="4">
        <f>Ugovori_OPULJP[[#This Row],[Bespovratna sredstva - Ukupno (EU+Nac) HRK
= Ukupna ugovorena vrijednost bespovratnih sredstava]]+Ugovori_OPULJP[[#This Row],[Javni doprinos korisnika - HRK]]+Ugovori_OPULJP[[#This Row],[Privatni doprinos korisnika - HRK]]</f>
        <v>4610177.22</v>
      </c>
      <c r="U2176" s="19" t="s">
        <v>8735</v>
      </c>
      <c r="V2176" s="19" t="s">
        <v>24</v>
      </c>
      <c r="W2176" s="5" t="s">
        <v>12157</v>
      </c>
      <c r="X2176" s="15" t="s">
        <v>6220</v>
      </c>
    </row>
    <row r="2177" spans="1:24" ht="63.75" x14ac:dyDescent="0.25">
      <c r="A2177" s="26" t="s">
        <v>11659</v>
      </c>
      <c r="B2177" s="8" t="s">
        <v>8150</v>
      </c>
      <c r="C2177" s="5" t="s">
        <v>7165</v>
      </c>
      <c r="D2177" s="27" t="s">
        <v>11714</v>
      </c>
      <c r="E2177" s="19" t="s">
        <v>10081</v>
      </c>
      <c r="F2177" s="7" t="s">
        <v>2730</v>
      </c>
      <c r="G2177" s="7" t="s">
        <v>11719</v>
      </c>
      <c r="H2177" s="13">
        <v>44553</v>
      </c>
      <c r="I2177" s="13">
        <v>45161</v>
      </c>
      <c r="J2177" s="13" t="str">
        <f ca="1">IF(Ugovori_OPULJP[[#This Row],[DATUM ZAVRŠETKA OPERACIJE]]&lt;TODAY(),"završen","u provedbi")</f>
        <v>u provedbi</v>
      </c>
      <c r="K2177" s="18" t="s">
        <v>20</v>
      </c>
      <c r="L2177" s="25" t="s">
        <v>20</v>
      </c>
      <c r="M2177" s="35" t="s">
        <v>9864</v>
      </c>
      <c r="N2177" s="17">
        <v>0.15</v>
      </c>
      <c r="O2177" s="11">
        <f>Ugovori_OPULJP[[#This Row],[Bespovratna sredstva - Ukupno (EU+Nac) HRK
= Ukupna ugovorena vrijednost bespovratnih sredstava]]*Ugovori_OPULJP[[#This Row],[EU STOPA SUFINANCIRANJA %
EU CO-FINANCING RATE %]]</f>
        <v>1687031.703</v>
      </c>
      <c r="P2177" s="11">
        <f>Ugovori_OPULJP[[#This Row],[Bespovratna sredstva - Ukupno (EU+Nac) HRK
= Ukupna ugovorena vrijednost bespovratnih sredstava]]*Ugovori_OPULJP[[#This Row],[STOPA NACIONALNOG SUFINANCIRANJA %]]</f>
        <v>297711.47699999996</v>
      </c>
      <c r="Q2177" s="4">
        <v>1984743.18</v>
      </c>
      <c r="R2177" s="11">
        <v>0</v>
      </c>
      <c r="S2177" s="11">
        <v>0</v>
      </c>
      <c r="T2177" s="4">
        <f>Ugovori_OPULJP[[#This Row],[Bespovratna sredstva - Ukupno (EU+Nac) HRK
= Ukupna ugovorena vrijednost bespovratnih sredstava]]+Ugovori_OPULJP[[#This Row],[Javni doprinos korisnika - HRK]]+Ugovori_OPULJP[[#This Row],[Privatni doprinos korisnika - HRK]]</f>
        <v>1984743.18</v>
      </c>
      <c r="U2177" s="19" t="s">
        <v>8735</v>
      </c>
      <c r="V2177" s="19" t="s">
        <v>24</v>
      </c>
      <c r="W2177" s="5" t="s">
        <v>11806</v>
      </c>
      <c r="X2177" s="15" t="s">
        <v>6220</v>
      </c>
    </row>
    <row r="2178" spans="1:24" ht="114.75" x14ac:dyDescent="0.25">
      <c r="A2178" s="26" t="s">
        <v>11660</v>
      </c>
      <c r="B2178" s="8" t="s">
        <v>8150</v>
      </c>
      <c r="C2178" s="5" t="s">
        <v>7165</v>
      </c>
      <c r="D2178" s="27" t="s">
        <v>11714</v>
      </c>
      <c r="E2178" s="19" t="s">
        <v>10081</v>
      </c>
      <c r="F2178" s="7" t="s">
        <v>11720</v>
      </c>
      <c r="G2178" s="7" t="s">
        <v>11720</v>
      </c>
      <c r="H2178" s="13">
        <v>44553</v>
      </c>
      <c r="I2178" s="13">
        <v>45161</v>
      </c>
      <c r="J2178" s="13" t="str">
        <f ca="1">IF(Ugovori_OPULJP[[#This Row],[DATUM ZAVRŠETKA OPERACIJE]]&lt;TODAY(),"završen","u provedbi")</f>
        <v>u provedbi</v>
      </c>
      <c r="K2178" s="18" t="s">
        <v>3</v>
      </c>
      <c r="L2178" s="6" t="s">
        <v>3</v>
      </c>
      <c r="M2178" s="35" t="s">
        <v>9864</v>
      </c>
      <c r="N2178" s="17">
        <v>0.15</v>
      </c>
      <c r="O2178" s="11">
        <f>Ugovori_OPULJP[[#This Row],[Bespovratna sredstva - Ukupno (EU+Nac) HRK
= Ukupna ugovorena vrijednost bespovratnih sredstava]]*Ugovori_OPULJP[[#This Row],[EU STOPA SUFINANCIRANJA %
EU CO-FINANCING RATE %]]</f>
        <v>2567710.838</v>
      </c>
      <c r="P2178" s="11">
        <f>Ugovori_OPULJP[[#This Row],[Bespovratna sredstva - Ukupno (EU+Nac) HRK
= Ukupna ugovorena vrijednost bespovratnih sredstava]]*Ugovori_OPULJP[[#This Row],[STOPA NACIONALNOG SUFINANCIRANJA %]]</f>
        <v>453125.44199999998</v>
      </c>
      <c r="Q2178" s="4">
        <v>3020836.28</v>
      </c>
      <c r="R2178" s="11">
        <v>0</v>
      </c>
      <c r="S2178" s="11">
        <v>0</v>
      </c>
      <c r="T2178" s="4">
        <f>Ugovori_OPULJP[[#This Row],[Bespovratna sredstva - Ukupno (EU+Nac) HRK
= Ukupna ugovorena vrijednost bespovratnih sredstava]]+Ugovori_OPULJP[[#This Row],[Javni doprinos korisnika - HRK]]+Ugovori_OPULJP[[#This Row],[Privatni doprinos korisnika - HRK]]</f>
        <v>3020836.28</v>
      </c>
      <c r="U2178" s="19" t="s">
        <v>8735</v>
      </c>
      <c r="V2178" s="19" t="s">
        <v>24</v>
      </c>
      <c r="W2178" s="5" t="s">
        <v>11807</v>
      </c>
      <c r="X2178" s="15" t="s">
        <v>6220</v>
      </c>
    </row>
    <row r="2179" spans="1:24" ht="63.75" x14ac:dyDescent="0.25">
      <c r="A2179" s="12" t="s">
        <v>11865</v>
      </c>
      <c r="B2179" s="8" t="s">
        <v>8150</v>
      </c>
      <c r="C2179" s="5" t="s">
        <v>7165</v>
      </c>
      <c r="D2179" s="27" t="s">
        <v>11714</v>
      </c>
      <c r="E2179" s="19" t="s">
        <v>10081</v>
      </c>
      <c r="F2179" s="7" t="s">
        <v>11890</v>
      </c>
      <c r="G2179" s="7" t="s">
        <v>11891</v>
      </c>
      <c r="H2179" s="13">
        <v>44553</v>
      </c>
      <c r="I2179" s="13">
        <v>45161</v>
      </c>
      <c r="J2179" s="13" t="str">
        <f ca="1">IF(Ugovori_OPULJP[[#This Row],[DATUM ZAVRŠETKA OPERACIJE]]&lt;TODAY(),"završen","u provedbi")</f>
        <v>u provedbi</v>
      </c>
      <c r="K2179" s="18" t="s">
        <v>74</v>
      </c>
      <c r="L2179" s="6" t="s">
        <v>3</v>
      </c>
      <c r="M2179" s="35" t="s">
        <v>9864</v>
      </c>
      <c r="N2179" s="17">
        <v>0.15</v>
      </c>
      <c r="O2179" s="11">
        <f>Ugovori_OPULJP[[#This Row],[Bespovratna sredstva - Ukupno (EU+Nac) HRK
= Ukupna ugovorena vrijednost bespovratnih sredstava]]*Ugovori_OPULJP[[#This Row],[EU STOPA SUFINANCIRANJA %
EU CO-FINANCING RATE %]]</f>
        <v>1634752.504</v>
      </c>
      <c r="P2179" s="11">
        <f>Ugovori_OPULJP[[#This Row],[Bespovratna sredstva - Ukupno (EU+Nac) HRK
= Ukupna ugovorena vrijednost bespovratnih sredstava]]*Ugovori_OPULJP[[#This Row],[STOPA NACIONALNOG SUFINANCIRANJA %]]</f>
        <v>288485.73599999998</v>
      </c>
      <c r="Q2179" s="4">
        <v>1923238.24</v>
      </c>
      <c r="R2179" s="11">
        <v>0</v>
      </c>
      <c r="S2179" s="11">
        <v>0</v>
      </c>
      <c r="T2179" s="4">
        <f>Ugovori_OPULJP[[#This Row],[Bespovratna sredstva - Ukupno (EU+Nac) HRK
= Ukupna ugovorena vrijednost bespovratnih sredstava]]+Ugovori_OPULJP[[#This Row],[Javni doprinos korisnika - HRK]]+Ugovori_OPULJP[[#This Row],[Privatni doprinos korisnika - HRK]]</f>
        <v>1923238.24</v>
      </c>
      <c r="U2179" s="19" t="s">
        <v>8735</v>
      </c>
      <c r="V2179" s="19" t="s">
        <v>24</v>
      </c>
      <c r="W2179" s="5" t="s">
        <v>11812</v>
      </c>
      <c r="X2179" s="15" t="s">
        <v>6220</v>
      </c>
    </row>
    <row r="2180" spans="1:24" ht="102" x14ac:dyDescent="0.25">
      <c r="A2180" s="12" t="s">
        <v>12158</v>
      </c>
      <c r="B2180" s="8" t="s">
        <v>8150</v>
      </c>
      <c r="C2180" s="5" t="s">
        <v>7165</v>
      </c>
      <c r="D2180" s="27" t="s">
        <v>11714</v>
      </c>
      <c r="E2180" s="19" t="s">
        <v>10081</v>
      </c>
      <c r="F2180" s="7" t="s">
        <v>8005</v>
      </c>
      <c r="G2180" s="7" t="s">
        <v>12159</v>
      </c>
      <c r="H2180" s="13">
        <v>44574</v>
      </c>
      <c r="I2180" s="13">
        <v>45182</v>
      </c>
      <c r="J2180" s="20" t="str">
        <f ca="1">IF(Ugovori_OPULJP[[#This Row],[DATUM ZAVRŠETKA OPERACIJE]]&lt;TODAY(),"završen","u provedbi")</f>
        <v>u provedbi</v>
      </c>
      <c r="K2180" s="25" t="s">
        <v>3</v>
      </c>
      <c r="L2180" s="25" t="s">
        <v>3</v>
      </c>
      <c r="M2180" s="17">
        <v>0.85</v>
      </c>
      <c r="N2180" s="17">
        <v>0.15</v>
      </c>
      <c r="O2180" s="11">
        <f>Ugovori_OPULJP[[#This Row],[Bespovratna sredstva - Ukupno (EU+Nac) HRK
= Ukupna ugovorena vrijednost bespovratnih sredstava]]*Ugovori_OPULJP[[#This Row],[EU STOPA SUFINANCIRANJA %
EU CO-FINANCING RATE %]]</f>
        <v>2494752.5584999998</v>
      </c>
      <c r="P2180" s="11">
        <f>Ugovori_OPULJP[[#This Row],[Bespovratna sredstva - Ukupno (EU+Nac) HRK
= Ukupna ugovorena vrijednost bespovratnih sredstava]]*Ugovori_OPULJP[[#This Row],[STOPA NACIONALNOG SUFINANCIRANJA %]]</f>
        <v>440250.45149999997</v>
      </c>
      <c r="Q2180" s="4">
        <v>2935003.01</v>
      </c>
      <c r="R2180" s="11">
        <v>0</v>
      </c>
      <c r="S2180" s="11">
        <v>0</v>
      </c>
      <c r="T2180" s="4">
        <f>Ugovori_OPULJP[[#This Row],[Bespovratna sredstva - Ukupno (EU+Nac) HRK
= Ukupna ugovorena vrijednost bespovratnih sredstava]]+Ugovori_OPULJP[[#This Row],[Javni doprinos korisnika - HRK]]+Ugovori_OPULJP[[#This Row],[Privatni doprinos korisnika - HRK]]</f>
        <v>2935003.01</v>
      </c>
      <c r="U2180" s="19" t="s">
        <v>8735</v>
      </c>
      <c r="V2180" s="19" t="s">
        <v>24</v>
      </c>
      <c r="W2180" s="5" t="s">
        <v>12160</v>
      </c>
      <c r="X2180" s="15" t="s">
        <v>6220</v>
      </c>
    </row>
    <row r="2181" spans="1:24" ht="102" x14ac:dyDescent="0.25">
      <c r="A2181" s="12" t="s">
        <v>12161</v>
      </c>
      <c r="B2181" s="8" t="s">
        <v>8150</v>
      </c>
      <c r="C2181" s="5" t="s">
        <v>7165</v>
      </c>
      <c r="D2181" s="27" t="s">
        <v>11714</v>
      </c>
      <c r="E2181" s="19" t="s">
        <v>10081</v>
      </c>
      <c r="F2181" s="7" t="s">
        <v>12162</v>
      </c>
      <c r="G2181" s="7" t="s">
        <v>553</v>
      </c>
      <c r="H2181" s="13">
        <v>44617</v>
      </c>
      <c r="I2181" s="13">
        <v>45224</v>
      </c>
      <c r="J2181" s="20" t="str">
        <f ca="1">IF(Ugovori_OPULJP[[#This Row],[DATUM ZAVRŠETKA OPERACIJE]]&lt;TODAY(),"završen","u provedbi")</f>
        <v>u provedbi</v>
      </c>
      <c r="K2181" s="6" t="s">
        <v>20</v>
      </c>
      <c r="L2181" s="6" t="s">
        <v>20</v>
      </c>
      <c r="M2181" s="17">
        <v>0.85</v>
      </c>
      <c r="N2181" s="17">
        <v>0.15</v>
      </c>
      <c r="O2181" s="11">
        <f>Ugovori_OPULJP[[#This Row],[Bespovratna sredstva - Ukupno (EU+Nac) HRK
= Ukupna ugovorena vrijednost bespovratnih sredstava]]*Ugovori_OPULJP[[#This Row],[EU STOPA SUFINANCIRANJA %
EU CO-FINANCING RATE %]]</f>
        <v>1281181.574</v>
      </c>
      <c r="P2181" s="11">
        <f>Ugovori_OPULJP[[#This Row],[Bespovratna sredstva - Ukupno (EU+Nac) HRK
= Ukupna ugovorena vrijednost bespovratnih sredstava]]*Ugovori_OPULJP[[#This Row],[STOPA NACIONALNOG SUFINANCIRANJA %]]</f>
        <v>226090.86599999998</v>
      </c>
      <c r="Q2181" s="4">
        <v>1507272.44</v>
      </c>
      <c r="R2181" s="11">
        <v>0</v>
      </c>
      <c r="S2181" s="11">
        <v>0</v>
      </c>
      <c r="T2181" s="4">
        <f>Ugovori_OPULJP[[#This Row],[Bespovratna sredstva - Ukupno (EU+Nac) HRK
= Ukupna ugovorena vrijednost bespovratnih sredstava]]+Ugovori_OPULJP[[#This Row],[Javni doprinos korisnika - HRK]]+Ugovori_OPULJP[[#This Row],[Privatni doprinos korisnika - HRK]]</f>
        <v>1507272.44</v>
      </c>
      <c r="U2181" s="19" t="s">
        <v>8735</v>
      </c>
      <c r="V2181" s="19" t="s">
        <v>24</v>
      </c>
      <c r="W2181" s="5" t="s">
        <v>12163</v>
      </c>
      <c r="X2181" s="15" t="s">
        <v>6220</v>
      </c>
    </row>
    <row r="2182" spans="1:24" ht="102" x14ac:dyDescent="0.25">
      <c r="A2182" s="12" t="s">
        <v>11866</v>
      </c>
      <c r="B2182" s="8" t="s">
        <v>8150</v>
      </c>
      <c r="C2182" s="5" t="s">
        <v>7165</v>
      </c>
      <c r="D2182" s="27" t="s">
        <v>11714</v>
      </c>
      <c r="E2182" s="19" t="s">
        <v>10081</v>
      </c>
      <c r="F2182" s="7" t="s">
        <v>11892</v>
      </c>
      <c r="G2182" s="7" t="s">
        <v>11893</v>
      </c>
      <c r="H2182" s="13">
        <v>44553</v>
      </c>
      <c r="I2182" s="13">
        <v>45161</v>
      </c>
      <c r="J2182" s="13" t="str">
        <f ca="1">IF(Ugovori_OPULJP[[#This Row],[DATUM ZAVRŠETKA OPERACIJE]]&lt;TODAY(),"završen","u provedbi")</f>
        <v>u provedbi</v>
      </c>
      <c r="K2182" s="6" t="s">
        <v>7</v>
      </c>
      <c r="L2182" s="6" t="s">
        <v>7</v>
      </c>
      <c r="M2182" s="35" t="s">
        <v>9864</v>
      </c>
      <c r="N2182" s="17">
        <v>0.15</v>
      </c>
      <c r="O2182" s="11">
        <f>Ugovori_OPULJP[[#This Row],[Bespovratna sredstva - Ukupno (EU+Nac) HRK
= Ukupna ugovorena vrijednost bespovratnih sredstava]]*Ugovori_OPULJP[[#This Row],[EU STOPA SUFINANCIRANJA %
EU CO-FINANCING RATE %]]</f>
        <v>481448.6275</v>
      </c>
      <c r="P2182" s="11">
        <f>Ugovori_OPULJP[[#This Row],[Bespovratna sredstva - Ukupno (EU+Nac) HRK
= Ukupna ugovorena vrijednost bespovratnih sredstava]]*Ugovori_OPULJP[[#This Row],[STOPA NACIONALNOG SUFINANCIRANJA %]]</f>
        <v>84961.522500000006</v>
      </c>
      <c r="Q2182" s="4">
        <v>566410.15</v>
      </c>
      <c r="R2182" s="11">
        <v>0</v>
      </c>
      <c r="S2182" s="11">
        <v>0</v>
      </c>
      <c r="T2182" s="4">
        <f>Ugovori_OPULJP[[#This Row],[Bespovratna sredstva - Ukupno (EU+Nac) HRK
= Ukupna ugovorena vrijednost bespovratnih sredstava]]+Ugovori_OPULJP[[#This Row],[Javni doprinos korisnika - HRK]]+Ugovori_OPULJP[[#This Row],[Privatni doprinos korisnika - HRK]]</f>
        <v>566410.15</v>
      </c>
      <c r="U2182" s="19" t="s">
        <v>8735</v>
      </c>
      <c r="V2182" s="19" t="s">
        <v>24</v>
      </c>
      <c r="W2182" s="5" t="s">
        <v>11922</v>
      </c>
      <c r="X2182" s="15" t="s">
        <v>6220</v>
      </c>
    </row>
    <row r="2183" spans="1:24" ht="76.5" x14ac:dyDescent="0.25">
      <c r="A2183" s="12" t="s">
        <v>12164</v>
      </c>
      <c r="B2183" s="8" t="s">
        <v>8150</v>
      </c>
      <c r="C2183" s="5" t="s">
        <v>7165</v>
      </c>
      <c r="D2183" s="5" t="s">
        <v>11714</v>
      </c>
      <c r="E2183" s="19" t="s">
        <v>10081</v>
      </c>
      <c r="F2183" s="7" t="s">
        <v>12165</v>
      </c>
      <c r="G2183" s="7" t="s">
        <v>12166</v>
      </c>
      <c r="H2183" s="13">
        <v>44580</v>
      </c>
      <c r="I2183" s="13">
        <v>45188</v>
      </c>
      <c r="J2183" s="20" t="str">
        <f ca="1">IF(Ugovori_OPULJP[[#This Row],[DATUM ZAVRŠETKA OPERACIJE]]&lt;TODAY(),"završen","u provedbi")</f>
        <v>u provedbi</v>
      </c>
      <c r="K2183" s="18" t="s">
        <v>20</v>
      </c>
      <c r="L2183" s="25" t="s">
        <v>20</v>
      </c>
      <c r="M2183" s="17">
        <v>0.85</v>
      </c>
      <c r="N2183" s="17">
        <v>0.15</v>
      </c>
      <c r="O2183" s="11">
        <f>Ugovori_OPULJP[[#This Row],[Bespovratna sredstva - Ukupno (EU+Nac) HRK
= Ukupna ugovorena vrijednost bespovratnih sredstava]]*Ugovori_OPULJP[[#This Row],[EU STOPA SUFINANCIRANJA %
EU CO-FINANCING RATE %]]</f>
        <v>2040275.3405000002</v>
      </c>
      <c r="P2183" s="11">
        <f>Ugovori_OPULJP[[#This Row],[Bespovratna sredstva - Ukupno (EU+Nac) HRK
= Ukupna ugovorena vrijednost bespovratnih sredstava]]*Ugovori_OPULJP[[#This Row],[STOPA NACIONALNOG SUFINANCIRANJA %]]</f>
        <v>360048.5895</v>
      </c>
      <c r="Q2183" s="4">
        <v>2400323.9300000002</v>
      </c>
      <c r="R2183" s="11">
        <v>0</v>
      </c>
      <c r="S2183" s="11">
        <v>0</v>
      </c>
      <c r="T2183" s="4">
        <f>Ugovori_OPULJP[[#This Row],[Bespovratna sredstva - Ukupno (EU+Nac) HRK
= Ukupna ugovorena vrijednost bespovratnih sredstava]]+Ugovori_OPULJP[[#This Row],[Javni doprinos korisnika - HRK]]+Ugovori_OPULJP[[#This Row],[Privatni doprinos korisnika - HRK]]</f>
        <v>2400323.9300000002</v>
      </c>
      <c r="U2183" s="19" t="s">
        <v>8735</v>
      </c>
      <c r="V2183" s="19" t="s">
        <v>24</v>
      </c>
      <c r="W2183" s="5" t="s">
        <v>12167</v>
      </c>
      <c r="X2183" s="15" t="s">
        <v>6220</v>
      </c>
    </row>
    <row r="2184" spans="1:24" ht="63.75" x14ac:dyDescent="0.25">
      <c r="A2184" s="12" t="s">
        <v>11867</v>
      </c>
      <c r="B2184" s="8" t="s">
        <v>8150</v>
      </c>
      <c r="C2184" s="5" t="s">
        <v>7165</v>
      </c>
      <c r="D2184" s="27" t="s">
        <v>11714</v>
      </c>
      <c r="E2184" s="19" t="s">
        <v>10081</v>
      </c>
      <c r="F2184" s="7" t="s">
        <v>11894</v>
      </c>
      <c r="G2184" s="7" t="s">
        <v>12168</v>
      </c>
      <c r="H2184" s="13">
        <v>44553</v>
      </c>
      <c r="I2184" s="13">
        <v>45161</v>
      </c>
      <c r="J2184" s="13" t="str">
        <f ca="1">IF(Ugovori_OPULJP[[#This Row],[DATUM ZAVRŠETKA OPERACIJE]]&lt;TODAY(),"završen","u provedbi")</f>
        <v>u provedbi</v>
      </c>
      <c r="K2184" s="6" t="s">
        <v>20</v>
      </c>
      <c r="L2184" s="25" t="s">
        <v>20</v>
      </c>
      <c r="M2184" s="35" t="s">
        <v>9864</v>
      </c>
      <c r="N2184" s="17">
        <v>0.15</v>
      </c>
      <c r="O2184" s="11">
        <f>Ugovori_OPULJP[[#This Row],[Bespovratna sredstva - Ukupno (EU+Nac) HRK
= Ukupna ugovorena vrijednost bespovratnih sredstava]]*Ugovori_OPULJP[[#This Row],[EU STOPA SUFINANCIRANJA %
EU CO-FINANCING RATE %]]</f>
        <v>1418748.8125</v>
      </c>
      <c r="P2184" s="11">
        <f>Ugovori_OPULJP[[#This Row],[Bespovratna sredstva - Ukupno (EU+Nac) HRK
= Ukupna ugovorena vrijednost bespovratnih sredstava]]*Ugovori_OPULJP[[#This Row],[STOPA NACIONALNOG SUFINANCIRANJA %]]</f>
        <v>250367.4375</v>
      </c>
      <c r="Q2184" s="4">
        <v>1669116.25</v>
      </c>
      <c r="R2184" s="11">
        <v>0</v>
      </c>
      <c r="S2184" s="11">
        <v>0</v>
      </c>
      <c r="T2184" s="4">
        <f>Ugovori_OPULJP[[#This Row],[Bespovratna sredstva - Ukupno (EU+Nac) HRK
= Ukupna ugovorena vrijednost bespovratnih sredstava]]+Ugovori_OPULJP[[#This Row],[Javni doprinos korisnika - HRK]]+Ugovori_OPULJP[[#This Row],[Privatni doprinos korisnika - HRK]]</f>
        <v>1669116.25</v>
      </c>
      <c r="U2184" s="19" t="s">
        <v>8735</v>
      </c>
      <c r="V2184" s="19" t="s">
        <v>24</v>
      </c>
      <c r="W2184" s="5" t="s">
        <v>11806</v>
      </c>
      <c r="X2184" s="15" t="s">
        <v>6220</v>
      </c>
    </row>
    <row r="2185" spans="1:24" ht="102" x14ac:dyDescent="0.25">
      <c r="A2185" s="12" t="s">
        <v>12169</v>
      </c>
      <c r="B2185" s="8" t="s">
        <v>8150</v>
      </c>
      <c r="C2185" s="5" t="s">
        <v>7165</v>
      </c>
      <c r="D2185" s="5" t="s">
        <v>11714</v>
      </c>
      <c r="E2185" s="19" t="s">
        <v>10081</v>
      </c>
      <c r="F2185" s="7" t="s">
        <v>12170</v>
      </c>
      <c r="G2185" s="47" t="s">
        <v>2840</v>
      </c>
      <c r="H2185" s="13">
        <v>44581</v>
      </c>
      <c r="I2185" s="13">
        <v>45189</v>
      </c>
      <c r="J2185" s="20" t="str">
        <f ca="1">IF(Ugovori_OPULJP[[#This Row],[DATUM ZAVRŠETKA OPERACIJE]]&lt;TODAY(),"završen","u provedbi")</f>
        <v>u provedbi</v>
      </c>
      <c r="K2185" s="6" t="s">
        <v>7</v>
      </c>
      <c r="L2185" s="6" t="s">
        <v>7</v>
      </c>
      <c r="M2185" s="17">
        <v>0.85</v>
      </c>
      <c r="N2185" s="17">
        <v>0.15</v>
      </c>
      <c r="O2185" s="11">
        <f>Ugovori_OPULJP[[#This Row],[Bespovratna sredstva - Ukupno (EU+Nac) HRK
= Ukupna ugovorena vrijednost bespovratnih sredstava]]*Ugovori_OPULJP[[#This Row],[EU STOPA SUFINANCIRANJA %
EU CO-FINANCING RATE %]]</f>
        <v>704093.777</v>
      </c>
      <c r="P2185" s="11">
        <f>Ugovori_OPULJP[[#This Row],[Bespovratna sredstva - Ukupno (EU+Nac) HRK
= Ukupna ugovorena vrijednost bespovratnih sredstava]]*Ugovori_OPULJP[[#This Row],[STOPA NACIONALNOG SUFINANCIRANJA %]]</f>
        <v>124251.84299999999</v>
      </c>
      <c r="Q2185" s="4">
        <v>828345.62</v>
      </c>
      <c r="R2185" s="11">
        <v>0</v>
      </c>
      <c r="S2185" s="11">
        <v>0</v>
      </c>
      <c r="T2185" s="4">
        <f>Ugovori_OPULJP[[#This Row],[Bespovratna sredstva - Ukupno (EU+Nac) HRK
= Ukupna ugovorena vrijednost bespovratnih sredstava]]+Ugovori_OPULJP[[#This Row],[Javni doprinos korisnika - HRK]]+Ugovori_OPULJP[[#This Row],[Privatni doprinos korisnika - HRK]]</f>
        <v>828345.62</v>
      </c>
      <c r="U2185" s="19" t="s">
        <v>8735</v>
      </c>
      <c r="V2185" s="19" t="s">
        <v>24</v>
      </c>
      <c r="W2185" s="5" t="s">
        <v>12171</v>
      </c>
      <c r="X2185" s="15" t="s">
        <v>6220</v>
      </c>
    </row>
    <row r="2186" spans="1:24" ht="114.75" x14ac:dyDescent="0.25">
      <c r="A2186" s="12" t="s">
        <v>11868</v>
      </c>
      <c r="B2186" s="8" t="s">
        <v>8150</v>
      </c>
      <c r="C2186" s="5" t="s">
        <v>7165</v>
      </c>
      <c r="D2186" s="27" t="s">
        <v>11714</v>
      </c>
      <c r="E2186" s="19" t="s">
        <v>10081</v>
      </c>
      <c r="F2186" s="7" t="s">
        <v>11895</v>
      </c>
      <c r="G2186" s="7" t="s">
        <v>11896</v>
      </c>
      <c r="H2186" s="13">
        <v>44553</v>
      </c>
      <c r="I2186" s="13">
        <v>45161</v>
      </c>
      <c r="J2186" s="13" t="str">
        <f ca="1">IF(Ugovori_OPULJP[[#This Row],[DATUM ZAVRŠETKA OPERACIJE]]&lt;TODAY(),"završen","u provedbi")</f>
        <v>u provedbi</v>
      </c>
      <c r="K2186" s="6" t="s">
        <v>3339</v>
      </c>
      <c r="L2186" s="6" t="s">
        <v>7</v>
      </c>
      <c r="M2186" s="35" t="s">
        <v>9864</v>
      </c>
      <c r="N2186" s="17">
        <v>0.15</v>
      </c>
      <c r="O2186" s="11">
        <f>Ugovori_OPULJP[[#This Row],[Bespovratna sredstva - Ukupno (EU+Nac) HRK
= Ukupna ugovorena vrijednost bespovratnih sredstava]]*Ugovori_OPULJP[[#This Row],[EU STOPA SUFINANCIRANJA %
EU CO-FINANCING RATE %]]</f>
        <v>2125672.0440000002</v>
      </c>
      <c r="P2186" s="11">
        <f>Ugovori_OPULJP[[#This Row],[Bespovratna sredstva - Ukupno (EU+Nac) HRK
= Ukupna ugovorena vrijednost bespovratnih sredstava]]*Ugovori_OPULJP[[#This Row],[STOPA NACIONALNOG SUFINANCIRANJA %]]</f>
        <v>375118.59600000002</v>
      </c>
      <c r="Q2186" s="4">
        <v>2500790.64</v>
      </c>
      <c r="R2186" s="11">
        <v>0</v>
      </c>
      <c r="S2186" s="11">
        <v>0</v>
      </c>
      <c r="T2186" s="4">
        <f>Ugovori_OPULJP[[#This Row],[Bespovratna sredstva - Ukupno (EU+Nac) HRK
= Ukupna ugovorena vrijednost bespovratnih sredstava]]+Ugovori_OPULJP[[#This Row],[Javni doprinos korisnika - HRK]]+Ugovori_OPULJP[[#This Row],[Privatni doprinos korisnika - HRK]]</f>
        <v>2500790.64</v>
      </c>
      <c r="U2186" s="19" t="s">
        <v>8735</v>
      </c>
      <c r="V2186" s="19" t="s">
        <v>24</v>
      </c>
      <c r="W2186" s="5" t="s">
        <v>11923</v>
      </c>
      <c r="X2186" s="15" t="s">
        <v>6220</v>
      </c>
    </row>
    <row r="2187" spans="1:24" ht="51" x14ac:dyDescent="0.25">
      <c r="A2187" s="12" t="s">
        <v>11869</v>
      </c>
      <c r="B2187" s="8" t="s">
        <v>8150</v>
      </c>
      <c r="C2187" s="5" t="s">
        <v>7165</v>
      </c>
      <c r="D2187" s="27" t="s">
        <v>11714</v>
      </c>
      <c r="E2187" s="19" t="s">
        <v>10081</v>
      </c>
      <c r="F2187" s="7" t="s">
        <v>11897</v>
      </c>
      <c r="G2187" s="7" t="s">
        <v>11897</v>
      </c>
      <c r="H2187" s="13">
        <v>44553</v>
      </c>
      <c r="I2187" s="13">
        <v>45161</v>
      </c>
      <c r="J2187" s="13" t="str">
        <f ca="1">IF(Ugovori_OPULJP[[#This Row],[DATUM ZAVRŠETKA OPERACIJE]]&lt;TODAY(),"završen","u provedbi")</f>
        <v>u provedbi</v>
      </c>
      <c r="K2187" s="18" t="s">
        <v>3</v>
      </c>
      <c r="L2187" s="6" t="s">
        <v>3</v>
      </c>
      <c r="M2187" s="35" t="s">
        <v>9864</v>
      </c>
      <c r="N2187" s="17">
        <v>0.15</v>
      </c>
      <c r="O2187" s="11">
        <f>Ugovori_OPULJP[[#This Row],[Bespovratna sredstva - Ukupno (EU+Nac) HRK
= Ukupna ugovorena vrijednost bespovratnih sredstava]]*Ugovori_OPULJP[[#This Row],[EU STOPA SUFINANCIRANJA %
EU CO-FINANCING RATE %]]</f>
        <v>1203659.2024999999</v>
      </c>
      <c r="P2187" s="11">
        <f>Ugovori_OPULJP[[#This Row],[Bespovratna sredstva - Ukupno (EU+Nac) HRK
= Ukupna ugovorena vrijednost bespovratnih sredstava]]*Ugovori_OPULJP[[#This Row],[STOPA NACIONALNOG SUFINANCIRANJA %]]</f>
        <v>212410.44749999998</v>
      </c>
      <c r="Q2187" s="4">
        <v>1416069.65</v>
      </c>
      <c r="R2187" s="11">
        <v>0</v>
      </c>
      <c r="S2187" s="11">
        <v>0</v>
      </c>
      <c r="T2187" s="4">
        <f>Ugovori_OPULJP[[#This Row],[Bespovratna sredstva - Ukupno (EU+Nac) HRK
= Ukupna ugovorena vrijednost bespovratnih sredstava]]+Ugovori_OPULJP[[#This Row],[Javni doprinos korisnika - HRK]]+Ugovori_OPULJP[[#This Row],[Privatni doprinos korisnika - HRK]]</f>
        <v>1416069.65</v>
      </c>
      <c r="U2187" s="19" t="s">
        <v>8735</v>
      </c>
      <c r="V2187" s="19" t="s">
        <v>24</v>
      </c>
      <c r="W2187" s="5" t="s">
        <v>11924</v>
      </c>
      <c r="X2187" s="15" t="s">
        <v>6220</v>
      </c>
    </row>
    <row r="2188" spans="1:24" ht="63.75" x14ac:dyDescent="0.25">
      <c r="A2188" s="26" t="s">
        <v>11661</v>
      </c>
      <c r="B2188" s="8" t="s">
        <v>8150</v>
      </c>
      <c r="C2188" s="5" t="s">
        <v>7165</v>
      </c>
      <c r="D2188" s="27" t="s">
        <v>11714</v>
      </c>
      <c r="E2188" s="19" t="s">
        <v>10081</v>
      </c>
      <c r="F2188" s="7" t="s">
        <v>11721</v>
      </c>
      <c r="G2188" s="7" t="s">
        <v>1261</v>
      </c>
      <c r="H2188" s="13">
        <v>44553</v>
      </c>
      <c r="I2188" s="13">
        <v>45161</v>
      </c>
      <c r="J2188" s="13" t="str">
        <f ca="1">IF(Ugovori_OPULJP[[#This Row],[DATUM ZAVRŠETKA OPERACIJE]]&lt;TODAY(),"završen","u provedbi")</f>
        <v>u provedbi</v>
      </c>
      <c r="K2188" s="18" t="s">
        <v>8</v>
      </c>
      <c r="L2188" s="6" t="s">
        <v>8</v>
      </c>
      <c r="M2188" s="35" t="s">
        <v>9864</v>
      </c>
      <c r="N2188" s="17">
        <v>0.15</v>
      </c>
      <c r="O2188" s="11">
        <f>Ugovori_OPULJP[[#This Row],[Bespovratna sredstva - Ukupno (EU+Nac) HRK
= Ukupna ugovorena vrijednost bespovratnih sredstava]]*Ugovori_OPULJP[[#This Row],[EU STOPA SUFINANCIRANJA %
EU CO-FINANCING RATE %]]</f>
        <v>855005.24199999997</v>
      </c>
      <c r="P2188" s="11">
        <f>Ugovori_OPULJP[[#This Row],[Bespovratna sredstva - Ukupno (EU+Nac) HRK
= Ukupna ugovorena vrijednost bespovratnih sredstava]]*Ugovori_OPULJP[[#This Row],[STOPA NACIONALNOG SUFINANCIRANJA %]]</f>
        <v>150883.27799999999</v>
      </c>
      <c r="Q2188" s="4">
        <v>1005888.52</v>
      </c>
      <c r="R2188" s="11">
        <v>0</v>
      </c>
      <c r="S2188" s="11">
        <v>0</v>
      </c>
      <c r="T2188" s="4">
        <f>Ugovori_OPULJP[[#This Row],[Bespovratna sredstva - Ukupno (EU+Nac) HRK
= Ukupna ugovorena vrijednost bespovratnih sredstava]]+Ugovori_OPULJP[[#This Row],[Javni doprinos korisnika - HRK]]+Ugovori_OPULJP[[#This Row],[Privatni doprinos korisnika - HRK]]</f>
        <v>1005888.52</v>
      </c>
      <c r="U2188" s="19" t="s">
        <v>8735</v>
      </c>
      <c r="V2188" s="19" t="s">
        <v>24</v>
      </c>
      <c r="W2188" s="5" t="s">
        <v>11808</v>
      </c>
      <c r="X2188" s="15" t="s">
        <v>6220</v>
      </c>
    </row>
    <row r="2189" spans="1:24" ht="102" x14ac:dyDescent="0.25">
      <c r="A2189" s="26" t="s">
        <v>11662</v>
      </c>
      <c r="B2189" s="8" t="s">
        <v>8150</v>
      </c>
      <c r="C2189" s="5" t="s">
        <v>7165</v>
      </c>
      <c r="D2189" s="27" t="s">
        <v>11714</v>
      </c>
      <c r="E2189" s="19" t="s">
        <v>10081</v>
      </c>
      <c r="F2189" s="7" t="s">
        <v>11722</v>
      </c>
      <c r="G2189" s="7" t="s">
        <v>12172</v>
      </c>
      <c r="H2189" s="13">
        <v>44553</v>
      </c>
      <c r="I2189" s="13">
        <v>45161</v>
      </c>
      <c r="J2189" s="13" t="str">
        <f ca="1">IF(Ugovori_OPULJP[[#This Row],[DATUM ZAVRŠETKA OPERACIJE]]&lt;TODAY(),"završen","u provedbi")</f>
        <v>u provedbi</v>
      </c>
      <c r="K2189" s="18" t="s">
        <v>3</v>
      </c>
      <c r="L2189" s="6" t="s">
        <v>3</v>
      </c>
      <c r="M2189" s="35" t="s">
        <v>9864</v>
      </c>
      <c r="N2189" s="17">
        <v>0.15</v>
      </c>
      <c r="O2189" s="11">
        <f>Ugovori_OPULJP[[#This Row],[Bespovratna sredstva - Ukupno (EU+Nac) HRK
= Ukupna ugovorena vrijednost bespovratnih sredstava]]*Ugovori_OPULJP[[#This Row],[EU STOPA SUFINANCIRANJA %
EU CO-FINANCING RATE %]]</f>
        <v>1627490.24</v>
      </c>
      <c r="P2189" s="11">
        <f>Ugovori_OPULJP[[#This Row],[Bespovratna sredstva - Ukupno (EU+Nac) HRK
= Ukupna ugovorena vrijednost bespovratnih sredstava]]*Ugovori_OPULJP[[#This Row],[STOPA NACIONALNOG SUFINANCIRANJA %]]</f>
        <v>287204.15999999997</v>
      </c>
      <c r="Q2189" s="4">
        <v>1914694.4</v>
      </c>
      <c r="R2189" s="11">
        <v>0</v>
      </c>
      <c r="S2189" s="11">
        <v>0</v>
      </c>
      <c r="T2189" s="4">
        <f>Ugovori_OPULJP[[#This Row],[Bespovratna sredstva - Ukupno (EU+Nac) HRK
= Ukupna ugovorena vrijednost bespovratnih sredstava]]+Ugovori_OPULJP[[#This Row],[Javni doprinos korisnika - HRK]]+Ugovori_OPULJP[[#This Row],[Privatni doprinos korisnika - HRK]]</f>
        <v>1914694.4</v>
      </c>
      <c r="U2189" s="19" t="s">
        <v>8735</v>
      </c>
      <c r="V2189" s="19" t="s">
        <v>24</v>
      </c>
      <c r="W2189" s="5" t="s">
        <v>11809</v>
      </c>
      <c r="X2189" s="15" t="s">
        <v>6220</v>
      </c>
    </row>
    <row r="2190" spans="1:24" ht="89.25" x14ac:dyDescent="0.25">
      <c r="A2190" s="12" t="s">
        <v>12173</v>
      </c>
      <c r="B2190" s="8" t="s">
        <v>8150</v>
      </c>
      <c r="C2190" s="5" t="s">
        <v>7165</v>
      </c>
      <c r="D2190" s="5" t="s">
        <v>11714</v>
      </c>
      <c r="E2190" s="19" t="s">
        <v>10081</v>
      </c>
      <c r="F2190" s="7" t="s">
        <v>12174</v>
      </c>
      <c r="G2190" s="7" t="s">
        <v>1057</v>
      </c>
      <c r="H2190" s="13">
        <v>44578</v>
      </c>
      <c r="I2190" s="13">
        <v>45186</v>
      </c>
      <c r="J2190" s="13" t="str">
        <f ca="1">IF(Ugovori_OPULJP[[#This Row],[DATUM ZAVRŠETKA OPERACIJE]]&lt;TODAY(),"završen","u provedbi")</f>
        <v>u provedbi</v>
      </c>
      <c r="K2190" s="6" t="s">
        <v>6</v>
      </c>
      <c r="L2190" s="6" t="s">
        <v>6</v>
      </c>
      <c r="M2190" s="17">
        <v>0.85</v>
      </c>
      <c r="N2190" s="17">
        <v>0.15</v>
      </c>
      <c r="O2190" s="11">
        <f>Ugovori_OPULJP[[#This Row],[Bespovratna sredstva - Ukupno (EU+Nac) HRK
= Ukupna ugovorena vrijednost bespovratnih sredstava]]*Ugovori_OPULJP[[#This Row],[EU STOPA SUFINANCIRANJA %
EU CO-FINANCING RATE %]]</f>
        <v>3621150.4924999997</v>
      </c>
      <c r="P2190" s="11">
        <f>Ugovori_OPULJP[[#This Row],[Bespovratna sredstva - Ukupno (EU+Nac) HRK
= Ukupna ugovorena vrijednost bespovratnih sredstava]]*Ugovori_OPULJP[[#This Row],[STOPA NACIONALNOG SUFINANCIRANJA %]]</f>
        <v>639026.5575</v>
      </c>
      <c r="Q2190" s="4">
        <v>4260177.05</v>
      </c>
      <c r="R2190" s="11">
        <v>0</v>
      </c>
      <c r="S2190" s="11">
        <v>0</v>
      </c>
      <c r="T2190" s="4">
        <f>Ugovori_OPULJP[[#This Row],[Bespovratna sredstva - Ukupno (EU+Nac) HRK
= Ukupna ugovorena vrijednost bespovratnih sredstava]]+Ugovori_OPULJP[[#This Row],[Javni doprinos korisnika - HRK]]+Ugovori_OPULJP[[#This Row],[Privatni doprinos korisnika - HRK]]</f>
        <v>4260177.05</v>
      </c>
      <c r="U2190" s="19" t="s">
        <v>8735</v>
      </c>
      <c r="V2190" s="19" t="s">
        <v>24</v>
      </c>
      <c r="W2190" s="5" t="s">
        <v>12175</v>
      </c>
      <c r="X2190" s="15" t="s">
        <v>6220</v>
      </c>
    </row>
    <row r="2191" spans="1:24" ht="38.25" x14ac:dyDescent="0.25">
      <c r="A2191" s="12" t="s">
        <v>11663</v>
      </c>
      <c r="B2191" s="8" t="s">
        <v>8150</v>
      </c>
      <c r="C2191" s="5" t="s">
        <v>7165</v>
      </c>
      <c r="D2191" s="27" t="s">
        <v>11714</v>
      </c>
      <c r="E2191" s="19" t="s">
        <v>10081</v>
      </c>
      <c r="F2191" s="7" t="s">
        <v>11723</v>
      </c>
      <c r="G2191" s="7" t="s">
        <v>11724</v>
      </c>
      <c r="H2191" s="13">
        <v>44553</v>
      </c>
      <c r="I2191" s="13">
        <v>45161</v>
      </c>
      <c r="J2191" s="13" t="str">
        <f ca="1">IF(Ugovori_OPULJP[[#This Row],[DATUM ZAVRŠETKA OPERACIJE]]&lt;TODAY(),"završen","u provedbi")</f>
        <v>u provedbi</v>
      </c>
      <c r="K2191" s="18" t="s">
        <v>3</v>
      </c>
      <c r="L2191" s="6" t="s">
        <v>3</v>
      </c>
      <c r="M2191" s="35" t="s">
        <v>9864</v>
      </c>
      <c r="N2191" s="17">
        <v>0.15</v>
      </c>
      <c r="O2191" s="11">
        <f>Ugovori_OPULJP[[#This Row],[Bespovratna sredstva - Ukupno (EU+Nac) HRK
= Ukupna ugovorena vrijednost bespovratnih sredstava]]*Ugovori_OPULJP[[#This Row],[EU STOPA SUFINANCIRANJA %
EU CO-FINANCING RATE %]]</f>
        <v>1621528.459</v>
      </c>
      <c r="P2191" s="11">
        <f>Ugovori_OPULJP[[#This Row],[Bespovratna sredstva - Ukupno (EU+Nac) HRK
= Ukupna ugovorena vrijednost bespovratnih sredstava]]*Ugovori_OPULJP[[#This Row],[STOPA NACIONALNOG SUFINANCIRANJA %]]</f>
        <v>286152.08100000001</v>
      </c>
      <c r="Q2191" s="4">
        <v>1907680.54</v>
      </c>
      <c r="R2191" s="11">
        <v>0</v>
      </c>
      <c r="S2191" s="11">
        <v>0</v>
      </c>
      <c r="T2191" s="4">
        <f>Ugovori_OPULJP[[#This Row],[Bespovratna sredstva - Ukupno (EU+Nac) HRK
= Ukupna ugovorena vrijednost bespovratnih sredstava]]+Ugovori_OPULJP[[#This Row],[Javni doprinos korisnika - HRK]]+Ugovori_OPULJP[[#This Row],[Privatni doprinos korisnika - HRK]]</f>
        <v>1907680.54</v>
      </c>
      <c r="U2191" s="19" t="s">
        <v>8735</v>
      </c>
      <c r="V2191" s="19" t="s">
        <v>24</v>
      </c>
      <c r="W2191" s="5" t="s">
        <v>11810</v>
      </c>
      <c r="X2191" s="15" t="s">
        <v>6220</v>
      </c>
    </row>
    <row r="2192" spans="1:24" ht="63.75" x14ac:dyDescent="0.25">
      <c r="A2192" s="26" t="s">
        <v>11664</v>
      </c>
      <c r="B2192" s="8" t="s">
        <v>8150</v>
      </c>
      <c r="C2192" s="5" t="s">
        <v>7165</v>
      </c>
      <c r="D2192" s="27" t="s">
        <v>11714</v>
      </c>
      <c r="E2192" s="19" t="s">
        <v>10081</v>
      </c>
      <c r="F2192" s="7" t="s">
        <v>11725</v>
      </c>
      <c r="G2192" s="7" t="s">
        <v>11725</v>
      </c>
      <c r="H2192" s="13">
        <v>44553</v>
      </c>
      <c r="I2192" s="13">
        <v>45161</v>
      </c>
      <c r="J2192" s="13" t="str">
        <f ca="1">IF(Ugovori_OPULJP[[#This Row],[DATUM ZAVRŠETKA OPERACIJE]]&lt;TODAY(),"završen","u provedbi")</f>
        <v>u provedbi</v>
      </c>
      <c r="K2192" s="18" t="s">
        <v>3</v>
      </c>
      <c r="L2192" s="6" t="s">
        <v>3</v>
      </c>
      <c r="M2192" s="35" t="s">
        <v>9864</v>
      </c>
      <c r="N2192" s="17">
        <v>0.15</v>
      </c>
      <c r="O2192" s="11">
        <f>Ugovori_OPULJP[[#This Row],[Bespovratna sredstva - Ukupno (EU+Nac) HRK
= Ukupna ugovorena vrijednost bespovratnih sredstava]]*Ugovori_OPULJP[[#This Row],[EU STOPA SUFINANCIRANJA %
EU CO-FINANCING RATE %]]</f>
        <v>811948.18599999999</v>
      </c>
      <c r="P2192" s="11">
        <f>Ugovori_OPULJP[[#This Row],[Bespovratna sredstva - Ukupno (EU+Nac) HRK
= Ukupna ugovorena vrijednost bespovratnih sredstava]]*Ugovori_OPULJP[[#This Row],[STOPA NACIONALNOG SUFINANCIRANJA %]]</f>
        <v>143284.97399999999</v>
      </c>
      <c r="Q2192" s="4">
        <v>955233.16</v>
      </c>
      <c r="R2192" s="11">
        <v>0</v>
      </c>
      <c r="S2192" s="11">
        <v>0</v>
      </c>
      <c r="T2192" s="4">
        <f>Ugovori_OPULJP[[#This Row],[Bespovratna sredstva - Ukupno (EU+Nac) HRK
= Ukupna ugovorena vrijednost bespovratnih sredstava]]+Ugovori_OPULJP[[#This Row],[Javni doprinos korisnika - HRK]]+Ugovori_OPULJP[[#This Row],[Privatni doprinos korisnika - HRK]]</f>
        <v>955233.16</v>
      </c>
      <c r="U2192" s="19" t="s">
        <v>8735</v>
      </c>
      <c r="V2192" s="19" t="s">
        <v>24</v>
      </c>
      <c r="W2192" s="5" t="s">
        <v>11806</v>
      </c>
      <c r="X2192" s="15" t="s">
        <v>6220</v>
      </c>
    </row>
    <row r="2193" spans="1:24" ht="114.75" x14ac:dyDescent="0.25">
      <c r="A2193" s="26" t="s">
        <v>11665</v>
      </c>
      <c r="B2193" s="8" t="s">
        <v>8150</v>
      </c>
      <c r="C2193" s="5" t="s">
        <v>7165</v>
      </c>
      <c r="D2193" s="27" t="s">
        <v>11714</v>
      </c>
      <c r="E2193" s="19" t="s">
        <v>10081</v>
      </c>
      <c r="F2193" s="7" t="s">
        <v>11726</v>
      </c>
      <c r="G2193" s="47" t="s">
        <v>2857</v>
      </c>
      <c r="H2193" s="13">
        <v>44553</v>
      </c>
      <c r="I2193" s="13">
        <v>45161</v>
      </c>
      <c r="J2193" s="13" t="str">
        <f ca="1">IF(Ugovori_OPULJP[[#This Row],[DATUM ZAVRŠETKA OPERACIJE]]&lt;TODAY(),"završen","u provedbi")</f>
        <v>u provedbi</v>
      </c>
      <c r="K2193" s="18" t="s">
        <v>3</v>
      </c>
      <c r="L2193" s="6" t="s">
        <v>3</v>
      </c>
      <c r="M2193" s="35" t="s">
        <v>9864</v>
      </c>
      <c r="N2193" s="17">
        <v>0.15</v>
      </c>
      <c r="O2193" s="11">
        <f>Ugovori_OPULJP[[#This Row],[Bespovratna sredstva - Ukupno (EU+Nac) HRK
= Ukupna ugovorena vrijednost bespovratnih sredstava]]*Ugovori_OPULJP[[#This Row],[EU STOPA SUFINANCIRANJA %
EU CO-FINANCING RATE %]]</f>
        <v>1723675.8489999999</v>
      </c>
      <c r="P2193" s="11">
        <f>Ugovori_OPULJP[[#This Row],[Bespovratna sredstva - Ukupno (EU+Nac) HRK
= Ukupna ugovorena vrijednost bespovratnih sredstava]]*Ugovori_OPULJP[[#This Row],[STOPA NACIONALNOG SUFINANCIRANJA %]]</f>
        <v>304178.09099999996</v>
      </c>
      <c r="Q2193" s="4">
        <v>2027853.94</v>
      </c>
      <c r="R2193" s="11">
        <v>0</v>
      </c>
      <c r="S2193" s="11">
        <v>0</v>
      </c>
      <c r="T2193" s="4">
        <f>Ugovori_OPULJP[[#This Row],[Bespovratna sredstva - Ukupno (EU+Nac) HRK
= Ukupna ugovorena vrijednost bespovratnih sredstava]]+Ugovori_OPULJP[[#This Row],[Javni doprinos korisnika - HRK]]+Ugovori_OPULJP[[#This Row],[Privatni doprinos korisnika - HRK]]</f>
        <v>2027853.94</v>
      </c>
      <c r="U2193" s="19" t="s">
        <v>8735</v>
      </c>
      <c r="V2193" s="19" t="s">
        <v>24</v>
      </c>
      <c r="W2193" s="5" t="s">
        <v>11811</v>
      </c>
      <c r="X2193" s="15" t="s">
        <v>6220</v>
      </c>
    </row>
    <row r="2194" spans="1:24" ht="51" x14ac:dyDescent="0.25">
      <c r="A2194" s="12" t="s">
        <v>12176</v>
      </c>
      <c r="B2194" s="8" t="s">
        <v>8150</v>
      </c>
      <c r="C2194" s="5" t="s">
        <v>7165</v>
      </c>
      <c r="D2194" s="27" t="s">
        <v>11714</v>
      </c>
      <c r="E2194" s="19" t="s">
        <v>10081</v>
      </c>
      <c r="F2194" s="7" t="s">
        <v>12177</v>
      </c>
      <c r="G2194" s="7" t="s">
        <v>2882</v>
      </c>
      <c r="H2194" s="13">
        <v>44595</v>
      </c>
      <c r="I2194" s="13">
        <v>45202</v>
      </c>
      <c r="J2194" s="20" t="str">
        <f ca="1">IF(Ugovori_OPULJP[[#This Row],[DATUM ZAVRŠETKA OPERACIJE]]&lt;TODAY(),"završen","u provedbi")</f>
        <v>u provedbi</v>
      </c>
      <c r="K2194" s="18" t="s">
        <v>15</v>
      </c>
      <c r="L2194" s="25" t="s">
        <v>15</v>
      </c>
      <c r="M2194" s="17">
        <v>0.85</v>
      </c>
      <c r="N2194" s="17">
        <v>0.15</v>
      </c>
      <c r="O2194" s="11">
        <f>Ugovori_OPULJP[[#This Row],[Bespovratna sredstva - Ukupno (EU+Nac) HRK
= Ukupna ugovorena vrijednost bespovratnih sredstava]]*Ugovori_OPULJP[[#This Row],[EU STOPA SUFINANCIRANJA %
EU CO-FINANCING RATE %]]</f>
        <v>2619865.5969999996</v>
      </c>
      <c r="P2194" s="11">
        <f>Ugovori_OPULJP[[#This Row],[Bespovratna sredstva - Ukupno (EU+Nac) HRK
= Ukupna ugovorena vrijednost bespovratnih sredstava]]*Ugovori_OPULJP[[#This Row],[STOPA NACIONALNOG SUFINANCIRANJA %]]</f>
        <v>462329.22299999994</v>
      </c>
      <c r="Q2194" s="4">
        <v>3082194.82</v>
      </c>
      <c r="R2194" s="11">
        <v>0</v>
      </c>
      <c r="S2194" s="11">
        <v>0</v>
      </c>
      <c r="T2194" s="4">
        <f>Ugovori_OPULJP[[#This Row],[Bespovratna sredstva - Ukupno (EU+Nac) HRK
= Ukupna ugovorena vrijednost bespovratnih sredstava]]+Ugovori_OPULJP[[#This Row],[Javni doprinos korisnika - HRK]]+Ugovori_OPULJP[[#This Row],[Privatni doprinos korisnika - HRK]]</f>
        <v>3082194.82</v>
      </c>
      <c r="U2194" s="19" t="s">
        <v>8735</v>
      </c>
      <c r="V2194" s="19" t="s">
        <v>24</v>
      </c>
      <c r="W2194" s="5" t="s">
        <v>12178</v>
      </c>
      <c r="X2194" s="15" t="s">
        <v>6220</v>
      </c>
    </row>
    <row r="2195" spans="1:24" ht="114.75" x14ac:dyDescent="0.25">
      <c r="A2195" s="12" t="s">
        <v>12179</v>
      </c>
      <c r="B2195" s="8" t="s">
        <v>8150</v>
      </c>
      <c r="C2195" s="5" t="s">
        <v>7165</v>
      </c>
      <c r="D2195" s="27" t="s">
        <v>11714</v>
      </c>
      <c r="E2195" s="19" t="s">
        <v>10081</v>
      </c>
      <c r="F2195" s="7" t="s">
        <v>12180</v>
      </c>
      <c r="G2195" s="7" t="s">
        <v>12181</v>
      </c>
      <c r="H2195" s="13">
        <v>44595</v>
      </c>
      <c r="I2195" s="13">
        <v>45202</v>
      </c>
      <c r="J2195" s="20" t="str">
        <f ca="1">IF(Ugovori_OPULJP[[#This Row],[DATUM ZAVRŠETKA OPERACIJE]]&lt;TODAY(),"završen","u provedbi")</f>
        <v>u provedbi</v>
      </c>
      <c r="K2195" s="18" t="s">
        <v>7</v>
      </c>
      <c r="L2195" s="18" t="s">
        <v>7</v>
      </c>
      <c r="M2195" s="17">
        <v>0.85</v>
      </c>
      <c r="N2195" s="17">
        <v>0.15</v>
      </c>
      <c r="O2195" s="11">
        <f>Ugovori_OPULJP[[#This Row],[Bespovratna sredstva - Ukupno (EU+Nac) HRK
= Ukupna ugovorena vrijednost bespovratnih sredstava]]*Ugovori_OPULJP[[#This Row],[EU STOPA SUFINANCIRANJA %
EU CO-FINANCING RATE %]]</f>
        <v>499893.91649999999</v>
      </c>
      <c r="P2195" s="11">
        <f>Ugovori_OPULJP[[#This Row],[Bespovratna sredstva - Ukupno (EU+Nac) HRK
= Ukupna ugovorena vrijednost bespovratnih sredstava]]*Ugovori_OPULJP[[#This Row],[STOPA NACIONALNOG SUFINANCIRANJA %]]</f>
        <v>88216.573499999999</v>
      </c>
      <c r="Q2195" s="4">
        <v>588110.49</v>
      </c>
      <c r="R2195" s="11">
        <v>0</v>
      </c>
      <c r="S2195" s="11">
        <v>0</v>
      </c>
      <c r="T2195" s="4">
        <f>Ugovori_OPULJP[[#This Row],[Bespovratna sredstva - Ukupno (EU+Nac) HRK
= Ukupna ugovorena vrijednost bespovratnih sredstava]]+Ugovori_OPULJP[[#This Row],[Javni doprinos korisnika - HRK]]+Ugovori_OPULJP[[#This Row],[Privatni doprinos korisnika - HRK]]</f>
        <v>588110.49</v>
      </c>
      <c r="U2195" s="19" t="s">
        <v>8735</v>
      </c>
      <c r="V2195" s="19" t="s">
        <v>24</v>
      </c>
      <c r="W2195" s="5" t="s">
        <v>12182</v>
      </c>
      <c r="X2195" s="15" t="s">
        <v>6220</v>
      </c>
    </row>
    <row r="2196" spans="1:24" ht="51" x14ac:dyDescent="0.25">
      <c r="A2196" s="12" t="s">
        <v>12183</v>
      </c>
      <c r="B2196" s="8" t="s">
        <v>8150</v>
      </c>
      <c r="C2196" s="5" t="s">
        <v>7165</v>
      </c>
      <c r="D2196" s="27" t="s">
        <v>11714</v>
      </c>
      <c r="E2196" s="19" t="s">
        <v>10081</v>
      </c>
      <c r="F2196" s="7" t="s">
        <v>11752</v>
      </c>
      <c r="G2196" s="7" t="s">
        <v>12184</v>
      </c>
      <c r="H2196" s="13">
        <v>44585</v>
      </c>
      <c r="I2196" s="13">
        <v>45193</v>
      </c>
      <c r="J2196" s="20" t="str">
        <f ca="1">IF(Ugovori_OPULJP[[#This Row],[DATUM ZAVRŠETKA OPERACIJE]]&lt;TODAY(),"završen","u provedbi")</f>
        <v>u provedbi</v>
      </c>
      <c r="K2196" s="18" t="s">
        <v>20</v>
      </c>
      <c r="L2196" s="25" t="s">
        <v>20</v>
      </c>
      <c r="M2196" s="17">
        <v>0.85</v>
      </c>
      <c r="N2196" s="17">
        <v>0.15</v>
      </c>
      <c r="O2196" s="11">
        <f>Ugovori_OPULJP[[#This Row],[Bespovratna sredstva - Ukupno (EU+Nac) HRK
= Ukupna ugovorena vrijednost bespovratnih sredstava]]*Ugovori_OPULJP[[#This Row],[EU STOPA SUFINANCIRANJA %
EU CO-FINANCING RATE %]]</f>
        <v>1243526.2509999999</v>
      </c>
      <c r="P2196" s="11">
        <f>Ugovori_OPULJP[[#This Row],[Bespovratna sredstva - Ukupno (EU+Nac) HRK
= Ukupna ugovorena vrijednost bespovratnih sredstava]]*Ugovori_OPULJP[[#This Row],[STOPA NACIONALNOG SUFINANCIRANJA %]]</f>
        <v>219445.80900000001</v>
      </c>
      <c r="Q2196" s="4">
        <v>1462972.06</v>
      </c>
      <c r="R2196" s="11">
        <v>0</v>
      </c>
      <c r="S2196" s="11">
        <v>0</v>
      </c>
      <c r="T2196" s="4">
        <f>Ugovori_OPULJP[[#This Row],[Bespovratna sredstva - Ukupno (EU+Nac) HRK
= Ukupna ugovorena vrijednost bespovratnih sredstava]]+Ugovori_OPULJP[[#This Row],[Javni doprinos korisnika - HRK]]+Ugovori_OPULJP[[#This Row],[Privatni doprinos korisnika - HRK]]</f>
        <v>1462972.06</v>
      </c>
      <c r="U2196" s="19" t="s">
        <v>8735</v>
      </c>
      <c r="V2196" s="19" t="s">
        <v>24</v>
      </c>
      <c r="W2196" s="5" t="s">
        <v>12185</v>
      </c>
      <c r="X2196" s="15" t="s">
        <v>6220</v>
      </c>
    </row>
    <row r="2197" spans="1:24" ht="63.75" x14ac:dyDescent="0.25">
      <c r="A2197" s="12" t="s">
        <v>11666</v>
      </c>
      <c r="B2197" s="8" t="s">
        <v>8150</v>
      </c>
      <c r="C2197" s="5" t="s">
        <v>7165</v>
      </c>
      <c r="D2197" s="27" t="s">
        <v>11714</v>
      </c>
      <c r="E2197" s="19" t="s">
        <v>10081</v>
      </c>
      <c r="F2197" s="7" t="s">
        <v>11727</v>
      </c>
      <c r="G2197" s="7" t="s">
        <v>11728</v>
      </c>
      <c r="H2197" s="13">
        <v>44553</v>
      </c>
      <c r="I2197" s="13">
        <v>45161</v>
      </c>
      <c r="J2197" s="13" t="str">
        <f ca="1">IF(Ugovori_OPULJP[[#This Row],[DATUM ZAVRŠETKA OPERACIJE]]&lt;TODAY(),"završen","u provedbi")</f>
        <v>u provedbi</v>
      </c>
      <c r="K2197" s="18" t="s">
        <v>3</v>
      </c>
      <c r="L2197" s="6" t="s">
        <v>3</v>
      </c>
      <c r="M2197" s="35" t="s">
        <v>9864</v>
      </c>
      <c r="N2197" s="17">
        <v>0.15</v>
      </c>
      <c r="O2197" s="11">
        <f>Ugovori_OPULJP[[#This Row],[Bespovratna sredstva - Ukupno (EU+Nac) HRK
= Ukupna ugovorena vrijednost bespovratnih sredstava]]*Ugovori_OPULJP[[#This Row],[EU STOPA SUFINANCIRANJA %
EU CO-FINANCING RATE %]]</f>
        <v>1634752.504</v>
      </c>
      <c r="P2197" s="11">
        <f>Ugovori_OPULJP[[#This Row],[Bespovratna sredstva - Ukupno (EU+Nac) HRK
= Ukupna ugovorena vrijednost bespovratnih sredstava]]*Ugovori_OPULJP[[#This Row],[STOPA NACIONALNOG SUFINANCIRANJA %]]</f>
        <v>288485.73599999998</v>
      </c>
      <c r="Q2197" s="4">
        <v>1923238.24</v>
      </c>
      <c r="R2197" s="11">
        <v>0</v>
      </c>
      <c r="S2197" s="11">
        <v>0</v>
      </c>
      <c r="T2197" s="4">
        <f>Ugovori_OPULJP[[#This Row],[Bespovratna sredstva - Ukupno (EU+Nac) HRK
= Ukupna ugovorena vrijednost bespovratnih sredstava]]+Ugovori_OPULJP[[#This Row],[Javni doprinos korisnika - HRK]]+Ugovori_OPULJP[[#This Row],[Privatni doprinos korisnika - HRK]]</f>
        <v>1923238.24</v>
      </c>
      <c r="U2197" s="19" t="s">
        <v>8735</v>
      </c>
      <c r="V2197" s="19" t="s">
        <v>24</v>
      </c>
      <c r="W2197" s="5" t="s">
        <v>11812</v>
      </c>
      <c r="X2197" s="15" t="s">
        <v>6220</v>
      </c>
    </row>
    <row r="2198" spans="1:24" ht="63.75" x14ac:dyDescent="0.25">
      <c r="A2198" s="12" t="s">
        <v>11870</v>
      </c>
      <c r="B2198" s="8" t="s">
        <v>8150</v>
      </c>
      <c r="C2198" s="5" t="s">
        <v>7165</v>
      </c>
      <c r="D2198" s="27" t="s">
        <v>11714</v>
      </c>
      <c r="E2198" s="19" t="s">
        <v>10081</v>
      </c>
      <c r="F2198" s="7" t="s">
        <v>11898</v>
      </c>
      <c r="G2198" s="7" t="s">
        <v>11899</v>
      </c>
      <c r="H2198" s="13">
        <v>44553</v>
      </c>
      <c r="I2198" s="13">
        <v>45161</v>
      </c>
      <c r="J2198" s="13" t="str">
        <f ca="1">IF(Ugovori_OPULJP[[#This Row],[DATUM ZAVRŠETKA OPERACIJE]]&lt;TODAY(),"završen","u provedbi")</f>
        <v>u provedbi</v>
      </c>
      <c r="K2198" s="6" t="s">
        <v>12</v>
      </c>
      <c r="L2198" s="6" t="s">
        <v>12</v>
      </c>
      <c r="M2198" s="35" t="s">
        <v>9864</v>
      </c>
      <c r="N2198" s="17">
        <v>0.15</v>
      </c>
      <c r="O2198" s="11">
        <f>Ugovori_OPULJP[[#This Row],[Bespovratna sredstva - Ukupno (EU+Nac) HRK
= Ukupna ugovorena vrijednost bespovratnih sredstava]]*Ugovori_OPULJP[[#This Row],[EU STOPA SUFINANCIRANJA %
EU CO-FINANCING RATE %]]</f>
        <v>1350633.578</v>
      </c>
      <c r="P2198" s="11">
        <f>Ugovori_OPULJP[[#This Row],[Bespovratna sredstva - Ukupno (EU+Nac) HRK
= Ukupna ugovorena vrijednost bespovratnih sredstava]]*Ugovori_OPULJP[[#This Row],[STOPA NACIONALNOG SUFINANCIRANJA %]]</f>
        <v>238347.10199999998</v>
      </c>
      <c r="Q2198" s="4">
        <v>1588980.68</v>
      </c>
      <c r="R2198" s="11">
        <v>0</v>
      </c>
      <c r="S2198" s="11">
        <v>0</v>
      </c>
      <c r="T2198" s="4">
        <f>Ugovori_OPULJP[[#This Row],[Bespovratna sredstva - Ukupno (EU+Nac) HRK
= Ukupna ugovorena vrijednost bespovratnih sredstava]]+Ugovori_OPULJP[[#This Row],[Javni doprinos korisnika - HRK]]+Ugovori_OPULJP[[#This Row],[Privatni doprinos korisnika - HRK]]</f>
        <v>1588980.68</v>
      </c>
      <c r="U2198" s="19" t="s">
        <v>8735</v>
      </c>
      <c r="V2198" s="19" t="s">
        <v>24</v>
      </c>
      <c r="W2198" s="5" t="s">
        <v>11806</v>
      </c>
      <c r="X2198" s="15" t="s">
        <v>6220</v>
      </c>
    </row>
    <row r="2199" spans="1:24" ht="89.25" x14ac:dyDescent="0.25">
      <c r="A2199" s="26" t="s">
        <v>11667</v>
      </c>
      <c r="B2199" s="8" t="s">
        <v>8150</v>
      </c>
      <c r="C2199" s="5" t="s">
        <v>7165</v>
      </c>
      <c r="D2199" s="27" t="s">
        <v>11714</v>
      </c>
      <c r="E2199" s="19" t="s">
        <v>10081</v>
      </c>
      <c r="F2199" s="7" t="s">
        <v>11729</v>
      </c>
      <c r="G2199" s="7" t="s">
        <v>823</v>
      </c>
      <c r="H2199" s="13">
        <v>44553</v>
      </c>
      <c r="I2199" s="13">
        <v>45161</v>
      </c>
      <c r="J2199" s="13" t="str">
        <f ca="1">IF(Ugovori_OPULJP[[#This Row],[DATUM ZAVRŠETKA OPERACIJE]]&lt;TODAY(),"završen","u provedbi")</f>
        <v>u provedbi</v>
      </c>
      <c r="K2199" s="18" t="s">
        <v>10</v>
      </c>
      <c r="L2199" s="6" t="s">
        <v>10</v>
      </c>
      <c r="M2199" s="35" t="s">
        <v>9864</v>
      </c>
      <c r="N2199" s="17">
        <v>0.15</v>
      </c>
      <c r="O2199" s="11">
        <f>Ugovori_OPULJP[[#This Row],[Bespovratna sredstva - Ukupno (EU+Nac) HRK
= Ukupna ugovorena vrijednost bespovratnih sredstava]]*Ugovori_OPULJP[[#This Row],[EU STOPA SUFINANCIRANJA %
EU CO-FINANCING RATE %]]</f>
        <v>2084516.9395000001</v>
      </c>
      <c r="P2199" s="11">
        <f>Ugovori_OPULJP[[#This Row],[Bespovratna sredstva - Ukupno (EU+Nac) HRK
= Ukupna ugovorena vrijednost bespovratnih sredstava]]*Ugovori_OPULJP[[#This Row],[STOPA NACIONALNOG SUFINANCIRANJA %]]</f>
        <v>367855.93050000002</v>
      </c>
      <c r="Q2199" s="4">
        <v>2452372.87</v>
      </c>
      <c r="R2199" s="11">
        <v>0</v>
      </c>
      <c r="S2199" s="11">
        <v>0</v>
      </c>
      <c r="T2199" s="4">
        <f>Ugovori_OPULJP[[#This Row],[Bespovratna sredstva - Ukupno (EU+Nac) HRK
= Ukupna ugovorena vrijednost bespovratnih sredstava]]+Ugovori_OPULJP[[#This Row],[Javni doprinos korisnika - HRK]]+Ugovori_OPULJP[[#This Row],[Privatni doprinos korisnika - HRK]]</f>
        <v>2452372.87</v>
      </c>
      <c r="U2199" s="19" t="s">
        <v>8735</v>
      </c>
      <c r="V2199" s="19" t="s">
        <v>24</v>
      </c>
      <c r="W2199" s="5" t="s">
        <v>11813</v>
      </c>
      <c r="X2199" s="15" t="s">
        <v>6220</v>
      </c>
    </row>
    <row r="2200" spans="1:24" ht="89.25" x14ac:dyDescent="0.25">
      <c r="A2200" s="26" t="s">
        <v>11668</v>
      </c>
      <c r="B2200" s="8" t="s">
        <v>8150</v>
      </c>
      <c r="C2200" s="5" t="s">
        <v>7165</v>
      </c>
      <c r="D2200" s="27" t="s">
        <v>11714</v>
      </c>
      <c r="E2200" s="19" t="s">
        <v>10081</v>
      </c>
      <c r="F2200" s="7" t="s">
        <v>11730</v>
      </c>
      <c r="G2200" s="7" t="s">
        <v>8424</v>
      </c>
      <c r="H2200" s="13">
        <v>44553</v>
      </c>
      <c r="I2200" s="13">
        <v>45161</v>
      </c>
      <c r="J2200" s="13" t="str">
        <f ca="1">IF(Ugovori_OPULJP[[#This Row],[DATUM ZAVRŠETKA OPERACIJE]]&lt;TODAY(),"završen","u provedbi")</f>
        <v>u provedbi</v>
      </c>
      <c r="K2200" s="18" t="s">
        <v>15</v>
      </c>
      <c r="L2200" s="25" t="s">
        <v>15</v>
      </c>
      <c r="M2200" s="35" t="s">
        <v>9864</v>
      </c>
      <c r="N2200" s="17">
        <v>0.15</v>
      </c>
      <c r="O2200" s="11">
        <f>Ugovori_OPULJP[[#This Row],[Bespovratna sredstva - Ukupno (EU+Nac) HRK
= Ukupna ugovorena vrijednost bespovratnih sredstava]]*Ugovori_OPULJP[[#This Row],[EU STOPA SUFINANCIRANJA %
EU CO-FINANCING RATE %]]</f>
        <v>2399002.753</v>
      </c>
      <c r="P2200" s="11">
        <f>Ugovori_OPULJP[[#This Row],[Bespovratna sredstva - Ukupno (EU+Nac) HRK
= Ukupna ugovorena vrijednost bespovratnih sredstava]]*Ugovori_OPULJP[[#This Row],[STOPA NACIONALNOG SUFINANCIRANJA %]]</f>
        <v>423353.42700000003</v>
      </c>
      <c r="Q2200" s="4">
        <v>2822356.18</v>
      </c>
      <c r="R2200" s="11">
        <v>0</v>
      </c>
      <c r="S2200" s="11">
        <v>0</v>
      </c>
      <c r="T2200" s="4">
        <f>Ugovori_OPULJP[[#This Row],[Bespovratna sredstva - Ukupno (EU+Nac) HRK
= Ukupna ugovorena vrijednost bespovratnih sredstava]]+Ugovori_OPULJP[[#This Row],[Javni doprinos korisnika - HRK]]+Ugovori_OPULJP[[#This Row],[Privatni doprinos korisnika - HRK]]</f>
        <v>2822356.18</v>
      </c>
      <c r="U2200" s="19" t="s">
        <v>8735</v>
      </c>
      <c r="V2200" s="19" t="s">
        <v>24</v>
      </c>
      <c r="W2200" s="5" t="s">
        <v>11814</v>
      </c>
      <c r="X2200" s="15" t="s">
        <v>6220</v>
      </c>
    </row>
    <row r="2201" spans="1:24" ht="89.25" x14ac:dyDescent="0.25">
      <c r="A2201" s="26" t="s">
        <v>11669</v>
      </c>
      <c r="B2201" s="8" t="s">
        <v>8150</v>
      </c>
      <c r="C2201" s="5" t="s">
        <v>7165</v>
      </c>
      <c r="D2201" s="27" t="s">
        <v>11714</v>
      </c>
      <c r="E2201" s="19" t="s">
        <v>10081</v>
      </c>
      <c r="F2201" s="7" t="s">
        <v>11731</v>
      </c>
      <c r="G2201" s="7" t="s">
        <v>9704</v>
      </c>
      <c r="H2201" s="13">
        <v>44553</v>
      </c>
      <c r="I2201" s="13">
        <v>45161</v>
      </c>
      <c r="J2201" s="13" t="str">
        <f ca="1">IF(Ugovori_OPULJP[[#This Row],[DATUM ZAVRŠETKA OPERACIJE]]&lt;TODAY(),"završen","u provedbi")</f>
        <v>u provedbi</v>
      </c>
      <c r="K2201" s="18" t="s">
        <v>15</v>
      </c>
      <c r="L2201" s="25" t="s">
        <v>15</v>
      </c>
      <c r="M2201" s="35" t="s">
        <v>9864</v>
      </c>
      <c r="N2201" s="17">
        <v>0.15</v>
      </c>
      <c r="O2201" s="11">
        <f>Ugovori_OPULJP[[#This Row],[Bespovratna sredstva - Ukupno (EU+Nac) HRK
= Ukupna ugovorena vrijednost bespovratnih sredstava]]*Ugovori_OPULJP[[#This Row],[EU STOPA SUFINANCIRANJA %
EU CO-FINANCING RATE %]]</f>
        <v>3532324.5405000001</v>
      </c>
      <c r="P2201" s="11">
        <f>Ugovori_OPULJP[[#This Row],[Bespovratna sredstva - Ukupno (EU+Nac) HRK
= Ukupna ugovorena vrijednost bespovratnih sredstava]]*Ugovori_OPULJP[[#This Row],[STOPA NACIONALNOG SUFINANCIRANJA %]]</f>
        <v>623351.38950000005</v>
      </c>
      <c r="Q2201" s="4">
        <v>4155675.93</v>
      </c>
      <c r="R2201" s="11">
        <v>0</v>
      </c>
      <c r="S2201" s="11">
        <v>0</v>
      </c>
      <c r="T2201" s="4">
        <f>Ugovori_OPULJP[[#This Row],[Bespovratna sredstva - Ukupno (EU+Nac) HRK
= Ukupna ugovorena vrijednost bespovratnih sredstava]]+Ugovori_OPULJP[[#This Row],[Javni doprinos korisnika - HRK]]+Ugovori_OPULJP[[#This Row],[Privatni doprinos korisnika - HRK]]</f>
        <v>4155675.93</v>
      </c>
      <c r="U2201" s="19" t="s">
        <v>8735</v>
      </c>
      <c r="V2201" s="19" t="s">
        <v>24</v>
      </c>
      <c r="W2201" s="5" t="s">
        <v>11815</v>
      </c>
      <c r="X2201" s="15" t="s">
        <v>6220</v>
      </c>
    </row>
    <row r="2202" spans="1:24" ht="51" x14ac:dyDescent="0.25">
      <c r="A2202" s="12" t="s">
        <v>12186</v>
      </c>
      <c r="B2202" s="8" t="s">
        <v>8150</v>
      </c>
      <c r="C2202" s="5" t="s">
        <v>7165</v>
      </c>
      <c r="D2202" s="5" t="s">
        <v>11714</v>
      </c>
      <c r="E2202" s="19" t="s">
        <v>10081</v>
      </c>
      <c r="F2202" s="7" t="s">
        <v>12187</v>
      </c>
      <c r="G2202" s="7" t="s">
        <v>12188</v>
      </c>
      <c r="H2202" s="13">
        <v>44580</v>
      </c>
      <c r="I2202" s="13">
        <v>45188</v>
      </c>
      <c r="J2202" s="20" t="s">
        <v>8969</v>
      </c>
      <c r="K2202" s="6" t="s">
        <v>15</v>
      </c>
      <c r="L2202" s="25" t="s">
        <v>15</v>
      </c>
      <c r="M2202" s="17">
        <v>0.85</v>
      </c>
      <c r="N2202" s="17">
        <v>0.15</v>
      </c>
      <c r="O2202" s="11">
        <v>4150125.2379999999</v>
      </c>
      <c r="P2202" s="11">
        <v>732375.04200000002</v>
      </c>
      <c r="Q2202" s="4">
        <v>4882500.28</v>
      </c>
      <c r="R2202" s="11">
        <v>0</v>
      </c>
      <c r="S2202" s="11">
        <v>0</v>
      </c>
      <c r="T2202" s="4">
        <v>4882500.28</v>
      </c>
      <c r="U2202" s="19" t="s">
        <v>8735</v>
      </c>
      <c r="V2202" s="19" t="s">
        <v>24</v>
      </c>
      <c r="W2202" s="5" t="s">
        <v>12189</v>
      </c>
      <c r="X2202" s="15" t="s">
        <v>6220</v>
      </c>
    </row>
    <row r="2203" spans="1:24" ht="89.25" x14ac:dyDescent="0.25">
      <c r="A2203" s="12" t="s">
        <v>11871</v>
      </c>
      <c r="B2203" s="8" t="s">
        <v>8150</v>
      </c>
      <c r="C2203" s="5" t="s">
        <v>7165</v>
      </c>
      <c r="D2203" s="27" t="s">
        <v>11714</v>
      </c>
      <c r="E2203" s="19" t="s">
        <v>10081</v>
      </c>
      <c r="F2203" s="7" t="s">
        <v>11900</v>
      </c>
      <c r="G2203" s="7" t="s">
        <v>11901</v>
      </c>
      <c r="H2203" s="13">
        <v>44559</v>
      </c>
      <c r="I2203" s="13">
        <v>45167</v>
      </c>
      <c r="J2203" s="13" t="str">
        <f ca="1">IF(Ugovori_OPULJP[[#This Row],[DATUM ZAVRŠETKA OPERACIJE]]&lt;TODAY(),"završen","u provedbi")</f>
        <v>u provedbi</v>
      </c>
      <c r="K2203" s="18" t="s">
        <v>14</v>
      </c>
      <c r="L2203" s="6" t="s">
        <v>14</v>
      </c>
      <c r="M2203" s="35" t="s">
        <v>9864</v>
      </c>
      <c r="N2203" s="17">
        <v>0.15</v>
      </c>
      <c r="O2203" s="11">
        <f>Ugovori_OPULJP[[#This Row],[Bespovratna sredstva - Ukupno (EU+Nac) HRK
= Ukupna ugovorena vrijednost bespovratnih sredstava]]*Ugovori_OPULJP[[#This Row],[EU STOPA SUFINANCIRANJA %
EU CO-FINANCING RATE %]]</f>
        <v>644353.32049999991</v>
      </c>
      <c r="P2203" s="11">
        <f>Ugovori_OPULJP[[#This Row],[Bespovratna sredstva - Ukupno (EU+Nac) HRK
= Ukupna ugovorena vrijednost bespovratnih sredstava]]*Ugovori_OPULJP[[#This Row],[STOPA NACIONALNOG SUFINANCIRANJA %]]</f>
        <v>113709.40949999999</v>
      </c>
      <c r="Q2203" s="4">
        <v>758062.73</v>
      </c>
      <c r="R2203" s="11">
        <v>0</v>
      </c>
      <c r="S2203" s="11">
        <v>0</v>
      </c>
      <c r="T2203" s="4">
        <f>Ugovori_OPULJP[[#This Row],[Bespovratna sredstva - Ukupno (EU+Nac) HRK
= Ukupna ugovorena vrijednost bespovratnih sredstava]]+Ugovori_OPULJP[[#This Row],[Javni doprinos korisnika - HRK]]+Ugovori_OPULJP[[#This Row],[Privatni doprinos korisnika - HRK]]</f>
        <v>758062.73</v>
      </c>
      <c r="U2203" s="19" t="s">
        <v>8735</v>
      </c>
      <c r="V2203" s="19" t="s">
        <v>24</v>
      </c>
      <c r="W2203" s="5" t="s">
        <v>11925</v>
      </c>
      <c r="X2203" s="15" t="s">
        <v>6220</v>
      </c>
    </row>
    <row r="2204" spans="1:24" ht="114.75" x14ac:dyDescent="0.25">
      <c r="A2204" s="26" t="s">
        <v>11670</v>
      </c>
      <c r="B2204" s="8" t="s">
        <v>8150</v>
      </c>
      <c r="C2204" s="5" t="s">
        <v>7165</v>
      </c>
      <c r="D2204" s="27" t="s">
        <v>11714</v>
      </c>
      <c r="E2204" s="19" t="s">
        <v>10081</v>
      </c>
      <c r="F2204" s="7" t="s">
        <v>11732</v>
      </c>
      <c r="G2204" s="7" t="s">
        <v>11733</v>
      </c>
      <c r="H2204" s="13">
        <v>44553</v>
      </c>
      <c r="I2204" s="13">
        <v>45161</v>
      </c>
      <c r="J2204" s="13" t="str">
        <f ca="1">IF(Ugovori_OPULJP[[#This Row],[DATUM ZAVRŠETKA OPERACIJE]]&lt;TODAY(),"završen","u provedbi")</f>
        <v>u provedbi</v>
      </c>
      <c r="K2204" s="18" t="s">
        <v>14</v>
      </c>
      <c r="L2204" s="6" t="s">
        <v>14</v>
      </c>
      <c r="M2204" s="35" t="s">
        <v>9864</v>
      </c>
      <c r="N2204" s="17">
        <v>0.15</v>
      </c>
      <c r="O2204" s="11">
        <f>Ugovori_OPULJP[[#This Row],[Bespovratna sredstva - Ukupno (EU+Nac) HRK
= Ukupna ugovorena vrijednost bespovratnih sredstava]]*Ugovori_OPULJP[[#This Row],[EU STOPA SUFINANCIRANJA %
EU CO-FINANCING RATE %]]</f>
        <v>2546326.4190000002</v>
      </c>
      <c r="P2204" s="11">
        <f>Ugovori_OPULJP[[#This Row],[Bespovratna sredstva - Ukupno (EU+Nac) HRK
= Ukupna ugovorena vrijednost bespovratnih sredstava]]*Ugovori_OPULJP[[#This Row],[STOPA NACIONALNOG SUFINANCIRANJA %]]</f>
        <v>449351.72100000002</v>
      </c>
      <c r="Q2204" s="4">
        <v>2995678.14</v>
      </c>
      <c r="R2204" s="11">
        <v>0</v>
      </c>
      <c r="S2204" s="11">
        <v>0</v>
      </c>
      <c r="T2204" s="4">
        <f>Ugovori_OPULJP[[#This Row],[Bespovratna sredstva - Ukupno (EU+Nac) HRK
= Ukupna ugovorena vrijednost bespovratnih sredstava]]+Ugovori_OPULJP[[#This Row],[Javni doprinos korisnika - HRK]]+Ugovori_OPULJP[[#This Row],[Privatni doprinos korisnika - HRK]]</f>
        <v>2995678.14</v>
      </c>
      <c r="U2204" s="19" t="s">
        <v>8735</v>
      </c>
      <c r="V2204" s="19" t="s">
        <v>24</v>
      </c>
      <c r="W2204" s="5" t="s">
        <v>11816</v>
      </c>
      <c r="X2204" s="15" t="s">
        <v>6220</v>
      </c>
    </row>
    <row r="2205" spans="1:24" ht="76.5" x14ac:dyDescent="0.25">
      <c r="A2205" s="12" t="s">
        <v>11872</v>
      </c>
      <c r="B2205" s="8" t="s">
        <v>8150</v>
      </c>
      <c r="C2205" s="5" t="s">
        <v>7165</v>
      </c>
      <c r="D2205" s="27" t="s">
        <v>11714</v>
      </c>
      <c r="E2205" s="19" t="s">
        <v>10081</v>
      </c>
      <c r="F2205" s="7" t="s">
        <v>11902</v>
      </c>
      <c r="G2205" s="7" t="s">
        <v>806</v>
      </c>
      <c r="H2205" s="13">
        <v>44553</v>
      </c>
      <c r="I2205" s="13">
        <v>45161</v>
      </c>
      <c r="J2205" s="13" t="str">
        <f ca="1">IF(Ugovori_OPULJP[[#This Row],[DATUM ZAVRŠETKA OPERACIJE]]&lt;TODAY(),"završen","u provedbi")</f>
        <v>u provedbi</v>
      </c>
      <c r="K2205" s="25" t="s">
        <v>15</v>
      </c>
      <c r="L2205" s="25" t="s">
        <v>15</v>
      </c>
      <c r="M2205" s="35" t="s">
        <v>9864</v>
      </c>
      <c r="N2205" s="17">
        <v>0.15</v>
      </c>
      <c r="O2205" s="11">
        <f>Ugovori_OPULJP[[#This Row],[Bespovratna sredstva - Ukupno (EU+Nac) HRK
= Ukupna ugovorena vrijednost bespovratnih sredstava]]*Ugovori_OPULJP[[#This Row],[EU STOPA SUFINANCIRANJA %
EU CO-FINANCING RATE %]]</f>
        <v>2679898.9125000001</v>
      </c>
      <c r="P2205" s="11">
        <f>Ugovori_OPULJP[[#This Row],[Bespovratna sredstva - Ukupno (EU+Nac) HRK
= Ukupna ugovorena vrijednost bespovratnih sredstava]]*Ugovori_OPULJP[[#This Row],[STOPA NACIONALNOG SUFINANCIRANJA %]]</f>
        <v>472923.33749999997</v>
      </c>
      <c r="Q2205" s="4">
        <v>3152822.25</v>
      </c>
      <c r="R2205" s="11">
        <v>0</v>
      </c>
      <c r="S2205" s="11">
        <v>0</v>
      </c>
      <c r="T2205" s="4">
        <f>Ugovori_OPULJP[[#This Row],[Bespovratna sredstva - Ukupno (EU+Nac) HRK
= Ukupna ugovorena vrijednost bespovratnih sredstava]]+Ugovori_OPULJP[[#This Row],[Javni doprinos korisnika - HRK]]+Ugovori_OPULJP[[#This Row],[Privatni doprinos korisnika - HRK]]</f>
        <v>3152822.25</v>
      </c>
      <c r="U2205" s="19" t="s">
        <v>8735</v>
      </c>
      <c r="V2205" s="19" t="s">
        <v>24</v>
      </c>
      <c r="W2205" s="5" t="s">
        <v>11926</v>
      </c>
      <c r="X2205" s="15" t="s">
        <v>6220</v>
      </c>
    </row>
    <row r="2206" spans="1:24" ht="51" x14ac:dyDescent="0.25">
      <c r="A2206" s="12" t="s">
        <v>12190</v>
      </c>
      <c r="B2206" s="8" t="s">
        <v>8150</v>
      </c>
      <c r="C2206" s="5" t="s">
        <v>7165</v>
      </c>
      <c r="D2206" s="27" t="s">
        <v>11714</v>
      </c>
      <c r="E2206" s="19" t="s">
        <v>10081</v>
      </c>
      <c r="F2206" s="7" t="s">
        <v>12191</v>
      </c>
      <c r="G2206" s="7" t="s">
        <v>2810</v>
      </c>
      <c r="H2206" s="13">
        <v>44616</v>
      </c>
      <c r="I2206" s="13">
        <v>45223</v>
      </c>
      <c r="J2206" s="20" t="str">
        <f ca="1">IF(Ugovori_OPULJP[[#This Row],[DATUM ZAVRŠETKA OPERACIJE]]&lt;TODAY(),"završen","u provedbi")</f>
        <v>u provedbi</v>
      </c>
      <c r="K2206" s="18" t="s">
        <v>19</v>
      </c>
      <c r="L2206" s="18" t="s">
        <v>19</v>
      </c>
      <c r="M2206" s="35" t="s">
        <v>9864</v>
      </c>
      <c r="N2206" s="17">
        <v>0.15</v>
      </c>
      <c r="O2206" s="11">
        <f>Ugovori_OPULJP[[#This Row],[Bespovratna sredstva - Ukupno (EU+Nac) HRK
= Ukupna ugovorena vrijednost bespovratnih sredstava]]*Ugovori_OPULJP[[#This Row],[EU STOPA SUFINANCIRANJA %
EU CO-FINANCING RATE %]]</f>
        <v>2206260</v>
      </c>
      <c r="P2206" s="11">
        <f>Ugovori_OPULJP[[#This Row],[Bespovratna sredstva - Ukupno (EU+Nac) HRK
= Ukupna ugovorena vrijednost bespovratnih sredstava]]*Ugovori_OPULJP[[#This Row],[STOPA NACIONALNOG SUFINANCIRANJA %]]</f>
        <v>389340</v>
      </c>
      <c r="Q2206" s="4">
        <v>2595600</v>
      </c>
      <c r="R2206" s="11">
        <v>0</v>
      </c>
      <c r="S2206" s="11">
        <v>0</v>
      </c>
      <c r="T2206" s="4">
        <f>Ugovori_OPULJP[[#This Row],[Bespovratna sredstva - Ukupno (EU+Nac) HRK
= Ukupna ugovorena vrijednost bespovratnih sredstava]]+Ugovori_OPULJP[[#This Row],[Javni doprinos korisnika - HRK]]+Ugovori_OPULJP[[#This Row],[Privatni doprinos korisnika - HRK]]</f>
        <v>2595600</v>
      </c>
      <c r="U2206" s="19" t="s">
        <v>8735</v>
      </c>
      <c r="V2206" s="19" t="s">
        <v>24</v>
      </c>
      <c r="W2206" s="5" t="s">
        <v>12192</v>
      </c>
      <c r="X2206" s="15" t="s">
        <v>6220</v>
      </c>
    </row>
    <row r="2207" spans="1:24" ht="114.75" x14ac:dyDescent="0.25">
      <c r="A2207" s="26" t="s">
        <v>11671</v>
      </c>
      <c r="B2207" s="8" t="s">
        <v>8150</v>
      </c>
      <c r="C2207" s="5" t="s">
        <v>7165</v>
      </c>
      <c r="D2207" s="27" t="s">
        <v>11714</v>
      </c>
      <c r="E2207" s="19" t="s">
        <v>10081</v>
      </c>
      <c r="F2207" s="7" t="s">
        <v>11734</v>
      </c>
      <c r="G2207" s="7" t="s">
        <v>11735</v>
      </c>
      <c r="H2207" s="13">
        <v>44553</v>
      </c>
      <c r="I2207" s="13">
        <v>45161</v>
      </c>
      <c r="J2207" s="13" t="str">
        <f ca="1">IF(Ugovori_OPULJP[[#This Row],[DATUM ZAVRŠETKA OPERACIJE]]&lt;TODAY(),"završen","u provedbi")</f>
        <v>u provedbi</v>
      </c>
      <c r="K2207" s="18" t="s">
        <v>15</v>
      </c>
      <c r="L2207" s="25" t="s">
        <v>15</v>
      </c>
      <c r="M2207" s="35" t="s">
        <v>9864</v>
      </c>
      <c r="N2207" s="17">
        <v>0.15</v>
      </c>
      <c r="O2207" s="11">
        <f>Ugovori_OPULJP[[#This Row],[Bespovratna sredstva - Ukupno (EU+Nac) HRK
= Ukupna ugovorena vrijednost bespovratnih sredstava]]*Ugovori_OPULJP[[#This Row],[EU STOPA SUFINANCIRANJA %
EU CO-FINANCING RATE %]]</f>
        <v>3836560</v>
      </c>
      <c r="P2207" s="11">
        <f>Ugovori_OPULJP[[#This Row],[Bespovratna sredstva - Ukupno (EU+Nac) HRK
= Ukupna ugovorena vrijednost bespovratnih sredstava]]*Ugovori_OPULJP[[#This Row],[STOPA NACIONALNOG SUFINANCIRANJA %]]</f>
        <v>677040</v>
      </c>
      <c r="Q2207" s="4">
        <v>4513600</v>
      </c>
      <c r="R2207" s="11">
        <v>0</v>
      </c>
      <c r="S2207" s="11">
        <v>0</v>
      </c>
      <c r="T2207" s="4">
        <f>Ugovori_OPULJP[[#This Row],[Bespovratna sredstva - Ukupno (EU+Nac) HRK
= Ukupna ugovorena vrijednost bespovratnih sredstava]]+Ugovori_OPULJP[[#This Row],[Javni doprinos korisnika - HRK]]+Ugovori_OPULJP[[#This Row],[Privatni doprinos korisnika - HRK]]</f>
        <v>4513600</v>
      </c>
      <c r="U2207" s="19" t="s">
        <v>8735</v>
      </c>
      <c r="V2207" s="19" t="s">
        <v>24</v>
      </c>
      <c r="W2207" s="5" t="s">
        <v>11817</v>
      </c>
      <c r="X2207" s="15" t="s">
        <v>6220</v>
      </c>
    </row>
    <row r="2208" spans="1:24" ht="102" x14ac:dyDescent="0.25">
      <c r="A2208" s="26" t="s">
        <v>11672</v>
      </c>
      <c r="B2208" s="8" t="s">
        <v>8150</v>
      </c>
      <c r="C2208" s="5" t="s">
        <v>7165</v>
      </c>
      <c r="D2208" s="27" t="s">
        <v>11714</v>
      </c>
      <c r="E2208" s="19" t="s">
        <v>10081</v>
      </c>
      <c r="F2208" s="7" t="s">
        <v>11736</v>
      </c>
      <c r="G2208" s="7" t="s">
        <v>11737</v>
      </c>
      <c r="H2208" s="13">
        <v>44553</v>
      </c>
      <c r="I2208" s="13">
        <v>45161</v>
      </c>
      <c r="J2208" s="13" t="str">
        <f ca="1">IF(Ugovori_OPULJP[[#This Row],[DATUM ZAVRŠETKA OPERACIJE]]&lt;TODAY(),"završen","u provedbi")</f>
        <v>u provedbi</v>
      </c>
      <c r="K2208" s="18" t="s">
        <v>15</v>
      </c>
      <c r="L2208" s="25" t="s">
        <v>15</v>
      </c>
      <c r="M2208" s="35" t="s">
        <v>9864</v>
      </c>
      <c r="N2208" s="17">
        <v>0.15</v>
      </c>
      <c r="O2208" s="11">
        <f>Ugovori_OPULJP[[#This Row],[Bespovratna sredstva - Ukupno (EU+Nac) HRK
= Ukupna ugovorena vrijednost bespovratnih sredstava]]*Ugovori_OPULJP[[#This Row],[EU STOPA SUFINANCIRANJA %
EU CO-FINANCING RATE %]]</f>
        <v>1533799.0919999999</v>
      </c>
      <c r="P2208" s="11">
        <f>Ugovori_OPULJP[[#This Row],[Bespovratna sredstva - Ukupno (EU+Nac) HRK
= Ukupna ugovorena vrijednost bespovratnih sredstava]]*Ugovori_OPULJP[[#This Row],[STOPA NACIONALNOG SUFINANCIRANJA %]]</f>
        <v>270670.42800000001</v>
      </c>
      <c r="Q2208" s="4">
        <v>1804469.52</v>
      </c>
      <c r="R2208" s="11">
        <v>0</v>
      </c>
      <c r="S2208" s="11">
        <v>0</v>
      </c>
      <c r="T2208" s="4">
        <f>Ugovori_OPULJP[[#This Row],[Bespovratna sredstva - Ukupno (EU+Nac) HRK
= Ukupna ugovorena vrijednost bespovratnih sredstava]]+Ugovori_OPULJP[[#This Row],[Javni doprinos korisnika - HRK]]+Ugovori_OPULJP[[#This Row],[Privatni doprinos korisnika - HRK]]</f>
        <v>1804469.52</v>
      </c>
      <c r="U2208" s="19" t="s">
        <v>8735</v>
      </c>
      <c r="V2208" s="19" t="s">
        <v>24</v>
      </c>
      <c r="W2208" s="5" t="s">
        <v>11818</v>
      </c>
      <c r="X2208" s="15" t="s">
        <v>6220</v>
      </c>
    </row>
    <row r="2209" spans="1:24" ht="102" x14ac:dyDescent="0.25">
      <c r="A2209" s="26" t="s">
        <v>11673</v>
      </c>
      <c r="B2209" s="8" t="s">
        <v>8150</v>
      </c>
      <c r="C2209" s="5" t="s">
        <v>7165</v>
      </c>
      <c r="D2209" s="27" t="s">
        <v>11714</v>
      </c>
      <c r="E2209" s="19" t="s">
        <v>10081</v>
      </c>
      <c r="F2209" s="7" t="s">
        <v>11738</v>
      </c>
      <c r="G2209" s="7" t="s">
        <v>11739</v>
      </c>
      <c r="H2209" s="13">
        <v>44553</v>
      </c>
      <c r="I2209" s="13">
        <v>45161</v>
      </c>
      <c r="J2209" s="13" t="str">
        <f ca="1">IF(Ugovori_OPULJP[[#This Row],[DATUM ZAVRŠETKA OPERACIJE]]&lt;TODAY(),"završen","u provedbi")</f>
        <v>u provedbi</v>
      </c>
      <c r="K2209" s="18" t="s">
        <v>19</v>
      </c>
      <c r="L2209" s="25" t="s">
        <v>19</v>
      </c>
      <c r="M2209" s="35" t="s">
        <v>9864</v>
      </c>
      <c r="N2209" s="17">
        <v>0.15</v>
      </c>
      <c r="O2209" s="11">
        <f>Ugovori_OPULJP[[#This Row],[Bespovratna sredstva - Ukupno (EU+Nac) HRK
= Ukupna ugovorena vrijednost bespovratnih sredstava]]*Ugovori_OPULJP[[#This Row],[EU STOPA SUFINANCIRANJA %
EU CO-FINANCING RATE %]]</f>
        <v>1029647.5</v>
      </c>
      <c r="P2209" s="11">
        <f>Ugovori_OPULJP[[#This Row],[Bespovratna sredstva - Ukupno (EU+Nac) HRK
= Ukupna ugovorena vrijednost bespovratnih sredstava]]*Ugovori_OPULJP[[#This Row],[STOPA NACIONALNOG SUFINANCIRANJA %]]</f>
        <v>181702.5</v>
      </c>
      <c r="Q2209" s="4">
        <v>1211350</v>
      </c>
      <c r="R2209" s="11">
        <v>0</v>
      </c>
      <c r="S2209" s="11">
        <v>0</v>
      </c>
      <c r="T2209" s="4">
        <f>Ugovori_OPULJP[[#This Row],[Bespovratna sredstva - Ukupno (EU+Nac) HRK
= Ukupna ugovorena vrijednost bespovratnih sredstava]]+Ugovori_OPULJP[[#This Row],[Javni doprinos korisnika - HRK]]+Ugovori_OPULJP[[#This Row],[Privatni doprinos korisnika - HRK]]</f>
        <v>1211350</v>
      </c>
      <c r="U2209" s="19" t="s">
        <v>8735</v>
      </c>
      <c r="V2209" s="19" t="s">
        <v>24</v>
      </c>
      <c r="W2209" s="5" t="s">
        <v>11819</v>
      </c>
      <c r="X2209" s="15" t="s">
        <v>6220</v>
      </c>
    </row>
    <row r="2210" spans="1:24" ht="89.25" x14ac:dyDescent="0.25">
      <c r="A2210" s="12" t="s">
        <v>11950</v>
      </c>
      <c r="B2210" s="8" t="s">
        <v>8150</v>
      </c>
      <c r="C2210" s="5" t="s">
        <v>7165</v>
      </c>
      <c r="D2210" s="27" t="s">
        <v>11714</v>
      </c>
      <c r="E2210" s="19" t="s">
        <v>10081</v>
      </c>
      <c r="F2210" s="7" t="s">
        <v>11978</v>
      </c>
      <c r="G2210" s="7" t="s">
        <v>11979</v>
      </c>
      <c r="H2210" s="13">
        <v>44561</v>
      </c>
      <c r="I2210" s="13">
        <v>45169</v>
      </c>
      <c r="J2210" s="13" t="str">
        <f ca="1">IF(Ugovori_OPULJP[[#This Row],[DATUM ZAVRŠETKA OPERACIJE]]&lt;TODAY(),"završen","u provedbi")</f>
        <v>u provedbi</v>
      </c>
      <c r="K2210" s="6" t="s">
        <v>14</v>
      </c>
      <c r="L2210" s="6" t="s">
        <v>14</v>
      </c>
      <c r="M2210" s="35" t="s">
        <v>9864</v>
      </c>
      <c r="N2210" s="17">
        <v>0.15</v>
      </c>
      <c r="O2210" s="11">
        <f>Ugovori_OPULJP[[#This Row],[Bespovratna sredstva - Ukupno (EU+Nac) HRK
= Ukupna ugovorena vrijednost bespovratnih sredstava]]*Ugovori_OPULJP[[#This Row],[EU STOPA SUFINANCIRANJA %
EU CO-FINANCING RATE %]]</f>
        <v>3063317.7454999997</v>
      </c>
      <c r="P2210" s="11">
        <f>Ugovori_OPULJP[[#This Row],[Bespovratna sredstva - Ukupno (EU+Nac) HRK
= Ukupna ugovorena vrijednost bespovratnih sredstava]]*Ugovori_OPULJP[[#This Row],[STOPA NACIONALNOG SUFINANCIRANJA %]]</f>
        <v>540585.48450000002</v>
      </c>
      <c r="Q2210" s="4">
        <v>3603903.23</v>
      </c>
      <c r="R2210" s="11">
        <v>0</v>
      </c>
      <c r="S2210" s="11">
        <v>0</v>
      </c>
      <c r="T2210" s="4">
        <f>Ugovori_OPULJP[[#This Row],[Bespovratna sredstva - Ukupno (EU+Nac) HRK
= Ukupna ugovorena vrijednost bespovratnih sredstava]]+Ugovori_OPULJP[[#This Row],[Javni doprinos korisnika - HRK]]+Ugovori_OPULJP[[#This Row],[Privatni doprinos korisnika - HRK]]</f>
        <v>3603903.23</v>
      </c>
      <c r="U2210" s="19" t="s">
        <v>8735</v>
      </c>
      <c r="V2210" s="19" t="s">
        <v>24</v>
      </c>
      <c r="W2210" s="5" t="s">
        <v>12027</v>
      </c>
      <c r="X2210" s="15" t="s">
        <v>6220</v>
      </c>
    </row>
    <row r="2211" spans="1:24" ht="114.75" x14ac:dyDescent="0.25">
      <c r="A2211" s="12" t="s">
        <v>12193</v>
      </c>
      <c r="B2211" s="8" t="s">
        <v>8150</v>
      </c>
      <c r="C2211" s="5" t="s">
        <v>7165</v>
      </c>
      <c r="D2211" s="27" t="s">
        <v>11714</v>
      </c>
      <c r="E2211" s="19" t="s">
        <v>10081</v>
      </c>
      <c r="F2211" s="7" t="s">
        <v>12194</v>
      </c>
      <c r="G2211" s="7" t="s">
        <v>12195</v>
      </c>
      <c r="H2211" s="13">
        <v>44595</v>
      </c>
      <c r="I2211" s="13">
        <v>45202</v>
      </c>
      <c r="J2211" s="20" t="str">
        <f ca="1">IF(Ugovori_OPULJP[[#This Row],[DATUM ZAVRŠETKA OPERACIJE]]&lt;TODAY(),"završen","u provedbi")</f>
        <v>u provedbi</v>
      </c>
      <c r="K2211" s="18" t="s">
        <v>14</v>
      </c>
      <c r="L2211" s="18" t="s">
        <v>14</v>
      </c>
      <c r="M2211" s="17">
        <v>0.85</v>
      </c>
      <c r="N2211" s="17">
        <v>0.15</v>
      </c>
      <c r="O2211" s="11">
        <f>Ugovori_OPULJP[[#This Row],[Bespovratna sredstva - Ukupno (EU+Nac) HRK
= Ukupna ugovorena vrijednost bespovratnih sredstava]]*Ugovori_OPULJP[[#This Row],[EU STOPA SUFINANCIRANJA %
EU CO-FINANCING RATE %]]</f>
        <v>649036.56550000003</v>
      </c>
      <c r="P2211" s="11">
        <f>Ugovori_OPULJP[[#This Row],[Bespovratna sredstva - Ukupno (EU+Nac) HRK
= Ukupna ugovorena vrijednost bespovratnih sredstava]]*Ugovori_OPULJP[[#This Row],[STOPA NACIONALNOG SUFINANCIRANJA %]]</f>
        <v>114535.86450000001</v>
      </c>
      <c r="Q2211" s="4">
        <v>763572.43</v>
      </c>
      <c r="R2211" s="11">
        <v>0</v>
      </c>
      <c r="S2211" s="11">
        <v>0</v>
      </c>
      <c r="T2211" s="4">
        <f>Ugovori_OPULJP[[#This Row],[Bespovratna sredstva - Ukupno (EU+Nac) HRK
= Ukupna ugovorena vrijednost bespovratnih sredstava]]+Ugovori_OPULJP[[#This Row],[Javni doprinos korisnika - HRK]]+Ugovori_OPULJP[[#This Row],[Privatni doprinos korisnika - HRK]]</f>
        <v>763572.43</v>
      </c>
      <c r="U2211" s="19" t="s">
        <v>8735</v>
      </c>
      <c r="V2211" s="19" t="s">
        <v>24</v>
      </c>
      <c r="W2211" s="5" t="s">
        <v>12196</v>
      </c>
      <c r="X2211" s="15" t="s">
        <v>6220</v>
      </c>
    </row>
    <row r="2212" spans="1:24" ht="114.75" x14ac:dyDescent="0.25">
      <c r="A2212" s="12" t="s">
        <v>12197</v>
      </c>
      <c r="B2212" s="8" t="s">
        <v>8150</v>
      </c>
      <c r="C2212" s="5" t="s">
        <v>7165</v>
      </c>
      <c r="D2212" s="27" t="s">
        <v>11714</v>
      </c>
      <c r="E2212" s="19" t="s">
        <v>10081</v>
      </c>
      <c r="F2212" s="7" t="s">
        <v>12198</v>
      </c>
      <c r="G2212" s="7" t="s">
        <v>12199</v>
      </c>
      <c r="H2212" s="13">
        <v>44595</v>
      </c>
      <c r="I2212" s="13">
        <v>45202</v>
      </c>
      <c r="J2212" s="20" t="str">
        <f ca="1">IF(Ugovori_OPULJP[[#This Row],[DATUM ZAVRŠETKA OPERACIJE]]&lt;TODAY(),"završen","u provedbi")</f>
        <v>u provedbi</v>
      </c>
      <c r="K2212" s="6" t="s">
        <v>4</v>
      </c>
      <c r="L2212" s="6" t="s">
        <v>4</v>
      </c>
      <c r="M2212" s="17">
        <v>0.85</v>
      </c>
      <c r="N2212" s="17">
        <v>0.15</v>
      </c>
      <c r="O2212" s="11">
        <f>Ugovori_OPULJP[[#This Row],[Bespovratna sredstva - Ukupno (EU+Nac) HRK
= Ukupna ugovorena vrijednost bespovratnih sredstava]]*Ugovori_OPULJP[[#This Row],[EU STOPA SUFINANCIRANJA %
EU CO-FINANCING RATE %]]</f>
        <v>798111.34199999995</v>
      </c>
      <c r="P2212" s="11">
        <f>Ugovori_OPULJP[[#This Row],[Bespovratna sredstva - Ukupno (EU+Nac) HRK
= Ukupna ugovorena vrijednost bespovratnih sredstava]]*Ugovori_OPULJP[[#This Row],[STOPA NACIONALNOG SUFINANCIRANJA %]]</f>
        <v>140843.17799999999</v>
      </c>
      <c r="Q2212" s="4">
        <v>938954.52</v>
      </c>
      <c r="R2212" s="11">
        <v>0</v>
      </c>
      <c r="S2212" s="11">
        <v>0</v>
      </c>
      <c r="T2212" s="4">
        <f>Ugovori_OPULJP[[#This Row],[Bespovratna sredstva - Ukupno (EU+Nac) HRK
= Ukupna ugovorena vrijednost bespovratnih sredstava]]+Ugovori_OPULJP[[#This Row],[Javni doprinos korisnika - HRK]]+Ugovori_OPULJP[[#This Row],[Privatni doprinos korisnika - HRK]]</f>
        <v>938954.52</v>
      </c>
      <c r="U2212" s="19" t="s">
        <v>8735</v>
      </c>
      <c r="V2212" s="19" t="s">
        <v>24</v>
      </c>
      <c r="W2212" s="5" t="s">
        <v>12200</v>
      </c>
      <c r="X2212" s="15" t="s">
        <v>6220</v>
      </c>
    </row>
    <row r="2213" spans="1:24" ht="76.5" x14ac:dyDescent="0.25">
      <c r="A2213" s="12" t="s">
        <v>11873</v>
      </c>
      <c r="B2213" s="8" t="s">
        <v>8150</v>
      </c>
      <c r="C2213" s="5" t="s">
        <v>7165</v>
      </c>
      <c r="D2213" s="27" t="s">
        <v>11714</v>
      </c>
      <c r="E2213" s="19" t="s">
        <v>10081</v>
      </c>
      <c r="F2213" s="7" t="s">
        <v>11903</v>
      </c>
      <c r="G2213" s="7" t="s">
        <v>11904</v>
      </c>
      <c r="H2213" s="13">
        <v>44553</v>
      </c>
      <c r="I2213" s="13">
        <v>45161</v>
      </c>
      <c r="J2213" s="13" t="str">
        <f ca="1">IF(Ugovori_OPULJP[[#This Row],[DATUM ZAVRŠETKA OPERACIJE]]&lt;TODAY(),"završen","u provedbi")</f>
        <v>u provedbi</v>
      </c>
      <c r="K2213" s="18" t="s">
        <v>14</v>
      </c>
      <c r="L2213" s="6" t="s">
        <v>14</v>
      </c>
      <c r="M2213" s="35" t="s">
        <v>9864</v>
      </c>
      <c r="N2213" s="17">
        <v>0.15</v>
      </c>
      <c r="O2213" s="11">
        <f>Ugovori_OPULJP[[#This Row],[Bespovratna sredstva - Ukupno (EU+Nac) HRK
= Ukupna ugovorena vrijednost bespovratnih sredstava]]*Ugovori_OPULJP[[#This Row],[EU STOPA SUFINANCIRANJA %
EU CO-FINANCING RATE %]]</f>
        <v>2100329.3024999998</v>
      </c>
      <c r="P2213" s="11">
        <f>Ugovori_OPULJP[[#This Row],[Bespovratna sredstva - Ukupno (EU+Nac) HRK
= Ukupna ugovorena vrijednost bespovratnih sredstava]]*Ugovori_OPULJP[[#This Row],[STOPA NACIONALNOG SUFINANCIRANJA %]]</f>
        <v>370646.34749999997</v>
      </c>
      <c r="Q2213" s="4">
        <v>2470975.65</v>
      </c>
      <c r="R2213" s="11">
        <v>0</v>
      </c>
      <c r="S2213" s="11">
        <v>0</v>
      </c>
      <c r="T2213" s="4">
        <f>Ugovori_OPULJP[[#This Row],[Bespovratna sredstva - Ukupno (EU+Nac) HRK
= Ukupna ugovorena vrijednost bespovratnih sredstava]]+Ugovori_OPULJP[[#This Row],[Javni doprinos korisnika - HRK]]+Ugovori_OPULJP[[#This Row],[Privatni doprinos korisnika - HRK]]</f>
        <v>2470975.65</v>
      </c>
      <c r="U2213" s="19" t="s">
        <v>8735</v>
      </c>
      <c r="V2213" s="19" t="s">
        <v>24</v>
      </c>
      <c r="W2213" s="5" t="s">
        <v>11927</v>
      </c>
      <c r="X2213" s="15" t="s">
        <v>6220</v>
      </c>
    </row>
    <row r="2214" spans="1:24" ht="89.25" x14ac:dyDescent="0.25">
      <c r="A2214" s="12" t="s">
        <v>12201</v>
      </c>
      <c r="B2214" s="8" t="s">
        <v>8150</v>
      </c>
      <c r="C2214" s="5" t="s">
        <v>7165</v>
      </c>
      <c r="D2214" s="27" t="s">
        <v>11714</v>
      </c>
      <c r="E2214" s="19" t="s">
        <v>10081</v>
      </c>
      <c r="F2214" s="7" t="s">
        <v>12202</v>
      </c>
      <c r="G2214" s="7" t="s">
        <v>2924</v>
      </c>
      <c r="H2214" s="13">
        <v>44607</v>
      </c>
      <c r="I2214" s="13">
        <v>45214</v>
      </c>
      <c r="J2214" s="20" t="str">
        <f ca="1">IF(Ugovori_OPULJP[[#This Row],[DATUM ZAVRŠETKA OPERACIJE]]&lt;TODAY(),"završen","u provedbi")</f>
        <v>u provedbi</v>
      </c>
      <c r="K2214" s="6" t="s">
        <v>12</v>
      </c>
      <c r="L2214" s="6" t="s">
        <v>12</v>
      </c>
      <c r="M2214" s="53">
        <v>0.85</v>
      </c>
      <c r="N2214" s="17">
        <v>0.15</v>
      </c>
      <c r="O2214" s="11">
        <f>Ugovori_OPULJP[[#This Row],[Bespovratna sredstva - Ukupno (EU+Nac) HRK
= Ukupna ugovorena vrijednost bespovratnih sredstava]]*Ugovori_OPULJP[[#This Row],[EU STOPA SUFINANCIRANJA %
EU CO-FINANCING RATE %]]</f>
        <v>1785610.6229999999</v>
      </c>
      <c r="P2214" s="11">
        <f>Ugovori_OPULJP[[#This Row],[Bespovratna sredstva - Ukupno (EU+Nac) HRK
= Ukupna ugovorena vrijednost bespovratnih sredstava]]*Ugovori_OPULJP[[#This Row],[STOPA NACIONALNOG SUFINANCIRANJA %]]</f>
        <v>315107.75699999998</v>
      </c>
      <c r="Q2214" s="11">
        <v>2100718.38</v>
      </c>
      <c r="R2214" s="11">
        <v>0</v>
      </c>
      <c r="S2214" s="11">
        <v>0</v>
      </c>
      <c r="T2214" s="4">
        <f>Ugovori_OPULJP[[#This Row],[Bespovratna sredstva - Ukupno (EU+Nac) HRK
= Ukupna ugovorena vrijednost bespovratnih sredstava]]+Ugovori_OPULJP[[#This Row],[Javni doprinos korisnika - HRK]]+Ugovori_OPULJP[[#This Row],[Privatni doprinos korisnika - HRK]]</f>
        <v>2100718.38</v>
      </c>
      <c r="U2214" s="19" t="s">
        <v>8735</v>
      </c>
      <c r="V2214" s="19" t="s">
        <v>24</v>
      </c>
      <c r="W2214" s="5" t="s">
        <v>12203</v>
      </c>
      <c r="X2214" s="15" t="s">
        <v>6220</v>
      </c>
    </row>
    <row r="2215" spans="1:24" ht="102" x14ac:dyDescent="0.25">
      <c r="A2215" s="26" t="s">
        <v>11674</v>
      </c>
      <c r="B2215" s="8" t="s">
        <v>8150</v>
      </c>
      <c r="C2215" s="5" t="s">
        <v>7165</v>
      </c>
      <c r="D2215" s="27" t="s">
        <v>11714</v>
      </c>
      <c r="E2215" s="19" t="s">
        <v>10081</v>
      </c>
      <c r="F2215" s="7" t="s">
        <v>11740</v>
      </c>
      <c r="G2215" s="7" t="s">
        <v>9705</v>
      </c>
      <c r="H2215" s="13">
        <v>44553</v>
      </c>
      <c r="I2215" s="13">
        <v>45161</v>
      </c>
      <c r="J2215" s="13" t="str">
        <f ca="1">IF(Ugovori_OPULJP[[#This Row],[DATUM ZAVRŠETKA OPERACIJE]]&lt;TODAY(),"završen","u provedbi")</f>
        <v>u provedbi</v>
      </c>
      <c r="K2215" s="18" t="s">
        <v>4</v>
      </c>
      <c r="L2215" s="6" t="s">
        <v>4</v>
      </c>
      <c r="M2215" s="35" t="s">
        <v>9864</v>
      </c>
      <c r="N2215" s="17">
        <v>0.15</v>
      </c>
      <c r="O2215" s="11">
        <f>Ugovori_OPULJP[[#This Row],[Bespovratna sredstva - Ukupno (EU+Nac) HRK
= Ukupna ugovorena vrijednost bespovratnih sredstava]]*Ugovori_OPULJP[[#This Row],[EU STOPA SUFINANCIRANJA %
EU CO-FINANCING RATE %]]</f>
        <v>654140.62</v>
      </c>
      <c r="P2215" s="11">
        <f>Ugovori_OPULJP[[#This Row],[Bespovratna sredstva - Ukupno (EU+Nac) HRK
= Ukupna ugovorena vrijednost bespovratnih sredstava]]*Ugovori_OPULJP[[#This Row],[STOPA NACIONALNOG SUFINANCIRANJA %]]</f>
        <v>115436.57999999999</v>
      </c>
      <c r="Q2215" s="4">
        <v>769577.2</v>
      </c>
      <c r="R2215" s="11">
        <v>0</v>
      </c>
      <c r="S2215" s="11">
        <v>0</v>
      </c>
      <c r="T2215" s="4">
        <f>Ugovori_OPULJP[[#This Row],[Bespovratna sredstva - Ukupno (EU+Nac) HRK
= Ukupna ugovorena vrijednost bespovratnih sredstava]]+Ugovori_OPULJP[[#This Row],[Javni doprinos korisnika - HRK]]+Ugovori_OPULJP[[#This Row],[Privatni doprinos korisnika - HRK]]</f>
        <v>769577.2</v>
      </c>
      <c r="U2215" s="19" t="s">
        <v>8735</v>
      </c>
      <c r="V2215" s="19" t="s">
        <v>24</v>
      </c>
      <c r="W2215" s="5" t="s">
        <v>11820</v>
      </c>
      <c r="X2215" s="15" t="s">
        <v>6220</v>
      </c>
    </row>
    <row r="2216" spans="1:24" ht="89.25" x14ac:dyDescent="0.25">
      <c r="A2216" s="12" t="s">
        <v>11675</v>
      </c>
      <c r="B2216" s="8" t="s">
        <v>8150</v>
      </c>
      <c r="C2216" s="5" t="s">
        <v>7165</v>
      </c>
      <c r="D2216" s="27" t="s">
        <v>11714</v>
      </c>
      <c r="E2216" s="19" t="s">
        <v>10081</v>
      </c>
      <c r="F2216" s="7" t="s">
        <v>11741</v>
      </c>
      <c r="G2216" s="7" t="s">
        <v>2827</v>
      </c>
      <c r="H2216" s="13">
        <v>44553</v>
      </c>
      <c r="I2216" s="13">
        <v>45161</v>
      </c>
      <c r="J2216" s="13" t="str">
        <f ca="1">IF(Ugovori_OPULJP[[#This Row],[DATUM ZAVRŠETKA OPERACIJE]]&lt;TODAY(),"završen","u provedbi")</f>
        <v>u provedbi</v>
      </c>
      <c r="K2216" s="6" t="s">
        <v>14</v>
      </c>
      <c r="L2216" s="6" t="s">
        <v>14</v>
      </c>
      <c r="M2216" s="35" t="s">
        <v>9864</v>
      </c>
      <c r="N2216" s="17">
        <v>0.15</v>
      </c>
      <c r="O2216" s="11">
        <f>Ugovori_OPULJP[[#This Row],[Bespovratna sredstva - Ukupno (EU+Nac) HRK
= Ukupna ugovorena vrijednost bespovratnih sredstava]]*Ugovori_OPULJP[[#This Row],[EU STOPA SUFINANCIRANJA %
EU CO-FINANCING RATE %]]</f>
        <v>2952279.2705000001</v>
      </c>
      <c r="P2216" s="11">
        <f>Ugovori_OPULJP[[#This Row],[Bespovratna sredstva - Ukupno (EU+Nac) HRK
= Ukupna ugovorena vrijednost bespovratnih sredstava]]*Ugovori_OPULJP[[#This Row],[STOPA NACIONALNOG SUFINANCIRANJA %]]</f>
        <v>520990.4595</v>
      </c>
      <c r="Q2216" s="4">
        <v>3473269.73</v>
      </c>
      <c r="R2216" s="11">
        <v>0</v>
      </c>
      <c r="S2216" s="11">
        <v>0</v>
      </c>
      <c r="T2216" s="4">
        <f>Ugovori_OPULJP[[#This Row],[Bespovratna sredstva - Ukupno (EU+Nac) HRK
= Ukupna ugovorena vrijednost bespovratnih sredstava]]+Ugovori_OPULJP[[#This Row],[Javni doprinos korisnika - HRK]]+Ugovori_OPULJP[[#This Row],[Privatni doprinos korisnika - HRK]]</f>
        <v>3473269.73</v>
      </c>
      <c r="U2216" s="19" t="s">
        <v>8735</v>
      </c>
      <c r="V2216" s="19" t="s">
        <v>24</v>
      </c>
      <c r="W2216" s="5" t="s">
        <v>11821</v>
      </c>
      <c r="X2216" s="15" t="s">
        <v>6220</v>
      </c>
    </row>
    <row r="2217" spans="1:24" ht="102" x14ac:dyDescent="0.25">
      <c r="A2217" s="12" t="s">
        <v>11676</v>
      </c>
      <c r="B2217" s="8" t="s">
        <v>8150</v>
      </c>
      <c r="C2217" s="5" t="s">
        <v>7165</v>
      </c>
      <c r="D2217" s="27" t="s">
        <v>11714</v>
      </c>
      <c r="E2217" s="19" t="s">
        <v>10081</v>
      </c>
      <c r="F2217" s="7" t="s">
        <v>11742</v>
      </c>
      <c r="G2217" s="7" t="s">
        <v>11743</v>
      </c>
      <c r="H2217" s="13">
        <v>44553</v>
      </c>
      <c r="I2217" s="13">
        <v>45161</v>
      </c>
      <c r="J2217" s="13" t="str">
        <f ca="1">IF(Ugovori_OPULJP[[#This Row],[DATUM ZAVRŠETKA OPERACIJE]]&lt;TODAY(),"završen","u provedbi")</f>
        <v>u provedbi</v>
      </c>
      <c r="K2217" s="6" t="s">
        <v>12</v>
      </c>
      <c r="L2217" s="6" t="s">
        <v>12</v>
      </c>
      <c r="M2217" s="35" t="s">
        <v>9864</v>
      </c>
      <c r="N2217" s="17">
        <v>0.15</v>
      </c>
      <c r="O2217" s="11">
        <f>Ugovori_OPULJP[[#This Row],[Bespovratna sredstva - Ukupno (EU+Nac) HRK
= Ukupna ugovorena vrijednost bespovratnih sredstava]]*Ugovori_OPULJP[[#This Row],[EU STOPA SUFINANCIRANJA %
EU CO-FINANCING RATE %]]</f>
        <v>1787713.7355</v>
      </c>
      <c r="P2217" s="11">
        <f>Ugovori_OPULJP[[#This Row],[Bespovratna sredstva - Ukupno (EU+Nac) HRK
= Ukupna ugovorena vrijednost bespovratnih sredstava]]*Ugovori_OPULJP[[#This Row],[STOPA NACIONALNOG SUFINANCIRANJA %]]</f>
        <v>315478.89449999999</v>
      </c>
      <c r="Q2217" s="4">
        <v>2103192.63</v>
      </c>
      <c r="R2217" s="11">
        <v>0</v>
      </c>
      <c r="S2217" s="11">
        <v>0</v>
      </c>
      <c r="T2217" s="4">
        <f>Ugovori_OPULJP[[#This Row],[Bespovratna sredstva - Ukupno (EU+Nac) HRK
= Ukupna ugovorena vrijednost bespovratnih sredstava]]+Ugovori_OPULJP[[#This Row],[Javni doprinos korisnika - HRK]]+Ugovori_OPULJP[[#This Row],[Privatni doprinos korisnika - HRK]]</f>
        <v>2103192.63</v>
      </c>
      <c r="U2217" s="19" t="s">
        <v>8735</v>
      </c>
      <c r="V2217" s="19" t="s">
        <v>24</v>
      </c>
      <c r="W2217" s="5" t="s">
        <v>11822</v>
      </c>
      <c r="X2217" s="15" t="s">
        <v>6220</v>
      </c>
    </row>
    <row r="2218" spans="1:24" ht="89.25" x14ac:dyDescent="0.25">
      <c r="A2218" s="12" t="s">
        <v>11677</v>
      </c>
      <c r="B2218" s="8" t="s">
        <v>8150</v>
      </c>
      <c r="C2218" s="5" t="s">
        <v>7165</v>
      </c>
      <c r="D2218" s="27" t="s">
        <v>11714</v>
      </c>
      <c r="E2218" s="19" t="s">
        <v>10081</v>
      </c>
      <c r="F2218" s="7" t="s">
        <v>11744</v>
      </c>
      <c r="G2218" s="7" t="s">
        <v>11745</v>
      </c>
      <c r="H2218" s="13">
        <v>44553</v>
      </c>
      <c r="I2218" s="13">
        <v>45161</v>
      </c>
      <c r="J2218" s="13" t="str">
        <f ca="1">IF(Ugovori_OPULJP[[#This Row],[DATUM ZAVRŠETKA OPERACIJE]]&lt;TODAY(),"završen","u provedbi")</f>
        <v>u provedbi</v>
      </c>
      <c r="K2218" s="18" t="s">
        <v>14</v>
      </c>
      <c r="L2218" s="6" t="s">
        <v>14</v>
      </c>
      <c r="M2218" s="35" t="s">
        <v>9864</v>
      </c>
      <c r="N2218" s="17">
        <v>0.15</v>
      </c>
      <c r="O2218" s="11">
        <f>Ugovori_OPULJP[[#This Row],[Bespovratna sredstva - Ukupno (EU+Nac) HRK
= Ukupna ugovorena vrijednost bespovratnih sredstava]]*Ugovori_OPULJP[[#This Row],[EU STOPA SUFINANCIRANJA %
EU CO-FINANCING RATE %]]</f>
        <v>3218044.2909999997</v>
      </c>
      <c r="P2218" s="11">
        <f>Ugovori_OPULJP[[#This Row],[Bespovratna sredstva - Ukupno (EU+Nac) HRK
= Ukupna ugovorena vrijednost bespovratnih sredstava]]*Ugovori_OPULJP[[#This Row],[STOPA NACIONALNOG SUFINANCIRANJA %]]</f>
        <v>567890.16899999999</v>
      </c>
      <c r="Q2218" s="4">
        <v>3785934.46</v>
      </c>
      <c r="R2218" s="11">
        <v>0</v>
      </c>
      <c r="S2218" s="11">
        <v>0</v>
      </c>
      <c r="T2218" s="4">
        <f>Ugovori_OPULJP[[#This Row],[Bespovratna sredstva - Ukupno (EU+Nac) HRK
= Ukupna ugovorena vrijednost bespovratnih sredstava]]+Ugovori_OPULJP[[#This Row],[Javni doprinos korisnika - HRK]]+Ugovori_OPULJP[[#This Row],[Privatni doprinos korisnika - HRK]]</f>
        <v>3785934.46</v>
      </c>
      <c r="U2218" s="19" t="s">
        <v>8735</v>
      </c>
      <c r="V2218" s="19" t="s">
        <v>24</v>
      </c>
      <c r="W2218" s="5" t="s">
        <v>11823</v>
      </c>
      <c r="X2218" s="15" t="s">
        <v>6220</v>
      </c>
    </row>
    <row r="2219" spans="1:24" ht="114.75" x14ac:dyDescent="0.25">
      <c r="A2219" s="12" t="s">
        <v>11874</v>
      </c>
      <c r="B2219" s="8" t="s">
        <v>8150</v>
      </c>
      <c r="C2219" s="5" t="s">
        <v>7165</v>
      </c>
      <c r="D2219" s="27" t="s">
        <v>11714</v>
      </c>
      <c r="E2219" s="19" t="s">
        <v>10081</v>
      </c>
      <c r="F2219" s="7" t="s">
        <v>11905</v>
      </c>
      <c r="G2219" s="7" t="s">
        <v>2829</v>
      </c>
      <c r="H2219" s="13">
        <v>44553</v>
      </c>
      <c r="I2219" s="13">
        <v>45161</v>
      </c>
      <c r="J2219" s="13" t="str">
        <f ca="1">IF(Ugovori_OPULJP[[#This Row],[DATUM ZAVRŠETKA OPERACIJE]]&lt;TODAY(),"završen","u provedbi")</f>
        <v>u provedbi</v>
      </c>
      <c r="K2219" s="18" t="s">
        <v>14</v>
      </c>
      <c r="L2219" s="6" t="s">
        <v>14</v>
      </c>
      <c r="M2219" s="35" t="s">
        <v>9864</v>
      </c>
      <c r="N2219" s="17">
        <v>0.15</v>
      </c>
      <c r="O2219" s="11">
        <f>Ugovori_OPULJP[[#This Row],[Bespovratna sredstva - Ukupno (EU+Nac) HRK
= Ukupna ugovorena vrijednost bespovratnih sredstava]]*Ugovori_OPULJP[[#This Row],[EU STOPA SUFINANCIRANJA %
EU CO-FINANCING RATE %]]</f>
        <v>5037234.4445000002</v>
      </c>
      <c r="P2219" s="11">
        <f>Ugovori_OPULJP[[#This Row],[Bespovratna sredstva - Ukupno (EU+Nac) HRK
= Ukupna ugovorena vrijednost bespovratnih sredstava]]*Ugovori_OPULJP[[#This Row],[STOPA NACIONALNOG SUFINANCIRANJA %]]</f>
        <v>888923.72549999994</v>
      </c>
      <c r="Q2219" s="4">
        <v>5926158.1699999999</v>
      </c>
      <c r="R2219" s="11">
        <v>0</v>
      </c>
      <c r="S2219" s="11">
        <v>0</v>
      </c>
      <c r="T2219" s="4">
        <f>Ugovori_OPULJP[[#This Row],[Bespovratna sredstva - Ukupno (EU+Nac) HRK
= Ukupna ugovorena vrijednost bespovratnih sredstava]]+Ugovori_OPULJP[[#This Row],[Javni doprinos korisnika - HRK]]+Ugovori_OPULJP[[#This Row],[Privatni doprinos korisnika - HRK]]</f>
        <v>5926158.1699999999</v>
      </c>
      <c r="U2219" s="19" t="s">
        <v>8735</v>
      </c>
      <c r="V2219" s="19" t="s">
        <v>24</v>
      </c>
      <c r="W2219" s="5" t="s">
        <v>11928</v>
      </c>
      <c r="X2219" s="15" t="s">
        <v>6220</v>
      </c>
    </row>
    <row r="2220" spans="1:24" ht="76.5" x14ac:dyDescent="0.25">
      <c r="A2220" s="45" t="s">
        <v>12204</v>
      </c>
      <c r="B2220" s="8" t="s">
        <v>8150</v>
      </c>
      <c r="C2220" s="5" t="s">
        <v>7165</v>
      </c>
      <c r="D2220" s="27" t="s">
        <v>11714</v>
      </c>
      <c r="E2220" s="19" t="s">
        <v>10081</v>
      </c>
      <c r="F2220" s="7" t="s">
        <v>12205</v>
      </c>
      <c r="G2220" s="7" t="s">
        <v>12206</v>
      </c>
      <c r="H2220" s="13">
        <v>44571</v>
      </c>
      <c r="I2220" s="13">
        <v>45179</v>
      </c>
      <c r="J2220" s="13" t="str">
        <f ca="1">IF(Ugovori_OPULJP[[#This Row],[DATUM ZAVRŠETKA OPERACIJE]]&lt;TODAY(),"završen","u provedbi")</f>
        <v>u provedbi</v>
      </c>
      <c r="K2220" s="18" t="s">
        <v>14</v>
      </c>
      <c r="L2220" s="18" t="s">
        <v>14</v>
      </c>
      <c r="M2220" s="17">
        <v>0.85</v>
      </c>
      <c r="N2220" s="17">
        <v>0.15</v>
      </c>
      <c r="O2220" s="11">
        <f>Ugovori_OPULJP[[#This Row],[Bespovratna sredstva - Ukupno (EU+Nac) HRK
= Ukupna ugovorena vrijednost bespovratnih sredstava]]*Ugovori_OPULJP[[#This Row],[EU STOPA SUFINANCIRANJA %
EU CO-FINANCING RATE %]]</f>
        <v>2314021.9035</v>
      </c>
      <c r="P2220" s="11">
        <f>Ugovori_OPULJP[[#This Row],[Bespovratna sredstva - Ukupno (EU+Nac) HRK
= Ukupna ugovorena vrijednost bespovratnih sredstava]]*Ugovori_OPULJP[[#This Row],[STOPA NACIONALNOG SUFINANCIRANJA %]]</f>
        <v>408356.80650000001</v>
      </c>
      <c r="Q2220" s="4">
        <v>2722378.71</v>
      </c>
      <c r="R2220" s="11">
        <v>0</v>
      </c>
      <c r="S2220" s="11">
        <v>0</v>
      </c>
      <c r="T2220" s="4">
        <f>Ugovori_OPULJP[[#This Row],[Bespovratna sredstva - Ukupno (EU+Nac) HRK
= Ukupna ugovorena vrijednost bespovratnih sredstava]]+Ugovori_OPULJP[[#This Row],[Javni doprinos korisnika - HRK]]+Ugovori_OPULJP[[#This Row],[Privatni doprinos korisnika - HRK]]</f>
        <v>2722378.71</v>
      </c>
      <c r="U2220" s="19" t="s">
        <v>8735</v>
      </c>
      <c r="V2220" s="19" t="s">
        <v>24</v>
      </c>
      <c r="W2220" s="5" t="s">
        <v>12207</v>
      </c>
      <c r="X2220" s="15" t="s">
        <v>6220</v>
      </c>
    </row>
    <row r="2221" spans="1:24" ht="89.25" x14ac:dyDescent="0.25">
      <c r="A2221" s="12" t="s">
        <v>11875</v>
      </c>
      <c r="B2221" s="8" t="s">
        <v>8150</v>
      </c>
      <c r="C2221" s="5" t="s">
        <v>7165</v>
      </c>
      <c r="D2221" s="27" t="s">
        <v>11714</v>
      </c>
      <c r="E2221" s="19" t="s">
        <v>10081</v>
      </c>
      <c r="F2221" s="7" t="s">
        <v>11906</v>
      </c>
      <c r="G2221" s="7" t="s">
        <v>2813</v>
      </c>
      <c r="H2221" s="13">
        <v>44553</v>
      </c>
      <c r="I2221" s="13">
        <v>45161</v>
      </c>
      <c r="J2221" s="13" t="str">
        <f ca="1">IF(Ugovori_OPULJP[[#This Row],[DATUM ZAVRŠETKA OPERACIJE]]&lt;TODAY(),"završen","u provedbi")</f>
        <v>u provedbi</v>
      </c>
      <c r="K2221" s="18" t="s">
        <v>14</v>
      </c>
      <c r="L2221" s="6" t="s">
        <v>14</v>
      </c>
      <c r="M2221" s="35" t="s">
        <v>9864</v>
      </c>
      <c r="N2221" s="17">
        <v>0.15</v>
      </c>
      <c r="O2221" s="11">
        <f>Ugovori_OPULJP[[#This Row],[Bespovratna sredstva - Ukupno (EU+Nac) HRK
= Ukupna ugovorena vrijednost bespovratnih sredstava]]*Ugovori_OPULJP[[#This Row],[EU STOPA SUFINANCIRANJA %
EU CO-FINANCING RATE %]]</f>
        <v>1243090.6600000001</v>
      </c>
      <c r="P2221" s="11">
        <f>Ugovori_OPULJP[[#This Row],[Bespovratna sredstva - Ukupno (EU+Nac) HRK
= Ukupna ugovorena vrijednost bespovratnih sredstava]]*Ugovori_OPULJP[[#This Row],[STOPA NACIONALNOG SUFINANCIRANJA %]]</f>
        <v>219368.94</v>
      </c>
      <c r="Q2221" s="4">
        <v>1462459.6</v>
      </c>
      <c r="R2221" s="11">
        <v>0</v>
      </c>
      <c r="S2221" s="11">
        <v>0</v>
      </c>
      <c r="T2221" s="4">
        <f>Ugovori_OPULJP[[#This Row],[Bespovratna sredstva - Ukupno (EU+Nac) HRK
= Ukupna ugovorena vrijednost bespovratnih sredstava]]+Ugovori_OPULJP[[#This Row],[Javni doprinos korisnika - HRK]]+Ugovori_OPULJP[[#This Row],[Privatni doprinos korisnika - HRK]]</f>
        <v>1462459.6</v>
      </c>
      <c r="U2221" s="19" t="s">
        <v>8735</v>
      </c>
      <c r="V2221" s="19" t="s">
        <v>24</v>
      </c>
      <c r="W2221" s="5" t="s">
        <v>11929</v>
      </c>
      <c r="X2221" s="15" t="s">
        <v>6220</v>
      </c>
    </row>
    <row r="2222" spans="1:24" ht="89.25" x14ac:dyDescent="0.25">
      <c r="A2222" s="12" t="s">
        <v>11876</v>
      </c>
      <c r="B2222" s="8" t="s">
        <v>8150</v>
      </c>
      <c r="C2222" s="5" t="s">
        <v>7165</v>
      </c>
      <c r="D2222" s="27" t="s">
        <v>11714</v>
      </c>
      <c r="E2222" s="19" t="s">
        <v>10081</v>
      </c>
      <c r="F2222" s="7" t="s">
        <v>11907</v>
      </c>
      <c r="G2222" s="7" t="s">
        <v>11908</v>
      </c>
      <c r="H2222" s="13">
        <v>44553</v>
      </c>
      <c r="I2222" s="13">
        <v>45161</v>
      </c>
      <c r="J2222" s="13" t="str">
        <f ca="1">IF(Ugovori_OPULJP[[#This Row],[DATUM ZAVRŠETKA OPERACIJE]]&lt;TODAY(),"završen","u provedbi")</f>
        <v>u provedbi</v>
      </c>
      <c r="K2222" s="6" t="s">
        <v>14</v>
      </c>
      <c r="L2222" s="6" t="s">
        <v>14</v>
      </c>
      <c r="M2222" s="35" t="s">
        <v>9864</v>
      </c>
      <c r="N2222" s="17">
        <v>0.15</v>
      </c>
      <c r="O2222" s="11">
        <f>Ugovori_OPULJP[[#This Row],[Bespovratna sredstva - Ukupno (EU+Nac) HRK
= Ukupna ugovorena vrijednost bespovratnih sredstava]]*Ugovori_OPULJP[[#This Row],[EU STOPA SUFINANCIRANJA %
EU CO-FINANCING RATE %]]</f>
        <v>1672289.507</v>
      </c>
      <c r="P2222" s="11">
        <f>Ugovori_OPULJP[[#This Row],[Bespovratna sredstva - Ukupno (EU+Nac) HRK
= Ukupna ugovorena vrijednost bespovratnih sredstava]]*Ugovori_OPULJP[[#This Row],[STOPA NACIONALNOG SUFINANCIRANJA %]]</f>
        <v>295109.913</v>
      </c>
      <c r="Q2222" s="4">
        <v>1967399.42</v>
      </c>
      <c r="R2222" s="11">
        <v>0</v>
      </c>
      <c r="S2222" s="11">
        <v>0</v>
      </c>
      <c r="T2222" s="4">
        <f>Ugovori_OPULJP[[#This Row],[Bespovratna sredstva - Ukupno (EU+Nac) HRK
= Ukupna ugovorena vrijednost bespovratnih sredstava]]+Ugovori_OPULJP[[#This Row],[Javni doprinos korisnika - HRK]]+Ugovori_OPULJP[[#This Row],[Privatni doprinos korisnika - HRK]]</f>
        <v>1967399.42</v>
      </c>
      <c r="U2222" s="19" t="s">
        <v>8735</v>
      </c>
      <c r="V2222" s="19" t="s">
        <v>24</v>
      </c>
      <c r="W2222" s="5" t="s">
        <v>11930</v>
      </c>
      <c r="X2222" s="15" t="s">
        <v>6220</v>
      </c>
    </row>
    <row r="2223" spans="1:24" ht="102" x14ac:dyDescent="0.25">
      <c r="A2223" s="12" t="s">
        <v>12208</v>
      </c>
      <c r="B2223" s="8" t="s">
        <v>8150</v>
      </c>
      <c r="C2223" s="5" t="s">
        <v>7165</v>
      </c>
      <c r="D2223" s="27" t="s">
        <v>11714</v>
      </c>
      <c r="E2223" s="19" t="s">
        <v>10081</v>
      </c>
      <c r="F2223" s="7" t="s">
        <v>12209</v>
      </c>
      <c r="G2223" s="7" t="s">
        <v>649</v>
      </c>
      <c r="H2223" s="13">
        <v>44621</v>
      </c>
      <c r="I2223" s="13">
        <v>45231</v>
      </c>
      <c r="J2223" s="20" t="str">
        <f ca="1">IF(Ugovori_OPULJP[[#This Row],[DATUM ZAVRŠETKA OPERACIJE]]&lt;TODAY(),"završen","u provedbi")</f>
        <v>u provedbi</v>
      </c>
      <c r="K2223" s="6" t="s">
        <v>4</v>
      </c>
      <c r="L2223" s="6" t="s">
        <v>4</v>
      </c>
      <c r="M2223" s="17">
        <v>0.85</v>
      </c>
      <c r="N2223" s="17">
        <v>0.15</v>
      </c>
      <c r="O2223" s="11">
        <f>Ugovori_OPULJP[[#This Row],[Bespovratna sredstva - Ukupno (EU+Nac) HRK
= Ukupna ugovorena vrijednost bespovratnih sredstava]]*Ugovori_OPULJP[[#This Row],[EU STOPA SUFINANCIRANJA %
EU CO-FINANCING RATE %]]</f>
        <v>2461465.5299999998</v>
      </c>
      <c r="P2223" s="11">
        <f>Ugovori_OPULJP[[#This Row],[Bespovratna sredstva - Ukupno (EU+Nac) HRK
= Ukupna ugovorena vrijednost bespovratnih sredstava]]*Ugovori_OPULJP[[#This Row],[STOPA NACIONALNOG SUFINANCIRANJA %]]</f>
        <v>434376.26999999996</v>
      </c>
      <c r="Q2223" s="4">
        <v>2895841.8</v>
      </c>
      <c r="R2223" s="11">
        <v>0</v>
      </c>
      <c r="S2223" s="11">
        <v>0</v>
      </c>
      <c r="T2223" s="4">
        <f>Ugovori_OPULJP[[#This Row],[Bespovratna sredstva - Ukupno (EU+Nac) HRK
= Ukupna ugovorena vrijednost bespovratnih sredstava]]+Ugovori_OPULJP[[#This Row],[Javni doprinos korisnika - HRK]]+Ugovori_OPULJP[[#This Row],[Privatni doprinos korisnika - HRK]]</f>
        <v>2895841.8</v>
      </c>
      <c r="U2223" s="19" t="s">
        <v>8735</v>
      </c>
      <c r="V2223" s="19" t="s">
        <v>24</v>
      </c>
      <c r="W2223" s="5" t="s">
        <v>12210</v>
      </c>
      <c r="X2223" s="15" t="s">
        <v>6220</v>
      </c>
    </row>
    <row r="2224" spans="1:24" ht="76.5" x14ac:dyDescent="0.25">
      <c r="A2224" s="12" t="s">
        <v>12211</v>
      </c>
      <c r="B2224" s="8" t="s">
        <v>8150</v>
      </c>
      <c r="C2224" s="5" t="s">
        <v>7165</v>
      </c>
      <c r="D2224" s="27" t="s">
        <v>11714</v>
      </c>
      <c r="E2224" s="19" t="s">
        <v>10081</v>
      </c>
      <c r="F2224" s="7" t="s">
        <v>12212</v>
      </c>
      <c r="G2224" s="7" t="s">
        <v>2819</v>
      </c>
      <c r="H2224" s="13">
        <v>44588</v>
      </c>
      <c r="I2224" s="13">
        <v>45196</v>
      </c>
      <c r="J2224" s="20" t="str">
        <f ca="1">IF(Ugovori_OPULJP[[#This Row],[DATUM ZAVRŠETKA OPERACIJE]]&lt;TODAY(),"završen","u provedbi")</f>
        <v>u provedbi</v>
      </c>
      <c r="K2224" s="18" t="s">
        <v>12</v>
      </c>
      <c r="L2224" s="18" t="s">
        <v>12</v>
      </c>
      <c r="M2224" s="17">
        <v>0.85</v>
      </c>
      <c r="N2224" s="17">
        <v>0.15</v>
      </c>
      <c r="O2224" s="11">
        <f>Ugovori_OPULJP[[#This Row],[Bespovratna sredstva - Ukupno (EU+Nac) HRK
= Ukupna ugovorena vrijednost bespovratnih sredstava]]*Ugovori_OPULJP[[#This Row],[EU STOPA SUFINANCIRANJA %
EU CO-FINANCING RATE %]]</f>
        <v>738240.41899999999</v>
      </c>
      <c r="P2224" s="11">
        <f>Ugovori_OPULJP[[#This Row],[Bespovratna sredstva - Ukupno (EU+Nac) HRK
= Ukupna ugovorena vrijednost bespovratnih sredstava]]*Ugovori_OPULJP[[#This Row],[STOPA NACIONALNOG SUFINANCIRANJA %]]</f>
        <v>130277.72099999999</v>
      </c>
      <c r="Q2224" s="4">
        <v>868518.14</v>
      </c>
      <c r="R2224" s="11">
        <v>0</v>
      </c>
      <c r="S2224" s="11">
        <v>0</v>
      </c>
      <c r="T2224" s="4">
        <f>Ugovori_OPULJP[[#This Row],[Bespovratna sredstva - Ukupno (EU+Nac) HRK
= Ukupna ugovorena vrijednost bespovratnih sredstava]]+Ugovori_OPULJP[[#This Row],[Javni doprinos korisnika - HRK]]+Ugovori_OPULJP[[#This Row],[Privatni doprinos korisnika - HRK]]</f>
        <v>868518.14</v>
      </c>
      <c r="U2224" s="19" t="s">
        <v>8735</v>
      </c>
      <c r="V2224" s="19" t="s">
        <v>24</v>
      </c>
      <c r="W2224" s="5" t="s">
        <v>12213</v>
      </c>
      <c r="X2224" s="15" t="s">
        <v>6220</v>
      </c>
    </row>
    <row r="2225" spans="1:24" ht="102" x14ac:dyDescent="0.25">
      <c r="A2225" s="26" t="s">
        <v>11678</v>
      </c>
      <c r="B2225" s="8" t="s">
        <v>8150</v>
      </c>
      <c r="C2225" s="5" t="s">
        <v>7165</v>
      </c>
      <c r="D2225" s="27" t="s">
        <v>11714</v>
      </c>
      <c r="E2225" s="19" t="s">
        <v>10081</v>
      </c>
      <c r="F2225" s="7" t="s">
        <v>11746</v>
      </c>
      <c r="G2225" s="7" t="s">
        <v>722</v>
      </c>
      <c r="H2225" s="13">
        <v>44553</v>
      </c>
      <c r="I2225" s="13">
        <v>45161</v>
      </c>
      <c r="J2225" s="13" t="str">
        <f ca="1">IF(Ugovori_OPULJP[[#This Row],[DATUM ZAVRŠETKA OPERACIJE]]&lt;TODAY(),"završen","u provedbi")</f>
        <v>u provedbi</v>
      </c>
      <c r="K2225" s="18" t="s">
        <v>14</v>
      </c>
      <c r="L2225" s="6" t="s">
        <v>14</v>
      </c>
      <c r="M2225" s="35" t="s">
        <v>9864</v>
      </c>
      <c r="N2225" s="17">
        <v>0.15</v>
      </c>
      <c r="O2225" s="11">
        <f>Ugovori_OPULJP[[#This Row],[Bespovratna sredstva - Ukupno (EU+Nac) HRK
= Ukupna ugovorena vrijednost bespovratnih sredstava]]*Ugovori_OPULJP[[#This Row],[EU STOPA SUFINANCIRANJA %
EU CO-FINANCING RATE %]]</f>
        <v>1600788</v>
      </c>
      <c r="P2225" s="11">
        <f>Ugovori_OPULJP[[#This Row],[Bespovratna sredstva - Ukupno (EU+Nac) HRK
= Ukupna ugovorena vrijednost bespovratnih sredstava]]*Ugovori_OPULJP[[#This Row],[STOPA NACIONALNOG SUFINANCIRANJA %]]</f>
        <v>282492</v>
      </c>
      <c r="Q2225" s="4">
        <v>1883280</v>
      </c>
      <c r="R2225" s="11">
        <v>0</v>
      </c>
      <c r="S2225" s="11">
        <v>0</v>
      </c>
      <c r="T2225" s="4">
        <f>Ugovori_OPULJP[[#This Row],[Bespovratna sredstva - Ukupno (EU+Nac) HRK
= Ukupna ugovorena vrijednost bespovratnih sredstava]]+Ugovori_OPULJP[[#This Row],[Javni doprinos korisnika - HRK]]+Ugovori_OPULJP[[#This Row],[Privatni doprinos korisnika - HRK]]</f>
        <v>1883280</v>
      </c>
      <c r="U2225" s="19" t="s">
        <v>8735</v>
      </c>
      <c r="V2225" s="19" t="s">
        <v>24</v>
      </c>
      <c r="W2225" s="5" t="s">
        <v>11824</v>
      </c>
      <c r="X2225" s="15" t="s">
        <v>6220</v>
      </c>
    </row>
    <row r="2226" spans="1:24" ht="89.25" x14ac:dyDescent="0.25">
      <c r="A2226" s="26" t="s">
        <v>11679</v>
      </c>
      <c r="B2226" s="8" t="s">
        <v>8150</v>
      </c>
      <c r="C2226" s="5" t="s">
        <v>7165</v>
      </c>
      <c r="D2226" s="27" t="s">
        <v>11714</v>
      </c>
      <c r="E2226" s="19" t="s">
        <v>10081</v>
      </c>
      <c r="F2226" s="7" t="s">
        <v>11747</v>
      </c>
      <c r="G2226" s="7" t="s">
        <v>2832</v>
      </c>
      <c r="H2226" s="13">
        <v>44553</v>
      </c>
      <c r="I2226" s="13">
        <v>45161</v>
      </c>
      <c r="J2226" s="13" t="str">
        <f ca="1">IF(Ugovori_OPULJP[[#This Row],[DATUM ZAVRŠETKA OPERACIJE]]&lt;TODAY(),"završen","u provedbi")</f>
        <v>u provedbi</v>
      </c>
      <c r="K2226" s="18" t="s">
        <v>14</v>
      </c>
      <c r="L2226" s="6" t="s">
        <v>14</v>
      </c>
      <c r="M2226" s="35" t="s">
        <v>9864</v>
      </c>
      <c r="N2226" s="17">
        <v>0.15</v>
      </c>
      <c r="O2226" s="11">
        <f>Ugovori_OPULJP[[#This Row],[Bespovratna sredstva - Ukupno (EU+Nac) HRK
= Ukupna ugovorena vrijednost bespovratnih sredstava]]*Ugovori_OPULJP[[#This Row],[EU STOPA SUFINANCIRANJA %
EU CO-FINANCING RATE %]]</f>
        <v>4760809.2</v>
      </c>
      <c r="P2226" s="11">
        <f>Ugovori_OPULJP[[#This Row],[Bespovratna sredstva - Ukupno (EU+Nac) HRK
= Ukupna ugovorena vrijednost bespovratnih sredstava]]*Ugovori_OPULJP[[#This Row],[STOPA NACIONALNOG SUFINANCIRANJA %]]</f>
        <v>840142.79999999993</v>
      </c>
      <c r="Q2226" s="4">
        <v>5600952</v>
      </c>
      <c r="R2226" s="11">
        <v>0</v>
      </c>
      <c r="S2226" s="11">
        <v>0</v>
      </c>
      <c r="T2226" s="4">
        <f>Ugovori_OPULJP[[#This Row],[Bespovratna sredstva - Ukupno (EU+Nac) HRK
= Ukupna ugovorena vrijednost bespovratnih sredstava]]+Ugovori_OPULJP[[#This Row],[Javni doprinos korisnika - HRK]]+Ugovori_OPULJP[[#This Row],[Privatni doprinos korisnika - HRK]]</f>
        <v>5600952</v>
      </c>
      <c r="U2226" s="19" t="s">
        <v>8735</v>
      </c>
      <c r="V2226" s="19" t="s">
        <v>24</v>
      </c>
      <c r="W2226" s="5" t="s">
        <v>11825</v>
      </c>
      <c r="X2226" s="15" t="s">
        <v>6220</v>
      </c>
    </row>
    <row r="2227" spans="1:24" ht="89.25" x14ac:dyDescent="0.25">
      <c r="A2227" s="26" t="s">
        <v>11680</v>
      </c>
      <c r="B2227" s="8" t="s">
        <v>8150</v>
      </c>
      <c r="C2227" s="5" t="s">
        <v>7165</v>
      </c>
      <c r="D2227" s="27" t="s">
        <v>11714</v>
      </c>
      <c r="E2227" s="19" t="s">
        <v>10081</v>
      </c>
      <c r="F2227" s="7" t="s">
        <v>11748</v>
      </c>
      <c r="G2227" s="7" t="s">
        <v>2911</v>
      </c>
      <c r="H2227" s="13">
        <v>44553</v>
      </c>
      <c r="I2227" s="13">
        <v>45161</v>
      </c>
      <c r="J2227" s="13" t="str">
        <f ca="1">IF(Ugovori_OPULJP[[#This Row],[DATUM ZAVRŠETKA OPERACIJE]]&lt;TODAY(),"završen","u provedbi")</f>
        <v>u provedbi</v>
      </c>
      <c r="K2227" s="18" t="s">
        <v>14</v>
      </c>
      <c r="L2227" s="6" t="s">
        <v>14</v>
      </c>
      <c r="M2227" s="35" t="s">
        <v>9864</v>
      </c>
      <c r="N2227" s="17">
        <v>0.15</v>
      </c>
      <c r="O2227" s="11">
        <f>Ugovori_OPULJP[[#This Row],[Bespovratna sredstva - Ukupno (EU+Nac) HRK
= Ukupna ugovorena vrijednost bespovratnih sredstava]]*Ugovori_OPULJP[[#This Row],[EU STOPA SUFINANCIRANJA %
EU CO-FINANCING RATE %]]</f>
        <v>1112459.2515</v>
      </c>
      <c r="P2227" s="11">
        <f>Ugovori_OPULJP[[#This Row],[Bespovratna sredstva - Ukupno (EU+Nac) HRK
= Ukupna ugovorena vrijednost bespovratnih sredstava]]*Ugovori_OPULJP[[#This Row],[STOPA NACIONALNOG SUFINANCIRANJA %]]</f>
        <v>196316.33850000001</v>
      </c>
      <c r="Q2227" s="4">
        <v>1308775.5900000001</v>
      </c>
      <c r="R2227" s="11">
        <v>0</v>
      </c>
      <c r="S2227" s="11">
        <v>0</v>
      </c>
      <c r="T2227" s="4">
        <f>Ugovori_OPULJP[[#This Row],[Bespovratna sredstva - Ukupno (EU+Nac) HRK
= Ukupna ugovorena vrijednost bespovratnih sredstava]]+Ugovori_OPULJP[[#This Row],[Javni doprinos korisnika - HRK]]+Ugovori_OPULJP[[#This Row],[Privatni doprinos korisnika - HRK]]</f>
        <v>1308775.5900000001</v>
      </c>
      <c r="U2227" s="19" t="s">
        <v>8735</v>
      </c>
      <c r="V2227" s="19" t="s">
        <v>24</v>
      </c>
      <c r="W2227" s="5" t="s">
        <v>11826</v>
      </c>
      <c r="X2227" s="15" t="s">
        <v>6220</v>
      </c>
    </row>
    <row r="2228" spans="1:24" ht="76.5" x14ac:dyDescent="0.25">
      <c r="A2228" s="26" t="s">
        <v>11681</v>
      </c>
      <c r="B2228" s="8" t="s">
        <v>8150</v>
      </c>
      <c r="C2228" s="5" t="s">
        <v>7165</v>
      </c>
      <c r="D2228" s="27" t="s">
        <v>11714</v>
      </c>
      <c r="E2228" s="19" t="s">
        <v>10081</v>
      </c>
      <c r="F2228" s="7" t="s">
        <v>11749</v>
      </c>
      <c r="G2228" s="7" t="s">
        <v>991</v>
      </c>
      <c r="H2228" s="13">
        <v>44553</v>
      </c>
      <c r="I2228" s="13">
        <v>45161</v>
      </c>
      <c r="J2228" s="13" t="str">
        <f ca="1">IF(Ugovori_OPULJP[[#This Row],[DATUM ZAVRŠETKA OPERACIJE]]&lt;TODAY(),"završen","u provedbi")</f>
        <v>u provedbi</v>
      </c>
      <c r="K2228" s="18" t="s">
        <v>10</v>
      </c>
      <c r="L2228" s="6" t="s">
        <v>10</v>
      </c>
      <c r="M2228" s="35" t="s">
        <v>9864</v>
      </c>
      <c r="N2228" s="17">
        <v>0.15</v>
      </c>
      <c r="O2228" s="11">
        <f>Ugovori_OPULJP[[#This Row],[Bespovratna sredstva - Ukupno (EU+Nac) HRK
= Ukupna ugovorena vrijednost bespovratnih sredstava]]*Ugovori_OPULJP[[#This Row],[EU STOPA SUFINANCIRANJA %
EU CO-FINANCING RATE %]]</f>
        <v>2149068.6680000001</v>
      </c>
      <c r="P2228" s="11">
        <f>Ugovori_OPULJP[[#This Row],[Bespovratna sredstva - Ukupno (EU+Nac) HRK
= Ukupna ugovorena vrijednost bespovratnih sredstava]]*Ugovori_OPULJP[[#This Row],[STOPA NACIONALNOG SUFINANCIRANJA %]]</f>
        <v>379247.41200000001</v>
      </c>
      <c r="Q2228" s="4">
        <v>2528316.08</v>
      </c>
      <c r="R2228" s="11">
        <v>0</v>
      </c>
      <c r="S2228" s="11">
        <v>0</v>
      </c>
      <c r="T2228" s="4">
        <f>Ugovori_OPULJP[[#This Row],[Bespovratna sredstva - Ukupno (EU+Nac) HRK
= Ukupna ugovorena vrijednost bespovratnih sredstava]]+Ugovori_OPULJP[[#This Row],[Javni doprinos korisnika - HRK]]+Ugovori_OPULJP[[#This Row],[Privatni doprinos korisnika - HRK]]</f>
        <v>2528316.08</v>
      </c>
      <c r="U2228" s="19" t="s">
        <v>8735</v>
      </c>
      <c r="V2228" s="19" t="s">
        <v>24</v>
      </c>
      <c r="W2228" s="5" t="s">
        <v>11827</v>
      </c>
      <c r="X2228" s="15" t="s">
        <v>6220</v>
      </c>
    </row>
    <row r="2229" spans="1:24" ht="89.25" x14ac:dyDescent="0.25">
      <c r="A2229" s="45" t="s">
        <v>12214</v>
      </c>
      <c r="B2229" s="8" t="s">
        <v>8150</v>
      </c>
      <c r="C2229" s="5" t="s">
        <v>7165</v>
      </c>
      <c r="D2229" s="27" t="s">
        <v>11714</v>
      </c>
      <c r="E2229" s="19" t="s">
        <v>10081</v>
      </c>
      <c r="F2229" s="7" t="s">
        <v>12215</v>
      </c>
      <c r="G2229" s="7" t="s">
        <v>12216</v>
      </c>
      <c r="H2229" s="13">
        <v>44564</v>
      </c>
      <c r="I2229" s="13">
        <v>45172</v>
      </c>
      <c r="J2229" s="13" t="str">
        <f ca="1">IF(Ugovori_OPULJP[[#This Row],[DATUM ZAVRŠETKA OPERACIJE]]&lt;TODAY(),"završen","u provedbi")</f>
        <v>u provedbi</v>
      </c>
      <c r="K2229" s="18" t="s">
        <v>12217</v>
      </c>
      <c r="L2229" s="18" t="s">
        <v>14</v>
      </c>
      <c r="M2229" s="17">
        <v>0.85</v>
      </c>
      <c r="N2229" s="17">
        <v>0.15</v>
      </c>
      <c r="O2229" s="11">
        <f>Ugovori_OPULJP[[#This Row],[Bespovratna sredstva - Ukupno (EU+Nac) HRK
= Ukupna ugovorena vrijednost bespovratnih sredstava]]*Ugovori_OPULJP[[#This Row],[EU STOPA SUFINANCIRANJA %
EU CO-FINANCING RATE %]]</f>
        <v>1416202.3229999999</v>
      </c>
      <c r="P2229" s="11">
        <f>Ugovori_OPULJP[[#This Row],[Bespovratna sredstva - Ukupno (EU+Nac) HRK
= Ukupna ugovorena vrijednost bespovratnih sredstava]]*Ugovori_OPULJP[[#This Row],[STOPA NACIONALNOG SUFINANCIRANJA %]]</f>
        <v>249918.05699999997</v>
      </c>
      <c r="Q2229" s="4">
        <v>1666120.38</v>
      </c>
      <c r="R2229" s="11">
        <v>0</v>
      </c>
      <c r="S2229" s="11">
        <v>0</v>
      </c>
      <c r="T2229" s="4">
        <f>Ugovori_OPULJP[[#This Row],[Bespovratna sredstva - Ukupno (EU+Nac) HRK
= Ukupna ugovorena vrijednost bespovratnih sredstava]]+Ugovori_OPULJP[[#This Row],[Javni doprinos korisnika - HRK]]+Ugovori_OPULJP[[#This Row],[Privatni doprinos korisnika - HRK]]</f>
        <v>1666120.38</v>
      </c>
      <c r="U2229" s="19" t="s">
        <v>8735</v>
      </c>
      <c r="V2229" s="19" t="s">
        <v>24</v>
      </c>
      <c r="W2229" s="5" t="s">
        <v>12218</v>
      </c>
      <c r="X2229" s="15" t="s">
        <v>6220</v>
      </c>
    </row>
    <row r="2230" spans="1:24" ht="102" x14ac:dyDescent="0.25">
      <c r="A2230" s="12" t="s">
        <v>11877</v>
      </c>
      <c r="B2230" s="8" t="s">
        <v>8150</v>
      </c>
      <c r="C2230" s="5" t="s">
        <v>7165</v>
      </c>
      <c r="D2230" s="27" t="s">
        <v>11714</v>
      </c>
      <c r="E2230" s="19" t="s">
        <v>10081</v>
      </c>
      <c r="F2230" s="7" t="s">
        <v>11909</v>
      </c>
      <c r="G2230" s="47" t="s">
        <v>1286</v>
      </c>
      <c r="H2230" s="13">
        <v>44553</v>
      </c>
      <c r="I2230" s="13">
        <v>45161</v>
      </c>
      <c r="J2230" s="13" t="str">
        <f ca="1">IF(Ugovori_OPULJP[[#This Row],[DATUM ZAVRŠETKA OPERACIJE]]&lt;TODAY(),"završen","u provedbi")</f>
        <v>u provedbi</v>
      </c>
      <c r="K2230" s="6" t="s">
        <v>14</v>
      </c>
      <c r="L2230" s="6" t="s">
        <v>14</v>
      </c>
      <c r="M2230" s="35" t="s">
        <v>9864</v>
      </c>
      <c r="N2230" s="17">
        <v>0.15</v>
      </c>
      <c r="O2230" s="11">
        <f>Ugovori_OPULJP[[#This Row],[Bespovratna sredstva - Ukupno (EU+Nac) HRK
= Ukupna ugovorena vrijednost bespovratnih sredstava]]*Ugovori_OPULJP[[#This Row],[EU STOPA SUFINANCIRANJA %
EU CO-FINANCING RATE %]]</f>
        <v>1648150</v>
      </c>
      <c r="P2230" s="11">
        <f>Ugovori_OPULJP[[#This Row],[Bespovratna sredstva - Ukupno (EU+Nac) HRK
= Ukupna ugovorena vrijednost bespovratnih sredstava]]*Ugovori_OPULJP[[#This Row],[STOPA NACIONALNOG SUFINANCIRANJA %]]</f>
        <v>290850</v>
      </c>
      <c r="Q2230" s="4">
        <v>1939000</v>
      </c>
      <c r="R2230" s="11">
        <v>0</v>
      </c>
      <c r="S2230" s="11">
        <v>0</v>
      </c>
      <c r="T2230" s="4">
        <f>Ugovori_OPULJP[[#This Row],[Bespovratna sredstva - Ukupno (EU+Nac) HRK
= Ukupna ugovorena vrijednost bespovratnih sredstava]]+Ugovori_OPULJP[[#This Row],[Javni doprinos korisnika - HRK]]+Ugovori_OPULJP[[#This Row],[Privatni doprinos korisnika - HRK]]</f>
        <v>1939000</v>
      </c>
      <c r="U2230" s="19" t="s">
        <v>8735</v>
      </c>
      <c r="V2230" s="19" t="s">
        <v>24</v>
      </c>
      <c r="W2230" s="5" t="s">
        <v>11931</v>
      </c>
      <c r="X2230" s="15" t="s">
        <v>6220</v>
      </c>
    </row>
    <row r="2231" spans="1:24" ht="114.75" x14ac:dyDescent="0.25">
      <c r="A2231" s="12" t="s">
        <v>12219</v>
      </c>
      <c r="B2231" s="8" t="s">
        <v>8150</v>
      </c>
      <c r="C2231" s="5" t="s">
        <v>7165</v>
      </c>
      <c r="D2231" s="5" t="s">
        <v>11714</v>
      </c>
      <c r="E2231" s="19" t="s">
        <v>10081</v>
      </c>
      <c r="F2231" s="7" t="s">
        <v>12220</v>
      </c>
      <c r="G2231" s="7" t="s">
        <v>11656</v>
      </c>
      <c r="H2231" s="13">
        <v>44579</v>
      </c>
      <c r="I2231" s="13">
        <v>45187</v>
      </c>
      <c r="J2231" s="13" t="str">
        <f ca="1">IF(Ugovori_OPULJP[[#This Row],[DATUM ZAVRŠETKA OPERACIJE]]&lt;TODAY(),"završen","u provedbi")</f>
        <v>u provedbi</v>
      </c>
      <c r="K2231" s="6" t="s">
        <v>4</v>
      </c>
      <c r="L2231" s="6" t="s">
        <v>4</v>
      </c>
      <c r="M2231" s="17">
        <v>0.85</v>
      </c>
      <c r="N2231" s="17">
        <v>0.15</v>
      </c>
      <c r="O2231" s="11">
        <f>Ugovori_OPULJP[[#This Row],[Bespovratna sredstva - Ukupno (EU+Nac) HRK
= Ukupna ugovorena vrijednost bespovratnih sredstava]]*Ugovori_OPULJP[[#This Row],[EU STOPA SUFINANCIRANJA %
EU CO-FINANCING RATE %]]</f>
        <v>378960.25999999995</v>
      </c>
      <c r="P2231" s="11">
        <f>Ugovori_OPULJP[[#This Row],[Bespovratna sredstva - Ukupno (EU+Nac) HRK
= Ukupna ugovorena vrijednost bespovratnih sredstava]]*Ugovori_OPULJP[[#This Row],[STOPA NACIONALNOG SUFINANCIRANJA %]]</f>
        <v>66875.34</v>
      </c>
      <c r="Q2231" s="4">
        <v>445835.6</v>
      </c>
      <c r="R2231" s="11">
        <v>0</v>
      </c>
      <c r="S2231" s="11">
        <v>0</v>
      </c>
      <c r="T2231" s="4">
        <f>Ugovori_OPULJP[[#This Row],[Bespovratna sredstva - Ukupno (EU+Nac) HRK
= Ukupna ugovorena vrijednost bespovratnih sredstava]]+Ugovori_OPULJP[[#This Row],[Javni doprinos korisnika - HRK]]+Ugovori_OPULJP[[#This Row],[Privatni doprinos korisnika - HRK]]</f>
        <v>445835.6</v>
      </c>
      <c r="U2231" s="19" t="s">
        <v>8735</v>
      </c>
      <c r="V2231" s="19" t="s">
        <v>24</v>
      </c>
      <c r="W2231" s="5" t="s">
        <v>12221</v>
      </c>
      <c r="X2231" s="15" t="s">
        <v>6220</v>
      </c>
    </row>
    <row r="2232" spans="1:24" ht="102" x14ac:dyDescent="0.25">
      <c r="A2232" s="12" t="s">
        <v>12222</v>
      </c>
      <c r="B2232" s="8" t="s">
        <v>8150</v>
      </c>
      <c r="C2232" s="5" t="s">
        <v>7165</v>
      </c>
      <c r="D2232" s="5" t="s">
        <v>11714</v>
      </c>
      <c r="E2232" s="19" t="s">
        <v>10081</v>
      </c>
      <c r="F2232" s="7" t="s">
        <v>12223</v>
      </c>
      <c r="G2232" s="7" t="s">
        <v>5042</v>
      </c>
      <c r="H2232" s="13">
        <v>44581</v>
      </c>
      <c r="I2232" s="13">
        <v>45189</v>
      </c>
      <c r="J2232" s="20" t="str">
        <f ca="1">IF(Ugovori_OPULJP[[#This Row],[DATUM ZAVRŠETKA OPERACIJE]]&lt;TODAY(),"završen","u provedbi")</f>
        <v>u provedbi</v>
      </c>
      <c r="K2232" s="6" t="s">
        <v>9</v>
      </c>
      <c r="L2232" s="6" t="s">
        <v>9</v>
      </c>
      <c r="M2232" s="17">
        <v>0.85</v>
      </c>
      <c r="N2232" s="17">
        <v>0.15</v>
      </c>
      <c r="O2232" s="11">
        <f>Ugovori_OPULJP[[#This Row],[Bespovratna sredstva - Ukupno (EU+Nac) HRK
= Ukupna ugovorena vrijednost bespovratnih sredstava]]*Ugovori_OPULJP[[#This Row],[EU STOPA SUFINANCIRANJA %
EU CO-FINANCING RATE %]]</f>
        <v>2772158.074</v>
      </c>
      <c r="P2232" s="11">
        <f>Ugovori_OPULJP[[#This Row],[Bespovratna sredstva - Ukupno (EU+Nac) HRK
= Ukupna ugovorena vrijednost bespovratnih sredstava]]*Ugovori_OPULJP[[#This Row],[STOPA NACIONALNOG SUFINANCIRANJA %]]</f>
        <v>489204.36599999998</v>
      </c>
      <c r="Q2232" s="4">
        <v>3261362.44</v>
      </c>
      <c r="R2232" s="11">
        <v>0</v>
      </c>
      <c r="S2232" s="11">
        <v>0</v>
      </c>
      <c r="T2232" s="4">
        <f>Ugovori_OPULJP[[#This Row],[Bespovratna sredstva - Ukupno (EU+Nac) HRK
= Ukupna ugovorena vrijednost bespovratnih sredstava]]+Ugovori_OPULJP[[#This Row],[Javni doprinos korisnika - HRK]]+Ugovori_OPULJP[[#This Row],[Privatni doprinos korisnika - HRK]]</f>
        <v>3261362.44</v>
      </c>
      <c r="U2232" s="19" t="s">
        <v>8735</v>
      </c>
      <c r="V2232" s="19" t="s">
        <v>24</v>
      </c>
      <c r="W2232" s="5" t="s">
        <v>12224</v>
      </c>
      <c r="X2232" s="15" t="s">
        <v>6220</v>
      </c>
    </row>
    <row r="2233" spans="1:24" ht="102" x14ac:dyDescent="0.25">
      <c r="A2233" s="12" t="s">
        <v>12225</v>
      </c>
      <c r="B2233" s="8" t="s">
        <v>8150</v>
      </c>
      <c r="C2233" s="5" t="s">
        <v>7165</v>
      </c>
      <c r="D2233" s="27" t="s">
        <v>11714</v>
      </c>
      <c r="E2233" s="19" t="s">
        <v>10081</v>
      </c>
      <c r="F2233" s="7" t="s">
        <v>12226</v>
      </c>
      <c r="G2233" s="7" t="s">
        <v>12227</v>
      </c>
      <c r="H2233" s="13">
        <v>44620</v>
      </c>
      <c r="I2233" s="13">
        <v>45227</v>
      </c>
      <c r="J2233" s="20" t="str">
        <f ca="1">IF(Ugovori_OPULJP[[#This Row],[DATUM ZAVRŠETKA OPERACIJE]]&lt;TODAY(),"završen","u provedbi")</f>
        <v>u provedbi</v>
      </c>
      <c r="K2233" s="6" t="s">
        <v>9</v>
      </c>
      <c r="L2233" s="6" t="s">
        <v>9</v>
      </c>
      <c r="M2233" s="17">
        <v>0.85</v>
      </c>
      <c r="N2233" s="17">
        <v>0.15</v>
      </c>
      <c r="O2233" s="11">
        <f>Ugovori_OPULJP[[#This Row],[Bespovratna sredstva - Ukupno (EU+Nac) HRK
= Ukupna ugovorena vrijednost bespovratnih sredstava]]*Ugovori_OPULJP[[#This Row],[EU STOPA SUFINANCIRANJA %
EU CO-FINANCING RATE %]]</f>
        <v>2208736.3899999997</v>
      </c>
      <c r="P2233" s="11">
        <f>Ugovori_OPULJP[[#This Row],[Bespovratna sredstva - Ukupno (EU+Nac) HRK
= Ukupna ugovorena vrijednost bespovratnih sredstava]]*Ugovori_OPULJP[[#This Row],[STOPA NACIONALNOG SUFINANCIRANJA %]]</f>
        <v>389777.00999999995</v>
      </c>
      <c r="Q2233" s="4">
        <v>2598513.4</v>
      </c>
      <c r="R2233" s="11">
        <v>0</v>
      </c>
      <c r="S2233" s="11">
        <v>0</v>
      </c>
      <c r="T2233" s="4">
        <f>Ugovori_OPULJP[[#This Row],[Bespovratna sredstva - Ukupno (EU+Nac) HRK
= Ukupna ugovorena vrijednost bespovratnih sredstava]]+Ugovori_OPULJP[[#This Row],[Javni doprinos korisnika - HRK]]+Ugovori_OPULJP[[#This Row],[Privatni doprinos korisnika - HRK]]</f>
        <v>2598513.4</v>
      </c>
      <c r="U2233" s="19" t="s">
        <v>8735</v>
      </c>
      <c r="V2233" s="19" t="s">
        <v>24</v>
      </c>
      <c r="W2233" s="5" t="s">
        <v>12228</v>
      </c>
      <c r="X2233" s="15" t="s">
        <v>6220</v>
      </c>
    </row>
    <row r="2234" spans="1:24" ht="114.75" x14ac:dyDescent="0.25">
      <c r="A2234" s="26" t="s">
        <v>11682</v>
      </c>
      <c r="B2234" s="8" t="s">
        <v>8150</v>
      </c>
      <c r="C2234" s="5" t="s">
        <v>7165</v>
      </c>
      <c r="D2234" s="27" t="s">
        <v>11714</v>
      </c>
      <c r="E2234" s="19" t="s">
        <v>10081</v>
      </c>
      <c r="F2234" s="7" t="s">
        <v>11750</v>
      </c>
      <c r="G2234" s="7" t="s">
        <v>4638</v>
      </c>
      <c r="H2234" s="13">
        <v>44553</v>
      </c>
      <c r="I2234" s="13">
        <v>45161</v>
      </c>
      <c r="J2234" s="13" t="str">
        <f ca="1">IF(Ugovori_OPULJP[[#This Row],[DATUM ZAVRŠETKA OPERACIJE]]&lt;TODAY(),"završen","u provedbi")</f>
        <v>u provedbi</v>
      </c>
      <c r="K2234" s="18" t="s">
        <v>10</v>
      </c>
      <c r="L2234" s="6" t="s">
        <v>10</v>
      </c>
      <c r="M2234" s="35" t="s">
        <v>9864</v>
      </c>
      <c r="N2234" s="17">
        <v>0.15</v>
      </c>
      <c r="O2234" s="11">
        <f>Ugovori_OPULJP[[#This Row],[Bespovratna sredstva - Ukupno (EU+Nac) HRK
= Ukupna ugovorena vrijednost bespovratnih sredstava]]*Ugovori_OPULJP[[#This Row],[EU STOPA SUFINANCIRANJA %
EU CO-FINANCING RATE %]]</f>
        <v>915338.14849999989</v>
      </c>
      <c r="P2234" s="11">
        <f>Ugovori_OPULJP[[#This Row],[Bespovratna sredstva - Ukupno (EU+Nac) HRK
= Ukupna ugovorena vrijednost bespovratnih sredstava]]*Ugovori_OPULJP[[#This Row],[STOPA NACIONALNOG SUFINANCIRANJA %]]</f>
        <v>161530.26149999999</v>
      </c>
      <c r="Q2234" s="4">
        <v>1076868.4099999999</v>
      </c>
      <c r="R2234" s="11">
        <v>0</v>
      </c>
      <c r="S2234" s="11">
        <v>0</v>
      </c>
      <c r="T2234" s="4">
        <f>Ugovori_OPULJP[[#This Row],[Bespovratna sredstva - Ukupno (EU+Nac) HRK
= Ukupna ugovorena vrijednost bespovratnih sredstava]]+Ugovori_OPULJP[[#This Row],[Javni doprinos korisnika - HRK]]+Ugovori_OPULJP[[#This Row],[Privatni doprinos korisnika - HRK]]</f>
        <v>1076868.4099999999</v>
      </c>
      <c r="U2234" s="19" t="s">
        <v>8735</v>
      </c>
      <c r="V2234" s="19" t="s">
        <v>24</v>
      </c>
      <c r="W2234" s="5" t="s">
        <v>11828</v>
      </c>
      <c r="X2234" s="15" t="s">
        <v>6220</v>
      </c>
    </row>
    <row r="2235" spans="1:24" ht="89.25" x14ac:dyDescent="0.25">
      <c r="A2235" s="26" t="s">
        <v>11683</v>
      </c>
      <c r="B2235" s="8" t="s">
        <v>8150</v>
      </c>
      <c r="C2235" s="5" t="s">
        <v>7165</v>
      </c>
      <c r="D2235" s="27" t="s">
        <v>11714</v>
      </c>
      <c r="E2235" s="19" t="s">
        <v>10081</v>
      </c>
      <c r="F2235" s="7" t="s">
        <v>11751</v>
      </c>
      <c r="G2235" s="47" t="s">
        <v>10602</v>
      </c>
      <c r="H2235" s="13">
        <v>44553</v>
      </c>
      <c r="I2235" s="13">
        <v>45161</v>
      </c>
      <c r="J2235" s="13" t="str">
        <f ca="1">IF(Ugovori_OPULJP[[#This Row],[DATUM ZAVRŠETKA OPERACIJE]]&lt;TODAY(),"završen","u provedbi")</f>
        <v>u provedbi</v>
      </c>
      <c r="K2235" s="18" t="s">
        <v>10</v>
      </c>
      <c r="L2235" s="6" t="s">
        <v>10</v>
      </c>
      <c r="M2235" s="35" t="s">
        <v>9864</v>
      </c>
      <c r="N2235" s="17">
        <v>0.15</v>
      </c>
      <c r="O2235" s="11">
        <f>Ugovori_OPULJP[[#This Row],[Bespovratna sredstva - Ukupno (EU+Nac) HRK
= Ukupna ugovorena vrijednost bespovratnih sredstava]]*Ugovori_OPULJP[[#This Row],[EU STOPA SUFINANCIRANJA %
EU CO-FINANCING RATE %]]</f>
        <v>3072329.5389999999</v>
      </c>
      <c r="P2235" s="11">
        <f>Ugovori_OPULJP[[#This Row],[Bespovratna sredstva - Ukupno (EU+Nac) HRK
= Ukupna ugovorena vrijednost bespovratnih sredstava]]*Ugovori_OPULJP[[#This Row],[STOPA NACIONALNOG SUFINANCIRANJA %]]</f>
        <v>542175.80099999998</v>
      </c>
      <c r="Q2235" s="4">
        <v>3614505.34</v>
      </c>
      <c r="R2235" s="11">
        <v>0</v>
      </c>
      <c r="S2235" s="11">
        <v>0</v>
      </c>
      <c r="T2235" s="4">
        <f>Ugovori_OPULJP[[#This Row],[Bespovratna sredstva - Ukupno (EU+Nac) HRK
= Ukupna ugovorena vrijednost bespovratnih sredstava]]+Ugovori_OPULJP[[#This Row],[Javni doprinos korisnika - HRK]]+Ugovori_OPULJP[[#This Row],[Privatni doprinos korisnika - HRK]]</f>
        <v>3614505.34</v>
      </c>
      <c r="U2235" s="19" t="s">
        <v>8735</v>
      </c>
      <c r="V2235" s="19" t="s">
        <v>24</v>
      </c>
      <c r="W2235" s="5" t="s">
        <v>11829</v>
      </c>
      <c r="X2235" s="15" t="s">
        <v>6220</v>
      </c>
    </row>
    <row r="2236" spans="1:24" ht="102" x14ac:dyDescent="0.25">
      <c r="A2236" s="26" t="s">
        <v>11684</v>
      </c>
      <c r="B2236" s="8" t="s">
        <v>8150</v>
      </c>
      <c r="C2236" s="5" t="s">
        <v>7165</v>
      </c>
      <c r="D2236" s="27" t="s">
        <v>11714</v>
      </c>
      <c r="E2236" s="19" t="s">
        <v>10081</v>
      </c>
      <c r="F2236" s="7" t="s">
        <v>11752</v>
      </c>
      <c r="G2236" s="7" t="s">
        <v>11753</v>
      </c>
      <c r="H2236" s="13">
        <v>44553</v>
      </c>
      <c r="I2236" s="13">
        <v>45161</v>
      </c>
      <c r="J2236" s="13" t="str">
        <f ca="1">IF(Ugovori_OPULJP[[#This Row],[DATUM ZAVRŠETKA OPERACIJE]]&lt;TODAY(),"završen","u provedbi")</f>
        <v>u provedbi</v>
      </c>
      <c r="K2236" s="18" t="s">
        <v>10</v>
      </c>
      <c r="L2236" s="6" t="s">
        <v>10</v>
      </c>
      <c r="M2236" s="35" t="s">
        <v>9864</v>
      </c>
      <c r="N2236" s="17">
        <v>0.15</v>
      </c>
      <c r="O2236" s="11">
        <f>Ugovori_OPULJP[[#This Row],[Bespovratna sredstva - Ukupno (EU+Nac) HRK
= Ukupna ugovorena vrijednost bespovratnih sredstava]]*Ugovori_OPULJP[[#This Row],[EU STOPA SUFINANCIRANJA %
EU CO-FINANCING RATE %]]</f>
        <v>1614271.4140000001</v>
      </c>
      <c r="P2236" s="11">
        <f>Ugovori_OPULJP[[#This Row],[Bespovratna sredstva - Ukupno (EU+Nac) HRK
= Ukupna ugovorena vrijednost bespovratnih sredstava]]*Ugovori_OPULJP[[#This Row],[STOPA NACIONALNOG SUFINANCIRANJA %]]</f>
        <v>284871.42599999998</v>
      </c>
      <c r="Q2236" s="4">
        <v>1899142.84</v>
      </c>
      <c r="R2236" s="11">
        <v>0</v>
      </c>
      <c r="S2236" s="11">
        <v>0</v>
      </c>
      <c r="T2236" s="4">
        <f>Ugovori_OPULJP[[#This Row],[Bespovratna sredstva - Ukupno (EU+Nac) HRK
= Ukupna ugovorena vrijednost bespovratnih sredstava]]+Ugovori_OPULJP[[#This Row],[Javni doprinos korisnika - HRK]]+Ugovori_OPULJP[[#This Row],[Privatni doprinos korisnika - HRK]]</f>
        <v>1899142.84</v>
      </c>
      <c r="U2236" s="19" t="s">
        <v>8735</v>
      </c>
      <c r="V2236" s="19" t="s">
        <v>24</v>
      </c>
      <c r="W2236" s="5" t="s">
        <v>11830</v>
      </c>
      <c r="X2236" s="15" t="s">
        <v>6220</v>
      </c>
    </row>
    <row r="2237" spans="1:24" ht="89.25" x14ac:dyDescent="0.25">
      <c r="A2237" s="12" t="s">
        <v>12229</v>
      </c>
      <c r="B2237" s="8" t="s">
        <v>8150</v>
      </c>
      <c r="C2237" s="5" t="s">
        <v>7165</v>
      </c>
      <c r="D2237" s="5" t="s">
        <v>11714</v>
      </c>
      <c r="E2237" s="19" t="s">
        <v>10081</v>
      </c>
      <c r="F2237" s="7" t="s">
        <v>12230</v>
      </c>
      <c r="G2237" s="7" t="s">
        <v>9711</v>
      </c>
      <c r="H2237" s="13">
        <v>44581</v>
      </c>
      <c r="I2237" s="13">
        <v>45189</v>
      </c>
      <c r="J2237" s="20" t="str">
        <f ca="1">IF(Ugovori_OPULJP[[#This Row],[DATUM ZAVRŠETKA OPERACIJE]]&lt;TODAY(),"završen","u provedbi")</f>
        <v>u provedbi</v>
      </c>
      <c r="K2237" s="6" t="s">
        <v>1</v>
      </c>
      <c r="L2237" s="6" t="s">
        <v>1</v>
      </c>
      <c r="M2237" s="17">
        <v>0.85</v>
      </c>
      <c r="N2237" s="17">
        <v>0.15</v>
      </c>
      <c r="O2237" s="11">
        <f>Ugovori_OPULJP[[#This Row],[Bespovratna sredstva - Ukupno (EU+Nac) HRK
= Ukupna ugovorena vrijednost bespovratnih sredstava]]*Ugovori_OPULJP[[#This Row],[EU STOPA SUFINANCIRANJA %
EU CO-FINANCING RATE %]]</f>
        <v>2619844.1940000001</v>
      </c>
      <c r="P2237" s="11">
        <f>Ugovori_OPULJP[[#This Row],[Bespovratna sredstva - Ukupno (EU+Nac) HRK
= Ukupna ugovorena vrijednost bespovratnih sredstava]]*Ugovori_OPULJP[[#This Row],[STOPA NACIONALNOG SUFINANCIRANJA %]]</f>
        <v>462325.446</v>
      </c>
      <c r="Q2237" s="4">
        <v>3082169.64</v>
      </c>
      <c r="R2237" s="11">
        <v>0</v>
      </c>
      <c r="S2237" s="11">
        <v>0</v>
      </c>
      <c r="T2237" s="4">
        <f>Ugovori_OPULJP[[#This Row],[Bespovratna sredstva - Ukupno (EU+Nac) HRK
= Ukupna ugovorena vrijednost bespovratnih sredstava]]+Ugovori_OPULJP[[#This Row],[Javni doprinos korisnika - HRK]]+Ugovori_OPULJP[[#This Row],[Privatni doprinos korisnika - HRK]]</f>
        <v>3082169.64</v>
      </c>
      <c r="U2237" s="19" t="s">
        <v>8735</v>
      </c>
      <c r="V2237" s="19" t="s">
        <v>24</v>
      </c>
      <c r="W2237" s="5" t="s">
        <v>12231</v>
      </c>
      <c r="X2237" s="15" t="s">
        <v>6220</v>
      </c>
    </row>
    <row r="2238" spans="1:24" ht="51" x14ac:dyDescent="0.25">
      <c r="A2238" s="12" t="s">
        <v>12232</v>
      </c>
      <c r="B2238" s="8" t="s">
        <v>8150</v>
      </c>
      <c r="C2238" s="5" t="s">
        <v>7165</v>
      </c>
      <c r="D2238" s="5" t="s">
        <v>11714</v>
      </c>
      <c r="E2238" s="19" t="s">
        <v>10081</v>
      </c>
      <c r="F2238" s="7" t="s">
        <v>12233</v>
      </c>
      <c r="G2238" s="7" t="s">
        <v>704</v>
      </c>
      <c r="H2238" s="13">
        <v>44579</v>
      </c>
      <c r="I2238" s="13">
        <v>45187</v>
      </c>
      <c r="J2238" s="20" t="s">
        <v>8969</v>
      </c>
      <c r="K2238" s="6" t="s">
        <v>11</v>
      </c>
      <c r="L2238" s="6" t="s">
        <v>11</v>
      </c>
      <c r="M2238" s="17">
        <v>0.85</v>
      </c>
      <c r="N2238" s="17">
        <v>0.15</v>
      </c>
      <c r="O2238" s="11">
        <v>1049416.97</v>
      </c>
      <c r="P2238" s="11">
        <v>185191.22999999998</v>
      </c>
      <c r="Q2238" s="4">
        <v>1234608.2</v>
      </c>
      <c r="R2238" s="11">
        <v>0</v>
      </c>
      <c r="S2238" s="11">
        <v>0</v>
      </c>
      <c r="T2238" s="4">
        <v>1234608.2</v>
      </c>
      <c r="U2238" s="19" t="s">
        <v>8735</v>
      </c>
      <c r="V2238" s="19" t="s">
        <v>24</v>
      </c>
      <c r="W2238" s="5" t="s">
        <v>12234</v>
      </c>
      <c r="X2238" s="15" t="s">
        <v>6220</v>
      </c>
    </row>
    <row r="2239" spans="1:24" ht="114.75" x14ac:dyDescent="0.25">
      <c r="A2239" s="12" t="s">
        <v>12235</v>
      </c>
      <c r="B2239" s="8" t="s">
        <v>8150</v>
      </c>
      <c r="C2239" s="5" t="s">
        <v>7165</v>
      </c>
      <c r="D2239" s="27" t="s">
        <v>11714</v>
      </c>
      <c r="E2239" s="19" t="s">
        <v>10081</v>
      </c>
      <c r="F2239" s="7" t="s">
        <v>12236</v>
      </c>
      <c r="G2239" s="7" t="s">
        <v>12237</v>
      </c>
      <c r="H2239" s="13">
        <v>44595</v>
      </c>
      <c r="I2239" s="13">
        <v>45202</v>
      </c>
      <c r="J2239" s="20" t="str">
        <f ca="1">IF(Ugovori_OPULJP[[#This Row],[DATUM ZAVRŠETKA OPERACIJE]]&lt;TODAY(),"završen","u provedbi")</f>
        <v>u provedbi</v>
      </c>
      <c r="K2239" s="18" t="s">
        <v>11</v>
      </c>
      <c r="L2239" s="18" t="s">
        <v>11</v>
      </c>
      <c r="M2239" s="17">
        <v>0.85</v>
      </c>
      <c r="N2239" s="17">
        <v>0.15</v>
      </c>
      <c r="O2239" s="11">
        <f>Ugovori_OPULJP[[#This Row],[Bespovratna sredstva - Ukupno (EU+Nac) HRK
= Ukupna ugovorena vrijednost bespovratnih sredstava]]*Ugovori_OPULJP[[#This Row],[EU STOPA SUFINANCIRANJA %
EU CO-FINANCING RATE %]]</f>
        <v>997777.32799999986</v>
      </c>
      <c r="P2239" s="11">
        <f>Ugovori_OPULJP[[#This Row],[Bespovratna sredstva - Ukupno (EU+Nac) HRK
= Ukupna ugovorena vrijednost bespovratnih sredstava]]*Ugovori_OPULJP[[#This Row],[STOPA NACIONALNOG SUFINANCIRANJA %]]</f>
        <v>176078.35199999998</v>
      </c>
      <c r="Q2239" s="4">
        <v>1173855.68</v>
      </c>
      <c r="R2239" s="11">
        <v>0</v>
      </c>
      <c r="S2239" s="11">
        <v>0</v>
      </c>
      <c r="T2239" s="4">
        <f>Ugovori_OPULJP[[#This Row],[Bespovratna sredstva - Ukupno (EU+Nac) HRK
= Ukupna ugovorena vrijednost bespovratnih sredstava]]+Ugovori_OPULJP[[#This Row],[Javni doprinos korisnika - HRK]]+Ugovori_OPULJP[[#This Row],[Privatni doprinos korisnika - HRK]]</f>
        <v>1173855.68</v>
      </c>
      <c r="U2239" s="19" t="s">
        <v>8735</v>
      </c>
      <c r="V2239" s="19" t="s">
        <v>24</v>
      </c>
      <c r="W2239" s="5" t="s">
        <v>12238</v>
      </c>
      <c r="X2239" s="15" t="s">
        <v>6220</v>
      </c>
    </row>
    <row r="2240" spans="1:24" ht="102" x14ac:dyDescent="0.25">
      <c r="A2240" s="26" t="s">
        <v>11685</v>
      </c>
      <c r="B2240" s="8" t="s">
        <v>8150</v>
      </c>
      <c r="C2240" s="5" t="s">
        <v>7165</v>
      </c>
      <c r="D2240" s="27" t="s">
        <v>11714</v>
      </c>
      <c r="E2240" s="19" t="s">
        <v>10081</v>
      </c>
      <c r="F2240" s="7" t="s">
        <v>11754</v>
      </c>
      <c r="G2240" s="7" t="s">
        <v>11755</v>
      </c>
      <c r="H2240" s="13">
        <v>44553</v>
      </c>
      <c r="I2240" s="13">
        <v>45161</v>
      </c>
      <c r="J2240" s="13" t="str">
        <f ca="1">IF(Ugovori_OPULJP[[#This Row],[DATUM ZAVRŠETKA OPERACIJE]]&lt;TODAY(),"završen","u provedbi")</f>
        <v>u provedbi</v>
      </c>
      <c r="K2240" s="18" t="s">
        <v>10</v>
      </c>
      <c r="L2240" s="6" t="s">
        <v>10</v>
      </c>
      <c r="M2240" s="35" t="s">
        <v>9864</v>
      </c>
      <c r="N2240" s="17">
        <v>0.15</v>
      </c>
      <c r="O2240" s="11">
        <f>Ugovori_OPULJP[[#This Row],[Bespovratna sredstva - Ukupno (EU+Nac) HRK
= Ukupna ugovorena vrijednost bespovratnih sredstava]]*Ugovori_OPULJP[[#This Row],[EU STOPA SUFINANCIRANJA %
EU CO-FINANCING RATE %]]</f>
        <v>3458874.3829999999</v>
      </c>
      <c r="P2240" s="11">
        <f>Ugovori_OPULJP[[#This Row],[Bespovratna sredstva - Ukupno (EU+Nac) HRK
= Ukupna ugovorena vrijednost bespovratnih sredstava]]*Ugovori_OPULJP[[#This Row],[STOPA NACIONALNOG SUFINANCIRANJA %]]</f>
        <v>610389.59699999995</v>
      </c>
      <c r="Q2240" s="4">
        <v>4069263.98</v>
      </c>
      <c r="R2240" s="11">
        <v>0</v>
      </c>
      <c r="S2240" s="11">
        <v>0</v>
      </c>
      <c r="T2240" s="4">
        <f>Ugovori_OPULJP[[#This Row],[Bespovratna sredstva - Ukupno (EU+Nac) HRK
= Ukupna ugovorena vrijednost bespovratnih sredstava]]+Ugovori_OPULJP[[#This Row],[Javni doprinos korisnika - HRK]]+Ugovori_OPULJP[[#This Row],[Privatni doprinos korisnika - HRK]]</f>
        <v>4069263.98</v>
      </c>
      <c r="U2240" s="19" t="s">
        <v>8735</v>
      </c>
      <c r="V2240" s="19" t="s">
        <v>24</v>
      </c>
      <c r="W2240" s="5" t="s">
        <v>11831</v>
      </c>
      <c r="X2240" s="15" t="s">
        <v>6220</v>
      </c>
    </row>
    <row r="2241" spans="1:24" ht="114.75" x14ac:dyDescent="0.25">
      <c r="A2241" s="74" t="s">
        <v>12239</v>
      </c>
      <c r="B2241" s="75" t="s">
        <v>8150</v>
      </c>
      <c r="C2241" s="76" t="s">
        <v>7165</v>
      </c>
      <c r="D2241" s="77" t="s">
        <v>11714</v>
      </c>
      <c r="E2241" s="19" t="s">
        <v>10081</v>
      </c>
      <c r="F2241" s="78" t="s">
        <v>12240</v>
      </c>
      <c r="G2241" s="78" t="s">
        <v>198</v>
      </c>
      <c r="H2241" s="79">
        <v>44595</v>
      </c>
      <c r="I2241" s="79">
        <v>45202</v>
      </c>
      <c r="J2241" s="80" t="str">
        <f ca="1">IF(Ugovori_OPULJP[[#This Row],[DATUM ZAVRŠETKA OPERACIJE]]&lt;TODAY(),"završen","u provedbi")</f>
        <v>u provedbi</v>
      </c>
      <c r="K2241" s="81" t="s">
        <v>18</v>
      </c>
      <c r="L2241" s="81" t="s">
        <v>18</v>
      </c>
      <c r="M2241" s="2">
        <v>0.85</v>
      </c>
      <c r="N2241" s="2">
        <v>0.15</v>
      </c>
      <c r="O2241" s="3">
        <f>Ugovori_OPULJP[[#This Row],[Bespovratna sredstva - Ukupno (EU+Nac) HRK
= Ukupna ugovorena vrijednost bespovratnih sredstava]]*Ugovori_OPULJP[[#This Row],[EU STOPA SUFINANCIRANJA %
EU CO-FINANCING RATE %]]</f>
        <v>1499198.4395000001</v>
      </c>
      <c r="P2241" s="3">
        <f>Ugovori_OPULJP[[#This Row],[Bespovratna sredstva - Ukupno (EU+Nac) HRK
= Ukupna ugovorena vrijednost bespovratnih sredstava]]*Ugovori_OPULJP[[#This Row],[STOPA NACIONALNOG SUFINANCIRANJA %]]</f>
        <v>264564.43050000002</v>
      </c>
      <c r="Q2241" s="1">
        <v>1763762.87</v>
      </c>
      <c r="R2241" s="3">
        <v>0</v>
      </c>
      <c r="S2241" s="3">
        <v>0</v>
      </c>
      <c r="T2241" s="1">
        <f>Ugovori_OPULJP[[#This Row],[Bespovratna sredstva - Ukupno (EU+Nac) HRK
= Ukupna ugovorena vrijednost bespovratnih sredstava]]+Ugovori_OPULJP[[#This Row],[Javni doprinos korisnika - HRK]]+Ugovori_OPULJP[[#This Row],[Privatni doprinos korisnika - HRK]]</f>
        <v>1763762.87</v>
      </c>
      <c r="U2241" s="82" t="s">
        <v>8735</v>
      </c>
      <c r="V2241" s="82" t="s">
        <v>24</v>
      </c>
      <c r="W2241" s="76" t="s">
        <v>12241</v>
      </c>
      <c r="X2241" s="83" t="s">
        <v>6220</v>
      </c>
    </row>
    <row r="2242" spans="1:24" ht="63.75" x14ac:dyDescent="0.25">
      <c r="A2242" s="12" t="s">
        <v>11878</v>
      </c>
      <c r="B2242" s="8" t="s">
        <v>8150</v>
      </c>
      <c r="C2242" s="5" t="s">
        <v>7165</v>
      </c>
      <c r="D2242" s="27" t="s">
        <v>11714</v>
      </c>
      <c r="E2242" s="19" t="s">
        <v>10081</v>
      </c>
      <c r="F2242" s="7" t="s">
        <v>11910</v>
      </c>
      <c r="G2242" s="7" t="s">
        <v>10970</v>
      </c>
      <c r="H2242" s="13">
        <v>44553</v>
      </c>
      <c r="I2242" s="13">
        <v>45161</v>
      </c>
      <c r="J2242" s="13" t="str">
        <f ca="1">IF(Ugovori_OPULJP[[#This Row],[DATUM ZAVRŠETKA OPERACIJE]]&lt;TODAY(),"završen","u provedbi")</f>
        <v>u provedbi</v>
      </c>
      <c r="K2242" s="6" t="s">
        <v>11</v>
      </c>
      <c r="L2242" s="6" t="s">
        <v>11</v>
      </c>
      <c r="M2242" s="84" t="s">
        <v>9864</v>
      </c>
      <c r="N2242" s="2">
        <v>0.15</v>
      </c>
      <c r="O2242" s="11">
        <f>Ugovori_OPULJP[[#This Row],[Bespovratna sredstva - Ukupno (EU+Nac) HRK
= Ukupna ugovorena vrijednost bespovratnih sredstava]]*Ugovori_OPULJP[[#This Row],[EU STOPA SUFINANCIRANJA %
EU CO-FINANCING RATE %]]</f>
        <v>684029.70549999992</v>
      </c>
      <c r="P2242" s="11">
        <f>Ugovori_OPULJP[[#This Row],[Bespovratna sredstva - Ukupno (EU+Nac) HRK
= Ukupna ugovorena vrijednost bespovratnih sredstava]]*Ugovori_OPULJP[[#This Row],[STOPA NACIONALNOG SUFINANCIRANJA %]]</f>
        <v>120711.12449999999</v>
      </c>
      <c r="Q2242" s="4">
        <v>804740.83</v>
      </c>
      <c r="R2242" s="3">
        <v>0</v>
      </c>
      <c r="S2242" s="3">
        <v>0</v>
      </c>
      <c r="T2242" s="4">
        <f>Ugovori_OPULJP[[#This Row],[Bespovratna sredstva - Ukupno (EU+Nac) HRK
= Ukupna ugovorena vrijednost bespovratnih sredstava]]+Ugovori_OPULJP[[#This Row],[Javni doprinos korisnika - HRK]]+Ugovori_OPULJP[[#This Row],[Privatni doprinos korisnika - HRK]]</f>
        <v>804740.83</v>
      </c>
      <c r="U2242" s="19" t="s">
        <v>8735</v>
      </c>
      <c r="V2242" s="19" t="s">
        <v>24</v>
      </c>
      <c r="W2242" s="5" t="s">
        <v>11932</v>
      </c>
      <c r="X2242" s="15" t="s">
        <v>6220</v>
      </c>
    </row>
    <row r="2243" spans="1:24" ht="89.25" x14ac:dyDescent="0.25">
      <c r="A2243" s="12" t="s">
        <v>11686</v>
      </c>
      <c r="B2243" s="8" t="s">
        <v>8150</v>
      </c>
      <c r="C2243" s="5" t="s">
        <v>7165</v>
      </c>
      <c r="D2243" s="27" t="s">
        <v>11714</v>
      </c>
      <c r="E2243" s="19" t="s">
        <v>10081</v>
      </c>
      <c r="F2243" s="7" t="s">
        <v>11756</v>
      </c>
      <c r="G2243" s="7" t="s">
        <v>2861</v>
      </c>
      <c r="H2243" s="13">
        <v>44553</v>
      </c>
      <c r="I2243" s="13">
        <v>45161</v>
      </c>
      <c r="J2243" s="13" t="str">
        <f ca="1">IF(Ugovori_OPULJP[[#This Row],[DATUM ZAVRŠETKA OPERACIJE]]&lt;TODAY(),"završen","u provedbi")</f>
        <v>u provedbi</v>
      </c>
      <c r="K2243" s="18" t="s">
        <v>3</v>
      </c>
      <c r="L2243" s="6" t="s">
        <v>3</v>
      </c>
      <c r="M2243" s="84" t="s">
        <v>9864</v>
      </c>
      <c r="N2243" s="2">
        <v>0.15</v>
      </c>
      <c r="O2243" s="11">
        <f>Ugovori_OPULJP[[#This Row],[Bespovratna sredstva - Ukupno (EU+Nac) HRK
= Ukupna ugovorena vrijednost bespovratnih sredstava]]*Ugovori_OPULJP[[#This Row],[EU STOPA SUFINANCIRANJA %
EU CO-FINANCING RATE %]]</f>
        <v>2906805.4350000001</v>
      </c>
      <c r="P2243" s="11">
        <f>Ugovori_OPULJP[[#This Row],[Bespovratna sredstva - Ukupno (EU+Nac) HRK
= Ukupna ugovorena vrijednost bespovratnih sredstava]]*Ugovori_OPULJP[[#This Row],[STOPA NACIONALNOG SUFINANCIRANJA %]]</f>
        <v>512965.66499999998</v>
      </c>
      <c r="Q2243" s="4">
        <v>3419771.1</v>
      </c>
      <c r="R2243" s="11">
        <v>0</v>
      </c>
      <c r="S2243" s="11">
        <v>0</v>
      </c>
      <c r="T2243" s="4">
        <f>Ugovori_OPULJP[[#This Row],[Bespovratna sredstva - Ukupno (EU+Nac) HRK
= Ukupna ugovorena vrijednost bespovratnih sredstava]]+Ugovori_OPULJP[[#This Row],[Javni doprinos korisnika - HRK]]+Ugovori_OPULJP[[#This Row],[Privatni doprinos korisnika - HRK]]</f>
        <v>3419771.1</v>
      </c>
      <c r="U2243" s="19" t="s">
        <v>8735</v>
      </c>
      <c r="V2243" s="19" t="s">
        <v>24</v>
      </c>
      <c r="W2243" s="5" t="s">
        <v>11832</v>
      </c>
      <c r="X2243" s="15" t="s">
        <v>6220</v>
      </c>
    </row>
    <row r="2244" spans="1:24" ht="114.75" x14ac:dyDescent="0.25">
      <c r="A2244" s="45" t="s">
        <v>12242</v>
      </c>
      <c r="B2244" s="8" t="s">
        <v>8150</v>
      </c>
      <c r="C2244" s="5" t="s">
        <v>7165</v>
      </c>
      <c r="D2244" s="27" t="s">
        <v>11714</v>
      </c>
      <c r="E2244" s="19" t="s">
        <v>10081</v>
      </c>
      <c r="F2244" s="7" t="s">
        <v>12243</v>
      </c>
      <c r="G2244" s="7" t="s">
        <v>848</v>
      </c>
      <c r="H2244" s="13">
        <v>44575</v>
      </c>
      <c r="I2244" s="13">
        <v>45121</v>
      </c>
      <c r="J2244" s="13" t="str">
        <f ca="1">IF(Ugovori_OPULJP[[#This Row],[DATUM ZAVRŠETKA OPERACIJE]]&lt;TODAY(),"završen","u provedbi")</f>
        <v>u provedbi</v>
      </c>
      <c r="K2244" s="18" t="s">
        <v>9</v>
      </c>
      <c r="L2244" s="18" t="s">
        <v>9</v>
      </c>
      <c r="M2244" s="2">
        <v>0.85</v>
      </c>
      <c r="N2244" s="2">
        <v>0.15</v>
      </c>
      <c r="O2244" s="11">
        <f>Ugovori_OPULJP[[#This Row],[Bespovratna sredstva - Ukupno (EU+Nac) HRK
= Ukupna ugovorena vrijednost bespovratnih sredstava]]*Ugovori_OPULJP[[#This Row],[EU STOPA SUFINANCIRANJA %
EU CO-FINANCING RATE %]]</f>
        <v>5099923.5</v>
      </c>
      <c r="P2244" s="11">
        <f>Ugovori_OPULJP[[#This Row],[Bespovratna sredstva - Ukupno (EU+Nac) HRK
= Ukupna ugovorena vrijednost bespovratnih sredstava]]*Ugovori_OPULJP[[#This Row],[STOPA NACIONALNOG SUFINANCIRANJA %]]</f>
        <v>899986.5</v>
      </c>
      <c r="Q2244" s="4">
        <v>5999910</v>
      </c>
      <c r="R2244" s="3">
        <v>0</v>
      </c>
      <c r="S2244" s="3">
        <v>0</v>
      </c>
      <c r="T2244" s="4">
        <f>Ugovori_OPULJP[[#This Row],[Bespovratna sredstva - Ukupno (EU+Nac) HRK
= Ukupna ugovorena vrijednost bespovratnih sredstava]]+Ugovori_OPULJP[[#This Row],[Javni doprinos korisnika - HRK]]+Ugovori_OPULJP[[#This Row],[Privatni doprinos korisnika - HRK]]</f>
        <v>5999910</v>
      </c>
      <c r="U2244" s="19" t="s">
        <v>8735</v>
      </c>
      <c r="V2244" s="19" t="s">
        <v>24</v>
      </c>
      <c r="W2244" s="5" t="s">
        <v>12244</v>
      </c>
      <c r="X2244" s="15" t="s">
        <v>6220</v>
      </c>
    </row>
    <row r="2245" spans="1:24" ht="114.75" x14ac:dyDescent="0.25">
      <c r="A2245" s="12" t="s">
        <v>11687</v>
      </c>
      <c r="B2245" s="8" t="s">
        <v>8150</v>
      </c>
      <c r="C2245" s="5" t="s">
        <v>7165</v>
      </c>
      <c r="D2245" s="27" t="s">
        <v>11714</v>
      </c>
      <c r="E2245" s="19" t="s">
        <v>10081</v>
      </c>
      <c r="F2245" s="7" t="s">
        <v>11757</v>
      </c>
      <c r="G2245" s="7" t="s">
        <v>5041</v>
      </c>
      <c r="H2245" s="13">
        <v>44553</v>
      </c>
      <c r="I2245" s="13">
        <v>45161</v>
      </c>
      <c r="J2245" s="13" t="str">
        <f ca="1">IF(Ugovori_OPULJP[[#This Row],[DATUM ZAVRŠETKA OPERACIJE]]&lt;TODAY(),"završen","u provedbi")</f>
        <v>u provedbi</v>
      </c>
      <c r="K2245" s="6" t="s">
        <v>16</v>
      </c>
      <c r="L2245" s="6" t="s">
        <v>16</v>
      </c>
      <c r="M2245" s="84" t="s">
        <v>9864</v>
      </c>
      <c r="N2245" s="2">
        <v>0.15</v>
      </c>
      <c r="O2245" s="11">
        <f>Ugovori_OPULJP[[#This Row],[Bespovratna sredstva - Ukupno (EU+Nac) HRK
= Ukupna ugovorena vrijednost bespovratnih sredstava]]*Ugovori_OPULJP[[#This Row],[EU STOPA SUFINANCIRANJA %
EU CO-FINANCING RATE %]]</f>
        <v>952287.98</v>
      </c>
      <c r="P2245" s="11">
        <f>Ugovori_OPULJP[[#This Row],[Bespovratna sredstva - Ukupno (EU+Nac) HRK
= Ukupna ugovorena vrijednost bespovratnih sredstava]]*Ugovori_OPULJP[[#This Row],[STOPA NACIONALNOG SUFINANCIRANJA %]]</f>
        <v>168050.82</v>
      </c>
      <c r="Q2245" s="4">
        <v>1120338.8</v>
      </c>
      <c r="R2245" s="11">
        <v>0</v>
      </c>
      <c r="S2245" s="11">
        <v>0</v>
      </c>
      <c r="T2245" s="4">
        <f>Ugovori_OPULJP[[#This Row],[Bespovratna sredstva - Ukupno (EU+Nac) HRK
= Ukupna ugovorena vrijednost bespovratnih sredstava]]+Ugovori_OPULJP[[#This Row],[Javni doprinos korisnika - HRK]]+Ugovori_OPULJP[[#This Row],[Privatni doprinos korisnika - HRK]]</f>
        <v>1120338.8</v>
      </c>
      <c r="U2245" s="19" t="s">
        <v>8735</v>
      </c>
      <c r="V2245" s="19" t="s">
        <v>24</v>
      </c>
      <c r="W2245" s="5" t="s">
        <v>11833</v>
      </c>
      <c r="X2245" s="15" t="s">
        <v>6220</v>
      </c>
    </row>
    <row r="2246" spans="1:24" ht="76.5" x14ac:dyDescent="0.25">
      <c r="A2246" s="12" t="s">
        <v>12245</v>
      </c>
      <c r="B2246" s="8" t="s">
        <v>8150</v>
      </c>
      <c r="C2246" s="5" t="s">
        <v>7165</v>
      </c>
      <c r="D2246" s="5" t="s">
        <v>11714</v>
      </c>
      <c r="E2246" s="19" t="s">
        <v>10081</v>
      </c>
      <c r="F2246" s="7" t="s">
        <v>12246</v>
      </c>
      <c r="G2246" s="7" t="s">
        <v>2871</v>
      </c>
      <c r="H2246" s="13">
        <v>44580</v>
      </c>
      <c r="I2246" s="13">
        <v>45188</v>
      </c>
      <c r="J2246" s="20" t="s">
        <v>8969</v>
      </c>
      <c r="K2246" s="6" t="s">
        <v>7</v>
      </c>
      <c r="L2246" s="6" t="s">
        <v>7</v>
      </c>
      <c r="M2246" s="2">
        <v>0.85</v>
      </c>
      <c r="N2246" s="2">
        <v>0.15</v>
      </c>
      <c r="O2246" s="11">
        <v>800895.88249999995</v>
      </c>
      <c r="P2246" s="11">
        <v>141334.56749999998</v>
      </c>
      <c r="Q2246" s="4">
        <v>942230.45</v>
      </c>
      <c r="R2246" s="3">
        <v>0</v>
      </c>
      <c r="S2246" s="3">
        <v>0</v>
      </c>
      <c r="T2246" s="4">
        <v>942230.45</v>
      </c>
      <c r="U2246" s="19" t="s">
        <v>8735</v>
      </c>
      <c r="V2246" s="19" t="s">
        <v>24</v>
      </c>
      <c r="W2246" s="5" t="s">
        <v>12247</v>
      </c>
      <c r="X2246" s="15" t="s">
        <v>6220</v>
      </c>
    </row>
    <row r="2247" spans="1:24" ht="51" x14ac:dyDescent="0.25">
      <c r="A2247" s="26" t="s">
        <v>11688</v>
      </c>
      <c r="B2247" s="8" t="s">
        <v>8150</v>
      </c>
      <c r="C2247" s="5" t="s">
        <v>7165</v>
      </c>
      <c r="D2247" s="27" t="s">
        <v>11714</v>
      </c>
      <c r="E2247" s="19" t="s">
        <v>10081</v>
      </c>
      <c r="F2247" s="7" t="s">
        <v>11758</v>
      </c>
      <c r="G2247" s="7" t="s">
        <v>11759</v>
      </c>
      <c r="H2247" s="13">
        <v>44553</v>
      </c>
      <c r="I2247" s="13">
        <v>45161</v>
      </c>
      <c r="J2247" s="13" t="str">
        <f ca="1">IF(Ugovori_OPULJP[[#This Row],[DATUM ZAVRŠETKA OPERACIJE]]&lt;TODAY(),"završen","u provedbi")</f>
        <v>u provedbi</v>
      </c>
      <c r="K2247" s="6" t="s">
        <v>18</v>
      </c>
      <c r="L2247" s="6" t="s">
        <v>18</v>
      </c>
      <c r="M2247" s="84" t="s">
        <v>9864</v>
      </c>
      <c r="N2247" s="2">
        <v>0.15</v>
      </c>
      <c r="O2247" s="11">
        <f>Ugovori_OPULJP[[#This Row],[Bespovratna sredstva - Ukupno (EU+Nac) HRK
= Ukupna ugovorena vrijednost bespovratnih sredstava]]*Ugovori_OPULJP[[#This Row],[EU STOPA SUFINANCIRANJA %
EU CO-FINANCING RATE %]]</f>
        <v>1380092.385</v>
      </c>
      <c r="P2247" s="11">
        <f>Ugovori_OPULJP[[#This Row],[Bespovratna sredstva - Ukupno (EU+Nac) HRK
= Ukupna ugovorena vrijednost bespovratnih sredstava]]*Ugovori_OPULJP[[#This Row],[STOPA NACIONALNOG SUFINANCIRANJA %]]</f>
        <v>243545.715</v>
      </c>
      <c r="Q2247" s="4">
        <v>1623638.1</v>
      </c>
      <c r="R2247" s="11">
        <v>0</v>
      </c>
      <c r="S2247" s="11">
        <v>0</v>
      </c>
      <c r="T2247" s="4">
        <f>Ugovori_OPULJP[[#This Row],[Bespovratna sredstva - Ukupno (EU+Nac) HRK
= Ukupna ugovorena vrijednost bespovratnih sredstava]]+Ugovori_OPULJP[[#This Row],[Javni doprinos korisnika - HRK]]+Ugovori_OPULJP[[#This Row],[Privatni doprinos korisnika - HRK]]</f>
        <v>1623638.1</v>
      </c>
      <c r="U2247" s="19" t="s">
        <v>8735</v>
      </c>
      <c r="V2247" s="19" t="s">
        <v>24</v>
      </c>
      <c r="W2247" s="5" t="s">
        <v>11834</v>
      </c>
      <c r="X2247" s="15" t="s">
        <v>6220</v>
      </c>
    </row>
    <row r="2248" spans="1:24" ht="76.5" x14ac:dyDescent="0.25">
      <c r="A2248" s="12" t="s">
        <v>11689</v>
      </c>
      <c r="B2248" s="8" t="s">
        <v>8150</v>
      </c>
      <c r="C2248" s="5" t="s">
        <v>7165</v>
      </c>
      <c r="D2248" s="27" t="s">
        <v>11714</v>
      </c>
      <c r="E2248" s="19" t="s">
        <v>10081</v>
      </c>
      <c r="F2248" s="7" t="s">
        <v>11760</v>
      </c>
      <c r="G2248" s="7" t="s">
        <v>11761</v>
      </c>
      <c r="H2248" s="13">
        <v>44553</v>
      </c>
      <c r="I2248" s="13">
        <v>45161</v>
      </c>
      <c r="J2248" s="13" t="str">
        <f ca="1">IF(Ugovori_OPULJP[[#This Row],[DATUM ZAVRŠETKA OPERACIJE]]&lt;TODAY(),"završen","u provedbi")</f>
        <v>u provedbi</v>
      </c>
      <c r="K2248" s="6" t="s">
        <v>16</v>
      </c>
      <c r="L2248" s="6" t="s">
        <v>16</v>
      </c>
      <c r="M2248" s="35" t="s">
        <v>9864</v>
      </c>
      <c r="N2248" s="17">
        <v>0.15</v>
      </c>
      <c r="O2248" s="11">
        <f>Ugovori_OPULJP[[#This Row],[Bespovratna sredstva - Ukupno (EU+Nac) HRK
= Ukupna ugovorena vrijednost bespovratnih sredstava]]*Ugovori_OPULJP[[#This Row],[EU STOPA SUFINANCIRANJA %
EU CO-FINANCING RATE %]]</f>
        <v>2687980.3299999996</v>
      </c>
      <c r="P2248" s="11">
        <f>Ugovori_OPULJP[[#This Row],[Bespovratna sredstva - Ukupno (EU+Nac) HRK
= Ukupna ugovorena vrijednost bespovratnih sredstava]]*Ugovori_OPULJP[[#This Row],[STOPA NACIONALNOG SUFINANCIRANJA %]]</f>
        <v>474349.47</v>
      </c>
      <c r="Q2248" s="4">
        <v>3162329.8</v>
      </c>
      <c r="R2248" s="3">
        <v>0</v>
      </c>
      <c r="S2248" s="3">
        <v>0</v>
      </c>
      <c r="T2248" s="4">
        <f>Ugovori_OPULJP[[#This Row],[Bespovratna sredstva - Ukupno (EU+Nac) HRK
= Ukupna ugovorena vrijednost bespovratnih sredstava]]+Ugovori_OPULJP[[#This Row],[Javni doprinos korisnika - HRK]]+Ugovori_OPULJP[[#This Row],[Privatni doprinos korisnika - HRK]]</f>
        <v>3162329.8</v>
      </c>
      <c r="U2248" s="19" t="s">
        <v>8735</v>
      </c>
      <c r="V2248" s="19" t="s">
        <v>24</v>
      </c>
      <c r="W2248" s="5" t="s">
        <v>11835</v>
      </c>
      <c r="X2248" s="15" t="s">
        <v>6220</v>
      </c>
    </row>
    <row r="2249" spans="1:24" ht="63.75" x14ac:dyDescent="0.25">
      <c r="A2249" s="12" t="s">
        <v>12248</v>
      </c>
      <c r="B2249" s="8" t="s">
        <v>8150</v>
      </c>
      <c r="C2249" s="5" t="s">
        <v>7165</v>
      </c>
      <c r="D2249" s="27" t="s">
        <v>11714</v>
      </c>
      <c r="E2249" s="19" t="s">
        <v>10081</v>
      </c>
      <c r="F2249" s="7" t="s">
        <v>12249</v>
      </c>
      <c r="G2249" s="7" t="s">
        <v>12250</v>
      </c>
      <c r="H2249" s="13">
        <v>44595</v>
      </c>
      <c r="I2249" s="13">
        <v>45202</v>
      </c>
      <c r="J2249" s="20" t="str">
        <f ca="1">IF(Ugovori_OPULJP[[#This Row],[DATUM ZAVRŠETKA OPERACIJE]]&lt;TODAY(),"završen","u provedbi")</f>
        <v>u provedbi</v>
      </c>
      <c r="K2249" s="25" t="s">
        <v>3</v>
      </c>
      <c r="L2249" s="25" t="s">
        <v>3</v>
      </c>
      <c r="M2249" s="2">
        <v>0.85</v>
      </c>
      <c r="N2249" s="2">
        <v>0.15</v>
      </c>
      <c r="O2249" s="11">
        <f>Ugovori_OPULJP[[#This Row],[Bespovratna sredstva - Ukupno (EU+Nac) HRK
= Ukupna ugovorena vrijednost bespovratnih sredstava]]*Ugovori_OPULJP[[#This Row],[EU STOPA SUFINANCIRANJA %
EU CO-FINANCING RATE %]]</f>
        <v>1109450.4725000001</v>
      </c>
      <c r="P2249" s="11">
        <f>Ugovori_OPULJP[[#This Row],[Bespovratna sredstva - Ukupno (EU+Nac) HRK
= Ukupna ugovorena vrijednost bespovratnih sredstava]]*Ugovori_OPULJP[[#This Row],[STOPA NACIONALNOG SUFINANCIRANJA %]]</f>
        <v>195785.3775</v>
      </c>
      <c r="Q2249" s="4">
        <v>1305235.8500000001</v>
      </c>
      <c r="R2249" s="11">
        <v>0</v>
      </c>
      <c r="S2249" s="11">
        <v>0</v>
      </c>
      <c r="T2249" s="4">
        <f>Ugovori_OPULJP[[#This Row],[Bespovratna sredstva - Ukupno (EU+Nac) HRK
= Ukupna ugovorena vrijednost bespovratnih sredstava]]+Ugovori_OPULJP[[#This Row],[Javni doprinos korisnika - HRK]]+Ugovori_OPULJP[[#This Row],[Privatni doprinos korisnika - HRK]]</f>
        <v>1305235.8500000001</v>
      </c>
      <c r="U2249" s="19" t="s">
        <v>8735</v>
      </c>
      <c r="V2249" s="19" t="s">
        <v>24</v>
      </c>
      <c r="W2249" s="5" t="s">
        <v>12251</v>
      </c>
      <c r="X2249" s="15" t="s">
        <v>6220</v>
      </c>
    </row>
    <row r="2250" spans="1:24" ht="89.25" x14ac:dyDescent="0.25">
      <c r="A2250" s="12" t="s">
        <v>12252</v>
      </c>
      <c r="B2250" s="8" t="s">
        <v>8150</v>
      </c>
      <c r="C2250" s="5" t="s">
        <v>7165</v>
      </c>
      <c r="D2250" s="27" t="s">
        <v>11714</v>
      </c>
      <c r="E2250" s="19" t="s">
        <v>10081</v>
      </c>
      <c r="F2250" s="7" t="s">
        <v>12253</v>
      </c>
      <c r="G2250" s="7" t="s">
        <v>2835</v>
      </c>
      <c r="H2250" s="13">
        <v>44595</v>
      </c>
      <c r="I2250" s="13">
        <v>45202</v>
      </c>
      <c r="J2250" s="20" t="str">
        <f ca="1">IF(Ugovori_OPULJP[[#This Row],[DATUM ZAVRŠETKA OPERACIJE]]&lt;TODAY(),"završen","u provedbi")</f>
        <v>u provedbi</v>
      </c>
      <c r="K2250" s="18" t="s">
        <v>11</v>
      </c>
      <c r="L2250" s="18" t="s">
        <v>11</v>
      </c>
      <c r="M2250" s="2">
        <v>0.85</v>
      </c>
      <c r="N2250" s="2">
        <v>0.15</v>
      </c>
      <c r="O2250" s="11">
        <f>Ugovori_OPULJP[[#This Row],[Bespovratna sredstva - Ukupno (EU+Nac) HRK
= Ukupna ugovorena vrijednost bespovratnih sredstava]]*Ugovori_OPULJP[[#This Row],[EU STOPA SUFINANCIRANJA %
EU CO-FINANCING RATE %]]</f>
        <v>459423.68249999994</v>
      </c>
      <c r="P2250" s="11">
        <f>Ugovori_OPULJP[[#This Row],[Bespovratna sredstva - Ukupno (EU+Nac) HRK
= Ukupna ugovorena vrijednost bespovratnih sredstava]]*Ugovori_OPULJP[[#This Row],[STOPA NACIONALNOG SUFINANCIRANJA %]]</f>
        <v>81074.767499999987</v>
      </c>
      <c r="Q2250" s="4">
        <v>540498.44999999995</v>
      </c>
      <c r="R2250" s="3">
        <v>0</v>
      </c>
      <c r="S2250" s="3">
        <v>0</v>
      </c>
      <c r="T2250" s="4">
        <f>Ugovori_OPULJP[[#This Row],[Bespovratna sredstva - Ukupno (EU+Nac) HRK
= Ukupna ugovorena vrijednost bespovratnih sredstava]]+Ugovori_OPULJP[[#This Row],[Javni doprinos korisnika - HRK]]+Ugovori_OPULJP[[#This Row],[Privatni doprinos korisnika - HRK]]</f>
        <v>540498.44999999995</v>
      </c>
      <c r="U2250" s="19" t="s">
        <v>8735</v>
      </c>
      <c r="V2250" s="19" t="s">
        <v>24</v>
      </c>
      <c r="W2250" s="5" t="s">
        <v>12254</v>
      </c>
      <c r="X2250" s="15" t="s">
        <v>6220</v>
      </c>
    </row>
    <row r="2251" spans="1:24" ht="89.25" x14ac:dyDescent="0.25">
      <c r="A2251" s="12" t="s">
        <v>11690</v>
      </c>
      <c r="B2251" s="8" t="s">
        <v>8150</v>
      </c>
      <c r="C2251" s="5" t="s">
        <v>7165</v>
      </c>
      <c r="D2251" s="27" t="s">
        <v>11714</v>
      </c>
      <c r="E2251" s="19" t="s">
        <v>10081</v>
      </c>
      <c r="F2251" s="7" t="s">
        <v>11762</v>
      </c>
      <c r="G2251" s="7" t="s">
        <v>11763</v>
      </c>
      <c r="H2251" s="13">
        <v>44553</v>
      </c>
      <c r="I2251" s="13">
        <v>45161</v>
      </c>
      <c r="J2251" s="13" t="str">
        <f ca="1">IF(Ugovori_OPULJP[[#This Row],[DATUM ZAVRŠETKA OPERACIJE]]&lt;TODAY(),"završen","u provedbi")</f>
        <v>u provedbi</v>
      </c>
      <c r="K2251" s="6" t="s">
        <v>4</v>
      </c>
      <c r="L2251" s="6" t="s">
        <v>4</v>
      </c>
      <c r="M2251" s="84" t="s">
        <v>9864</v>
      </c>
      <c r="N2251" s="2">
        <v>0.15</v>
      </c>
      <c r="O2251" s="11">
        <f>Ugovori_OPULJP[[#This Row],[Bespovratna sredstva - Ukupno (EU+Nac) HRK
= Ukupna ugovorena vrijednost bespovratnih sredstava]]*Ugovori_OPULJP[[#This Row],[EU STOPA SUFINANCIRANJA %
EU CO-FINANCING RATE %]]</f>
        <v>531799.96699999995</v>
      </c>
      <c r="P2251" s="11">
        <f>Ugovori_OPULJP[[#This Row],[Bespovratna sredstva - Ukupno (EU+Nac) HRK
= Ukupna ugovorena vrijednost bespovratnih sredstava]]*Ugovori_OPULJP[[#This Row],[STOPA NACIONALNOG SUFINANCIRANJA %]]</f>
        <v>93847.053</v>
      </c>
      <c r="Q2251" s="4">
        <v>625647.02</v>
      </c>
      <c r="R2251" s="11">
        <v>0</v>
      </c>
      <c r="S2251" s="11">
        <v>0</v>
      </c>
      <c r="T2251" s="4">
        <f>Ugovori_OPULJP[[#This Row],[Bespovratna sredstva - Ukupno (EU+Nac) HRK
= Ukupna ugovorena vrijednost bespovratnih sredstava]]+Ugovori_OPULJP[[#This Row],[Javni doprinos korisnika - HRK]]+Ugovori_OPULJP[[#This Row],[Privatni doprinos korisnika - HRK]]</f>
        <v>625647.02</v>
      </c>
      <c r="U2251" s="19" t="s">
        <v>8735</v>
      </c>
      <c r="V2251" s="19" t="s">
        <v>24</v>
      </c>
      <c r="W2251" s="5" t="s">
        <v>11836</v>
      </c>
      <c r="X2251" s="15" t="s">
        <v>6220</v>
      </c>
    </row>
    <row r="2252" spans="1:24" ht="102" x14ac:dyDescent="0.25">
      <c r="A2252" s="12" t="s">
        <v>12255</v>
      </c>
      <c r="B2252" s="8" t="s">
        <v>8150</v>
      </c>
      <c r="C2252" s="5" t="s">
        <v>7165</v>
      </c>
      <c r="D2252" s="27" t="s">
        <v>11714</v>
      </c>
      <c r="E2252" s="19" t="s">
        <v>10081</v>
      </c>
      <c r="F2252" s="7" t="s">
        <v>12256</v>
      </c>
      <c r="G2252" s="7" t="s">
        <v>12144</v>
      </c>
      <c r="H2252" s="13">
        <v>44595</v>
      </c>
      <c r="I2252" s="13">
        <v>45202</v>
      </c>
      <c r="J2252" s="20" t="str">
        <f ca="1">IF(Ugovori_OPULJP[[#This Row],[DATUM ZAVRŠETKA OPERACIJE]]&lt;TODAY(),"završen","u provedbi")</f>
        <v>u provedbi</v>
      </c>
      <c r="K2252" s="18" t="s">
        <v>17</v>
      </c>
      <c r="L2252" s="18" t="s">
        <v>17</v>
      </c>
      <c r="M2252" s="2">
        <v>0.85</v>
      </c>
      <c r="N2252" s="2">
        <v>0.15</v>
      </c>
      <c r="O2252" s="11">
        <f>Ugovori_OPULJP[[#This Row],[Bespovratna sredstva - Ukupno (EU+Nac) HRK
= Ukupna ugovorena vrijednost bespovratnih sredstava]]*Ugovori_OPULJP[[#This Row],[EU STOPA SUFINANCIRANJA %
EU CO-FINANCING RATE %]]</f>
        <v>1303387.1185000001</v>
      </c>
      <c r="P2252" s="11">
        <f>Ugovori_OPULJP[[#This Row],[Bespovratna sredstva - Ukupno (EU+Nac) HRK
= Ukupna ugovorena vrijednost bespovratnih sredstava]]*Ugovori_OPULJP[[#This Row],[STOPA NACIONALNOG SUFINANCIRANJA %]]</f>
        <v>230009.4915</v>
      </c>
      <c r="Q2252" s="4">
        <v>1533396.61</v>
      </c>
      <c r="R2252" s="3">
        <v>0</v>
      </c>
      <c r="S2252" s="3">
        <v>0</v>
      </c>
      <c r="T2252" s="4">
        <f>Ugovori_OPULJP[[#This Row],[Bespovratna sredstva - Ukupno (EU+Nac) HRK
= Ukupna ugovorena vrijednost bespovratnih sredstava]]+Ugovori_OPULJP[[#This Row],[Javni doprinos korisnika - HRK]]+Ugovori_OPULJP[[#This Row],[Privatni doprinos korisnika - HRK]]</f>
        <v>1533396.61</v>
      </c>
      <c r="U2252" s="19" t="s">
        <v>8735</v>
      </c>
      <c r="V2252" s="19" t="s">
        <v>24</v>
      </c>
      <c r="W2252" s="5" t="s">
        <v>12257</v>
      </c>
      <c r="X2252" s="15" t="s">
        <v>6220</v>
      </c>
    </row>
    <row r="2253" spans="1:24" ht="89.25" x14ac:dyDescent="0.25">
      <c r="A2253" s="12" t="s">
        <v>11691</v>
      </c>
      <c r="B2253" s="8" t="s">
        <v>8150</v>
      </c>
      <c r="C2253" s="5" t="s">
        <v>7165</v>
      </c>
      <c r="D2253" s="27" t="s">
        <v>11714</v>
      </c>
      <c r="E2253" s="19" t="s">
        <v>10081</v>
      </c>
      <c r="F2253" s="7" t="s">
        <v>11764</v>
      </c>
      <c r="G2253" s="47" t="s">
        <v>7577</v>
      </c>
      <c r="H2253" s="13">
        <v>44553</v>
      </c>
      <c r="I2253" s="13">
        <v>45161</v>
      </c>
      <c r="J2253" s="13" t="str">
        <f ca="1">IF(Ugovori_OPULJP[[#This Row],[DATUM ZAVRŠETKA OPERACIJE]]&lt;TODAY(),"završen","u provedbi")</f>
        <v>u provedbi</v>
      </c>
      <c r="K2253" s="6" t="s">
        <v>0</v>
      </c>
      <c r="L2253" s="6" t="s">
        <v>0</v>
      </c>
      <c r="M2253" s="84" t="s">
        <v>9864</v>
      </c>
      <c r="N2253" s="2">
        <v>0.15</v>
      </c>
      <c r="O2253" s="11">
        <f>Ugovori_OPULJP[[#This Row],[Bespovratna sredstva - Ukupno (EU+Nac) HRK
= Ukupna ugovorena vrijednost bespovratnih sredstava]]*Ugovori_OPULJP[[#This Row],[EU STOPA SUFINANCIRANJA %
EU CO-FINANCING RATE %]]</f>
        <v>1284585.3905</v>
      </c>
      <c r="P2253" s="11">
        <f>Ugovori_OPULJP[[#This Row],[Bespovratna sredstva - Ukupno (EU+Nac) HRK
= Ukupna ugovorena vrijednost bespovratnih sredstava]]*Ugovori_OPULJP[[#This Row],[STOPA NACIONALNOG SUFINANCIRANJA %]]</f>
        <v>226691.53949999998</v>
      </c>
      <c r="Q2253" s="4">
        <v>1511276.93</v>
      </c>
      <c r="R2253" s="11">
        <v>0</v>
      </c>
      <c r="S2253" s="11">
        <v>0</v>
      </c>
      <c r="T2253" s="4">
        <f>Ugovori_OPULJP[[#This Row],[Bespovratna sredstva - Ukupno (EU+Nac) HRK
= Ukupna ugovorena vrijednost bespovratnih sredstava]]+Ugovori_OPULJP[[#This Row],[Javni doprinos korisnika - HRK]]+Ugovori_OPULJP[[#This Row],[Privatni doprinos korisnika - HRK]]</f>
        <v>1511276.93</v>
      </c>
      <c r="U2253" s="19" t="s">
        <v>8735</v>
      </c>
      <c r="V2253" s="19" t="s">
        <v>24</v>
      </c>
      <c r="W2253" s="5" t="s">
        <v>11837</v>
      </c>
      <c r="X2253" s="15" t="s">
        <v>6220</v>
      </c>
    </row>
    <row r="2254" spans="1:24" ht="114.75" x14ac:dyDescent="0.25">
      <c r="A2254" s="12" t="s">
        <v>12258</v>
      </c>
      <c r="B2254" s="8" t="s">
        <v>8150</v>
      </c>
      <c r="C2254" s="5" t="s">
        <v>7165</v>
      </c>
      <c r="D2254" s="27" t="s">
        <v>11714</v>
      </c>
      <c r="E2254" s="19" t="s">
        <v>10081</v>
      </c>
      <c r="F2254" s="7" t="s">
        <v>12259</v>
      </c>
      <c r="G2254" s="7" t="s">
        <v>12260</v>
      </c>
      <c r="H2254" s="13">
        <v>44595</v>
      </c>
      <c r="I2254" s="13">
        <v>45202</v>
      </c>
      <c r="J2254" s="20" t="str">
        <f ca="1">IF(Ugovori_OPULJP[[#This Row],[DATUM ZAVRŠETKA OPERACIJE]]&lt;TODAY(),"završen","u provedbi")</f>
        <v>u provedbi</v>
      </c>
      <c r="K2254" s="6" t="s">
        <v>6</v>
      </c>
      <c r="L2254" s="6" t="s">
        <v>6</v>
      </c>
      <c r="M2254" s="2">
        <v>0.85</v>
      </c>
      <c r="N2254" s="2">
        <v>0.15</v>
      </c>
      <c r="O2254" s="11">
        <f>Ugovori_OPULJP[[#This Row],[Bespovratna sredstva - Ukupno (EU+Nac) HRK
= Ukupna ugovorena vrijednost bespovratnih sredstava]]*Ugovori_OPULJP[[#This Row],[EU STOPA SUFINANCIRANJA %
EU CO-FINANCING RATE %]]</f>
        <v>4048673.9044999997</v>
      </c>
      <c r="P2254" s="11">
        <f>Ugovori_OPULJP[[#This Row],[Bespovratna sredstva - Ukupno (EU+Nac) HRK
= Ukupna ugovorena vrijednost bespovratnih sredstava]]*Ugovori_OPULJP[[#This Row],[STOPA NACIONALNOG SUFINANCIRANJA %]]</f>
        <v>714471.86549999996</v>
      </c>
      <c r="Q2254" s="4">
        <v>4763145.7699999996</v>
      </c>
      <c r="R2254" s="11">
        <v>0</v>
      </c>
      <c r="S2254" s="11">
        <v>0</v>
      </c>
      <c r="T2254" s="4">
        <f>Ugovori_OPULJP[[#This Row],[Bespovratna sredstva - Ukupno (EU+Nac) HRK
= Ukupna ugovorena vrijednost bespovratnih sredstava]]+Ugovori_OPULJP[[#This Row],[Javni doprinos korisnika - HRK]]+Ugovori_OPULJP[[#This Row],[Privatni doprinos korisnika - HRK]]</f>
        <v>4763145.7699999996</v>
      </c>
      <c r="U2254" s="19" t="s">
        <v>8735</v>
      </c>
      <c r="V2254" s="19" t="s">
        <v>24</v>
      </c>
      <c r="W2254" s="5" t="s">
        <v>12261</v>
      </c>
      <c r="X2254" s="15" t="s">
        <v>6220</v>
      </c>
    </row>
    <row r="2255" spans="1:24" ht="102" x14ac:dyDescent="0.25">
      <c r="A2255" s="12" t="s">
        <v>12262</v>
      </c>
      <c r="B2255" s="10" t="s">
        <v>8150</v>
      </c>
      <c r="C2255" s="5" t="s">
        <v>7165</v>
      </c>
      <c r="D2255" s="85" t="s">
        <v>11714</v>
      </c>
      <c r="E2255" s="19" t="s">
        <v>10081</v>
      </c>
      <c r="F2255" s="7" t="s">
        <v>12263</v>
      </c>
      <c r="G2255" s="7" t="s">
        <v>3715</v>
      </c>
      <c r="H2255" s="13">
        <v>44585</v>
      </c>
      <c r="I2255" s="13">
        <v>45193</v>
      </c>
      <c r="J2255" s="20" t="str">
        <f ca="1">IF(Ugovori_OPULJP[[#This Row],[DATUM ZAVRŠETKA OPERACIJE]]&lt;TODAY(),"završen","u provedbi")</f>
        <v>u provedbi</v>
      </c>
      <c r="K2255" s="6" t="s">
        <v>6</v>
      </c>
      <c r="L2255" s="6" t="s">
        <v>6</v>
      </c>
      <c r="M2255" s="17">
        <v>0.85</v>
      </c>
      <c r="N2255" s="17">
        <v>0.15</v>
      </c>
      <c r="O2255" s="11">
        <f>Ugovori_OPULJP[[#This Row],[Bespovratna sredstva - Ukupno (EU+Nac) HRK
= Ukupna ugovorena vrijednost bespovratnih sredstava]]*Ugovori_OPULJP[[#This Row],[EU STOPA SUFINANCIRANJA %
EU CO-FINANCING RATE %]]</f>
        <v>1019559.2069999999</v>
      </c>
      <c r="P2255" s="11">
        <f>Ugovori_OPULJP[[#This Row],[Bespovratna sredstva - Ukupno (EU+Nac) HRK
= Ukupna ugovorena vrijednost bespovratnih sredstava]]*Ugovori_OPULJP[[#This Row],[STOPA NACIONALNOG SUFINANCIRANJA %]]</f>
        <v>179922.21299999999</v>
      </c>
      <c r="Q2255" s="4">
        <v>1199481.42</v>
      </c>
      <c r="R2255" s="11">
        <v>0</v>
      </c>
      <c r="S2255" s="11">
        <v>0</v>
      </c>
      <c r="T2255" s="4">
        <f>Ugovori_OPULJP[[#This Row],[Bespovratna sredstva - Ukupno (EU+Nac) HRK
= Ukupna ugovorena vrijednost bespovratnih sredstava]]+Ugovori_OPULJP[[#This Row],[Javni doprinos korisnika - HRK]]+Ugovori_OPULJP[[#This Row],[Privatni doprinos korisnika - HRK]]</f>
        <v>1199481.42</v>
      </c>
      <c r="U2255" s="19" t="s">
        <v>8735</v>
      </c>
      <c r="V2255" s="19" t="s">
        <v>24</v>
      </c>
      <c r="W2255" s="5" t="s">
        <v>12264</v>
      </c>
      <c r="X2255" s="15" t="s">
        <v>6220</v>
      </c>
    </row>
    <row r="2256" spans="1:24" ht="89.25" x14ac:dyDescent="0.25">
      <c r="A2256" s="12" t="s">
        <v>12265</v>
      </c>
      <c r="B2256" s="10" t="s">
        <v>8150</v>
      </c>
      <c r="C2256" s="5" t="s">
        <v>7165</v>
      </c>
      <c r="D2256" s="5" t="s">
        <v>11714</v>
      </c>
      <c r="E2256" s="19" t="s">
        <v>10081</v>
      </c>
      <c r="F2256" s="7" t="s">
        <v>12266</v>
      </c>
      <c r="G2256" s="7" t="s">
        <v>701</v>
      </c>
      <c r="H2256" s="13">
        <v>44585</v>
      </c>
      <c r="I2256" s="13">
        <v>45193</v>
      </c>
      <c r="J2256" s="20" t="s">
        <v>8969</v>
      </c>
      <c r="K2256" s="6" t="s">
        <v>11</v>
      </c>
      <c r="L2256" s="6" t="s">
        <v>11</v>
      </c>
      <c r="M2256" s="17">
        <v>0.85</v>
      </c>
      <c r="N2256" s="17">
        <v>0.15</v>
      </c>
      <c r="O2256" s="11">
        <v>1563108.3159999999</v>
      </c>
      <c r="P2256" s="11">
        <v>275842.64399999997</v>
      </c>
      <c r="Q2256" s="4">
        <v>1838950.96</v>
      </c>
      <c r="R2256" s="11">
        <v>0</v>
      </c>
      <c r="S2256" s="11">
        <v>0</v>
      </c>
      <c r="T2256" s="4">
        <v>1838950.96</v>
      </c>
      <c r="U2256" s="19" t="s">
        <v>8735</v>
      </c>
      <c r="V2256" s="19" t="s">
        <v>24</v>
      </c>
      <c r="W2256" s="5" t="s">
        <v>12267</v>
      </c>
      <c r="X2256" s="15" t="s">
        <v>6220</v>
      </c>
    </row>
    <row r="2257" spans="1:24" ht="89.25" x14ac:dyDescent="0.25">
      <c r="A2257" s="12" t="s">
        <v>11879</v>
      </c>
      <c r="B2257" s="10" t="s">
        <v>8150</v>
      </c>
      <c r="C2257" s="5" t="s">
        <v>7165</v>
      </c>
      <c r="D2257" s="27" t="s">
        <v>11714</v>
      </c>
      <c r="E2257" s="19" t="s">
        <v>10081</v>
      </c>
      <c r="F2257" s="7" t="s">
        <v>11911</v>
      </c>
      <c r="G2257" s="7" t="s">
        <v>11912</v>
      </c>
      <c r="H2257" s="13">
        <v>44553</v>
      </c>
      <c r="I2257" s="13">
        <v>45161</v>
      </c>
      <c r="J2257" s="13" t="str">
        <f ca="1">IF(Ugovori_OPULJP[[#This Row],[DATUM ZAVRŠETKA OPERACIJE]]&lt;TODAY(),"završen","u provedbi")</f>
        <v>u provedbi</v>
      </c>
      <c r="K2257" s="6" t="s">
        <v>20</v>
      </c>
      <c r="L2257" s="25" t="s">
        <v>20</v>
      </c>
      <c r="M2257" s="35" t="s">
        <v>9864</v>
      </c>
      <c r="N2257" s="17">
        <v>0.15</v>
      </c>
      <c r="O2257" s="11">
        <f>Ugovori_OPULJP[[#This Row],[Bespovratna sredstva - Ukupno (EU+Nac) HRK
= Ukupna ugovorena vrijednost bespovratnih sredstava]]*Ugovori_OPULJP[[#This Row],[EU STOPA SUFINANCIRANJA %
EU CO-FINANCING RATE %]]</f>
        <v>4989075</v>
      </c>
      <c r="P2257" s="11">
        <f>Ugovori_OPULJP[[#This Row],[Bespovratna sredstva - Ukupno (EU+Nac) HRK
= Ukupna ugovorena vrijednost bespovratnih sredstava]]*Ugovori_OPULJP[[#This Row],[STOPA NACIONALNOG SUFINANCIRANJA %]]</f>
        <v>880425</v>
      </c>
      <c r="Q2257" s="4">
        <v>5869500</v>
      </c>
      <c r="R2257" s="11">
        <v>0</v>
      </c>
      <c r="S2257" s="11">
        <v>0</v>
      </c>
      <c r="T2257" s="4">
        <f>Ugovori_OPULJP[[#This Row],[Bespovratna sredstva - Ukupno (EU+Nac) HRK
= Ukupna ugovorena vrijednost bespovratnih sredstava]]+Ugovori_OPULJP[[#This Row],[Javni doprinos korisnika - HRK]]+Ugovori_OPULJP[[#This Row],[Privatni doprinos korisnika - HRK]]</f>
        <v>5869500</v>
      </c>
      <c r="U2257" s="19" t="s">
        <v>8735</v>
      </c>
      <c r="V2257" s="19" t="s">
        <v>24</v>
      </c>
      <c r="W2257" s="5" t="s">
        <v>11933</v>
      </c>
      <c r="X2257" s="15" t="s">
        <v>6220</v>
      </c>
    </row>
    <row r="2258" spans="1:24" ht="51" x14ac:dyDescent="0.25">
      <c r="A2258" s="12" t="s">
        <v>12268</v>
      </c>
      <c r="B2258" s="10" t="s">
        <v>8150</v>
      </c>
      <c r="C2258" s="5" t="s">
        <v>7165</v>
      </c>
      <c r="D2258" s="5" t="s">
        <v>11714</v>
      </c>
      <c r="E2258" s="19" t="s">
        <v>10081</v>
      </c>
      <c r="F2258" s="7" t="s">
        <v>12269</v>
      </c>
      <c r="G2258" s="7" t="s">
        <v>12270</v>
      </c>
      <c r="H2258" s="13">
        <v>44578</v>
      </c>
      <c r="I2258" s="13">
        <v>45186</v>
      </c>
      <c r="J2258" s="20" t="s">
        <v>8969</v>
      </c>
      <c r="K2258" s="6" t="s">
        <v>10</v>
      </c>
      <c r="L2258" s="6" t="s">
        <v>10</v>
      </c>
      <c r="M2258" s="17">
        <v>0.85</v>
      </c>
      <c r="N2258" s="17">
        <v>0.15</v>
      </c>
      <c r="O2258" s="11">
        <v>806905.70549999992</v>
      </c>
      <c r="P2258" s="11">
        <v>142395.12449999998</v>
      </c>
      <c r="Q2258" s="4">
        <v>949300.83</v>
      </c>
      <c r="R2258" s="11">
        <v>0</v>
      </c>
      <c r="S2258" s="11">
        <v>0</v>
      </c>
      <c r="T2258" s="4">
        <v>949300.83</v>
      </c>
      <c r="U2258" s="19" t="s">
        <v>8735</v>
      </c>
      <c r="V2258" s="19" t="s">
        <v>24</v>
      </c>
      <c r="W2258" s="5" t="s">
        <v>12271</v>
      </c>
      <c r="X2258" s="15" t="s">
        <v>6220</v>
      </c>
    </row>
    <row r="2259" spans="1:24" ht="63.75" x14ac:dyDescent="0.25">
      <c r="A2259" s="12" t="s">
        <v>12272</v>
      </c>
      <c r="B2259" s="10" t="s">
        <v>8150</v>
      </c>
      <c r="C2259" s="5" t="s">
        <v>7165</v>
      </c>
      <c r="D2259" s="27" t="s">
        <v>11714</v>
      </c>
      <c r="E2259" s="19" t="s">
        <v>10081</v>
      </c>
      <c r="F2259" s="7" t="s">
        <v>12273</v>
      </c>
      <c r="G2259" s="7" t="s">
        <v>12274</v>
      </c>
      <c r="H2259" s="13">
        <v>44621</v>
      </c>
      <c r="I2259" s="13">
        <v>45231</v>
      </c>
      <c r="J2259" s="20" t="str">
        <f ca="1">IF(Ugovori_OPULJP[[#This Row],[DATUM ZAVRŠETKA OPERACIJE]]&lt;TODAY(),"završen","u provedbi")</f>
        <v>u provedbi</v>
      </c>
      <c r="K2259" s="18" t="s">
        <v>3</v>
      </c>
      <c r="L2259" s="6" t="s">
        <v>3</v>
      </c>
      <c r="M2259" s="17">
        <v>0.85</v>
      </c>
      <c r="N2259" s="17">
        <v>0.15</v>
      </c>
      <c r="O2259" s="11">
        <f>Ugovori_OPULJP[[#This Row],[Bespovratna sredstva - Ukupno (EU+Nac) HRK
= Ukupna ugovorena vrijednost bespovratnih sredstava]]*Ugovori_OPULJP[[#This Row],[EU STOPA SUFINANCIRANJA %
EU CO-FINANCING RATE %]]</f>
        <v>2089878</v>
      </c>
      <c r="P2259" s="11">
        <f>Ugovori_OPULJP[[#This Row],[Bespovratna sredstva - Ukupno (EU+Nac) HRK
= Ukupna ugovorena vrijednost bespovratnih sredstava]]*Ugovori_OPULJP[[#This Row],[STOPA NACIONALNOG SUFINANCIRANJA %]]</f>
        <v>368802</v>
      </c>
      <c r="Q2259" s="4">
        <v>2458680</v>
      </c>
      <c r="R2259" s="11">
        <v>0</v>
      </c>
      <c r="S2259" s="11">
        <v>0</v>
      </c>
      <c r="T2259" s="4">
        <f>Ugovori_OPULJP[[#This Row],[Bespovratna sredstva - Ukupno (EU+Nac) HRK
= Ukupna ugovorena vrijednost bespovratnih sredstava]]+Ugovori_OPULJP[[#This Row],[Javni doprinos korisnika - HRK]]+Ugovori_OPULJP[[#This Row],[Privatni doprinos korisnika - HRK]]</f>
        <v>2458680</v>
      </c>
      <c r="U2259" s="19" t="s">
        <v>8735</v>
      </c>
      <c r="V2259" s="19" t="s">
        <v>24</v>
      </c>
      <c r="W2259" s="5" t="s">
        <v>12275</v>
      </c>
      <c r="X2259" s="15" t="s">
        <v>6220</v>
      </c>
    </row>
    <row r="2260" spans="1:24" ht="51" x14ac:dyDescent="0.25">
      <c r="A2260" s="12" t="s">
        <v>12276</v>
      </c>
      <c r="B2260" s="10" t="s">
        <v>8150</v>
      </c>
      <c r="C2260" s="5" t="s">
        <v>7165</v>
      </c>
      <c r="D2260" s="27" t="s">
        <v>11714</v>
      </c>
      <c r="E2260" s="19" t="s">
        <v>10081</v>
      </c>
      <c r="F2260" s="7" t="s">
        <v>12277</v>
      </c>
      <c r="G2260" s="7" t="s">
        <v>2015</v>
      </c>
      <c r="H2260" s="13">
        <v>44595</v>
      </c>
      <c r="I2260" s="13">
        <v>45202</v>
      </c>
      <c r="J2260" s="20" t="str">
        <f ca="1">IF(Ugovori_OPULJP[[#This Row],[DATUM ZAVRŠETKA OPERACIJE]]&lt;TODAY(),"završen","u provedbi")</f>
        <v>u provedbi</v>
      </c>
      <c r="K2260" s="18" t="s">
        <v>18</v>
      </c>
      <c r="L2260" s="18" t="s">
        <v>18</v>
      </c>
      <c r="M2260" s="17">
        <v>0.85</v>
      </c>
      <c r="N2260" s="17">
        <v>0.15</v>
      </c>
      <c r="O2260" s="11">
        <f>Ugovori_OPULJP[[#This Row],[Bespovratna sredstva - Ukupno (EU+Nac) HRK
= Ukupna ugovorena vrijednost bespovratnih sredstava]]*Ugovori_OPULJP[[#This Row],[EU STOPA SUFINANCIRANJA %
EU CO-FINANCING RATE %]]</f>
        <v>2939106.0214999998</v>
      </c>
      <c r="P2260" s="11">
        <f>Ugovori_OPULJP[[#This Row],[Bespovratna sredstva - Ukupno (EU+Nac) HRK
= Ukupna ugovorena vrijednost bespovratnih sredstava]]*Ugovori_OPULJP[[#This Row],[STOPA NACIONALNOG SUFINANCIRANJA %]]</f>
        <v>518665.76850000001</v>
      </c>
      <c r="Q2260" s="4">
        <v>3457771.79</v>
      </c>
      <c r="R2260" s="11">
        <v>0</v>
      </c>
      <c r="S2260" s="11">
        <v>0</v>
      </c>
      <c r="T2260" s="4">
        <f>Ugovori_OPULJP[[#This Row],[Bespovratna sredstva - Ukupno (EU+Nac) HRK
= Ukupna ugovorena vrijednost bespovratnih sredstava]]+Ugovori_OPULJP[[#This Row],[Javni doprinos korisnika - HRK]]+Ugovori_OPULJP[[#This Row],[Privatni doprinos korisnika - HRK]]</f>
        <v>3457771.79</v>
      </c>
      <c r="U2260" s="19" t="s">
        <v>8735</v>
      </c>
      <c r="V2260" s="19" t="s">
        <v>24</v>
      </c>
      <c r="W2260" s="5" t="s">
        <v>12278</v>
      </c>
      <c r="X2260" s="15" t="s">
        <v>6220</v>
      </c>
    </row>
    <row r="2261" spans="1:24" ht="102" x14ac:dyDescent="0.25">
      <c r="A2261" s="12" t="s">
        <v>12279</v>
      </c>
      <c r="B2261" s="10" t="s">
        <v>8150</v>
      </c>
      <c r="C2261" s="5" t="s">
        <v>7165</v>
      </c>
      <c r="D2261" s="27" t="s">
        <v>11714</v>
      </c>
      <c r="E2261" s="19" t="s">
        <v>10081</v>
      </c>
      <c r="F2261" s="7" t="s">
        <v>12280</v>
      </c>
      <c r="G2261" s="7" t="s">
        <v>10970</v>
      </c>
      <c r="H2261" s="13">
        <v>44621</v>
      </c>
      <c r="I2261" s="13">
        <v>45231</v>
      </c>
      <c r="J2261" s="20" t="str">
        <f ca="1">IF(Ugovori_OPULJP[[#This Row],[DATUM ZAVRŠETKA OPERACIJE]]&lt;TODAY(),"završen","u provedbi")</f>
        <v>u provedbi</v>
      </c>
      <c r="K2261" s="6" t="s">
        <v>0</v>
      </c>
      <c r="L2261" s="6" t="s">
        <v>0</v>
      </c>
      <c r="M2261" s="17">
        <v>0.85</v>
      </c>
      <c r="N2261" s="17">
        <v>0.15</v>
      </c>
      <c r="O2261" s="11">
        <f>Ugovori_OPULJP[[#This Row],[Bespovratna sredstva - Ukupno (EU+Nac) HRK
= Ukupna ugovorena vrijednost bespovratnih sredstava]]*Ugovori_OPULJP[[#This Row],[EU STOPA SUFINANCIRANJA %
EU CO-FINANCING RATE %]]</f>
        <v>1044499.9835</v>
      </c>
      <c r="P2261" s="11">
        <f>Ugovori_OPULJP[[#This Row],[Bespovratna sredstva - Ukupno (EU+Nac) HRK
= Ukupna ugovorena vrijednost bespovratnih sredstava]]*Ugovori_OPULJP[[#This Row],[STOPA NACIONALNOG SUFINANCIRANJA %]]</f>
        <v>184323.52650000001</v>
      </c>
      <c r="Q2261" s="4">
        <v>1228823.51</v>
      </c>
      <c r="R2261" s="11">
        <v>0</v>
      </c>
      <c r="S2261" s="11">
        <v>0</v>
      </c>
      <c r="T2261" s="4">
        <f>Ugovori_OPULJP[[#This Row],[Bespovratna sredstva - Ukupno (EU+Nac) HRK
= Ukupna ugovorena vrijednost bespovratnih sredstava]]+Ugovori_OPULJP[[#This Row],[Javni doprinos korisnika - HRK]]+Ugovori_OPULJP[[#This Row],[Privatni doprinos korisnika - HRK]]</f>
        <v>1228823.51</v>
      </c>
      <c r="U2261" s="19" t="s">
        <v>8735</v>
      </c>
      <c r="V2261" s="19" t="s">
        <v>24</v>
      </c>
      <c r="W2261" s="5" t="s">
        <v>12281</v>
      </c>
      <c r="X2261" s="15" t="s">
        <v>6220</v>
      </c>
    </row>
    <row r="2262" spans="1:24" ht="89.25" x14ac:dyDescent="0.25">
      <c r="A2262" s="12" t="s">
        <v>11692</v>
      </c>
      <c r="B2262" s="10" t="s">
        <v>8150</v>
      </c>
      <c r="C2262" s="5" t="s">
        <v>7165</v>
      </c>
      <c r="D2262" s="27" t="s">
        <v>11714</v>
      </c>
      <c r="E2262" s="19" t="s">
        <v>10081</v>
      </c>
      <c r="F2262" s="7" t="s">
        <v>11765</v>
      </c>
      <c r="G2262" s="7" t="s">
        <v>11766</v>
      </c>
      <c r="H2262" s="13">
        <v>44553</v>
      </c>
      <c r="I2262" s="13">
        <v>45161</v>
      </c>
      <c r="J2262" s="13" t="str">
        <f ca="1">IF(Ugovori_OPULJP[[#This Row],[DATUM ZAVRŠETKA OPERACIJE]]&lt;TODAY(),"završen","u provedbi")</f>
        <v>u provedbi</v>
      </c>
      <c r="K2262" s="6" t="s">
        <v>3</v>
      </c>
      <c r="L2262" s="6" t="s">
        <v>3</v>
      </c>
      <c r="M2262" s="35" t="s">
        <v>9864</v>
      </c>
      <c r="N2262" s="17">
        <v>0.15</v>
      </c>
      <c r="O2262" s="11">
        <f>Ugovori_OPULJP[[#This Row],[Bespovratna sredstva - Ukupno (EU+Nac) HRK
= Ukupna ugovorena vrijednost bespovratnih sredstava]]*Ugovori_OPULJP[[#This Row],[EU STOPA SUFINANCIRANJA %
EU CO-FINANCING RATE %]]</f>
        <v>1577471.0804999999</v>
      </c>
      <c r="P2262" s="11">
        <f>Ugovori_OPULJP[[#This Row],[Bespovratna sredstva - Ukupno (EU+Nac) HRK
= Ukupna ugovorena vrijednost bespovratnih sredstava]]*Ugovori_OPULJP[[#This Row],[STOPA NACIONALNOG SUFINANCIRANJA %]]</f>
        <v>278377.24949999998</v>
      </c>
      <c r="Q2262" s="4">
        <v>1855848.33</v>
      </c>
      <c r="R2262" s="11">
        <v>0</v>
      </c>
      <c r="S2262" s="11">
        <v>0</v>
      </c>
      <c r="T2262" s="4">
        <f>Ugovori_OPULJP[[#This Row],[Bespovratna sredstva - Ukupno (EU+Nac) HRK
= Ukupna ugovorena vrijednost bespovratnih sredstava]]+Ugovori_OPULJP[[#This Row],[Javni doprinos korisnika - HRK]]+Ugovori_OPULJP[[#This Row],[Privatni doprinos korisnika - HRK]]</f>
        <v>1855848.33</v>
      </c>
      <c r="U2262" s="19" t="s">
        <v>8735</v>
      </c>
      <c r="V2262" s="19" t="s">
        <v>24</v>
      </c>
      <c r="W2262" s="5" t="s">
        <v>11838</v>
      </c>
      <c r="X2262" s="15" t="s">
        <v>6220</v>
      </c>
    </row>
    <row r="2263" spans="1:24" ht="89.25" x14ac:dyDescent="0.25">
      <c r="A2263" s="12" t="s">
        <v>12282</v>
      </c>
      <c r="B2263" s="10" t="s">
        <v>8150</v>
      </c>
      <c r="C2263" s="5" t="s">
        <v>7165</v>
      </c>
      <c r="D2263" s="27" t="s">
        <v>11714</v>
      </c>
      <c r="E2263" s="19" t="s">
        <v>10081</v>
      </c>
      <c r="F2263" s="7" t="s">
        <v>12283</v>
      </c>
      <c r="G2263" s="7" t="s">
        <v>3</v>
      </c>
      <c r="H2263" s="13">
        <v>44627</v>
      </c>
      <c r="I2263" s="13">
        <v>45237</v>
      </c>
      <c r="J2263" s="20" t="str">
        <f ca="1">IF(Ugovori_OPULJP[[#This Row],[DATUM ZAVRŠETKA OPERACIJE]]&lt;TODAY(),"završen","u provedbi")</f>
        <v>u provedbi</v>
      </c>
      <c r="K2263" s="6" t="s">
        <v>3</v>
      </c>
      <c r="L2263" s="6" t="s">
        <v>3</v>
      </c>
      <c r="M2263" s="17">
        <v>0.85</v>
      </c>
      <c r="N2263" s="17">
        <v>0.15</v>
      </c>
      <c r="O2263" s="11">
        <f>Ugovori_OPULJP[[#This Row],[Bespovratna sredstva - Ukupno (EU+Nac) HRK
= Ukupna ugovorena vrijednost bespovratnih sredstava]]*Ugovori_OPULJP[[#This Row],[EU STOPA SUFINANCIRANJA %
EU CO-FINANCING RATE %]]</f>
        <v>4471574.9145</v>
      </c>
      <c r="P2263" s="11">
        <f>Ugovori_OPULJP[[#This Row],[Bespovratna sredstva - Ukupno (EU+Nac) HRK
= Ukupna ugovorena vrijednost bespovratnih sredstava]]*Ugovori_OPULJP[[#This Row],[STOPA NACIONALNOG SUFINANCIRANJA %]]</f>
        <v>789101.45550000004</v>
      </c>
      <c r="Q2263" s="4">
        <v>5260676.37</v>
      </c>
      <c r="R2263" s="11">
        <v>0</v>
      </c>
      <c r="S2263" s="11">
        <v>0</v>
      </c>
      <c r="T2263" s="4">
        <f>Ugovori_OPULJP[[#This Row],[Bespovratna sredstva - Ukupno (EU+Nac) HRK
= Ukupna ugovorena vrijednost bespovratnih sredstava]]+Ugovori_OPULJP[[#This Row],[Javni doprinos korisnika - HRK]]+Ugovori_OPULJP[[#This Row],[Privatni doprinos korisnika - HRK]]</f>
        <v>5260676.37</v>
      </c>
      <c r="U2263" s="19" t="s">
        <v>8735</v>
      </c>
      <c r="V2263" s="19" t="s">
        <v>24</v>
      </c>
      <c r="W2263" s="5" t="s">
        <v>12284</v>
      </c>
      <c r="X2263" s="15" t="s">
        <v>6220</v>
      </c>
    </row>
    <row r="2264" spans="1:24" ht="89.25" x14ac:dyDescent="0.25">
      <c r="A2264" s="12" t="s">
        <v>12285</v>
      </c>
      <c r="B2264" s="10" t="s">
        <v>8150</v>
      </c>
      <c r="C2264" s="5" t="s">
        <v>7165</v>
      </c>
      <c r="D2264" s="27" t="s">
        <v>11714</v>
      </c>
      <c r="E2264" s="19" t="s">
        <v>10081</v>
      </c>
      <c r="F2264" s="7" t="s">
        <v>12286</v>
      </c>
      <c r="G2264" s="7" t="s">
        <v>12287</v>
      </c>
      <c r="H2264" s="13">
        <v>44600</v>
      </c>
      <c r="I2264" s="13">
        <v>45207</v>
      </c>
      <c r="J2264" s="20" t="str">
        <f ca="1">IF(Ugovori_OPULJP[[#This Row],[DATUM ZAVRŠETKA OPERACIJE]]&lt;TODAY(),"završen","u provedbi")</f>
        <v>u provedbi</v>
      </c>
      <c r="K2264" s="25" t="s">
        <v>3</v>
      </c>
      <c r="L2264" s="25" t="s">
        <v>3</v>
      </c>
      <c r="M2264" s="17">
        <v>0.85</v>
      </c>
      <c r="N2264" s="17">
        <v>0.15</v>
      </c>
      <c r="O2264" s="11">
        <f>Ugovori_OPULJP[[#This Row],[Bespovratna sredstva - Ukupno (EU+Nac) HRK
= Ukupna ugovorena vrijednost bespovratnih sredstava]]*Ugovori_OPULJP[[#This Row],[EU STOPA SUFINANCIRANJA %
EU CO-FINANCING RATE %]]</f>
        <v>1298293.5699999998</v>
      </c>
      <c r="P2264" s="11">
        <f>Ugovori_OPULJP[[#This Row],[Bespovratna sredstva - Ukupno (EU+Nac) HRK
= Ukupna ugovorena vrijednost bespovratnih sredstava]]*Ugovori_OPULJP[[#This Row],[STOPA NACIONALNOG SUFINANCIRANJA %]]</f>
        <v>229110.62999999998</v>
      </c>
      <c r="Q2264" s="4">
        <v>1527404.2</v>
      </c>
      <c r="R2264" s="11">
        <v>0</v>
      </c>
      <c r="S2264" s="11">
        <v>0</v>
      </c>
      <c r="T2264" s="4">
        <f>Ugovori_OPULJP[[#This Row],[Bespovratna sredstva - Ukupno (EU+Nac) HRK
= Ukupna ugovorena vrijednost bespovratnih sredstava]]+Ugovori_OPULJP[[#This Row],[Javni doprinos korisnika - HRK]]+Ugovori_OPULJP[[#This Row],[Privatni doprinos korisnika - HRK]]</f>
        <v>1527404.2</v>
      </c>
      <c r="U2264" s="19" t="s">
        <v>8735</v>
      </c>
      <c r="V2264" s="19" t="s">
        <v>24</v>
      </c>
      <c r="W2264" s="5" t="s">
        <v>12288</v>
      </c>
      <c r="X2264" s="15" t="s">
        <v>6220</v>
      </c>
    </row>
    <row r="2265" spans="1:24" ht="89.25" x14ac:dyDescent="0.25">
      <c r="A2265" s="12" t="s">
        <v>11693</v>
      </c>
      <c r="B2265" s="10" t="s">
        <v>8150</v>
      </c>
      <c r="C2265" s="5" t="s">
        <v>7165</v>
      </c>
      <c r="D2265" s="27" t="s">
        <v>11714</v>
      </c>
      <c r="E2265" s="19" t="s">
        <v>10081</v>
      </c>
      <c r="F2265" s="7" t="s">
        <v>11767</v>
      </c>
      <c r="G2265" s="7" t="s">
        <v>11768</v>
      </c>
      <c r="H2265" s="13">
        <v>44553</v>
      </c>
      <c r="I2265" s="13">
        <v>45161</v>
      </c>
      <c r="J2265" s="13" t="str">
        <f ca="1">IF(Ugovori_OPULJP[[#This Row],[DATUM ZAVRŠETKA OPERACIJE]]&lt;TODAY(),"završen","u provedbi")</f>
        <v>u provedbi</v>
      </c>
      <c r="K2265" s="6" t="s">
        <v>7</v>
      </c>
      <c r="L2265" s="6" t="s">
        <v>7</v>
      </c>
      <c r="M2265" s="35" t="s">
        <v>9864</v>
      </c>
      <c r="N2265" s="17">
        <v>0.15</v>
      </c>
      <c r="O2265" s="11">
        <f>Ugovori_OPULJP[[#This Row],[Bespovratna sredstva - Ukupno (EU+Nac) HRK
= Ukupna ugovorena vrijednost bespovratnih sredstava]]*Ugovori_OPULJP[[#This Row],[EU STOPA SUFINANCIRANJA %
EU CO-FINANCING RATE %]]</f>
        <v>546261.76500000001</v>
      </c>
      <c r="P2265" s="11">
        <f>Ugovori_OPULJP[[#This Row],[Bespovratna sredstva - Ukupno (EU+Nac) HRK
= Ukupna ugovorena vrijednost bespovratnih sredstava]]*Ugovori_OPULJP[[#This Row],[STOPA NACIONALNOG SUFINANCIRANJA %]]</f>
        <v>96399.134999999995</v>
      </c>
      <c r="Q2265" s="4">
        <v>642660.9</v>
      </c>
      <c r="R2265" s="11">
        <v>0</v>
      </c>
      <c r="S2265" s="11">
        <v>0</v>
      </c>
      <c r="T2265" s="4">
        <f>Ugovori_OPULJP[[#This Row],[Bespovratna sredstva - Ukupno (EU+Nac) HRK
= Ukupna ugovorena vrijednost bespovratnih sredstava]]+Ugovori_OPULJP[[#This Row],[Javni doprinos korisnika - HRK]]+Ugovori_OPULJP[[#This Row],[Privatni doprinos korisnika - HRK]]</f>
        <v>642660.9</v>
      </c>
      <c r="U2265" s="19" t="s">
        <v>8735</v>
      </c>
      <c r="V2265" s="19" t="s">
        <v>24</v>
      </c>
      <c r="W2265" s="5" t="s">
        <v>11839</v>
      </c>
      <c r="X2265" s="15" t="s">
        <v>6220</v>
      </c>
    </row>
    <row r="2266" spans="1:24" ht="76.5" x14ac:dyDescent="0.25">
      <c r="A2266" s="12" t="s">
        <v>11694</v>
      </c>
      <c r="B2266" s="10" t="s">
        <v>8150</v>
      </c>
      <c r="C2266" s="5" t="s">
        <v>7165</v>
      </c>
      <c r="D2266" s="27" t="s">
        <v>11714</v>
      </c>
      <c r="E2266" s="19" t="s">
        <v>10081</v>
      </c>
      <c r="F2266" s="7" t="s">
        <v>11769</v>
      </c>
      <c r="G2266" s="7" t="s">
        <v>11770</v>
      </c>
      <c r="H2266" s="13">
        <v>44560</v>
      </c>
      <c r="I2266" s="13">
        <v>45168</v>
      </c>
      <c r="J2266" s="13" t="str">
        <f ca="1">IF(Ugovori_OPULJP[[#This Row],[DATUM ZAVRŠETKA OPERACIJE]]&lt;TODAY(),"završen","u provedbi")</f>
        <v>u provedbi</v>
      </c>
      <c r="K2266" s="6" t="s">
        <v>20</v>
      </c>
      <c r="L2266" s="25" t="s">
        <v>20</v>
      </c>
      <c r="M2266" s="35" t="s">
        <v>9864</v>
      </c>
      <c r="N2266" s="17">
        <v>0.15</v>
      </c>
      <c r="O2266" s="11">
        <f>Ugovori_OPULJP[[#This Row],[Bespovratna sredstva - Ukupno (EU+Nac) HRK
= Ukupna ugovorena vrijednost bespovratnih sredstava]]*Ugovori_OPULJP[[#This Row],[EU STOPA SUFINANCIRANJA %
EU CO-FINANCING RATE %]]</f>
        <v>834575.55999999994</v>
      </c>
      <c r="P2266" s="11">
        <f>Ugovori_OPULJP[[#This Row],[Bespovratna sredstva - Ukupno (EU+Nac) HRK
= Ukupna ugovorena vrijednost bespovratnih sredstava]]*Ugovori_OPULJP[[#This Row],[STOPA NACIONALNOG SUFINANCIRANJA %]]</f>
        <v>147278.03999999998</v>
      </c>
      <c r="Q2266" s="4">
        <v>981853.6</v>
      </c>
      <c r="R2266" s="11">
        <v>0</v>
      </c>
      <c r="S2266" s="11">
        <v>0</v>
      </c>
      <c r="T2266" s="4">
        <f>Ugovori_OPULJP[[#This Row],[Bespovratna sredstva - Ukupno (EU+Nac) HRK
= Ukupna ugovorena vrijednost bespovratnih sredstava]]+Ugovori_OPULJP[[#This Row],[Javni doprinos korisnika - HRK]]+Ugovori_OPULJP[[#This Row],[Privatni doprinos korisnika - HRK]]</f>
        <v>981853.6</v>
      </c>
      <c r="U2266" s="19" t="s">
        <v>8735</v>
      </c>
      <c r="V2266" s="19" t="s">
        <v>24</v>
      </c>
      <c r="W2266" s="5" t="s">
        <v>11840</v>
      </c>
      <c r="X2266" s="15" t="s">
        <v>6220</v>
      </c>
    </row>
    <row r="2267" spans="1:24" ht="63.75" x14ac:dyDescent="0.25">
      <c r="A2267" s="12" t="s">
        <v>12289</v>
      </c>
      <c r="B2267" s="10" t="s">
        <v>8150</v>
      </c>
      <c r="C2267" s="5" t="s">
        <v>7165</v>
      </c>
      <c r="D2267" s="5" t="s">
        <v>11714</v>
      </c>
      <c r="E2267" s="19" t="s">
        <v>10081</v>
      </c>
      <c r="F2267" s="7" t="s">
        <v>12290</v>
      </c>
      <c r="G2267" s="7" t="s">
        <v>12291</v>
      </c>
      <c r="H2267" s="13">
        <v>44579</v>
      </c>
      <c r="I2267" s="13">
        <v>45187</v>
      </c>
      <c r="J2267" s="20" t="str">
        <f ca="1">IF(Ugovori_OPULJP[[#This Row],[DATUM ZAVRŠETKA OPERACIJE]]&lt;TODAY(),"završen","u provedbi")</f>
        <v>u provedbi</v>
      </c>
      <c r="K2267" s="6" t="s">
        <v>12</v>
      </c>
      <c r="L2267" s="6" t="s">
        <v>12</v>
      </c>
      <c r="M2267" s="17">
        <v>0.85</v>
      </c>
      <c r="N2267" s="17">
        <v>0.15</v>
      </c>
      <c r="O2267" s="11">
        <f>Ugovori_OPULJP[[#This Row],[Bespovratna sredstva - Ukupno (EU+Nac) HRK
= Ukupna ugovorena vrijednost bespovratnih sredstava]]*Ugovori_OPULJP[[#This Row],[EU STOPA SUFINANCIRANJA %
EU CO-FINANCING RATE %]]</f>
        <v>1582148.4265000001</v>
      </c>
      <c r="P2267" s="11">
        <f>Ugovori_OPULJP[[#This Row],[Bespovratna sredstva - Ukupno (EU+Nac) HRK
= Ukupna ugovorena vrijednost bespovratnih sredstava]]*Ugovori_OPULJP[[#This Row],[STOPA NACIONALNOG SUFINANCIRANJA %]]</f>
        <v>279202.66350000002</v>
      </c>
      <c r="Q2267" s="4">
        <v>1861351.09</v>
      </c>
      <c r="R2267" s="11">
        <v>0</v>
      </c>
      <c r="S2267" s="11">
        <v>0</v>
      </c>
      <c r="T2267" s="4">
        <f>Ugovori_OPULJP[[#This Row],[Bespovratna sredstva - Ukupno (EU+Nac) HRK
= Ukupna ugovorena vrijednost bespovratnih sredstava]]+Ugovori_OPULJP[[#This Row],[Javni doprinos korisnika - HRK]]+Ugovori_OPULJP[[#This Row],[Privatni doprinos korisnika - HRK]]</f>
        <v>1861351.09</v>
      </c>
      <c r="U2267" s="19" t="s">
        <v>8735</v>
      </c>
      <c r="V2267" s="19" t="s">
        <v>24</v>
      </c>
      <c r="W2267" s="5" t="s">
        <v>12292</v>
      </c>
      <c r="X2267" s="15" t="s">
        <v>6220</v>
      </c>
    </row>
    <row r="2268" spans="1:24" ht="114.75" x14ac:dyDescent="0.25">
      <c r="A2268" s="12" t="s">
        <v>12293</v>
      </c>
      <c r="B2268" s="10" t="s">
        <v>8150</v>
      </c>
      <c r="C2268" s="5" t="s">
        <v>7165</v>
      </c>
      <c r="D2268" s="27" t="s">
        <v>11714</v>
      </c>
      <c r="E2268" s="19" t="s">
        <v>10081</v>
      </c>
      <c r="F2268" s="7" t="s">
        <v>12294</v>
      </c>
      <c r="G2268" s="7" t="s">
        <v>12295</v>
      </c>
      <c r="H2268" s="13">
        <v>44595</v>
      </c>
      <c r="I2268" s="13">
        <v>45202</v>
      </c>
      <c r="J2268" s="20" t="str">
        <f ca="1">IF(Ugovori_OPULJP[[#This Row],[DATUM ZAVRŠETKA OPERACIJE]]&lt;TODAY(),"završen","u provedbi")</f>
        <v>u provedbi</v>
      </c>
      <c r="K2268" s="18" t="s">
        <v>2</v>
      </c>
      <c r="L2268" s="18" t="s">
        <v>2</v>
      </c>
      <c r="M2268" s="17">
        <v>0.85</v>
      </c>
      <c r="N2268" s="17">
        <v>0.15</v>
      </c>
      <c r="O2268" s="11">
        <f>Ugovori_OPULJP[[#This Row],[Bespovratna sredstva - Ukupno (EU+Nac) HRK
= Ukupna ugovorena vrijednost bespovratnih sredstava]]*Ugovori_OPULJP[[#This Row],[EU STOPA SUFINANCIRANJA %
EU CO-FINANCING RATE %]]</f>
        <v>945551.47499999998</v>
      </c>
      <c r="P2268" s="11">
        <f>Ugovori_OPULJP[[#This Row],[Bespovratna sredstva - Ukupno (EU+Nac) HRK
= Ukupna ugovorena vrijednost bespovratnih sredstava]]*Ugovori_OPULJP[[#This Row],[STOPA NACIONALNOG SUFINANCIRANJA %]]</f>
        <v>166862.02499999999</v>
      </c>
      <c r="Q2268" s="4">
        <v>1112413.5</v>
      </c>
      <c r="R2268" s="11">
        <v>0</v>
      </c>
      <c r="S2268" s="11">
        <v>0</v>
      </c>
      <c r="T2268" s="4">
        <f>Ugovori_OPULJP[[#This Row],[Bespovratna sredstva - Ukupno (EU+Nac) HRK
= Ukupna ugovorena vrijednost bespovratnih sredstava]]+Ugovori_OPULJP[[#This Row],[Javni doprinos korisnika - HRK]]+Ugovori_OPULJP[[#This Row],[Privatni doprinos korisnika - HRK]]</f>
        <v>1112413.5</v>
      </c>
      <c r="U2268" s="19" t="s">
        <v>8735</v>
      </c>
      <c r="V2268" s="19" t="s">
        <v>24</v>
      </c>
      <c r="W2268" s="5" t="s">
        <v>12296</v>
      </c>
      <c r="X2268" s="15" t="s">
        <v>6220</v>
      </c>
    </row>
    <row r="2269" spans="1:24" ht="114.75" x14ac:dyDescent="0.25">
      <c r="A2269" s="12" t="s">
        <v>11880</v>
      </c>
      <c r="B2269" s="10" t="s">
        <v>8150</v>
      </c>
      <c r="C2269" s="5" t="s">
        <v>7165</v>
      </c>
      <c r="D2269" s="27" t="s">
        <v>11714</v>
      </c>
      <c r="E2269" s="19" t="s">
        <v>10081</v>
      </c>
      <c r="F2269" s="7" t="s">
        <v>11913</v>
      </c>
      <c r="G2269" s="7" t="s">
        <v>2885</v>
      </c>
      <c r="H2269" s="13">
        <v>44553</v>
      </c>
      <c r="I2269" s="13">
        <v>45161</v>
      </c>
      <c r="J2269" s="13" t="str">
        <f ca="1">IF(Ugovori_OPULJP[[#This Row],[DATUM ZAVRŠETKA OPERACIJE]]&lt;TODAY(),"završen","u provedbi")</f>
        <v>u provedbi</v>
      </c>
      <c r="K2269" s="6" t="s">
        <v>15</v>
      </c>
      <c r="L2269" s="25" t="s">
        <v>15</v>
      </c>
      <c r="M2269" s="35" t="s">
        <v>9864</v>
      </c>
      <c r="N2269" s="17">
        <v>0.15</v>
      </c>
      <c r="O2269" s="11">
        <f>Ugovori_OPULJP[[#This Row],[Bespovratna sredstva - Ukupno (EU+Nac) HRK
= Ukupna ugovorena vrijednost bespovratnih sredstava]]*Ugovori_OPULJP[[#This Row],[EU STOPA SUFINANCIRANJA %
EU CO-FINANCING RATE %]]</f>
        <v>2795487.7859999998</v>
      </c>
      <c r="P2269" s="11">
        <f>Ugovori_OPULJP[[#This Row],[Bespovratna sredstva - Ukupno (EU+Nac) HRK
= Ukupna ugovorena vrijednost bespovratnih sredstava]]*Ugovori_OPULJP[[#This Row],[STOPA NACIONALNOG SUFINANCIRANJA %]]</f>
        <v>493321.37400000001</v>
      </c>
      <c r="Q2269" s="4">
        <v>3288809.16</v>
      </c>
      <c r="R2269" s="11">
        <v>0</v>
      </c>
      <c r="S2269" s="11">
        <v>0</v>
      </c>
      <c r="T2269" s="4">
        <f>Ugovori_OPULJP[[#This Row],[Bespovratna sredstva - Ukupno (EU+Nac) HRK
= Ukupna ugovorena vrijednost bespovratnih sredstava]]+Ugovori_OPULJP[[#This Row],[Javni doprinos korisnika - HRK]]+Ugovori_OPULJP[[#This Row],[Privatni doprinos korisnika - HRK]]</f>
        <v>3288809.16</v>
      </c>
      <c r="U2269" s="19" t="s">
        <v>8735</v>
      </c>
      <c r="V2269" s="19" t="s">
        <v>24</v>
      </c>
      <c r="W2269" s="5" t="s">
        <v>11934</v>
      </c>
      <c r="X2269" s="15" t="s">
        <v>6220</v>
      </c>
    </row>
    <row r="2270" spans="1:24" ht="63.75" x14ac:dyDescent="0.25">
      <c r="A2270" s="12" t="s">
        <v>12297</v>
      </c>
      <c r="B2270" s="10" t="s">
        <v>8150</v>
      </c>
      <c r="C2270" s="5" t="s">
        <v>7165</v>
      </c>
      <c r="D2270" s="5" t="s">
        <v>11714</v>
      </c>
      <c r="E2270" s="19" t="s">
        <v>10081</v>
      </c>
      <c r="F2270" s="7" t="s">
        <v>12298</v>
      </c>
      <c r="G2270" s="7" t="s">
        <v>12299</v>
      </c>
      <c r="H2270" s="13">
        <v>44575</v>
      </c>
      <c r="I2270" s="13">
        <v>45183</v>
      </c>
      <c r="J2270" s="13" t="str">
        <f ca="1">IF(Ugovori_OPULJP[[#This Row],[DATUM ZAVRŠETKA OPERACIJE]]&lt;TODAY(),"završen","u provedbi")</f>
        <v>u provedbi</v>
      </c>
      <c r="K2270" s="6" t="s">
        <v>17</v>
      </c>
      <c r="L2270" s="6" t="s">
        <v>17</v>
      </c>
      <c r="M2270" s="17">
        <v>0.85</v>
      </c>
      <c r="N2270" s="17">
        <v>0.15</v>
      </c>
      <c r="O2270" s="11">
        <f>Ugovori_OPULJP[[#This Row],[Bespovratna sredstva - Ukupno (EU+Nac) HRK
= Ukupna ugovorena vrijednost bespovratnih sredstava]]*Ugovori_OPULJP[[#This Row],[EU STOPA SUFINANCIRANJA %
EU CO-FINANCING RATE %]]</f>
        <v>736340.88150000002</v>
      </c>
      <c r="P2270" s="11">
        <f>Ugovori_OPULJP[[#This Row],[Bespovratna sredstva - Ukupno (EU+Nac) HRK
= Ukupna ugovorena vrijednost bespovratnih sredstava]]*Ugovori_OPULJP[[#This Row],[STOPA NACIONALNOG SUFINANCIRANJA %]]</f>
        <v>129942.5085</v>
      </c>
      <c r="Q2270" s="4">
        <v>866283.39</v>
      </c>
      <c r="R2270" s="11">
        <v>0</v>
      </c>
      <c r="S2270" s="11">
        <v>0</v>
      </c>
      <c r="T2270" s="4">
        <f>Ugovori_OPULJP[[#This Row],[Bespovratna sredstva - Ukupno (EU+Nac) HRK
= Ukupna ugovorena vrijednost bespovratnih sredstava]]+Ugovori_OPULJP[[#This Row],[Javni doprinos korisnika - HRK]]+Ugovori_OPULJP[[#This Row],[Privatni doprinos korisnika - HRK]]</f>
        <v>866283.39</v>
      </c>
      <c r="U2270" s="19" t="s">
        <v>8735</v>
      </c>
      <c r="V2270" s="19" t="s">
        <v>24</v>
      </c>
      <c r="W2270" s="5" t="s">
        <v>12300</v>
      </c>
      <c r="X2270" s="15" t="s">
        <v>6220</v>
      </c>
    </row>
    <row r="2271" spans="1:24" ht="76.5" x14ac:dyDescent="0.25">
      <c r="A2271" s="45" t="s">
        <v>12301</v>
      </c>
      <c r="B2271" s="10" t="s">
        <v>8150</v>
      </c>
      <c r="C2271" s="5" t="s">
        <v>7165</v>
      </c>
      <c r="D2271" s="27" t="s">
        <v>11714</v>
      </c>
      <c r="E2271" s="19" t="s">
        <v>10081</v>
      </c>
      <c r="F2271" s="7" t="s">
        <v>12302</v>
      </c>
      <c r="G2271" s="7" t="s">
        <v>988</v>
      </c>
      <c r="H2271" s="13">
        <v>44562</v>
      </c>
      <c r="I2271" s="13">
        <v>45170</v>
      </c>
      <c r="J2271" s="13" t="str">
        <f ca="1">IF(Ugovori_OPULJP[[#This Row],[DATUM ZAVRŠETKA OPERACIJE]]&lt;TODAY(),"završen","u provedbi")</f>
        <v>u provedbi</v>
      </c>
      <c r="K2271" s="18" t="s">
        <v>10</v>
      </c>
      <c r="L2271" s="18" t="s">
        <v>10</v>
      </c>
      <c r="M2271" s="17">
        <v>0.85</v>
      </c>
      <c r="N2271" s="17">
        <v>0.15</v>
      </c>
      <c r="O2271" s="11">
        <f>Ugovori_OPULJP[[#This Row],[Bespovratna sredstva - Ukupno (EU+Nac) HRK
= Ukupna ugovorena vrijednost bespovratnih sredstava]]*Ugovori_OPULJP[[#This Row],[EU STOPA SUFINANCIRANJA %
EU CO-FINANCING RATE %]]</f>
        <v>896823.21899999992</v>
      </c>
      <c r="P2271" s="11">
        <f>Ugovori_OPULJP[[#This Row],[Bespovratna sredstva - Ukupno (EU+Nac) HRK
= Ukupna ugovorena vrijednost bespovratnih sredstava]]*Ugovori_OPULJP[[#This Row],[STOPA NACIONALNOG SUFINANCIRANJA %]]</f>
        <v>158262.92099999997</v>
      </c>
      <c r="Q2271" s="4">
        <v>1055086.1399999999</v>
      </c>
      <c r="R2271" s="11">
        <v>0</v>
      </c>
      <c r="S2271" s="11">
        <v>0</v>
      </c>
      <c r="T2271" s="4">
        <f>Ugovori_OPULJP[[#This Row],[Bespovratna sredstva - Ukupno (EU+Nac) HRK
= Ukupna ugovorena vrijednost bespovratnih sredstava]]+Ugovori_OPULJP[[#This Row],[Javni doprinos korisnika - HRK]]+Ugovori_OPULJP[[#This Row],[Privatni doprinos korisnika - HRK]]</f>
        <v>1055086.1399999999</v>
      </c>
      <c r="U2271" s="19" t="s">
        <v>8735</v>
      </c>
      <c r="V2271" s="19" t="s">
        <v>24</v>
      </c>
      <c r="W2271" s="5" t="s">
        <v>12303</v>
      </c>
      <c r="X2271" s="15" t="s">
        <v>6220</v>
      </c>
    </row>
    <row r="2272" spans="1:24" ht="76.5" x14ac:dyDescent="0.25">
      <c r="A2272" s="12" t="s">
        <v>11695</v>
      </c>
      <c r="B2272" s="10" t="s">
        <v>8150</v>
      </c>
      <c r="C2272" s="5" t="s">
        <v>7165</v>
      </c>
      <c r="D2272" s="27" t="s">
        <v>11714</v>
      </c>
      <c r="E2272" s="19" t="s">
        <v>10081</v>
      </c>
      <c r="F2272" s="7" t="s">
        <v>11771</v>
      </c>
      <c r="G2272" s="7" t="s">
        <v>2868</v>
      </c>
      <c r="H2272" s="13">
        <v>44553</v>
      </c>
      <c r="I2272" s="13">
        <v>45161</v>
      </c>
      <c r="J2272" s="13" t="str">
        <f ca="1">IF(Ugovori_OPULJP[[#This Row],[DATUM ZAVRŠETKA OPERACIJE]]&lt;TODAY(),"završen","u provedbi")</f>
        <v>u provedbi</v>
      </c>
      <c r="K2272" s="6" t="s">
        <v>14</v>
      </c>
      <c r="L2272" s="6" t="s">
        <v>14</v>
      </c>
      <c r="M2272" s="35" t="s">
        <v>9864</v>
      </c>
      <c r="N2272" s="17">
        <v>0.15</v>
      </c>
      <c r="O2272" s="11">
        <f>Ugovori_OPULJP[[#This Row],[Bespovratna sredstva - Ukupno (EU+Nac) HRK
= Ukupna ugovorena vrijednost bespovratnih sredstava]]*Ugovori_OPULJP[[#This Row],[EU STOPA SUFINANCIRANJA %
EU CO-FINANCING RATE %]]</f>
        <v>900304.94649999996</v>
      </c>
      <c r="P2272" s="11">
        <f>Ugovori_OPULJP[[#This Row],[Bespovratna sredstva - Ukupno (EU+Nac) HRK
= Ukupna ugovorena vrijednost bespovratnih sredstava]]*Ugovori_OPULJP[[#This Row],[STOPA NACIONALNOG SUFINANCIRANJA %]]</f>
        <v>158877.34349999999</v>
      </c>
      <c r="Q2272" s="4">
        <v>1059182.29</v>
      </c>
      <c r="R2272" s="11">
        <v>0</v>
      </c>
      <c r="S2272" s="11">
        <v>0</v>
      </c>
      <c r="T2272" s="4">
        <f>Ugovori_OPULJP[[#This Row],[Bespovratna sredstva - Ukupno (EU+Nac) HRK
= Ukupna ugovorena vrijednost bespovratnih sredstava]]+Ugovori_OPULJP[[#This Row],[Javni doprinos korisnika - HRK]]+Ugovori_OPULJP[[#This Row],[Privatni doprinos korisnika - HRK]]</f>
        <v>1059182.29</v>
      </c>
      <c r="U2272" s="19" t="s">
        <v>8735</v>
      </c>
      <c r="V2272" s="19" t="s">
        <v>24</v>
      </c>
      <c r="W2272" s="5" t="s">
        <v>11841</v>
      </c>
      <c r="X2272" s="15" t="s">
        <v>6220</v>
      </c>
    </row>
    <row r="2273" spans="1:24" ht="89.25" x14ac:dyDescent="0.25">
      <c r="A2273" s="12" t="s">
        <v>11881</v>
      </c>
      <c r="B2273" s="10" t="s">
        <v>8150</v>
      </c>
      <c r="C2273" s="5" t="s">
        <v>7165</v>
      </c>
      <c r="D2273" s="27" t="s">
        <v>11714</v>
      </c>
      <c r="E2273" s="19" t="s">
        <v>10081</v>
      </c>
      <c r="F2273" s="7" t="s">
        <v>11914</v>
      </c>
      <c r="G2273" s="7" t="s">
        <v>9790</v>
      </c>
      <c r="H2273" s="13">
        <v>44553</v>
      </c>
      <c r="I2273" s="13">
        <v>45161</v>
      </c>
      <c r="J2273" s="13" t="str">
        <f ca="1">IF(Ugovori_OPULJP[[#This Row],[DATUM ZAVRŠETKA OPERACIJE]]&lt;TODAY(),"završen","u provedbi")</f>
        <v>u provedbi</v>
      </c>
      <c r="K2273" s="6" t="s">
        <v>14</v>
      </c>
      <c r="L2273" s="6" t="s">
        <v>14</v>
      </c>
      <c r="M2273" s="35" t="s">
        <v>9864</v>
      </c>
      <c r="N2273" s="17">
        <v>0.15</v>
      </c>
      <c r="O2273" s="11">
        <f>Ugovori_OPULJP[[#This Row],[Bespovratna sredstva - Ukupno (EU+Nac) HRK
= Ukupna ugovorena vrijednost bespovratnih sredstava]]*Ugovori_OPULJP[[#This Row],[EU STOPA SUFINANCIRANJA %
EU CO-FINANCING RATE %]]</f>
        <v>3913910</v>
      </c>
      <c r="P2273" s="11">
        <f>Ugovori_OPULJP[[#This Row],[Bespovratna sredstva - Ukupno (EU+Nac) HRK
= Ukupna ugovorena vrijednost bespovratnih sredstava]]*Ugovori_OPULJP[[#This Row],[STOPA NACIONALNOG SUFINANCIRANJA %]]</f>
        <v>690690</v>
      </c>
      <c r="Q2273" s="4">
        <v>4604600</v>
      </c>
      <c r="R2273" s="11">
        <v>0</v>
      </c>
      <c r="S2273" s="11">
        <v>0</v>
      </c>
      <c r="T2273" s="4">
        <f>Ugovori_OPULJP[[#This Row],[Bespovratna sredstva - Ukupno (EU+Nac) HRK
= Ukupna ugovorena vrijednost bespovratnih sredstava]]+Ugovori_OPULJP[[#This Row],[Javni doprinos korisnika - HRK]]+Ugovori_OPULJP[[#This Row],[Privatni doprinos korisnika - HRK]]</f>
        <v>4604600</v>
      </c>
      <c r="U2273" s="19" t="s">
        <v>8735</v>
      </c>
      <c r="V2273" s="19" t="s">
        <v>24</v>
      </c>
      <c r="W2273" s="5" t="s">
        <v>11935</v>
      </c>
      <c r="X2273" s="15" t="s">
        <v>6220</v>
      </c>
    </row>
    <row r="2274" spans="1:24" ht="76.5" x14ac:dyDescent="0.25">
      <c r="A2274" s="12" t="s">
        <v>11696</v>
      </c>
      <c r="B2274" s="10" t="s">
        <v>8150</v>
      </c>
      <c r="C2274" s="5" t="s">
        <v>7165</v>
      </c>
      <c r="D2274" s="27" t="s">
        <v>11714</v>
      </c>
      <c r="E2274" s="19" t="s">
        <v>10081</v>
      </c>
      <c r="F2274" s="7" t="s">
        <v>11772</v>
      </c>
      <c r="G2274" s="7" t="s">
        <v>1086</v>
      </c>
      <c r="H2274" s="13">
        <v>44553</v>
      </c>
      <c r="I2274" s="13">
        <v>45161</v>
      </c>
      <c r="J2274" s="13" t="str">
        <f ca="1">IF(Ugovori_OPULJP[[#This Row],[DATUM ZAVRŠETKA OPERACIJE]]&lt;TODAY(),"završen","u provedbi")</f>
        <v>u provedbi</v>
      </c>
      <c r="K2274" s="6" t="s">
        <v>10</v>
      </c>
      <c r="L2274" s="6" t="s">
        <v>10</v>
      </c>
      <c r="M2274" s="35" t="s">
        <v>9864</v>
      </c>
      <c r="N2274" s="17">
        <v>0.15</v>
      </c>
      <c r="O2274" s="11">
        <f>Ugovori_OPULJP[[#This Row],[Bespovratna sredstva - Ukupno (EU+Nac) HRK
= Ukupna ugovorena vrijednost bespovratnih sredstava]]*Ugovori_OPULJP[[#This Row],[EU STOPA SUFINANCIRANJA %
EU CO-FINANCING RATE %]]</f>
        <v>2149282.6894999999</v>
      </c>
      <c r="P2274" s="11">
        <f>Ugovori_OPULJP[[#This Row],[Bespovratna sredstva - Ukupno (EU+Nac) HRK
= Ukupna ugovorena vrijednost bespovratnih sredstava]]*Ugovori_OPULJP[[#This Row],[STOPA NACIONALNOG SUFINANCIRANJA %]]</f>
        <v>379285.18050000002</v>
      </c>
      <c r="Q2274" s="4">
        <v>2528567.87</v>
      </c>
      <c r="R2274" s="11">
        <v>0</v>
      </c>
      <c r="S2274" s="11">
        <v>0</v>
      </c>
      <c r="T2274" s="4">
        <f>Ugovori_OPULJP[[#This Row],[Bespovratna sredstva - Ukupno (EU+Nac) HRK
= Ukupna ugovorena vrijednost bespovratnih sredstava]]+Ugovori_OPULJP[[#This Row],[Javni doprinos korisnika - HRK]]+Ugovori_OPULJP[[#This Row],[Privatni doprinos korisnika - HRK]]</f>
        <v>2528567.87</v>
      </c>
      <c r="U2274" s="19" t="s">
        <v>8735</v>
      </c>
      <c r="V2274" s="19" t="s">
        <v>24</v>
      </c>
      <c r="W2274" s="5" t="s">
        <v>11842</v>
      </c>
      <c r="X2274" s="15" t="s">
        <v>6220</v>
      </c>
    </row>
    <row r="2275" spans="1:24" ht="76.5" x14ac:dyDescent="0.25">
      <c r="A2275" s="12" t="s">
        <v>12304</v>
      </c>
      <c r="B2275" s="10" t="s">
        <v>8150</v>
      </c>
      <c r="C2275" s="5" t="s">
        <v>7165</v>
      </c>
      <c r="D2275" s="5" t="s">
        <v>11714</v>
      </c>
      <c r="E2275" s="19" t="s">
        <v>10081</v>
      </c>
      <c r="F2275" s="7" t="s">
        <v>12305</v>
      </c>
      <c r="G2275" s="7" t="s">
        <v>12306</v>
      </c>
      <c r="H2275" s="13">
        <v>44580</v>
      </c>
      <c r="I2275" s="13">
        <v>45188</v>
      </c>
      <c r="J2275" s="20" t="str">
        <f ca="1">IF(Ugovori_OPULJP[[#This Row],[DATUM ZAVRŠETKA OPERACIJE]]&lt;TODAY(),"završen","u provedbi")</f>
        <v>u provedbi</v>
      </c>
      <c r="K2275" s="6" t="s">
        <v>4</v>
      </c>
      <c r="L2275" s="6" t="s">
        <v>4</v>
      </c>
      <c r="M2275" s="17">
        <v>0.85</v>
      </c>
      <c r="N2275" s="17">
        <v>0.15</v>
      </c>
      <c r="O2275" s="11">
        <f>Ugovori_OPULJP[[#This Row],[Bespovratna sredstva - Ukupno (EU+Nac) HRK
= Ukupna ugovorena vrijednost bespovratnih sredstava]]*Ugovori_OPULJP[[#This Row],[EU STOPA SUFINANCIRANJA %
EU CO-FINANCING RATE %]]</f>
        <v>859222.86550000007</v>
      </c>
      <c r="P2275" s="11">
        <f>Ugovori_OPULJP[[#This Row],[Bespovratna sredstva - Ukupno (EU+Nac) HRK
= Ukupna ugovorena vrijednost bespovratnih sredstava]]*Ugovori_OPULJP[[#This Row],[STOPA NACIONALNOG SUFINANCIRANJA %]]</f>
        <v>151627.56450000001</v>
      </c>
      <c r="Q2275" s="4">
        <v>1010850.43</v>
      </c>
      <c r="R2275" s="11">
        <v>0</v>
      </c>
      <c r="S2275" s="11">
        <v>0</v>
      </c>
      <c r="T2275" s="4">
        <f>Ugovori_OPULJP[[#This Row],[Bespovratna sredstva - Ukupno (EU+Nac) HRK
= Ukupna ugovorena vrijednost bespovratnih sredstava]]+Ugovori_OPULJP[[#This Row],[Javni doprinos korisnika - HRK]]+Ugovori_OPULJP[[#This Row],[Privatni doprinos korisnika - HRK]]</f>
        <v>1010850.43</v>
      </c>
      <c r="U2275" s="19" t="s">
        <v>8735</v>
      </c>
      <c r="V2275" s="19" t="s">
        <v>24</v>
      </c>
      <c r="W2275" s="5" t="s">
        <v>12307</v>
      </c>
      <c r="X2275" s="15" t="s">
        <v>6220</v>
      </c>
    </row>
    <row r="2276" spans="1:24" ht="102" x14ac:dyDescent="0.25">
      <c r="A2276" s="12" t="s">
        <v>12308</v>
      </c>
      <c r="B2276" s="10" t="s">
        <v>8150</v>
      </c>
      <c r="C2276" s="5" t="s">
        <v>7165</v>
      </c>
      <c r="D2276" s="5" t="s">
        <v>11714</v>
      </c>
      <c r="E2276" s="19" t="s">
        <v>10081</v>
      </c>
      <c r="F2276" s="7" t="s">
        <v>12309</v>
      </c>
      <c r="G2276" s="7" t="s">
        <v>1586</v>
      </c>
      <c r="H2276" s="13">
        <v>44581</v>
      </c>
      <c r="I2276" s="13">
        <v>45189</v>
      </c>
      <c r="J2276" s="20" t="str">
        <f ca="1">IF(Ugovori_OPULJP[[#This Row],[DATUM ZAVRŠETKA OPERACIJE]]&lt;TODAY(),"završen","u provedbi")</f>
        <v>u provedbi</v>
      </c>
      <c r="K2276" s="6" t="s">
        <v>5</v>
      </c>
      <c r="L2276" s="6" t="s">
        <v>5</v>
      </c>
      <c r="M2276" s="17">
        <v>0.85</v>
      </c>
      <c r="N2276" s="17">
        <v>0.15</v>
      </c>
      <c r="O2276" s="11">
        <f>Ugovori_OPULJP[[#This Row],[Bespovratna sredstva - Ukupno (EU+Nac) HRK
= Ukupna ugovorena vrijednost bespovratnih sredstava]]*Ugovori_OPULJP[[#This Row],[EU STOPA SUFINANCIRANJA %
EU CO-FINANCING RATE %]]</f>
        <v>5019659.0965</v>
      </c>
      <c r="P2276" s="11">
        <f>Ugovori_OPULJP[[#This Row],[Bespovratna sredstva - Ukupno (EU+Nac) HRK
= Ukupna ugovorena vrijednost bespovratnih sredstava]]*Ugovori_OPULJP[[#This Row],[STOPA NACIONALNOG SUFINANCIRANJA %]]</f>
        <v>885822.19349999994</v>
      </c>
      <c r="Q2276" s="4">
        <v>5905481.29</v>
      </c>
      <c r="R2276" s="11">
        <v>0</v>
      </c>
      <c r="S2276" s="11">
        <v>0</v>
      </c>
      <c r="T2276" s="4">
        <f>Ugovori_OPULJP[[#This Row],[Bespovratna sredstva - Ukupno (EU+Nac) HRK
= Ukupna ugovorena vrijednost bespovratnih sredstava]]+Ugovori_OPULJP[[#This Row],[Javni doprinos korisnika - HRK]]+Ugovori_OPULJP[[#This Row],[Privatni doprinos korisnika - HRK]]</f>
        <v>5905481.29</v>
      </c>
      <c r="U2276" s="19" t="s">
        <v>8735</v>
      </c>
      <c r="V2276" s="19" t="s">
        <v>24</v>
      </c>
      <c r="W2276" s="5" t="s">
        <v>12310</v>
      </c>
      <c r="X2276" s="15" t="s">
        <v>6220</v>
      </c>
    </row>
    <row r="2277" spans="1:24" ht="76.5" x14ac:dyDescent="0.25">
      <c r="A2277" s="12" t="s">
        <v>11882</v>
      </c>
      <c r="B2277" s="10" t="s">
        <v>8150</v>
      </c>
      <c r="C2277" s="5" t="s">
        <v>7165</v>
      </c>
      <c r="D2277" s="27" t="s">
        <v>11714</v>
      </c>
      <c r="E2277" s="19" t="s">
        <v>10081</v>
      </c>
      <c r="F2277" s="7" t="s">
        <v>11915</v>
      </c>
      <c r="G2277" s="7" t="s">
        <v>11916</v>
      </c>
      <c r="H2277" s="13">
        <v>44553</v>
      </c>
      <c r="I2277" s="13">
        <v>45161</v>
      </c>
      <c r="J2277" s="13" t="str">
        <f ca="1">IF(Ugovori_OPULJP[[#This Row],[DATUM ZAVRŠETKA OPERACIJE]]&lt;TODAY(),"završen","u provedbi")</f>
        <v>u provedbi</v>
      </c>
      <c r="K2277" s="6" t="s">
        <v>14</v>
      </c>
      <c r="L2277" s="6" t="s">
        <v>14</v>
      </c>
      <c r="M2277" s="35" t="s">
        <v>9864</v>
      </c>
      <c r="N2277" s="17">
        <v>0.15</v>
      </c>
      <c r="O2277" s="11">
        <f>Ugovori_OPULJP[[#This Row],[Bespovratna sredstva - Ukupno (EU+Nac) HRK
= Ukupna ugovorena vrijednost bespovratnih sredstava]]*Ugovori_OPULJP[[#This Row],[EU STOPA SUFINANCIRANJA %
EU CO-FINANCING RATE %]]</f>
        <v>1074318.9354999999</v>
      </c>
      <c r="P2277" s="11">
        <f>Ugovori_OPULJP[[#This Row],[Bespovratna sredstva - Ukupno (EU+Nac) HRK
= Ukupna ugovorena vrijednost bespovratnih sredstava]]*Ugovori_OPULJP[[#This Row],[STOPA NACIONALNOG SUFINANCIRANJA %]]</f>
        <v>189585.69449999998</v>
      </c>
      <c r="Q2277" s="4">
        <v>1263904.6299999999</v>
      </c>
      <c r="R2277" s="11">
        <v>0</v>
      </c>
      <c r="S2277" s="11">
        <v>0</v>
      </c>
      <c r="T2277" s="4">
        <f>Ugovori_OPULJP[[#This Row],[Bespovratna sredstva - Ukupno (EU+Nac) HRK
= Ukupna ugovorena vrijednost bespovratnih sredstava]]+Ugovori_OPULJP[[#This Row],[Javni doprinos korisnika - HRK]]+Ugovori_OPULJP[[#This Row],[Privatni doprinos korisnika - HRK]]</f>
        <v>1263904.6299999999</v>
      </c>
      <c r="U2277" s="19" t="s">
        <v>8735</v>
      </c>
      <c r="V2277" s="19" t="s">
        <v>24</v>
      </c>
      <c r="W2277" s="5" t="s">
        <v>11936</v>
      </c>
      <c r="X2277" s="15" t="s">
        <v>6220</v>
      </c>
    </row>
    <row r="2278" spans="1:24" ht="63.75" x14ac:dyDescent="0.25">
      <c r="A2278" s="12" t="s">
        <v>11697</v>
      </c>
      <c r="B2278" s="10" t="s">
        <v>8150</v>
      </c>
      <c r="C2278" s="5" t="s">
        <v>7165</v>
      </c>
      <c r="D2278" s="27" t="s">
        <v>11714</v>
      </c>
      <c r="E2278" s="19" t="s">
        <v>10081</v>
      </c>
      <c r="F2278" s="7" t="s">
        <v>11773</v>
      </c>
      <c r="G2278" s="7" t="s">
        <v>11774</v>
      </c>
      <c r="H2278" s="13">
        <v>44553</v>
      </c>
      <c r="I2278" s="13">
        <v>45161</v>
      </c>
      <c r="J2278" s="13" t="str">
        <f ca="1">IF(Ugovori_OPULJP[[#This Row],[DATUM ZAVRŠETKA OPERACIJE]]&lt;TODAY(),"završen","u provedbi")</f>
        <v>u provedbi</v>
      </c>
      <c r="K2278" s="6" t="s">
        <v>12</v>
      </c>
      <c r="L2278" s="6" t="s">
        <v>12</v>
      </c>
      <c r="M2278" s="35" t="s">
        <v>9864</v>
      </c>
      <c r="N2278" s="17">
        <v>0.15</v>
      </c>
      <c r="O2278" s="11">
        <f>Ugovori_OPULJP[[#This Row],[Bespovratna sredstva - Ukupno (EU+Nac) HRK
= Ukupna ugovorena vrijednost bespovratnih sredstava]]*Ugovori_OPULJP[[#This Row],[EU STOPA SUFINANCIRANJA %
EU CO-FINANCING RATE %]]</f>
        <v>1582660.135</v>
      </c>
      <c r="P2278" s="11">
        <f>Ugovori_OPULJP[[#This Row],[Bespovratna sredstva - Ukupno (EU+Nac) HRK
= Ukupna ugovorena vrijednost bespovratnih sredstava]]*Ugovori_OPULJP[[#This Row],[STOPA NACIONALNOG SUFINANCIRANJA %]]</f>
        <v>279292.96500000003</v>
      </c>
      <c r="Q2278" s="4">
        <v>1861953.1</v>
      </c>
      <c r="R2278" s="11">
        <v>0</v>
      </c>
      <c r="S2278" s="11">
        <v>0</v>
      </c>
      <c r="T2278" s="4">
        <f>Ugovori_OPULJP[[#This Row],[Bespovratna sredstva - Ukupno (EU+Nac) HRK
= Ukupna ugovorena vrijednost bespovratnih sredstava]]+Ugovori_OPULJP[[#This Row],[Javni doprinos korisnika - HRK]]+Ugovori_OPULJP[[#This Row],[Privatni doprinos korisnika - HRK]]</f>
        <v>1861953.1</v>
      </c>
      <c r="U2278" s="19" t="s">
        <v>8735</v>
      </c>
      <c r="V2278" s="19" t="s">
        <v>24</v>
      </c>
      <c r="W2278" s="5" t="s">
        <v>11806</v>
      </c>
      <c r="X2278" s="15" t="s">
        <v>6220</v>
      </c>
    </row>
    <row r="2279" spans="1:24" ht="89.25" x14ac:dyDescent="0.25">
      <c r="A2279" s="12" t="s">
        <v>12311</v>
      </c>
      <c r="B2279" s="10" t="s">
        <v>8150</v>
      </c>
      <c r="C2279" s="5" t="s">
        <v>7165</v>
      </c>
      <c r="D2279" s="5" t="s">
        <v>11714</v>
      </c>
      <c r="E2279" s="19" t="s">
        <v>10081</v>
      </c>
      <c r="F2279" s="7" t="s">
        <v>12312</v>
      </c>
      <c r="G2279" s="7" t="s">
        <v>12313</v>
      </c>
      <c r="H2279" s="13">
        <v>44582</v>
      </c>
      <c r="I2279" s="13">
        <v>45190</v>
      </c>
      <c r="J2279" s="20" t="str">
        <f ca="1">IF(Ugovori_OPULJP[[#This Row],[DATUM ZAVRŠETKA OPERACIJE]]&lt;TODAY(),"završen","u provedbi")</f>
        <v>u provedbi</v>
      </c>
      <c r="K2279" s="6" t="s">
        <v>20</v>
      </c>
      <c r="L2279" s="25" t="s">
        <v>20</v>
      </c>
      <c r="M2279" s="17">
        <v>0.85</v>
      </c>
      <c r="N2279" s="17">
        <v>0.15</v>
      </c>
      <c r="O2279" s="11">
        <f>Ugovori_OPULJP[[#This Row],[Bespovratna sredstva - Ukupno (EU+Nac) HRK
= Ukupna ugovorena vrijednost bespovratnih sredstava]]*Ugovori_OPULJP[[#This Row],[EU STOPA SUFINANCIRANJA %
EU CO-FINANCING RATE %]]</f>
        <v>1527175.0845000001</v>
      </c>
      <c r="P2279" s="11">
        <f>Ugovori_OPULJP[[#This Row],[Bespovratna sredstva - Ukupno (EU+Nac) HRK
= Ukupna ugovorena vrijednost bespovratnih sredstava]]*Ugovori_OPULJP[[#This Row],[STOPA NACIONALNOG SUFINANCIRANJA %]]</f>
        <v>269501.48550000001</v>
      </c>
      <c r="Q2279" s="4">
        <v>1796676.57</v>
      </c>
      <c r="R2279" s="11">
        <v>0</v>
      </c>
      <c r="S2279" s="11">
        <v>0</v>
      </c>
      <c r="T2279" s="4">
        <f>Ugovori_OPULJP[[#This Row],[Bespovratna sredstva - Ukupno (EU+Nac) HRK
= Ukupna ugovorena vrijednost bespovratnih sredstava]]+Ugovori_OPULJP[[#This Row],[Javni doprinos korisnika - HRK]]+Ugovori_OPULJP[[#This Row],[Privatni doprinos korisnika - HRK]]</f>
        <v>1796676.57</v>
      </c>
      <c r="U2279" s="19" t="s">
        <v>8735</v>
      </c>
      <c r="V2279" s="19" t="s">
        <v>24</v>
      </c>
      <c r="W2279" s="5" t="s">
        <v>12314</v>
      </c>
      <c r="X2279" s="15" t="s">
        <v>6220</v>
      </c>
    </row>
    <row r="2280" spans="1:24" ht="114.75" x14ac:dyDescent="0.25">
      <c r="A2280" s="12" t="s">
        <v>12315</v>
      </c>
      <c r="B2280" s="10" t="s">
        <v>8150</v>
      </c>
      <c r="C2280" s="5" t="s">
        <v>7165</v>
      </c>
      <c r="D2280" s="27" t="s">
        <v>11714</v>
      </c>
      <c r="E2280" s="19" t="s">
        <v>10081</v>
      </c>
      <c r="F2280" s="7" t="s">
        <v>12316</v>
      </c>
      <c r="G2280" s="7" t="s">
        <v>12317</v>
      </c>
      <c r="H2280" s="13">
        <v>44621</v>
      </c>
      <c r="I2280" s="13">
        <v>45231</v>
      </c>
      <c r="J2280" s="20" t="str">
        <f ca="1">IF(Ugovori_OPULJP[[#This Row],[DATUM ZAVRŠETKA OPERACIJE]]&lt;TODAY(),"završen","u provedbi")</f>
        <v>u provedbi</v>
      </c>
      <c r="K2280" s="6" t="s">
        <v>5</v>
      </c>
      <c r="L2280" s="6" t="s">
        <v>5</v>
      </c>
      <c r="M2280" s="17">
        <v>0.85</v>
      </c>
      <c r="N2280" s="17">
        <v>0.15</v>
      </c>
      <c r="O2280" s="11">
        <f>Ugovori_OPULJP[[#This Row],[Bespovratna sredstva - Ukupno (EU+Nac) HRK
= Ukupna ugovorena vrijednost bespovratnih sredstava]]*Ugovori_OPULJP[[#This Row],[EU STOPA SUFINANCIRANJA %
EU CO-FINANCING RATE %]]</f>
        <v>849243.5</v>
      </c>
      <c r="P2280" s="11">
        <f>Ugovori_OPULJP[[#This Row],[Bespovratna sredstva - Ukupno (EU+Nac) HRK
= Ukupna ugovorena vrijednost bespovratnih sredstava]]*Ugovori_OPULJP[[#This Row],[STOPA NACIONALNOG SUFINANCIRANJA %]]</f>
        <v>149866.5</v>
      </c>
      <c r="Q2280" s="4">
        <v>999110</v>
      </c>
      <c r="R2280" s="11">
        <v>0</v>
      </c>
      <c r="S2280" s="11">
        <v>0</v>
      </c>
      <c r="T2280" s="4">
        <f>Ugovori_OPULJP[[#This Row],[Bespovratna sredstva - Ukupno (EU+Nac) HRK
= Ukupna ugovorena vrijednost bespovratnih sredstava]]+Ugovori_OPULJP[[#This Row],[Javni doprinos korisnika - HRK]]+Ugovori_OPULJP[[#This Row],[Privatni doprinos korisnika - HRK]]</f>
        <v>999110</v>
      </c>
      <c r="U2280" s="19" t="s">
        <v>8735</v>
      </c>
      <c r="V2280" s="19" t="s">
        <v>24</v>
      </c>
      <c r="W2280" s="5" t="s">
        <v>12318</v>
      </c>
      <c r="X2280" s="15" t="s">
        <v>6220</v>
      </c>
    </row>
    <row r="2281" spans="1:24" ht="102" x14ac:dyDescent="0.25">
      <c r="A2281" s="12" t="s">
        <v>12319</v>
      </c>
      <c r="B2281" s="10" t="s">
        <v>8150</v>
      </c>
      <c r="C2281" s="5" t="s">
        <v>7165</v>
      </c>
      <c r="D2281" s="5" t="s">
        <v>11714</v>
      </c>
      <c r="E2281" s="19" t="s">
        <v>10081</v>
      </c>
      <c r="F2281" s="7" t="s">
        <v>12320</v>
      </c>
      <c r="G2281" s="7" t="s">
        <v>12321</v>
      </c>
      <c r="H2281" s="13">
        <v>44579</v>
      </c>
      <c r="I2281" s="13">
        <v>45187</v>
      </c>
      <c r="J2281" s="20" t="str">
        <f ca="1">IF(Ugovori_OPULJP[[#This Row],[DATUM ZAVRŠETKA OPERACIJE]]&lt;TODAY(),"završen","u provedbi")</f>
        <v>u provedbi</v>
      </c>
      <c r="K2281" s="6" t="s">
        <v>18</v>
      </c>
      <c r="L2281" s="25" t="s">
        <v>18</v>
      </c>
      <c r="M2281" s="17">
        <v>0.85</v>
      </c>
      <c r="N2281" s="17">
        <v>0.15</v>
      </c>
      <c r="O2281" s="11">
        <f>Ugovori_OPULJP[[#This Row],[Bespovratna sredstva - Ukupno (EU+Nac) HRK
= Ukupna ugovorena vrijednost bespovratnih sredstava]]*Ugovori_OPULJP[[#This Row],[EU STOPA SUFINANCIRANJA %
EU CO-FINANCING RATE %]]</f>
        <v>887128.22100000002</v>
      </c>
      <c r="P2281" s="11">
        <f>Ugovori_OPULJP[[#This Row],[Bespovratna sredstva - Ukupno (EU+Nac) HRK
= Ukupna ugovorena vrijednost bespovratnih sredstava]]*Ugovori_OPULJP[[#This Row],[STOPA NACIONALNOG SUFINANCIRANJA %]]</f>
        <v>156552.03899999999</v>
      </c>
      <c r="Q2281" s="4">
        <v>1043680.26</v>
      </c>
      <c r="R2281" s="11">
        <v>0</v>
      </c>
      <c r="S2281" s="11">
        <v>0</v>
      </c>
      <c r="T2281" s="4">
        <f>Ugovori_OPULJP[[#This Row],[Bespovratna sredstva - Ukupno (EU+Nac) HRK
= Ukupna ugovorena vrijednost bespovratnih sredstava]]+Ugovori_OPULJP[[#This Row],[Javni doprinos korisnika - HRK]]+Ugovori_OPULJP[[#This Row],[Privatni doprinos korisnika - HRK]]</f>
        <v>1043680.26</v>
      </c>
      <c r="U2281" s="19" t="s">
        <v>8735</v>
      </c>
      <c r="V2281" s="19" t="s">
        <v>24</v>
      </c>
      <c r="W2281" s="5" t="s">
        <v>12322</v>
      </c>
      <c r="X2281" s="15" t="s">
        <v>6220</v>
      </c>
    </row>
    <row r="2282" spans="1:24" ht="102" x14ac:dyDescent="0.25">
      <c r="A2282" s="12" t="s">
        <v>12323</v>
      </c>
      <c r="B2282" s="10" t="s">
        <v>8150</v>
      </c>
      <c r="C2282" s="5" t="s">
        <v>7165</v>
      </c>
      <c r="D2282" s="5" t="s">
        <v>11714</v>
      </c>
      <c r="E2282" s="19" t="s">
        <v>10081</v>
      </c>
      <c r="F2282" s="7" t="s">
        <v>12324</v>
      </c>
      <c r="G2282" s="7" t="s">
        <v>12325</v>
      </c>
      <c r="H2282" s="13">
        <v>44620</v>
      </c>
      <c r="I2282" s="13">
        <v>45227</v>
      </c>
      <c r="J2282" s="20" t="str">
        <f ca="1">IF(Ugovori_OPULJP[[#This Row],[DATUM ZAVRŠETKA OPERACIJE]]&lt;TODAY(),"završen","u provedbi")</f>
        <v>u provedbi</v>
      </c>
      <c r="K2282" s="18" t="s">
        <v>19</v>
      </c>
      <c r="L2282" s="6" t="s">
        <v>19</v>
      </c>
      <c r="M2282" s="17">
        <v>0.85</v>
      </c>
      <c r="N2282" s="17">
        <v>0.15</v>
      </c>
      <c r="O2282" s="11">
        <f>Ugovori_OPULJP[[#This Row],[Bespovratna sredstva - Ukupno (EU+Nac) HRK
= Ukupna ugovorena vrijednost bespovratnih sredstava]]*Ugovori_OPULJP[[#This Row],[EU STOPA SUFINANCIRANJA %
EU CO-FINANCING RATE %]]</f>
        <v>950271.43149999983</v>
      </c>
      <c r="P2282" s="11">
        <f>Ugovori_OPULJP[[#This Row],[Bespovratna sredstva - Ukupno (EU+Nac) HRK
= Ukupna ugovorena vrijednost bespovratnih sredstava]]*Ugovori_OPULJP[[#This Row],[STOPA NACIONALNOG SUFINANCIRANJA %]]</f>
        <v>167694.95849999998</v>
      </c>
      <c r="Q2282" s="4">
        <v>1117966.3899999999</v>
      </c>
      <c r="R2282" s="11">
        <v>0</v>
      </c>
      <c r="S2282" s="11">
        <v>0</v>
      </c>
      <c r="T2282" s="4">
        <f>Ugovori_OPULJP[[#This Row],[Bespovratna sredstva - Ukupno (EU+Nac) HRK
= Ukupna ugovorena vrijednost bespovratnih sredstava]]+Ugovori_OPULJP[[#This Row],[Javni doprinos korisnika - HRK]]+Ugovori_OPULJP[[#This Row],[Privatni doprinos korisnika - HRK]]</f>
        <v>1117966.3899999999</v>
      </c>
      <c r="U2282" s="19" t="s">
        <v>8735</v>
      </c>
      <c r="V2282" s="19" t="s">
        <v>24</v>
      </c>
      <c r="W2282" s="5" t="s">
        <v>12210</v>
      </c>
      <c r="X2282" s="15" t="s">
        <v>6220</v>
      </c>
    </row>
    <row r="2283" spans="1:24" ht="89.25" x14ac:dyDescent="0.25">
      <c r="A2283" s="12" t="s">
        <v>12326</v>
      </c>
      <c r="B2283" s="10" t="s">
        <v>8150</v>
      </c>
      <c r="C2283" s="5" t="s">
        <v>7165</v>
      </c>
      <c r="D2283" s="27" t="s">
        <v>11714</v>
      </c>
      <c r="E2283" s="19" t="s">
        <v>10081</v>
      </c>
      <c r="F2283" s="7" t="s">
        <v>12327</v>
      </c>
      <c r="G2283" s="7" t="s">
        <v>528</v>
      </c>
      <c r="H2283" s="13">
        <v>44586</v>
      </c>
      <c r="I2283" s="13">
        <v>45194</v>
      </c>
      <c r="J2283" s="20" t="str">
        <f ca="1">IF(Ugovori_OPULJP[[#This Row],[DATUM ZAVRŠETKA OPERACIJE]]&lt;TODAY(),"završen","u provedbi")</f>
        <v>u provedbi</v>
      </c>
      <c r="K2283" s="18" t="s">
        <v>16</v>
      </c>
      <c r="L2283" s="18" t="s">
        <v>16</v>
      </c>
      <c r="M2283" s="17">
        <v>0.85</v>
      </c>
      <c r="N2283" s="17">
        <v>0.15</v>
      </c>
      <c r="O2283" s="11">
        <f>Ugovori_OPULJP[[#This Row],[Bespovratna sredstva - Ukupno (EU+Nac) HRK
= Ukupna ugovorena vrijednost bespovratnih sredstava]]*Ugovori_OPULJP[[#This Row],[EU STOPA SUFINANCIRANJA %
EU CO-FINANCING RATE %]]</f>
        <v>2409826.5425</v>
      </c>
      <c r="P2283" s="11">
        <f>Ugovori_OPULJP[[#This Row],[Bespovratna sredstva - Ukupno (EU+Nac) HRK
= Ukupna ugovorena vrijednost bespovratnih sredstava]]*Ugovori_OPULJP[[#This Row],[STOPA NACIONALNOG SUFINANCIRANJA %]]</f>
        <v>425263.50749999995</v>
      </c>
      <c r="Q2283" s="4">
        <v>2835090.05</v>
      </c>
      <c r="R2283" s="11">
        <v>0</v>
      </c>
      <c r="S2283" s="11">
        <v>0</v>
      </c>
      <c r="T2283" s="4">
        <f>Ugovori_OPULJP[[#This Row],[Bespovratna sredstva - Ukupno (EU+Nac) HRK
= Ukupna ugovorena vrijednost bespovratnih sredstava]]+Ugovori_OPULJP[[#This Row],[Javni doprinos korisnika - HRK]]+Ugovori_OPULJP[[#This Row],[Privatni doprinos korisnika - HRK]]</f>
        <v>2835090.05</v>
      </c>
      <c r="U2283" s="19" t="s">
        <v>8735</v>
      </c>
      <c r="V2283" s="19" t="s">
        <v>24</v>
      </c>
      <c r="W2283" s="5" t="s">
        <v>12328</v>
      </c>
      <c r="X2283" s="15" t="s">
        <v>6220</v>
      </c>
    </row>
    <row r="2284" spans="1:24" ht="76.5" x14ac:dyDescent="0.25">
      <c r="A2284" s="12" t="s">
        <v>12329</v>
      </c>
      <c r="B2284" s="10" t="s">
        <v>8150</v>
      </c>
      <c r="C2284" s="5" t="s">
        <v>7165</v>
      </c>
      <c r="D2284" s="5" t="s">
        <v>11714</v>
      </c>
      <c r="E2284" s="19" t="s">
        <v>10081</v>
      </c>
      <c r="F2284" s="7" t="s">
        <v>12330</v>
      </c>
      <c r="G2284" s="7" t="s">
        <v>12331</v>
      </c>
      <c r="H2284" s="13">
        <v>44574</v>
      </c>
      <c r="I2284" s="13">
        <v>45182</v>
      </c>
      <c r="J2284" s="13" t="str">
        <f ca="1">IF(Ugovori_OPULJP[[#This Row],[DATUM ZAVRŠETKA OPERACIJE]]&lt;TODAY(),"završen","u provedbi")</f>
        <v>u provedbi</v>
      </c>
      <c r="K2284" s="6" t="s">
        <v>9</v>
      </c>
      <c r="L2284" s="6" t="s">
        <v>9</v>
      </c>
      <c r="M2284" s="17">
        <v>0.85</v>
      </c>
      <c r="N2284" s="17">
        <v>0.15</v>
      </c>
      <c r="O2284" s="11">
        <f>Ugovori_OPULJP[[#This Row],[Bespovratna sredstva - Ukupno (EU+Nac) HRK
= Ukupna ugovorena vrijednost bespovratnih sredstava]]*Ugovori_OPULJP[[#This Row],[EU STOPA SUFINANCIRANJA %
EU CO-FINANCING RATE %]]</f>
        <v>2839288.8299999996</v>
      </c>
      <c r="P2284" s="11">
        <f>Ugovori_OPULJP[[#This Row],[Bespovratna sredstva - Ukupno (EU+Nac) HRK
= Ukupna ugovorena vrijednost bespovratnih sredstava]]*Ugovori_OPULJP[[#This Row],[STOPA NACIONALNOG SUFINANCIRANJA %]]</f>
        <v>501050.97</v>
      </c>
      <c r="Q2284" s="4">
        <v>3340339.8</v>
      </c>
      <c r="R2284" s="11">
        <v>0</v>
      </c>
      <c r="S2284" s="11">
        <v>0</v>
      </c>
      <c r="T2284" s="4">
        <f>Ugovori_OPULJP[[#This Row],[Bespovratna sredstva - Ukupno (EU+Nac) HRK
= Ukupna ugovorena vrijednost bespovratnih sredstava]]+Ugovori_OPULJP[[#This Row],[Javni doprinos korisnika - HRK]]+Ugovori_OPULJP[[#This Row],[Privatni doprinos korisnika - HRK]]</f>
        <v>3340339.8</v>
      </c>
      <c r="U2284" s="19" t="s">
        <v>8735</v>
      </c>
      <c r="V2284" s="19" t="s">
        <v>24</v>
      </c>
      <c r="W2284" s="5" t="s">
        <v>12332</v>
      </c>
      <c r="X2284" s="15" t="s">
        <v>6220</v>
      </c>
    </row>
    <row r="2285" spans="1:24" ht="89.25" x14ac:dyDescent="0.25">
      <c r="A2285" s="12" t="s">
        <v>11698</v>
      </c>
      <c r="B2285" s="10" t="s">
        <v>8150</v>
      </c>
      <c r="C2285" s="5" t="s">
        <v>7165</v>
      </c>
      <c r="D2285" s="27" t="s">
        <v>11714</v>
      </c>
      <c r="E2285" s="19" t="s">
        <v>10081</v>
      </c>
      <c r="F2285" s="7" t="s">
        <v>11775</v>
      </c>
      <c r="G2285" s="7" t="s">
        <v>11776</v>
      </c>
      <c r="H2285" s="13">
        <v>44553</v>
      </c>
      <c r="I2285" s="13">
        <v>45161</v>
      </c>
      <c r="J2285" s="13" t="str">
        <f ca="1">IF(Ugovori_OPULJP[[#This Row],[DATUM ZAVRŠETKA OPERACIJE]]&lt;TODAY(),"završen","u provedbi")</f>
        <v>u provedbi</v>
      </c>
      <c r="K2285" s="6" t="s">
        <v>14</v>
      </c>
      <c r="L2285" s="6" t="s">
        <v>14</v>
      </c>
      <c r="M2285" s="35" t="s">
        <v>9864</v>
      </c>
      <c r="N2285" s="17">
        <v>0.15</v>
      </c>
      <c r="O2285" s="11">
        <f>Ugovori_OPULJP[[#This Row],[Bespovratna sredstva - Ukupno (EU+Nac) HRK
= Ukupna ugovorena vrijednost bespovratnih sredstava]]*Ugovori_OPULJP[[#This Row],[EU STOPA SUFINANCIRANJA %
EU CO-FINANCING RATE %]]</f>
        <v>2624854.9610000001</v>
      </c>
      <c r="P2285" s="11">
        <f>Ugovori_OPULJP[[#This Row],[Bespovratna sredstva - Ukupno (EU+Nac) HRK
= Ukupna ugovorena vrijednost bespovratnih sredstava]]*Ugovori_OPULJP[[#This Row],[STOPA NACIONALNOG SUFINANCIRANJA %]]</f>
        <v>463209.69900000002</v>
      </c>
      <c r="Q2285" s="4">
        <v>3088064.66</v>
      </c>
      <c r="R2285" s="11">
        <v>0</v>
      </c>
      <c r="S2285" s="11">
        <v>0</v>
      </c>
      <c r="T2285" s="4">
        <f>Ugovori_OPULJP[[#This Row],[Bespovratna sredstva - Ukupno (EU+Nac) HRK
= Ukupna ugovorena vrijednost bespovratnih sredstava]]+Ugovori_OPULJP[[#This Row],[Javni doprinos korisnika - HRK]]+Ugovori_OPULJP[[#This Row],[Privatni doprinos korisnika - HRK]]</f>
        <v>3088064.66</v>
      </c>
      <c r="U2285" s="19" t="s">
        <v>8735</v>
      </c>
      <c r="V2285" s="19" t="s">
        <v>24</v>
      </c>
      <c r="W2285" s="5" t="s">
        <v>11843</v>
      </c>
      <c r="X2285" s="15" t="s">
        <v>6220</v>
      </c>
    </row>
    <row r="2286" spans="1:24" ht="114.75" x14ac:dyDescent="0.25">
      <c r="A2286" s="12" t="s">
        <v>11883</v>
      </c>
      <c r="B2286" s="10" t="s">
        <v>8150</v>
      </c>
      <c r="C2286" s="5" t="s">
        <v>7165</v>
      </c>
      <c r="D2286" s="27" t="s">
        <v>11714</v>
      </c>
      <c r="E2286" s="19" t="s">
        <v>10081</v>
      </c>
      <c r="F2286" s="7" t="s">
        <v>11917</v>
      </c>
      <c r="G2286" s="7" t="s">
        <v>2824</v>
      </c>
      <c r="H2286" s="13">
        <v>44553</v>
      </c>
      <c r="I2286" s="13">
        <v>45161</v>
      </c>
      <c r="J2286" s="13" t="str">
        <f ca="1">IF(Ugovori_OPULJP[[#This Row],[DATUM ZAVRŠETKA OPERACIJE]]&lt;TODAY(),"završen","u provedbi")</f>
        <v>u provedbi</v>
      </c>
      <c r="K2286" s="6" t="s">
        <v>14</v>
      </c>
      <c r="L2286" s="6" t="s">
        <v>14</v>
      </c>
      <c r="M2286" s="35" t="s">
        <v>9864</v>
      </c>
      <c r="N2286" s="17">
        <v>0.15</v>
      </c>
      <c r="O2286" s="11">
        <f>Ugovori_OPULJP[[#This Row],[Bespovratna sredstva - Ukupno (EU+Nac) HRK
= Ukupna ugovorena vrijednost bespovratnih sredstava]]*Ugovori_OPULJP[[#This Row],[EU STOPA SUFINANCIRANJA %
EU CO-FINANCING RATE %]]</f>
        <v>1133212.605</v>
      </c>
      <c r="P2286" s="11">
        <f>Ugovori_OPULJP[[#This Row],[Bespovratna sredstva - Ukupno (EU+Nac) HRK
= Ukupna ugovorena vrijednost bespovratnih sredstava]]*Ugovori_OPULJP[[#This Row],[STOPA NACIONALNOG SUFINANCIRANJA %]]</f>
        <v>199978.69500000001</v>
      </c>
      <c r="Q2286" s="4">
        <v>1333191.3</v>
      </c>
      <c r="R2286" s="11">
        <v>0</v>
      </c>
      <c r="S2286" s="11">
        <v>0</v>
      </c>
      <c r="T2286" s="4">
        <f>Ugovori_OPULJP[[#This Row],[Bespovratna sredstva - Ukupno (EU+Nac) HRK
= Ukupna ugovorena vrijednost bespovratnih sredstava]]+Ugovori_OPULJP[[#This Row],[Javni doprinos korisnika - HRK]]+Ugovori_OPULJP[[#This Row],[Privatni doprinos korisnika - HRK]]</f>
        <v>1333191.3</v>
      </c>
      <c r="U2286" s="19" t="s">
        <v>8735</v>
      </c>
      <c r="V2286" s="19" t="s">
        <v>24</v>
      </c>
      <c r="W2286" s="5" t="s">
        <v>11937</v>
      </c>
      <c r="X2286" s="15" t="s">
        <v>6220</v>
      </c>
    </row>
    <row r="2287" spans="1:24" ht="76.5" x14ac:dyDescent="0.25">
      <c r="A2287" s="12" t="s">
        <v>11939</v>
      </c>
      <c r="B2287" s="10" t="s">
        <v>8150</v>
      </c>
      <c r="C2287" s="5" t="s">
        <v>7165</v>
      </c>
      <c r="D2287" s="27" t="s">
        <v>11714</v>
      </c>
      <c r="E2287" s="19" t="s">
        <v>10081</v>
      </c>
      <c r="F2287" s="7" t="s">
        <v>11943</v>
      </c>
      <c r="G2287" s="7" t="s">
        <v>361</v>
      </c>
      <c r="H2287" s="13">
        <v>44559</v>
      </c>
      <c r="I2287" s="13">
        <v>45167</v>
      </c>
      <c r="J2287" s="13" t="str">
        <f ca="1">IF(Ugovori_OPULJP[[#This Row],[DATUM ZAVRŠETKA OPERACIJE]]&lt;TODAY(),"završen","u provedbi")</f>
        <v>u provedbi</v>
      </c>
      <c r="K2287" s="18" t="s">
        <v>2</v>
      </c>
      <c r="L2287" s="6" t="s">
        <v>2</v>
      </c>
      <c r="M2287" s="63" t="s">
        <v>9864</v>
      </c>
      <c r="N2287" s="17">
        <v>0.15</v>
      </c>
      <c r="O2287" s="11">
        <f>Ugovori_OPULJP[[#This Row],[Bespovratna sredstva - Ukupno (EU+Nac) HRK
= Ukupna ugovorena vrijednost bespovratnih sredstava]]*Ugovori_OPULJP[[#This Row],[EU STOPA SUFINANCIRANJA %
EU CO-FINANCING RATE %]]</f>
        <v>1665928.1239999998</v>
      </c>
      <c r="P2287" s="11">
        <f>Ugovori_OPULJP[[#This Row],[Bespovratna sredstva - Ukupno (EU+Nac) HRK
= Ukupna ugovorena vrijednost bespovratnih sredstava]]*Ugovori_OPULJP[[#This Row],[STOPA NACIONALNOG SUFINANCIRANJA %]]</f>
        <v>293987.31599999999</v>
      </c>
      <c r="Q2287" s="4">
        <v>1959915.44</v>
      </c>
      <c r="R2287" s="11">
        <v>0</v>
      </c>
      <c r="S2287" s="11">
        <v>0</v>
      </c>
      <c r="T2287" s="4">
        <f>Ugovori_OPULJP[[#This Row],[Bespovratna sredstva - Ukupno (EU+Nac) HRK
= Ukupna ugovorena vrijednost bespovratnih sredstava]]+Ugovori_OPULJP[[#This Row],[Javni doprinos korisnika - HRK]]+Ugovori_OPULJP[[#This Row],[Privatni doprinos korisnika - HRK]]</f>
        <v>1959915.44</v>
      </c>
      <c r="U2287" s="19" t="s">
        <v>8735</v>
      </c>
      <c r="V2287" s="19" t="s">
        <v>24</v>
      </c>
      <c r="W2287" s="5" t="s">
        <v>11946</v>
      </c>
      <c r="X2287" s="15" t="s">
        <v>6220</v>
      </c>
    </row>
    <row r="2288" spans="1:24" ht="76.5" x14ac:dyDescent="0.25">
      <c r="A2288" s="12" t="s">
        <v>11940</v>
      </c>
      <c r="B2288" s="10" t="s">
        <v>8150</v>
      </c>
      <c r="C2288" s="5" t="s">
        <v>7165</v>
      </c>
      <c r="D2288" s="27" t="s">
        <v>11714</v>
      </c>
      <c r="E2288" s="19" t="s">
        <v>10081</v>
      </c>
      <c r="F2288" s="7" t="s">
        <v>11944</v>
      </c>
      <c r="G2288" s="7" t="s">
        <v>11945</v>
      </c>
      <c r="H2288" s="13">
        <v>44561</v>
      </c>
      <c r="I2288" s="13">
        <v>45169</v>
      </c>
      <c r="J2288" s="13" t="str">
        <f ca="1">IF(Ugovori_OPULJP[[#This Row],[DATUM ZAVRŠETKA OPERACIJE]]&lt;TODAY(),"završen","u provedbi")</f>
        <v>u provedbi</v>
      </c>
      <c r="K2288" s="6" t="s">
        <v>14</v>
      </c>
      <c r="L2288" s="6" t="s">
        <v>14</v>
      </c>
      <c r="M2288" s="63" t="s">
        <v>9864</v>
      </c>
      <c r="N2288" s="17">
        <v>0.15</v>
      </c>
      <c r="O2288" s="11">
        <f>Ugovori_OPULJP[[#This Row],[Bespovratna sredstva - Ukupno (EU+Nac) HRK
= Ukupna ugovorena vrijednost bespovratnih sredstava]]*Ugovori_OPULJP[[#This Row],[EU STOPA SUFINANCIRANJA %
EU CO-FINANCING RATE %]]</f>
        <v>3615077.1999999997</v>
      </c>
      <c r="P2288" s="11">
        <f>Ugovori_OPULJP[[#This Row],[Bespovratna sredstva - Ukupno (EU+Nac) HRK
= Ukupna ugovorena vrijednost bespovratnih sredstava]]*Ugovori_OPULJP[[#This Row],[STOPA NACIONALNOG SUFINANCIRANJA %]]</f>
        <v>637954.79999999993</v>
      </c>
      <c r="Q2288" s="4">
        <v>4253032</v>
      </c>
      <c r="R2288" s="11">
        <v>0</v>
      </c>
      <c r="S2288" s="11">
        <v>0</v>
      </c>
      <c r="T2288" s="4">
        <f>Ugovori_OPULJP[[#This Row],[Bespovratna sredstva - Ukupno (EU+Nac) HRK
= Ukupna ugovorena vrijednost bespovratnih sredstava]]+Ugovori_OPULJP[[#This Row],[Javni doprinos korisnika - HRK]]+Ugovori_OPULJP[[#This Row],[Privatni doprinos korisnika - HRK]]</f>
        <v>4253032</v>
      </c>
      <c r="U2288" s="19" t="s">
        <v>8735</v>
      </c>
      <c r="V2288" s="19" t="s">
        <v>24</v>
      </c>
      <c r="W2288" s="5" t="s">
        <v>11947</v>
      </c>
      <c r="X2288" s="15" t="s">
        <v>6220</v>
      </c>
    </row>
    <row r="2289" spans="1:24" ht="76.5" x14ac:dyDescent="0.25">
      <c r="A2289" s="12" t="s">
        <v>12333</v>
      </c>
      <c r="B2289" s="10" t="s">
        <v>8150</v>
      </c>
      <c r="C2289" s="5" t="s">
        <v>7165</v>
      </c>
      <c r="D2289" s="27" t="s">
        <v>11714</v>
      </c>
      <c r="E2289" s="19" t="s">
        <v>10081</v>
      </c>
      <c r="F2289" s="7" t="s">
        <v>12334</v>
      </c>
      <c r="G2289" s="7" t="s">
        <v>2807</v>
      </c>
      <c r="H2289" s="13">
        <v>44595</v>
      </c>
      <c r="I2289" s="13">
        <v>45202</v>
      </c>
      <c r="J2289" s="20" t="str">
        <f ca="1">IF(Ugovori_OPULJP[[#This Row],[DATUM ZAVRŠETKA OPERACIJE]]&lt;TODAY(),"završen","u provedbi")</f>
        <v>u provedbi</v>
      </c>
      <c r="K2289" s="25" t="s">
        <v>3</v>
      </c>
      <c r="L2289" s="25" t="s">
        <v>3</v>
      </c>
      <c r="M2289" s="17">
        <v>0.85</v>
      </c>
      <c r="N2289" s="17">
        <v>0.15</v>
      </c>
      <c r="O2289" s="11">
        <f>Ugovori_OPULJP[[#This Row],[Bespovratna sredstva - Ukupno (EU+Nac) HRK
= Ukupna ugovorena vrijednost bespovratnih sredstava]]*Ugovori_OPULJP[[#This Row],[EU STOPA SUFINANCIRANJA %
EU CO-FINANCING RATE %]]</f>
        <v>3021954.2719999999</v>
      </c>
      <c r="P2289" s="11">
        <f>Ugovori_OPULJP[[#This Row],[Bespovratna sredstva - Ukupno (EU+Nac) HRK
= Ukupna ugovorena vrijednost bespovratnih sredstava]]*Ugovori_OPULJP[[#This Row],[STOPA NACIONALNOG SUFINANCIRANJA %]]</f>
        <v>533286.04799999995</v>
      </c>
      <c r="Q2289" s="4">
        <v>3555240.32</v>
      </c>
      <c r="R2289" s="11">
        <v>0</v>
      </c>
      <c r="S2289" s="11">
        <v>0</v>
      </c>
      <c r="T2289" s="4">
        <f>Ugovori_OPULJP[[#This Row],[Bespovratna sredstva - Ukupno (EU+Nac) HRK
= Ukupna ugovorena vrijednost bespovratnih sredstava]]+Ugovori_OPULJP[[#This Row],[Javni doprinos korisnika - HRK]]+Ugovori_OPULJP[[#This Row],[Privatni doprinos korisnika - HRK]]</f>
        <v>3555240.32</v>
      </c>
      <c r="U2289" s="19" t="s">
        <v>8735</v>
      </c>
      <c r="V2289" s="19" t="s">
        <v>24</v>
      </c>
      <c r="W2289" s="5" t="s">
        <v>12335</v>
      </c>
      <c r="X2289" s="15" t="s">
        <v>6220</v>
      </c>
    </row>
    <row r="2290" spans="1:24" ht="89.25" x14ac:dyDescent="0.25">
      <c r="A2290" s="12" t="s">
        <v>12336</v>
      </c>
      <c r="B2290" s="10" t="s">
        <v>8150</v>
      </c>
      <c r="C2290" s="5" t="s">
        <v>7165</v>
      </c>
      <c r="D2290" s="5" t="s">
        <v>11714</v>
      </c>
      <c r="E2290" s="19" t="s">
        <v>10081</v>
      </c>
      <c r="F2290" s="7" t="s">
        <v>12337</v>
      </c>
      <c r="G2290" s="47" t="s">
        <v>2948</v>
      </c>
      <c r="H2290" s="13">
        <v>44580</v>
      </c>
      <c r="I2290" s="13">
        <v>45188</v>
      </c>
      <c r="J2290" s="20" t="str">
        <f ca="1">IF(Ugovori_OPULJP[[#This Row],[DATUM ZAVRŠETKA OPERACIJE]]&lt;TODAY(),"završen","u provedbi")</f>
        <v>u provedbi</v>
      </c>
      <c r="K2290" s="6" t="s">
        <v>2</v>
      </c>
      <c r="L2290" s="6" t="s">
        <v>2</v>
      </c>
      <c r="M2290" s="17">
        <v>0.85</v>
      </c>
      <c r="N2290" s="17">
        <v>0.15</v>
      </c>
      <c r="O2290" s="11">
        <f>Ugovori_OPULJP[[#This Row],[Bespovratna sredstva - Ukupno (EU+Nac) HRK
= Ukupna ugovorena vrijednost bespovratnih sredstava]]*Ugovori_OPULJP[[#This Row],[EU STOPA SUFINANCIRANJA %
EU CO-FINANCING RATE %]]</f>
        <v>4767600.5894999998</v>
      </c>
      <c r="P2290" s="11">
        <f>Ugovori_OPULJP[[#This Row],[Bespovratna sredstva - Ukupno (EU+Nac) HRK
= Ukupna ugovorena vrijednost bespovratnih sredstava]]*Ugovori_OPULJP[[#This Row],[STOPA NACIONALNOG SUFINANCIRANJA %]]</f>
        <v>841341.28049999999</v>
      </c>
      <c r="Q2290" s="4">
        <v>5608941.8700000001</v>
      </c>
      <c r="R2290" s="11">
        <v>0</v>
      </c>
      <c r="S2290" s="11">
        <v>0</v>
      </c>
      <c r="T2290" s="4">
        <f>Ugovori_OPULJP[[#This Row],[Bespovratna sredstva - Ukupno (EU+Nac) HRK
= Ukupna ugovorena vrijednost bespovratnih sredstava]]+Ugovori_OPULJP[[#This Row],[Javni doprinos korisnika - HRK]]+Ugovori_OPULJP[[#This Row],[Privatni doprinos korisnika - HRK]]</f>
        <v>5608941.8700000001</v>
      </c>
      <c r="U2290" s="19" t="s">
        <v>8735</v>
      </c>
      <c r="V2290" s="19" t="s">
        <v>24</v>
      </c>
      <c r="W2290" s="5" t="s">
        <v>12338</v>
      </c>
      <c r="X2290" s="15" t="s">
        <v>6220</v>
      </c>
    </row>
    <row r="2291" spans="1:24" ht="89.25" x14ac:dyDescent="0.25">
      <c r="A2291" s="45" t="s">
        <v>12339</v>
      </c>
      <c r="B2291" s="10" t="s">
        <v>8150</v>
      </c>
      <c r="C2291" s="5" t="s">
        <v>7165</v>
      </c>
      <c r="D2291" s="27" t="s">
        <v>11714</v>
      </c>
      <c r="E2291" s="19" t="s">
        <v>10081</v>
      </c>
      <c r="F2291" s="7" t="s">
        <v>12340</v>
      </c>
      <c r="G2291" s="7" t="s">
        <v>12341</v>
      </c>
      <c r="H2291" s="13">
        <v>44564</v>
      </c>
      <c r="I2291" s="13">
        <v>45172</v>
      </c>
      <c r="J2291" s="13" t="str">
        <f ca="1">IF(Ugovori_OPULJP[[#This Row],[DATUM ZAVRŠETKA OPERACIJE]]&lt;TODAY(),"završen","u provedbi")</f>
        <v>u provedbi</v>
      </c>
      <c r="K2291" s="18" t="s">
        <v>2</v>
      </c>
      <c r="L2291" s="18" t="s">
        <v>2</v>
      </c>
      <c r="M2291" s="17">
        <v>0.85</v>
      </c>
      <c r="N2291" s="17">
        <v>0.15</v>
      </c>
      <c r="O2291" s="11">
        <f>Ugovori_OPULJP[[#This Row],[Bespovratna sredstva - Ukupno (EU+Nac) HRK
= Ukupna ugovorena vrijednost bespovratnih sredstava]]*Ugovori_OPULJP[[#This Row],[EU STOPA SUFINANCIRANJA %
EU CO-FINANCING RATE %]]</f>
        <v>1211518.6765000001</v>
      </c>
      <c r="P2291" s="11">
        <f>Ugovori_OPULJP[[#This Row],[Bespovratna sredstva - Ukupno (EU+Nac) HRK
= Ukupna ugovorena vrijednost bespovratnih sredstava]]*Ugovori_OPULJP[[#This Row],[STOPA NACIONALNOG SUFINANCIRANJA %]]</f>
        <v>213797.4135</v>
      </c>
      <c r="Q2291" s="4">
        <v>1425316.09</v>
      </c>
      <c r="R2291" s="11">
        <v>0</v>
      </c>
      <c r="S2291" s="11">
        <v>0</v>
      </c>
      <c r="T2291" s="4">
        <f>Ugovori_OPULJP[[#This Row],[Bespovratna sredstva - Ukupno (EU+Nac) HRK
= Ukupna ugovorena vrijednost bespovratnih sredstava]]+Ugovori_OPULJP[[#This Row],[Javni doprinos korisnika - HRK]]+Ugovori_OPULJP[[#This Row],[Privatni doprinos korisnika - HRK]]</f>
        <v>1425316.09</v>
      </c>
      <c r="U2291" s="19" t="s">
        <v>8735</v>
      </c>
      <c r="V2291" s="19" t="s">
        <v>24</v>
      </c>
      <c r="W2291" s="5" t="s">
        <v>12342</v>
      </c>
      <c r="X2291" s="15" t="s">
        <v>6220</v>
      </c>
    </row>
    <row r="2292" spans="1:24" ht="51" x14ac:dyDescent="0.25">
      <c r="A2292" s="12" t="s">
        <v>11699</v>
      </c>
      <c r="B2292" s="10" t="s">
        <v>8150</v>
      </c>
      <c r="C2292" s="5" t="s">
        <v>7165</v>
      </c>
      <c r="D2292" s="27" t="s">
        <v>11714</v>
      </c>
      <c r="E2292" s="19" t="s">
        <v>10081</v>
      </c>
      <c r="F2292" s="7" t="s">
        <v>11777</v>
      </c>
      <c r="G2292" s="7" t="s">
        <v>11778</v>
      </c>
      <c r="H2292" s="13">
        <v>44553</v>
      </c>
      <c r="I2292" s="13">
        <v>45161</v>
      </c>
      <c r="J2292" s="13" t="str">
        <f ca="1">IF(Ugovori_OPULJP[[#This Row],[DATUM ZAVRŠETKA OPERACIJE]]&lt;TODAY(),"završen","u provedbi")</f>
        <v>u provedbi</v>
      </c>
      <c r="K2292" s="6" t="s">
        <v>1</v>
      </c>
      <c r="L2292" s="6" t="s">
        <v>1</v>
      </c>
      <c r="M2292" s="35" t="s">
        <v>9864</v>
      </c>
      <c r="N2292" s="17">
        <v>0.15</v>
      </c>
      <c r="O2292" s="11">
        <f>Ugovori_OPULJP[[#This Row],[Bespovratna sredstva - Ukupno (EU+Nac) HRK
= Ukupna ugovorena vrijednost bespovratnih sredstava]]*Ugovori_OPULJP[[#This Row],[EU STOPA SUFINANCIRANJA %
EU CO-FINANCING RATE %]]</f>
        <v>1037962.914</v>
      </c>
      <c r="P2292" s="11">
        <f>Ugovori_OPULJP[[#This Row],[Bespovratna sredstva - Ukupno (EU+Nac) HRK
= Ukupna ugovorena vrijednost bespovratnih sredstava]]*Ugovori_OPULJP[[#This Row],[STOPA NACIONALNOG SUFINANCIRANJA %]]</f>
        <v>183169.92600000001</v>
      </c>
      <c r="Q2292" s="4">
        <v>1221132.8400000001</v>
      </c>
      <c r="R2292" s="11">
        <v>0</v>
      </c>
      <c r="S2292" s="11">
        <v>0</v>
      </c>
      <c r="T2292" s="4">
        <f>Ugovori_OPULJP[[#This Row],[Bespovratna sredstva - Ukupno (EU+Nac) HRK
= Ukupna ugovorena vrijednost bespovratnih sredstava]]+Ugovori_OPULJP[[#This Row],[Javni doprinos korisnika - HRK]]+Ugovori_OPULJP[[#This Row],[Privatni doprinos korisnika - HRK]]</f>
        <v>1221132.8400000001</v>
      </c>
      <c r="U2292" s="19" t="s">
        <v>8735</v>
      </c>
      <c r="V2292" s="19" t="s">
        <v>24</v>
      </c>
      <c r="W2292" s="5" t="s">
        <v>11844</v>
      </c>
      <c r="X2292" s="15" t="s">
        <v>6220</v>
      </c>
    </row>
    <row r="2293" spans="1:24" ht="102" x14ac:dyDescent="0.25">
      <c r="A2293" s="12" t="s">
        <v>12343</v>
      </c>
      <c r="B2293" s="10" t="s">
        <v>8150</v>
      </c>
      <c r="C2293" s="5" t="s">
        <v>7165</v>
      </c>
      <c r="D2293" s="27" t="s">
        <v>11714</v>
      </c>
      <c r="E2293" s="19" t="s">
        <v>10081</v>
      </c>
      <c r="F2293" s="7" t="s">
        <v>12344</v>
      </c>
      <c r="G2293" s="7" t="s">
        <v>12345</v>
      </c>
      <c r="H2293" s="13">
        <v>44595</v>
      </c>
      <c r="I2293" s="13">
        <v>45202</v>
      </c>
      <c r="J2293" s="20" t="str">
        <f ca="1">IF(Ugovori_OPULJP[[#This Row],[DATUM ZAVRŠETKA OPERACIJE]]&lt;TODAY(),"završen","u provedbi")</f>
        <v>u provedbi</v>
      </c>
      <c r="K2293" s="6" t="s">
        <v>8</v>
      </c>
      <c r="L2293" s="6" t="s">
        <v>8</v>
      </c>
      <c r="M2293" s="53">
        <v>0.85</v>
      </c>
      <c r="N2293" s="17">
        <v>0.15</v>
      </c>
      <c r="O2293" s="11">
        <f>Ugovori_OPULJP[[#This Row],[Bespovratna sredstva - Ukupno (EU+Nac) HRK
= Ukupna ugovorena vrijednost bespovratnih sredstava]]*Ugovori_OPULJP[[#This Row],[EU STOPA SUFINANCIRANJA %
EU CO-FINANCING RATE %]]</f>
        <v>1282940.4024999999</v>
      </c>
      <c r="P2293" s="11">
        <f>Ugovori_OPULJP[[#This Row],[Bespovratna sredstva - Ukupno (EU+Nac) HRK
= Ukupna ugovorena vrijednost bespovratnih sredstava]]*Ugovori_OPULJP[[#This Row],[STOPA NACIONALNOG SUFINANCIRANJA %]]</f>
        <v>226401.24749999997</v>
      </c>
      <c r="Q2293" s="11">
        <v>1509341.65</v>
      </c>
      <c r="R2293" s="11">
        <v>0</v>
      </c>
      <c r="S2293" s="11">
        <v>0</v>
      </c>
      <c r="T2293" s="4">
        <f>Ugovori_OPULJP[[#This Row],[Bespovratna sredstva - Ukupno (EU+Nac) HRK
= Ukupna ugovorena vrijednost bespovratnih sredstava]]+Ugovori_OPULJP[[#This Row],[Javni doprinos korisnika - HRK]]+Ugovori_OPULJP[[#This Row],[Privatni doprinos korisnika - HRK]]</f>
        <v>1509341.65</v>
      </c>
      <c r="U2293" s="19" t="s">
        <v>8735</v>
      </c>
      <c r="V2293" s="19" t="s">
        <v>24</v>
      </c>
      <c r="W2293" s="5" t="s">
        <v>12346</v>
      </c>
      <c r="X2293" s="15" t="s">
        <v>6220</v>
      </c>
    </row>
    <row r="2294" spans="1:24" ht="63.75" x14ac:dyDescent="0.25">
      <c r="A2294" s="12" t="s">
        <v>11700</v>
      </c>
      <c r="B2294" s="10" t="s">
        <v>8150</v>
      </c>
      <c r="C2294" s="5" t="s">
        <v>7165</v>
      </c>
      <c r="D2294" s="27" t="s">
        <v>11714</v>
      </c>
      <c r="E2294" s="19" t="s">
        <v>10081</v>
      </c>
      <c r="F2294" s="7" t="s">
        <v>11779</v>
      </c>
      <c r="G2294" s="7" t="s">
        <v>11780</v>
      </c>
      <c r="H2294" s="13">
        <v>44553</v>
      </c>
      <c r="I2294" s="13">
        <v>45161</v>
      </c>
      <c r="J2294" s="13" t="str">
        <f ca="1">IF(Ugovori_OPULJP[[#This Row],[DATUM ZAVRŠETKA OPERACIJE]]&lt;TODAY(),"završen","u provedbi")</f>
        <v>u provedbi</v>
      </c>
      <c r="K2294" s="6" t="s">
        <v>3</v>
      </c>
      <c r="L2294" s="6" t="s">
        <v>3</v>
      </c>
      <c r="M2294" s="35" t="s">
        <v>9864</v>
      </c>
      <c r="N2294" s="17">
        <v>0.15</v>
      </c>
      <c r="O2294" s="11">
        <f>Ugovori_OPULJP[[#This Row],[Bespovratna sredstva - Ukupno (EU+Nac) HRK
= Ukupna ugovorena vrijednost bespovratnih sredstava]]*Ugovori_OPULJP[[#This Row],[EU STOPA SUFINANCIRANJA %
EU CO-FINANCING RATE %]]</f>
        <v>1787516.7309999999</v>
      </c>
      <c r="P2294" s="11">
        <f>Ugovori_OPULJP[[#This Row],[Bespovratna sredstva - Ukupno (EU+Nac) HRK
= Ukupna ugovorena vrijednost bespovratnih sredstava]]*Ugovori_OPULJP[[#This Row],[STOPA NACIONALNOG SUFINANCIRANJA %]]</f>
        <v>315444.12899999996</v>
      </c>
      <c r="Q2294" s="4">
        <v>2102960.86</v>
      </c>
      <c r="R2294" s="11">
        <v>0</v>
      </c>
      <c r="S2294" s="11">
        <v>0</v>
      </c>
      <c r="T2294" s="4">
        <f>Ugovori_OPULJP[[#This Row],[Bespovratna sredstva - Ukupno (EU+Nac) HRK
= Ukupna ugovorena vrijednost bespovratnih sredstava]]+Ugovori_OPULJP[[#This Row],[Javni doprinos korisnika - HRK]]+Ugovori_OPULJP[[#This Row],[Privatni doprinos korisnika - HRK]]</f>
        <v>2102960.86</v>
      </c>
      <c r="U2294" s="19" t="s">
        <v>8735</v>
      </c>
      <c r="V2294" s="19" t="s">
        <v>24</v>
      </c>
      <c r="W2294" s="5" t="s">
        <v>11845</v>
      </c>
      <c r="X2294" s="15" t="s">
        <v>6220</v>
      </c>
    </row>
    <row r="2295" spans="1:24" ht="89.25" x14ac:dyDescent="0.25">
      <c r="A2295" s="12" t="s">
        <v>12347</v>
      </c>
      <c r="B2295" s="10" t="s">
        <v>8150</v>
      </c>
      <c r="C2295" s="5" t="s">
        <v>7165</v>
      </c>
      <c r="D2295" s="27" t="s">
        <v>11714</v>
      </c>
      <c r="E2295" s="19" t="s">
        <v>10081</v>
      </c>
      <c r="F2295" s="7" t="s">
        <v>12348</v>
      </c>
      <c r="G2295" s="7" t="s">
        <v>12349</v>
      </c>
      <c r="H2295" s="13">
        <v>44595</v>
      </c>
      <c r="I2295" s="13">
        <v>45202</v>
      </c>
      <c r="J2295" s="20" t="str">
        <f ca="1">IF(Ugovori_OPULJP[[#This Row],[DATUM ZAVRŠETKA OPERACIJE]]&lt;TODAY(),"završen","u provedbi")</f>
        <v>u provedbi</v>
      </c>
      <c r="K2295" s="18" t="s">
        <v>12</v>
      </c>
      <c r="L2295" s="18" t="s">
        <v>12</v>
      </c>
      <c r="M2295" s="17">
        <v>0.85</v>
      </c>
      <c r="N2295" s="17">
        <v>0.15</v>
      </c>
      <c r="O2295" s="11">
        <f>Ugovori_OPULJP[[#This Row],[Bespovratna sredstva - Ukupno (EU+Nac) HRK
= Ukupna ugovorena vrijednost bespovratnih sredstava]]*Ugovori_OPULJP[[#This Row],[EU STOPA SUFINANCIRANJA %
EU CO-FINANCING RATE %]]</f>
        <v>1692716.095</v>
      </c>
      <c r="P2295" s="11">
        <f>Ugovori_OPULJP[[#This Row],[Bespovratna sredstva - Ukupno (EU+Nac) HRK
= Ukupna ugovorena vrijednost bespovratnih sredstava]]*Ugovori_OPULJP[[#This Row],[STOPA NACIONALNOG SUFINANCIRANJA %]]</f>
        <v>298714.60499999998</v>
      </c>
      <c r="Q2295" s="4">
        <v>1991430.7</v>
      </c>
      <c r="R2295" s="11">
        <v>0</v>
      </c>
      <c r="S2295" s="11">
        <v>0</v>
      </c>
      <c r="T2295" s="4">
        <f>Ugovori_OPULJP[[#This Row],[Bespovratna sredstva - Ukupno (EU+Nac) HRK
= Ukupna ugovorena vrijednost bespovratnih sredstava]]+Ugovori_OPULJP[[#This Row],[Javni doprinos korisnika - HRK]]+Ugovori_OPULJP[[#This Row],[Privatni doprinos korisnika - HRK]]</f>
        <v>1991430.7</v>
      </c>
      <c r="U2295" s="19" t="s">
        <v>8735</v>
      </c>
      <c r="V2295" s="19" t="s">
        <v>24</v>
      </c>
      <c r="W2295" s="5" t="s">
        <v>12350</v>
      </c>
      <c r="X2295" s="15" t="s">
        <v>6220</v>
      </c>
    </row>
    <row r="2296" spans="1:24" ht="114.75" x14ac:dyDescent="0.25">
      <c r="A2296" s="26" t="s">
        <v>12351</v>
      </c>
      <c r="B2296" s="10" t="s">
        <v>8150</v>
      </c>
      <c r="C2296" s="5" t="s">
        <v>7165</v>
      </c>
      <c r="D2296" s="27" t="s">
        <v>12352</v>
      </c>
      <c r="E2296" s="29" t="s">
        <v>10082</v>
      </c>
      <c r="F2296" s="7" t="s">
        <v>12353</v>
      </c>
      <c r="G2296" s="7" t="s">
        <v>3444</v>
      </c>
      <c r="H2296" s="13">
        <v>44631</v>
      </c>
      <c r="I2296" s="13">
        <v>45241</v>
      </c>
      <c r="J2296" s="20" t="str">
        <f ca="1">IF(Ugovori_OPULJP[[#This Row],[DATUM ZAVRŠETKA OPERACIJE]]&lt;TODAY(),"završen","u provedbi")</f>
        <v>u provedbi</v>
      </c>
      <c r="K2296" s="18" t="s">
        <v>3</v>
      </c>
      <c r="L2296" s="6" t="s">
        <v>3</v>
      </c>
      <c r="M2296" s="17">
        <v>0.85</v>
      </c>
      <c r="N2296" s="17">
        <v>0.15</v>
      </c>
      <c r="O2296" s="11">
        <f>Ugovori_OPULJP[[#This Row],[Bespovratna sredstva - Ukupno (EU+Nac) HRK
= Ukupna ugovorena vrijednost bespovratnih sredstava]]*Ugovori_OPULJP[[#This Row],[EU STOPA SUFINANCIRANJA %
EU CO-FINANCING RATE %]]</f>
        <v>1939330.4709999997</v>
      </c>
      <c r="P2296" s="11">
        <f>Ugovori_OPULJP[[#This Row],[Bespovratna sredstva - Ukupno (EU+Nac) HRK
= Ukupna ugovorena vrijednost bespovratnih sredstava]]*Ugovori_OPULJP[[#This Row],[STOPA NACIONALNOG SUFINANCIRANJA %]]</f>
        <v>342234.78899999993</v>
      </c>
      <c r="Q2296" s="4">
        <v>2281565.2599999998</v>
      </c>
      <c r="R2296" s="11">
        <v>0</v>
      </c>
      <c r="S2296" s="11">
        <v>0</v>
      </c>
      <c r="T2296" s="4">
        <f>Ugovori_OPULJP[[#This Row],[Bespovratna sredstva - Ukupno (EU+Nac) HRK
= Ukupna ugovorena vrijednost bespovratnih sredstava]]+Ugovori_OPULJP[[#This Row],[Javni doprinos korisnika - HRK]]+Ugovori_OPULJP[[#This Row],[Privatni doprinos korisnika - HRK]]</f>
        <v>2281565.2599999998</v>
      </c>
      <c r="U2296" s="19" t="s">
        <v>8734</v>
      </c>
      <c r="V2296" s="19" t="s">
        <v>24</v>
      </c>
      <c r="W2296" s="5" t="s">
        <v>12354</v>
      </c>
      <c r="X2296" s="15" t="s">
        <v>6220</v>
      </c>
    </row>
    <row r="2297" spans="1:24" ht="114.75" x14ac:dyDescent="0.25">
      <c r="A2297" s="12" t="s">
        <v>12355</v>
      </c>
      <c r="B2297" s="10" t="s">
        <v>8150</v>
      </c>
      <c r="C2297" s="5" t="s">
        <v>7165</v>
      </c>
      <c r="D2297" s="27" t="s">
        <v>12352</v>
      </c>
      <c r="E2297" s="29" t="s">
        <v>10082</v>
      </c>
      <c r="F2297" s="7" t="s">
        <v>12356</v>
      </c>
      <c r="G2297" s="7" t="s">
        <v>4897</v>
      </c>
      <c r="H2297" s="13">
        <v>44631</v>
      </c>
      <c r="I2297" s="13">
        <v>45088</v>
      </c>
      <c r="J2297" s="20" t="str">
        <f ca="1">IF(Ugovori_OPULJP[[#This Row],[DATUM ZAVRŠETKA OPERACIJE]]&lt;TODAY(),"završen","u provedbi")</f>
        <v>u provedbi</v>
      </c>
      <c r="K2297" s="18" t="s">
        <v>11551</v>
      </c>
      <c r="L2297" s="18" t="s">
        <v>2</v>
      </c>
      <c r="M2297" s="17">
        <v>0.85</v>
      </c>
      <c r="N2297" s="17">
        <v>0.15</v>
      </c>
      <c r="O2297" s="11">
        <f>Ugovori_OPULJP[[#This Row],[Bespovratna sredstva - Ukupno (EU+Nac) HRK
= Ukupna ugovorena vrijednost bespovratnih sredstava]]*Ugovori_OPULJP[[#This Row],[EU STOPA SUFINANCIRANJA %
EU CO-FINANCING RATE %]]</f>
        <v>2089485.0110000002</v>
      </c>
      <c r="P2297" s="11">
        <f>Ugovori_OPULJP[[#This Row],[Bespovratna sredstva - Ukupno (EU+Nac) HRK
= Ukupna ugovorena vrijednost bespovratnih sredstava]]*Ugovori_OPULJP[[#This Row],[STOPA NACIONALNOG SUFINANCIRANJA %]]</f>
        <v>368732.64900000003</v>
      </c>
      <c r="Q2297" s="4">
        <v>2458217.66</v>
      </c>
      <c r="R2297" s="11">
        <v>0</v>
      </c>
      <c r="S2297" s="11">
        <v>0</v>
      </c>
      <c r="T2297" s="4">
        <f>Ugovori_OPULJP[[#This Row],[Bespovratna sredstva - Ukupno (EU+Nac) HRK
= Ukupna ugovorena vrijednost bespovratnih sredstava]]+Ugovori_OPULJP[[#This Row],[Javni doprinos korisnika - HRK]]+Ugovori_OPULJP[[#This Row],[Privatni doprinos korisnika - HRK]]</f>
        <v>2458217.66</v>
      </c>
      <c r="U2297" s="19" t="s">
        <v>8734</v>
      </c>
      <c r="V2297" s="19" t="s">
        <v>24</v>
      </c>
      <c r="W2297" s="5" t="s">
        <v>12357</v>
      </c>
      <c r="X2297" s="15" t="s">
        <v>6220</v>
      </c>
    </row>
    <row r="2298" spans="1:24" ht="89.25" x14ac:dyDescent="0.25">
      <c r="A2298" s="12" t="s">
        <v>12358</v>
      </c>
      <c r="B2298" s="10" t="s">
        <v>8150</v>
      </c>
      <c r="C2298" s="5" t="s">
        <v>7165</v>
      </c>
      <c r="D2298" s="27" t="s">
        <v>12352</v>
      </c>
      <c r="E2298" s="29" t="s">
        <v>10082</v>
      </c>
      <c r="F2298" s="7" t="s">
        <v>12359</v>
      </c>
      <c r="G2298" s="7" t="s">
        <v>12360</v>
      </c>
      <c r="H2298" s="13">
        <v>44631</v>
      </c>
      <c r="I2298" s="13">
        <v>45241</v>
      </c>
      <c r="J2298" s="20" t="str">
        <f ca="1">IF(Ugovori_OPULJP[[#This Row],[DATUM ZAVRŠETKA OPERACIJE]]&lt;TODAY(),"završen","u provedbi")</f>
        <v>u provedbi</v>
      </c>
      <c r="K2298" s="18" t="s">
        <v>12361</v>
      </c>
      <c r="L2298" s="18" t="s">
        <v>3</v>
      </c>
      <c r="M2298" s="17">
        <v>0.85</v>
      </c>
      <c r="N2298" s="17">
        <v>0.15</v>
      </c>
      <c r="O2298" s="11">
        <f>Ugovori_OPULJP[[#This Row],[Bespovratna sredstva - Ukupno (EU+Nac) HRK
= Ukupna ugovorena vrijednost bespovratnih sredstava]]*Ugovori_OPULJP[[#This Row],[EU STOPA SUFINANCIRANJA %
EU CO-FINANCING RATE %]]</f>
        <v>1951128.828</v>
      </c>
      <c r="P2298" s="11">
        <f>Ugovori_OPULJP[[#This Row],[Bespovratna sredstva - Ukupno (EU+Nac) HRK
= Ukupna ugovorena vrijednost bespovratnih sredstava]]*Ugovori_OPULJP[[#This Row],[STOPA NACIONALNOG SUFINANCIRANJA %]]</f>
        <v>344316.85200000001</v>
      </c>
      <c r="Q2298" s="4">
        <v>2295445.6800000002</v>
      </c>
      <c r="R2298" s="11">
        <v>0</v>
      </c>
      <c r="S2298" s="11">
        <v>0</v>
      </c>
      <c r="T2298" s="4">
        <f>Ugovori_OPULJP[[#This Row],[Bespovratna sredstva - Ukupno (EU+Nac) HRK
= Ukupna ugovorena vrijednost bespovratnih sredstava]]+Ugovori_OPULJP[[#This Row],[Javni doprinos korisnika - HRK]]+Ugovori_OPULJP[[#This Row],[Privatni doprinos korisnika - HRK]]</f>
        <v>2295445.6800000002</v>
      </c>
      <c r="U2298" s="19" t="s">
        <v>8734</v>
      </c>
      <c r="V2298" s="19" t="s">
        <v>24</v>
      </c>
      <c r="W2298" s="5" t="s">
        <v>12362</v>
      </c>
      <c r="X2298" s="15" t="s">
        <v>6220</v>
      </c>
    </row>
    <row r="2299" spans="1:24" ht="89.25" x14ac:dyDescent="0.25">
      <c r="A2299" s="12" t="s">
        <v>12363</v>
      </c>
      <c r="B2299" s="10" t="s">
        <v>8150</v>
      </c>
      <c r="C2299" s="5" t="s">
        <v>7165</v>
      </c>
      <c r="D2299" s="27" t="s">
        <v>12352</v>
      </c>
      <c r="E2299" s="29" t="s">
        <v>10082</v>
      </c>
      <c r="F2299" s="7" t="s">
        <v>12364</v>
      </c>
      <c r="G2299" s="7" t="s">
        <v>2648</v>
      </c>
      <c r="H2299" s="13">
        <v>44631</v>
      </c>
      <c r="I2299" s="13">
        <v>45241</v>
      </c>
      <c r="J2299" s="20" t="str">
        <f ca="1">IF(Ugovori_OPULJP[[#This Row],[DATUM ZAVRŠETKA OPERACIJE]]&lt;TODAY(),"završen","u provedbi")</f>
        <v>u provedbi</v>
      </c>
      <c r="K2299" s="6" t="s">
        <v>511</v>
      </c>
      <c r="L2299" s="6" t="s">
        <v>3</v>
      </c>
      <c r="M2299" s="17">
        <v>0.85</v>
      </c>
      <c r="N2299" s="17">
        <v>0.15</v>
      </c>
      <c r="O2299" s="11">
        <f>Ugovori_OPULJP[[#This Row],[Bespovratna sredstva - Ukupno (EU+Nac) HRK
= Ukupna ugovorena vrijednost bespovratnih sredstava]]*Ugovori_OPULJP[[#This Row],[EU STOPA SUFINANCIRANJA %
EU CO-FINANCING RATE %]]</f>
        <v>1727664.8735</v>
      </c>
      <c r="P2299" s="11">
        <f>Ugovori_OPULJP[[#This Row],[Bespovratna sredstva - Ukupno (EU+Nac) HRK
= Ukupna ugovorena vrijednost bespovratnih sredstava]]*Ugovori_OPULJP[[#This Row],[STOPA NACIONALNOG SUFINANCIRANJA %]]</f>
        <v>304882.03649999999</v>
      </c>
      <c r="Q2299" s="4">
        <v>2032546.91</v>
      </c>
      <c r="R2299" s="11">
        <v>0</v>
      </c>
      <c r="S2299" s="11">
        <v>0</v>
      </c>
      <c r="T2299" s="4">
        <f>Ugovori_OPULJP[[#This Row],[Bespovratna sredstva - Ukupno (EU+Nac) HRK
= Ukupna ugovorena vrijednost bespovratnih sredstava]]+Ugovori_OPULJP[[#This Row],[Javni doprinos korisnika - HRK]]+Ugovori_OPULJP[[#This Row],[Privatni doprinos korisnika - HRK]]</f>
        <v>2032546.91</v>
      </c>
      <c r="U2299" s="19" t="s">
        <v>8734</v>
      </c>
      <c r="V2299" s="19" t="s">
        <v>24</v>
      </c>
      <c r="W2299" s="5" t="s">
        <v>12365</v>
      </c>
      <c r="X2299" s="15" t="s">
        <v>6220</v>
      </c>
    </row>
    <row r="2300" spans="1:24" ht="102" x14ac:dyDescent="0.25">
      <c r="A2300" s="12" t="s">
        <v>12366</v>
      </c>
      <c r="B2300" s="10" t="s">
        <v>8150</v>
      </c>
      <c r="C2300" s="5" t="s">
        <v>7165</v>
      </c>
      <c r="D2300" s="27" t="s">
        <v>12352</v>
      </c>
      <c r="E2300" s="29" t="s">
        <v>10082</v>
      </c>
      <c r="F2300" s="7" t="s">
        <v>12367</v>
      </c>
      <c r="G2300" s="7" t="s">
        <v>9457</v>
      </c>
      <c r="H2300" s="13">
        <v>44631</v>
      </c>
      <c r="I2300" s="13">
        <v>45241</v>
      </c>
      <c r="J2300" s="20" t="str">
        <f ca="1">IF(Ugovori_OPULJP[[#This Row],[DATUM ZAVRŠETKA OPERACIJE]]&lt;TODAY(),"završen","u provedbi")</f>
        <v>u provedbi</v>
      </c>
      <c r="K2300" s="18" t="s">
        <v>248</v>
      </c>
      <c r="L2300" s="18" t="s">
        <v>10</v>
      </c>
      <c r="M2300" s="17">
        <v>0.85</v>
      </c>
      <c r="N2300" s="17">
        <v>0.15</v>
      </c>
      <c r="O2300" s="11">
        <f>Ugovori_OPULJP[[#This Row],[Bespovratna sredstva - Ukupno (EU+Nac) HRK
= Ukupna ugovorena vrijednost bespovratnih sredstava]]*Ugovori_OPULJP[[#This Row],[EU STOPA SUFINANCIRANJA %
EU CO-FINANCING RATE %]]</f>
        <v>1968978.5219999999</v>
      </c>
      <c r="P2300" s="11">
        <f>Ugovori_OPULJP[[#This Row],[Bespovratna sredstva - Ukupno (EU+Nac) HRK
= Ukupna ugovorena vrijednost bespovratnih sredstava]]*Ugovori_OPULJP[[#This Row],[STOPA NACIONALNOG SUFINANCIRANJA %]]</f>
        <v>347466.79799999995</v>
      </c>
      <c r="Q2300" s="4">
        <v>2316445.3199999998</v>
      </c>
      <c r="R2300" s="11">
        <v>0</v>
      </c>
      <c r="S2300" s="11">
        <v>0</v>
      </c>
      <c r="T2300" s="4">
        <f>Ugovori_OPULJP[[#This Row],[Bespovratna sredstva - Ukupno (EU+Nac) HRK
= Ukupna ugovorena vrijednost bespovratnih sredstava]]+Ugovori_OPULJP[[#This Row],[Javni doprinos korisnika - HRK]]+Ugovori_OPULJP[[#This Row],[Privatni doprinos korisnika - HRK]]</f>
        <v>2316445.3199999998</v>
      </c>
      <c r="U2300" s="19" t="s">
        <v>8734</v>
      </c>
      <c r="V2300" s="19" t="s">
        <v>24</v>
      </c>
      <c r="W2300" s="5" t="s">
        <v>12368</v>
      </c>
      <c r="X2300" s="15" t="s">
        <v>6220</v>
      </c>
    </row>
    <row r="2301" spans="1:24" ht="76.5" x14ac:dyDescent="0.25">
      <c r="A2301" s="12" t="s">
        <v>12369</v>
      </c>
      <c r="B2301" s="10" t="s">
        <v>8150</v>
      </c>
      <c r="C2301" s="5" t="s">
        <v>7165</v>
      </c>
      <c r="D2301" s="27" t="s">
        <v>12352</v>
      </c>
      <c r="E2301" s="29" t="s">
        <v>10082</v>
      </c>
      <c r="F2301" s="7" t="s">
        <v>12370</v>
      </c>
      <c r="G2301" s="7" t="s">
        <v>259</v>
      </c>
      <c r="H2301" s="13">
        <v>44631</v>
      </c>
      <c r="I2301" s="13">
        <v>45241</v>
      </c>
      <c r="J2301" s="20" t="str">
        <f ca="1">IF(Ugovori_OPULJP[[#This Row],[DATUM ZAVRŠETKA OPERACIJE]]&lt;TODAY(),"završen","u provedbi")</f>
        <v>u provedbi</v>
      </c>
      <c r="K2301" s="18" t="s">
        <v>12371</v>
      </c>
      <c r="L2301" s="18" t="s">
        <v>4</v>
      </c>
      <c r="M2301" s="17">
        <v>0.85</v>
      </c>
      <c r="N2301" s="17">
        <v>0.15</v>
      </c>
      <c r="O2301" s="11">
        <f>Ugovori_OPULJP[[#This Row],[Bespovratna sredstva - Ukupno (EU+Nac) HRK
= Ukupna ugovorena vrijednost bespovratnih sredstava]]*Ugovori_OPULJP[[#This Row],[EU STOPA SUFINANCIRANJA %
EU CO-FINANCING RATE %]]</f>
        <v>1955916.5125</v>
      </c>
      <c r="P2301" s="11">
        <f>Ugovori_OPULJP[[#This Row],[Bespovratna sredstva - Ukupno (EU+Nac) HRK
= Ukupna ugovorena vrijednost bespovratnih sredstava]]*Ugovori_OPULJP[[#This Row],[STOPA NACIONALNOG SUFINANCIRANJA %]]</f>
        <v>345161.73749999999</v>
      </c>
      <c r="Q2301" s="4">
        <v>2301078.25</v>
      </c>
      <c r="R2301" s="11">
        <v>0</v>
      </c>
      <c r="S2301" s="11">
        <v>0</v>
      </c>
      <c r="T2301" s="4">
        <f>Ugovori_OPULJP[[#This Row],[Bespovratna sredstva - Ukupno (EU+Nac) HRK
= Ukupna ugovorena vrijednost bespovratnih sredstava]]+Ugovori_OPULJP[[#This Row],[Javni doprinos korisnika - HRK]]+Ugovori_OPULJP[[#This Row],[Privatni doprinos korisnika - HRK]]</f>
        <v>2301078.25</v>
      </c>
      <c r="U2301" s="19" t="s">
        <v>8734</v>
      </c>
      <c r="V2301" s="19" t="s">
        <v>24</v>
      </c>
      <c r="W2301" s="5" t="s">
        <v>12372</v>
      </c>
      <c r="X2301" s="15" t="s">
        <v>6220</v>
      </c>
    </row>
    <row r="2302" spans="1:24" ht="76.5" x14ac:dyDescent="0.25">
      <c r="A2302" s="12" t="s">
        <v>12373</v>
      </c>
      <c r="B2302" s="10" t="s">
        <v>8150</v>
      </c>
      <c r="C2302" s="5" t="s">
        <v>7165</v>
      </c>
      <c r="D2302" s="27" t="s">
        <v>12352</v>
      </c>
      <c r="E2302" s="29" t="s">
        <v>10082</v>
      </c>
      <c r="F2302" s="7" t="s">
        <v>12374</v>
      </c>
      <c r="G2302" s="7" t="s">
        <v>2581</v>
      </c>
      <c r="H2302" s="13">
        <v>44631</v>
      </c>
      <c r="I2302" s="13">
        <v>45241</v>
      </c>
      <c r="J2302" s="20" t="str">
        <f ca="1">IF(Ugovori_OPULJP[[#This Row],[DATUM ZAVRŠETKA OPERACIJE]]&lt;TODAY(),"završen","u provedbi")</f>
        <v>u provedbi</v>
      </c>
      <c r="K2302" s="18" t="s">
        <v>12375</v>
      </c>
      <c r="L2302" s="18" t="s">
        <v>15</v>
      </c>
      <c r="M2302" s="17">
        <v>0.85</v>
      </c>
      <c r="N2302" s="17">
        <v>0.15</v>
      </c>
      <c r="O2302" s="11">
        <f>Ugovori_OPULJP[[#This Row],[Bespovratna sredstva - Ukupno (EU+Nac) HRK
= Ukupna ugovorena vrijednost bespovratnih sredstava]]*Ugovori_OPULJP[[#This Row],[EU STOPA SUFINANCIRANJA %
EU CO-FINANCING RATE %]]</f>
        <v>1426827.8499999999</v>
      </c>
      <c r="P2302" s="11">
        <f>Ugovori_OPULJP[[#This Row],[Bespovratna sredstva - Ukupno (EU+Nac) HRK
= Ukupna ugovorena vrijednost bespovratnih sredstava]]*Ugovori_OPULJP[[#This Row],[STOPA NACIONALNOG SUFINANCIRANJA %]]</f>
        <v>251793.15</v>
      </c>
      <c r="Q2302" s="4">
        <v>1678621</v>
      </c>
      <c r="R2302" s="11">
        <v>0</v>
      </c>
      <c r="S2302" s="11">
        <v>0</v>
      </c>
      <c r="T2302" s="4">
        <f>Ugovori_OPULJP[[#This Row],[Bespovratna sredstva - Ukupno (EU+Nac) HRK
= Ukupna ugovorena vrijednost bespovratnih sredstava]]+Ugovori_OPULJP[[#This Row],[Javni doprinos korisnika - HRK]]+Ugovori_OPULJP[[#This Row],[Privatni doprinos korisnika - HRK]]</f>
        <v>1678621</v>
      </c>
      <c r="U2302" s="19" t="s">
        <v>8734</v>
      </c>
      <c r="V2302" s="19" t="s">
        <v>24</v>
      </c>
      <c r="W2302" s="5" t="s">
        <v>12376</v>
      </c>
      <c r="X2302" s="15" t="s">
        <v>6220</v>
      </c>
    </row>
    <row r="2303" spans="1:24" ht="89.25" x14ac:dyDescent="0.25">
      <c r="A2303" s="12" t="s">
        <v>12377</v>
      </c>
      <c r="B2303" s="10" t="s">
        <v>8150</v>
      </c>
      <c r="C2303" s="5" t="s">
        <v>7165</v>
      </c>
      <c r="D2303" s="27" t="s">
        <v>12352</v>
      </c>
      <c r="E2303" s="29" t="s">
        <v>10082</v>
      </c>
      <c r="F2303" s="7" t="s">
        <v>12378</v>
      </c>
      <c r="G2303" s="7" t="s">
        <v>104</v>
      </c>
      <c r="H2303" s="13">
        <v>44631</v>
      </c>
      <c r="I2303" s="13">
        <v>45241</v>
      </c>
      <c r="J2303" s="20" t="str">
        <f ca="1">IF(Ugovori_OPULJP[[#This Row],[DATUM ZAVRŠETKA OPERACIJE]]&lt;TODAY(),"završen","u provedbi")</f>
        <v>u provedbi</v>
      </c>
      <c r="K2303" s="18" t="s">
        <v>3</v>
      </c>
      <c r="L2303" s="6" t="s">
        <v>3</v>
      </c>
      <c r="M2303" s="17">
        <v>0.85</v>
      </c>
      <c r="N2303" s="17">
        <v>0.15</v>
      </c>
      <c r="O2303" s="11">
        <f>Ugovori_OPULJP[[#This Row],[Bespovratna sredstva - Ukupno (EU+Nac) HRK
= Ukupna ugovorena vrijednost bespovratnih sredstava]]*Ugovori_OPULJP[[#This Row],[EU STOPA SUFINANCIRANJA %
EU CO-FINANCING RATE %]]</f>
        <v>1736168.4435000001</v>
      </c>
      <c r="P2303" s="11">
        <f>Ugovori_OPULJP[[#This Row],[Bespovratna sredstva - Ukupno (EU+Nac) HRK
= Ukupna ugovorena vrijednost bespovratnih sredstava]]*Ugovori_OPULJP[[#This Row],[STOPA NACIONALNOG SUFINANCIRANJA %]]</f>
        <v>306382.66649999999</v>
      </c>
      <c r="Q2303" s="4">
        <v>2042551.11</v>
      </c>
      <c r="R2303" s="11">
        <v>0</v>
      </c>
      <c r="S2303" s="11">
        <v>0</v>
      </c>
      <c r="T2303" s="4">
        <f>Ugovori_OPULJP[[#This Row],[Bespovratna sredstva - Ukupno (EU+Nac) HRK
= Ukupna ugovorena vrijednost bespovratnih sredstava]]+Ugovori_OPULJP[[#This Row],[Javni doprinos korisnika - HRK]]+Ugovori_OPULJP[[#This Row],[Privatni doprinos korisnika - HRK]]</f>
        <v>2042551.11</v>
      </c>
      <c r="U2303" s="19" t="s">
        <v>8734</v>
      </c>
      <c r="V2303" s="19" t="s">
        <v>24</v>
      </c>
      <c r="W2303" s="5" t="s">
        <v>12379</v>
      </c>
      <c r="X2303" s="15" t="s">
        <v>6220</v>
      </c>
    </row>
    <row r="2304" spans="1:24" ht="114.75" x14ac:dyDescent="0.25">
      <c r="A2304" s="12" t="s">
        <v>12380</v>
      </c>
      <c r="B2304" s="10" t="s">
        <v>8150</v>
      </c>
      <c r="C2304" s="5" t="s">
        <v>7165</v>
      </c>
      <c r="D2304" s="27" t="s">
        <v>12352</v>
      </c>
      <c r="E2304" s="29" t="s">
        <v>10082</v>
      </c>
      <c r="F2304" s="7" t="s">
        <v>12381</v>
      </c>
      <c r="G2304" s="7" t="s">
        <v>12382</v>
      </c>
      <c r="H2304" s="13">
        <v>44631</v>
      </c>
      <c r="I2304" s="13">
        <v>45241</v>
      </c>
      <c r="J2304" s="20" t="str">
        <f ca="1">IF(Ugovori_OPULJP[[#This Row],[DATUM ZAVRŠETKA OPERACIJE]]&lt;TODAY(),"završen","u provedbi")</f>
        <v>u provedbi</v>
      </c>
      <c r="K2304" s="18" t="s">
        <v>1815</v>
      </c>
      <c r="L2304" s="18" t="s">
        <v>4</v>
      </c>
      <c r="M2304" s="17">
        <v>0.85</v>
      </c>
      <c r="N2304" s="17">
        <v>0.15</v>
      </c>
      <c r="O2304" s="11">
        <f>Ugovori_OPULJP[[#This Row],[Bespovratna sredstva - Ukupno (EU+Nac) HRK
= Ukupna ugovorena vrijednost bespovratnih sredstava]]*Ugovori_OPULJP[[#This Row],[EU STOPA SUFINANCIRANJA %
EU CO-FINANCING RATE %]]</f>
        <v>1054375.513</v>
      </c>
      <c r="P2304" s="11">
        <f>Ugovori_OPULJP[[#This Row],[Bespovratna sredstva - Ukupno (EU+Nac) HRK
= Ukupna ugovorena vrijednost bespovratnih sredstava]]*Ugovori_OPULJP[[#This Row],[STOPA NACIONALNOG SUFINANCIRANJA %]]</f>
        <v>186066.26699999999</v>
      </c>
      <c r="Q2304" s="4">
        <v>1240441.78</v>
      </c>
      <c r="R2304" s="11">
        <v>0</v>
      </c>
      <c r="S2304" s="11">
        <v>0</v>
      </c>
      <c r="T2304" s="4">
        <f>Ugovori_OPULJP[[#This Row],[Bespovratna sredstva - Ukupno (EU+Nac) HRK
= Ukupna ugovorena vrijednost bespovratnih sredstava]]+Ugovori_OPULJP[[#This Row],[Javni doprinos korisnika - HRK]]+Ugovori_OPULJP[[#This Row],[Privatni doprinos korisnika - HRK]]</f>
        <v>1240441.78</v>
      </c>
      <c r="U2304" s="19" t="s">
        <v>8734</v>
      </c>
      <c r="V2304" s="19" t="s">
        <v>24</v>
      </c>
      <c r="W2304" s="5" t="s">
        <v>12383</v>
      </c>
      <c r="X2304" s="15" t="s">
        <v>6220</v>
      </c>
    </row>
    <row r="2305" spans="1:24" ht="102" x14ac:dyDescent="0.25">
      <c r="A2305" s="12" t="s">
        <v>12384</v>
      </c>
      <c r="B2305" s="10" t="s">
        <v>8150</v>
      </c>
      <c r="C2305" s="5" t="s">
        <v>7165</v>
      </c>
      <c r="D2305" s="27" t="s">
        <v>12352</v>
      </c>
      <c r="E2305" s="29" t="s">
        <v>10082</v>
      </c>
      <c r="F2305" s="7" t="s">
        <v>12385</v>
      </c>
      <c r="G2305" s="7" t="s">
        <v>2660</v>
      </c>
      <c r="H2305" s="13">
        <v>44631</v>
      </c>
      <c r="I2305" s="13">
        <v>45241</v>
      </c>
      <c r="J2305" s="20" t="str">
        <f ca="1">IF(Ugovori_OPULJP[[#This Row],[DATUM ZAVRŠETKA OPERACIJE]]&lt;TODAY(),"završen","u provedbi")</f>
        <v>u provedbi</v>
      </c>
      <c r="K2305" s="18" t="s">
        <v>12386</v>
      </c>
      <c r="L2305" s="18" t="s">
        <v>3</v>
      </c>
      <c r="M2305" s="17">
        <v>0.85</v>
      </c>
      <c r="N2305" s="17">
        <v>0.15</v>
      </c>
      <c r="O2305" s="11">
        <f>Ugovori_OPULJP[[#This Row],[Bespovratna sredstva - Ukupno (EU+Nac) HRK
= Ukupna ugovorena vrijednost bespovratnih sredstava]]*Ugovori_OPULJP[[#This Row],[EU STOPA SUFINANCIRANJA %
EU CO-FINANCING RATE %]]</f>
        <v>1843015.3559999999</v>
      </c>
      <c r="P2305" s="11">
        <f>Ugovori_OPULJP[[#This Row],[Bespovratna sredstva - Ukupno (EU+Nac) HRK
= Ukupna ugovorena vrijednost bespovratnih sredstava]]*Ugovori_OPULJP[[#This Row],[STOPA NACIONALNOG SUFINANCIRANJA %]]</f>
        <v>325238.00399999996</v>
      </c>
      <c r="Q2305" s="4">
        <v>2168253.36</v>
      </c>
      <c r="R2305" s="11">
        <v>0</v>
      </c>
      <c r="S2305" s="11">
        <v>0</v>
      </c>
      <c r="T2305" s="4">
        <f>Ugovori_OPULJP[[#This Row],[Bespovratna sredstva - Ukupno (EU+Nac) HRK
= Ukupna ugovorena vrijednost bespovratnih sredstava]]+Ugovori_OPULJP[[#This Row],[Javni doprinos korisnika - HRK]]+Ugovori_OPULJP[[#This Row],[Privatni doprinos korisnika - HRK]]</f>
        <v>2168253.36</v>
      </c>
      <c r="U2305" s="19" t="s">
        <v>8734</v>
      </c>
      <c r="V2305" s="19" t="s">
        <v>24</v>
      </c>
      <c r="W2305" s="5" t="s">
        <v>12387</v>
      </c>
      <c r="X2305" s="15" t="s">
        <v>6220</v>
      </c>
    </row>
    <row r="2306" spans="1:24" ht="89.25" x14ac:dyDescent="0.25">
      <c r="A2306" s="12" t="s">
        <v>12388</v>
      </c>
      <c r="B2306" s="10" t="s">
        <v>8150</v>
      </c>
      <c r="C2306" s="5" t="s">
        <v>7165</v>
      </c>
      <c r="D2306" s="27" t="s">
        <v>12352</v>
      </c>
      <c r="E2306" s="29" t="s">
        <v>10082</v>
      </c>
      <c r="F2306" s="7" t="s">
        <v>12389</v>
      </c>
      <c r="G2306" s="7" t="s">
        <v>156</v>
      </c>
      <c r="H2306" s="13">
        <v>44631</v>
      </c>
      <c r="I2306" s="13">
        <v>45180</v>
      </c>
      <c r="J2306" s="20" t="str">
        <f ca="1">IF(Ugovori_OPULJP[[#This Row],[DATUM ZAVRŠETKA OPERACIJE]]&lt;TODAY(),"završen","u provedbi")</f>
        <v>u provedbi</v>
      </c>
      <c r="K2306" s="6" t="s">
        <v>3</v>
      </c>
      <c r="L2306" s="6" t="s">
        <v>3</v>
      </c>
      <c r="M2306" s="17">
        <v>0.85</v>
      </c>
      <c r="N2306" s="17">
        <v>0.15</v>
      </c>
      <c r="O2306" s="11">
        <f>Ugovori_OPULJP[[#This Row],[Bespovratna sredstva - Ukupno (EU+Nac) HRK
= Ukupna ugovorena vrijednost bespovratnih sredstava]]*Ugovori_OPULJP[[#This Row],[EU STOPA SUFINANCIRANJA %
EU CO-FINANCING RATE %]]</f>
        <v>852658.41749999998</v>
      </c>
      <c r="P2306" s="11">
        <f>Ugovori_OPULJP[[#This Row],[Bespovratna sredstva - Ukupno (EU+Nac) HRK
= Ukupna ugovorena vrijednost bespovratnih sredstava]]*Ugovori_OPULJP[[#This Row],[STOPA NACIONALNOG SUFINANCIRANJA %]]</f>
        <v>150469.13250000001</v>
      </c>
      <c r="Q2306" s="4">
        <v>1003127.55</v>
      </c>
      <c r="R2306" s="11">
        <v>0</v>
      </c>
      <c r="S2306" s="11">
        <v>0</v>
      </c>
      <c r="T2306" s="4">
        <f>Ugovori_OPULJP[[#This Row],[Bespovratna sredstva - Ukupno (EU+Nac) HRK
= Ukupna ugovorena vrijednost bespovratnih sredstava]]+Ugovori_OPULJP[[#This Row],[Javni doprinos korisnika - HRK]]+Ugovori_OPULJP[[#This Row],[Privatni doprinos korisnika - HRK]]</f>
        <v>1003127.55</v>
      </c>
      <c r="U2306" s="19" t="s">
        <v>8734</v>
      </c>
      <c r="V2306" s="19" t="s">
        <v>24</v>
      </c>
      <c r="W2306" s="5" t="s">
        <v>12390</v>
      </c>
      <c r="X2306" s="15" t="s">
        <v>6220</v>
      </c>
    </row>
    <row r="2307" spans="1:24" ht="102" x14ac:dyDescent="0.25">
      <c r="A2307" s="12" t="s">
        <v>12391</v>
      </c>
      <c r="B2307" s="10" t="s">
        <v>8150</v>
      </c>
      <c r="C2307" s="5" t="s">
        <v>7165</v>
      </c>
      <c r="D2307" s="27" t="s">
        <v>12352</v>
      </c>
      <c r="E2307" s="29" t="s">
        <v>10082</v>
      </c>
      <c r="F2307" s="7" t="s">
        <v>12392</v>
      </c>
      <c r="G2307" s="47" t="s">
        <v>12142</v>
      </c>
      <c r="H2307" s="13">
        <v>44631</v>
      </c>
      <c r="I2307" s="13">
        <v>45241</v>
      </c>
      <c r="J2307" s="20" t="str">
        <f ca="1">IF(Ugovori_OPULJP[[#This Row],[DATUM ZAVRŠETKA OPERACIJE]]&lt;TODAY(),"završen","u provedbi")</f>
        <v>u provedbi</v>
      </c>
      <c r="K2307" s="18" t="s">
        <v>12393</v>
      </c>
      <c r="L2307" s="18" t="s">
        <v>7</v>
      </c>
      <c r="M2307" s="17">
        <v>0.85</v>
      </c>
      <c r="N2307" s="17">
        <v>0.15</v>
      </c>
      <c r="O2307" s="11">
        <f>Ugovori_OPULJP[[#This Row],[Bespovratna sredstva - Ukupno (EU+Nac) HRK
= Ukupna ugovorena vrijednost bespovratnih sredstava]]*Ugovori_OPULJP[[#This Row],[EU STOPA SUFINANCIRANJA %
EU CO-FINANCING RATE %]]</f>
        <v>1462689.18</v>
      </c>
      <c r="P2307" s="11">
        <f>Ugovori_OPULJP[[#This Row],[Bespovratna sredstva - Ukupno (EU+Nac) HRK
= Ukupna ugovorena vrijednost bespovratnih sredstava]]*Ugovori_OPULJP[[#This Row],[STOPA NACIONALNOG SUFINANCIRANJA %]]</f>
        <v>258121.62</v>
      </c>
      <c r="Q2307" s="4">
        <v>1720810.8</v>
      </c>
      <c r="R2307" s="11">
        <v>0</v>
      </c>
      <c r="S2307" s="11">
        <v>0</v>
      </c>
      <c r="T2307" s="4">
        <f>Ugovori_OPULJP[[#This Row],[Bespovratna sredstva - Ukupno (EU+Nac) HRK
= Ukupna ugovorena vrijednost bespovratnih sredstava]]+Ugovori_OPULJP[[#This Row],[Javni doprinos korisnika - HRK]]+Ugovori_OPULJP[[#This Row],[Privatni doprinos korisnika - HRK]]</f>
        <v>1720810.8</v>
      </c>
      <c r="U2307" s="19" t="s">
        <v>8734</v>
      </c>
      <c r="V2307" s="19" t="s">
        <v>24</v>
      </c>
      <c r="W2307" s="5" t="s">
        <v>12394</v>
      </c>
      <c r="X2307" s="15" t="s">
        <v>6220</v>
      </c>
    </row>
    <row r="2308" spans="1:24" ht="114.75" x14ac:dyDescent="0.25">
      <c r="A2308" s="12" t="s">
        <v>12395</v>
      </c>
      <c r="B2308" s="10" t="s">
        <v>8150</v>
      </c>
      <c r="C2308" s="5" t="s">
        <v>7165</v>
      </c>
      <c r="D2308" s="27" t="s">
        <v>12352</v>
      </c>
      <c r="E2308" s="29" t="s">
        <v>10082</v>
      </c>
      <c r="F2308" s="7" t="s">
        <v>12396</v>
      </c>
      <c r="G2308" s="7" t="s">
        <v>12397</v>
      </c>
      <c r="H2308" s="13">
        <v>44643</v>
      </c>
      <c r="I2308" s="13">
        <v>45253</v>
      </c>
      <c r="J2308" s="20" t="str">
        <f ca="1">IF(Ugovori_OPULJP[[#This Row],[DATUM ZAVRŠETKA OPERACIJE]]&lt;TODAY(),"završen","u provedbi")</f>
        <v>u provedbi</v>
      </c>
      <c r="K2308" s="18" t="s">
        <v>3004</v>
      </c>
      <c r="L2308" s="6" t="s">
        <v>3</v>
      </c>
      <c r="M2308" s="17">
        <v>0.85</v>
      </c>
      <c r="N2308" s="17">
        <v>0.15</v>
      </c>
      <c r="O2308" s="11">
        <f>Ugovori_OPULJP[[#This Row],[Bespovratna sredstva - Ukupno (EU+Nac) HRK
= Ukupna ugovorena vrijednost bespovratnih sredstava]]*Ugovori_OPULJP[[#This Row],[EU STOPA SUFINANCIRANJA %
EU CO-FINANCING RATE %]]</f>
        <v>2079406</v>
      </c>
      <c r="P2308" s="11">
        <f>Ugovori_OPULJP[[#This Row],[Bespovratna sredstva - Ukupno (EU+Nac) HRK
= Ukupna ugovorena vrijednost bespovratnih sredstava]]*Ugovori_OPULJP[[#This Row],[STOPA NACIONALNOG SUFINANCIRANJA %]]</f>
        <v>366954</v>
      </c>
      <c r="Q2308" s="4">
        <v>2446360</v>
      </c>
      <c r="R2308" s="11">
        <v>0</v>
      </c>
      <c r="S2308" s="11">
        <v>0</v>
      </c>
      <c r="T2308" s="4">
        <f>Ugovori_OPULJP[[#This Row],[Bespovratna sredstva - Ukupno (EU+Nac) HRK
= Ukupna ugovorena vrijednost bespovratnih sredstava]]+Ugovori_OPULJP[[#This Row],[Javni doprinos korisnika - HRK]]+Ugovori_OPULJP[[#This Row],[Privatni doprinos korisnika - HRK]]</f>
        <v>2446360</v>
      </c>
      <c r="U2308" s="19" t="s">
        <v>8734</v>
      </c>
      <c r="V2308" s="19" t="s">
        <v>24</v>
      </c>
      <c r="W2308" s="5" t="s">
        <v>12398</v>
      </c>
      <c r="X2308" s="15" t="s">
        <v>6220</v>
      </c>
    </row>
    <row r="2309" spans="1:24" ht="114.75" x14ac:dyDescent="0.25">
      <c r="A2309" s="12" t="s">
        <v>12399</v>
      </c>
      <c r="B2309" s="10" t="s">
        <v>8150</v>
      </c>
      <c r="C2309" s="5" t="s">
        <v>7165</v>
      </c>
      <c r="D2309" s="27" t="s">
        <v>12352</v>
      </c>
      <c r="E2309" s="29" t="s">
        <v>10082</v>
      </c>
      <c r="F2309" s="7" t="s">
        <v>12400</v>
      </c>
      <c r="G2309" s="7" t="s">
        <v>12401</v>
      </c>
      <c r="H2309" s="13">
        <v>44631</v>
      </c>
      <c r="I2309" s="13">
        <v>45241</v>
      </c>
      <c r="J2309" s="20" t="str">
        <f ca="1">IF(Ugovori_OPULJP[[#This Row],[DATUM ZAVRŠETKA OPERACIJE]]&lt;TODAY(),"završen","u provedbi")</f>
        <v>u provedbi</v>
      </c>
      <c r="K2309" s="18" t="s">
        <v>18</v>
      </c>
      <c r="L2309" s="6" t="s">
        <v>18</v>
      </c>
      <c r="M2309" s="17">
        <v>0.85</v>
      </c>
      <c r="N2309" s="17">
        <v>0.15</v>
      </c>
      <c r="O2309" s="11">
        <f>Ugovori_OPULJP[[#This Row],[Bespovratna sredstva - Ukupno (EU+Nac) HRK
= Ukupna ugovorena vrijednost bespovratnih sredstava]]*Ugovori_OPULJP[[#This Row],[EU STOPA SUFINANCIRANJA %
EU CO-FINANCING RATE %]]</f>
        <v>1064389.9664999999</v>
      </c>
      <c r="P2309" s="11">
        <f>Ugovori_OPULJP[[#This Row],[Bespovratna sredstva - Ukupno (EU+Nac) HRK
= Ukupna ugovorena vrijednost bespovratnih sredstava]]*Ugovori_OPULJP[[#This Row],[STOPA NACIONALNOG SUFINANCIRANJA %]]</f>
        <v>187833.52349999998</v>
      </c>
      <c r="Q2309" s="4">
        <v>1252223.49</v>
      </c>
      <c r="R2309" s="11">
        <v>0</v>
      </c>
      <c r="S2309" s="11">
        <v>0</v>
      </c>
      <c r="T2309" s="4">
        <f>Ugovori_OPULJP[[#This Row],[Bespovratna sredstva - Ukupno (EU+Nac) HRK
= Ukupna ugovorena vrijednost bespovratnih sredstava]]+Ugovori_OPULJP[[#This Row],[Javni doprinos korisnika - HRK]]+Ugovori_OPULJP[[#This Row],[Privatni doprinos korisnika - HRK]]</f>
        <v>1252223.49</v>
      </c>
      <c r="U2309" s="19" t="s">
        <v>8734</v>
      </c>
      <c r="V2309" s="19" t="s">
        <v>24</v>
      </c>
      <c r="W2309" s="5" t="s">
        <v>12402</v>
      </c>
      <c r="X2309" s="15" t="s">
        <v>6220</v>
      </c>
    </row>
    <row r="2310" spans="1:24" ht="114.75" x14ac:dyDescent="0.25">
      <c r="A2310" s="45" t="s">
        <v>5127</v>
      </c>
      <c r="B2310" s="67" t="s">
        <v>8150</v>
      </c>
      <c r="C2310" s="30" t="s">
        <v>7254</v>
      </c>
      <c r="D2310" s="30" t="s">
        <v>3364</v>
      </c>
      <c r="E2310" s="19" t="s">
        <v>10082</v>
      </c>
      <c r="F2310" s="47" t="s">
        <v>3365</v>
      </c>
      <c r="G2310" s="47" t="s">
        <v>3366</v>
      </c>
      <c r="H2310" s="48">
        <v>42887</v>
      </c>
      <c r="I2310" s="48">
        <v>43251</v>
      </c>
      <c r="J2310" s="48" t="str">
        <f ca="1">IF(Ugovori_OPULJP[[#This Row],[DATUM ZAVRŠETKA OPERACIJE]]&lt;TODAY(),"završen","u provedbi")</f>
        <v>završen</v>
      </c>
      <c r="K2310" s="25" t="s">
        <v>4644</v>
      </c>
      <c r="L2310" s="25" t="s">
        <v>3</v>
      </c>
      <c r="M2310" s="17">
        <v>0.85</v>
      </c>
      <c r="N2310" s="17">
        <v>0.15</v>
      </c>
      <c r="O2310" s="11">
        <f>Ugovori_OPULJP[[#This Row],[Bespovratna sredstva - Ukupno (EU+Nac) HRK
= Ukupna ugovorena vrijednost bespovratnih sredstava]]*Ugovori_OPULJP[[#This Row],[EU STOPA SUFINANCIRANJA %
EU CO-FINANCING RATE %]]</f>
        <v>421168.41249999998</v>
      </c>
      <c r="P2310" s="11">
        <f>Ugovori_OPULJP[[#This Row],[Bespovratna sredstva - Ukupno (EU+Nac) HRK
= Ukupna ugovorena vrijednost bespovratnih sredstava]]*Ugovori_OPULJP[[#This Row],[STOPA NACIONALNOG SUFINANCIRANJA %]]</f>
        <v>74323.837499999994</v>
      </c>
      <c r="Q2310" s="11">
        <v>495492.25</v>
      </c>
      <c r="R2310" s="11">
        <v>0</v>
      </c>
      <c r="S2310" s="11">
        <v>0</v>
      </c>
      <c r="T2310" s="4">
        <f>Ugovori_OPULJP[[#This Row],[Bespovratna sredstva - Ukupno (EU+Nac) HRK
= Ukupna ugovorena vrijednost bespovratnih sredstava]]+Ugovori_OPULJP[[#This Row],[Javni doprinos korisnika - HRK]]+Ugovori_OPULJP[[#This Row],[Privatni doprinos korisnika - HRK]]</f>
        <v>495492.25</v>
      </c>
      <c r="U2310" s="29" t="s">
        <v>8735</v>
      </c>
      <c r="V2310" s="29" t="s">
        <v>7159</v>
      </c>
      <c r="W2310" s="30" t="s">
        <v>7046</v>
      </c>
      <c r="X2310" s="30" t="s">
        <v>7244</v>
      </c>
    </row>
    <row r="2311" spans="1:24" ht="102" x14ac:dyDescent="0.25">
      <c r="A2311" s="45" t="s">
        <v>3367</v>
      </c>
      <c r="B2311" s="67" t="s">
        <v>8150</v>
      </c>
      <c r="C2311" s="30" t="s">
        <v>7254</v>
      </c>
      <c r="D2311" s="30" t="s">
        <v>3364</v>
      </c>
      <c r="E2311" s="19" t="s">
        <v>10082</v>
      </c>
      <c r="F2311" s="47" t="s">
        <v>3368</v>
      </c>
      <c r="G2311" s="47" t="s">
        <v>3369</v>
      </c>
      <c r="H2311" s="48">
        <v>42887</v>
      </c>
      <c r="I2311" s="48">
        <v>43251</v>
      </c>
      <c r="J2311" s="48" t="str">
        <f ca="1">IF(Ugovori_OPULJP[[#This Row],[DATUM ZAVRŠETKA OPERACIJE]]&lt;TODAY(),"završen","u provedbi")</f>
        <v>završen</v>
      </c>
      <c r="K2311" s="25" t="s">
        <v>4687</v>
      </c>
      <c r="L2311" s="25" t="s">
        <v>18</v>
      </c>
      <c r="M2311" s="17">
        <v>0.85</v>
      </c>
      <c r="N2311" s="17">
        <v>0.15</v>
      </c>
      <c r="O2311" s="11">
        <f>Ugovori_OPULJP[[#This Row],[Bespovratna sredstva - Ukupno (EU+Nac) HRK
= Ukupna ugovorena vrijednost bespovratnih sredstava]]*Ugovori_OPULJP[[#This Row],[EU STOPA SUFINANCIRANJA %
EU CO-FINANCING RATE %]]</f>
        <v>482839.44</v>
      </c>
      <c r="P2311" s="11">
        <f>Ugovori_OPULJP[[#This Row],[Bespovratna sredstva - Ukupno (EU+Nac) HRK
= Ukupna ugovorena vrijednost bespovratnih sredstava]]*Ugovori_OPULJP[[#This Row],[STOPA NACIONALNOG SUFINANCIRANJA %]]</f>
        <v>85206.96</v>
      </c>
      <c r="Q2311" s="11">
        <v>568046.4</v>
      </c>
      <c r="R2311" s="11">
        <v>0</v>
      </c>
      <c r="S2311" s="11">
        <v>0</v>
      </c>
      <c r="T2311" s="4">
        <f>Ugovori_OPULJP[[#This Row],[Bespovratna sredstva - Ukupno (EU+Nac) HRK
= Ukupna ugovorena vrijednost bespovratnih sredstava]]+Ugovori_OPULJP[[#This Row],[Javni doprinos korisnika - HRK]]+Ugovori_OPULJP[[#This Row],[Privatni doprinos korisnika - HRK]]</f>
        <v>568046.4</v>
      </c>
      <c r="U2311" s="29" t="s">
        <v>8735</v>
      </c>
      <c r="V2311" s="29" t="s">
        <v>7159</v>
      </c>
      <c r="W2311" s="30" t="s">
        <v>7047</v>
      </c>
      <c r="X2311" s="30" t="s">
        <v>7244</v>
      </c>
    </row>
    <row r="2312" spans="1:24" ht="89.25" x14ac:dyDescent="0.25">
      <c r="A2312" s="45" t="s">
        <v>3370</v>
      </c>
      <c r="B2312" s="67" t="s">
        <v>8150</v>
      </c>
      <c r="C2312" s="30" t="s">
        <v>7254</v>
      </c>
      <c r="D2312" s="30" t="s">
        <v>3364</v>
      </c>
      <c r="E2312" s="19" t="s">
        <v>10082</v>
      </c>
      <c r="F2312" s="47" t="s">
        <v>3371</v>
      </c>
      <c r="G2312" s="47" t="s">
        <v>3372</v>
      </c>
      <c r="H2312" s="48">
        <v>42887</v>
      </c>
      <c r="I2312" s="48">
        <v>43251</v>
      </c>
      <c r="J2312" s="48" t="str">
        <f ca="1">IF(Ugovori_OPULJP[[#This Row],[DATUM ZAVRŠETKA OPERACIJE]]&lt;TODAY(),"završen","u provedbi")</f>
        <v>završen</v>
      </c>
      <c r="K2312" s="25" t="s">
        <v>6</v>
      </c>
      <c r="L2312" s="25" t="s">
        <v>6</v>
      </c>
      <c r="M2312" s="17">
        <v>0.85</v>
      </c>
      <c r="N2312" s="17">
        <v>0.15</v>
      </c>
      <c r="O2312" s="11">
        <f>Ugovori_OPULJP[[#This Row],[Bespovratna sredstva - Ukupno (EU+Nac) HRK
= Ukupna ugovorena vrijednost bespovratnih sredstava]]*Ugovori_OPULJP[[#This Row],[EU STOPA SUFINANCIRANJA %
EU CO-FINANCING RATE %]]</f>
        <v>434706.76199999999</v>
      </c>
      <c r="P2312" s="11">
        <f>Ugovori_OPULJP[[#This Row],[Bespovratna sredstva - Ukupno (EU+Nac) HRK
= Ukupna ugovorena vrijednost bespovratnih sredstava]]*Ugovori_OPULJP[[#This Row],[STOPA NACIONALNOG SUFINANCIRANJA %]]</f>
        <v>76712.957999999999</v>
      </c>
      <c r="Q2312" s="11">
        <v>511419.72</v>
      </c>
      <c r="R2312" s="11">
        <v>0</v>
      </c>
      <c r="S2312" s="11">
        <v>0</v>
      </c>
      <c r="T2312" s="4">
        <f>Ugovori_OPULJP[[#This Row],[Bespovratna sredstva - Ukupno (EU+Nac) HRK
= Ukupna ugovorena vrijednost bespovratnih sredstava]]+Ugovori_OPULJP[[#This Row],[Javni doprinos korisnika - HRK]]+Ugovori_OPULJP[[#This Row],[Privatni doprinos korisnika - HRK]]</f>
        <v>511419.72</v>
      </c>
      <c r="U2312" s="29" t="s">
        <v>8735</v>
      </c>
      <c r="V2312" s="29" t="s">
        <v>7159</v>
      </c>
      <c r="W2312" s="30" t="s">
        <v>7048</v>
      </c>
      <c r="X2312" s="30" t="s">
        <v>7244</v>
      </c>
    </row>
    <row r="2313" spans="1:24" ht="102" x14ac:dyDescent="0.25">
      <c r="A2313" s="45" t="s">
        <v>3373</v>
      </c>
      <c r="B2313" s="67" t="s">
        <v>8150</v>
      </c>
      <c r="C2313" s="30" t="s">
        <v>7254</v>
      </c>
      <c r="D2313" s="30" t="s">
        <v>3364</v>
      </c>
      <c r="E2313" s="19" t="s">
        <v>10082</v>
      </c>
      <c r="F2313" s="47" t="s">
        <v>3374</v>
      </c>
      <c r="G2313" s="47" t="s">
        <v>10611</v>
      </c>
      <c r="H2313" s="48">
        <v>42887</v>
      </c>
      <c r="I2313" s="48">
        <v>43251</v>
      </c>
      <c r="J2313" s="48" t="str">
        <f ca="1">IF(Ugovori_OPULJP[[#This Row],[DATUM ZAVRŠETKA OPERACIJE]]&lt;TODAY(),"završen","u provedbi")</f>
        <v>završen</v>
      </c>
      <c r="K2313" s="25" t="s">
        <v>4688</v>
      </c>
      <c r="L2313" s="25" t="s">
        <v>3</v>
      </c>
      <c r="M2313" s="17">
        <v>0.85</v>
      </c>
      <c r="N2313" s="17">
        <v>0.15</v>
      </c>
      <c r="O2313" s="11">
        <f>Ugovori_OPULJP[[#This Row],[Bespovratna sredstva - Ukupno (EU+Nac) HRK
= Ukupna ugovorena vrijednost bespovratnih sredstava]]*Ugovori_OPULJP[[#This Row],[EU STOPA SUFINANCIRANJA %
EU CO-FINANCING RATE %]]</f>
        <v>621663.72649999999</v>
      </c>
      <c r="P2313" s="11">
        <f>Ugovori_OPULJP[[#This Row],[Bespovratna sredstva - Ukupno (EU+Nac) HRK
= Ukupna ugovorena vrijednost bespovratnih sredstava]]*Ugovori_OPULJP[[#This Row],[STOPA NACIONALNOG SUFINANCIRANJA %]]</f>
        <v>109705.36349999999</v>
      </c>
      <c r="Q2313" s="11">
        <v>731369.09</v>
      </c>
      <c r="R2313" s="11">
        <v>0</v>
      </c>
      <c r="S2313" s="11">
        <v>0</v>
      </c>
      <c r="T2313" s="4">
        <f>Ugovori_OPULJP[[#This Row],[Bespovratna sredstva - Ukupno (EU+Nac) HRK
= Ukupna ugovorena vrijednost bespovratnih sredstava]]+Ugovori_OPULJP[[#This Row],[Javni doprinos korisnika - HRK]]+Ugovori_OPULJP[[#This Row],[Privatni doprinos korisnika - HRK]]</f>
        <v>731369.09</v>
      </c>
      <c r="U2313" s="29" t="s">
        <v>8735</v>
      </c>
      <c r="V2313" s="29" t="s">
        <v>7159</v>
      </c>
      <c r="W2313" s="30" t="s">
        <v>7049</v>
      </c>
      <c r="X2313" s="30" t="s">
        <v>7244</v>
      </c>
    </row>
    <row r="2314" spans="1:24" ht="51" x14ac:dyDescent="0.25">
      <c r="A2314" s="45" t="s">
        <v>3375</v>
      </c>
      <c r="B2314" s="67" t="s">
        <v>8150</v>
      </c>
      <c r="C2314" s="30" t="s">
        <v>7254</v>
      </c>
      <c r="D2314" s="30" t="s">
        <v>3364</v>
      </c>
      <c r="E2314" s="19" t="s">
        <v>10082</v>
      </c>
      <c r="F2314" s="47" t="s">
        <v>3376</v>
      </c>
      <c r="G2314" s="47" t="s">
        <v>10537</v>
      </c>
      <c r="H2314" s="48">
        <v>42887</v>
      </c>
      <c r="I2314" s="48">
        <v>43251</v>
      </c>
      <c r="J2314" s="48" t="str">
        <f ca="1">IF(Ugovori_OPULJP[[#This Row],[DATUM ZAVRŠETKA OPERACIJE]]&lt;TODAY(),"završen","u provedbi")</f>
        <v>završen</v>
      </c>
      <c r="K2314" s="25" t="s">
        <v>0</v>
      </c>
      <c r="L2314" s="25" t="s">
        <v>0</v>
      </c>
      <c r="M2314" s="17">
        <v>0.85</v>
      </c>
      <c r="N2314" s="17">
        <v>0.15</v>
      </c>
      <c r="O2314" s="11">
        <f>Ugovori_OPULJP[[#This Row],[Bespovratna sredstva - Ukupno (EU+Nac) HRK
= Ukupna ugovorena vrijednost bespovratnih sredstava]]*Ugovori_OPULJP[[#This Row],[EU STOPA SUFINANCIRANJA %
EU CO-FINANCING RATE %]]</f>
        <v>345359.59849999996</v>
      </c>
      <c r="P2314" s="11">
        <f>Ugovori_OPULJP[[#This Row],[Bespovratna sredstva - Ukupno (EU+Nac) HRK
= Ukupna ugovorena vrijednost bespovratnih sredstava]]*Ugovori_OPULJP[[#This Row],[STOPA NACIONALNOG SUFINANCIRANJA %]]</f>
        <v>60945.811499999996</v>
      </c>
      <c r="Q2314" s="11">
        <v>406305.41</v>
      </c>
      <c r="R2314" s="11">
        <v>0</v>
      </c>
      <c r="S2314" s="11">
        <v>0</v>
      </c>
      <c r="T2314" s="4">
        <f>Ugovori_OPULJP[[#This Row],[Bespovratna sredstva - Ukupno (EU+Nac) HRK
= Ukupna ugovorena vrijednost bespovratnih sredstava]]+Ugovori_OPULJP[[#This Row],[Javni doprinos korisnika - HRK]]+Ugovori_OPULJP[[#This Row],[Privatni doprinos korisnika - HRK]]</f>
        <v>406305.41</v>
      </c>
      <c r="U2314" s="29" t="s">
        <v>8735</v>
      </c>
      <c r="V2314" s="29" t="s">
        <v>7159</v>
      </c>
      <c r="W2314" s="30" t="s">
        <v>7050</v>
      </c>
      <c r="X2314" s="30" t="s">
        <v>7244</v>
      </c>
    </row>
    <row r="2315" spans="1:24" ht="114.75" x14ac:dyDescent="0.25">
      <c r="A2315" s="45" t="s">
        <v>3377</v>
      </c>
      <c r="B2315" s="67" t="s">
        <v>8150</v>
      </c>
      <c r="C2315" s="30" t="s">
        <v>7254</v>
      </c>
      <c r="D2315" s="30" t="s">
        <v>3364</v>
      </c>
      <c r="E2315" s="19" t="s">
        <v>10082</v>
      </c>
      <c r="F2315" s="47" t="s">
        <v>3378</v>
      </c>
      <c r="G2315" s="47" t="s">
        <v>3379</v>
      </c>
      <c r="H2315" s="48">
        <v>42887</v>
      </c>
      <c r="I2315" s="48">
        <v>43251</v>
      </c>
      <c r="J2315" s="48" t="str">
        <f ca="1">IF(Ugovori_OPULJP[[#This Row],[DATUM ZAVRŠETKA OPERACIJE]]&lt;TODAY(),"završen","u provedbi")</f>
        <v>završen</v>
      </c>
      <c r="K2315" s="25" t="s">
        <v>4689</v>
      </c>
      <c r="L2315" s="25" t="s">
        <v>9</v>
      </c>
      <c r="M2315" s="17">
        <v>0.85</v>
      </c>
      <c r="N2315" s="17">
        <v>0.15</v>
      </c>
      <c r="O2315" s="11">
        <f>Ugovori_OPULJP[[#This Row],[Bespovratna sredstva - Ukupno (EU+Nac) HRK
= Ukupna ugovorena vrijednost bespovratnih sredstava]]*Ugovori_OPULJP[[#This Row],[EU STOPA SUFINANCIRANJA %
EU CO-FINANCING RATE %]]</f>
        <v>674208.15949999995</v>
      </c>
      <c r="P2315" s="11">
        <f>Ugovori_OPULJP[[#This Row],[Bespovratna sredstva - Ukupno (EU+Nac) HRK
= Ukupna ugovorena vrijednost bespovratnih sredstava]]*Ugovori_OPULJP[[#This Row],[STOPA NACIONALNOG SUFINANCIRANJA %]]</f>
        <v>118977.91049999998</v>
      </c>
      <c r="Q2315" s="11">
        <v>793186.07</v>
      </c>
      <c r="R2315" s="11">
        <v>0</v>
      </c>
      <c r="S2315" s="11">
        <v>0</v>
      </c>
      <c r="T2315" s="4">
        <f>Ugovori_OPULJP[[#This Row],[Bespovratna sredstva - Ukupno (EU+Nac) HRK
= Ukupna ugovorena vrijednost bespovratnih sredstava]]+Ugovori_OPULJP[[#This Row],[Javni doprinos korisnika - HRK]]+Ugovori_OPULJP[[#This Row],[Privatni doprinos korisnika - HRK]]</f>
        <v>793186.07</v>
      </c>
      <c r="U2315" s="29" t="s">
        <v>8735</v>
      </c>
      <c r="V2315" s="29" t="s">
        <v>7159</v>
      </c>
      <c r="W2315" s="30" t="s">
        <v>7051</v>
      </c>
      <c r="X2315" s="30" t="s">
        <v>7244</v>
      </c>
    </row>
    <row r="2316" spans="1:24" ht="114.75" x14ac:dyDescent="0.25">
      <c r="A2316" s="45" t="s">
        <v>3380</v>
      </c>
      <c r="B2316" s="67" t="s">
        <v>8150</v>
      </c>
      <c r="C2316" s="30" t="s">
        <v>7254</v>
      </c>
      <c r="D2316" s="30" t="s">
        <v>3364</v>
      </c>
      <c r="E2316" s="19" t="s">
        <v>10082</v>
      </c>
      <c r="F2316" s="47" t="s">
        <v>3381</v>
      </c>
      <c r="G2316" s="47" t="s">
        <v>3382</v>
      </c>
      <c r="H2316" s="48">
        <v>42887</v>
      </c>
      <c r="I2316" s="48">
        <v>43251</v>
      </c>
      <c r="J2316" s="48" t="str">
        <f ca="1">IF(Ugovori_OPULJP[[#This Row],[DATUM ZAVRŠETKA OPERACIJE]]&lt;TODAY(),"završen","u provedbi")</f>
        <v>završen</v>
      </c>
      <c r="K2316" s="25" t="s">
        <v>20</v>
      </c>
      <c r="L2316" s="25" t="s">
        <v>20</v>
      </c>
      <c r="M2316" s="17">
        <v>0.85</v>
      </c>
      <c r="N2316" s="17">
        <v>0.15</v>
      </c>
      <c r="O2316" s="11">
        <f>Ugovori_OPULJP[[#This Row],[Bespovratna sredstva - Ukupno (EU+Nac) HRK
= Ukupna ugovorena vrijednost bespovratnih sredstava]]*Ugovori_OPULJP[[#This Row],[EU STOPA SUFINANCIRANJA %
EU CO-FINANCING RATE %]]</f>
        <v>469851.10849999997</v>
      </c>
      <c r="P2316" s="11">
        <f>Ugovori_OPULJP[[#This Row],[Bespovratna sredstva - Ukupno (EU+Nac) HRK
= Ukupna ugovorena vrijednost bespovratnih sredstava]]*Ugovori_OPULJP[[#This Row],[STOPA NACIONALNOG SUFINANCIRANJA %]]</f>
        <v>82914.901499999993</v>
      </c>
      <c r="Q2316" s="11">
        <v>552766.01</v>
      </c>
      <c r="R2316" s="11">
        <v>0</v>
      </c>
      <c r="S2316" s="11">
        <v>0</v>
      </c>
      <c r="T2316" s="4">
        <f>Ugovori_OPULJP[[#This Row],[Bespovratna sredstva - Ukupno (EU+Nac) HRK
= Ukupna ugovorena vrijednost bespovratnih sredstava]]+Ugovori_OPULJP[[#This Row],[Javni doprinos korisnika - HRK]]+Ugovori_OPULJP[[#This Row],[Privatni doprinos korisnika - HRK]]</f>
        <v>552766.01</v>
      </c>
      <c r="U2316" s="29" t="s">
        <v>8735</v>
      </c>
      <c r="V2316" s="29" t="s">
        <v>7159</v>
      </c>
      <c r="W2316" s="30" t="s">
        <v>7052</v>
      </c>
      <c r="X2316" s="30" t="s">
        <v>7244</v>
      </c>
    </row>
    <row r="2317" spans="1:24" ht="89.25" x14ac:dyDescent="0.25">
      <c r="A2317" s="45" t="s">
        <v>3383</v>
      </c>
      <c r="B2317" s="67" t="s">
        <v>8150</v>
      </c>
      <c r="C2317" s="30" t="s">
        <v>7254</v>
      </c>
      <c r="D2317" s="30" t="s">
        <v>3364</v>
      </c>
      <c r="E2317" s="19" t="s">
        <v>10082</v>
      </c>
      <c r="F2317" s="47" t="s">
        <v>3384</v>
      </c>
      <c r="G2317" s="47" t="s">
        <v>3385</v>
      </c>
      <c r="H2317" s="48">
        <v>42887</v>
      </c>
      <c r="I2317" s="48">
        <v>43251</v>
      </c>
      <c r="J2317" s="48" t="str">
        <f ca="1">IF(Ugovori_OPULJP[[#This Row],[DATUM ZAVRŠETKA OPERACIJE]]&lt;TODAY(),"završen","u provedbi")</f>
        <v>završen</v>
      </c>
      <c r="K2317" s="25" t="s">
        <v>4501</v>
      </c>
      <c r="L2317" s="25" t="s">
        <v>4</v>
      </c>
      <c r="M2317" s="17">
        <v>0.85</v>
      </c>
      <c r="N2317" s="17">
        <v>0.15</v>
      </c>
      <c r="O2317" s="11">
        <f>Ugovori_OPULJP[[#This Row],[Bespovratna sredstva - Ukupno (EU+Nac) HRK
= Ukupna ugovorena vrijednost bespovratnih sredstava]]*Ugovori_OPULJP[[#This Row],[EU STOPA SUFINANCIRANJA %
EU CO-FINANCING RATE %]]</f>
        <v>677546.04149999993</v>
      </c>
      <c r="P2317" s="11">
        <f>Ugovori_OPULJP[[#This Row],[Bespovratna sredstva - Ukupno (EU+Nac) HRK
= Ukupna ugovorena vrijednost bespovratnih sredstava]]*Ugovori_OPULJP[[#This Row],[STOPA NACIONALNOG SUFINANCIRANJA %]]</f>
        <v>119566.9485</v>
      </c>
      <c r="Q2317" s="11">
        <v>797112.99</v>
      </c>
      <c r="R2317" s="11">
        <v>0</v>
      </c>
      <c r="S2317" s="11">
        <v>0</v>
      </c>
      <c r="T2317" s="4">
        <f>Ugovori_OPULJP[[#This Row],[Bespovratna sredstva - Ukupno (EU+Nac) HRK
= Ukupna ugovorena vrijednost bespovratnih sredstava]]+Ugovori_OPULJP[[#This Row],[Javni doprinos korisnika - HRK]]+Ugovori_OPULJP[[#This Row],[Privatni doprinos korisnika - HRK]]</f>
        <v>797112.99</v>
      </c>
      <c r="U2317" s="29" t="s">
        <v>8735</v>
      </c>
      <c r="V2317" s="29" t="s">
        <v>7159</v>
      </c>
      <c r="W2317" s="30" t="s">
        <v>7053</v>
      </c>
      <c r="X2317" s="30" t="s">
        <v>7244</v>
      </c>
    </row>
    <row r="2318" spans="1:24" ht="114.75" x14ac:dyDescent="0.25">
      <c r="A2318" s="45" t="s">
        <v>3386</v>
      </c>
      <c r="B2318" s="67" t="s">
        <v>8150</v>
      </c>
      <c r="C2318" s="30" t="s">
        <v>7254</v>
      </c>
      <c r="D2318" s="30" t="s">
        <v>3364</v>
      </c>
      <c r="E2318" s="19" t="s">
        <v>10082</v>
      </c>
      <c r="F2318" s="47" t="s">
        <v>3387</v>
      </c>
      <c r="G2318" s="47" t="s">
        <v>3388</v>
      </c>
      <c r="H2318" s="48">
        <v>42887</v>
      </c>
      <c r="I2318" s="48">
        <v>43251</v>
      </c>
      <c r="J2318" s="48" t="str">
        <f ca="1">IF(Ugovori_OPULJP[[#This Row],[DATUM ZAVRŠETKA OPERACIJE]]&lt;TODAY(),"završen","u provedbi")</f>
        <v>završen</v>
      </c>
      <c r="K2318" s="25" t="s">
        <v>4690</v>
      </c>
      <c r="L2318" s="25" t="s">
        <v>3</v>
      </c>
      <c r="M2318" s="17">
        <v>0.85</v>
      </c>
      <c r="N2318" s="17">
        <v>0.15</v>
      </c>
      <c r="O2318" s="11">
        <f>Ugovori_OPULJP[[#This Row],[Bespovratna sredstva - Ukupno (EU+Nac) HRK
= Ukupna ugovorena vrijednost bespovratnih sredstava]]*Ugovori_OPULJP[[#This Row],[EU STOPA SUFINANCIRANJA %
EU CO-FINANCING RATE %]]</f>
        <v>461725.64399999997</v>
      </c>
      <c r="P2318" s="11">
        <f>Ugovori_OPULJP[[#This Row],[Bespovratna sredstva - Ukupno (EU+Nac) HRK
= Ukupna ugovorena vrijednost bespovratnih sredstava]]*Ugovori_OPULJP[[#This Row],[STOPA NACIONALNOG SUFINANCIRANJA %]]</f>
        <v>81480.995999999999</v>
      </c>
      <c r="Q2318" s="11">
        <v>543206.64</v>
      </c>
      <c r="R2318" s="11">
        <v>0</v>
      </c>
      <c r="S2318" s="11">
        <v>0</v>
      </c>
      <c r="T2318" s="4">
        <f>Ugovori_OPULJP[[#This Row],[Bespovratna sredstva - Ukupno (EU+Nac) HRK
= Ukupna ugovorena vrijednost bespovratnih sredstava]]+Ugovori_OPULJP[[#This Row],[Javni doprinos korisnika - HRK]]+Ugovori_OPULJP[[#This Row],[Privatni doprinos korisnika - HRK]]</f>
        <v>543206.64</v>
      </c>
      <c r="U2318" s="29" t="s">
        <v>8735</v>
      </c>
      <c r="V2318" s="29" t="s">
        <v>7159</v>
      </c>
      <c r="W2318" s="30" t="s">
        <v>7054</v>
      </c>
      <c r="X2318" s="30" t="s">
        <v>7244</v>
      </c>
    </row>
    <row r="2319" spans="1:24" ht="114.75" x14ac:dyDescent="0.25">
      <c r="A2319" s="45" t="s">
        <v>3389</v>
      </c>
      <c r="B2319" s="67" t="s">
        <v>8150</v>
      </c>
      <c r="C2319" s="30" t="s">
        <v>7254</v>
      </c>
      <c r="D2319" s="30" t="s">
        <v>3364</v>
      </c>
      <c r="E2319" s="19" t="s">
        <v>10082</v>
      </c>
      <c r="F2319" s="47" t="s">
        <v>3390</v>
      </c>
      <c r="G2319" s="47" t="s">
        <v>9698</v>
      </c>
      <c r="H2319" s="48">
        <v>42887</v>
      </c>
      <c r="I2319" s="48">
        <v>43251</v>
      </c>
      <c r="J2319" s="48" t="str">
        <f ca="1">IF(Ugovori_OPULJP[[#This Row],[DATUM ZAVRŠETKA OPERACIJE]]&lt;TODAY(),"završen","u provedbi")</f>
        <v>završen</v>
      </c>
      <c r="K2319" s="25" t="s">
        <v>19</v>
      </c>
      <c r="L2319" s="25" t="s">
        <v>19</v>
      </c>
      <c r="M2319" s="17">
        <v>0.85</v>
      </c>
      <c r="N2319" s="17">
        <v>0.15</v>
      </c>
      <c r="O2319" s="11">
        <f>Ugovori_OPULJP[[#This Row],[Bespovratna sredstva - Ukupno (EU+Nac) HRK
= Ukupna ugovorena vrijednost bespovratnih sredstava]]*Ugovori_OPULJP[[#This Row],[EU STOPA SUFINANCIRANJA %
EU CO-FINANCING RATE %]]</f>
        <v>390469.25999999995</v>
      </c>
      <c r="P2319" s="11">
        <f>Ugovori_OPULJP[[#This Row],[Bespovratna sredstva - Ukupno (EU+Nac) HRK
= Ukupna ugovorena vrijednost bespovratnih sredstava]]*Ugovori_OPULJP[[#This Row],[STOPA NACIONALNOG SUFINANCIRANJA %]]</f>
        <v>68906.34</v>
      </c>
      <c r="Q2319" s="11">
        <v>459375.6</v>
      </c>
      <c r="R2319" s="11">
        <v>0</v>
      </c>
      <c r="S2319" s="11">
        <v>6982</v>
      </c>
      <c r="T2319" s="4">
        <f>Ugovori_OPULJP[[#This Row],[Bespovratna sredstva - Ukupno (EU+Nac) HRK
= Ukupna ugovorena vrijednost bespovratnih sredstava]]+Ugovori_OPULJP[[#This Row],[Javni doprinos korisnika - HRK]]+Ugovori_OPULJP[[#This Row],[Privatni doprinos korisnika - HRK]]</f>
        <v>466357.6</v>
      </c>
      <c r="U2319" s="29" t="s">
        <v>8735</v>
      </c>
      <c r="V2319" s="29" t="s">
        <v>7159</v>
      </c>
      <c r="W2319" s="30" t="s">
        <v>7055</v>
      </c>
      <c r="X2319" s="30" t="s">
        <v>7244</v>
      </c>
    </row>
    <row r="2320" spans="1:24" ht="102" x14ac:dyDescent="0.25">
      <c r="A2320" s="45" t="s">
        <v>3391</v>
      </c>
      <c r="B2320" s="67" t="s">
        <v>8150</v>
      </c>
      <c r="C2320" s="30" t="s">
        <v>7254</v>
      </c>
      <c r="D2320" s="30" t="s">
        <v>3364</v>
      </c>
      <c r="E2320" s="19" t="s">
        <v>10082</v>
      </c>
      <c r="F2320" s="47" t="s">
        <v>3392</v>
      </c>
      <c r="G2320" s="47" t="s">
        <v>3393</v>
      </c>
      <c r="H2320" s="48">
        <v>42887</v>
      </c>
      <c r="I2320" s="48">
        <v>43251</v>
      </c>
      <c r="J2320" s="48" t="str">
        <f ca="1">IF(Ugovori_OPULJP[[#This Row],[DATUM ZAVRŠETKA OPERACIJE]]&lt;TODAY(),"završen","u provedbi")</f>
        <v>završen</v>
      </c>
      <c r="K2320" s="25" t="s">
        <v>11</v>
      </c>
      <c r="L2320" s="25" t="s">
        <v>11</v>
      </c>
      <c r="M2320" s="17">
        <v>0.85</v>
      </c>
      <c r="N2320" s="17">
        <v>0.15</v>
      </c>
      <c r="O2320" s="11">
        <f>Ugovori_OPULJP[[#This Row],[Bespovratna sredstva - Ukupno (EU+Nac) HRK
= Ukupna ugovorena vrijednost bespovratnih sredstava]]*Ugovori_OPULJP[[#This Row],[EU STOPA SUFINANCIRANJA %
EU CO-FINANCING RATE %]]</f>
        <v>519672.31999999995</v>
      </c>
      <c r="P2320" s="11">
        <f>Ugovori_OPULJP[[#This Row],[Bespovratna sredstva - Ukupno (EU+Nac) HRK
= Ukupna ugovorena vrijednost bespovratnih sredstava]]*Ugovori_OPULJP[[#This Row],[STOPA NACIONALNOG SUFINANCIRANJA %]]</f>
        <v>91706.87999999999</v>
      </c>
      <c r="Q2320" s="11">
        <v>611379.19999999995</v>
      </c>
      <c r="R2320" s="11">
        <v>0</v>
      </c>
      <c r="S2320" s="11">
        <v>0</v>
      </c>
      <c r="T2320" s="4">
        <f>Ugovori_OPULJP[[#This Row],[Bespovratna sredstva - Ukupno (EU+Nac) HRK
= Ukupna ugovorena vrijednost bespovratnih sredstava]]+Ugovori_OPULJP[[#This Row],[Javni doprinos korisnika - HRK]]+Ugovori_OPULJP[[#This Row],[Privatni doprinos korisnika - HRK]]</f>
        <v>611379.19999999995</v>
      </c>
      <c r="U2320" s="29" t="s">
        <v>8735</v>
      </c>
      <c r="V2320" s="29" t="s">
        <v>7159</v>
      </c>
      <c r="W2320" s="30" t="s">
        <v>7056</v>
      </c>
      <c r="X2320" s="30" t="s">
        <v>7244</v>
      </c>
    </row>
    <row r="2321" spans="1:24" ht="114.75" x14ac:dyDescent="0.25">
      <c r="A2321" s="45" t="s">
        <v>3394</v>
      </c>
      <c r="B2321" s="67" t="s">
        <v>8150</v>
      </c>
      <c r="C2321" s="30" t="s">
        <v>7254</v>
      </c>
      <c r="D2321" s="30" t="s">
        <v>3364</v>
      </c>
      <c r="E2321" s="19" t="s">
        <v>10082</v>
      </c>
      <c r="F2321" s="47" t="s">
        <v>3395</v>
      </c>
      <c r="G2321" s="47" t="s">
        <v>218</v>
      </c>
      <c r="H2321" s="48">
        <v>42887</v>
      </c>
      <c r="I2321" s="48">
        <v>43251</v>
      </c>
      <c r="J2321" s="48" t="str">
        <f ca="1">IF(Ugovori_OPULJP[[#This Row],[DATUM ZAVRŠETKA OPERACIJE]]&lt;TODAY(),"završen","u provedbi")</f>
        <v>završen</v>
      </c>
      <c r="K2321" s="25" t="s">
        <v>1</v>
      </c>
      <c r="L2321" s="25" t="s">
        <v>1</v>
      </c>
      <c r="M2321" s="17">
        <v>0.85</v>
      </c>
      <c r="N2321" s="17">
        <v>0.15</v>
      </c>
      <c r="O2321" s="11">
        <f>Ugovori_OPULJP[[#This Row],[Bespovratna sredstva - Ukupno (EU+Nac) HRK
= Ukupna ugovorena vrijednost bespovratnih sredstava]]*Ugovori_OPULJP[[#This Row],[EU STOPA SUFINANCIRANJA %
EU CO-FINANCING RATE %]]</f>
        <v>543658.70799999998</v>
      </c>
      <c r="P2321" s="11">
        <f>Ugovori_OPULJP[[#This Row],[Bespovratna sredstva - Ukupno (EU+Nac) HRK
= Ukupna ugovorena vrijednost bespovratnih sredstava]]*Ugovori_OPULJP[[#This Row],[STOPA NACIONALNOG SUFINANCIRANJA %]]</f>
        <v>95939.771999999997</v>
      </c>
      <c r="Q2321" s="11">
        <v>639598.48</v>
      </c>
      <c r="R2321" s="11">
        <v>0</v>
      </c>
      <c r="S2321" s="11">
        <v>0</v>
      </c>
      <c r="T2321" s="4">
        <f>Ugovori_OPULJP[[#This Row],[Bespovratna sredstva - Ukupno (EU+Nac) HRK
= Ukupna ugovorena vrijednost bespovratnih sredstava]]+Ugovori_OPULJP[[#This Row],[Javni doprinos korisnika - HRK]]+Ugovori_OPULJP[[#This Row],[Privatni doprinos korisnika - HRK]]</f>
        <v>639598.48</v>
      </c>
      <c r="U2321" s="29" t="s">
        <v>8735</v>
      </c>
      <c r="V2321" s="29" t="s">
        <v>7159</v>
      </c>
      <c r="W2321" s="30" t="s">
        <v>7057</v>
      </c>
      <c r="X2321" s="30" t="s">
        <v>7244</v>
      </c>
    </row>
    <row r="2322" spans="1:24" ht="89.25" x14ac:dyDescent="0.25">
      <c r="A2322" s="45" t="s">
        <v>3396</v>
      </c>
      <c r="B2322" s="67" t="s">
        <v>8150</v>
      </c>
      <c r="C2322" s="30" t="s">
        <v>7254</v>
      </c>
      <c r="D2322" s="30" t="s">
        <v>3364</v>
      </c>
      <c r="E2322" s="19" t="s">
        <v>10082</v>
      </c>
      <c r="F2322" s="47" t="s">
        <v>3397</v>
      </c>
      <c r="G2322" s="47" t="s">
        <v>965</v>
      </c>
      <c r="H2322" s="48">
        <v>42887</v>
      </c>
      <c r="I2322" s="48">
        <v>43251</v>
      </c>
      <c r="J2322" s="48" t="str">
        <f ca="1">IF(Ugovori_OPULJP[[#This Row],[DATUM ZAVRŠETKA OPERACIJE]]&lt;TODAY(),"završen","u provedbi")</f>
        <v>završen</v>
      </c>
      <c r="K2322" s="25" t="s">
        <v>15</v>
      </c>
      <c r="L2322" s="25" t="s">
        <v>15</v>
      </c>
      <c r="M2322" s="17">
        <v>0.85</v>
      </c>
      <c r="N2322" s="17">
        <v>0.15</v>
      </c>
      <c r="O2322" s="11">
        <f>Ugovori_OPULJP[[#This Row],[Bespovratna sredstva - Ukupno (EU+Nac) HRK
= Ukupna ugovorena vrijednost bespovratnih sredstava]]*Ugovori_OPULJP[[#This Row],[EU STOPA SUFINANCIRANJA %
EU CO-FINANCING RATE %]]</f>
        <v>371042.95199999999</v>
      </c>
      <c r="P2322" s="11">
        <f>Ugovori_OPULJP[[#This Row],[Bespovratna sredstva - Ukupno (EU+Nac) HRK
= Ukupna ugovorena vrijednost bespovratnih sredstava]]*Ugovori_OPULJP[[#This Row],[STOPA NACIONALNOG SUFINANCIRANJA %]]</f>
        <v>65478.167999999998</v>
      </c>
      <c r="Q2322" s="11">
        <v>436521.12</v>
      </c>
      <c r="R2322" s="11">
        <v>43113.54</v>
      </c>
      <c r="S2322" s="11">
        <v>11678.74</v>
      </c>
      <c r="T2322" s="4">
        <f>Ugovori_OPULJP[[#This Row],[Bespovratna sredstva - Ukupno (EU+Nac) HRK
= Ukupna ugovorena vrijednost bespovratnih sredstava]]+Ugovori_OPULJP[[#This Row],[Javni doprinos korisnika - HRK]]+Ugovori_OPULJP[[#This Row],[Privatni doprinos korisnika - HRK]]</f>
        <v>491313.39999999997</v>
      </c>
      <c r="U2322" s="29" t="s">
        <v>8735</v>
      </c>
      <c r="V2322" s="29" t="s">
        <v>7159</v>
      </c>
      <c r="W2322" s="30" t="s">
        <v>7058</v>
      </c>
      <c r="X2322" s="30" t="s">
        <v>7244</v>
      </c>
    </row>
    <row r="2323" spans="1:24" ht="102" x14ac:dyDescent="0.25">
      <c r="A2323" s="45" t="s">
        <v>3398</v>
      </c>
      <c r="B2323" s="67" t="s">
        <v>8150</v>
      </c>
      <c r="C2323" s="30" t="s">
        <v>7254</v>
      </c>
      <c r="D2323" s="30" t="s">
        <v>3364</v>
      </c>
      <c r="E2323" s="19" t="s">
        <v>10082</v>
      </c>
      <c r="F2323" s="47" t="s">
        <v>3399</v>
      </c>
      <c r="G2323" s="47" t="s">
        <v>10612</v>
      </c>
      <c r="H2323" s="48">
        <v>42887</v>
      </c>
      <c r="I2323" s="48">
        <v>43251</v>
      </c>
      <c r="J2323" s="48" t="str">
        <f ca="1">IF(Ugovori_OPULJP[[#This Row],[DATUM ZAVRŠETKA OPERACIJE]]&lt;TODAY(),"završen","u provedbi")</f>
        <v>završen</v>
      </c>
      <c r="K2323" s="25" t="s">
        <v>10</v>
      </c>
      <c r="L2323" s="25" t="s">
        <v>10</v>
      </c>
      <c r="M2323" s="17">
        <v>0.85</v>
      </c>
      <c r="N2323" s="17">
        <v>0.15</v>
      </c>
      <c r="O2323" s="11">
        <f>Ugovori_OPULJP[[#This Row],[Bespovratna sredstva - Ukupno (EU+Nac) HRK
= Ukupna ugovorena vrijednost bespovratnih sredstava]]*Ugovori_OPULJP[[#This Row],[EU STOPA SUFINANCIRANJA %
EU CO-FINANCING RATE %]]</f>
        <v>600324.39150000003</v>
      </c>
      <c r="P2323" s="11">
        <f>Ugovori_OPULJP[[#This Row],[Bespovratna sredstva - Ukupno (EU+Nac) HRK
= Ukupna ugovorena vrijednost bespovratnih sredstava]]*Ugovori_OPULJP[[#This Row],[STOPA NACIONALNOG SUFINANCIRANJA %]]</f>
        <v>105939.59849999999</v>
      </c>
      <c r="Q2323" s="11">
        <v>706263.99</v>
      </c>
      <c r="R2323" s="11">
        <v>0</v>
      </c>
      <c r="S2323" s="11">
        <v>0</v>
      </c>
      <c r="T2323" s="4">
        <f>Ugovori_OPULJP[[#This Row],[Bespovratna sredstva - Ukupno (EU+Nac) HRK
= Ukupna ugovorena vrijednost bespovratnih sredstava]]+Ugovori_OPULJP[[#This Row],[Javni doprinos korisnika - HRK]]+Ugovori_OPULJP[[#This Row],[Privatni doprinos korisnika - HRK]]</f>
        <v>706263.99</v>
      </c>
      <c r="U2323" s="29" t="s">
        <v>8735</v>
      </c>
      <c r="V2323" s="29" t="s">
        <v>7159</v>
      </c>
      <c r="W2323" s="30" t="s">
        <v>7059</v>
      </c>
      <c r="X2323" s="30" t="s">
        <v>7244</v>
      </c>
    </row>
    <row r="2324" spans="1:24" ht="114.75" x14ac:dyDescent="0.25">
      <c r="A2324" s="45" t="s">
        <v>3400</v>
      </c>
      <c r="B2324" s="67" t="s">
        <v>8150</v>
      </c>
      <c r="C2324" s="30" t="s">
        <v>7254</v>
      </c>
      <c r="D2324" s="30" t="s">
        <v>3364</v>
      </c>
      <c r="E2324" s="19" t="s">
        <v>10082</v>
      </c>
      <c r="F2324" s="47" t="s">
        <v>3401</v>
      </c>
      <c r="G2324" s="47" t="s">
        <v>269</v>
      </c>
      <c r="H2324" s="48">
        <v>42887</v>
      </c>
      <c r="I2324" s="48">
        <v>43251</v>
      </c>
      <c r="J2324" s="48" t="str">
        <f ca="1">IF(Ugovori_OPULJP[[#This Row],[DATUM ZAVRŠETKA OPERACIJE]]&lt;TODAY(),"završen","u provedbi")</f>
        <v>završen</v>
      </c>
      <c r="K2324" s="25" t="s">
        <v>4691</v>
      </c>
      <c r="L2324" s="25" t="s">
        <v>14</v>
      </c>
      <c r="M2324" s="17">
        <v>0.85</v>
      </c>
      <c r="N2324" s="17">
        <v>0.15</v>
      </c>
      <c r="O2324" s="11">
        <f>Ugovori_OPULJP[[#This Row],[Bespovratna sredstva - Ukupno (EU+Nac) HRK
= Ukupna ugovorena vrijednost bespovratnih sredstava]]*Ugovori_OPULJP[[#This Row],[EU STOPA SUFINANCIRANJA %
EU CO-FINANCING RATE %]]</f>
        <v>440232.84149999998</v>
      </c>
      <c r="P2324" s="11">
        <f>Ugovori_OPULJP[[#This Row],[Bespovratna sredstva - Ukupno (EU+Nac) HRK
= Ukupna ugovorena vrijednost bespovratnih sredstava]]*Ugovori_OPULJP[[#This Row],[STOPA NACIONALNOG SUFINANCIRANJA %]]</f>
        <v>77688.148499999996</v>
      </c>
      <c r="Q2324" s="11">
        <v>517920.99</v>
      </c>
      <c r="R2324" s="11">
        <v>0</v>
      </c>
      <c r="S2324" s="11">
        <v>0</v>
      </c>
      <c r="T2324" s="4">
        <f>Ugovori_OPULJP[[#This Row],[Bespovratna sredstva - Ukupno (EU+Nac) HRK
= Ukupna ugovorena vrijednost bespovratnih sredstava]]+Ugovori_OPULJP[[#This Row],[Javni doprinos korisnika - HRK]]+Ugovori_OPULJP[[#This Row],[Privatni doprinos korisnika - HRK]]</f>
        <v>517920.99</v>
      </c>
      <c r="U2324" s="29" t="s">
        <v>8735</v>
      </c>
      <c r="V2324" s="29" t="s">
        <v>7159</v>
      </c>
      <c r="W2324" s="30" t="s">
        <v>7060</v>
      </c>
      <c r="X2324" s="30" t="s">
        <v>7244</v>
      </c>
    </row>
    <row r="2325" spans="1:24" ht="102" x14ac:dyDescent="0.25">
      <c r="A2325" s="45" t="s">
        <v>3402</v>
      </c>
      <c r="B2325" s="67" t="s">
        <v>8150</v>
      </c>
      <c r="C2325" s="30" t="s">
        <v>7254</v>
      </c>
      <c r="D2325" s="30" t="s">
        <v>3364</v>
      </c>
      <c r="E2325" s="19" t="s">
        <v>10082</v>
      </c>
      <c r="F2325" s="47" t="s">
        <v>3403</v>
      </c>
      <c r="G2325" s="47" t="s">
        <v>777</v>
      </c>
      <c r="H2325" s="48">
        <v>42887</v>
      </c>
      <c r="I2325" s="48">
        <v>43251</v>
      </c>
      <c r="J2325" s="48" t="str">
        <f ca="1">IF(Ugovori_OPULJP[[#This Row],[DATUM ZAVRŠETKA OPERACIJE]]&lt;TODAY(),"završen","u provedbi")</f>
        <v>završen</v>
      </c>
      <c r="K2325" s="25" t="s">
        <v>11</v>
      </c>
      <c r="L2325" s="25" t="s">
        <v>11</v>
      </c>
      <c r="M2325" s="17">
        <v>0.85</v>
      </c>
      <c r="N2325" s="17">
        <v>0.15</v>
      </c>
      <c r="O2325" s="11">
        <f>Ugovori_OPULJP[[#This Row],[Bespovratna sredstva - Ukupno (EU+Nac) HRK
= Ukupna ugovorena vrijednost bespovratnih sredstava]]*Ugovori_OPULJP[[#This Row],[EU STOPA SUFINANCIRANJA %
EU CO-FINANCING RATE %]]</f>
        <v>565897.16449999996</v>
      </c>
      <c r="P2325" s="11">
        <f>Ugovori_OPULJP[[#This Row],[Bespovratna sredstva - Ukupno (EU+Nac) HRK
= Ukupna ugovorena vrijednost bespovratnih sredstava]]*Ugovori_OPULJP[[#This Row],[STOPA NACIONALNOG SUFINANCIRANJA %]]</f>
        <v>99864.205499999996</v>
      </c>
      <c r="Q2325" s="11">
        <v>665761.37</v>
      </c>
      <c r="R2325" s="11">
        <v>0</v>
      </c>
      <c r="S2325" s="11">
        <v>0</v>
      </c>
      <c r="T2325" s="4">
        <f>Ugovori_OPULJP[[#This Row],[Bespovratna sredstva - Ukupno (EU+Nac) HRK
= Ukupna ugovorena vrijednost bespovratnih sredstava]]+Ugovori_OPULJP[[#This Row],[Javni doprinos korisnika - HRK]]+Ugovori_OPULJP[[#This Row],[Privatni doprinos korisnika - HRK]]</f>
        <v>665761.37</v>
      </c>
      <c r="U2325" s="29" t="s">
        <v>8735</v>
      </c>
      <c r="V2325" s="29" t="s">
        <v>7159</v>
      </c>
      <c r="W2325" s="30" t="s">
        <v>7061</v>
      </c>
      <c r="X2325" s="30" t="s">
        <v>7244</v>
      </c>
    </row>
    <row r="2326" spans="1:24" ht="51" x14ac:dyDescent="0.25">
      <c r="A2326" s="45" t="s">
        <v>3404</v>
      </c>
      <c r="B2326" s="67" t="s">
        <v>8150</v>
      </c>
      <c r="C2326" s="30" t="s">
        <v>7254</v>
      </c>
      <c r="D2326" s="30" t="s">
        <v>3364</v>
      </c>
      <c r="E2326" s="19" t="s">
        <v>10082</v>
      </c>
      <c r="F2326" s="47" t="s">
        <v>3405</v>
      </c>
      <c r="G2326" s="47" t="s">
        <v>3406</v>
      </c>
      <c r="H2326" s="48">
        <v>42887</v>
      </c>
      <c r="I2326" s="48">
        <v>43251</v>
      </c>
      <c r="J2326" s="48" t="str">
        <f ca="1">IF(Ugovori_OPULJP[[#This Row],[DATUM ZAVRŠETKA OPERACIJE]]&lt;TODAY(),"završen","u provedbi")</f>
        <v>završen</v>
      </c>
      <c r="K2326" s="25" t="s">
        <v>10080</v>
      </c>
      <c r="L2326" s="25" t="s">
        <v>3</v>
      </c>
      <c r="M2326" s="17">
        <v>0.85</v>
      </c>
      <c r="N2326" s="17">
        <v>0.15</v>
      </c>
      <c r="O2326" s="11">
        <f>Ugovori_OPULJP[[#This Row],[Bespovratna sredstva - Ukupno (EU+Nac) HRK
= Ukupna ugovorena vrijednost bespovratnih sredstava]]*Ugovori_OPULJP[[#This Row],[EU STOPA SUFINANCIRANJA %
EU CO-FINANCING RATE %]]</f>
        <v>361452.11300000001</v>
      </c>
      <c r="P2326" s="11">
        <f>Ugovori_OPULJP[[#This Row],[Bespovratna sredstva - Ukupno (EU+Nac) HRK
= Ukupna ugovorena vrijednost bespovratnih sredstava]]*Ugovori_OPULJP[[#This Row],[STOPA NACIONALNOG SUFINANCIRANJA %]]</f>
        <v>63785.667000000001</v>
      </c>
      <c r="Q2326" s="11">
        <v>425237.78</v>
      </c>
      <c r="R2326" s="11">
        <v>0</v>
      </c>
      <c r="S2326" s="11">
        <v>0</v>
      </c>
      <c r="T2326" s="4">
        <f>Ugovori_OPULJP[[#This Row],[Bespovratna sredstva - Ukupno (EU+Nac) HRK
= Ukupna ugovorena vrijednost bespovratnih sredstava]]+Ugovori_OPULJP[[#This Row],[Javni doprinos korisnika - HRK]]+Ugovori_OPULJP[[#This Row],[Privatni doprinos korisnika - HRK]]</f>
        <v>425237.78</v>
      </c>
      <c r="U2326" s="29" t="s">
        <v>8735</v>
      </c>
      <c r="V2326" s="29" t="s">
        <v>7159</v>
      </c>
      <c r="W2326" s="30" t="s">
        <v>7062</v>
      </c>
      <c r="X2326" s="30" t="s">
        <v>7244</v>
      </c>
    </row>
    <row r="2327" spans="1:24" ht="114.75" x14ac:dyDescent="0.25">
      <c r="A2327" s="45" t="s">
        <v>3408</v>
      </c>
      <c r="B2327" s="67" t="s">
        <v>8150</v>
      </c>
      <c r="C2327" s="30" t="s">
        <v>7254</v>
      </c>
      <c r="D2327" s="30" t="s">
        <v>3407</v>
      </c>
      <c r="E2327" s="19" t="s">
        <v>22</v>
      </c>
      <c r="F2327" s="47" t="s">
        <v>3407</v>
      </c>
      <c r="G2327" s="47" t="s">
        <v>36</v>
      </c>
      <c r="H2327" s="48">
        <v>42736</v>
      </c>
      <c r="I2327" s="48">
        <v>43281</v>
      </c>
      <c r="J2327" s="48" t="str">
        <f ca="1">IF(Ugovori_OPULJP[[#This Row],[DATUM ZAVRŠETKA OPERACIJE]]&lt;TODAY(),"završen","u provedbi")</f>
        <v>završen</v>
      </c>
      <c r="K2327" s="25" t="s">
        <v>25</v>
      </c>
      <c r="L2327" s="25" t="s">
        <v>3</v>
      </c>
      <c r="M2327" s="17">
        <v>0.85</v>
      </c>
      <c r="N2327" s="17">
        <v>0.15</v>
      </c>
      <c r="O2327" s="11">
        <f>Ugovori_OPULJP[[#This Row],[Bespovratna sredstva - Ukupno (EU+Nac) HRK
= Ukupna ugovorena vrijednost bespovratnih sredstava]]*Ugovori_OPULJP[[#This Row],[EU STOPA SUFINANCIRANJA %
EU CO-FINANCING RATE %]]</f>
        <v>1812573.983</v>
      </c>
      <c r="P2327" s="11">
        <f>Ugovori_OPULJP[[#This Row],[Bespovratna sredstva - Ukupno (EU+Nac) HRK
= Ukupna ugovorena vrijednost bespovratnih sredstava]]*Ugovori_OPULJP[[#This Row],[STOPA NACIONALNOG SUFINANCIRANJA %]]</f>
        <v>319865.99699999997</v>
      </c>
      <c r="Q2327" s="11">
        <v>2132439.98</v>
      </c>
      <c r="R2327" s="11">
        <v>0</v>
      </c>
      <c r="S2327" s="11">
        <v>0</v>
      </c>
      <c r="T2327" s="4">
        <f>Ugovori_OPULJP[[#This Row],[Bespovratna sredstva - Ukupno (EU+Nac) HRK
= Ukupna ugovorena vrijednost bespovratnih sredstava]]+Ugovori_OPULJP[[#This Row],[Javni doprinos korisnika - HRK]]+Ugovori_OPULJP[[#This Row],[Privatni doprinos korisnika - HRK]]</f>
        <v>2132439.98</v>
      </c>
      <c r="U2327" s="29" t="s">
        <v>8735</v>
      </c>
      <c r="V2327" s="29" t="s">
        <v>7159</v>
      </c>
      <c r="W2327" s="30" t="s">
        <v>7063</v>
      </c>
      <c r="X2327" s="30" t="s">
        <v>7244</v>
      </c>
    </row>
    <row r="2328" spans="1:24" ht="51" x14ac:dyDescent="0.25">
      <c r="A2328" s="45" t="s">
        <v>7724</v>
      </c>
      <c r="B2328" s="67" t="s">
        <v>8150</v>
      </c>
      <c r="C2328" s="30" t="s">
        <v>7254</v>
      </c>
      <c r="D2328" s="30" t="s">
        <v>7997</v>
      </c>
      <c r="E2328" s="29" t="s">
        <v>10081</v>
      </c>
      <c r="F2328" s="47" t="s">
        <v>7725</v>
      </c>
      <c r="G2328" s="47" t="s">
        <v>7726</v>
      </c>
      <c r="H2328" s="48">
        <v>44091</v>
      </c>
      <c r="I2328" s="48">
        <v>44882</v>
      </c>
      <c r="J2328" s="48" t="str">
        <f ca="1">IF(Ugovori_OPULJP[[#This Row],[DATUM ZAVRŠETKA OPERACIJE]]&lt;TODAY(),"završen","u provedbi")</f>
        <v>u provedbi</v>
      </c>
      <c r="K2328" s="25" t="s">
        <v>14</v>
      </c>
      <c r="L2328" s="25" t="s">
        <v>14</v>
      </c>
      <c r="M2328" s="17">
        <v>0.85</v>
      </c>
      <c r="N2328" s="17">
        <v>0.15</v>
      </c>
      <c r="O2328" s="11">
        <f>Ugovori_OPULJP[[#This Row],[Bespovratna sredstva - Ukupno (EU+Nac) HRK
= Ukupna ugovorena vrijednost bespovratnih sredstava]]*Ugovori_OPULJP[[#This Row],[EU STOPA SUFINANCIRANJA %
EU CO-FINANCING RATE %]]</f>
        <v>962764.38299999991</v>
      </c>
      <c r="P2328" s="11">
        <f>Ugovori_OPULJP[[#This Row],[Bespovratna sredstva - Ukupno (EU+Nac) HRK
= Ukupna ugovorena vrijednost bespovratnih sredstava]]*Ugovori_OPULJP[[#This Row],[STOPA NACIONALNOG SUFINANCIRANJA %]]</f>
        <v>169899.59699999998</v>
      </c>
      <c r="Q2328" s="11">
        <v>1132663.98</v>
      </c>
      <c r="R2328" s="11">
        <v>0</v>
      </c>
      <c r="S2328" s="11">
        <v>0</v>
      </c>
      <c r="T2328" s="4">
        <f>Ugovori_OPULJP[[#This Row],[Bespovratna sredstva - Ukupno (EU+Nac) HRK
= Ukupna ugovorena vrijednost bespovratnih sredstava]]+Ugovori_OPULJP[[#This Row],[Javni doprinos korisnika - HRK]]+Ugovori_OPULJP[[#This Row],[Privatni doprinos korisnika - HRK]]</f>
        <v>1132663.98</v>
      </c>
      <c r="U2328" s="29" t="s">
        <v>8735</v>
      </c>
      <c r="V2328" s="29" t="s">
        <v>7159</v>
      </c>
      <c r="W2328" s="55" t="s">
        <v>7805</v>
      </c>
      <c r="X2328" s="30" t="s">
        <v>7244</v>
      </c>
    </row>
    <row r="2329" spans="1:24" ht="114.75" x14ac:dyDescent="0.25">
      <c r="A2329" s="45" t="s">
        <v>7959</v>
      </c>
      <c r="B2329" s="67" t="s">
        <v>8150</v>
      </c>
      <c r="C2329" s="30" t="s">
        <v>7254</v>
      </c>
      <c r="D2329" s="30" t="s">
        <v>7997</v>
      </c>
      <c r="E2329" s="86" t="s">
        <v>10081</v>
      </c>
      <c r="F2329" s="39" t="s">
        <v>7998</v>
      </c>
      <c r="G2329" s="39" t="s">
        <v>7999</v>
      </c>
      <c r="H2329" s="37">
        <v>44105</v>
      </c>
      <c r="I2329" s="37">
        <v>44835</v>
      </c>
      <c r="J2329" s="48" t="str">
        <f ca="1">IF(Ugovori_OPULJP[[#This Row],[DATUM ZAVRŠETKA OPERACIJE]]&lt;TODAY(),"završen","u provedbi")</f>
        <v>u provedbi</v>
      </c>
      <c r="K2329" s="25" t="s">
        <v>108</v>
      </c>
      <c r="L2329" s="38" t="s">
        <v>7</v>
      </c>
      <c r="M2329" s="17">
        <v>0.85</v>
      </c>
      <c r="N2329" s="17">
        <v>0.15</v>
      </c>
      <c r="O2329" s="11">
        <f>Ugovori_OPULJP[[#This Row],[Bespovratna sredstva - Ukupno (EU+Nac) HRK
= Ukupna ugovorena vrijednost bespovratnih sredstava]]*Ugovori_OPULJP[[#This Row],[EU STOPA SUFINANCIRANJA %
EU CO-FINANCING RATE %]]</f>
        <v>964580.0085</v>
      </c>
      <c r="P2329" s="87">
        <f>Ugovori_OPULJP[[#This Row],[Bespovratna sredstva - Ukupno (EU+Nac) HRK
= Ukupna ugovorena vrijednost bespovratnih sredstava]]*Ugovori_OPULJP[[#This Row],[STOPA NACIONALNOG SUFINANCIRANJA %]]</f>
        <v>170220.00149999998</v>
      </c>
      <c r="Q2329" s="11">
        <v>1134800.01</v>
      </c>
      <c r="R2329" s="87">
        <v>0</v>
      </c>
      <c r="S2329" s="11">
        <v>0</v>
      </c>
      <c r="T2329" s="4">
        <f>Ugovori_OPULJP[[#This Row],[Bespovratna sredstva - Ukupno (EU+Nac) HRK
= Ukupna ugovorena vrijednost bespovratnih sredstava]]+Ugovori_OPULJP[[#This Row],[Javni doprinos korisnika - HRK]]+Ugovori_OPULJP[[#This Row],[Privatni doprinos korisnika - HRK]]</f>
        <v>1134800.01</v>
      </c>
      <c r="U2329" s="29" t="s">
        <v>8735</v>
      </c>
      <c r="V2329" s="29" t="s">
        <v>7159</v>
      </c>
      <c r="W2329" s="30" t="s">
        <v>8109</v>
      </c>
      <c r="X2329" s="30" t="s">
        <v>7244</v>
      </c>
    </row>
    <row r="2330" spans="1:24" ht="115.5" x14ac:dyDescent="0.25">
      <c r="A2330" s="45" t="s">
        <v>7727</v>
      </c>
      <c r="B2330" s="67" t="s">
        <v>8150</v>
      </c>
      <c r="C2330" s="30" t="s">
        <v>7254</v>
      </c>
      <c r="D2330" s="30" t="s">
        <v>7997</v>
      </c>
      <c r="E2330" s="86" t="s">
        <v>10081</v>
      </c>
      <c r="F2330" s="47" t="s">
        <v>7728</v>
      </c>
      <c r="G2330" s="47" t="s">
        <v>3185</v>
      </c>
      <c r="H2330" s="48">
        <v>44091</v>
      </c>
      <c r="I2330" s="48">
        <v>45002</v>
      </c>
      <c r="J2330" s="48" t="str">
        <f ca="1">IF(Ugovori_OPULJP[[#This Row],[DATUM ZAVRŠETKA OPERACIJE]]&lt;TODAY(),"završen","u provedbi")</f>
        <v>u provedbi</v>
      </c>
      <c r="K2330" s="25" t="s">
        <v>3216</v>
      </c>
      <c r="L2330" s="25" t="s">
        <v>15</v>
      </c>
      <c r="M2330" s="17">
        <v>0.85</v>
      </c>
      <c r="N2330" s="17">
        <v>0.15</v>
      </c>
      <c r="O2330" s="11">
        <f>Ugovori_OPULJP[[#This Row],[Bespovratna sredstva - Ukupno (EU+Nac) HRK
= Ukupna ugovorena vrijednost bespovratnih sredstava]]*Ugovori_OPULJP[[#This Row],[EU STOPA SUFINANCIRANJA %
EU CO-FINANCING RATE %]]</f>
        <v>982430</v>
      </c>
      <c r="P2330" s="11">
        <f>Ugovori_OPULJP[[#This Row],[Bespovratna sredstva - Ukupno (EU+Nac) HRK
= Ukupna ugovorena vrijednost bespovratnih sredstava]]*Ugovori_OPULJP[[#This Row],[STOPA NACIONALNOG SUFINANCIRANJA %]]</f>
        <v>173370</v>
      </c>
      <c r="Q2330" s="11">
        <v>1155800</v>
      </c>
      <c r="R2330" s="11">
        <v>0</v>
      </c>
      <c r="S2330" s="11">
        <v>0</v>
      </c>
      <c r="T2330" s="4">
        <f>Ugovori_OPULJP[[#This Row],[Bespovratna sredstva - Ukupno (EU+Nac) HRK
= Ukupna ugovorena vrijednost bespovratnih sredstava]]+Ugovori_OPULJP[[#This Row],[Javni doprinos korisnika - HRK]]+Ugovori_OPULJP[[#This Row],[Privatni doprinos korisnika - HRK]]</f>
        <v>1155800</v>
      </c>
      <c r="U2330" s="29" t="s">
        <v>8735</v>
      </c>
      <c r="V2330" s="29" t="s">
        <v>7159</v>
      </c>
      <c r="W2330" s="55" t="s">
        <v>8475</v>
      </c>
      <c r="X2330" s="30" t="s">
        <v>7244</v>
      </c>
    </row>
    <row r="2331" spans="1:24" ht="114.75" x14ac:dyDescent="0.25">
      <c r="A2331" s="45" t="s">
        <v>7984</v>
      </c>
      <c r="B2331" s="67" t="s">
        <v>8150</v>
      </c>
      <c r="C2331" s="30" t="s">
        <v>7254</v>
      </c>
      <c r="D2331" s="30" t="s">
        <v>7997</v>
      </c>
      <c r="E2331" s="86" t="s">
        <v>10081</v>
      </c>
      <c r="F2331" s="39" t="s">
        <v>8000</v>
      </c>
      <c r="G2331" s="39" t="s">
        <v>8001</v>
      </c>
      <c r="H2331" s="37">
        <v>44109</v>
      </c>
      <c r="I2331" s="37">
        <v>44597</v>
      </c>
      <c r="J2331" s="48" t="str">
        <f ca="1">IF(Ugovori_OPULJP[[#This Row],[DATUM ZAVRŠETKA OPERACIJE]]&lt;TODAY(),"završen","u provedbi")</f>
        <v>završen</v>
      </c>
      <c r="K2331" s="25" t="s">
        <v>3</v>
      </c>
      <c r="L2331" s="38" t="s">
        <v>3</v>
      </c>
      <c r="M2331" s="17">
        <v>0.85</v>
      </c>
      <c r="N2331" s="17">
        <v>0.15</v>
      </c>
      <c r="O2331" s="11">
        <f>Ugovori_OPULJP[[#This Row],[Bespovratna sredstva - Ukupno (EU+Nac) HRK
= Ukupna ugovorena vrijednost bespovratnih sredstava]]*Ugovori_OPULJP[[#This Row],[EU STOPA SUFINANCIRANJA %
EU CO-FINANCING RATE %]]</f>
        <v>458541.69699999993</v>
      </c>
      <c r="P2331" s="16">
        <f>Ugovori_OPULJP[[#This Row],[Bespovratna sredstva - Ukupno (EU+Nac) HRK
= Ukupna ugovorena vrijednost bespovratnih sredstava]]*Ugovori_OPULJP[[#This Row],[STOPA NACIONALNOG SUFINANCIRANJA %]]</f>
        <v>80919.122999999992</v>
      </c>
      <c r="Q2331" s="11">
        <v>539460.81999999995</v>
      </c>
      <c r="R2331" s="16">
        <v>0</v>
      </c>
      <c r="S2331" s="11">
        <v>0</v>
      </c>
      <c r="T2331" s="4">
        <f>Ugovori_OPULJP[[#This Row],[Bespovratna sredstva - Ukupno (EU+Nac) HRK
= Ukupna ugovorena vrijednost bespovratnih sredstava]]+Ugovori_OPULJP[[#This Row],[Javni doprinos korisnika - HRK]]+Ugovori_OPULJP[[#This Row],[Privatni doprinos korisnika - HRK]]</f>
        <v>539460.81999999995</v>
      </c>
      <c r="U2331" s="29" t="s">
        <v>8735</v>
      </c>
      <c r="V2331" s="29" t="s">
        <v>7159</v>
      </c>
      <c r="W2331" s="30" t="s">
        <v>8110</v>
      </c>
      <c r="X2331" s="30" t="s">
        <v>7244</v>
      </c>
    </row>
    <row r="2332" spans="1:24" ht="102.75" x14ac:dyDescent="0.25">
      <c r="A2332" s="45" t="s">
        <v>7729</v>
      </c>
      <c r="B2332" s="67" t="s">
        <v>8150</v>
      </c>
      <c r="C2332" s="30" t="s">
        <v>7254</v>
      </c>
      <c r="D2332" s="30" t="s">
        <v>7997</v>
      </c>
      <c r="E2332" s="86" t="s">
        <v>10081</v>
      </c>
      <c r="F2332" s="47" t="s">
        <v>7730</v>
      </c>
      <c r="G2332" s="47" t="s">
        <v>10613</v>
      </c>
      <c r="H2332" s="48">
        <v>44091</v>
      </c>
      <c r="I2332" s="48">
        <v>45002</v>
      </c>
      <c r="J2332" s="48" t="str">
        <f ca="1">IF(Ugovori_OPULJP[[#This Row],[DATUM ZAVRŠETKA OPERACIJE]]&lt;TODAY(),"završen","u provedbi")</f>
        <v>u provedbi</v>
      </c>
      <c r="K2332" s="25" t="s">
        <v>1609</v>
      </c>
      <c r="L2332" s="25" t="s">
        <v>15</v>
      </c>
      <c r="M2332" s="17">
        <v>0.85</v>
      </c>
      <c r="N2332" s="17">
        <v>0.15</v>
      </c>
      <c r="O2332" s="11">
        <f>Ugovori_OPULJP[[#This Row],[Bespovratna sredstva - Ukupno (EU+Nac) HRK
= Ukupna ugovorena vrijednost bespovratnih sredstava]]*Ugovori_OPULJP[[#This Row],[EU STOPA SUFINANCIRANJA %
EU CO-FINANCING RATE %]]</f>
        <v>903436.1</v>
      </c>
      <c r="P2332" s="11">
        <f>Ugovori_OPULJP[[#This Row],[Bespovratna sredstva - Ukupno (EU+Nac) HRK
= Ukupna ugovorena vrijednost bespovratnih sredstava]]*Ugovori_OPULJP[[#This Row],[STOPA NACIONALNOG SUFINANCIRANJA %]]</f>
        <v>159429.9</v>
      </c>
      <c r="Q2332" s="11">
        <v>1062866</v>
      </c>
      <c r="R2332" s="11">
        <v>0</v>
      </c>
      <c r="S2332" s="11">
        <v>0</v>
      </c>
      <c r="T2332" s="4">
        <f>Ugovori_OPULJP[[#This Row],[Bespovratna sredstva - Ukupno (EU+Nac) HRK
= Ukupna ugovorena vrijednost bespovratnih sredstava]]+Ugovori_OPULJP[[#This Row],[Javni doprinos korisnika - HRK]]+Ugovori_OPULJP[[#This Row],[Privatni doprinos korisnika - HRK]]</f>
        <v>1062866</v>
      </c>
      <c r="U2332" s="29" t="s">
        <v>8735</v>
      </c>
      <c r="V2332" s="29" t="s">
        <v>7159</v>
      </c>
      <c r="W2332" s="55" t="s">
        <v>7806</v>
      </c>
      <c r="X2332" s="30" t="s">
        <v>7244</v>
      </c>
    </row>
    <row r="2333" spans="1:24" ht="89.25" x14ac:dyDescent="0.25">
      <c r="A2333" s="45" t="s">
        <v>7985</v>
      </c>
      <c r="B2333" s="67" t="s">
        <v>8150</v>
      </c>
      <c r="C2333" s="30" t="s">
        <v>7254</v>
      </c>
      <c r="D2333" s="30" t="s">
        <v>7997</v>
      </c>
      <c r="E2333" s="86" t="s">
        <v>10081</v>
      </c>
      <c r="F2333" s="39" t="s">
        <v>8002</v>
      </c>
      <c r="G2333" s="39" t="s">
        <v>8003</v>
      </c>
      <c r="H2333" s="37">
        <v>44105</v>
      </c>
      <c r="I2333" s="37">
        <v>44805</v>
      </c>
      <c r="J2333" s="48" t="str">
        <f ca="1">IF(Ugovori_OPULJP[[#This Row],[DATUM ZAVRŠETKA OPERACIJE]]&lt;TODAY(),"završen","u provedbi")</f>
        <v>u provedbi</v>
      </c>
      <c r="K2333" s="25" t="s">
        <v>8061</v>
      </c>
      <c r="L2333" s="38" t="s">
        <v>0</v>
      </c>
      <c r="M2333" s="17">
        <v>0.85</v>
      </c>
      <c r="N2333" s="17">
        <v>0.15</v>
      </c>
      <c r="O2333" s="11">
        <f>Ugovori_OPULJP[[#This Row],[Bespovratna sredstva - Ukupno (EU+Nac) HRK
= Ukupna ugovorena vrijednost bespovratnih sredstava]]*Ugovori_OPULJP[[#This Row],[EU STOPA SUFINANCIRANJA %
EU CO-FINANCING RATE %]]</f>
        <v>730857.2</v>
      </c>
      <c r="P2333" s="16">
        <f>Ugovori_OPULJP[[#This Row],[Bespovratna sredstva - Ukupno (EU+Nac) HRK
= Ukupna ugovorena vrijednost bespovratnih sredstava]]*Ugovori_OPULJP[[#This Row],[STOPA NACIONALNOG SUFINANCIRANJA %]]</f>
        <v>128974.79999999999</v>
      </c>
      <c r="Q2333" s="11">
        <v>859832</v>
      </c>
      <c r="R2333" s="16">
        <v>0</v>
      </c>
      <c r="S2333" s="11">
        <v>0</v>
      </c>
      <c r="T2333" s="4">
        <f>Ugovori_OPULJP[[#This Row],[Bespovratna sredstva - Ukupno (EU+Nac) HRK
= Ukupna ugovorena vrijednost bespovratnih sredstava]]+Ugovori_OPULJP[[#This Row],[Javni doprinos korisnika - HRK]]+Ugovori_OPULJP[[#This Row],[Privatni doprinos korisnika - HRK]]</f>
        <v>859832</v>
      </c>
      <c r="U2333" s="29" t="s">
        <v>8735</v>
      </c>
      <c r="V2333" s="29" t="s">
        <v>7159</v>
      </c>
      <c r="W2333" s="30" t="s">
        <v>8111</v>
      </c>
      <c r="X2333" s="30" t="s">
        <v>7244</v>
      </c>
    </row>
    <row r="2334" spans="1:24" ht="102" x14ac:dyDescent="0.25">
      <c r="A2334" s="45" t="s">
        <v>8569</v>
      </c>
      <c r="B2334" s="67" t="s">
        <v>8150</v>
      </c>
      <c r="C2334" s="30" t="s">
        <v>7254</v>
      </c>
      <c r="D2334" s="30" t="s">
        <v>7997</v>
      </c>
      <c r="E2334" s="86" t="s">
        <v>10081</v>
      </c>
      <c r="F2334" s="47" t="s">
        <v>8716</v>
      </c>
      <c r="G2334" s="47" t="s">
        <v>10582</v>
      </c>
      <c r="H2334" s="48">
        <v>44118</v>
      </c>
      <c r="I2334" s="48">
        <v>45030</v>
      </c>
      <c r="J2334" s="48" t="str">
        <f ca="1">IF(Ugovori_OPULJP[[#This Row],[DATUM ZAVRŠETKA OPERACIJE]]&lt;TODAY(),"završen","u provedbi")</f>
        <v>u provedbi</v>
      </c>
      <c r="K2334" s="25" t="s">
        <v>3216</v>
      </c>
      <c r="L2334" s="25" t="s">
        <v>19</v>
      </c>
      <c r="M2334" s="17">
        <v>0.85</v>
      </c>
      <c r="N2334" s="17">
        <v>0.15</v>
      </c>
      <c r="O2334" s="11">
        <f>Ugovori_OPULJP[[#This Row],[Bespovratna sredstva - Ukupno (EU+Nac) HRK
= Ukupna ugovorena vrijednost bespovratnih sredstava]]*Ugovori_OPULJP[[#This Row],[EU STOPA SUFINANCIRANJA %
EU CO-FINANCING RATE %]]</f>
        <v>954694.5</v>
      </c>
      <c r="P2334" s="11">
        <f>Ugovori_OPULJP[[#This Row],[Bespovratna sredstva - Ukupno (EU+Nac) HRK
= Ukupna ugovorena vrijednost bespovratnih sredstava]]*Ugovori_OPULJP[[#This Row],[STOPA NACIONALNOG SUFINANCIRANJA %]]</f>
        <v>168475.5</v>
      </c>
      <c r="Q2334" s="11">
        <v>1123170</v>
      </c>
      <c r="R2334" s="11">
        <v>0</v>
      </c>
      <c r="S2334" s="11">
        <v>0</v>
      </c>
      <c r="T2334" s="4">
        <f>Ugovori_OPULJP[[#This Row],[Bespovratna sredstva - Ukupno (EU+Nac) HRK
= Ukupna ugovorena vrijednost bespovratnih sredstava]]+Ugovori_OPULJP[[#This Row],[Javni doprinos korisnika - HRK]]+Ugovori_OPULJP[[#This Row],[Privatni doprinos korisnika - HRK]]</f>
        <v>1123170</v>
      </c>
      <c r="U2334" s="29" t="s">
        <v>8735</v>
      </c>
      <c r="V2334" s="29" t="s">
        <v>7159</v>
      </c>
      <c r="W2334" s="30" t="s">
        <v>8727</v>
      </c>
      <c r="X2334" s="30" t="s">
        <v>7244</v>
      </c>
    </row>
    <row r="2335" spans="1:24" ht="102.75" x14ac:dyDescent="0.25">
      <c r="A2335" s="45" t="s">
        <v>7731</v>
      </c>
      <c r="B2335" s="67" t="s">
        <v>8150</v>
      </c>
      <c r="C2335" s="30" t="s">
        <v>7254</v>
      </c>
      <c r="D2335" s="30" t="s">
        <v>7997</v>
      </c>
      <c r="E2335" s="86" t="s">
        <v>10081</v>
      </c>
      <c r="F2335" s="47" t="s">
        <v>7732</v>
      </c>
      <c r="G2335" s="47" t="s">
        <v>7733</v>
      </c>
      <c r="H2335" s="48">
        <v>44091</v>
      </c>
      <c r="I2335" s="48">
        <v>44974</v>
      </c>
      <c r="J2335" s="48" t="str">
        <f ca="1">IF(Ugovori_OPULJP[[#This Row],[DATUM ZAVRŠETKA OPERACIJE]]&lt;TODAY(),"završen","u provedbi")</f>
        <v>u provedbi</v>
      </c>
      <c r="K2335" s="25" t="s">
        <v>15</v>
      </c>
      <c r="L2335" s="25" t="s">
        <v>15</v>
      </c>
      <c r="M2335" s="17">
        <v>0.85</v>
      </c>
      <c r="N2335" s="17">
        <v>0.15</v>
      </c>
      <c r="O2335" s="11">
        <f>Ugovori_OPULJP[[#This Row],[Bespovratna sredstva - Ukupno (EU+Nac) HRK
= Ukupna ugovorena vrijednost bespovratnih sredstava]]*Ugovori_OPULJP[[#This Row],[EU STOPA SUFINANCIRANJA %
EU CO-FINANCING RATE %]]</f>
        <v>357120.61499999999</v>
      </c>
      <c r="P2335" s="11">
        <f>Ugovori_OPULJP[[#This Row],[Bespovratna sredstva - Ukupno (EU+Nac) HRK
= Ukupna ugovorena vrijednost bespovratnih sredstava]]*Ugovori_OPULJP[[#This Row],[STOPA NACIONALNOG SUFINANCIRANJA %]]</f>
        <v>63021.285000000003</v>
      </c>
      <c r="Q2335" s="11">
        <v>420141.9</v>
      </c>
      <c r="R2335" s="11">
        <v>0</v>
      </c>
      <c r="S2335" s="11">
        <v>0</v>
      </c>
      <c r="T2335" s="4">
        <f>Ugovori_OPULJP[[#This Row],[Bespovratna sredstva - Ukupno (EU+Nac) HRK
= Ukupna ugovorena vrijednost bespovratnih sredstava]]+Ugovori_OPULJP[[#This Row],[Javni doprinos korisnika - HRK]]+Ugovori_OPULJP[[#This Row],[Privatni doprinos korisnika - HRK]]</f>
        <v>420141.9</v>
      </c>
      <c r="U2335" s="29" t="s">
        <v>8735</v>
      </c>
      <c r="V2335" s="29" t="s">
        <v>7159</v>
      </c>
      <c r="W2335" s="55" t="s">
        <v>7807</v>
      </c>
      <c r="X2335" s="30" t="s">
        <v>7244</v>
      </c>
    </row>
    <row r="2336" spans="1:24" ht="90" x14ac:dyDescent="0.25">
      <c r="A2336" s="45" t="s">
        <v>7734</v>
      </c>
      <c r="B2336" s="67" t="s">
        <v>8150</v>
      </c>
      <c r="C2336" s="30" t="s">
        <v>7254</v>
      </c>
      <c r="D2336" s="30" t="s">
        <v>7997</v>
      </c>
      <c r="E2336" s="86" t="s">
        <v>10081</v>
      </c>
      <c r="F2336" s="47" t="s">
        <v>7735</v>
      </c>
      <c r="G2336" s="47" t="s">
        <v>1800</v>
      </c>
      <c r="H2336" s="48">
        <v>44091</v>
      </c>
      <c r="I2336" s="48">
        <v>45002</v>
      </c>
      <c r="J2336" s="48" t="str">
        <f ca="1">IF(Ugovori_OPULJP[[#This Row],[DATUM ZAVRŠETKA OPERACIJE]]&lt;TODAY(),"završen","u provedbi")</f>
        <v>u provedbi</v>
      </c>
      <c r="K2336" s="25" t="s">
        <v>15</v>
      </c>
      <c r="L2336" s="25" t="s">
        <v>15</v>
      </c>
      <c r="M2336" s="17">
        <v>0.85</v>
      </c>
      <c r="N2336" s="17">
        <v>0.15</v>
      </c>
      <c r="O2336" s="11">
        <f>Ugovori_OPULJP[[#This Row],[Bespovratna sredstva - Ukupno (EU+Nac) HRK
= Ukupna ugovorena vrijednost bespovratnih sredstava]]*Ugovori_OPULJP[[#This Row],[EU STOPA SUFINANCIRANJA %
EU CO-FINANCING RATE %]]</f>
        <v>997220</v>
      </c>
      <c r="P2336" s="11">
        <f>Ugovori_OPULJP[[#This Row],[Bespovratna sredstva - Ukupno (EU+Nac) HRK
= Ukupna ugovorena vrijednost bespovratnih sredstava]]*Ugovori_OPULJP[[#This Row],[STOPA NACIONALNOG SUFINANCIRANJA %]]</f>
        <v>175980</v>
      </c>
      <c r="Q2336" s="11">
        <v>1173200</v>
      </c>
      <c r="R2336" s="11">
        <v>0</v>
      </c>
      <c r="S2336" s="11">
        <v>0</v>
      </c>
      <c r="T2336" s="4">
        <f>Ugovori_OPULJP[[#This Row],[Bespovratna sredstva - Ukupno (EU+Nac) HRK
= Ukupna ugovorena vrijednost bespovratnih sredstava]]+Ugovori_OPULJP[[#This Row],[Javni doprinos korisnika - HRK]]+Ugovori_OPULJP[[#This Row],[Privatni doprinos korisnika - HRK]]</f>
        <v>1173200</v>
      </c>
      <c r="U2336" s="29" t="s">
        <v>8735</v>
      </c>
      <c r="V2336" s="29" t="s">
        <v>7159</v>
      </c>
      <c r="W2336" s="55" t="s">
        <v>7808</v>
      </c>
      <c r="X2336" s="30" t="s">
        <v>7244</v>
      </c>
    </row>
    <row r="2337" spans="1:24" ht="102" x14ac:dyDescent="0.25">
      <c r="A2337" s="45" t="s">
        <v>7968</v>
      </c>
      <c r="B2337" s="67" t="s">
        <v>8150</v>
      </c>
      <c r="C2337" s="30" t="s">
        <v>7254</v>
      </c>
      <c r="D2337" s="30" t="s">
        <v>7997</v>
      </c>
      <c r="E2337" s="86" t="s">
        <v>10081</v>
      </c>
      <c r="F2337" s="39" t="s">
        <v>8004</v>
      </c>
      <c r="G2337" s="39" t="s">
        <v>5051</v>
      </c>
      <c r="H2337" s="37">
        <v>44109</v>
      </c>
      <c r="I2337" s="37">
        <v>45021</v>
      </c>
      <c r="J2337" s="48" t="str">
        <f ca="1">IF(Ugovori_OPULJP[[#This Row],[DATUM ZAVRŠETKA OPERACIJE]]&lt;TODAY(),"završen","u provedbi")</f>
        <v>u provedbi</v>
      </c>
      <c r="K2337" s="25" t="s">
        <v>11</v>
      </c>
      <c r="L2337" s="38" t="s">
        <v>11</v>
      </c>
      <c r="M2337" s="17">
        <v>0.85</v>
      </c>
      <c r="N2337" s="17">
        <v>0.15</v>
      </c>
      <c r="O2337" s="11">
        <f>Ugovori_OPULJP[[#This Row],[Bespovratna sredstva - Ukupno (EU+Nac) HRK
= Ukupna ugovorena vrijednost bespovratnih sredstava]]*Ugovori_OPULJP[[#This Row],[EU STOPA SUFINANCIRANJA %
EU CO-FINANCING RATE %]]</f>
        <v>435132</v>
      </c>
      <c r="P2337" s="16">
        <f>Ugovori_OPULJP[[#This Row],[Bespovratna sredstva - Ukupno (EU+Nac) HRK
= Ukupna ugovorena vrijednost bespovratnih sredstava]]*Ugovori_OPULJP[[#This Row],[STOPA NACIONALNOG SUFINANCIRANJA %]]</f>
        <v>76788</v>
      </c>
      <c r="Q2337" s="11">
        <v>511920</v>
      </c>
      <c r="R2337" s="16">
        <v>0</v>
      </c>
      <c r="S2337" s="11">
        <v>0</v>
      </c>
      <c r="T2337" s="4">
        <f>Ugovori_OPULJP[[#This Row],[Bespovratna sredstva - Ukupno (EU+Nac) HRK
= Ukupna ugovorena vrijednost bespovratnih sredstava]]+Ugovori_OPULJP[[#This Row],[Javni doprinos korisnika - HRK]]+Ugovori_OPULJP[[#This Row],[Privatni doprinos korisnika - HRK]]</f>
        <v>511920</v>
      </c>
      <c r="U2337" s="29" t="s">
        <v>8735</v>
      </c>
      <c r="V2337" s="29" t="s">
        <v>7159</v>
      </c>
      <c r="W2337" s="30" t="s">
        <v>8112</v>
      </c>
      <c r="X2337" s="30" t="s">
        <v>7244</v>
      </c>
    </row>
    <row r="2338" spans="1:24" ht="51" x14ac:dyDescent="0.25">
      <c r="A2338" s="45" t="s">
        <v>7967</v>
      </c>
      <c r="B2338" s="67" t="s">
        <v>8150</v>
      </c>
      <c r="C2338" s="30" t="s">
        <v>7254</v>
      </c>
      <c r="D2338" s="30" t="s">
        <v>7997</v>
      </c>
      <c r="E2338" s="86" t="s">
        <v>10081</v>
      </c>
      <c r="F2338" s="39" t="s">
        <v>8005</v>
      </c>
      <c r="G2338" s="39" t="s">
        <v>10614</v>
      </c>
      <c r="H2338" s="37">
        <v>44105</v>
      </c>
      <c r="I2338" s="37">
        <v>45017</v>
      </c>
      <c r="J2338" s="48" t="str">
        <f ca="1">IF(Ugovori_OPULJP[[#This Row],[DATUM ZAVRŠETKA OPERACIJE]]&lt;TODAY(),"završen","u provedbi")</f>
        <v>u provedbi</v>
      </c>
      <c r="K2338" s="25" t="s">
        <v>15</v>
      </c>
      <c r="L2338" s="25" t="s">
        <v>15</v>
      </c>
      <c r="M2338" s="17">
        <v>0.85</v>
      </c>
      <c r="N2338" s="17">
        <v>0.15</v>
      </c>
      <c r="O2338" s="11">
        <f>Ugovori_OPULJP[[#This Row],[Bespovratna sredstva - Ukupno (EU+Nac) HRK
= Ukupna ugovorena vrijednost bespovratnih sredstava]]*Ugovori_OPULJP[[#This Row],[EU STOPA SUFINANCIRANJA %
EU CO-FINANCING RATE %]]</f>
        <v>1676916.7625</v>
      </c>
      <c r="P2338" s="16">
        <f>Ugovori_OPULJP[[#This Row],[Bespovratna sredstva - Ukupno (EU+Nac) HRK
= Ukupna ugovorena vrijednost bespovratnih sredstava]]*Ugovori_OPULJP[[#This Row],[STOPA NACIONALNOG SUFINANCIRANJA %]]</f>
        <v>295926.48749999999</v>
      </c>
      <c r="Q2338" s="11">
        <v>1972843.25</v>
      </c>
      <c r="R2338" s="16">
        <v>0</v>
      </c>
      <c r="S2338" s="11">
        <v>348000</v>
      </c>
      <c r="T2338" s="4">
        <f>Ugovori_OPULJP[[#This Row],[Bespovratna sredstva - Ukupno (EU+Nac) HRK
= Ukupna ugovorena vrijednost bespovratnih sredstava]]+Ugovori_OPULJP[[#This Row],[Javni doprinos korisnika - HRK]]+Ugovori_OPULJP[[#This Row],[Privatni doprinos korisnika - HRK]]</f>
        <v>2320843.25</v>
      </c>
      <c r="U2338" s="29" t="s">
        <v>8735</v>
      </c>
      <c r="V2338" s="29" t="s">
        <v>7159</v>
      </c>
      <c r="W2338" s="30" t="s">
        <v>8113</v>
      </c>
      <c r="X2338" s="30" t="s">
        <v>7244</v>
      </c>
    </row>
    <row r="2339" spans="1:24" ht="114.75" x14ac:dyDescent="0.25">
      <c r="A2339" s="45" t="s">
        <v>7981</v>
      </c>
      <c r="B2339" s="67" t="s">
        <v>8150</v>
      </c>
      <c r="C2339" s="30" t="s">
        <v>7254</v>
      </c>
      <c r="D2339" s="30" t="s">
        <v>7997</v>
      </c>
      <c r="E2339" s="86" t="s">
        <v>10081</v>
      </c>
      <c r="F2339" s="39" t="s">
        <v>8006</v>
      </c>
      <c r="G2339" s="47" t="s">
        <v>10733</v>
      </c>
      <c r="H2339" s="37">
        <v>44109</v>
      </c>
      <c r="I2339" s="37">
        <v>44931</v>
      </c>
      <c r="J2339" s="48" t="str">
        <f ca="1">IF(Ugovori_OPULJP[[#This Row],[DATUM ZAVRŠETKA OPERACIJE]]&lt;TODAY(),"završen","u provedbi")</f>
        <v>u provedbi</v>
      </c>
      <c r="K2339" s="25" t="s">
        <v>25</v>
      </c>
      <c r="L2339" s="38" t="s">
        <v>3</v>
      </c>
      <c r="M2339" s="17">
        <v>0.85</v>
      </c>
      <c r="N2339" s="17">
        <v>0.15</v>
      </c>
      <c r="O2339" s="11">
        <f>Ugovori_OPULJP[[#This Row],[Bespovratna sredstva - Ukupno (EU+Nac) HRK
= Ukupna ugovorena vrijednost bespovratnih sredstava]]*Ugovori_OPULJP[[#This Row],[EU STOPA SUFINANCIRANJA %
EU CO-FINANCING RATE %]]</f>
        <v>942222.875</v>
      </c>
      <c r="P2339" s="16">
        <f>Ugovori_OPULJP[[#This Row],[Bespovratna sredstva - Ukupno (EU+Nac) HRK
= Ukupna ugovorena vrijednost bespovratnih sredstava]]*Ugovori_OPULJP[[#This Row],[STOPA NACIONALNOG SUFINANCIRANJA %]]</f>
        <v>166274.625</v>
      </c>
      <c r="Q2339" s="11">
        <v>1108497.5</v>
      </c>
      <c r="R2339" s="16">
        <v>0</v>
      </c>
      <c r="S2339" s="11">
        <v>0</v>
      </c>
      <c r="T2339" s="4">
        <f>Ugovori_OPULJP[[#This Row],[Bespovratna sredstva - Ukupno (EU+Nac) HRK
= Ukupna ugovorena vrijednost bespovratnih sredstava]]+Ugovori_OPULJP[[#This Row],[Javni doprinos korisnika - HRK]]+Ugovori_OPULJP[[#This Row],[Privatni doprinos korisnika - HRK]]</f>
        <v>1108497.5</v>
      </c>
      <c r="U2339" s="29" t="s">
        <v>8735</v>
      </c>
      <c r="V2339" s="29" t="s">
        <v>7159</v>
      </c>
      <c r="W2339" s="30" t="s">
        <v>8114</v>
      </c>
      <c r="X2339" s="30" t="s">
        <v>7244</v>
      </c>
    </row>
    <row r="2340" spans="1:24" ht="89.25" x14ac:dyDescent="0.25">
      <c r="A2340" s="45" t="s">
        <v>7986</v>
      </c>
      <c r="B2340" s="67" t="s">
        <v>8150</v>
      </c>
      <c r="C2340" s="30" t="s">
        <v>7254</v>
      </c>
      <c r="D2340" s="30" t="s">
        <v>7997</v>
      </c>
      <c r="E2340" s="86" t="s">
        <v>10081</v>
      </c>
      <c r="F2340" s="39" t="s">
        <v>8007</v>
      </c>
      <c r="G2340" s="39" t="s">
        <v>8496</v>
      </c>
      <c r="H2340" s="48">
        <v>44109</v>
      </c>
      <c r="I2340" s="37">
        <v>44839</v>
      </c>
      <c r="J2340" s="48" t="str">
        <f ca="1">IF(Ugovori_OPULJP[[#This Row],[DATUM ZAVRŠETKA OPERACIJE]]&lt;TODAY(),"završen","u provedbi")</f>
        <v>u provedbi</v>
      </c>
      <c r="K2340" s="25" t="s">
        <v>3</v>
      </c>
      <c r="L2340" s="38" t="s">
        <v>3</v>
      </c>
      <c r="M2340" s="17">
        <v>0.85</v>
      </c>
      <c r="N2340" s="17">
        <v>0.15</v>
      </c>
      <c r="O2340" s="11">
        <f>Ugovori_OPULJP[[#This Row],[Bespovratna sredstva - Ukupno (EU+Nac) HRK
= Ukupna ugovorena vrijednost bespovratnih sredstava]]*Ugovori_OPULJP[[#This Row],[EU STOPA SUFINANCIRANJA %
EU CO-FINANCING RATE %]]</f>
        <v>533471.696</v>
      </c>
      <c r="P2340" s="16">
        <f>Ugovori_OPULJP[[#This Row],[Bespovratna sredstva - Ukupno (EU+Nac) HRK
= Ukupna ugovorena vrijednost bespovratnih sredstava]]*Ugovori_OPULJP[[#This Row],[STOPA NACIONALNOG SUFINANCIRANJA %]]</f>
        <v>94142.063999999998</v>
      </c>
      <c r="Q2340" s="11">
        <v>627613.76</v>
      </c>
      <c r="R2340" s="16">
        <v>0</v>
      </c>
      <c r="S2340" s="11">
        <v>0</v>
      </c>
      <c r="T2340" s="4">
        <f>Ugovori_OPULJP[[#This Row],[Bespovratna sredstva - Ukupno (EU+Nac) HRK
= Ukupna ugovorena vrijednost bespovratnih sredstava]]+Ugovori_OPULJP[[#This Row],[Javni doprinos korisnika - HRK]]+Ugovori_OPULJP[[#This Row],[Privatni doprinos korisnika - HRK]]</f>
        <v>627613.76</v>
      </c>
      <c r="U2340" s="29" t="s">
        <v>8735</v>
      </c>
      <c r="V2340" s="29" t="s">
        <v>7159</v>
      </c>
      <c r="W2340" s="30" t="s">
        <v>8115</v>
      </c>
      <c r="X2340" s="30" t="s">
        <v>7244</v>
      </c>
    </row>
    <row r="2341" spans="1:24" ht="114.75" x14ac:dyDescent="0.25">
      <c r="A2341" s="45" t="s">
        <v>7991</v>
      </c>
      <c r="B2341" s="67" t="s">
        <v>8150</v>
      </c>
      <c r="C2341" s="30" t="s">
        <v>7254</v>
      </c>
      <c r="D2341" s="30" t="s">
        <v>7997</v>
      </c>
      <c r="E2341" s="86" t="s">
        <v>10081</v>
      </c>
      <c r="F2341" s="39" t="s">
        <v>8008</v>
      </c>
      <c r="G2341" s="39" t="s">
        <v>8009</v>
      </c>
      <c r="H2341" s="48">
        <v>44116</v>
      </c>
      <c r="I2341" s="37">
        <v>44604</v>
      </c>
      <c r="J2341" s="48" t="str">
        <f ca="1">IF(Ugovori_OPULJP[[#This Row],[DATUM ZAVRŠETKA OPERACIJE]]&lt;TODAY(),"završen","u provedbi")</f>
        <v>završen</v>
      </c>
      <c r="K2341" s="25" t="s">
        <v>3</v>
      </c>
      <c r="L2341" s="38" t="s">
        <v>3</v>
      </c>
      <c r="M2341" s="17">
        <v>0.85</v>
      </c>
      <c r="N2341" s="17">
        <v>0.15</v>
      </c>
      <c r="O2341" s="11">
        <f>Ugovori_OPULJP[[#This Row],[Bespovratna sredstva - Ukupno (EU+Nac) HRK
= Ukupna ugovorena vrijednost bespovratnih sredstava]]*Ugovori_OPULJP[[#This Row],[EU STOPA SUFINANCIRANJA %
EU CO-FINANCING RATE %]]</f>
        <v>411106.92</v>
      </c>
      <c r="P2341" s="16">
        <f>Ugovori_OPULJP[[#This Row],[Bespovratna sredstva - Ukupno (EU+Nac) HRK
= Ukupna ugovorena vrijednost bespovratnih sredstava]]*Ugovori_OPULJP[[#This Row],[STOPA NACIONALNOG SUFINANCIRANJA %]]</f>
        <v>72548.28</v>
      </c>
      <c r="Q2341" s="11">
        <v>483655.2</v>
      </c>
      <c r="R2341" s="16">
        <v>0</v>
      </c>
      <c r="S2341" s="11">
        <v>0</v>
      </c>
      <c r="T2341" s="4">
        <f>Ugovori_OPULJP[[#This Row],[Bespovratna sredstva - Ukupno (EU+Nac) HRK
= Ukupna ugovorena vrijednost bespovratnih sredstava]]+Ugovori_OPULJP[[#This Row],[Javni doprinos korisnika - HRK]]+Ugovori_OPULJP[[#This Row],[Privatni doprinos korisnika - HRK]]</f>
        <v>483655.2</v>
      </c>
      <c r="U2341" s="29" t="s">
        <v>8735</v>
      </c>
      <c r="V2341" s="29" t="s">
        <v>7159</v>
      </c>
      <c r="W2341" s="30" t="s">
        <v>8116</v>
      </c>
      <c r="X2341" s="30" t="s">
        <v>7244</v>
      </c>
    </row>
    <row r="2342" spans="1:24" ht="90" x14ac:dyDescent="0.25">
      <c r="A2342" s="45" t="s">
        <v>7736</v>
      </c>
      <c r="B2342" s="67" t="s">
        <v>8150</v>
      </c>
      <c r="C2342" s="30" t="s">
        <v>7254</v>
      </c>
      <c r="D2342" s="30" t="s">
        <v>7997</v>
      </c>
      <c r="E2342" s="86" t="s">
        <v>10081</v>
      </c>
      <c r="F2342" s="47" t="s">
        <v>7737</v>
      </c>
      <c r="G2342" s="47" t="s">
        <v>7738</v>
      </c>
      <c r="H2342" s="48">
        <v>44091</v>
      </c>
      <c r="I2342" s="48">
        <v>45002</v>
      </c>
      <c r="J2342" s="48" t="str">
        <f ca="1">IF(Ugovori_OPULJP[[#This Row],[DATUM ZAVRŠETKA OPERACIJE]]&lt;TODAY(),"završen","u provedbi")</f>
        <v>u provedbi</v>
      </c>
      <c r="K2342" s="25" t="s">
        <v>15</v>
      </c>
      <c r="L2342" s="25" t="s">
        <v>15</v>
      </c>
      <c r="M2342" s="17">
        <v>0.85</v>
      </c>
      <c r="N2342" s="17">
        <v>0.15</v>
      </c>
      <c r="O2342" s="11">
        <f>Ugovori_OPULJP[[#This Row],[Bespovratna sredstva - Ukupno (EU+Nac) HRK
= Ukupna ugovorena vrijednost bespovratnih sredstava]]*Ugovori_OPULJP[[#This Row],[EU STOPA SUFINANCIRANJA %
EU CO-FINANCING RATE %]]</f>
        <v>973598.5</v>
      </c>
      <c r="P2342" s="11">
        <f>Ugovori_OPULJP[[#This Row],[Bespovratna sredstva - Ukupno (EU+Nac) HRK
= Ukupna ugovorena vrijednost bespovratnih sredstava]]*Ugovori_OPULJP[[#This Row],[STOPA NACIONALNOG SUFINANCIRANJA %]]</f>
        <v>171811.5</v>
      </c>
      <c r="Q2342" s="11">
        <v>1145410</v>
      </c>
      <c r="R2342" s="11">
        <v>0</v>
      </c>
      <c r="S2342" s="11">
        <v>0</v>
      </c>
      <c r="T2342" s="4">
        <f>Ugovori_OPULJP[[#This Row],[Bespovratna sredstva - Ukupno (EU+Nac) HRK
= Ukupna ugovorena vrijednost bespovratnih sredstava]]+Ugovori_OPULJP[[#This Row],[Javni doprinos korisnika - HRK]]+Ugovori_OPULJP[[#This Row],[Privatni doprinos korisnika - HRK]]</f>
        <v>1145410</v>
      </c>
      <c r="U2342" s="29" t="s">
        <v>8735</v>
      </c>
      <c r="V2342" s="29" t="s">
        <v>7159</v>
      </c>
      <c r="W2342" s="55" t="s">
        <v>7809</v>
      </c>
      <c r="X2342" s="30" t="s">
        <v>7244</v>
      </c>
    </row>
    <row r="2343" spans="1:24" ht="89.25" x14ac:dyDescent="0.25">
      <c r="A2343" s="45" t="s">
        <v>7961</v>
      </c>
      <c r="B2343" s="67" t="s">
        <v>8150</v>
      </c>
      <c r="C2343" s="30" t="s">
        <v>7254</v>
      </c>
      <c r="D2343" s="30" t="s">
        <v>7997</v>
      </c>
      <c r="E2343" s="86" t="s">
        <v>10081</v>
      </c>
      <c r="F2343" s="39" t="s">
        <v>8010</v>
      </c>
      <c r="G2343" s="39" t="s">
        <v>8011</v>
      </c>
      <c r="H2343" s="48">
        <v>44105</v>
      </c>
      <c r="I2343" s="37">
        <v>45017</v>
      </c>
      <c r="J2343" s="48" t="str">
        <f ca="1">IF(Ugovori_OPULJP[[#This Row],[DATUM ZAVRŠETKA OPERACIJE]]&lt;TODAY(),"završen","u provedbi")</f>
        <v>u provedbi</v>
      </c>
      <c r="K2343" s="25" t="s">
        <v>0</v>
      </c>
      <c r="L2343" s="38" t="s">
        <v>0</v>
      </c>
      <c r="M2343" s="17">
        <v>0.85</v>
      </c>
      <c r="N2343" s="17">
        <v>0.15</v>
      </c>
      <c r="O2343" s="11">
        <f>Ugovori_OPULJP[[#This Row],[Bespovratna sredstva - Ukupno (EU+Nac) HRK
= Ukupna ugovorena vrijednost bespovratnih sredstava]]*Ugovori_OPULJP[[#This Row],[EU STOPA SUFINANCIRANJA %
EU CO-FINANCING RATE %]]</f>
        <v>956965.62349999987</v>
      </c>
      <c r="P2343" s="16">
        <f>Ugovori_OPULJP[[#This Row],[Bespovratna sredstva - Ukupno (EU+Nac) HRK
= Ukupna ugovorena vrijednost bespovratnih sredstava]]*Ugovori_OPULJP[[#This Row],[STOPA NACIONALNOG SUFINANCIRANJA %]]</f>
        <v>168876.28649999999</v>
      </c>
      <c r="Q2343" s="11">
        <v>1125841.9099999999</v>
      </c>
      <c r="R2343" s="16">
        <v>0</v>
      </c>
      <c r="S2343" s="11">
        <v>0</v>
      </c>
      <c r="T2343" s="4">
        <f>Ugovori_OPULJP[[#This Row],[Bespovratna sredstva - Ukupno (EU+Nac) HRK
= Ukupna ugovorena vrijednost bespovratnih sredstava]]+Ugovori_OPULJP[[#This Row],[Javni doprinos korisnika - HRK]]+Ugovori_OPULJP[[#This Row],[Privatni doprinos korisnika - HRK]]</f>
        <v>1125841.9099999999</v>
      </c>
      <c r="U2343" s="29" t="s">
        <v>8735</v>
      </c>
      <c r="V2343" s="29" t="s">
        <v>7159</v>
      </c>
      <c r="W2343" s="30" t="s">
        <v>8117</v>
      </c>
      <c r="X2343" s="30" t="s">
        <v>7244</v>
      </c>
    </row>
    <row r="2344" spans="1:24" ht="114.75" x14ac:dyDescent="0.25">
      <c r="A2344" s="45" t="s">
        <v>7976</v>
      </c>
      <c r="B2344" s="67" t="s">
        <v>8150</v>
      </c>
      <c r="C2344" s="30" t="s">
        <v>7254</v>
      </c>
      <c r="D2344" s="30" t="s">
        <v>7997</v>
      </c>
      <c r="E2344" s="86" t="s">
        <v>10081</v>
      </c>
      <c r="F2344" s="39" t="s">
        <v>8012</v>
      </c>
      <c r="G2344" s="39" t="s">
        <v>8013</v>
      </c>
      <c r="H2344" s="37">
        <v>44105</v>
      </c>
      <c r="I2344" s="37">
        <v>44682</v>
      </c>
      <c r="J2344" s="48" t="str">
        <f ca="1">IF(Ugovori_OPULJP[[#This Row],[DATUM ZAVRŠETKA OPERACIJE]]&lt;TODAY(),"završen","u provedbi")</f>
        <v>u provedbi</v>
      </c>
      <c r="K2344" s="25" t="s">
        <v>1159</v>
      </c>
      <c r="L2344" s="38" t="s">
        <v>5</v>
      </c>
      <c r="M2344" s="17">
        <v>0.85</v>
      </c>
      <c r="N2344" s="17">
        <v>0.15</v>
      </c>
      <c r="O2344" s="11">
        <f>Ugovori_OPULJP[[#This Row],[Bespovratna sredstva - Ukupno (EU+Nac) HRK
= Ukupna ugovorena vrijednost bespovratnih sredstava]]*Ugovori_OPULJP[[#This Row],[EU STOPA SUFINANCIRANJA %
EU CO-FINANCING RATE %]]</f>
        <v>949890.6314999999</v>
      </c>
      <c r="P2344" s="16">
        <f>Ugovori_OPULJP[[#This Row],[Bespovratna sredstva - Ukupno (EU+Nac) HRK
= Ukupna ugovorena vrijednost bespovratnih sredstava]]*Ugovori_OPULJP[[#This Row],[STOPA NACIONALNOG SUFINANCIRANJA %]]</f>
        <v>167627.75849999997</v>
      </c>
      <c r="Q2344" s="11">
        <v>1117518.3899999999</v>
      </c>
      <c r="R2344" s="16">
        <v>0</v>
      </c>
      <c r="S2344" s="11">
        <v>0</v>
      </c>
      <c r="T2344" s="4">
        <f>Ugovori_OPULJP[[#This Row],[Bespovratna sredstva - Ukupno (EU+Nac) HRK
= Ukupna ugovorena vrijednost bespovratnih sredstava]]+Ugovori_OPULJP[[#This Row],[Javni doprinos korisnika - HRK]]+Ugovori_OPULJP[[#This Row],[Privatni doprinos korisnika - HRK]]</f>
        <v>1117518.3899999999</v>
      </c>
      <c r="U2344" s="29" t="s">
        <v>8735</v>
      </c>
      <c r="V2344" s="29" t="s">
        <v>7159</v>
      </c>
      <c r="W2344" s="30" t="s">
        <v>8118</v>
      </c>
      <c r="X2344" s="30" t="s">
        <v>7244</v>
      </c>
    </row>
    <row r="2345" spans="1:24" ht="63.75" x14ac:dyDescent="0.25">
      <c r="A2345" s="45" t="s">
        <v>7964</v>
      </c>
      <c r="B2345" s="67" t="s">
        <v>8150</v>
      </c>
      <c r="C2345" s="30" t="s">
        <v>7254</v>
      </c>
      <c r="D2345" s="30" t="s">
        <v>7997</v>
      </c>
      <c r="E2345" s="86" t="s">
        <v>10081</v>
      </c>
      <c r="F2345" s="39" t="s">
        <v>8014</v>
      </c>
      <c r="G2345" s="7" t="s">
        <v>8596</v>
      </c>
      <c r="H2345" s="37">
        <v>44104</v>
      </c>
      <c r="I2345" s="37">
        <v>44834</v>
      </c>
      <c r="J2345" s="48" t="str">
        <f ca="1">IF(Ugovori_OPULJP[[#This Row],[DATUM ZAVRŠETKA OPERACIJE]]&lt;TODAY(),"završen","u provedbi")</f>
        <v>u provedbi</v>
      </c>
      <c r="K2345" s="25" t="s">
        <v>8062</v>
      </c>
      <c r="L2345" s="38" t="s">
        <v>3</v>
      </c>
      <c r="M2345" s="17">
        <v>0.85</v>
      </c>
      <c r="N2345" s="17">
        <v>0.15</v>
      </c>
      <c r="O2345" s="11">
        <f>Ugovori_OPULJP[[#This Row],[Bespovratna sredstva - Ukupno (EU+Nac) HRK
= Ukupna ugovorena vrijednost bespovratnih sredstava]]*Ugovori_OPULJP[[#This Row],[EU STOPA SUFINANCIRANJA %
EU CO-FINANCING RATE %]]</f>
        <v>972863.40299999993</v>
      </c>
      <c r="P2345" s="16">
        <f>Ugovori_OPULJP[[#This Row],[Bespovratna sredstva - Ukupno (EU+Nac) HRK
= Ukupna ugovorena vrijednost bespovratnih sredstava]]*Ugovori_OPULJP[[#This Row],[STOPA NACIONALNOG SUFINANCIRANJA %]]</f>
        <v>171681.77699999997</v>
      </c>
      <c r="Q2345" s="11">
        <v>1144545.18</v>
      </c>
      <c r="R2345" s="16">
        <v>0</v>
      </c>
      <c r="S2345" s="11">
        <v>0</v>
      </c>
      <c r="T2345" s="4">
        <f>Ugovori_OPULJP[[#This Row],[Bespovratna sredstva - Ukupno (EU+Nac) HRK
= Ukupna ugovorena vrijednost bespovratnih sredstava]]+Ugovori_OPULJP[[#This Row],[Javni doprinos korisnika - HRK]]+Ugovori_OPULJP[[#This Row],[Privatni doprinos korisnika - HRK]]</f>
        <v>1144545.18</v>
      </c>
      <c r="U2345" s="29" t="s">
        <v>8735</v>
      </c>
      <c r="V2345" s="29" t="s">
        <v>7159</v>
      </c>
      <c r="W2345" s="30" t="s">
        <v>8119</v>
      </c>
      <c r="X2345" s="30" t="s">
        <v>7244</v>
      </c>
    </row>
    <row r="2346" spans="1:24" ht="102" x14ac:dyDescent="0.25">
      <c r="A2346" s="45" t="s">
        <v>7971</v>
      </c>
      <c r="B2346" s="67" t="s">
        <v>8150</v>
      </c>
      <c r="C2346" s="30" t="s">
        <v>7254</v>
      </c>
      <c r="D2346" s="30" t="s">
        <v>7997</v>
      </c>
      <c r="E2346" s="86" t="s">
        <v>10081</v>
      </c>
      <c r="F2346" s="39" t="s">
        <v>8015</v>
      </c>
      <c r="G2346" s="39" t="s">
        <v>8016</v>
      </c>
      <c r="H2346" s="37">
        <v>44109</v>
      </c>
      <c r="I2346" s="37">
        <v>44656</v>
      </c>
      <c r="J2346" s="48" t="str">
        <f ca="1">IF(Ugovori_OPULJP[[#This Row],[DATUM ZAVRŠETKA OPERACIJE]]&lt;TODAY(),"završen","u provedbi")</f>
        <v>završen</v>
      </c>
      <c r="K2346" s="25" t="s">
        <v>10</v>
      </c>
      <c r="L2346" s="38" t="s">
        <v>10</v>
      </c>
      <c r="M2346" s="17">
        <v>0.85</v>
      </c>
      <c r="N2346" s="17">
        <v>0.15</v>
      </c>
      <c r="O2346" s="11">
        <f>Ugovori_OPULJP[[#This Row],[Bespovratna sredstva - Ukupno (EU+Nac) HRK
= Ukupna ugovorena vrijednost bespovratnih sredstava]]*Ugovori_OPULJP[[#This Row],[EU STOPA SUFINANCIRANJA %
EU CO-FINANCING RATE %]]</f>
        <v>985700.84250000003</v>
      </c>
      <c r="P2346" s="16">
        <f>Ugovori_OPULJP[[#This Row],[Bespovratna sredstva - Ukupno (EU+Nac) HRK
= Ukupna ugovorena vrijednost bespovratnih sredstava]]*Ugovori_OPULJP[[#This Row],[STOPA NACIONALNOG SUFINANCIRANJA %]]</f>
        <v>173947.20749999999</v>
      </c>
      <c r="Q2346" s="11">
        <v>1159648.05</v>
      </c>
      <c r="R2346" s="16">
        <v>0</v>
      </c>
      <c r="S2346" s="11">
        <v>466983.09</v>
      </c>
      <c r="T2346" s="4">
        <f>Ugovori_OPULJP[[#This Row],[Bespovratna sredstva - Ukupno (EU+Nac) HRK
= Ukupna ugovorena vrijednost bespovratnih sredstava]]+Ugovori_OPULJP[[#This Row],[Javni doprinos korisnika - HRK]]+Ugovori_OPULJP[[#This Row],[Privatni doprinos korisnika - HRK]]</f>
        <v>1626631.1400000001</v>
      </c>
      <c r="U2346" s="29" t="s">
        <v>8735</v>
      </c>
      <c r="V2346" s="29" t="s">
        <v>7159</v>
      </c>
      <c r="W2346" s="30" t="s">
        <v>8120</v>
      </c>
      <c r="X2346" s="30" t="s">
        <v>7244</v>
      </c>
    </row>
    <row r="2347" spans="1:24" ht="114.75" x14ac:dyDescent="0.25">
      <c r="A2347" s="45" t="s">
        <v>7992</v>
      </c>
      <c r="B2347" s="67" t="s">
        <v>8150</v>
      </c>
      <c r="C2347" s="30" t="s">
        <v>7254</v>
      </c>
      <c r="D2347" s="30" t="s">
        <v>7997</v>
      </c>
      <c r="E2347" s="86" t="s">
        <v>10081</v>
      </c>
      <c r="F2347" s="39" t="s">
        <v>8017</v>
      </c>
      <c r="G2347" s="39" t="s">
        <v>8018</v>
      </c>
      <c r="H2347" s="48">
        <v>44105</v>
      </c>
      <c r="I2347" s="37">
        <v>44682</v>
      </c>
      <c r="J2347" s="48" t="str">
        <f ca="1">IF(Ugovori_OPULJP[[#This Row],[DATUM ZAVRŠETKA OPERACIJE]]&lt;TODAY(),"završen","u provedbi")</f>
        <v>u provedbi</v>
      </c>
      <c r="K2347" s="25" t="s">
        <v>25</v>
      </c>
      <c r="L2347" s="38" t="s">
        <v>3</v>
      </c>
      <c r="M2347" s="17">
        <v>0.85</v>
      </c>
      <c r="N2347" s="17">
        <v>0.15</v>
      </c>
      <c r="O2347" s="11">
        <f>Ugovori_OPULJP[[#This Row],[Bespovratna sredstva - Ukupno (EU+Nac) HRK
= Ukupna ugovorena vrijednost bespovratnih sredstava]]*Ugovori_OPULJP[[#This Row],[EU STOPA SUFINANCIRANJA %
EU CO-FINANCING RATE %]]</f>
        <v>733415.25799999991</v>
      </c>
      <c r="P2347" s="16">
        <f>Ugovori_OPULJP[[#This Row],[Bespovratna sredstva - Ukupno (EU+Nac) HRK
= Ukupna ugovorena vrijednost bespovratnih sredstava]]*Ugovori_OPULJP[[#This Row],[STOPA NACIONALNOG SUFINANCIRANJA %]]</f>
        <v>129426.22199999999</v>
      </c>
      <c r="Q2347" s="11">
        <v>862841.48</v>
      </c>
      <c r="R2347" s="16">
        <v>0</v>
      </c>
      <c r="S2347" s="11">
        <v>0</v>
      </c>
      <c r="T2347" s="4">
        <f>Ugovori_OPULJP[[#This Row],[Bespovratna sredstva - Ukupno (EU+Nac) HRK
= Ukupna ugovorena vrijednost bespovratnih sredstava]]+Ugovori_OPULJP[[#This Row],[Javni doprinos korisnika - HRK]]+Ugovori_OPULJP[[#This Row],[Privatni doprinos korisnika - HRK]]</f>
        <v>862841.48</v>
      </c>
      <c r="U2347" s="29" t="s">
        <v>8735</v>
      </c>
      <c r="V2347" s="29" t="s">
        <v>7159</v>
      </c>
      <c r="W2347" s="30" t="s">
        <v>8122</v>
      </c>
      <c r="X2347" s="30" t="s">
        <v>7244</v>
      </c>
    </row>
    <row r="2348" spans="1:24" ht="115.5" x14ac:dyDescent="0.25">
      <c r="A2348" s="45" t="s">
        <v>7747</v>
      </c>
      <c r="B2348" s="67" t="s">
        <v>8150</v>
      </c>
      <c r="C2348" s="30" t="s">
        <v>7254</v>
      </c>
      <c r="D2348" s="30" t="s">
        <v>7997</v>
      </c>
      <c r="E2348" s="86" t="s">
        <v>10081</v>
      </c>
      <c r="F2348" s="47" t="s">
        <v>7748</v>
      </c>
      <c r="G2348" s="47" t="s">
        <v>7749</v>
      </c>
      <c r="H2348" s="48">
        <v>44091</v>
      </c>
      <c r="I2348" s="48">
        <v>44943</v>
      </c>
      <c r="J2348" s="48" t="str">
        <f ca="1">IF(Ugovori_OPULJP[[#This Row],[DATUM ZAVRŠETKA OPERACIJE]]&lt;TODAY(),"završen","u provedbi")</f>
        <v>u provedbi</v>
      </c>
      <c r="K2348" s="25" t="s">
        <v>15</v>
      </c>
      <c r="L2348" s="25" t="s">
        <v>15</v>
      </c>
      <c r="M2348" s="17">
        <v>0.85</v>
      </c>
      <c r="N2348" s="17">
        <v>0.15</v>
      </c>
      <c r="O2348" s="11">
        <f>Ugovori_OPULJP[[#This Row],[Bespovratna sredstva - Ukupno (EU+Nac) HRK
= Ukupna ugovorena vrijednost bespovratnih sredstava]]*Ugovori_OPULJP[[#This Row],[EU STOPA SUFINANCIRANJA %
EU CO-FINANCING RATE %]]</f>
        <v>871794</v>
      </c>
      <c r="P2348" s="11">
        <f>Ugovori_OPULJP[[#This Row],[Bespovratna sredstva - Ukupno (EU+Nac) HRK
= Ukupna ugovorena vrijednost bespovratnih sredstava]]*Ugovori_OPULJP[[#This Row],[STOPA NACIONALNOG SUFINANCIRANJA %]]</f>
        <v>153846</v>
      </c>
      <c r="Q2348" s="11">
        <v>1025640</v>
      </c>
      <c r="R2348" s="11">
        <v>0</v>
      </c>
      <c r="S2348" s="11">
        <v>0</v>
      </c>
      <c r="T2348" s="4">
        <f>Ugovori_OPULJP[[#This Row],[Bespovratna sredstva - Ukupno (EU+Nac) HRK
= Ukupna ugovorena vrijednost bespovratnih sredstava]]+Ugovori_OPULJP[[#This Row],[Javni doprinos korisnika - HRK]]+Ugovori_OPULJP[[#This Row],[Privatni doprinos korisnika - HRK]]</f>
        <v>1025640</v>
      </c>
      <c r="U2348" s="29" t="s">
        <v>8735</v>
      </c>
      <c r="V2348" s="29" t="s">
        <v>7159</v>
      </c>
      <c r="W2348" s="55" t="s">
        <v>7810</v>
      </c>
      <c r="X2348" s="30" t="s">
        <v>7244</v>
      </c>
    </row>
    <row r="2349" spans="1:24" ht="102" x14ac:dyDescent="0.25">
      <c r="A2349" s="45" t="s">
        <v>7987</v>
      </c>
      <c r="B2349" s="67" t="s">
        <v>8150</v>
      </c>
      <c r="C2349" s="30" t="s">
        <v>7254</v>
      </c>
      <c r="D2349" s="30" t="s">
        <v>7997</v>
      </c>
      <c r="E2349" s="86" t="s">
        <v>10081</v>
      </c>
      <c r="F2349" s="39" t="s">
        <v>8019</v>
      </c>
      <c r="G2349" s="39" t="s">
        <v>8020</v>
      </c>
      <c r="H2349" s="37">
        <v>44110</v>
      </c>
      <c r="I2349" s="37">
        <v>45022</v>
      </c>
      <c r="J2349" s="48" t="str">
        <f ca="1">IF(Ugovori_OPULJP[[#This Row],[DATUM ZAVRŠETKA OPERACIJE]]&lt;TODAY(),"završen","u provedbi")</f>
        <v>u provedbi</v>
      </c>
      <c r="K2349" s="25" t="s">
        <v>25</v>
      </c>
      <c r="L2349" s="38" t="s">
        <v>3</v>
      </c>
      <c r="M2349" s="17">
        <v>0.85</v>
      </c>
      <c r="N2349" s="17">
        <v>0.15</v>
      </c>
      <c r="O2349" s="11">
        <f>Ugovori_OPULJP[[#This Row],[Bespovratna sredstva - Ukupno (EU+Nac) HRK
= Ukupna ugovorena vrijednost bespovratnih sredstava]]*Ugovori_OPULJP[[#This Row],[EU STOPA SUFINANCIRANJA %
EU CO-FINANCING RATE %]]</f>
        <v>933968.76300000004</v>
      </c>
      <c r="P2349" s="16">
        <f>Ugovori_OPULJP[[#This Row],[Bespovratna sredstva - Ukupno (EU+Nac) HRK
= Ukupna ugovorena vrijednost bespovratnih sredstava]]*Ugovori_OPULJP[[#This Row],[STOPA NACIONALNOG SUFINANCIRANJA %]]</f>
        <v>164818.01699999999</v>
      </c>
      <c r="Q2349" s="11">
        <v>1098786.78</v>
      </c>
      <c r="R2349" s="16">
        <v>0</v>
      </c>
      <c r="S2349" s="11">
        <v>0</v>
      </c>
      <c r="T2349" s="4">
        <f>Ugovori_OPULJP[[#This Row],[Bespovratna sredstva - Ukupno (EU+Nac) HRK
= Ukupna ugovorena vrijednost bespovratnih sredstava]]+Ugovori_OPULJP[[#This Row],[Javni doprinos korisnika - HRK]]+Ugovori_OPULJP[[#This Row],[Privatni doprinos korisnika - HRK]]</f>
        <v>1098786.78</v>
      </c>
      <c r="U2349" s="29" t="s">
        <v>8735</v>
      </c>
      <c r="V2349" s="29" t="s">
        <v>7159</v>
      </c>
      <c r="W2349" s="30" t="s">
        <v>8121</v>
      </c>
      <c r="X2349" s="30" t="s">
        <v>7244</v>
      </c>
    </row>
    <row r="2350" spans="1:24" ht="102" x14ac:dyDescent="0.25">
      <c r="A2350" s="45" t="s">
        <v>7973</v>
      </c>
      <c r="B2350" s="67" t="s">
        <v>8150</v>
      </c>
      <c r="C2350" s="30" t="s">
        <v>7254</v>
      </c>
      <c r="D2350" s="30" t="s">
        <v>7997</v>
      </c>
      <c r="E2350" s="86" t="s">
        <v>10081</v>
      </c>
      <c r="F2350" s="39" t="s">
        <v>8021</v>
      </c>
      <c r="G2350" s="39" t="s">
        <v>8022</v>
      </c>
      <c r="H2350" s="37">
        <v>44105</v>
      </c>
      <c r="I2350" s="37">
        <v>45017</v>
      </c>
      <c r="J2350" s="48" t="str">
        <f ca="1">IF(Ugovori_OPULJP[[#This Row],[DATUM ZAVRŠETKA OPERACIJE]]&lt;TODAY(),"završen","u provedbi")</f>
        <v>u provedbi</v>
      </c>
      <c r="K2350" s="25" t="s">
        <v>0</v>
      </c>
      <c r="L2350" s="38" t="s">
        <v>0</v>
      </c>
      <c r="M2350" s="17">
        <v>0.85</v>
      </c>
      <c r="N2350" s="17">
        <v>0.15</v>
      </c>
      <c r="O2350" s="11">
        <f>Ugovori_OPULJP[[#This Row],[Bespovratna sredstva - Ukupno (EU+Nac) HRK
= Ukupna ugovorena vrijednost bespovratnih sredstava]]*Ugovori_OPULJP[[#This Row],[EU STOPA SUFINANCIRANJA %
EU CO-FINANCING RATE %]]</f>
        <v>784193.82449999999</v>
      </c>
      <c r="P2350" s="16">
        <f>Ugovori_OPULJP[[#This Row],[Bespovratna sredstva - Ukupno (EU+Nac) HRK
= Ukupna ugovorena vrijednost bespovratnih sredstava]]*Ugovori_OPULJP[[#This Row],[STOPA NACIONALNOG SUFINANCIRANJA %]]</f>
        <v>138387.14549999998</v>
      </c>
      <c r="Q2350" s="11">
        <v>922580.97</v>
      </c>
      <c r="R2350" s="16">
        <v>0</v>
      </c>
      <c r="S2350" s="11">
        <v>0</v>
      </c>
      <c r="T2350" s="4">
        <f>Ugovori_OPULJP[[#This Row],[Bespovratna sredstva - Ukupno (EU+Nac) HRK
= Ukupna ugovorena vrijednost bespovratnih sredstava]]+Ugovori_OPULJP[[#This Row],[Javni doprinos korisnika - HRK]]+Ugovori_OPULJP[[#This Row],[Privatni doprinos korisnika - HRK]]</f>
        <v>922580.97</v>
      </c>
      <c r="U2350" s="29" t="s">
        <v>8735</v>
      </c>
      <c r="V2350" s="29" t="s">
        <v>7159</v>
      </c>
      <c r="W2350" s="30" t="s">
        <v>8123</v>
      </c>
      <c r="X2350" s="30" t="s">
        <v>7244</v>
      </c>
    </row>
    <row r="2351" spans="1:24" ht="89.25" x14ac:dyDescent="0.25">
      <c r="A2351" s="45" t="s">
        <v>7977</v>
      </c>
      <c r="B2351" s="67" t="s">
        <v>8150</v>
      </c>
      <c r="C2351" s="30" t="s">
        <v>7254</v>
      </c>
      <c r="D2351" s="30" t="s">
        <v>7997</v>
      </c>
      <c r="E2351" s="86" t="s">
        <v>10081</v>
      </c>
      <c r="F2351" s="39" t="s">
        <v>8023</v>
      </c>
      <c r="G2351" s="39" t="s">
        <v>8024</v>
      </c>
      <c r="H2351" s="48">
        <v>44105</v>
      </c>
      <c r="I2351" s="37">
        <v>44713</v>
      </c>
      <c r="J2351" s="48" t="str">
        <f ca="1">IF(Ugovori_OPULJP[[#This Row],[DATUM ZAVRŠETKA OPERACIJE]]&lt;TODAY(),"završen","u provedbi")</f>
        <v>u provedbi</v>
      </c>
      <c r="K2351" s="25" t="s">
        <v>0</v>
      </c>
      <c r="L2351" s="38" t="s">
        <v>0</v>
      </c>
      <c r="M2351" s="17">
        <v>0.85</v>
      </c>
      <c r="N2351" s="17">
        <v>0.15</v>
      </c>
      <c r="O2351" s="11">
        <f>Ugovori_OPULJP[[#This Row],[Bespovratna sredstva - Ukupno (EU+Nac) HRK
= Ukupna ugovorena vrijednost bespovratnih sredstava]]*Ugovori_OPULJP[[#This Row],[EU STOPA SUFINANCIRANJA %
EU CO-FINANCING RATE %]]</f>
        <v>884236.07900000003</v>
      </c>
      <c r="P2351" s="16">
        <f>Ugovori_OPULJP[[#This Row],[Bespovratna sredstva - Ukupno (EU+Nac) HRK
= Ukupna ugovorena vrijednost bespovratnih sredstava]]*Ugovori_OPULJP[[#This Row],[STOPA NACIONALNOG SUFINANCIRANJA %]]</f>
        <v>156041.66099999999</v>
      </c>
      <c r="Q2351" s="11">
        <v>1040277.74</v>
      </c>
      <c r="R2351" s="16">
        <v>0</v>
      </c>
      <c r="S2351" s="11">
        <v>0</v>
      </c>
      <c r="T2351" s="4">
        <f>Ugovori_OPULJP[[#This Row],[Bespovratna sredstva - Ukupno (EU+Nac) HRK
= Ukupna ugovorena vrijednost bespovratnih sredstava]]+Ugovori_OPULJP[[#This Row],[Javni doprinos korisnika - HRK]]+Ugovori_OPULJP[[#This Row],[Privatni doprinos korisnika - HRK]]</f>
        <v>1040277.74</v>
      </c>
      <c r="U2351" s="29" t="s">
        <v>8735</v>
      </c>
      <c r="V2351" s="29" t="s">
        <v>7159</v>
      </c>
      <c r="W2351" s="30" t="s">
        <v>8124</v>
      </c>
      <c r="X2351" s="30" t="s">
        <v>7244</v>
      </c>
    </row>
    <row r="2352" spans="1:24" ht="90" x14ac:dyDescent="0.25">
      <c r="A2352" s="45" t="s">
        <v>7715</v>
      </c>
      <c r="B2352" s="67" t="s">
        <v>8150</v>
      </c>
      <c r="C2352" s="30" t="s">
        <v>7254</v>
      </c>
      <c r="D2352" s="30" t="s">
        <v>7997</v>
      </c>
      <c r="E2352" s="86" t="s">
        <v>10081</v>
      </c>
      <c r="F2352" s="47" t="s">
        <v>7716</v>
      </c>
      <c r="G2352" s="47" t="s">
        <v>7717</v>
      </c>
      <c r="H2352" s="48">
        <v>44103</v>
      </c>
      <c r="I2352" s="48">
        <v>45014</v>
      </c>
      <c r="J2352" s="48" t="str">
        <f ca="1">IF(Ugovori_OPULJP[[#This Row],[DATUM ZAVRŠETKA OPERACIJE]]&lt;TODAY(),"završen","u provedbi")</f>
        <v>u provedbi</v>
      </c>
      <c r="K2352" s="25" t="s">
        <v>3</v>
      </c>
      <c r="L2352" s="25" t="s">
        <v>3</v>
      </c>
      <c r="M2352" s="17">
        <v>0.85</v>
      </c>
      <c r="N2352" s="17">
        <v>0.15</v>
      </c>
      <c r="O2352" s="11">
        <f>Ugovori_OPULJP[[#This Row],[Bespovratna sredstva - Ukupno (EU+Nac) HRK
= Ukupna ugovorena vrijednost bespovratnih sredstava]]*Ugovori_OPULJP[[#This Row],[EU STOPA SUFINANCIRANJA %
EU CO-FINANCING RATE %]]</f>
        <v>707354.53</v>
      </c>
      <c r="P2352" s="11">
        <f>Ugovori_OPULJP[[#This Row],[Bespovratna sredstva - Ukupno (EU+Nac) HRK
= Ukupna ugovorena vrijednost bespovratnih sredstava]]*Ugovori_OPULJP[[#This Row],[STOPA NACIONALNOG SUFINANCIRANJA %]]</f>
        <v>124827.27</v>
      </c>
      <c r="Q2352" s="11">
        <v>832181.8</v>
      </c>
      <c r="R2352" s="11">
        <v>0</v>
      </c>
      <c r="S2352" s="11">
        <v>184093.2</v>
      </c>
      <c r="T2352" s="4">
        <f>Ugovori_OPULJP[[#This Row],[Bespovratna sredstva - Ukupno (EU+Nac) HRK
= Ukupna ugovorena vrijednost bespovratnih sredstava]]+Ugovori_OPULJP[[#This Row],[Javni doprinos korisnika - HRK]]+Ugovori_OPULJP[[#This Row],[Privatni doprinos korisnika - HRK]]</f>
        <v>1016275</v>
      </c>
      <c r="U2352" s="29" t="s">
        <v>8735</v>
      </c>
      <c r="V2352" s="29" t="s">
        <v>7159</v>
      </c>
      <c r="W2352" s="55" t="s">
        <v>7811</v>
      </c>
      <c r="X2352" s="30" t="s">
        <v>7244</v>
      </c>
    </row>
    <row r="2353" spans="1:24" ht="102" x14ac:dyDescent="0.25">
      <c r="A2353" s="45" t="s">
        <v>7962</v>
      </c>
      <c r="B2353" s="67" t="s">
        <v>8150</v>
      </c>
      <c r="C2353" s="30" t="s">
        <v>7254</v>
      </c>
      <c r="D2353" s="30" t="s">
        <v>7997</v>
      </c>
      <c r="E2353" s="86" t="s">
        <v>10081</v>
      </c>
      <c r="F2353" s="39" t="s">
        <v>8025</v>
      </c>
      <c r="G2353" s="39" t="s">
        <v>8026</v>
      </c>
      <c r="H2353" s="37">
        <v>44105</v>
      </c>
      <c r="I2353" s="37">
        <v>45017</v>
      </c>
      <c r="J2353" s="48" t="str">
        <f ca="1">IF(Ugovori_OPULJP[[#This Row],[DATUM ZAVRŠETKA OPERACIJE]]&lt;TODAY(),"završen","u provedbi")</f>
        <v>u provedbi</v>
      </c>
      <c r="K2353" s="25" t="s">
        <v>0</v>
      </c>
      <c r="L2353" s="38" t="s">
        <v>0</v>
      </c>
      <c r="M2353" s="17">
        <v>0.85</v>
      </c>
      <c r="N2353" s="17">
        <v>0.15</v>
      </c>
      <c r="O2353" s="11">
        <f>Ugovori_OPULJP[[#This Row],[Bespovratna sredstva - Ukupno (EU+Nac) HRK
= Ukupna ugovorena vrijednost bespovratnih sredstava]]*Ugovori_OPULJP[[#This Row],[EU STOPA SUFINANCIRANJA %
EU CO-FINANCING RATE %]]</f>
        <v>1008956.7574999999</v>
      </c>
      <c r="P2353" s="16">
        <f>Ugovori_OPULJP[[#This Row],[Bespovratna sredstva - Ukupno (EU+Nac) HRK
= Ukupna ugovorena vrijednost bespovratnih sredstava]]*Ugovori_OPULJP[[#This Row],[STOPA NACIONALNOG SUFINANCIRANJA %]]</f>
        <v>178051.19249999998</v>
      </c>
      <c r="Q2353" s="11">
        <v>1187007.95</v>
      </c>
      <c r="R2353" s="16">
        <v>0</v>
      </c>
      <c r="S2353" s="11">
        <v>0</v>
      </c>
      <c r="T2353" s="4">
        <f>Ugovori_OPULJP[[#This Row],[Bespovratna sredstva - Ukupno (EU+Nac) HRK
= Ukupna ugovorena vrijednost bespovratnih sredstava]]+Ugovori_OPULJP[[#This Row],[Javni doprinos korisnika - HRK]]+Ugovori_OPULJP[[#This Row],[Privatni doprinos korisnika - HRK]]</f>
        <v>1187007.95</v>
      </c>
      <c r="U2353" s="29" t="s">
        <v>8735</v>
      </c>
      <c r="V2353" s="29" t="s">
        <v>7159</v>
      </c>
      <c r="W2353" s="30" t="s">
        <v>8125</v>
      </c>
      <c r="X2353" s="30" t="s">
        <v>7244</v>
      </c>
    </row>
    <row r="2354" spans="1:24" ht="114.75" x14ac:dyDescent="0.25">
      <c r="A2354" s="45" t="s">
        <v>7963</v>
      </c>
      <c r="B2354" s="67" t="s">
        <v>8150</v>
      </c>
      <c r="C2354" s="30" t="s">
        <v>7254</v>
      </c>
      <c r="D2354" s="30" t="s">
        <v>7997</v>
      </c>
      <c r="E2354" s="86" t="s">
        <v>10081</v>
      </c>
      <c r="F2354" s="39" t="s">
        <v>8027</v>
      </c>
      <c r="G2354" s="39" t="s">
        <v>8028</v>
      </c>
      <c r="H2354" s="37">
        <v>44105</v>
      </c>
      <c r="I2354" s="37">
        <v>45017</v>
      </c>
      <c r="J2354" s="48" t="str">
        <f ca="1">IF(Ugovori_OPULJP[[#This Row],[DATUM ZAVRŠETKA OPERACIJE]]&lt;TODAY(),"završen","u provedbi")</f>
        <v>u provedbi</v>
      </c>
      <c r="K2354" s="25" t="s">
        <v>9</v>
      </c>
      <c r="L2354" s="38" t="s">
        <v>9</v>
      </c>
      <c r="M2354" s="17">
        <v>0.85</v>
      </c>
      <c r="N2354" s="17">
        <v>0.15</v>
      </c>
      <c r="O2354" s="11">
        <f>Ugovori_OPULJP[[#This Row],[Bespovratna sredstva - Ukupno (EU+Nac) HRK
= Ukupna ugovorena vrijednost bespovratnih sredstava]]*Ugovori_OPULJP[[#This Row],[EU STOPA SUFINANCIRANJA %
EU CO-FINANCING RATE %]]</f>
        <v>1010824.7939999999</v>
      </c>
      <c r="P2354" s="16">
        <f>Ugovori_OPULJP[[#This Row],[Bespovratna sredstva - Ukupno (EU+Nac) HRK
= Ukupna ugovorena vrijednost bespovratnih sredstava]]*Ugovori_OPULJP[[#This Row],[STOPA NACIONALNOG SUFINANCIRANJA %]]</f>
        <v>178380.84599999999</v>
      </c>
      <c r="Q2354" s="11">
        <v>1189205.6399999999</v>
      </c>
      <c r="R2354" s="16">
        <v>0</v>
      </c>
      <c r="S2354" s="11">
        <v>0</v>
      </c>
      <c r="T2354" s="4">
        <f>Ugovori_OPULJP[[#This Row],[Bespovratna sredstva - Ukupno (EU+Nac) HRK
= Ukupna ugovorena vrijednost bespovratnih sredstava]]+Ugovori_OPULJP[[#This Row],[Javni doprinos korisnika - HRK]]+Ugovori_OPULJP[[#This Row],[Privatni doprinos korisnika - HRK]]</f>
        <v>1189205.6399999999</v>
      </c>
      <c r="U2354" s="29" t="s">
        <v>8735</v>
      </c>
      <c r="V2354" s="29" t="s">
        <v>7159</v>
      </c>
      <c r="W2354" s="30" t="s">
        <v>8126</v>
      </c>
      <c r="X2354" s="30" t="s">
        <v>7244</v>
      </c>
    </row>
    <row r="2355" spans="1:24" ht="76.5" x14ac:dyDescent="0.25">
      <c r="A2355" s="45" t="s">
        <v>7978</v>
      </c>
      <c r="B2355" s="67" t="s">
        <v>8150</v>
      </c>
      <c r="C2355" s="30" t="s">
        <v>7254</v>
      </c>
      <c r="D2355" s="30" t="s">
        <v>7997</v>
      </c>
      <c r="E2355" s="86" t="s">
        <v>10081</v>
      </c>
      <c r="F2355" s="39" t="s">
        <v>8029</v>
      </c>
      <c r="G2355" s="39" t="s">
        <v>8030</v>
      </c>
      <c r="H2355" s="37">
        <v>44105</v>
      </c>
      <c r="I2355" s="37">
        <v>44470</v>
      </c>
      <c r="J2355" s="48" t="str">
        <f ca="1">IF(Ugovori_OPULJP[[#This Row],[DATUM ZAVRŠETKA OPERACIJE]]&lt;TODAY(),"završen","u provedbi")</f>
        <v>završen</v>
      </c>
      <c r="K2355" s="25" t="s">
        <v>8064</v>
      </c>
      <c r="L2355" s="38" t="s">
        <v>5</v>
      </c>
      <c r="M2355" s="17">
        <v>0.85</v>
      </c>
      <c r="N2355" s="17">
        <v>0.15</v>
      </c>
      <c r="O2355" s="11">
        <f>Ugovori_OPULJP[[#This Row],[Bespovratna sredstva - Ukupno (EU+Nac) HRK
= Ukupna ugovorena vrijednost bespovratnih sredstava]]*Ugovori_OPULJP[[#This Row],[EU STOPA SUFINANCIRANJA %
EU CO-FINANCING RATE %]]</f>
        <v>980007.27049999998</v>
      </c>
      <c r="P2355" s="16">
        <f>Ugovori_OPULJP[[#This Row],[Bespovratna sredstva - Ukupno (EU+Nac) HRK
= Ukupna ugovorena vrijednost bespovratnih sredstava]]*Ugovori_OPULJP[[#This Row],[STOPA NACIONALNOG SUFINANCIRANJA %]]</f>
        <v>172942.4595</v>
      </c>
      <c r="Q2355" s="11">
        <v>1152949.73</v>
      </c>
      <c r="R2355" s="16">
        <v>0</v>
      </c>
      <c r="S2355" s="11">
        <v>0</v>
      </c>
      <c r="T2355" s="4">
        <f>Ugovori_OPULJP[[#This Row],[Bespovratna sredstva - Ukupno (EU+Nac) HRK
= Ukupna ugovorena vrijednost bespovratnih sredstava]]+Ugovori_OPULJP[[#This Row],[Javni doprinos korisnika - HRK]]+Ugovori_OPULJP[[#This Row],[Privatni doprinos korisnika - HRK]]</f>
        <v>1152949.73</v>
      </c>
      <c r="U2355" s="29" t="s">
        <v>8735</v>
      </c>
      <c r="V2355" s="29" t="s">
        <v>7159</v>
      </c>
      <c r="W2355" s="30" t="s">
        <v>8127</v>
      </c>
      <c r="X2355" s="30" t="s">
        <v>7244</v>
      </c>
    </row>
    <row r="2356" spans="1:24" ht="102" x14ac:dyDescent="0.25">
      <c r="A2356" s="45" t="s">
        <v>7960</v>
      </c>
      <c r="B2356" s="67" t="s">
        <v>8150</v>
      </c>
      <c r="C2356" s="30" t="s">
        <v>7254</v>
      </c>
      <c r="D2356" s="30" t="s">
        <v>7997</v>
      </c>
      <c r="E2356" s="86" t="s">
        <v>10081</v>
      </c>
      <c r="F2356" s="39" t="s">
        <v>8031</v>
      </c>
      <c r="G2356" s="39" t="s">
        <v>8032</v>
      </c>
      <c r="H2356" s="37">
        <v>44105</v>
      </c>
      <c r="I2356" s="37">
        <v>44835</v>
      </c>
      <c r="J2356" s="48" t="str">
        <f ca="1">IF(Ugovori_OPULJP[[#This Row],[DATUM ZAVRŠETKA OPERACIJE]]&lt;TODAY(),"završen","u provedbi")</f>
        <v>u provedbi</v>
      </c>
      <c r="K2356" s="25" t="s">
        <v>8065</v>
      </c>
      <c r="L2356" s="38" t="s">
        <v>13</v>
      </c>
      <c r="M2356" s="17">
        <v>0.85</v>
      </c>
      <c r="N2356" s="17">
        <v>0.15</v>
      </c>
      <c r="O2356" s="11">
        <f>Ugovori_OPULJP[[#This Row],[Bespovratna sredstva - Ukupno (EU+Nac) HRK
= Ukupna ugovorena vrijednost bespovratnih sredstava]]*Ugovori_OPULJP[[#This Row],[EU STOPA SUFINANCIRANJA %
EU CO-FINANCING RATE %]]</f>
        <v>1005750.3705</v>
      </c>
      <c r="P2356" s="16">
        <f>Ugovori_OPULJP[[#This Row],[Bespovratna sredstva - Ukupno (EU+Nac) HRK
= Ukupna ugovorena vrijednost bespovratnih sredstava]]*Ugovori_OPULJP[[#This Row],[STOPA NACIONALNOG SUFINANCIRANJA %]]</f>
        <v>177485.35949999999</v>
      </c>
      <c r="Q2356" s="11">
        <v>1183235.73</v>
      </c>
      <c r="R2356" s="16">
        <v>0</v>
      </c>
      <c r="S2356" s="11">
        <v>0</v>
      </c>
      <c r="T2356" s="4">
        <f>Ugovori_OPULJP[[#This Row],[Bespovratna sredstva - Ukupno (EU+Nac) HRK
= Ukupna ugovorena vrijednost bespovratnih sredstava]]+Ugovori_OPULJP[[#This Row],[Javni doprinos korisnika - HRK]]+Ugovori_OPULJP[[#This Row],[Privatni doprinos korisnika - HRK]]</f>
        <v>1183235.73</v>
      </c>
      <c r="U2356" s="29" t="s">
        <v>8735</v>
      </c>
      <c r="V2356" s="29" t="s">
        <v>7159</v>
      </c>
      <c r="W2356" s="30" t="s">
        <v>8128</v>
      </c>
      <c r="X2356" s="30" t="s">
        <v>7244</v>
      </c>
    </row>
    <row r="2357" spans="1:24" ht="114.75" x14ac:dyDescent="0.25">
      <c r="A2357" s="45" t="s">
        <v>7818</v>
      </c>
      <c r="B2357" s="67" t="s">
        <v>8150</v>
      </c>
      <c r="C2357" s="30" t="s">
        <v>7254</v>
      </c>
      <c r="D2357" s="30" t="s">
        <v>7997</v>
      </c>
      <c r="E2357" s="86" t="s">
        <v>10081</v>
      </c>
      <c r="F2357" s="49" t="s">
        <v>7819</v>
      </c>
      <c r="G2357" s="49" t="s">
        <v>10615</v>
      </c>
      <c r="H2357" s="48">
        <v>44105</v>
      </c>
      <c r="I2357" s="37">
        <v>44835</v>
      </c>
      <c r="J2357" s="48" t="str">
        <f ca="1">IF(Ugovori_OPULJP[[#This Row],[DATUM ZAVRŠETKA OPERACIJE]]&lt;TODAY(),"završen","u provedbi")</f>
        <v>u provedbi</v>
      </c>
      <c r="K2357" s="25" t="s">
        <v>7402</v>
      </c>
      <c r="L2357" s="38" t="s">
        <v>3</v>
      </c>
      <c r="M2357" s="17">
        <v>0.85</v>
      </c>
      <c r="N2357" s="17">
        <v>0.15</v>
      </c>
      <c r="O2357" s="11">
        <f>Ugovori_OPULJP[[#This Row],[Bespovratna sredstva - Ukupno (EU+Nac) HRK
= Ukupna ugovorena vrijednost bespovratnih sredstava]]*Ugovori_OPULJP[[#This Row],[EU STOPA SUFINANCIRANJA %
EU CO-FINANCING RATE %]]</f>
        <v>892887.6</v>
      </c>
      <c r="P2357" s="16">
        <f>Ugovori_OPULJP[[#This Row],[Bespovratna sredstva - Ukupno (EU+Nac) HRK
= Ukupna ugovorena vrijednost bespovratnih sredstava]]*Ugovori_OPULJP[[#This Row],[STOPA NACIONALNOG SUFINANCIRANJA %]]</f>
        <v>157568.4</v>
      </c>
      <c r="Q2357" s="11">
        <v>1050456</v>
      </c>
      <c r="R2357" s="16">
        <v>0</v>
      </c>
      <c r="S2357" s="11">
        <v>0</v>
      </c>
      <c r="T2357" s="4">
        <f>Ugovori_OPULJP[[#This Row],[Bespovratna sredstva - Ukupno (EU+Nac) HRK
= Ukupna ugovorena vrijednost bespovratnih sredstava]]+Ugovori_OPULJP[[#This Row],[Javni doprinos korisnika - HRK]]+Ugovori_OPULJP[[#This Row],[Privatni doprinos korisnika - HRK]]</f>
        <v>1050456</v>
      </c>
      <c r="U2357" s="29" t="s">
        <v>8735</v>
      </c>
      <c r="V2357" s="29" t="s">
        <v>7159</v>
      </c>
      <c r="W2357" s="88" t="s">
        <v>7820</v>
      </c>
      <c r="X2357" s="30" t="s">
        <v>7244</v>
      </c>
    </row>
    <row r="2358" spans="1:24" ht="114.75" x14ac:dyDescent="0.25">
      <c r="A2358" s="45" t="s">
        <v>7988</v>
      </c>
      <c r="B2358" s="67" t="s">
        <v>8150</v>
      </c>
      <c r="C2358" s="30" t="s">
        <v>7254</v>
      </c>
      <c r="D2358" s="30" t="s">
        <v>7997</v>
      </c>
      <c r="E2358" s="86" t="s">
        <v>10081</v>
      </c>
      <c r="F2358" s="39" t="s">
        <v>8033</v>
      </c>
      <c r="G2358" s="39" t="s">
        <v>8034</v>
      </c>
      <c r="H2358" s="37">
        <v>44110</v>
      </c>
      <c r="I2358" s="37">
        <v>45022</v>
      </c>
      <c r="J2358" s="48" t="str">
        <f ca="1">IF(Ugovori_OPULJP[[#This Row],[DATUM ZAVRŠETKA OPERACIJE]]&lt;TODAY(),"završen","u provedbi")</f>
        <v>u provedbi</v>
      </c>
      <c r="K2358" s="25" t="s">
        <v>8066</v>
      </c>
      <c r="L2358" s="38" t="s">
        <v>3</v>
      </c>
      <c r="M2358" s="17">
        <v>0.85</v>
      </c>
      <c r="N2358" s="17">
        <v>0.15</v>
      </c>
      <c r="O2358" s="11">
        <f>Ugovori_OPULJP[[#This Row],[Bespovratna sredstva - Ukupno (EU+Nac) HRK
= Ukupna ugovorena vrijednost bespovratnih sredstava]]*Ugovori_OPULJP[[#This Row],[EU STOPA SUFINANCIRANJA %
EU CO-FINANCING RATE %]]</f>
        <v>741134.40549999999</v>
      </c>
      <c r="P2358" s="16">
        <f>Ugovori_OPULJP[[#This Row],[Bespovratna sredstva - Ukupno (EU+Nac) HRK
= Ukupna ugovorena vrijednost bespovratnih sredstava]]*Ugovori_OPULJP[[#This Row],[STOPA NACIONALNOG SUFINANCIRANJA %]]</f>
        <v>130788.42449999999</v>
      </c>
      <c r="Q2358" s="11">
        <v>871922.83</v>
      </c>
      <c r="R2358" s="16">
        <v>0</v>
      </c>
      <c r="S2358" s="11">
        <v>0</v>
      </c>
      <c r="T2358" s="4">
        <f>Ugovori_OPULJP[[#This Row],[Bespovratna sredstva - Ukupno (EU+Nac) HRK
= Ukupna ugovorena vrijednost bespovratnih sredstava]]+Ugovori_OPULJP[[#This Row],[Javni doprinos korisnika - HRK]]+Ugovori_OPULJP[[#This Row],[Privatni doprinos korisnika - HRK]]</f>
        <v>871922.83</v>
      </c>
      <c r="U2358" s="29" t="s">
        <v>8735</v>
      </c>
      <c r="V2358" s="29" t="s">
        <v>7159</v>
      </c>
      <c r="W2358" s="30" t="s">
        <v>8129</v>
      </c>
      <c r="X2358" s="30" t="s">
        <v>7244</v>
      </c>
    </row>
    <row r="2359" spans="1:24" ht="76.5" x14ac:dyDescent="0.25">
      <c r="A2359" s="45" t="s">
        <v>7965</v>
      </c>
      <c r="B2359" s="67" t="s">
        <v>8150</v>
      </c>
      <c r="C2359" s="30" t="s">
        <v>7254</v>
      </c>
      <c r="D2359" s="30" t="s">
        <v>7997</v>
      </c>
      <c r="E2359" s="86" t="s">
        <v>10081</v>
      </c>
      <c r="F2359" s="39" t="s">
        <v>8035</v>
      </c>
      <c r="G2359" s="39" t="s">
        <v>8036</v>
      </c>
      <c r="H2359" s="37">
        <v>44105</v>
      </c>
      <c r="I2359" s="37">
        <v>44835</v>
      </c>
      <c r="J2359" s="48" t="str">
        <f ca="1">IF(Ugovori_OPULJP[[#This Row],[DATUM ZAVRŠETKA OPERACIJE]]&lt;TODAY(),"završen","u provedbi")</f>
        <v>u provedbi</v>
      </c>
      <c r="K2359" s="25" t="s">
        <v>4423</v>
      </c>
      <c r="L2359" s="38" t="s">
        <v>3</v>
      </c>
      <c r="M2359" s="17">
        <v>0.85</v>
      </c>
      <c r="N2359" s="17">
        <v>0.15</v>
      </c>
      <c r="O2359" s="11">
        <f>Ugovori_OPULJP[[#This Row],[Bespovratna sredstva - Ukupno (EU+Nac) HRK
= Ukupna ugovorena vrijednost bespovratnih sredstava]]*Ugovori_OPULJP[[#This Row],[EU STOPA SUFINANCIRANJA %
EU CO-FINANCING RATE %]]</f>
        <v>1015944.5140000001</v>
      </c>
      <c r="P2359" s="16">
        <f>Ugovori_OPULJP[[#This Row],[Bespovratna sredstva - Ukupno (EU+Nac) HRK
= Ukupna ugovorena vrijednost bespovratnih sredstava]]*Ugovori_OPULJP[[#This Row],[STOPA NACIONALNOG SUFINANCIRANJA %]]</f>
        <v>179284.326</v>
      </c>
      <c r="Q2359" s="11">
        <v>1195228.8400000001</v>
      </c>
      <c r="R2359" s="16">
        <v>0</v>
      </c>
      <c r="S2359" s="11">
        <v>0</v>
      </c>
      <c r="T2359" s="4">
        <f>Ugovori_OPULJP[[#This Row],[Bespovratna sredstva - Ukupno (EU+Nac) HRK
= Ukupna ugovorena vrijednost bespovratnih sredstava]]+Ugovori_OPULJP[[#This Row],[Javni doprinos korisnika - HRK]]+Ugovori_OPULJP[[#This Row],[Privatni doprinos korisnika - HRK]]</f>
        <v>1195228.8400000001</v>
      </c>
      <c r="U2359" s="29" t="s">
        <v>8735</v>
      </c>
      <c r="V2359" s="29" t="s">
        <v>7159</v>
      </c>
      <c r="W2359" s="30" t="s">
        <v>8130</v>
      </c>
      <c r="X2359" s="30" t="s">
        <v>7244</v>
      </c>
    </row>
    <row r="2360" spans="1:24" ht="63.75" x14ac:dyDescent="0.25">
      <c r="A2360" s="45" t="s">
        <v>7989</v>
      </c>
      <c r="B2360" s="67" t="s">
        <v>8150</v>
      </c>
      <c r="C2360" s="30" t="s">
        <v>7254</v>
      </c>
      <c r="D2360" s="30" t="s">
        <v>7997</v>
      </c>
      <c r="E2360" s="86" t="s">
        <v>10081</v>
      </c>
      <c r="F2360" s="39" t="s">
        <v>8037</v>
      </c>
      <c r="G2360" s="39" t="s">
        <v>8038</v>
      </c>
      <c r="H2360" s="37">
        <v>44105</v>
      </c>
      <c r="I2360" s="37">
        <v>45017</v>
      </c>
      <c r="J2360" s="48" t="str">
        <f ca="1">IF(Ugovori_OPULJP[[#This Row],[DATUM ZAVRŠETKA OPERACIJE]]&lt;TODAY(),"završen","u provedbi")</f>
        <v>u provedbi</v>
      </c>
      <c r="K2360" s="25" t="s">
        <v>3</v>
      </c>
      <c r="L2360" s="38" t="s">
        <v>3</v>
      </c>
      <c r="M2360" s="17">
        <v>0.85</v>
      </c>
      <c r="N2360" s="17">
        <v>0.15</v>
      </c>
      <c r="O2360" s="11">
        <f>Ugovori_OPULJP[[#This Row],[Bespovratna sredstva - Ukupno (EU+Nac) HRK
= Ukupna ugovorena vrijednost bespovratnih sredstava]]*Ugovori_OPULJP[[#This Row],[EU STOPA SUFINANCIRANJA %
EU CO-FINANCING RATE %]]</f>
        <v>1486813.7355</v>
      </c>
      <c r="P2360" s="16">
        <f>Ugovori_OPULJP[[#This Row],[Bespovratna sredstva - Ukupno (EU+Nac) HRK
= Ukupna ugovorena vrijednost bespovratnih sredstava]]*Ugovori_OPULJP[[#This Row],[STOPA NACIONALNOG SUFINANCIRANJA %]]</f>
        <v>262378.89449999999</v>
      </c>
      <c r="Q2360" s="11">
        <v>1749192.63</v>
      </c>
      <c r="R2360" s="16">
        <v>0</v>
      </c>
      <c r="S2360" s="11">
        <v>506561.37</v>
      </c>
      <c r="T2360" s="4">
        <f>Ugovori_OPULJP[[#This Row],[Bespovratna sredstva - Ukupno (EU+Nac) HRK
= Ukupna ugovorena vrijednost bespovratnih sredstava]]+Ugovori_OPULJP[[#This Row],[Javni doprinos korisnika - HRK]]+Ugovori_OPULJP[[#This Row],[Privatni doprinos korisnika - HRK]]</f>
        <v>2255754</v>
      </c>
      <c r="U2360" s="29" t="s">
        <v>8735</v>
      </c>
      <c r="V2360" s="29" t="s">
        <v>7159</v>
      </c>
      <c r="W2360" s="30" t="s">
        <v>8131</v>
      </c>
      <c r="X2360" s="30" t="s">
        <v>7244</v>
      </c>
    </row>
    <row r="2361" spans="1:24" ht="102.75" x14ac:dyDescent="0.25">
      <c r="A2361" s="45" t="s">
        <v>7739</v>
      </c>
      <c r="B2361" s="67" t="s">
        <v>8150</v>
      </c>
      <c r="C2361" s="30" t="s">
        <v>7254</v>
      </c>
      <c r="D2361" s="30" t="s">
        <v>7997</v>
      </c>
      <c r="E2361" s="86" t="s">
        <v>10081</v>
      </c>
      <c r="F2361" s="47" t="s">
        <v>7740</v>
      </c>
      <c r="G2361" s="47" t="s">
        <v>7741</v>
      </c>
      <c r="H2361" s="48">
        <v>44091</v>
      </c>
      <c r="I2361" s="48">
        <v>44637</v>
      </c>
      <c r="J2361" s="48" t="str">
        <f ca="1">IF(Ugovori_OPULJP[[#This Row],[DATUM ZAVRŠETKA OPERACIJE]]&lt;TODAY(),"završen","u provedbi")</f>
        <v>završen</v>
      </c>
      <c r="K2361" s="25" t="s">
        <v>14</v>
      </c>
      <c r="L2361" s="25" t="s">
        <v>14</v>
      </c>
      <c r="M2361" s="17">
        <v>0.85</v>
      </c>
      <c r="N2361" s="17">
        <v>0.15</v>
      </c>
      <c r="O2361" s="11">
        <f>Ugovori_OPULJP[[#This Row],[Bespovratna sredstva - Ukupno (EU+Nac) HRK
= Ukupna ugovorena vrijednost bespovratnih sredstava]]*Ugovori_OPULJP[[#This Row],[EU STOPA SUFINANCIRANJA %
EU CO-FINANCING RATE %]]</f>
        <v>957272.52449999994</v>
      </c>
      <c r="P2361" s="11">
        <f>Ugovori_OPULJP[[#This Row],[Bespovratna sredstva - Ukupno (EU+Nac) HRK
= Ukupna ugovorena vrijednost bespovratnih sredstava]]*Ugovori_OPULJP[[#This Row],[STOPA NACIONALNOG SUFINANCIRANJA %]]</f>
        <v>168930.4455</v>
      </c>
      <c r="Q2361" s="11">
        <v>1126202.97</v>
      </c>
      <c r="R2361" s="11">
        <v>0</v>
      </c>
      <c r="S2361" s="11">
        <v>0</v>
      </c>
      <c r="T2361" s="4">
        <f>Ugovori_OPULJP[[#This Row],[Bespovratna sredstva - Ukupno (EU+Nac) HRK
= Ukupna ugovorena vrijednost bespovratnih sredstava]]+Ugovori_OPULJP[[#This Row],[Javni doprinos korisnika - HRK]]+Ugovori_OPULJP[[#This Row],[Privatni doprinos korisnika - HRK]]</f>
        <v>1126202.97</v>
      </c>
      <c r="U2361" s="29" t="s">
        <v>8735</v>
      </c>
      <c r="V2361" s="29" t="s">
        <v>7159</v>
      </c>
      <c r="W2361" s="55" t="s">
        <v>7812</v>
      </c>
      <c r="X2361" s="30" t="s">
        <v>7244</v>
      </c>
    </row>
    <row r="2362" spans="1:24" ht="102.75" x14ac:dyDescent="0.25">
      <c r="A2362" s="45" t="s">
        <v>7718</v>
      </c>
      <c r="B2362" s="67" t="s">
        <v>8150</v>
      </c>
      <c r="C2362" s="30" t="s">
        <v>7254</v>
      </c>
      <c r="D2362" s="30" t="s">
        <v>7997</v>
      </c>
      <c r="E2362" s="86" t="s">
        <v>10081</v>
      </c>
      <c r="F2362" s="47" t="s">
        <v>7719</v>
      </c>
      <c r="G2362" s="47" t="s">
        <v>7720</v>
      </c>
      <c r="H2362" s="48">
        <v>44103</v>
      </c>
      <c r="I2362" s="48">
        <v>44833</v>
      </c>
      <c r="J2362" s="48" t="str">
        <f ca="1">IF(Ugovori_OPULJP[[#This Row],[DATUM ZAVRŠETKA OPERACIJE]]&lt;TODAY(),"završen","u provedbi")</f>
        <v>u provedbi</v>
      </c>
      <c r="K2362" s="25" t="s">
        <v>8887</v>
      </c>
      <c r="L2362" s="25" t="s">
        <v>3</v>
      </c>
      <c r="M2362" s="17">
        <v>0.85</v>
      </c>
      <c r="N2362" s="17">
        <v>0.15</v>
      </c>
      <c r="O2362" s="11">
        <f>Ugovori_OPULJP[[#This Row],[Bespovratna sredstva - Ukupno (EU+Nac) HRK
= Ukupna ugovorena vrijednost bespovratnih sredstava]]*Ugovori_OPULJP[[#This Row],[EU STOPA SUFINANCIRANJA %
EU CO-FINANCING RATE %]]</f>
        <v>1017961.7425000001</v>
      </c>
      <c r="P2362" s="11">
        <f>Ugovori_OPULJP[[#This Row],[Bespovratna sredstva - Ukupno (EU+Nac) HRK
= Ukupna ugovorena vrijednost bespovratnih sredstava]]*Ugovori_OPULJP[[#This Row],[STOPA NACIONALNOG SUFINANCIRANJA %]]</f>
        <v>179640.3075</v>
      </c>
      <c r="Q2362" s="11">
        <v>1197602.05</v>
      </c>
      <c r="R2362" s="11">
        <v>0</v>
      </c>
      <c r="S2362" s="11">
        <v>0</v>
      </c>
      <c r="T2362" s="4">
        <f>Ugovori_OPULJP[[#This Row],[Bespovratna sredstva - Ukupno (EU+Nac) HRK
= Ukupna ugovorena vrijednost bespovratnih sredstava]]+Ugovori_OPULJP[[#This Row],[Javni doprinos korisnika - HRK]]+Ugovori_OPULJP[[#This Row],[Privatni doprinos korisnika - HRK]]</f>
        <v>1197602.05</v>
      </c>
      <c r="U2362" s="29" t="s">
        <v>8735</v>
      </c>
      <c r="V2362" s="29" t="s">
        <v>7159</v>
      </c>
      <c r="W2362" s="55" t="s">
        <v>7813</v>
      </c>
      <c r="X2362" s="30" t="s">
        <v>7244</v>
      </c>
    </row>
    <row r="2363" spans="1:24" ht="63.75" x14ac:dyDescent="0.25">
      <c r="A2363" s="45" t="s">
        <v>7982</v>
      </c>
      <c r="B2363" s="67" t="s">
        <v>8150</v>
      </c>
      <c r="C2363" s="30" t="s">
        <v>7254</v>
      </c>
      <c r="D2363" s="30" t="s">
        <v>7997</v>
      </c>
      <c r="E2363" s="86" t="s">
        <v>10081</v>
      </c>
      <c r="F2363" s="39" t="s">
        <v>8039</v>
      </c>
      <c r="G2363" s="39" t="s">
        <v>8040</v>
      </c>
      <c r="H2363" s="37">
        <v>44105</v>
      </c>
      <c r="I2363" s="37">
        <v>45017</v>
      </c>
      <c r="J2363" s="48" t="str">
        <f ca="1">IF(Ugovori_OPULJP[[#This Row],[DATUM ZAVRŠETKA OPERACIJE]]&lt;TODAY(),"završen","u provedbi")</f>
        <v>u provedbi</v>
      </c>
      <c r="K2363" s="25" t="s">
        <v>5</v>
      </c>
      <c r="L2363" s="38" t="s">
        <v>5</v>
      </c>
      <c r="M2363" s="17">
        <v>0.85</v>
      </c>
      <c r="N2363" s="17">
        <v>0.15</v>
      </c>
      <c r="O2363" s="11">
        <f>Ugovori_OPULJP[[#This Row],[Bespovratna sredstva - Ukupno (EU+Nac) HRK
= Ukupna ugovorena vrijednost bespovratnih sredstava]]*Ugovori_OPULJP[[#This Row],[EU STOPA SUFINANCIRANJA %
EU CO-FINANCING RATE %]]</f>
        <v>825435</v>
      </c>
      <c r="P2363" s="16">
        <f>Ugovori_OPULJP[[#This Row],[Bespovratna sredstva - Ukupno (EU+Nac) HRK
= Ukupna ugovorena vrijednost bespovratnih sredstava]]*Ugovori_OPULJP[[#This Row],[STOPA NACIONALNOG SUFINANCIRANJA %]]</f>
        <v>145665</v>
      </c>
      <c r="Q2363" s="11">
        <v>971100</v>
      </c>
      <c r="R2363" s="16">
        <v>0</v>
      </c>
      <c r="S2363" s="11">
        <v>0</v>
      </c>
      <c r="T2363" s="4">
        <f>Ugovori_OPULJP[[#This Row],[Bespovratna sredstva - Ukupno (EU+Nac) HRK
= Ukupna ugovorena vrijednost bespovratnih sredstava]]+Ugovori_OPULJP[[#This Row],[Javni doprinos korisnika - HRK]]+Ugovori_OPULJP[[#This Row],[Privatni doprinos korisnika - HRK]]</f>
        <v>971100</v>
      </c>
      <c r="U2363" s="29" t="s">
        <v>8735</v>
      </c>
      <c r="V2363" s="29" t="s">
        <v>7159</v>
      </c>
      <c r="W2363" s="30" t="s">
        <v>8132</v>
      </c>
      <c r="X2363" s="30" t="s">
        <v>7244</v>
      </c>
    </row>
    <row r="2364" spans="1:24" ht="114.75" x14ac:dyDescent="0.25">
      <c r="A2364" s="45" t="s">
        <v>7966</v>
      </c>
      <c r="B2364" s="67" t="s">
        <v>8150</v>
      </c>
      <c r="C2364" s="30" t="s">
        <v>7254</v>
      </c>
      <c r="D2364" s="30" t="s">
        <v>7997</v>
      </c>
      <c r="E2364" s="86" t="s">
        <v>10081</v>
      </c>
      <c r="F2364" s="39" t="s">
        <v>8041</v>
      </c>
      <c r="G2364" s="47" t="s">
        <v>3379</v>
      </c>
      <c r="H2364" s="48">
        <v>44105</v>
      </c>
      <c r="I2364" s="37">
        <v>44652</v>
      </c>
      <c r="J2364" s="48" t="str">
        <f ca="1">IF(Ugovori_OPULJP[[#This Row],[DATUM ZAVRŠETKA OPERACIJE]]&lt;TODAY(),"završen","u provedbi")</f>
        <v>završen</v>
      </c>
      <c r="K2364" s="25" t="s">
        <v>4423</v>
      </c>
      <c r="L2364" s="38" t="s">
        <v>9</v>
      </c>
      <c r="M2364" s="17">
        <v>0.85</v>
      </c>
      <c r="N2364" s="17">
        <v>0.15</v>
      </c>
      <c r="O2364" s="11">
        <f>Ugovori_OPULJP[[#This Row],[Bespovratna sredstva - Ukupno (EU+Nac) HRK
= Ukupna ugovorena vrijednost bespovratnih sredstava]]*Ugovori_OPULJP[[#This Row],[EU STOPA SUFINANCIRANJA %
EU CO-FINANCING RATE %]]</f>
        <v>613830.73849999998</v>
      </c>
      <c r="P2364" s="16">
        <f>Ugovori_OPULJP[[#This Row],[Bespovratna sredstva - Ukupno (EU+Nac) HRK
= Ukupna ugovorena vrijednost bespovratnih sredstava]]*Ugovori_OPULJP[[#This Row],[STOPA NACIONALNOG SUFINANCIRANJA %]]</f>
        <v>108323.07150000001</v>
      </c>
      <c r="Q2364" s="11">
        <v>722153.81</v>
      </c>
      <c r="R2364" s="16">
        <v>0</v>
      </c>
      <c r="S2364" s="11">
        <v>115887.53</v>
      </c>
      <c r="T2364" s="4">
        <f>Ugovori_OPULJP[[#This Row],[Bespovratna sredstva - Ukupno (EU+Nac) HRK
= Ukupna ugovorena vrijednost bespovratnih sredstava]]+Ugovori_OPULJP[[#This Row],[Javni doprinos korisnika - HRK]]+Ugovori_OPULJP[[#This Row],[Privatni doprinos korisnika - HRK]]</f>
        <v>838041.34000000008</v>
      </c>
      <c r="U2364" s="29" t="s">
        <v>8735</v>
      </c>
      <c r="V2364" s="29" t="s">
        <v>7159</v>
      </c>
      <c r="W2364" s="30" t="s">
        <v>8133</v>
      </c>
      <c r="X2364" s="30" t="s">
        <v>7244</v>
      </c>
    </row>
    <row r="2365" spans="1:24" ht="114.75" x14ac:dyDescent="0.25">
      <c r="A2365" s="45" t="s">
        <v>7990</v>
      </c>
      <c r="B2365" s="67" t="s">
        <v>8150</v>
      </c>
      <c r="C2365" s="30" t="s">
        <v>7254</v>
      </c>
      <c r="D2365" s="30" t="s">
        <v>7997</v>
      </c>
      <c r="E2365" s="86" t="s">
        <v>10081</v>
      </c>
      <c r="F2365" s="39" t="s">
        <v>8042</v>
      </c>
      <c r="G2365" s="39" t="s">
        <v>8043</v>
      </c>
      <c r="H2365" s="37">
        <v>44109</v>
      </c>
      <c r="I2365" s="37">
        <v>45021</v>
      </c>
      <c r="J2365" s="48" t="str">
        <f ca="1">IF(Ugovori_OPULJP[[#This Row],[DATUM ZAVRŠETKA OPERACIJE]]&lt;TODAY(),"završen","u provedbi")</f>
        <v>u provedbi</v>
      </c>
      <c r="K2365" s="25" t="s">
        <v>10</v>
      </c>
      <c r="L2365" s="38" t="s">
        <v>10</v>
      </c>
      <c r="M2365" s="17">
        <v>0.85</v>
      </c>
      <c r="N2365" s="17">
        <v>0.15</v>
      </c>
      <c r="O2365" s="11">
        <f>Ugovori_OPULJP[[#This Row],[Bespovratna sredstva - Ukupno (EU+Nac) HRK
= Ukupna ugovorena vrijednost bespovratnih sredstava]]*Ugovori_OPULJP[[#This Row],[EU STOPA SUFINANCIRANJA %
EU CO-FINANCING RATE %]]</f>
        <v>1019932.7734999999</v>
      </c>
      <c r="P2365" s="16">
        <f>Ugovori_OPULJP[[#This Row],[Bespovratna sredstva - Ukupno (EU+Nac) HRK
= Ukupna ugovorena vrijednost bespovratnih sredstava]]*Ugovori_OPULJP[[#This Row],[STOPA NACIONALNOG SUFINANCIRANJA %]]</f>
        <v>179988.13649999999</v>
      </c>
      <c r="Q2365" s="11">
        <v>1199920.9099999999</v>
      </c>
      <c r="R2365" s="16">
        <v>0</v>
      </c>
      <c r="S2365" s="11">
        <v>0</v>
      </c>
      <c r="T2365" s="4">
        <f>Ugovori_OPULJP[[#This Row],[Bespovratna sredstva - Ukupno (EU+Nac) HRK
= Ukupna ugovorena vrijednost bespovratnih sredstava]]+Ugovori_OPULJP[[#This Row],[Javni doprinos korisnika - HRK]]+Ugovori_OPULJP[[#This Row],[Privatni doprinos korisnika - HRK]]</f>
        <v>1199920.9099999999</v>
      </c>
      <c r="U2365" s="29" t="s">
        <v>8735</v>
      </c>
      <c r="V2365" s="29" t="s">
        <v>7159</v>
      </c>
      <c r="W2365" s="30" t="s">
        <v>8134</v>
      </c>
      <c r="X2365" s="30" t="s">
        <v>7244</v>
      </c>
    </row>
    <row r="2366" spans="1:24" ht="115.5" x14ac:dyDescent="0.25">
      <c r="A2366" s="45" t="s">
        <v>7742</v>
      </c>
      <c r="B2366" s="67" t="s">
        <v>8150</v>
      </c>
      <c r="C2366" s="30" t="s">
        <v>7254</v>
      </c>
      <c r="D2366" s="30" t="s">
        <v>7997</v>
      </c>
      <c r="E2366" s="86" t="s">
        <v>10081</v>
      </c>
      <c r="F2366" s="47" t="s">
        <v>7743</v>
      </c>
      <c r="G2366" s="47" t="s">
        <v>3220</v>
      </c>
      <c r="H2366" s="48">
        <v>44091</v>
      </c>
      <c r="I2366" s="48">
        <v>44698</v>
      </c>
      <c r="J2366" s="48" t="str">
        <f ca="1">IF(Ugovori_OPULJP[[#This Row],[DATUM ZAVRŠETKA OPERACIJE]]&lt;TODAY(),"završen","u provedbi")</f>
        <v>u provedbi</v>
      </c>
      <c r="K2366" s="25" t="s">
        <v>14</v>
      </c>
      <c r="L2366" s="25" t="s">
        <v>14</v>
      </c>
      <c r="M2366" s="17">
        <v>0.85</v>
      </c>
      <c r="N2366" s="17">
        <v>0.15</v>
      </c>
      <c r="O2366" s="11">
        <f>Ugovori_OPULJP[[#This Row],[Bespovratna sredstva - Ukupno (EU+Nac) HRK
= Ukupna ugovorena vrijednost bespovratnih sredstava]]*Ugovori_OPULJP[[#This Row],[EU STOPA SUFINANCIRANJA %
EU CO-FINANCING RATE %]]</f>
        <v>999940</v>
      </c>
      <c r="P2366" s="11">
        <f>Ugovori_OPULJP[[#This Row],[Bespovratna sredstva - Ukupno (EU+Nac) HRK
= Ukupna ugovorena vrijednost bespovratnih sredstava]]*Ugovori_OPULJP[[#This Row],[STOPA NACIONALNOG SUFINANCIRANJA %]]</f>
        <v>176460</v>
      </c>
      <c r="Q2366" s="11">
        <v>1176400</v>
      </c>
      <c r="R2366" s="11">
        <v>0</v>
      </c>
      <c r="S2366" s="11">
        <v>0</v>
      </c>
      <c r="T2366" s="4">
        <f>Ugovori_OPULJP[[#This Row],[Bespovratna sredstva - Ukupno (EU+Nac) HRK
= Ukupna ugovorena vrijednost bespovratnih sredstava]]+Ugovori_OPULJP[[#This Row],[Javni doprinos korisnika - HRK]]+Ugovori_OPULJP[[#This Row],[Privatni doprinos korisnika - HRK]]</f>
        <v>1176400</v>
      </c>
      <c r="U2366" s="29" t="s">
        <v>8735</v>
      </c>
      <c r="V2366" s="29" t="s">
        <v>7159</v>
      </c>
      <c r="W2366" s="55" t="s">
        <v>7814</v>
      </c>
      <c r="X2366" s="30" t="s">
        <v>7244</v>
      </c>
    </row>
    <row r="2367" spans="1:24" ht="102" x14ac:dyDescent="0.25">
      <c r="A2367" s="45" t="s">
        <v>7972</v>
      </c>
      <c r="B2367" s="67" t="s">
        <v>8150</v>
      </c>
      <c r="C2367" s="30" t="s">
        <v>7254</v>
      </c>
      <c r="D2367" s="30" t="s">
        <v>7997</v>
      </c>
      <c r="E2367" s="86" t="s">
        <v>10081</v>
      </c>
      <c r="F2367" s="39" t="s">
        <v>8044</v>
      </c>
      <c r="G2367" s="47" t="s">
        <v>10612</v>
      </c>
      <c r="H2367" s="37">
        <v>44109</v>
      </c>
      <c r="I2367" s="37">
        <v>45021</v>
      </c>
      <c r="J2367" s="48" t="str">
        <f ca="1">IF(Ugovori_OPULJP[[#This Row],[DATUM ZAVRŠETKA OPERACIJE]]&lt;TODAY(),"završen","u provedbi")</f>
        <v>u provedbi</v>
      </c>
      <c r="K2367" s="25" t="s">
        <v>10</v>
      </c>
      <c r="L2367" s="38" t="s">
        <v>10</v>
      </c>
      <c r="M2367" s="17">
        <v>0.85</v>
      </c>
      <c r="N2367" s="17">
        <v>0.15</v>
      </c>
      <c r="O2367" s="11">
        <f>Ugovori_OPULJP[[#This Row],[Bespovratna sredstva - Ukupno (EU+Nac) HRK
= Ukupna ugovorena vrijednost bespovratnih sredstava]]*Ugovori_OPULJP[[#This Row],[EU STOPA SUFINANCIRANJA %
EU CO-FINANCING RATE %]]</f>
        <v>1557676.3060000001</v>
      </c>
      <c r="P2367" s="16">
        <f>Ugovori_OPULJP[[#This Row],[Bespovratna sredstva - Ukupno (EU+Nac) HRK
= Ukupna ugovorena vrijednost bespovratnih sredstava]]*Ugovori_OPULJP[[#This Row],[STOPA NACIONALNOG SUFINANCIRANJA %]]</f>
        <v>274884.054</v>
      </c>
      <c r="Q2367" s="11">
        <v>1832560.36</v>
      </c>
      <c r="R2367" s="16">
        <v>0</v>
      </c>
      <c r="S2367" s="11">
        <v>137864.54999999999</v>
      </c>
      <c r="T2367" s="4">
        <f>Ugovori_OPULJP[[#This Row],[Bespovratna sredstva - Ukupno (EU+Nac) HRK
= Ukupna ugovorena vrijednost bespovratnih sredstava]]+Ugovori_OPULJP[[#This Row],[Javni doprinos korisnika - HRK]]+Ugovori_OPULJP[[#This Row],[Privatni doprinos korisnika - HRK]]</f>
        <v>1970424.9100000001</v>
      </c>
      <c r="U2367" s="29" t="s">
        <v>8735</v>
      </c>
      <c r="V2367" s="29" t="s">
        <v>7159</v>
      </c>
      <c r="W2367" s="30" t="s">
        <v>8135</v>
      </c>
      <c r="X2367" s="30" t="s">
        <v>7244</v>
      </c>
    </row>
    <row r="2368" spans="1:24" ht="114.75" x14ac:dyDescent="0.25">
      <c r="A2368" s="45" t="s">
        <v>7979</v>
      </c>
      <c r="B2368" s="67" t="s">
        <v>8150</v>
      </c>
      <c r="C2368" s="30" t="s">
        <v>7254</v>
      </c>
      <c r="D2368" s="30" t="s">
        <v>7997</v>
      </c>
      <c r="E2368" s="86" t="s">
        <v>10081</v>
      </c>
      <c r="F2368" s="39" t="s">
        <v>8045</v>
      </c>
      <c r="G2368" s="39" t="s">
        <v>8046</v>
      </c>
      <c r="H2368" s="37">
        <v>44105</v>
      </c>
      <c r="I2368" s="37">
        <v>44470</v>
      </c>
      <c r="J2368" s="48" t="str">
        <f ca="1">IF(Ugovori_OPULJP[[#This Row],[DATUM ZAVRŠETKA OPERACIJE]]&lt;TODAY(),"završen","u provedbi")</f>
        <v>završen</v>
      </c>
      <c r="K2368" s="25" t="s">
        <v>3591</v>
      </c>
      <c r="L2368" s="38" t="s">
        <v>5</v>
      </c>
      <c r="M2368" s="17">
        <v>0.85</v>
      </c>
      <c r="N2368" s="17">
        <v>0.15</v>
      </c>
      <c r="O2368" s="11">
        <f>Ugovori_OPULJP[[#This Row],[Bespovratna sredstva - Ukupno (EU+Nac) HRK
= Ukupna ugovorena vrijednost bespovratnih sredstava]]*Ugovori_OPULJP[[#This Row],[EU STOPA SUFINANCIRANJA %
EU CO-FINANCING RATE %]]</f>
        <v>985983.98599999992</v>
      </c>
      <c r="P2368" s="16">
        <f>Ugovori_OPULJP[[#This Row],[Bespovratna sredstva - Ukupno (EU+Nac) HRK
= Ukupna ugovorena vrijednost bespovratnih sredstava]]*Ugovori_OPULJP[[#This Row],[STOPA NACIONALNOG SUFINANCIRANJA %]]</f>
        <v>173997.17399999997</v>
      </c>
      <c r="Q2368" s="11">
        <v>1159981.1599999999</v>
      </c>
      <c r="R2368" s="16">
        <v>0</v>
      </c>
      <c r="S2368" s="11">
        <v>0</v>
      </c>
      <c r="T2368" s="4">
        <f>Ugovori_OPULJP[[#This Row],[Bespovratna sredstva - Ukupno (EU+Nac) HRK
= Ukupna ugovorena vrijednost bespovratnih sredstava]]+Ugovori_OPULJP[[#This Row],[Javni doprinos korisnika - HRK]]+Ugovori_OPULJP[[#This Row],[Privatni doprinos korisnika - HRK]]</f>
        <v>1159981.1599999999</v>
      </c>
      <c r="U2368" s="29" t="s">
        <v>8735</v>
      </c>
      <c r="V2368" s="29" t="s">
        <v>7159</v>
      </c>
      <c r="W2368" s="30" t="s">
        <v>8136</v>
      </c>
      <c r="X2368" s="30" t="s">
        <v>7244</v>
      </c>
    </row>
    <row r="2369" spans="1:24" ht="114.75" x14ac:dyDescent="0.25">
      <c r="A2369" s="45" t="s">
        <v>7983</v>
      </c>
      <c r="B2369" s="67" t="s">
        <v>8150</v>
      </c>
      <c r="C2369" s="30" t="s">
        <v>7254</v>
      </c>
      <c r="D2369" s="30" t="s">
        <v>7997</v>
      </c>
      <c r="E2369" s="86" t="s">
        <v>10081</v>
      </c>
      <c r="F2369" s="39" t="s">
        <v>8047</v>
      </c>
      <c r="G2369" s="39" t="s">
        <v>8048</v>
      </c>
      <c r="H2369" s="37">
        <v>44105</v>
      </c>
      <c r="I2369" s="37">
        <v>45017</v>
      </c>
      <c r="J2369" s="48" t="str">
        <f ca="1">IF(Ugovori_OPULJP[[#This Row],[DATUM ZAVRŠETKA OPERACIJE]]&lt;TODAY(),"završen","u provedbi")</f>
        <v>u provedbi</v>
      </c>
      <c r="K2369" s="25" t="s">
        <v>8067</v>
      </c>
      <c r="L2369" s="38" t="s">
        <v>9</v>
      </c>
      <c r="M2369" s="17">
        <v>0.85</v>
      </c>
      <c r="N2369" s="17">
        <v>0.15</v>
      </c>
      <c r="O2369" s="11">
        <f>Ugovori_OPULJP[[#This Row],[Bespovratna sredstva - Ukupno (EU+Nac) HRK
= Ukupna ugovorena vrijednost bespovratnih sredstava]]*Ugovori_OPULJP[[#This Row],[EU STOPA SUFINANCIRANJA %
EU CO-FINANCING RATE %]]</f>
        <v>998472.6449999999</v>
      </c>
      <c r="P2369" s="16">
        <f>Ugovori_OPULJP[[#This Row],[Bespovratna sredstva - Ukupno (EU+Nac) HRK
= Ukupna ugovorena vrijednost bespovratnih sredstava]]*Ugovori_OPULJP[[#This Row],[STOPA NACIONALNOG SUFINANCIRANJA %]]</f>
        <v>176201.05499999999</v>
      </c>
      <c r="Q2369" s="11">
        <v>1174673.7</v>
      </c>
      <c r="R2369" s="16">
        <v>0</v>
      </c>
      <c r="S2369" s="11">
        <v>0</v>
      </c>
      <c r="T2369" s="4">
        <f>Ugovori_OPULJP[[#This Row],[Bespovratna sredstva - Ukupno (EU+Nac) HRK
= Ukupna ugovorena vrijednost bespovratnih sredstava]]+Ugovori_OPULJP[[#This Row],[Javni doprinos korisnika - HRK]]+Ugovori_OPULJP[[#This Row],[Privatni doprinos korisnika - HRK]]</f>
        <v>1174673.7</v>
      </c>
      <c r="U2369" s="29" t="s">
        <v>8735</v>
      </c>
      <c r="V2369" s="29" t="s">
        <v>7159</v>
      </c>
      <c r="W2369" s="30" t="s">
        <v>8137</v>
      </c>
      <c r="X2369" s="30" t="s">
        <v>7244</v>
      </c>
    </row>
    <row r="2370" spans="1:24" ht="89.25" x14ac:dyDescent="0.25">
      <c r="A2370" s="45" t="s">
        <v>7980</v>
      </c>
      <c r="B2370" s="67" t="s">
        <v>8150</v>
      </c>
      <c r="C2370" s="30" t="s">
        <v>7254</v>
      </c>
      <c r="D2370" s="30" t="s">
        <v>7997</v>
      </c>
      <c r="E2370" s="86" t="s">
        <v>10081</v>
      </c>
      <c r="F2370" s="39" t="s">
        <v>8049</v>
      </c>
      <c r="G2370" s="47" t="s">
        <v>3372</v>
      </c>
      <c r="H2370" s="37">
        <v>44105</v>
      </c>
      <c r="I2370" s="37">
        <v>45017</v>
      </c>
      <c r="J2370" s="48" t="str">
        <f ca="1">IF(Ugovori_OPULJP[[#This Row],[DATUM ZAVRŠETKA OPERACIJE]]&lt;TODAY(),"završen","u provedbi")</f>
        <v>u provedbi</v>
      </c>
      <c r="K2370" s="25" t="s">
        <v>6</v>
      </c>
      <c r="L2370" s="38" t="s">
        <v>6</v>
      </c>
      <c r="M2370" s="17">
        <v>0.85</v>
      </c>
      <c r="N2370" s="17">
        <v>0.15</v>
      </c>
      <c r="O2370" s="11">
        <f>Ugovori_OPULJP[[#This Row],[Bespovratna sredstva - Ukupno (EU+Nac) HRK
= Ukupna ugovorena vrijednost bespovratnih sredstava]]*Ugovori_OPULJP[[#This Row],[EU STOPA SUFINANCIRANJA %
EU CO-FINANCING RATE %]]</f>
        <v>1010840.7399999999</v>
      </c>
      <c r="P2370" s="16">
        <f>Ugovori_OPULJP[[#This Row],[Bespovratna sredstva - Ukupno (EU+Nac) HRK
= Ukupna ugovorena vrijednost bespovratnih sredstava]]*Ugovori_OPULJP[[#This Row],[STOPA NACIONALNOG SUFINANCIRANJA %]]</f>
        <v>178383.65999999997</v>
      </c>
      <c r="Q2370" s="11">
        <v>1189224.3999999999</v>
      </c>
      <c r="R2370" s="16">
        <v>0</v>
      </c>
      <c r="S2370" s="11">
        <v>0</v>
      </c>
      <c r="T2370" s="4">
        <f>Ugovori_OPULJP[[#This Row],[Bespovratna sredstva - Ukupno (EU+Nac) HRK
= Ukupna ugovorena vrijednost bespovratnih sredstava]]+Ugovori_OPULJP[[#This Row],[Javni doprinos korisnika - HRK]]+Ugovori_OPULJP[[#This Row],[Privatni doprinos korisnika - HRK]]</f>
        <v>1189224.3999999999</v>
      </c>
      <c r="U2370" s="29" t="s">
        <v>8735</v>
      </c>
      <c r="V2370" s="29" t="s">
        <v>7159</v>
      </c>
      <c r="W2370" s="30" t="s">
        <v>8138</v>
      </c>
      <c r="X2370" s="30" t="s">
        <v>7244</v>
      </c>
    </row>
    <row r="2371" spans="1:24" ht="102" x14ac:dyDescent="0.25">
      <c r="A2371" s="45" t="s">
        <v>7969</v>
      </c>
      <c r="B2371" s="67" t="s">
        <v>8150</v>
      </c>
      <c r="C2371" s="30" t="s">
        <v>7254</v>
      </c>
      <c r="D2371" s="30" t="s">
        <v>7997</v>
      </c>
      <c r="E2371" s="86" t="s">
        <v>10081</v>
      </c>
      <c r="F2371" s="39" t="s">
        <v>8050</v>
      </c>
      <c r="G2371" s="47" t="s">
        <v>1741</v>
      </c>
      <c r="H2371" s="37">
        <v>44109</v>
      </c>
      <c r="I2371" s="37">
        <v>44839</v>
      </c>
      <c r="J2371" s="48" t="str">
        <f ca="1">IF(Ugovori_OPULJP[[#This Row],[DATUM ZAVRŠETKA OPERACIJE]]&lt;TODAY(),"završen","u provedbi")</f>
        <v>u provedbi</v>
      </c>
      <c r="K2371" s="25" t="s">
        <v>10</v>
      </c>
      <c r="L2371" s="38" t="s">
        <v>10</v>
      </c>
      <c r="M2371" s="17">
        <v>0.85</v>
      </c>
      <c r="N2371" s="17">
        <v>0.15</v>
      </c>
      <c r="O2371" s="11">
        <f>Ugovori_OPULJP[[#This Row],[Bespovratna sredstva - Ukupno (EU+Nac) HRK
= Ukupna ugovorena vrijednost bespovratnih sredstava]]*Ugovori_OPULJP[[#This Row],[EU STOPA SUFINANCIRANJA %
EU CO-FINANCING RATE %]]</f>
        <v>916222.1399999999</v>
      </c>
      <c r="P2371" s="16">
        <f>Ugovori_OPULJP[[#This Row],[Bespovratna sredstva - Ukupno (EU+Nac) HRK
= Ukupna ugovorena vrijednost bespovratnih sredstava]]*Ugovori_OPULJP[[#This Row],[STOPA NACIONALNOG SUFINANCIRANJA %]]</f>
        <v>161686.25999999998</v>
      </c>
      <c r="Q2371" s="11">
        <v>1077908.3999999999</v>
      </c>
      <c r="R2371" s="16">
        <v>0</v>
      </c>
      <c r="S2371" s="11">
        <v>0</v>
      </c>
      <c r="T2371" s="4">
        <f>Ugovori_OPULJP[[#This Row],[Bespovratna sredstva - Ukupno (EU+Nac) HRK
= Ukupna ugovorena vrijednost bespovratnih sredstava]]+Ugovori_OPULJP[[#This Row],[Javni doprinos korisnika - HRK]]+Ugovori_OPULJP[[#This Row],[Privatni doprinos korisnika - HRK]]</f>
        <v>1077908.3999999999</v>
      </c>
      <c r="U2371" s="29" t="s">
        <v>8735</v>
      </c>
      <c r="V2371" s="29" t="s">
        <v>7159</v>
      </c>
      <c r="W2371" s="30" t="s">
        <v>8139</v>
      </c>
      <c r="X2371" s="30" t="s">
        <v>7244</v>
      </c>
    </row>
    <row r="2372" spans="1:24" ht="89.25" x14ac:dyDescent="0.25">
      <c r="A2372" s="45" t="s">
        <v>7975</v>
      </c>
      <c r="B2372" s="67" t="s">
        <v>8150</v>
      </c>
      <c r="C2372" s="30" t="s">
        <v>7254</v>
      </c>
      <c r="D2372" s="30" t="s">
        <v>7997</v>
      </c>
      <c r="E2372" s="86" t="s">
        <v>10081</v>
      </c>
      <c r="F2372" s="39" t="s">
        <v>8051</v>
      </c>
      <c r="G2372" s="39" t="s">
        <v>8052</v>
      </c>
      <c r="H2372" s="37">
        <v>44105</v>
      </c>
      <c r="I2372" s="37">
        <v>44835</v>
      </c>
      <c r="J2372" s="48" t="str">
        <f ca="1">IF(Ugovori_OPULJP[[#This Row],[DATUM ZAVRŠETKA OPERACIJE]]&lt;TODAY(),"završen","u provedbi")</f>
        <v>u provedbi</v>
      </c>
      <c r="K2372" s="25" t="s">
        <v>8068</v>
      </c>
      <c r="L2372" s="38" t="s">
        <v>9</v>
      </c>
      <c r="M2372" s="17">
        <v>0.85</v>
      </c>
      <c r="N2372" s="17">
        <v>0.15</v>
      </c>
      <c r="O2372" s="11">
        <f>Ugovori_OPULJP[[#This Row],[Bespovratna sredstva - Ukupno (EU+Nac) HRK
= Ukupna ugovorena vrijednost bespovratnih sredstava]]*Ugovori_OPULJP[[#This Row],[EU STOPA SUFINANCIRANJA %
EU CO-FINANCING RATE %]]</f>
        <v>1000070.118</v>
      </c>
      <c r="P2372" s="16">
        <f>Ugovori_OPULJP[[#This Row],[Bespovratna sredstva - Ukupno (EU+Nac) HRK
= Ukupna ugovorena vrijednost bespovratnih sredstava]]*Ugovori_OPULJP[[#This Row],[STOPA NACIONALNOG SUFINANCIRANJA %]]</f>
        <v>176482.962</v>
      </c>
      <c r="Q2372" s="11">
        <v>1176553.08</v>
      </c>
      <c r="R2372" s="16">
        <v>0</v>
      </c>
      <c r="S2372" s="11">
        <v>0</v>
      </c>
      <c r="T2372" s="4">
        <f>Ugovori_OPULJP[[#This Row],[Bespovratna sredstva - Ukupno (EU+Nac) HRK
= Ukupna ugovorena vrijednost bespovratnih sredstava]]+Ugovori_OPULJP[[#This Row],[Javni doprinos korisnika - HRK]]+Ugovori_OPULJP[[#This Row],[Privatni doprinos korisnika - HRK]]</f>
        <v>1176553.08</v>
      </c>
      <c r="U2372" s="29" t="s">
        <v>8735</v>
      </c>
      <c r="V2372" s="29" t="s">
        <v>7159</v>
      </c>
      <c r="W2372" s="30" t="s">
        <v>8140</v>
      </c>
      <c r="X2372" s="30" t="s">
        <v>7244</v>
      </c>
    </row>
    <row r="2373" spans="1:24" ht="115.5" x14ac:dyDescent="0.25">
      <c r="A2373" s="45" t="s">
        <v>7721</v>
      </c>
      <c r="B2373" s="67" t="s">
        <v>8150</v>
      </c>
      <c r="C2373" s="30" t="s">
        <v>7254</v>
      </c>
      <c r="D2373" s="30" t="s">
        <v>7997</v>
      </c>
      <c r="E2373" s="86" t="s">
        <v>10081</v>
      </c>
      <c r="F2373" s="47" t="s">
        <v>7722</v>
      </c>
      <c r="G2373" s="47" t="s">
        <v>7723</v>
      </c>
      <c r="H2373" s="48">
        <v>44103</v>
      </c>
      <c r="I2373" s="48">
        <v>44833</v>
      </c>
      <c r="J2373" s="48" t="str">
        <f ca="1">IF(Ugovori_OPULJP[[#This Row],[DATUM ZAVRŠETKA OPERACIJE]]&lt;TODAY(),"završen","u provedbi")</f>
        <v>u provedbi</v>
      </c>
      <c r="K2373" s="25" t="s">
        <v>8888</v>
      </c>
      <c r="L2373" s="25" t="s">
        <v>3</v>
      </c>
      <c r="M2373" s="17">
        <v>0.85</v>
      </c>
      <c r="N2373" s="17">
        <v>0.15</v>
      </c>
      <c r="O2373" s="11">
        <f>Ugovori_OPULJP[[#This Row],[Bespovratna sredstva - Ukupno (EU+Nac) HRK
= Ukupna ugovorena vrijednost bespovratnih sredstava]]*Ugovori_OPULJP[[#This Row],[EU STOPA SUFINANCIRANJA %
EU CO-FINANCING RATE %]]</f>
        <v>938417.11049999984</v>
      </c>
      <c r="P2373" s="11">
        <f>Ugovori_OPULJP[[#This Row],[Bespovratna sredstva - Ukupno (EU+Nac) HRK
= Ukupna ugovorena vrijednost bespovratnih sredstava]]*Ugovori_OPULJP[[#This Row],[STOPA NACIONALNOG SUFINANCIRANJA %]]</f>
        <v>165603.01949999997</v>
      </c>
      <c r="Q2373" s="11">
        <v>1104020.1299999999</v>
      </c>
      <c r="R2373" s="11">
        <v>0</v>
      </c>
      <c r="S2373" s="11">
        <v>0</v>
      </c>
      <c r="T2373" s="4">
        <f>Ugovori_OPULJP[[#This Row],[Bespovratna sredstva - Ukupno (EU+Nac) HRK
= Ukupna ugovorena vrijednost bespovratnih sredstava]]+Ugovori_OPULJP[[#This Row],[Javni doprinos korisnika - HRK]]+Ugovori_OPULJP[[#This Row],[Privatni doprinos korisnika - HRK]]</f>
        <v>1104020.1299999999</v>
      </c>
      <c r="U2373" s="29" t="s">
        <v>8735</v>
      </c>
      <c r="V2373" s="29" t="s">
        <v>7159</v>
      </c>
      <c r="W2373" s="55" t="s">
        <v>7815</v>
      </c>
      <c r="X2373" s="30" t="s">
        <v>7244</v>
      </c>
    </row>
    <row r="2374" spans="1:24" ht="114.75" x14ac:dyDescent="0.25">
      <c r="A2374" s="45" t="s">
        <v>7970</v>
      </c>
      <c r="B2374" s="67" t="s">
        <v>8150</v>
      </c>
      <c r="C2374" s="30" t="s">
        <v>7254</v>
      </c>
      <c r="D2374" s="30" t="s">
        <v>7997</v>
      </c>
      <c r="E2374" s="86" t="s">
        <v>10081</v>
      </c>
      <c r="F2374" s="39" t="s">
        <v>8053</v>
      </c>
      <c r="G2374" s="39" t="s">
        <v>8054</v>
      </c>
      <c r="H2374" s="37">
        <v>44109</v>
      </c>
      <c r="I2374" s="37">
        <v>45021</v>
      </c>
      <c r="J2374" s="48" t="str">
        <f ca="1">IF(Ugovori_OPULJP[[#This Row],[DATUM ZAVRŠETKA OPERACIJE]]&lt;TODAY(),"završen","u provedbi")</f>
        <v>u provedbi</v>
      </c>
      <c r="K2374" s="25" t="s">
        <v>10</v>
      </c>
      <c r="L2374" s="38" t="s">
        <v>10</v>
      </c>
      <c r="M2374" s="17">
        <v>0.85</v>
      </c>
      <c r="N2374" s="17">
        <v>0.15</v>
      </c>
      <c r="O2374" s="11">
        <f>Ugovori_OPULJP[[#This Row],[Bespovratna sredstva - Ukupno (EU+Nac) HRK
= Ukupna ugovorena vrijednost bespovratnih sredstava]]*Ugovori_OPULJP[[#This Row],[EU STOPA SUFINANCIRANJA %
EU CO-FINANCING RATE %]]</f>
        <v>917722.90850000002</v>
      </c>
      <c r="P2374" s="16">
        <f>Ugovori_OPULJP[[#This Row],[Bespovratna sredstva - Ukupno (EU+Nac) HRK
= Ukupna ugovorena vrijednost bespovratnih sredstava]]*Ugovori_OPULJP[[#This Row],[STOPA NACIONALNOG SUFINANCIRANJA %]]</f>
        <v>161951.10149999999</v>
      </c>
      <c r="Q2374" s="11">
        <v>1079674.01</v>
      </c>
      <c r="R2374" s="16">
        <v>0</v>
      </c>
      <c r="S2374" s="11">
        <v>0</v>
      </c>
      <c r="T2374" s="4">
        <f>Ugovori_OPULJP[[#This Row],[Bespovratna sredstva - Ukupno (EU+Nac) HRK
= Ukupna ugovorena vrijednost bespovratnih sredstava]]+Ugovori_OPULJP[[#This Row],[Javni doprinos korisnika - HRK]]+Ugovori_OPULJP[[#This Row],[Privatni doprinos korisnika - HRK]]</f>
        <v>1079674.01</v>
      </c>
      <c r="U2374" s="29" t="s">
        <v>8735</v>
      </c>
      <c r="V2374" s="29" t="s">
        <v>7159</v>
      </c>
      <c r="W2374" s="30" t="s">
        <v>8141</v>
      </c>
      <c r="X2374" s="30" t="s">
        <v>7244</v>
      </c>
    </row>
    <row r="2375" spans="1:24" ht="115.5" x14ac:dyDescent="0.25">
      <c r="A2375" s="45" t="s">
        <v>7744</v>
      </c>
      <c r="B2375" s="67" t="s">
        <v>8150</v>
      </c>
      <c r="C2375" s="30" t="s">
        <v>7254</v>
      </c>
      <c r="D2375" s="30" t="s">
        <v>7997</v>
      </c>
      <c r="E2375" s="86" t="s">
        <v>10081</v>
      </c>
      <c r="F2375" s="47" t="s">
        <v>7745</v>
      </c>
      <c r="G2375" s="47" t="s">
        <v>7746</v>
      </c>
      <c r="H2375" s="48">
        <v>44091</v>
      </c>
      <c r="I2375" s="48">
        <v>44821</v>
      </c>
      <c r="J2375" s="48" t="str">
        <f ca="1">IF(Ugovori_OPULJP[[#This Row],[DATUM ZAVRŠETKA OPERACIJE]]&lt;TODAY(),"završen","u provedbi")</f>
        <v>u provedbi</v>
      </c>
      <c r="K2375" s="25" t="s">
        <v>14</v>
      </c>
      <c r="L2375" s="25" t="s">
        <v>14</v>
      </c>
      <c r="M2375" s="17">
        <v>0.85</v>
      </c>
      <c r="N2375" s="17">
        <v>0.15</v>
      </c>
      <c r="O2375" s="11">
        <f>Ugovori_OPULJP[[#This Row],[Bespovratna sredstva - Ukupno (EU+Nac) HRK
= Ukupna ugovorena vrijednost bespovratnih sredstava]]*Ugovori_OPULJP[[#This Row],[EU STOPA SUFINANCIRANJA %
EU CO-FINANCING RATE %]]</f>
        <v>604281.728</v>
      </c>
      <c r="P2375" s="11">
        <f>Ugovori_OPULJP[[#This Row],[Bespovratna sredstva - Ukupno (EU+Nac) HRK
= Ukupna ugovorena vrijednost bespovratnih sredstava]]*Ugovori_OPULJP[[#This Row],[STOPA NACIONALNOG SUFINANCIRANJA %]]</f>
        <v>106637.952</v>
      </c>
      <c r="Q2375" s="11">
        <v>710919.68000000005</v>
      </c>
      <c r="R2375" s="11">
        <v>0</v>
      </c>
      <c r="S2375" s="11">
        <v>59950</v>
      </c>
      <c r="T2375" s="4">
        <f>Ugovori_OPULJP[[#This Row],[Bespovratna sredstva - Ukupno (EU+Nac) HRK
= Ukupna ugovorena vrijednost bespovratnih sredstava]]+Ugovori_OPULJP[[#This Row],[Javni doprinos korisnika - HRK]]+Ugovori_OPULJP[[#This Row],[Privatni doprinos korisnika - HRK]]</f>
        <v>770869.68</v>
      </c>
      <c r="U2375" s="29" t="s">
        <v>8735</v>
      </c>
      <c r="V2375" s="29" t="s">
        <v>7159</v>
      </c>
      <c r="W2375" s="55" t="s">
        <v>7816</v>
      </c>
      <c r="X2375" s="30" t="s">
        <v>7244</v>
      </c>
    </row>
    <row r="2376" spans="1:24" ht="114.75" x14ac:dyDescent="0.25">
      <c r="A2376" s="12" t="s">
        <v>9621</v>
      </c>
      <c r="B2376" s="10" t="s">
        <v>8150</v>
      </c>
      <c r="C2376" s="30" t="s">
        <v>7254</v>
      </c>
      <c r="D2376" s="30" t="s">
        <v>7997</v>
      </c>
      <c r="E2376" s="86" t="s">
        <v>10081</v>
      </c>
      <c r="F2376" s="7" t="s">
        <v>9645</v>
      </c>
      <c r="G2376" s="7" t="s">
        <v>9647</v>
      </c>
      <c r="H2376" s="13">
        <v>44267</v>
      </c>
      <c r="I2376" s="13">
        <v>44997</v>
      </c>
      <c r="J2376" s="13" t="str">
        <f ca="1">IF(Ugovori_OPULJP[[#This Row],[DATUM ZAVRŠETKA OPERACIJE]]&lt;TODAY(),"završen","u provedbi")</f>
        <v>u provedbi</v>
      </c>
      <c r="K2376" s="6" t="s">
        <v>14</v>
      </c>
      <c r="L2376" s="6" t="s">
        <v>14</v>
      </c>
      <c r="M2376" s="17">
        <v>0.85</v>
      </c>
      <c r="N2376" s="17">
        <v>0.15</v>
      </c>
      <c r="O2376" s="11">
        <f>Ugovori_OPULJP[[#This Row],[Bespovratna sredstva - Ukupno (EU+Nac) HRK
= Ukupna ugovorena vrijednost bespovratnih sredstava]]*Ugovori_OPULJP[[#This Row],[EU STOPA SUFINANCIRANJA %
EU CO-FINANCING RATE %]]</f>
        <v>1617656.76</v>
      </c>
      <c r="P2376" s="11">
        <f>Ugovori_OPULJP[[#This Row],[Bespovratna sredstva - Ukupno (EU+Nac) HRK
= Ukupna ugovorena vrijednost bespovratnih sredstava]]*Ugovori_OPULJP[[#This Row],[STOPA NACIONALNOG SUFINANCIRANJA %]]</f>
        <v>285468.84000000003</v>
      </c>
      <c r="Q2376" s="11">
        <v>1903125.6</v>
      </c>
      <c r="R2376" s="11">
        <v>0</v>
      </c>
      <c r="S2376" s="11">
        <v>131324</v>
      </c>
      <c r="T2376" s="4">
        <f>Ugovori_OPULJP[[#This Row],[Bespovratna sredstva - Ukupno (EU+Nac) HRK
= Ukupna ugovorena vrijednost bespovratnih sredstava]]+Ugovori_OPULJP[[#This Row],[Javni doprinos korisnika - HRK]]+Ugovori_OPULJP[[#This Row],[Privatni doprinos korisnika - HRK]]</f>
        <v>2034449.6</v>
      </c>
      <c r="U2376" s="19" t="s">
        <v>8735</v>
      </c>
      <c r="V2376" s="19" t="s">
        <v>7159</v>
      </c>
      <c r="W2376" s="5" t="s">
        <v>9752</v>
      </c>
      <c r="X2376" s="5" t="s">
        <v>7244</v>
      </c>
    </row>
    <row r="2377" spans="1:24" ht="63.75" x14ac:dyDescent="0.25">
      <c r="A2377" s="12" t="s">
        <v>9622</v>
      </c>
      <c r="B2377" s="10" t="s">
        <v>8150</v>
      </c>
      <c r="C2377" s="30" t="s">
        <v>7254</v>
      </c>
      <c r="D2377" s="30" t="s">
        <v>7997</v>
      </c>
      <c r="E2377" s="86" t="s">
        <v>10081</v>
      </c>
      <c r="F2377" s="7" t="s">
        <v>9656</v>
      </c>
      <c r="G2377" s="7" t="s">
        <v>9648</v>
      </c>
      <c r="H2377" s="13">
        <v>44267</v>
      </c>
      <c r="I2377" s="13">
        <v>44877</v>
      </c>
      <c r="J2377" s="13" t="str">
        <f ca="1">IF(Ugovori_OPULJP[[#This Row],[DATUM ZAVRŠETKA OPERACIJE]]&lt;TODAY(),"završen","u provedbi")</f>
        <v>u provedbi</v>
      </c>
      <c r="K2377" s="6" t="s">
        <v>14</v>
      </c>
      <c r="L2377" s="6" t="s">
        <v>14</v>
      </c>
      <c r="M2377" s="17">
        <v>0.85</v>
      </c>
      <c r="N2377" s="17">
        <v>0.15</v>
      </c>
      <c r="O2377" s="11">
        <f>Ugovori_OPULJP[[#This Row],[Bespovratna sredstva - Ukupno (EU+Nac) HRK
= Ukupna ugovorena vrijednost bespovratnih sredstava]]*Ugovori_OPULJP[[#This Row],[EU STOPA SUFINANCIRANJA %
EU CO-FINANCING RATE %]]</f>
        <v>1386847.25</v>
      </c>
      <c r="P2377" s="11">
        <f>Ugovori_OPULJP[[#This Row],[Bespovratna sredstva - Ukupno (EU+Nac) HRK
= Ukupna ugovorena vrijednost bespovratnih sredstava]]*Ugovori_OPULJP[[#This Row],[STOPA NACIONALNOG SUFINANCIRANJA %]]</f>
        <v>244737.75</v>
      </c>
      <c r="Q2377" s="11">
        <v>1631585</v>
      </c>
      <c r="R2377" s="11">
        <v>0</v>
      </c>
      <c r="S2377" s="11">
        <v>164000</v>
      </c>
      <c r="T2377" s="4">
        <f>Ugovori_OPULJP[[#This Row],[Bespovratna sredstva - Ukupno (EU+Nac) HRK
= Ukupna ugovorena vrijednost bespovratnih sredstava]]+Ugovori_OPULJP[[#This Row],[Javni doprinos korisnika - HRK]]+Ugovori_OPULJP[[#This Row],[Privatni doprinos korisnika - HRK]]</f>
        <v>1795585</v>
      </c>
      <c r="U2377" s="19" t="s">
        <v>8735</v>
      </c>
      <c r="V2377" s="19" t="s">
        <v>7159</v>
      </c>
      <c r="W2377" s="5" t="s">
        <v>9753</v>
      </c>
      <c r="X2377" s="5" t="s">
        <v>7244</v>
      </c>
    </row>
    <row r="2378" spans="1:24" ht="89.25" x14ac:dyDescent="0.25">
      <c r="A2378" s="12" t="s">
        <v>9623</v>
      </c>
      <c r="B2378" s="10" t="s">
        <v>8150</v>
      </c>
      <c r="C2378" s="30" t="s">
        <v>7254</v>
      </c>
      <c r="D2378" s="30" t="s">
        <v>7997</v>
      </c>
      <c r="E2378" s="86" t="s">
        <v>10081</v>
      </c>
      <c r="F2378" s="7" t="s">
        <v>9655</v>
      </c>
      <c r="G2378" s="7" t="s">
        <v>9649</v>
      </c>
      <c r="H2378" s="13">
        <v>44264</v>
      </c>
      <c r="I2378" s="13">
        <v>44935</v>
      </c>
      <c r="J2378" s="13" t="str">
        <f ca="1">IF(Ugovori_OPULJP[[#This Row],[DATUM ZAVRŠETKA OPERACIJE]]&lt;TODAY(),"završen","u provedbi")</f>
        <v>u provedbi</v>
      </c>
      <c r="K2378" s="6" t="s">
        <v>3</v>
      </c>
      <c r="L2378" s="6" t="s">
        <v>3</v>
      </c>
      <c r="M2378" s="17">
        <v>0.85</v>
      </c>
      <c r="N2378" s="17">
        <v>0.15</v>
      </c>
      <c r="O2378" s="11">
        <f>Ugovori_OPULJP[[#This Row],[Bespovratna sredstva - Ukupno (EU+Nac) HRK
= Ukupna ugovorena vrijednost bespovratnih sredstava]]*Ugovori_OPULJP[[#This Row],[EU STOPA SUFINANCIRANJA %
EU CO-FINANCING RATE %]]</f>
        <v>1304609.5374999999</v>
      </c>
      <c r="P2378" s="11">
        <f>Ugovori_OPULJP[[#This Row],[Bespovratna sredstva - Ukupno (EU+Nac) HRK
= Ukupna ugovorena vrijednost bespovratnih sredstava]]*Ugovori_OPULJP[[#This Row],[STOPA NACIONALNOG SUFINANCIRANJA %]]</f>
        <v>230225.21249999999</v>
      </c>
      <c r="Q2378" s="11">
        <v>1534834.75</v>
      </c>
      <c r="R2378" s="11">
        <v>0</v>
      </c>
      <c r="S2378" s="11">
        <v>230600</v>
      </c>
      <c r="T2378" s="4">
        <f>Ugovori_OPULJP[[#This Row],[Bespovratna sredstva - Ukupno (EU+Nac) HRK
= Ukupna ugovorena vrijednost bespovratnih sredstava]]+Ugovori_OPULJP[[#This Row],[Javni doprinos korisnika - HRK]]+Ugovori_OPULJP[[#This Row],[Privatni doprinos korisnika - HRK]]</f>
        <v>1765434.75</v>
      </c>
      <c r="U2378" s="19" t="s">
        <v>8735</v>
      </c>
      <c r="V2378" s="19" t="s">
        <v>7159</v>
      </c>
      <c r="W2378" s="5" t="s">
        <v>9754</v>
      </c>
      <c r="X2378" s="5" t="s">
        <v>7244</v>
      </c>
    </row>
    <row r="2379" spans="1:24" ht="89.25" x14ac:dyDescent="0.25">
      <c r="A2379" s="45" t="s">
        <v>7974</v>
      </c>
      <c r="B2379" s="67" t="s">
        <v>8150</v>
      </c>
      <c r="C2379" s="30" t="s">
        <v>7254</v>
      </c>
      <c r="D2379" s="30" t="s">
        <v>7997</v>
      </c>
      <c r="E2379" s="86" t="s">
        <v>10081</v>
      </c>
      <c r="F2379" s="39" t="s">
        <v>8055</v>
      </c>
      <c r="G2379" s="39" t="s">
        <v>8056</v>
      </c>
      <c r="H2379" s="37">
        <v>44105</v>
      </c>
      <c r="I2379" s="37">
        <v>45017</v>
      </c>
      <c r="J2379" s="48" t="str">
        <f ca="1">IF(Ugovori_OPULJP[[#This Row],[DATUM ZAVRŠETKA OPERACIJE]]&lt;TODAY(),"završen","u provedbi")</f>
        <v>u provedbi</v>
      </c>
      <c r="K2379" s="25" t="s">
        <v>3</v>
      </c>
      <c r="L2379" s="38" t="s">
        <v>3</v>
      </c>
      <c r="M2379" s="17">
        <v>0.85</v>
      </c>
      <c r="N2379" s="17">
        <v>0.15</v>
      </c>
      <c r="O2379" s="11">
        <f>Ugovori_OPULJP[[#This Row],[Bespovratna sredstva - Ukupno (EU+Nac) HRK
= Ukupna ugovorena vrijednost bespovratnih sredstava]]*Ugovori_OPULJP[[#This Row],[EU STOPA SUFINANCIRANJA %
EU CO-FINANCING RATE %]]</f>
        <v>955986.78899999999</v>
      </c>
      <c r="P2379" s="16">
        <f>Ugovori_OPULJP[[#This Row],[Bespovratna sredstva - Ukupno (EU+Nac) HRK
= Ukupna ugovorena vrijednost bespovratnih sredstava]]*Ugovori_OPULJP[[#This Row],[STOPA NACIONALNOG SUFINANCIRANJA %]]</f>
        <v>168703.55100000001</v>
      </c>
      <c r="Q2379" s="11">
        <v>1124690.3400000001</v>
      </c>
      <c r="R2379" s="16">
        <v>0</v>
      </c>
      <c r="S2379" s="11">
        <v>452306.24</v>
      </c>
      <c r="T2379" s="4">
        <f>Ugovori_OPULJP[[#This Row],[Bespovratna sredstva - Ukupno (EU+Nac) HRK
= Ukupna ugovorena vrijednost bespovratnih sredstava]]+Ugovori_OPULJP[[#This Row],[Javni doprinos korisnika - HRK]]+Ugovori_OPULJP[[#This Row],[Privatni doprinos korisnika - HRK]]</f>
        <v>1576996.58</v>
      </c>
      <c r="U2379" s="29" t="s">
        <v>8735</v>
      </c>
      <c r="V2379" s="29" t="s">
        <v>7159</v>
      </c>
      <c r="W2379" s="30" t="s">
        <v>8142</v>
      </c>
      <c r="X2379" s="30" t="s">
        <v>7244</v>
      </c>
    </row>
    <row r="2380" spans="1:24" ht="102" x14ac:dyDescent="0.25">
      <c r="A2380" s="12" t="s">
        <v>9624</v>
      </c>
      <c r="B2380" s="10" t="s">
        <v>8150</v>
      </c>
      <c r="C2380" s="30" t="s">
        <v>7254</v>
      </c>
      <c r="D2380" s="30" t="s">
        <v>7997</v>
      </c>
      <c r="E2380" s="86" t="s">
        <v>10081</v>
      </c>
      <c r="F2380" s="7" t="s">
        <v>9654</v>
      </c>
      <c r="G2380" s="7" t="s">
        <v>9650</v>
      </c>
      <c r="H2380" s="13">
        <v>44267</v>
      </c>
      <c r="I2380" s="13">
        <v>44997</v>
      </c>
      <c r="J2380" s="13" t="str">
        <f ca="1">IF(Ugovori_OPULJP[[#This Row],[DATUM ZAVRŠETKA OPERACIJE]]&lt;TODAY(),"završen","u provedbi")</f>
        <v>u provedbi</v>
      </c>
      <c r="K2380" s="6" t="s">
        <v>9814</v>
      </c>
      <c r="L2380" s="6" t="s">
        <v>8</v>
      </c>
      <c r="M2380" s="17">
        <v>0.85</v>
      </c>
      <c r="N2380" s="17">
        <v>0.15</v>
      </c>
      <c r="O2380" s="11">
        <f>Ugovori_OPULJP[[#This Row],[Bespovratna sredstva - Ukupno (EU+Nac) HRK
= Ukupna ugovorena vrijednost bespovratnih sredstava]]*Ugovori_OPULJP[[#This Row],[EU STOPA SUFINANCIRANJA %
EU CO-FINANCING RATE %]]</f>
        <v>583701.50250000006</v>
      </c>
      <c r="P2380" s="11">
        <f>Ugovori_OPULJP[[#This Row],[Bespovratna sredstva - Ukupno (EU+Nac) HRK
= Ukupna ugovorena vrijednost bespovratnih sredstava]]*Ugovori_OPULJP[[#This Row],[STOPA NACIONALNOG SUFINANCIRANJA %]]</f>
        <v>103006.14750000001</v>
      </c>
      <c r="Q2380" s="11">
        <v>686707.65</v>
      </c>
      <c r="R2380" s="11">
        <v>0</v>
      </c>
      <c r="S2380" s="11">
        <v>121736.58</v>
      </c>
      <c r="T2380" s="4">
        <f>Ugovori_OPULJP[[#This Row],[Bespovratna sredstva - Ukupno (EU+Nac) HRK
= Ukupna ugovorena vrijednost bespovratnih sredstava]]+Ugovori_OPULJP[[#This Row],[Javni doprinos korisnika - HRK]]+Ugovori_OPULJP[[#This Row],[Privatni doprinos korisnika - HRK]]</f>
        <v>808444.23</v>
      </c>
      <c r="U2380" s="19" t="s">
        <v>8735</v>
      </c>
      <c r="V2380" s="19" t="s">
        <v>7159</v>
      </c>
      <c r="W2380" s="5" t="s">
        <v>9755</v>
      </c>
      <c r="X2380" s="5" t="s">
        <v>7244</v>
      </c>
    </row>
    <row r="2381" spans="1:24" ht="114.75" x14ac:dyDescent="0.25">
      <c r="A2381" s="12" t="s">
        <v>11245</v>
      </c>
      <c r="B2381" s="10" t="s">
        <v>8150</v>
      </c>
      <c r="C2381" s="5" t="s">
        <v>7254</v>
      </c>
      <c r="D2381" s="5" t="s">
        <v>7997</v>
      </c>
      <c r="E2381" s="19" t="s">
        <v>10081</v>
      </c>
      <c r="F2381" s="7" t="s">
        <v>11246</v>
      </c>
      <c r="G2381" s="7" t="s">
        <v>11247</v>
      </c>
      <c r="H2381" s="13">
        <v>44495</v>
      </c>
      <c r="I2381" s="13">
        <v>45408</v>
      </c>
      <c r="J2381" s="13" t="str">
        <f ca="1">IF(Ugovori_OPULJP[[#This Row],[DATUM ZAVRŠETKA OPERACIJE]]&lt;TODAY(),"završen","u provedbi")</f>
        <v>u provedbi</v>
      </c>
      <c r="K2381" s="6" t="s">
        <v>3</v>
      </c>
      <c r="L2381" s="6" t="s">
        <v>3</v>
      </c>
      <c r="M2381" s="17">
        <v>0.85</v>
      </c>
      <c r="N2381" s="17">
        <v>0.15</v>
      </c>
      <c r="O2381" s="11">
        <f>Ugovori_OPULJP[[#This Row],[Bespovratna sredstva - Ukupno (EU+Nac) HRK
= Ukupna ugovorena vrijednost bespovratnih sredstava]]*Ugovori_OPULJP[[#This Row],[EU STOPA SUFINANCIRANJA %
EU CO-FINANCING RATE %]]</f>
        <v>1019803.667</v>
      </c>
      <c r="P2381" s="11">
        <f>Ugovori_OPULJP[[#This Row],[Bespovratna sredstva - Ukupno (EU+Nac) HRK
= Ukupna ugovorena vrijednost bespovratnih sredstava]]*Ugovori_OPULJP[[#This Row],[STOPA NACIONALNOG SUFINANCIRANJA %]]</f>
        <v>179965.353</v>
      </c>
      <c r="Q2381" s="4">
        <v>1199769.02</v>
      </c>
      <c r="R2381" s="11">
        <v>0</v>
      </c>
      <c r="S2381" s="11">
        <v>0</v>
      </c>
      <c r="T2381" s="4">
        <f>Ugovori_OPULJP[[#This Row],[Bespovratna sredstva - Ukupno (EU+Nac) HRK
= Ukupna ugovorena vrijednost bespovratnih sredstava]]+Ugovori_OPULJP[[#This Row],[Javni doprinos korisnika - HRK]]+Ugovori_OPULJP[[#This Row],[Privatni doprinos korisnika - HRK]]</f>
        <v>1199769.02</v>
      </c>
      <c r="U2381" s="19" t="s">
        <v>8735</v>
      </c>
      <c r="V2381" s="19" t="s">
        <v>7159</v>
      </c>
      <c r="W2381" s="5" t="s">
        <v>11248</v>
      </c>
      <c r="X2381" s="15" t="s">
        <v>7244</v>
      </c>
    </row>
    <row r="2382" spans="1:24" ht="102" x14ac:dyDescent="0.25">
      <c r="A2382" s="12" t="s">
        <v>9625</v>
      </c>
      <c r="B2382" s="10" t="s">
        <v>8150</v>
      </c>
      <c r="C2382" s="30" t="s">
        <v>7254</v>
      </c>
      <c r="D2382" s="30" t="s">
        <v>7997</v>
      </c>
      <c r="E2382" s="86" t="s">
        <v>10081</v>
      </c>
      <c r="F2382" s="7" t="s">
        <v>9653</v>
      </c>
      <c r="G2382" s="7" t="s">
        <v>5272</v>
      </c>
      <c r="H2382" s="13">
        <v>44264</v>
      </c>
      <c r="I2382" s="13">
        <v>45178</v>
      </c>
      <c r="J2382" s="13" t="str">
        <f ca="1">IF(Ugovori_OPULJP[[#This Row],[DATUM ZAVRŠETKA OPERACIJE]]&lt;TODAY(),"završen","u provedbi")</f>
        <v>u provedbi</v>
      </c>
      <c r="K2382" s="6" t="s">
        <v>3</v>
      </c>
      <c r="L2382" s="6" t="s">
        <v>3</v>
      </c>
      <c r="M2382" s="17">
        <v>0.85</v>
      </c>
      <c r="N2382" s="17">
        <v>0.15</v>
      </c>
      <c r="O2382" s="11">
        <f>Ugovori_OPULJP[[#This Row],[Bespovratna sredstva - Ukupno (EU+Nac) HRK
= Ukupna ugovorena vrijednost bespovratnih sredstava]]*Ugovori_OPULJP[[#This Row],[EU STOPA SUFINANCIRANJA %
EU CO-FINANCING RATE %]]</f>
        <v>907290</v>
      </c>
      <c r="P2382" s="11">
        <f>Ugovori_OPULJP[[#This Row],[Bespovratna sredstva - Ukupno (EU+Nac) HRK
= Ukupna ugovorena vrijednost bespovratnih sredstava]]*Ugovori_OPULJP[[#This Row],[STOPA NACIONALNOG SUFINANCIRANJA %]]</f>
        <v>160110</v>
      </c>
      <c r="Q2382" s="11">
        <v>1067400</v>
      </c>
      <c r="R2382" s="11">
        <v>0</v>
      </c>
      <c r="S2382" s="11">
        <v>0</v>
      </c>
      <c r="T2382" s="4">
        <f>Ugovori_OPULJP[[#This Row],[Bespovratna sredstva - Ukupno (EU+Nac) HRK
= Ukupna ugovorena vrijednost bespovratnih sredstava]]+Ugovori_OPULJP[[#This Row],[Javni doprinos korisnika - HRK]]+Ugovori_OPULJP[[#This Row],[Privatni doprinos korisnika - HRK]]</f>
        <v>1067400</v>
      </c>
      <c r="U2382" s="19" t="s">
        <v>8735</v>
      </c>
      <c r="V2382" s="19" t="s">
        <v>7159</v>
      </c>
      <c r="W2382" s="5" t="s">
        <v>9756</v>
      </c>
      <c r="X2382" s="5" t="s">
        <v>7244</v>
      </c>
    </row>
    <row r="2383" spans="1:24" ht="89.25" x14ac:dyDescent="0.25">
      <c r="A2383" s="12" t="s">
        <v>9657</v>
      </c>
      <c r="B2383" s="10" t="s">
        <v>8150</v>
      </c>
      <c r="C2383" s="30" t="s">
        <v>7254</v>
      </c>
      <c r="D2383" s="5" t="s">
        <v>7997</v>
      </c>
      <c r="E2383" s="86" t="s">
        <v>10081</v>
      </c>
      <c r="F2383" s="7" t="s">
        <v>9672</v>
      </c>
      <c r="G2383" s="7" t="s">
        <v>9686</v>
      </c>
      <c r="H2383" s="13">
        <v>44267</v>
      </c>
      <c r="I2383" s="13">
        <v>45181</v>
      </c>
      <c r="J2383" s="13" t="str">
        <f ca="1">IF(Ugovori_OPULJP[[#This Row],[DATUM ZAVRŠETKA OPERACIJE]]&lt;TODAY(),"završen","u provedbi")</f>
        <v>u provedbi</v>
      </c>
      <c r="K2383" s="6" t="s">
        <v>14</v>
      </c>
      <c r="L2383" s="6" t="s">
        <v>14</v>
      </c>
      <c r="M2383" s="17">
        <v>0.85</v>
      </c>
      <c r="N2383" s="17">
        <v>0.15</v>
      </c>
      <c r="O2383" s="11">
        <f>Ugovori_OPULJP[[#This Row],[Bespovratna sredstva - Ukupno (EU+Nac) HRK
= Ukupna ugovorena vrijednost bespovratnih sredstava]]*Ugovori_OPULJP[[#This Row],[EU STOPA SUFINANCIRANJA %
EU CO-FINANCING RATE %]]</f>
        <v>935078.99899999995</v>
      </c>
      <c r="P2383" s="11">
        <f>Ugovori_OPULJP[[#This Row],[Bespovratna sredstva - Ukupno (EU+Nac) HRK
= Ukupna ugovorena vrijednost bespovratnih sredstava]]*Ugovori_OPULJP[[#This Row],[STOPA NACIONALNOG SUFINANCIRANJA %]]</f>
        <v>165013.94099999999</v>
      </c>
      <c r="Q2383" s="11">
        <v>1100092.94</v>
      </c>
      <c r="R2383" s="11">
        <v>0</v>
      </c>
      <c r="S2383" s="11">
        <v>0</v>
      </c>
      <c r="T2383" s="4">
        <f>Ugovori_OPULJP[[#This Row],[Bespovratna sredstva - Ukupno (EU+Nac) HRK
= Ukupna ugovorena vrijednost bespovratnih sredstava]]+Ugovori_OPULJP[[#This Row],[Javni doprinos korisnika - HRK]]+Ugovori_OPULJP[[#This Row],[Privatni doprinos korisnika - HRK]]</f>
        <v>1100092.94</v>
      </c>
      <c r="U2383" s="19" t="s">
        <v>8735</v>
      </c>
      <c r="V2383" s="19" t="s">
        <v>7159</v>
      </c>
      <c r="W2383" s="5" t="s">
        <v>9757</v>
      </c>
      <c r="X2383" s="5" t="s">
        <v>7244</v>
      </c>
    </row>
    <row r="2384" spans="1:24" ht="102" x14ac:dyDescent="0.25">
      <c r="A2384" s="12" t="s">
        <v>9658</v>
      </c>
      <c r="B2384" s="10" t="s">
        <v>8150</v>
      </c>
      <c r="C2384" s="30" t="s">
        <v>7254</v>
      </c>
      <c r="D2384" s="5" t="s">
        <v>7997</v>
      </c>
      <c r="E2384" s="86" t="s">
        <v>10081</v>
      </c>
      <c r="F2384" s="7" t="s">
        <v>9673</v>
      </c>
      <c r="G2384" s="7" t="s">
        <v>9687</v>
      </c>
      <c r="H2384" s="13">
        <v>44264</v>
      </c>
      <c r="I2384" s="13">
        <v>44751</v>
      </c>
      <c r="J2384" s="13" t="str">
        <f ca="1">IF(Ugovori_OPULJP[[#This Row],[DATUM ZAVRŠETKA OPERACIJE]]&lt;TODAY(),"završen","u provedbi")</f>
        <v>u provedbi</v>
      </c>
      <c r="K2384" s="6" t="s">
        <v>3</v>
      </c>
      <c r="L2384" s="6" t="s">
        <v>3</v>
      </c>
      <c r="M2384" s="17">
        <v>0.85</v>
      </c>
      <c r="N2384" s="17">
        <v>0.15</v>
      </c>
      <c r="O2384" s="11">
        <f>Ugovori_OPULJP[[#This Row],[Bespovratna sredstva - Ukupno (EU+Nac) HRK
= Ukupna ugovorena vrijednost bespovratnih sredstava]]*Ugovori_OPULJP[[#This Row],[EU STOPA SUFINANCIRANJA %
EU CO-FINANCING RATE %]]</f>
        <v>961944.45600000001</v>
      </c>
      <c r="P2384" s="11">
        <f>Ugovori_OPULJP[[#This Row],[Bespovratna sredstva - Ukupno (EU+Nac) HRK
= Ukupna ugovorena vrijednost bespovratnih sredstava]]*Ugovori_OPULJP[[#This Row],[STOPA NACIONALNOG SUFINANCIRANJA %]]</f>
        <v>169754.90400000001</v>
      </c>
      <c r="Q2384" s="11">
        <v>1131699.3600000001</v>
      </c>
      <c r="R2384" s="11">
        <v>0</v>
      </c>
      <c r="S2384" s="11">
        <v>0</v>
      </c>
      <c r="T2384" s="4">
        <f>Ugovori_OPULJP[[#This Row],[Bespovratna sredstva - Ukupno (EU+Nac) HRK
= Ukupna ugovorena vrijednost bespovratnih sredstava]]+Ugovori_OPULJP[[#This Row],[Javni doprinos korisnika - HRK]]+Ugovori_OPULJP[[#This Row],[Privatni doprinos korisnika - HRK]]</f>
        <v>1131699.3600000001</v>
      </c>
      <c r="U2384" s="19" t="s">
        <v>8735</v>
      </c>
      <c r="V2384" s="19" t="s">
        <v>7159</v>
      </c>
      <c r="W2384" s="5" t="s">
        <v>9758</v>
      </c>
      <c r="X2384" s="5" t="s">
        <v>7244</v>
      </c>
    </row>
    <row r="2385" spans="1:24" ht="89.25" x14ac:dyDescent="0.25">
      <c r="A2385" s="12" t="s">
        <v>9659</v>
      </c>
      <c r="B2385" s="10" t="s">
        <v>8150</v>
      </c>
      <c r="C2385" s="30" t="s">
        <v>7254</v>
      </c>
      <c r="D2385" s="5" t="s">
        <v>7997</v>
      </c>
      <c r="E2385" s="86" t="s">
        <v>10081</v>
      </c>
      <c r="F2385" s="7" t="s">
        <v>9674</v>
      </c>
      <c r="G2385" s="47" t="s">
        <v>4201</v>
      </c>
      <c r="H2385" s="13">
        <v>44264</v>
      </c>
      <c r="I2385" s="13">
        <v>45178</v>
      </c>
      <c r="J2385" s="13" t="str">
        <f ca="1">IF(Ugovori_OPULJP[[#This Row],[DATUM ZAVRŠETKA OPERACIJE]]&lt;TODAY(),"završen","u provedbi")</f>
        <v>u provedbi</v>
      </c>
      <c r="K2385" s="6" t="s">
        <v>9811</v>
      </c>
      <c r="L2385" s="6" t="s">
        <v>3</v>
      </c>
      <c r="M2385" s="17">
        <v>0.85</v>
      </c>
      <c r="N2385" s="17">
        <v>0.15</v>
      </c>
      <c r="O2385" s="11">
        <f>Ugovori_OPULJP[[#This Row],[Bespovratna sredstva - Ukupno (EU+Nac) HRK
= Ukupna ugovorena vrijednost bespovratnih sredstava]]*Ugovori_OPULJP[[#This Row],[EU STOPA SUFINANCIRANJA %
EU CO-FINANCING RATE %]]</f>
        <v>952377.76549999986</v>
      </c>
      <c r="P2385" s="11">
        <f>Ugovori_OPULJP[[#This Row],[Bespovratna sredstva - Ukupno (EU+Nac) HRK
= Ukupna ugovorena vrijednost bespovratnih sredstava]]*Ugovori_OPULJP[[#This Row],[STOPA NACIONALNOG SUFINANCIRANJA %]]</f>
        <v>168066.66449999998</v>
      </c>
      <c r="Q2385" s="11">
        <v>1120444.43</v>
      </c>
      <c r="R2385" s="11">
        <v>0</v>
      </c>
      <c r="S2385" s="11">
        <v>0</v>
      </c>
      <c r="T2385" s="4">
        <f>Ugovori_OPULJP[[#This Row],[Bespovratna sredstva - Ukupno (EU+Nac) HRK
= Ukupna ugovorena vrijednost bespovratnih sredstava]]+Ugovori_OPULJP[[#This Row],[Javni doprinos korisnika - HRK]]+Ugovori_OPULJP[[#This Row],[Privatni doprinos korisnika - HRK]]</f>
        <v>1120444.43</v>
      </c>
      <c r="U2385" s="19" t="s">
        <v>8735</v>
      </c>
      <c r="V2385" s="19" t="s">
        <v>7159</v>
      </c>
      <c r="W2385" s="5" t="s">
        <v>9759</v>
      </c>
      <c r="X2385" s="5" t="s">
        <v>7244</v>
      </c>
    </row>
    <row r="2386" spans="1:24" ht="114.75" x14ac:dyDescent="0.25">
      <c r="A2386" s="12" t="s">
        <v>9660</v>
      </c>
      <c r="B2386" s="10" t="s">
        <v>8150</v>
      </c>
      <c r="C2386" s="30" t="s">
        <v>7254</v>
      </c>
      <c r="D2386" s="5" t="s">
        <v>7997</v>
      </c>
      <c r="E2386" s="86" t="s">
        <v>10081</v>
      </c>
      <c r="F2386" s="7" t="s">
        <v>9675</v>
      </c>
      <c r="G2386" s="7" t="s">
        <v>9688</v>
      </c>
      <c r="H2386" s="13">
        <v>44266</v>
      </c>
      <c r="I2386" s="13">
        <v>45180</v>
      </c>
      <c r="J2386" s="13" t="str">
        <f ca="1">IF(Ugovori_OPULJP[[#This Row],[DATUM ZAVRŠETKA OPERACIJE]]&lt;TODAY(),"završen","u provedbi")</f>
        <v>u provedbi</v>
      </c>
      <c r="K2386" s="6" t="s">
        <v>18</v>
      </c>
      <c r="L2386" s="6" t="s">
        <v>18</v>
      </c>
      <c r="M2386" s="17">
        <v>0.85</v>
      </c>
      <c r="N2386" s="17">
        <v>0.15</v>
      </c>
      <c r="O2386" s="11">
        <f>Ugovori_OPULJP[[#This Row],[Bespovratna sredstva - Ukupno (EU+Nac) HRK
= Ukupna ugovorena vrijednost bespovratnih sredstava]]*Ugovori_OPULJP[[#This Row],[EU STOPA SUFINANCIRANJA %
EU CO-FINANCING RATE %]]</f>
        <v>955254.52250000008</v>
      </c>
      <c r="P2386" s="11">
        <f>Ugovori_OPULJP[[#This Row],[Bespovratna sredstva - Ukupno (EU+Nac) HRK
= Ukupna ugovorena vrijednost bespovratnih sredstava]]*Ugovori_OPULJP[[#This Row],[STOPA NACIONALNOG SUFINANCIRANJA %]]</f>
        <v>168574.32750000001</v>
      </c>
      <c r="Q2386" s="11">
        <v>1123828.8500000001</v>
      </c>
      <c r="R2386" s="11">
        <v>0</v>
      </c>
      <c r="S2386" s="11">
        <v>0</v>
      </c>
      <c r="T2386" s="4">
        <f>Ugovori_OPULJP[[#This Row],[Bespovratna sredstva - Ukupno (EU+Nac) HRK
= Ukupna ugovorena vrijednost bespovratnih sredstava]]+Ugovori_OPULJP[[#This Row],[Javni doprinos korisnika - HRK]]+Ugovori_OPULJP[[#This Row],[Privatni doprinos korisnika - HRK]]</f>
        <v>1123828.8500000001</v>
      </c>
      <c r="U2386" s="19" t="s">
        <v>8735</v>
      </c>
      <c r="V2386" s="19" t="s">
        <v>7159</v>
      </c>
      <c r="W2386" s="5" t="s">
        <v>9760</v>
      </c>
      <c r="X2386" s="5" t="s">
        <v>7244</v>
      </c>
    </row>
    <row r="2387" spans="1:24" ht="114.75" x14ac:dyDescent="0.25">
      <c r="A2387" s="12" t="s">
        <v>9661</v>
      </c>
      <c r="B2387" s="10" t="s">
        <v>8150</v>
      </c>
      <c r="C2387" s="30" t="s">
        <v>7254</v>
      </c>
      <c r="D2387" s="5" t="s">
        <v>7997</v>
      </c>
      <c r="E2387" s="86" t="s">
        <v>10081</v>
      </c>
      <c r="F2387" s="7" t="s">
        <v>9676</v>
      </c>
      <c r="G2387" s="7" t="s">
        <v>9689</v>
      </c>
      <c r="H2387" s="13">
        <v>44264</v>
      </c>
      <c r="I2387" s="13">
        <v>44994</v>
      </c>
      <c r="J2387" s="13" t="str">
        <f ca="1">IF(Ugovori_OPULJP[[#This Row],[DATUM ZAVRŠETKA OPERACIJE]]&lt;TODAY(),"završen","u provedbi")</f>
        <v>u provedbi</v>
      </c>
      <c r="K2387" s="6" t="s">
        <v>9812</v>
      </c>
      <c r="L2387" s="6" t="s">
        <v>3</v>
      </c>
      <c r="M2387" s="17">
        <v>0.85</v>
      </c>
      <c r="N2387" s="17">
        <v>0.15</v>
      </c>
      <c r="O2387" s="11">
        <f>Ugovori_OPULJP[[#This Row],[Bespovratna sredstva - Ukupno (EU+Nac) HRK
= Ukupna ugovorena vrijednost bespovratnih sredstava]]*Ugovori_OPULJP[[#This Row],[EU STOPA SUFINANCIRANJA %
EU CO-FINANCING RATE %]]</f>
        <v>887434</v>
      </c>
      <c r="P2387" s="11">
        <f>Ugovori_OPULJP[[#This Row],[Bespovratna sredstva - Ukupno (EU+Nac) HRK
= Ukupna ugovorena vrijednost bespovratnih sredstava]]*Ugovori_OPULJP[[#This Row],[STOPA NACIONALNOG SUFINANCIRANJA %]]</f>
        <v>156606</v>
      </c>
      <c r="Q2387" s="11">
        <v>1044040</v>
      </c>
      <c r="R2387" s="11">
        <v>0</v>
      </c>
      <c r="S2387" s="11">
        <v>0</v>
      </c>
      <c r="T2387" s="4">
        <f>Ugovori_OPULJP[[#This Row],[Bespovratna sredstva - Ukupno (EU+Nac) HRK
= Ukupna ugovorena vrijednost bespovratnih sredstava]]+Ugovori_OPULJP[[#This Row],[Javni doprinos korisnika - HRK]]+Ugovori_OPULJP[[#This Row],[Privatni doprinos korisnika - HRK]]</f>
        <v>1044040</v>
      </c>
      <c r="U2387" s="19" t="s">
        <v>8735</v>
      </c>
      <c r="V2387" s="19" t="s">
        <v>7159</v>
      </c>
      <c r="W2387" s="5" t="s">
        <v>9761</v>
      </c>
      <c r="X2387" s="5" t="s">
        <v>7244</v>
      </c>
    </row>
    <row r="2388" spans="1:24" ht="114.75" x14ac:dyDescent="0.25">
      <c r="A2388" s="12" t="s">
        <v>9662</v>
      </c>
      <c r="B2388" s="10" t="s">
        <v>8150</v>
      </c>
      <c r="C2388" s="30" t="s">
        <v>7254</v>
      </c>
      <c r="D2388" s="5" t="s">
        <v>7997</v>
      </c>
      <c r="E2388" s="86" t="s">
        <v>10081</v>
      </c>
      <c r="F2388" s="7" t="s">
        <v>9677</v>
      </c>
      <c r="G2388" s="7" t="s">
        <v>9690</v>
      </c>
      <c r="H2388" s="13">
        <v>44264</v>
      </c>
      <c r="I2388" s="13">
        <v>44994</v>
      </c>
      <c r="J2388" s="13" t="str">
        <f ca="1">IF(Ugovori_OPULJP[[#This Row],[DATUM ZAVRŠETKA OPERACIJE]]&lt;TODAY(),"završen","u provedbi")</f>
        <v>u provedbi</v>
      </c>
      <c r="K2388" s="6" t="s">
        <v>25</v>
      </c>
      <c r="L2388" s="6" t="s">
        <v>3</v>
      </c>
      <c r="M2388" s="17">
        <v>0.85</v>
      </c>
      <c r="N2388" s="17">
        <v>0.15</v>
      </c>
      <c r="O2388" s="11">
        <f>Ugovori_OPULJP[[#This Row],[Bespovratna sredstva - Ukupno (EU+Nac) HRK
= Ukupna ugovorena vrijednost bespovratnih sredstava]]*Ugovori_OPULJP[[#This Row],[EU STOPA SUFINANCIRANJA %
EU CO-FINANCING RATE %]]</f>
        <v>956760.0085</v>
      </c>
      <c r="P2388" s="11">
        <f>Ugovori_OPULJP[[#This Row],[Bespovratna sredstva - Ukupno (EU+Nac) HRK
= Ukupna ugovorena vrijednost bespovratnih sredstava]]*Ugovori_OPULJP[[#This Row],[STOPA NACIONALNOG SUFINANCIRANJA %]]</f>
        <v>168840.00149999998</v>
      </c>
      <c r="Q2388" s="11">
        <v>1125600.01</v>
      </c>
      <c r="R2388" s="11">
        <v>0</v>
      </c>
      <c r="S2388" s="11">
        <v>0</v>
      </c>
      <c r="T2388" s="4">
        <f>Ugovori_OPULJP[[#This Row],[Bespovratna sredstva - Ukupno (EU+Nac) HRK
= Ukupna ugovorena vrijednost bespovratnih sredstava]]+Ugovori_OPULJP[[#This Row],[Javni doprinos korisnika - HRK]]+Ugovori_OPULJP[[#This Row],[Privatni doprinos korisnika - HRK]]</f>
        <v>1125600.01</v>
      </c>
      <c r="U2388" s="19" t="s">
        <v>8735</v>
      </c>
      <c r="V2388" s="19" t="s">
        <v>7159</v>
      </c>
      <c r="W2388" s="5" t="s">
        <v>9762</v>
      </c>
      <c r="X2388" s="5" t="s">
        <v>7244</v>
      </c>
    </row>
    <row r="2389" spans="1:24" ht="114.75" x14ac:dyDescent="0.25">
      <c r="A2389" s="12" t="s">
        <v>9663</v>
      </c>
      <c r="B2389" s="10" t="s">
        <v>8150</v>
      </c>
      <c r="C2389" s="30" t="s">
        <v>7254</v>
      </c>
      <c r="D2389" s="5" t="s">
        <v>7997</v>
      </c>
      <c r="E2389" s="86" t="s">
        <v>10081</v>
      </c>
      <c r="F2389" s="7" t="s">
        <v>9678</v>
      </c>
      <c r="G2389" s="7" t="s">
        <v>9691</v>
      </c>
      <c r="H2389" s="13">
        <v>44267</v>
      </c>
      <c r="I2389" s="13">
        <v>44997</v>
      </c>
      <c r="J2389" s="13" t="str">
        <f ca="1">IF(Ugovori_OPULJP[[#This Row],[DATUM ZAVRŠETKA OPERACIJE]]&lt;TODAY(),"završen","u provedbi")</f>
        <v>u provedbi</v>
      </c>
      <c r="K2389" s="6" t="s">
        <v>19</v>
      </c>
      <c r="L2389" s="25" t="s">
        <v>19</v>
      </c>
      <c r="M2389" s="17">
        <v>0.85</v>
      </c>
      <c r="N2389" s="17">
        <v>0.15</v>
      </c>
      <c r="O2389" s="11">
        <f>Ugovori_OPULJP[[#This Row],[Bespovratna sredstva - Ukupno (EU+Nac) HRK
= Ukupna ugovorena vrijednost bespovratnih sredstava]]*Ugovori_OPULJP[[#This Row],[EU STOPA SUFINANCIRANJA %
EU CO-FINANCING RATE %]]</f>
        <v>844050</v>
      </c>
      <c r="P2389" s="11">
        <f>Ugovori_OPULJP[[#This Row],[Bespovratna sredstva - Ukupno (EU+Nac) HRK
= Ukupna ugovorena vrijednost bespovratnih sredstava]]*Ugovori_OPULJP[[#This Row],[STOPA NACIONALNOG SUFINANCIRANJA %]]</f>
        <v>148950</v>
      </c>
      <c r="Q2389" s="11">
        <v>993000</v>
      </c>
      <c r="R2389" s="11">
        <v>0</v>
      </c>
      <c r="S2389" s="11">
        <v>0</v>
      </c>
      <c r="T2389" s="4">
        <f>Ugovori_OPULJP[[#This Row],[Bespovratna sredstva - Ukupno (EU+Nac) HRK
= Ukupna ugovorena vrijednost bespovratnih sredstava]]+Ugovori_OPULJP[[#This Row],[Javni doprinos korisnika - HRK]]+Ugovori_OPULJP[[#This Row],[Privatni doprinos korisnika - HRK]]</f>
        <v>993000</v>
      </c>
      <c r="U2389" s="19" t="s">
        <v>8735</v>
      </c>
      <c r="V2389" s="19" t="s">
        <v>7159</v>
      </c>
      <c r="W2389" s="5" t="s">
        <v>9763</v>
      </c>
      <c r="X2389" s="5" t="s">
        <v>7244</v>
      </c>
    </row>
    <row r="2390" spans="1:24" ht="76.5" x14ac:dyDescent="0.25">
      <c r="A2390" s="12" t="s">
        <v>9664</v>
      </c>
      <c r="B2390" s="10" t="s">
        <v>8150</v>
      </c>
      <c r="C2390" s="30" t="s">
        <v>7254</v>
      </c>
      <c r="D2390" s="5" t="s">
        <v>7997</v>
      </c>
      <c r="E2390" s="86" t="s">
        <v>10081</v>
      </c>
      <c r="F2390" s="7" t="s">
        <v>9679</v>
      </c>
      <c r="G2390" s="7" t="s">
        <v>12397</v>
      </c>
      <c r="H2390" s="13">
        <v>44267</v>
      </c>
      <c r="I2390" s="13">
        <v>45028</v>
      </c>
      <c r="J2390" s="13" t="str">
        <f ca="1">IF(Ugovori_OPULJP[[#This Row],[DATUM ZAVRŠETKA OPERACIJE]]&lt;TODAY(),"završen","u provedbi")</f>
        <v>u provedbi</v>
      </c>
      <c r="K2390" s="6" t="s">
        <v>3</v>
      </c>
      <c r="L2390" s="6" t="s">
        <v>3</v>
      </c>
      <c r="M2390" s="17">
        <v>0.85</v>
      </c>
      <c r="N2390" s="17">
        <v>0.15</v>
      </c>
      <c r="O2390" s="11">
        <f>Ugovori_OPULJP[[#This Row],[Bespovratna sredstva - Ukupno (EU+Nac) HRK
= Ukupna ugovorena vrijednost bespovratnih sredstava]]*Ugovori_OPULJP[[#This Row],[EU STOPA SUFINANCIRANJA %
EU CO-FINANCING RATE %]]</f>
        <v>744539.4375</v>
      </c>
      <c r="P2390" s="11">
        <f>Ugovori_OPULJP[[#This Row],[Bespovratna sredstva - Ukupno (EU+Nac) HRK
= Ukupna ugovorena vrijednost bespovratnih sredstava]]*Ugovori_OPULJP[[#This Row],[STOPA NACIONALNOG SUFINANCIRANJA %]]</f>
        <v>131389.3125</v>
      </c>
      <c r="Q2390" s="11">
        <v>875928.75</v>
      </c>
      <c r="R2390" s="11">
        <v>0</v>
      </c>
      <c r="S2390" s="11">
        <v>0</v>
      </c>
      <c r="T2390" s="4">
        <f>Ugovori_OPULJP[[#This Row],[Bespovratna sredstva - Ukupno (EU+Nac) HRK
= Ukupna ugovorena vrijednost bespovratnih sredstava]]+Ugovori_OPULJP[[#This Row],[Javni doprinos korisnika - HRK]]+Ugovori_OPULJP[[#This Row],[Privatni doprinos korisnika - HRK]]</f>
        <v>875928.75</v>
      </c>
      <c r="U2390" s="19" t="s">
        <v>8735</v>
      </c>
      <c r="V2390" s="19" t="s">
        <v>7159</v>
      </c>
      <c r="W2390" s="5" t="s">
        <v>9764</v>
      </c>
      <c r="X2390" s="5" t="s">
        <v>7244</v>
      </c>
    </row>
    <row r="2391" spans="1:24" ht="102" x14ac:dyDescent="0.25">
      <c r="A2391" s="12" t="s">
        <v>9708</v>
      </c>
      <c r="B2391" s="10" t="s">
        <v>8150</v>
      </c>
      <c r="C2391" s="30" t="s">
        <v>7254</v>
      </c>
      <c r="D2391" s="5" t="s">
        <v>7997</v>
      </c>
      <c r="E2391" s="86" t="s">
        <v>10081</v>
      </c>
      <c r="F2391" s="7" t="s">
        <v>9729</v>
      </c>
      <c r="G2391" s="47" t="s">
        <v>215</v>
      </c>
      <c r="H2391" s="13">
        <v>44267</v>
      </c>
      <c r="I2391" s="13">
        <v>44997</v>
      </c>
      <c r="J2391" s="13" t="str">
        <f ca="1">IF(Ugovori_OPULJP[[#This Row],[DATUM ZAVRŠETKA OPERACIJE]]&lt;TODAY(),"završen","u provedbi")</f>
        <v>u provedbi</v>
      </c>
      <c r="K2391" s="6" t="s">
        <v>19</v>
      </c>
      <c r="L2391" s="25" t="s">
        <v>19</v>
      </c>
      <c r="M2391" s="17">
        <v>0.85</v>
      </c>
      <c r="N2391" s="17">
        <v>0.15</v>
      </c>
      <c r="O2391" s="11">
        <f>Ugovori_OPULJP[[#This Row],[Bespovratna sredstva - Ukupno (EU+Nac) HRK
= Ukupna ugovorena vrijednost bespovratnih sredstava]]*Ugovori_OPULJP[[#This Row],[EU STOPA SUFINANCIRANJA %
EU CO-FINANCING RATE %]]</f>
        <v>797486.9574999999</v>
      </c>
      <c r="P2391" s="11">
        <f>Ugovori_OPULJP[[#This Row],[Bespovratna sredstva - Ukupno (EU+Nac) HRK
= Ukupna ugovorena vrijednost bespovratnih sredstava]]*Ugovori_OPULJP[[#This Row],[STOPA NACIONALNOG SUFINANCIRANJA %]]</f>
        <v>140732.99249999999</v>
      </c>
      <c r="Q2391" s="11">
        <v>938219.95</v>
      </c>
      <c r="R2391" s="11">
        <v>0</v>
      </c>
      <c r="S2391" s="11">
        <v>0</v>
      </c>
      <c r="T2391" s="4">
        <f>Ugovori_OPULJP[[#This Row],[Bespovratna sredstva - Ukupno (EU+Nac) HRK
= Ukupna ugovorena vrijednost bespovratnih sredstava]]+Ugovori_OPULJP[[#This Row],[Javni doprinos korisnika - HRK]]+Ugovori_OPULJP[[#This Row],[Privatni doprinos korisnika - HRK]]</f>
        <v>938219.95</v>
      </c>
      <c r="U2391" s="19" t="s">
        <v>8735</v>
      </c>
      <c r="V2391" s="19" t="s">
        <v>7159</v>
      </c>
      <c r="W2391" s="5" t="s">
        <v>9765</v>
      </c>
      <c r="X2391" s="5" t="s">
        <v>7244</v>
      </c>
    </row>
    <row r="2392" spans="1:24" ht="114.75" x14ac:dyDescent="0.25">
      <c r="A2392" s="12" t="s">
        <v>9720</v>
      </c>
      <c r="B2392" s="10" t="s">
        <v>8150</v>
      </c>
      <c r="C2392" s="30" t="s">
        <v>7254</v>
      </c>
      <c r="D2392" s="5" t="s">
        <v>7997</v>
      </c>
      <c r="E2392" s="86" t="s">
        <v>10081</v>
      </c>
      <c r="F2392" s="7" t="s">
        <v>9730</v>
      </c>
      <c r="G2392" s="47" t="s">
        <v>1635</v>
      </c>
      <c r="H2392" s="13">
        <v>44264</v>
      </c>
      <c r="I2392" s="13">
        <v>45178</v>
      </c>
      <c r="J2392" s="13" t="str">
        <f ca="1">IF(Ugovori_OPULJP[[#This Row],[DATUM ZAVRŠETKA OPERACIJE]]&lt;TODAY(),"završen","u provedbi")</f>
        <v>u provedbi</v>
      </c>
      <c r="K2392" s="6" t="s">
        <v>4648</v>
      </c>
      <c r="L2392" s="6" t="s">
        <v>3</v>
      </c>
      <c r="M2392" s="17">
        <v>0.85</v>
      </c>
      <c r="N2392" s="17">
        <v>0.15</v>
      </c>
      <c r="O2392" s="11">
        <f>Ugovori_OPULJP[[#This Row],[Bespovratna sredstva - Ukupno (EU+Nac) HRK
= Ukupna ugovorena vrijednost bespovratnih sredstava]]*Ugovori_OPULJP[[#This Row],[EU STOPA SUFINANCIRANJA %
EU CO-FINANCING RATE %]]</f>
        <v>1013931.0085</v>
      </c>
      <c r="P2392" s="11">
        <f>Ugovori_OPULJP[[#This Row],[Bespovratna sredstva - Ukupno (EU+Nac) HRK
= Ukupna ugovorena vrijednost bespovratnih sredstava]]*Ugovori_OPULJP[[#This Row],[STOPA NACIONALNOG SUFINANCIRANJA %]]</f>
        <v>178929.00149999998</v>
      </c>
      <c r="Q2392" s="11">
        <v>1192860.01</v>
      </c>
      <c r="R2392" s="11">
        <v>0</v>
      </c>
      <c r="S2392" s="11">
        <v>0</v>
      </c>
      <c r="T2392" s="4">
        <f>Ugovori_OPULJP[[#This Row],[Bespovratna sredstva - Ukupno (EU+Nac) HRK
= Ukupna ugovorena vrijednost bespovratnih sredstava]]+Ugovori_OPULJP[[#This Row],[Javni doprinos korisnika - HRK]]+Ugovori_OPULJP[[#This Row],[Privatni doprinos korisnika - HRK]]</f>
        <v>1192860.01</v>
      </c>
      <c r="U2392" s="19" t="s">
        <v>8735</v>
      </c>
      <c r="V2392" s="19" t="s">
        <v>7159</v>
      </c>
      <c r="W2392" s="5" t="s">
        <v>9766</v>
      </c>
      <c r="X2392" s="5" t="s">
        <v>7244</v>
      </c>
    </row>
    <row r="2393" spans="1:24" ht="114.75" x14ac:dyDescent="0.25">
      <c r="A2393" s="12" t="s">
        <v>9665</v>
      </c>
      <c r="B2393" s="10" t="s">
        <v>8150</v>
      </c>
      <c r="C2393" s="30" t="s">
        <v>7254</v>
      </c>
      <c r="D2393" s="5" t="s">
        <v>7997</v>
      </c>
      <c r="E2393" s="86" t="s">
        <v>10081</v>
      </c>
      <c r="F2393" s="7" t="s">
        <v>9680</v>
      </c>
      <c r="G2393" s="7" t="s">
        <v>9692</v>
      </c>
      <c r="H2393" s="13">
        <v>44264</v>
      </c>
      <c r="I2393" s="13">
        <v>45178</v>
      </c>
      <c r="J2393" s="13" t="str">
        <f ca="1">IF(Ugovori_OPULJP[[#This Row],[DATUM ZAVRŠETKA OPERACIJE]]&lt;TODAY(),"završen","u provedbi")</f>
        <v>u provedbi</v>
      </c>
      <c r="K2393" s="6" t="s">
        <v>1581</v>
      </c>
      <c r="L2393" s="6" t="s">
        <v>3</v>
      </c>
      <c r="M2393" s="17">
        <v>0.85</v>
      </c>
      <c r="N2393" s="17">
        <v>0.15</v>
      </c>
      <c r="O2393" s="11">
        <f>Ugovori_OPULJP[[#This Row],[Bespovratna sredstva - Ukupno (EU+Nac) HRK
= Ukupna ugovorena vrijednost bespovratnih sredstava]]*Ugovori_OPULJP[[#This Row],[EU STOPA SUFINANCIRANJA %
EU CO-FINANCING RATE %]]</f>
        <v>1014934.0255</v>
      </c>
      <c r="P2393" s="11">
        <f>Ugovori_OPULJP[[#This Row],[Bespovratna sredstva - Ukupno (EU+Nac) HRK
= Ukupna ugovorena vrijednost bespovratnih sredstava]]*Ugovori_OPULJP[[#This Row],[STOPA NACIONALNOG SUFINANCIRANJA %]]</f>
        <v>179106.00450000001</v>
      </c>
      <c r="Q2393" s="11">
        <v>1194040.03</v>
      </c>
      <c r="R2393" s="11">
        <v>0</v>
      </c>
      <c r="S2393" s="11">
        <v>0</v>
      </c>
      <c r="T2393" s="4">
        <f>Ugovori_OPULJP[[#This Row],[Bespovratna sredstva - Ukupno (EU+Nac) HRK
= Ukupna ugovorena vrijednost bespovratnih sredstava]]+Ugovori_OPULJP[[#This Row],[Javni doprinos korisnika - HRK]]+Ugovori_OPULJP[[#This Row],[Privatni doprinos korisnika - HRK]]</f>
        <v>1194040.03</v>
      </c>
      <c r="U2393" s="19" t="s">
        <v>8735</v>
      </c>
      <c r="V2393" s="19" t="s">
        <v>7159</v>
      </c>
      <c r="W2393" s="5" t="s">
        <v>9767</v>
      </c>
      <c r="X2393" s="5" t="s">
        <v>7244</v>
      </c>
    </row>
    <row r="2394" spans="1:24" ht="114.75" x14ac:dyDescent="0.25">
      <c r="A2394" s="12" t="s">
        <v>9666</v>
      </c>
      <c r="B2394" s="10" t="s">
        <v>8150</v>
      </c>
      <c r="C2394" s="30" t="s">
        <v>7254</v>
      </c>
      <c r="D2394" s="5" t="s">
        <v>7997</v>
      </c>
      <c r="E2394" s="86" t="s">
        <v>10081</v>
      </c>
      <c r="F2394" s="7" t="s">
        <v>9681</v>
      </c>
      <c r="G2394" s="31" t="s">
        <v>9693</v>
      </c>
      <c r="H2394" s="13">
        <v>44267</v>
      </c>
      <c r="I2394" s="13">
        <v>44816</v>
      </c>
      <c r="J2394" s="13" t="str">
        <f ca="1">IF(Ugovori_OPULJP[[#This Row],[DATUM ZAVRŠETKA OPERACIJE]]&lt;TODAY(),"završen","u provedbi")</f>
        <v>u provedbi</v>
      </c>
      <c r="K2394" s="6" t="s">
        <v>9</v>
      </c>
      <c r="L2394" s="6" t="s">
        <v>9</v>
      </c>
      <c r="M2394" s="17">
        <v>0.85</v>
      </c>
      <c r="N2394" s="17">
        <v>0.15</v>
      </c>
      <c r="O2394" s="11">
        <f>Ugovori_OPULJP[[#This Row],[Bespovratna sredstva - Ukupno (EU+Nac) HRK
= Ukupna ugovorena vrijednost bespovratnih sredstava]]*Ugovori_OPULJP[[#This Row],[EU STOPA SUFINANCIRANJA %
EU CO-FINANCING RATE %]]</f>
        <v>643244.01100000006</v>
      </c>
      <c r="P2394" s="11">
        <f>Ugovori_OPULJP[[#This Row],[Bespovratna sredstva - Ukupno (EU+Nac) HRK
= Ukupna ugovorena vrijednost bespovratnih sredstava]]*Ugovori_OPULJP[[#This Row],[STOPA NACIONALNOG SUFINANCIRANJA %]]</f>
        <v>113513.649</v>
      </c>
      <c r="Q2394" s="11">
        <v>756757.66</v>
      </c>
      <c r="R2394" s="11">
        <v>0</v>
      </c>
      <c r="S2394" s="11">
        <v>0</v>
      </c>
      <c r="T2394" s="4">
        <f>Ugovori_OPULJP[[#This Row],[Bespovratna sredstva - Ukupno (EU+Nac) HRK
= Ukupna ugovorena vrijednost bespovratnih sredstava]]+Ugovori_OPULJP[[#This Row],[Javni doprinos korisnika - HRK]]+Ugovori_OPULJP[[#This Row],[Privatni doprinos korisnika - HRK]]</f>
        <v>756757.66</v>
      </c>
      <c r="U2394" s="19" t="s">
        <v>8735</v>
      </c>
      <c r="V2394" s="19" t="s">
        <v>7159</v>
      </c>
      <c r="W2394" s="5" t="s">
        <v>9768</v>
      </c>
      <c r="X2394" s="5" t="s">
        <v>7244</v>
      </c>
    </row>
    <row r="2395" spans="1:24" ht="114.75" x14ac:dyDescent="0.25">
      <c r="A2395" s="12" t="s">
        <v>9667</v>
      </c>
      <c r="B2395" s="10" t="s">
        <v>8150</v>
      </c>
      <c r="C2395" s="30" t="s">
        <v>7254</v>
      </c>
      <c r="D2395" s="5" t="s">
        <v>7997</v>
      </c>
      <c r="E2395" s="86" t="s">
        <v>10081</v>
      </c>
      <c r="F2395" s="7" t="s">
        <v>9682</v>
      </c>
      <c r="G2395" s="47" t="s">
        <v>117</v>
      </c>
      <c r="H2395" s="13">
        <v>44267</v>
      </c>
      <c r="I2395" s="13">
        <v>44754</v>
      </c>
      <c r="J2395" s="13" t="str">
        <f ca="1">IF(Ugovori_OPULJP[[#This Row],[DATUM ZAVRŠETKA OPERACIJE]]&lt;TODAY(),"završen","u provedbi")</f>
        <v>u provedbi</v>
      </c>
      <c r="K2395" s="6" t="s">
        <v>9837</v>
      </c>
      <c r="L2395" s="6" t="s">
        <v>14</v>
      </c>
      <c r="M2395" s="17">
        <v>0.85</v>
      </c>
      <c r="N2395" s="17">
        <v>0.15</v>
      </c>
      <c r="O2395" s="11">
        <f>Ugovori_OPULJP[[#This Row],[Bespovratna sredstva - Ukupno (EU+Nac) HRK
= Ukupna ugovorena vrijednost bespovratnih sredstava]]*Ugovori_OPULJP[[#This Row],[EU STOPA SUFINANCIRANJA %
EU CO-FINANCING RATE %]]</f>
        <v>908514</v>
      </c>
      <c r="P2395" s="11">
        <f>Ugovori_OPULJP[[#This Row],[Bespovratna sredstva - Ukupno (EU+Nac) HRK
= Ukupna ugovorena vrijednost bespovratnih sredstava]]*Ugovori_OPULJP[[#This Row],[STOPA NACIONALNOG SUFINANCIRANJA %]]</f>
        <v>160326</v>
      </c>
      <c r="Q2395" s="11">
        <v>1068840</v>
      </c>
      <c r="R2395" s="11">
        <v>0</v>
      </c>
      <c r="S2395" s="11">
        <v>0</v>
      </c>
      <c r="T2395" s="4">
        <f>Ugovori_OPULJP[[#This Row],[Bespovratna sredstva - Ukupno (EU+Nac) HRK
= Ukupna ugovorena vrijednost bespovratnih sredstava]]+Ugovori_OPULJP[[#This Row],[Javni doprinos korisnika - HRK]]+Ugovori_OPULJP[[#This Row],[Privatni doprinos korisnika - HRK]]</f>
        <v>1068840</v>
      </c>
      <c r="U2395" s="19" t="s">
        <v>8735</v>
      </c>
      <c r="V2395" s="19" t="s">
        <v>7159</v>
      </c>
      <c r="W2395" s="5" t="s">
        <v>9769</v>
      </c>
      <c r="X2395" s="5" t="s">
        <v>7244</v>
      </c>
    </row>
    <row r="2396" spans="1:24" ht="114.75" x14ac:dyDescent="0.25">
      <c r="A2396" s="12" t="s">
        <v>9668</v>
      </c>
      <c r="B2396" s="10" t="s">
        <v>8150</v>
      </c>
      <c r="C2396" s="30" t="s">
        <v>7254</v>
      </c>
      <c r="D2396" s="5" t="s">
        <v>7997</v>
      </c>
      <c r="E2396" s="86" t="s">
        <v>10081</v>
      </c>
      <c r="F2396" s="7" t="s">
        <v>9683</v>
      </c>
      <c r="G2396" s="7" t="s">
        <v>9694</v>
      </c>
      <c r="H2396" s="13">
        <v>44264</v>
      </c>
      <c r="I2396" s="13">
        <v>44813</v>
      </c>
      <c r="J2396" s="13" t="str">
        <f ca="1">IF(Ugovori_OPULJP[[#This Row],[DATUM ZAVRŠETKA OPERACIJE]]&lt;TODAY(),"završen","u provedbi")</f>
        <v>u provedbi</v>
      </c>
      <c r="K2396" s="6" t="s">
        <v>25</v>
      </c>
      <c r="L2396" s="6" t="s">
        <v>3</v>
      </c>
      <c r="M2396" s="17">
        <v>0.85</v>
      </c>
      <c r="N2396" s="17">
        <v>0.15</v>
      </c>
      <c r="O2396" s="11">
        <f>Ugovori_OPULJP[[#This Row],[Bespovratna sredstva - Ukupno (EU+Nac) HRK
= Ukupna ugovorena vrijednost bespovratnih sredstava]]*Ugovori_OPULJP[[#This Row],[EU STOPA SUFINANCIRANJA %
EU CO-FINANCING RATE %]]</f>
        <v>534378</v>
      </c>
      <c r="P2396" s="11">
        <f>Ugovori_OPULJP[[#This Row],[Bespovratna sredstva - Ukupno (EU+Nac) HRK
= Ukupna ugovorena vrijednost bespovratnih sredstava]]*Ugovori_OPULJP[[#This Row],[STOPA NACIONALNOG SUFINANCIRANJA %]]</f>
        <v>94302</v>
      </c>
      <c r="Q2396" s="11">
        <v>628680</v>
      </c>
      <c r="R2396" s="11">
        <v>0</v>
      </c>
      <c r="S2396" s="11">
        <v>0</v>
      </c>
      <c r="T2396" s="4">
        <f>Ugovori_OPULJP[[#This Row],[Bespovratna sredstva - Ukupno (EU+Nac) HRK
= Ukupna ugovorena vrijednost bespovratnih sredstava]]+Ugovori_OPULJP[[#This Row],[Javni doprinos korisnika - HRK]]+Ugovori_OPULJP[[#This Row],[Privatni doprinos korisnika - HRK]]</f>
        <v>628680</v>
      </c>
      <c r="U2396" s="19" t="s">
        <v>8735</v>
      </c>
      <c r="V2396" s="19" t="s">
        <v>7159</v>
      </c>
      <c r="W2396" s="5" t="s">
        <v>9770</v>
      </c>
      <c r="X2396" s="5" t="s">
        <v>7244</v>
      </c>
    </row>
    <row r="2397" spans="1:24" ht="102" x14ac:dyDescent="0.25">
      <c r="A2397" s="12" t="s">
        <v>9626</v>
      </c>
      <c r="B2397" s="10" t="s">
        <v>8150</v>
      </c>
      <c r="C2397" s="30" t="s">
        <v>7254</v>
      </c>
      <c r="D2397" s="30" t="s">
        <v>7997</v>
      </c>
      <c r="E2397" s="86" t="s">
        <v>10081</v>
      </c>
      <c r="F2397" s="7" t="s">
        <v>9652</v>
      </c>
      <c r="G2397" s="7" t="s">
        <v>9651</v>
      </c>
      <c r="H2397" s="13">
        <v>44264</v>
      </c>
      <c r="I2397" s="13">
        <v>45178</v>
      </c>
      <c r="J2397" s="13" t="str">
        <f ca="1">IF(Ugovori_OPULJP[[#This Row],[DATUM ZAVRŠETKA OPERACIJE]]&lt;TODAY(),"završen","u provedbi")</f>
        <v>u provedbi</v>
      </c>
      <c r="K2397" s="6" t="s">
        <v>9813</v>
      </c>
      <c r="L2397" s="6" t="s">
        <v>3</v>
      </c>
      <c r="M2397" s="17">
        <v>0.85</v>
      </c>
      <c r="N2397" s="17">
        <v>0.15</v>
      </c>
      <c r="O2397" s="11">
        <f>Ugovori_OPULJP[[#This Row],[Bespovratna sredstva - Ukupno (EU+Nac) HRK
= Ukupna ugovorena vrijednost bespovratnih sredstava]]*Ugovori_OPULJP[[#This Row],[EU STOPA SUFINANCIRANJA %
EU CO-FINANCING RATE %]]</f>
        <v>907290.02549999999</v>
      </c>
      <c r="P2397" s="11">
        <f>Ugovori_OPULJP[[#This Row],[Bespovratna sredstva - Ukupno (EU+Nac) HRK
= Ukupna ugovorena vrijednost bespovratnih sredstava]]*Ugovori_OPULJP[[#This Row],[STOPA NACIONALNOG SUFINANCIRANJA %]]</f>
        <v>160110.00450000001</v>
      </c>
      <c r="Q2397" s="11">
        <v>1067400.03</v>
      </c>
      <c r="R2397" s="11">
        <v>0</v>
      </c>
      <c r="S2397" s="11">
        <v>0</v>
      </c>
      <c r="T2397" s="4">
        <f>Ugovori_OPULJP[[#This Row],[Bespovratna sredstva - Ukupno (EU+Nac) HRK
= Ukupna ugovorena vrijednost bespovratnih sredstava]]+Ugovori_OPULJP[[#This Row],[Javni doprinos korisnika - HRK]]+Ugovori_OPULJP[[#This Row],[Privatni doprinos korisnika - HRK]]</f>
        <v>1067400.03</v>
      </c>
      <c r="U2397" s="19" t="s">
        <v>8735</v>
      </c>
      <c r="V2397" s="19" t="s">
        <v>7159</v>
      </c>
      <c r="W2397" s="5" t="s">
        <v>9771</v>
      </c>
      <c r="X2397" s="5" t="s">
        <v>7244</v>
      </c>
    </row>
    <row r="2398" spans="1:24" ht="76.5" x14ac:dyDescent="0.25">
      <c r="A2398" s="12" t="s">
        <v>9669</v>
      </c>
      <c r="B2398" s="10" t="s">
        <v>8150</v>
      </c>
      <c r="C2398" s="30" t="s">
        <v>7254</v>
      </c>
      <c r="D2398" s="5" t="s">
        <v>7997</v>
      </c>
      <c r="E2398" s="86" t="s">
        <v>10081</v>
      </c>
      <c r="F2398" s="7" t="s">
        <v>9684</v>
      </c>
      <c r="G2398" s="7" t="s">
        <v>9103</v>
      </c>
      <c r="H2398" s="13">
        <v>44267</v>
      </c>
      <c r="I2398" s="13">
        <v>45119</v>
      </c>
      <c r="J2398" s="13" t="str">
        <f ca="1">IF(Ugovori_OPULJP[[#This Row],[DATUM ZAVRŠETKA OPERACIJE]]&lt;TODAY(),"završen","u provedbi")</f>
        <v>u provedbi</v>
      </c>
      <c r="K2398" s="6" t="s">
        <v>15</v>
      </c>
      <c r="L2398" s="25" t="s">
        <v>15</v>
      </c>
      <c r="M2398" s="17">
        <v>0.85</v>
      </c>
      <c r="N2398" s="17">
        <v>0.15</v>
      </c>
      <c r="O2398" s="11">
        <f>Ugovori_OPULJP[[#This Row],[Bespovratna sredstva - Ukupno (EU+Nac) HRK
= Ukupna ugovorena vrijednost bespovratnih sredstava]]*Ugovori_OPULJP[[#This Row],[EU STOPA SUFINANCIRANJA %
EU CO-FINANCING RATE %]]</f>
        <v>777232.5199999999</v>
      </c>
      <c r="P2398" s="11">
        <f>Ugovori_OPULJP[[#This Row],[Bespovratna sredstva - Ukupno (EU+Nac) HRK
= Ukupna ugovorena vrijednost bespovratnih sredstava]]*Ugovori_OPULJP[[#This Row],[STOPA NACIONALNOG SUFINANCIRANJA %]]</f>
        <v>137158.68</v>
      </c>
      <c r="Q2398" s="11">
        <v>914391.2</v>
      </c>
      <c r="R2398" s="11">
        <v>0</v>
      </c>
      <c r="S2398" s="11">
        <v>0</v>
      </c>
      <c r="T2398" s="4">
        <f>Ugovori_OPULJP[[#This Row],[Bespovratna sredstva - Ukupno (EU+Nac) HRK
= Ukupna ugovorena vrijednost bespovratnih sredstava]]+Ugovori_OPULJP[[#This Row],[Javni doprinos korisnika - HRK]]+Ugovori_OPULJP[[#This Row],[Privatni doprinos korisnika - HRK]]</f>
        <v>914391.2</v>
      </c>
      <c r="U2398" s="19" t="s">
        <v>8735</v>
      </c>
      <c r="V2398" s="19" t="s">
        <v>7159</v>
      </c>
      <c r="W2398" s="5" t="s">
        <v>9772</v>
      </c>
      <c r="X2398" s="5" t="s">
        <v>7244</v>
      </c>
    </row>
    <row r="2399" spans="1:24" ht="89.25" x14ac:dyDescent="0.25">
      <c r="A2399" s="12" t="s">
        <v>9670</v>
      </c>
      <c r="B2399" s="10" t="s">
        <v>8150</v>
      </c>
      <c r="C2399" s="30" t="s">
        <v>7254</v>
      </c>
      <c r="D2399" s="5" t="s">
        <v>7997</v>
      </c>
      <c r="E2399" s="86" t="s">
        <v>10081</v>
      </c>
      <c r="F2399" s="7" t="s">
        <v>9685</v>
      </c>
      <c r="G2399" s="7" t="s">
        <v>9695</v>
      </c>
      <c r="H2399" s="13">
        <v>44264</v>
      </c>
      <c r="I2399" s="13">
        <v>44690</v>
      </c>
      <c r="J2399" s="13" t="str">
        <f ca="1">IF(Ugovori_OPULJP[[#This Row],[DATUM ZAVRŠETKA OPERACIJE]]&lt;TODAY(),"završen","u provedbi")</f>
        <v>u provedbi</v>
      </c>
      <c r="K2399" s="6" t="s">
        <v>9836</v>
      </c>
      <c r="L2399" s="6" t="s">
        <v>3</v>
      </c>
      <c r="M2399" s="17">
        <v>0.85</v>
      </c>
      <c r="N2399" s="17">
        <v>0.15</v>
      </c>
      <c r="O2399" s="11">
        <f>Ugovori_OPULJP[[#This Row],[Bespovratna sredstva - Ukupno (EU+Nac) HRK
= Ukupna ugovorena vrijednost bespovratnih sredstava]]*Ugovori_OPULJP[[#This Row],[EU STOPA SUFINANCIRANJA %
EU CO-FINANCING RATE %]]</f>
        <v>902146.04650000005</v>
      </c>
      <c r="P2399" s="11">
        <f>Ugovori_OPULJP[[#This Row],[Bespovratna sredstva - Ukupno (EU+Nac) HRK
= Ukupna ugovorena vrijednost bespovratnih sredstava]]*Ugovori_OPULJP[[#This Row],[STOPA NACIONALNOG SUFINANCIRANJA %]]</f>
        <v>159202.24350000001</v>
      </c>
      <c r="Q2399" s="11">
        <v>1061348.29</v>
      </c>
      <c r="R2399" s="11">
        <v>0</v>
      </c>
      <c r="S2399" s="11">
        <v>0</v>
      </c>
      <c r="T2399" s="4">
        <f>Ugovori_OPULJP[[#This Row],[Bespovratna sredstva - Ukupno (EU+Nac) HRK
= Ukupna ugovorena vrijednost bespovratnih sredstava]]+Ugovori_OPULJP[[#This Row],[Javni doprinos korisnika - HRK]]+Ugovori_OPULJP[[#This Row],[Privatni doprinos korisnika - HRK]]</f>
        <v>1061348.29</v>
      </c>
      <c r="U2399" s="19" t="s">
        <v>8735</v>
      </c>
      <c r="V2399" s="19" t="s">
        <v>7159</v>
      </c>
      <c r="W2399" s="5" t="s">
        <v>9773</v>
      </c>
      <c r="X2399" s="5" t="s">
        <v>7244</v>
      </c>
    </row>
    <row r="2400" spans="1:24" ht="102.75" x14ac:dyDescent="0.25">
      <c r="A2400" s="12" t="s">
        <v>11470</v>
      </c>
      <c r="B2400" s="67" t="s">
        <v>8150</v>
      </c>
      <c r="C2400" s="30" t="s">
        <v>7254</v>
      </c>
      <c r="D2400" s="30" t="s">
        <v>7997</v>
      </c>
      <c r="E2400" s="29" t="s">
        <v>10081</v>
      </c>
      <c r="F2400" s="7" t="s">
        <v>11471</v>
      </c>
      <c r="G2400" s="7" t="s">
        <v>11472</v>
      </c>
      <c r="H2400" s="13">
        <v>44526</v>
      </c>
      <c r="I2400" s="13">
        <v>45256</v>
      </c>
      <c r="J2400" s="13" t="str">
        <f ca="1">IF(Ugovori_OPULJP[[#This Row],[DATUM ZAVRŠETKA OPERACIJE]]&lt;TODAY(),"završen","u provedbi")</f>
        <v>u provedbi</v>
      </c>
      <c r="K2400" s="18" t="s">
        <v>11473</v>
      </c>
      <c r="L2400" s="18" t="s">
        <v>0</v>
      </c>
      <c r="M2400" s="17">
        <v>0.85</v>
      </c>
      <c r="N2400" s="17">
        <v>0.15</v>
      </c>
      <c r="O2400" s="11">
        <f>Ugovori_OPULJP[[#This Row],[Bespovratna sredstva - Ukupno (EU+Nac) HRK
= Ukupna ugovorena vrijednost bespovratnih sredstava]]*Ugovori_OPULJP[[#This Row],[EU STOPA SUFINANCIRANJA %
EU CO-FINANCING RATE %]]</f>
        <v>1018147.1020000001</v>
      </c>
      <c r="P2400" s="11">
        <f>Ugovori_OPULJP[[#This Row],[Bespovratna sredstva - Ukupno (EU+Nac) HRK
= Ukupna ugovorena vrijednost bespovratnih sredstava]]*Ugovori_OPULJP[[#This Row],[STOPA NACIONALNOG SUFINANCIRANJA %]]</f>
        <v>179673.01800000001</v>
      </c>
      <c r="Q2400" s="4">
        <v>1197820.1200000001</v>
      </c>
      <c r="R2400" s="11">
        <v>0</v>
      </c>
      <c r="S2400" s="11">
        <v>0</v>
      </c>
      <c r="T2400" s="4">
        <f>Ugovori_OPULJP[[#This Row],[Bespovratna sredstva - Ukupno (EU+Nac) HRK
= Ukupna ugovorena vrijednost bespovratnih sredstava]]+Ugovori_OPULJP[[#This Row],[Javni doprinos korisnika - HRK]]+Ugovori_OPULJP[[#This Row],[Privatni doprinos korisnika - HRK]]</f>
        <v>1197820.1200000001</v>
      </c>
      <c r="U2400" s="29" t="s">
        <v>8735</v>
      </c>
      <c r="V2400" s="29" t="s">
        <v>7159</v>
      </c>
      <c r="W2400" s="55" t="s">
        <v>11474</v>
      </c>
      <c r="X2400" s="30" t="s">
        <v>7244</v>
      </c>
    </row>
    <row r="2401" spans="1:24" ht="102.75" x14ac:dyDescent="0.25">
      <c r="A2401" s="12" t="s">
        <v>11291</v>
      </c>
      <c r="B2401" s="67" t="s">
        <v>8150</v>
      </c>
      <c r="C2401" s="30" t="s">
        <v>7254</v>
      </c>
      <c r="D2401" s="30" t="s">
        <v>7997</v>
      </c>
      <c r="E2401" s="29" t="s">
        <v>10081</v>
      </c>
      <c r="F2401" s="47" t="s">
        <v>11325</v>
      </c>
      <c r="G2401" s="7" t="s">
        <v>11344</v>
      </c>
      <c r="H2401" s="13">
        <v>44503</v>
      </c>
      <c r="I2401" s="13">
        <v>45233</v>
      </c>
      <c r="J2401" s="13" t="str">
        <f ca="1">IF(Ugovori_OPULJP[[#This Row],[DATUM ZAVRŠETKA OPERACIJE]]&lt;TODAY(),"završen","u provedbi")</f>
        <v>u provedbi</v>
      </c>
      <c r="K2401" s="18" t="s">
        <v>195</v>
      </c>
      <c r="L2401" s="18" t="s">
        <v>10</v>
      </c>
      <c r="M2401" s="17">
        <v>0.85</v>
      </c>
      <c r="N2401" s="17">
        <v>0.15</v>
      </c>
      <c r="O2401" s="11">
        <f>Ugovori_OPULJP[[#This Row],[Bespovratna sredstva - Ukupno (EU+Nac) HRK
= Ukupna ugovorena vrijednost bespovratnih sredstava]]*Ugovori_OPULJP[[#This Row],[EU STOPA SUFINANCIRANJA %
EU CO-FINANCING RATE %]]</f>
        <v>745779.80850000004</v>
      </c>
      <c r="P2401" s="11">
        <f>Ugovori_OPULJP[[#This Row],[Bespovratna sredstva - Ukupno (EU+Nac) HRK
= Ukupna ugovorena vrijednost bespovratnih sredstava]]*Ugovori_OPULJP[[#This Row],[STOPA NACIONALNOG SUFINANCIRANJA %]]</f>
        <v>131608.2015</v>
      </c>
      <c r="Q2401" s="4">
        <v>877388.01</v>
      </c>
      <c r="R2401" s="11">
        <v>0</v>
      </c>
      <c r="S2401" s="11">
        <v>0</v>
      </c>
      <c r="T2401" s="4">
        <f>Ugovori_OPULJP[[#This Row],[Bespovratna sredstva - Ukupno (EU+Nac) HRK
= Ukupna ugovorena vrijednost bespovratnih sredstava]]+Ugovori_OPULJP[[#This Row],[Javni doprinos korisnika - HRK]]+Ugovori_OPULJP[[#This Row],[Privatni doprinos korisnika - HRK]]</f>
        <v>877388.01</v>
      </c>
      <c r="U2401" s="29" t="s">
        <v>8735</v>
      </c>
      <c r="V2401" s="29" t="s">
        <v>7159</v>
      </c>
      <c r="W2401" s="55" t="s">
        <v>11358</v>
      </c>
      <c r="X2401" s="30" t="s">
        <v>7244</v>
      </c>
    </row>
    <row r="2402" spans="1:24" ht="102.75" x14ac:dyDescent="0.25">
      <c r="A2402" s="12" t="s">
        <v>11266</v>
      </c>
      <c r="B2402" s="10" t="s">
        <v>8150</v>
      </c>
      <c r="C2402" s="5" t="s">
        <v>7254</v>
      </c>
      <c r="D2402" s="5" t="s">
        <v>7997</v>
      </c>
      <c r="E2402" s="19" t="s">
        <v>10081</v>
      </c>
      <c r="F2402" s="7" t="s">
        <v>11274</v>
      </c>
      <c r="G2402" s="7" t="s">
        <v>11270</v>
      </c>
      <c r="H2402" s="13">
        <v>44496</v>
      </c>
      <c r="I2402" s="13">
        <v>45409</v>
      </c>
      <c r="J2402" s="13" t="str">
        <f ca="1">IF(Ugovori_OPULJP[[#This Row],[DATUM ZAVRŠETKA OPERACIJE]]&lt;TODAY(),"završen","u provedbi")</f>
        <v>u provedbi</v>
      </c>
      <c r="K2402" s="18" t="s">
        <v>1609</v>
      </c>
      <c r="L2402" s="18" t="s">
        <v>14</v>
      </c>
      <c r="M2402" s="17">
        <v>0.85</v>
      </c>
      <c r="N2402" s="17">
        <v>0.15</v>
      </c>
      <c r="O2402" s="11">
        <f>Ugovori_OPULJP[[#This Row],[Bespovratna sredstva - Ukupno (EU+Nac) HRK
= Ukupna ugovorena vrijednost bespovratnih sredstava]]*Ugovori_OPULJP[[#This Row],[EU STOPA SUFINANCIRANJA %
EU CO-FINANCING RATE %]]</f>
        <v>1087739.5005000001</v>
      </c>
      <c r="P2402" s="11">
        <f>Ugovori_OPULJP[[#This Row],[Bespovratna sredstva - Ukupno (EU+Nac) HRK
= Ukupna ugovorena vrijednost bespovratnih sredstava]]*Ugovori_OPULJP[[#This Row],[STOPA NACIONALNOG SUFINANCIRANJA %]]</f>
        <v>191954.0295</v>
      </c>
      <c r="Q2402" s="4">
        <v>1279693.53</v>
      </c>
      <c r="R2402" s="11">
        <v>0</v>
      </c>
      <c r="S2402" s="11">
        <v>252526.53000000003</v>
      </c>
      <c r="T2402" s="4">
        <f>Ugovori_OPULJP[[#This Row],[Bespovratna sredstva - Ukupno (EU+Nac) HRK
= Ukupna ugovorena vrijednost bespovratnih sredstava]]+Ugovori_OPULJP[[#This Row],[Javni doprinos korisnika - HRK]]+Ugovori_OPULJP[[#This Row],[Privatni doprinos korisnika - HRK]]</f>
        <v>1532220.06</v>
      </c>
      <c r="U2402" s="29" t="s">
        <v>8735</v>
      </c>
      <c r="V2402" s="29" t="s">
        <v>7159</v>
      </c>
      <c r="W2402" s="55" t="s">
        <v>11278</v>
      </c>
      <c r="X2402" s="30" t="s">
        <v>7244</v>
      </c>
    </row>
    <row r="2403" spans="1:24" ht="102.75" x14ac:dyDescent="0.25">
      <c r="A2403" s="26" t="s">
        <v>11475</v>
      </c>
      <c r="B2403" s="10" t="s">
        <v>8150</v>
      </c>
      <c r="C2403" s="5" t="s">
        <v>7254</v>
      </c>
      <c r="D2403" s="5" t="s">
        <v>7997</v>
      </c>
      <c r="E2403" s="19" t="s">
        <v>10081</v>
      </c>
      <c r="F2403" s="7" t="s">
        <v>11513</v>
      </c>
      <c r="G2403" s="7" t="s">
        <v>11514</v>
      </c>
      <c r="H2403" s="13">
        <v>44536</v>
      </c>
      <c r="I2403" s="13">
        <v>45022</v>
      </c>
      <c r="J2403" s="13" t="str">
        <f ca="1">IF(Ugovori_OPULJP[[#This Row],[DATUM ZAVRŠETKA OPERACIJE]]&lt;TODAY(),"završen","u provedbi")</f>
        <v>u provedbi</v>
      </c>
      <c r="K2403" s="6" t="s">
        <v>11547</v>
      </c>
      <c r="L2403" s="25" t="s">
        <v>20</v>
      </c>
      <c r="M2403" s="35" t="s">
        <v>9864</v>
      </c>
      <c r="N2403" s="17">
        <v>0.15</v>
      </c>
      <c r="O2403" s="11">
        <f>Ugovori_OPULJP[[#This Row],[Bespovratna sredstva - Ukupno (EU+Nac) HRK
= Ukupna ugovorena vrijednost bespovratnih sredstava]]*Ugovori_OPULJP[[#This Row],[EU STOPA SUFINANCIRANJA %
EU CO-FINANCING RATE %]]</f>
        <v>943331.0625</v>
      </c>
      <c r="P2403" s="11">
        <f>Ugovori_OPULJP[[#This Row],[Bespovratna sredstva - Ukupno (EU+Nac) HRK
= Ukupna ugovorena vrijednost bespovratnih sredstava]]*Ugovori_OPULJP[[#This Row],[STOPA NACIONALNOG SUFINANCIRANJA %]]</f>
        <v>166470.1875</v>
      </c>
      <c r="Q2403" s="4">
        <v>1109801.25</v>
      </c>
      <c r="R2403" s="11">
        <v>0</v>
      </c>
      <c r="S2403" s="11">
        <v>430296.25</v>
      </c>
      <c r="T2403" s="4">
        <f>Ugovori_OPULJP[[#This Row],[Bespovratna sredstva - Ukupno (EU+Nac) HRK
= Ukupna ugovorena vrijednost bespovratnih sredstava]]+Ugovori_OPULJP[[#This Row],[Javni doprinos korisnika - HRK]]+Ugovori_OPULJP[[#This Row],[Privatni doprinos korisnika - HRK]]</f>
        <v>1540097.5</v>
      </c>
      <c r="U2403" s="29" t="s">
        <v>8735</v>
      </c>
      <c r="V2403" s="29" t="s">
        <v>7159</v>
      </c>
      <c r="W2403" s="55" t="s">
        <v>11494</v>
      </c>
      <c r="X2403" s="30" t="s">
        <v>7244</v>
      </c>
    </row>
    <row r="2404" spans="1:24" ht="102.75" x14ac:dyDescent="0.25">
      <c r="A2404" s="12" t="s">
        <v>11304</v>
      </c>
      <c r="B2404" s="67" t="s">
        <v>8150</v>
      </c>
      <c r="C2404" s="30" t="s">
        <v>7254</v>
      </c>
      <c r="D2404" s="30" t="s">
        <v>7997</v>
      </c>
      <c r="E2404" s="29" t="s">
        <v>10081</v>
      </c>
      <c r="F2404" s="47" t="s">
        <v>11326</v>
      </c>
      <c r="G2404" s="7" t="s">
        <v>11345</v>
      </c>
      <c r="H2404" s="13">
        <v>44511</v>
      </c>
      <c r="I2404" s="13">
        <v>44876</v>
      </c>
      <c r="J2404" s="13" t="str">
        <f ca="1">IF(Ugovori_OPULJP[[#This Row],[DATUM ZAVRŠETKA OPERACIJE]]&lt;TODAY(),"završen","u provedbi")</f>
        <v>u provedbi</v>
      </c>
      <c r="K2404" s="18" t="s">
        <v>3</v>
      </c>
      <c r="L2404" s="18" t="s">
        <v>12</v>
      </c>
      <c r="M2404" s="17">
        <v>0.85</v>
      </c>
      <c r="N2404" s="17">
        <v>0.15</v>
      </c>
      <c r="O2404" s="11">
        <f>Ugovori_OPULJP[[#This Row],[Bespovratna sredstva - Ukupno (EU+Nac) HRK
= Ukupna ugovorena vrijednost bespovratnih sredstava]]*Ugovori_OPULJP[[#This Row],[EU STOPA SUFINANCIRANJA %
EU CO-FINANCING RATE %]]</f>
        <v>989435.61499999987</v>
      </c>
      <c r="P2404" s="11">
        <f>Ugovori_OPULJP[[#This Row],[Bespovratna sredstva - Ukupno (EU+Nac) HRK
= Ukupna ugovorena vrijednost bespovratnih sredstava]]*Ugovori_OPULJP[[#This Row],[STOPA NACIONALNOG SUFINANCIRANJA %]]</f>
        <v>174606.28499999997</v>
      </c>
      <c r="Q2404" s="4">
        <v>1164041.8999999999</v>
      </c>
      <c r="R2404" s="11">
        <v>0</v>
      </c>
      <c r="S2404" s="11">
        <v>0</v>
      </c>
      <c r="T2404" s="4">
        <f>Ugovori_OPULJP[[#This Row],[Bespovratna sredstva - Ukupno (EU+Nac) HRK
= Ukupna ugovorena vrijednost bespovratnih sredstava]]+Ugovori_OPULJP[[#This Row],[Javni doprinos korisnika - HRK]]+Ugovori_OPULJP[[#This Row],[Privatni doprinos korisnika - HRK]]</f>
        <v>1164041.8999999999</v>
      </c>
      <c r="U2404" s="29" t="s">
        <v>8735</v>
      </c>
      <c r="V2404" s="29" t="s">
        <v>7159</v>
      </c>
      <c r="W2404" s="55" t="s">
        <v>11359</v>
      </c>
      <c r="X2404" s="30" t="s">
        <v>7244</v>
      </c>
    </row>
    <row r="2405" spans="1:24" ht="115.5" x14ac:dyDescent="0.25">
      <c r="A2405" s="12" t="s">
        <v>11292</v>
      </c>
      <c r="B2405" s="67" t="s">
        <v>8150</v>
      </c>
      <c r="C2405" s="30" t="s">
        <v>7254</v>
      </c>
      <c r="D2405" s="30" t="s">
        <v>7997</v>
      </c>
      <c r="E2405" s="29" t="s">
        <v>10081</v>
      </c>
      <c r="F2405" s="47" t="s">
        <v>11327</v>
      </c>
      <c r="G2405" s="47" t="s">
        <v>1007</v>
      </c>
      <c r="H2405" s="13">
        <v>44503</v>
      </c>
      <c r="I2405" s="13">
        <v>45141</v>
      </c>
      <c r="J2405" s="13" t="str">
        <f ca="1">IF(Ugovori_OPULJP[[#This Row],[DATUM ZAVRŠETKA OPERACIJE]]&lt;TODAY(),"završen","u provedbi")</f>
        <v>u provedbi</v>
      </c>
      <c r="K2405" s="18" t="s">
        <v>17</v>
      </c>
      <c r="L2405" s="18" t="s">
        <v>17</v>
      </c>
      <c r="M2405" s="17">
        <v>0.85</v>
      </c>
      <c r="N2405" s="17">
        <v>0.15</v>
      </c>
      <c r="O2405" s="11">
        <f>Ugovori_OPULJP[[#This Row],[Bespovratna sredstva - Ukupno (EU+Nac) HRK
= Ukupna ugovorena vrijednost bespovratnih sredstava]]*Ugovori_OPULJP[[#This Row],[EU STOPA SUFINANCIRANJA %
EU CO-FINANCING RATE %]]</f>
        <v>871338.96100000001</v>
      </c>
      <c r="P2405" s="11">
        <f>Ugovori_OPULJP[[#This Row],[Bespovratna sredstva - Ukupno (EU+Nac) HRK
= Ukupna ugovorena vrijednost bespovratnih sredstava]]*Ugovori_OPULJP[[#This Row],[STOPA NACIONALNOG SUFINANCIRANJA %]]</f>
        <v>153765.69899999999</v>
      </c>
      <c r="Q2405" s="4">
        <v>1025104.66</v>
      </c>
      <c r="R2405" s="11">
        <v>0</v>
      </c>
      <c r="S2405" s="11">
        <v>0</v>
      </c>
      <c r="T2405" s="4">
        <f>Ugovori_OPULJP[[#This Row],[Bespovratna sredstva - Ukupno (EU+Nac) HRK
= Ukupna ugovorena vrijednost bespovratnih sredstava]]+Ugovori_OPULJP[[#This Row],[Javni doprinos korisnika - HRK]]+Ugovori_OPULJP[[#This Row],[Privatni doprinos korisnika - HRK]]</f>
        <v>1025104.66</v>
      </c>
      <c r="U2405" s="29" t="s">
        <v>8735</v>
      </c>
      <c r="V2405" s="29" t="s">
        <v>7159</v>
      </c>
      <c r="W2405" s="55" t="s">
        <v>11360</v>
      </c>
      <c r="X2405" s="30" t="s">
        <v>7244</v>
      </c>
    </row>
    <row r="2406" spans="1:24" ht="115.5" x14ac:dyDescent="0.25">
      <c r="A2406" s="12" t="s">
        <v>11305</v>
      </c>
      <c r="B2406" s="67" t="s">
        <v>8150</v>
      </c>
      <c r="C2406" s="30" t="s">
        <v>7254</v>
      </c>
      <c r="D2406" s="30" t="s">
        <v>7997</v>
      </c>
      <c r="E2406" s="29" t="s">
        <v>10081</v>
      </c>
      <c r="F2406" s="47" t="s">
        <v>11328</v>
      </c>
      <c r="G2406" s="7" t="s">
        <v>11346</v>
      </c>
      <c r="H2406" s="13">
        <v>44502</v>
      </c>
      <c r="I2406" s="13">
        <v>45232</v>
      </c>
      <c r="J2406" s="13" t="str">
        <f ca="1">IF(Ugovori_OPULJP[[#This Row],[DATUM ZAVRŠETKA OPERACIJE]]&lt;TODAY(),"završen","u provedbi")</f>
        <v>u provedbi</v>
      </c>
      <c r="K2406" s="6" t="s">
        <v>3</v>
      </c>
      <c r="L2406" s="6" t="s">
        <v>3</v>
      </c>
      <c r="M2406" s="17">
        <v>0.85</v>
      </c>
      <c r="N2406" s="17">
        <v>0.15</v>
      </c>
      <c r="O2406" s="11">
        <f>Ugovori_OPULJP[[#This Row],[Bespovratna sredstva - Ukupno (EU+Nac) HRK
= Ukupna ugovorena vrijednost bespovratnih sredstava]]*Ugovori_OPULJP[[#This Row],[EU STOPA SUFINANCIRANJA %
EU CO-FINANCING RATE %]]</f>
        <v>759373</v>
      </c>
      <c r="P2406" s="11">
        <f>Ugovori_OPULJP[[#This Row],[Bespovratna sredstva - Ukupno (EU+Nac) HRK
= Ukupna ugovorena vrijednost bespovratnih sredstava]]*Ugovori_OPULJP[[#This Row],[STOPA NACIONALNOG SUFINANCIRANJA %]]</f>
        <v>134007</v>
      </c>
      <c r="Q2406" s="4">
        <v>893380</v>
      </c>
      <c r="R2406" s="11">
        <v>0</v>
      </c>
      <c r="S2406" s="11">
        <v>0</v>
      </c>
      <c r="T2406" s="4">
        <f>Ugovori_OPULJP[[#This Row],[Bespovratna sredstva - Ukupno (EU+Nac) HRK
= Ukupna ugovorena vrijednost bespovratnih sredstava]]+Ugovori_OPULJP[[#This Row],[Javni doprinos korisnika - HRK]]+Ugovori_OPULJP[[#This Row],[Privatni doprinos korisnika - HRK]]</f>
        <v>893380</v>
      </c>
      <c r="U2406" s="29" t="s">
        <v>8735</v>
      </c>
      <c r="V2406" s="29" t="s">
        <v>7159</v>
      </c>
      <c r="W2406" s="55" t="s">
        <v>11361</v>
      </c>
      <c r="X2406" s="30" t="s">
        <v>7244</v>
      </c>
    </row>
    <row r="2407" spans="1:24" ht="90" x14ac:dyDescent="0.25">
      <c r="A2407" s="26" t="s">
        <v>11476</v>
      </c>
      <c r="B2407" s="10" t="s">
        <v>8150</v>
      </c>
      <c r="C2407" s="5" t="s">
        <v>7254</v>
      </c>
      <c r="D2407" s="5" t="s">
        <v>7997</v>
      </c>
      <c r="E2407" s="19" t="s">
        <v>10081</v>
      </c>
      <c r="F2407" s="7" t="s">
        <v>11515</v>
      </c>
      <c r="G2407" s="7" t="s">
        <v>11516</v>
      </c>
      <c r="H2407" s="13">
        <v>44531</v>
      </c>
      <c r="I2407" s="13">
        <v>45292</v>
      </c>
      <c r="J2407" s="13" t="str">
        <f ca="1">IF(Ugovori_OPULJP[[#This Row],[DATUM ZAVRŠETKA OPERACIJE]]&lt;TODAY(),"završen","u provedbi")</f>
        <v>u provedbi</v>
      </c>
      <c r="K2407" s="6" t="s">
        <v>13</v>
      </c>
      <c r="L2407" s="25" t="s">
        <v>13</v>
      </c>
      <c r="M2407" s="35" t="s">
        <v>9864</v>
      </c>
      <c r="N2407" s="17">
        <v>0.15</v>
      </c>
      <c r="O2407" s="11">
        <f>Ugovori_OPULJP[[#This Row],[Bespovratna sredstva - Ukupno (EU+Nac) HRK
= Ukupna ugovorena vrijednost bespovratnih sredstava]]*Ugovori_OPULJP[[#This Row],[EU STOPA SUFINANCIRANJA %
EU CO-FINANCING RATE %]]</f>
        <v>864978.30900000001</v>
      </c>
      <c r="P2407" s="11">
        <f>Ugovori_OPULJP[[#This Row],[Bespovratna sredstva - Ukupno (EU+Nac) HRK
= Ukupna ugovorena vrijednost bespovratnih sredstava]]*Ugovori_OPULJP[[#This Row],[STOPA NACIONALNOG SUFINANCIRANJA %]]</f>
        <v>152643.231</v>
      </c>
      <c r="Q2407" s="4">
        <v>1017621.54</v>
      </c>
      <c r="R2407" s="11">
        <v>0</v>
      </c>
      <c r="S2407" s="11">
        <v>0</v>
      </c>
      <c r="T2407" s="4">
        <f>Ugovori_OPULJP[[#This Row],[Bespovratna sredstva - Ukupno (EU+Nac) HRK
= Ukupna ugovorena vrijednost bespovratnih sredstava]]+Ugovori_OPULJP[[#This Row],[Javni doprinos korisnika - HRK]]+Ugovori_OPULJP[[#This Row],[Privatni doprinos korisnika - HRK]]</f>
        <v>1017621.54</v>
      </c>
      <c r="U2407" s="29" t="s">
        <v>8735</v>
      </c>
      <c r="V2407" s="29" t="s">
        <v>7159</v>
      </c>
      <c r="W2407" s="55" t="s">
        <v>11495</v>
      </c>
      <c r="X2407" s="30" t="s">
        <v>7244</v>
      </c>
    </row>
    <row r="2408" spans="1:24" ht="90" x14ac:dyDescent="0.25">
      <c r="A2408" s="26" t="s">
        <v>11477</v>
      </c>
      <c r="B2408" s="10" t="s">
        <v>8150</v>
      </c>
      <c r="C2408" s="5" t="s">
        <v>7254</v>
      </c>
      <c r="D2408" s="5" t="s">
        <v>7997</v>
      </c>
      <c r="E2408" s="19" t="s">
        <v>10081</v>
      </c>
      <c r="F2408" s="7" t="s">
        <v>11517</v>
      </c>
      <c r="G2408" s="47" t="s">
        <v>1620</v>
      </c>
      <c r="H2408" s="13">
        <v>44537</v>
      </c>
      <c r="I2408" s="13">
        <v>45084</v>
      </c>
      <c r="J2408" s="13" t="str">
        <f ca="1">IF(Ugovori_OPULJP[[#This Row],[DATUM ZAVRŠETKA OPERACIJE]]&lt;TODAY(),"završen","u provedbi")</f>
        <v>u provedbi</v>
      </c>
      <c r="K2408" s="6" t="s">
        <v>9</v>
      </c>
      <c r="L2408" s="25" t="s">
        <v>9</v>
      </c>
      <c r="M2408" s="35" t="s">
        <v>9864</v>
      </c>
      <c r="N2408" s="17">
        <v>0.15</v>
      </c>
      <c r="O2408" s="11">
        <f>Ugovori_OPULJP[[#This Row],[Bespovratna sredstva - Ukupno (EU+Nac) HRK
= Ukupna ugovorena vrijednost bespovratnih sredstava]]*Ugovori_OPULJP[[#This Row],[EU STOPA SUFINANCIRANJA %
EU CO-FINANCING RATE %]]</f>
        <v>568977.76850000001</v>
      </c>
      <c r="P2408" s="11">
        <f>Ugovori_OPULJP[[#This Row],[Bespovratna sredstva - Ukupno (EU+Nac) HRK
= Ukupna ugovorena vrijednost bespovratnih sredstava]]*Ugovori_OPULJP[[#This Row],[STOPA NACIONALNOG SUFINANCIRANJA %]]</f>
        <v>100407.84149999999</v>
      </c>
      <c r="Q2408" s="4">
        <v>669385.61</v>
      </c>
      <c r="R2408" s="11">
        <v>0</v>
      </c>
      <c r="S2408" s="11">
        <v>0</v>
      </c>
      <c r="T2408" s="4">
        <f>Ugovori_OPULJP[[#This Row],[Bespovratna sredstva - Ukupno (EU+Nac) HRK
= Ukupna ugovorena vrijednost bespovratnih sredstava]]+Ugovori_OPULJP[[#This Row],[Javni doprinos korisnika - HRK]]+Ugovori_OPULJP[[#This Row],[Privatni doprinos korisnika - HRK]]</f>
        <v>669385.61</v>
      </c>
      <c r="U2408" s="29" t="s">
        <v>8735</v>
      </c>
      <c r="V2408" s="29" t="s">
        <v>7159</v>
      </c>
      <c r="W2408" s="55" t="s">
        <v>11496</v>
      </c>
      <c r="X2408" s="30" t="s">
        <v>7244</v>
      </c>
    </row>
    <row r="2409" spans="1:24" ht="102.75" x14ac:dyDescent="0.25">
      <c r="A2409" s="12" t="s">
        <v>11557</v>
      </c>
      <c r="B2409" s="10" t="s">
        <v>8150</v>
      </c>
      <c r="C2409" s="5" t="s">
        <v>7254</v>
      </c>
      <c r="D2409" s="5" t="s">
        <v>7997</v>
      </c>
      <c r="E2409" s="19" t="s">
        <v>10081</v>
      </c>
      <c r="F2409" s="7" t="s">
        <v>11614</v>
      </c>
      <c r="G2409" s="7" t="s">
        <v>11615</v>
      </c>
      <c r="H2409" s="13">
        <v>44539</v>
      </c>
      <c r="I2409" s="13">
        <v>45269</v>
      </c>
      <c r="J2409" s="13" t="str">
        <f ca="1">IF(Ugovori_OPULJP[[#This Row],[DATUM ZAVRŠETKA OPERACIJE]]&lt;TODAY(),"završen","u provedbi")</f>
        <v>u provedbi</v>
      </c>
      <c r="K2409" s="6" t="s">
        <v>25</v>
      </c>
      <c r="L2409" s="25" t="s">
        <v>2</v>
      </c>
      <c r="M2409" s="35" t="s">
        <v>9864</v>
      </c>
      <c r="N2409" s="17">
        <v>0.15</v>
      </c>
      <c r="O2409" s="11">
        <f>Ugovori_OPULJP[[#This Row],[Bespovratna sredstva - Ukupno (EU+Nac) HRK
= Ukupna ugovorena vrijednost bespovratnih sredstava]]*Ugovori_OPULJP[[#This Row],[EU STOPA SUFINANCIRANJA %
EU CO-FINANCING RATE %]]</f>
        <v>847178</v>
      </c>
      <c r="P2409" s="11">
        <f>Ugovori_OPULJP[[#This Row],[Bespovratna sredstva - Ukupno (EU+Nac) HRK
= Ukupna ugovorena vrijednost bespovratnih sredstava]]*Ugovori_OPULJP[[#This Row],[STOPA NACIONALNOG SUFINANCIRANJA %]]</f>
        <v>149502</v>
      </c>
      <c r="Q2409" s="4">
        <v>996680</v>
      </c>
      <c r="R2409" s="11">
        <v>0</v>
      </c>
      <c r="S2409" s="11">
        <v>0</v>
      </c>
      <c r="T2409" s="4">
        <f>Ugovori_OPULJP[[#This Row],[Bespovratna sredstva - Ukupno (EU+Nac) HRK
= Ukupna ugovorena vrijednost bespovratnih sredstava]]+Ugovori_OPULJP[[#This Row],[Javni doprinos korisnika - HRK]]+Ugovori_OPULJP[[#This Row],[Privatni doprinos korisnika - HRK]]</f>
        <v>996680</v>
      </c>
      <c r="U2409" s="29" t="s">
        <v>8735</v>
      </c>
      <c r="V2409" s="29" t="s">
        <v>7159</v>
      </c>
      <c r="W2409" s="55" t="s">
        <v>11655</v>
      </c>
      <c r="X2409" s="30" t="s">
        <v>7244</v>
      </c>
    </row>
    <row r="2410" spans="1:24" ht="115.5" x14ac:dyDescent="0.25">
      <c r="A2410" s="12" t="s">
        <v>11267</v>
      </c>
      <c r="B2410" s="10" t="s">
        <v>8150</v>
      </c>
      <c r="C2410" s="5" t="s">
        <v>7254</v>
      </c>
      <c r="D2410" s="5" t="s">
        <v>7997</v>
      </c>
      <c r="E2410" s="19" t="s">
        <v>10081</v>
      </c>
      <c r="F2410" s="7" t="s">
        <v>11275</v>
      </c>
      <c r="G2410" s="7" t="s">
        <v>11271</v>
      </c>
      <c r="H2410" s="13">
        <v>44498</v>
      </c>
      <c r="I2410" s="13">
        <v>45106</v>
      </c>
      <c r="J2410" s="13" t="str">
        <f ca="1">IF(Ugovori_OPULJP[[#This Row],[DATUM ZAVRŠETKA OPERACIJE]]&lt;TODAY(),"završen","u provedbi")</f>
        <v>u provedbi</v>
      </c>
      <c r="K2410" s="18" t="s">
        <v>11282</v>
      </c>
      <c r="L2410" s="18" t="s">
        <v>5</v>
      </c>
      <c r="M2410" s="17">
        <v>0.85</v>
      </c>
      <c r="N2410" s="17">
        <v>0.15</v>
      </c>
      <c r="O2410" s="11">
        <f>Ugovori_OPULJP[[#This Row],[Bespovratna sredstva - Ukupno (EU+Nac) HRK
= Ukupna ugovorena vrijednost bespovratnih sredstava]]*Ugovori_OPULJP[[#This Row],[EU STOPA SUFINANCIRANJA %
EU CO-FINANCING RATE %]]</f>
        <v>891600.53</v>
      </c>
      <c r="P2410" s="11">
        <f>Ugovori_OPULJP[[#This Row],[Bespovratna sredstva - Ukupno (EU+Nac) HRK
= Ukupna ugovorena vrijednost bespovratnih sredstava]]*Ugovori_OPULJP[[#This Row],[STOPA NACIONALNOG SUFINANCIRANJA %]]</f>
        <v>157341.26999999999</v>
      </c>
      <c r="Q2410" s="4">
        <v>1048941.8</v>
      </c>
      <c r="R2410" s="11">
        <v>0</v>
      </c>
      <c r="S2410" s="11">
        <v>0</v>
      </c>
      <c r="T2410" s="4">
        <f>Ugovori_OPULJP[[#This Row],[Bespovratna sredstva - Ukupno (EU+Nac) HRK
= Ukupna ugovorena vrijednost bespovratnih sredstava]]+Ugovori_OPULJP[[#This Row],[Javni doprinos korisnika - HRK]]+Ugovori_OPULJP[[#This Row],[Privatni doprinos korisnika - HRK]]</f>
        <v>1048941.8</v>
      </c>
      <c r="U2410" s="29" t="s">
        <v>8735</v>
      </c>
      <c r="V2410" s="29" t="s">
        <v>7159</v>
      </c>
      <c r="W2410" s="55" t="s">
        <v>11279</v>
      </c>
      <c r="X2410" s="30" t="s">
        <v>7244</v>
      </c>
    </row>
    <row r="2411" spans="1:24" ht="102.75" x14ac:dyDescent="0.25">
      <c r="A2411" s="26" t="s">
        <v>11478</v>
      </c>
      <c r="B2411" s="10" t="s">
        <v>8150</v>
      </c>
      <c r="C2411" s="5" t="s">
        <v>7254</v>
      </c>
      <c r="D2411" s="5" t="s">
        <v>7997</v>
      </c>
      <c r="E2411" s="19" t="s">
        <v>10081</v>
      </c>
      <c r="F2411" s="7" t="s">
        <v>11518</v>
      </c>
      <c r="G2411" s="7" t="s">
        <v>11519</v>
      </c>
      <c r="H2411" s="13">
        <v>44537</v>
      </c>
      <c r="I2411" s="13">
        <v>45023</v>
      </c>
      <c r="J2411" s="13" t="str">
        <f ca="1">IF(Ugovori_OPULJP[[#This Row],[DATUM ZAVRŠETKA OPERACIJE]]&lt;TODAY(),"završen","u provedbi")</f>
        <v>u provedbi</v>
      </c>
      <c r="K2411" s="6" t="s">
        <v>11548</v>
      </c>
      <c r="L2411" s="25" t="s">
        <v>20</v>
      </c>
      <c r="M2411" s="35" t="s">
        <v>9864</v>
      </c>
      <c r="N2411" s="17">
        <v>0.15</v>
      </c>
      <c r="O2411" s="11">
        <f>Ugovori_OPULJP[[#This Row],[Bespovratna sredstva - Ukupno (EU+Nac) HRK
= Ukupna ugovorena vrijednost bespovratnih sredstava]]*Ugovori_OPULJP[[#This Row],[EU STOPA SUFINANCIRANJA %
EU CO-FINANCING RATE %]]</f>
        <v>643189.6875</v>
      </c>
      <c r="P2411" s="11">
        <f>Ugovori_OPULJP[[#This Row],[Bespovratna sredstva - Ukupno (EU+Nac) HRK
= Ukupna ugovorena vrijednost bespovratnih sredstava]]*Ugovori_OPULJP[[#This Row],[STOPA NACIONALNOG SUFINANCIRANJA %]]</f>
        <v>113504.0625</v>
      </c>
      <c r="Q2411" s="4">
        <v>756693.75</v>
      </c>
      <c r="R2411" s="11">
        <v>0</v>
      </c>
      <c r="S2411" s="11">
        <v>148133.75</v>
      </c>
      <c r="T2411" s="4">
        <f>Ugovori_OPULJP[[#This Row],[Bespovratna sredstva - Ukupno (EU+Nac) HRK
= Ukupna ugovorena vrijednost bespovratnih sredstava]]+Ugovori_OPULJP[[#This Row],[Javni doprinos korisnika - HRK]]+Ugovori_OPULJP[[#This Row],[Privatni doprinos korisnika - HRK]]</f>
        <v>904827.5</v>
      </c>
      <c r="U2411" s="29" t="s">
        <v>8735</v>
      </c>
      <c r="V2411" s="29" t="s">
        <v>7159</v>
      </c>
      <c r="W2411" s="55" t="s">
        <v>11497</v>
      </c>
      <c r="X2411" s="30" t="s">
        <v>7244</v>
      </c>
    </row>
    <row r="2412" spans="1:24" ht="90" x14ac:dyDescent="0.25">
      <c r="A2412" s="26" t="s">
        <v>11479</v>
      </c>
      <c r="B2412" s="10" t="s">
        <v>8150</v>
      </c>
      <c r="C2412" s="5" t="s">
        <v>7254</v>
      </c>
      <c r="D2412" s="5" t="s">
        <v>7997</v>
      </c>
      <c r="E2412" s="19" t="s">
        <v>10081</v>
      </c>
      <c r="F2412" s="7" t="s">
        <v>11520</v>
      </c>
      <c r="G2412" s="7" t="s">
        <v>11521</v>
      </c>
      <c r="H2412" s="13">
        <v>44537</v>
      </c>
      <c r="I2412" s="13">
        <v>45023</v>
      </c>
      <c r="J2412" s="13" t="str">
        <f ca="1">IF(Ugovori_OPULJP[[#This Row],[DATUM ZAVRŠETKA OPERACIJE]]&lt;TODAY(),"završen","u provedbi")</f>
        <v>u provedbi</v>
      </c>
      <c r="K2412" s="6" t="s">
        <v>11549</v>
      </c>
      <c r="L2412" s="25" t="s">
        <v>18</v>
      </c>
      <c r="M2412" s="35" t="s">
        <v>9864</v>
      </c>
      <c r="N2412" s="17">
        <v>0.15</v>
      </c>
      <c r="O2412" s="11">
        <f>Ugovori_OPULJP[[#This Row],[Bespovratna sredstva - Ukupno (EU+Nac) HRK
= Ukupna ugovorena vrijednost bespovratnih sredstava]]*Ugovori_OPULJP[[#This Row],[EU STOPA SUFINANCIRANJA %
EU CO-FINANCING RATE %]]</f>
        <v>574159.57250000001</v>
      </c>
      <c r="P2412" s="11">
        <f>Ugovori_OPULJP[[#This Row],[Bespovratna sredstva - Ukupno (EU+Nac) HRK
= Ukupna ugovorena vrijednost bespovratnih sredstava]]*Ugovori_OPULJP[[#This Row],[STOPA NACIONALNOG SUFINANCIRANJA %]]</f>
        <v>101322.2775</v>
      </c>
      <c r="Q2412" s="4">
        <v>675481.85</v>
      </c>
      <c r="R2412" s="11">
        <v>0</v>
      </c>
      <c r="S2412" s="11">
        <v>300742.5</v>
      </c>
      <c r="T2412" s="4">
        <f>Ugovori_OPULJP[[#This Row],[Bespovratna sredstva - Ukupno (EU+Nac) HRK
= Ukupna ugovorena vrijednost bespovratnih sredstava]]+Ugovori_OPULJP[[#This Row],[Javni doprinos korisnika - HRK]]+Ugovori_OPULJP[[#This Row],[Privatni doprinos korisnika - HRK]]</f>
        <v>976224.35</v>
      </c>
      <c r="U2412" s="29" t="s">
        <v>8735</v>
      </c>
      <c r="V2412" s="29" t="s">
        <v>7159</v>
      </c>
      <c r="W2412" s="55" t="s">
        <v>11498</v>
      </c>
      <c r="X2412" s="30" t="s">
        <v>7244</v>
      </c>
    </row>
    <row r="2413" spans="1:24" ht="90" x14ac:dyDescent="0.25">
      <c r="A2413" s="12" t="s">
        <v>11268</v>
      </c>
      <c r="B2413" s="10" t="s">
        <v>8150</v>
      </c>
      <c r="C2413" s="5" t="s">
        <v>7254</v>
      </c>
      <c r="D2413" s="5" t="s">
        <v>7997</v>
      </c>
      <c r="E2413" s="19" t="s">
        <v>10081</v>
      </c>
      <c r="F2413" s="7" t="s">
        <v>11276</v>
      </c>
      <c r="G2413" s="7" t="s">
        <v>11272</v>
      </c>
      <c r="H2413" s="13">
        <v>44498</v>
      </c>
      <c r="I2413" s="13">
        <v>45228</v>
      </c>
      <c r="J2413" s="13" t="str">
        <f ca="1">IF(Ugovori_OPULJP[[#This Row],[DATUM ZAVRŠETKA OPERACIJE]]&lt;TODAY(),"završen","u provedbi")</f>
        <v>u provedbi</v>
      </c>
      <c r="K2413" s="18" t="s">
        <v>8383</v>
      </c>
      <c r="L2413" s="18" t="s">
        <v>3</v>
      </c>
      <c r="M2413" s="17">
        <v>0.85</v>
      </c>
      <c r="N2413" s="17">
        <v>0.15</v>
      </c>
      <c r="O2413" s="11">
        <f>Ugovori_OPULJP[[#This Row],[Bespovratna sredstva - Ukupno (EU+Nac) HRK
= Ukupna ugovorena vrijednost bespovratnih sredstava]]*Ugovori_OPULJP[[#This Row],[EU STOPA SUFINANCIRANJA %
EU CO-FINANCING RATE %]]</f>
        <v>801631.60849999997</v>
      </c>
      <c r="P2413" s="11">
        <f>Ugovori_OPULJP[[#This Row],[Bespovratna sredstva - Ukupno (EU+Nac) HRK
= Ukupna ugovorena vrijednost bespovratnih sredstava]]*Ugovori_OPULJP[[#This Row],[STOPA NACIONALNOG SUFINANCIRANJA %]]</f>
        <v>141464.40150000001</v>
      </c>
      <c r="Q2413" s="4">
        <v>943096.01</v>
      </c>
      <c r="R2413" s="11">
        <v>0</v>
      </c>
      <c r="S2413" s="11">
        <v>0</v>
      </c>
      <c r="T2413" s="4">
        <f>Ugovori_OPULJP[[#This Row],[Bespovratna sredstva - Ukupno (EU+Nac) HRK
= Ukupna ugovorena vrijednost bespovratnih sredstava]]+Ugovori_OPULJP[[#This Row],[Javni doprinos korisnika - HRK]]+Ugovori_OPULJP[[#This Row],[Privatni doprinos korisnika - HRK]]</f>
        <v>943096.01</v>
      </c>
      <c r="U2413" s="29" t="s">
        <v>8735</v>
      </c>
      <c r="V2413" s="29" t="s">
        <v>7159</v>
      </c>
      <c r="W2413" s="55" t="s">
        <v>11280</v>
      </c>
      <c r="X2413" s="30" t="s">
        <v>7244</v>
      </c>
    </row>
    <row r="2414" spans="1:24" ht="115.5" x14ac:dyDescent="0.25">
      <c r="A2414" s="26" t="s">
        <v>11480</v>
      </c>
      <c r="B2414" s="10" t="s">
        <v>8150</v>
      </c>
      <c r="C2414" s="5" t="s">
        <v>7254</v>
      </c>
      <c r="D2414" s="5" t="s">
        <v>7997</v>
      </c>
      <c r="E2414" s="19" t="s">
        <v>10081</v>
      </c>
      <c r="F2414" s="7" t="s">
        <v>11522</v>
      </c>
      <c r="G2414" s="7" t="s">
        <v>11523</v>
      </c>
      <c r="H2414" s="13">
        <v>44536</v>
      </c>
      <c r="I2414" s="13">
        <v>45113</v>
      </c>
      <c r="J2414" s="13" t="str">
        <f ca="1">IF(Ugovori_OPULJP[[#This Row],[DATUM ZAVRŠETKA OPERACIJE]]&lt;TODAY(),"završen","u provedbi")</f>
        <v>u provedbi</v>
      </c>
      <c r="K2414" s="6" t="s">
        <v>11550</v>
      </c>
      <c r="L2414" s="25" t="s">
        <v>3</v>
      </c>
      <c r="M2414" s="35" t="s">
        <v>9864</v>
      </c>
      <c r="N2414" s="17">
        <v>0.15</v>
      </c>
      <c r="O2414" s="11">
        <f>Ugovori_OPULJP[[#This Row],[Bespovratna sredstva - Ukupno (EU+Nac) HRK
= Ukupna ugovorena vrijednost bespovratnih sredstava]]*Ugovori_OPULJP[[#This Row],[EU STOPA SUFINANCIRANJA %
EU CO-FINANCING RATE %]]</f>
        <v>866912.95149999997</v>
      </c>
      <c r="P2414" s="11">
        <f>Ugovori_OPULJP[[#This Row],[Bespovratna sredstva - Ukupno (EU+Nac) HRK
= Ukupna ugovorena vrijednost bespovratnih sredstava]]*Ugovori_OPULJP[[#This Row],[STOPA NACIONALNOG SUFINANCIRANJA %]]</f>
        <v>152984.6385</v>
      </c>
      <c r="Q2414" s="4">
        <v>1019897.59</v>
      </c>
      <c r="R2414" s="11">
        <v>0</v>
      </c>
      <c r="S2414" s="11">
        <v>0</v>
      </c>
      <c r="T2414" s="4">
        <f>Ugovori_OPULJP[[#This Row],[Bespovratna sredstva - Ukupno (EU+Nac) HRK
= Ukupna ugovorena vrijednost bespovratnih sredstava]]+Ugovori_OPULJP[[#This Row],[Javni doprinos korisnika - HRK]]+Ugovori_OPULJP[[#This Row],[Privatni doprinos korisnika - HRK]]</f>
        <v>1019897.59</v>
      </c>
      <c r="U2414" s="29" t="s">
        <v>8735</v>
      </c>
      <c r="V2414" s="29" t="s">
        <v>7159</v>
      </c>
      <c r="W2414" s="55" t="s">
        <v>11499</v>
      </c>
      <c r="X2414" s="30" t="s">
        <v>7244</v>
      </c>
    </row>
    <row r="2415" spans="1:24" ht="90" x14ac:dyDescent="0.25">
      <c r="A2415" s="26" t="s">
        <v>11481</v>
      </c>
      <c r="B2415" s="10" t="s">
        <v>8150</v>
      </c>
      <c r="C2415" s="5" t="s">
        <v>7254</v>
      </c>
      <c r="D2415" s="5" t="s">
        <v>7997</v>
      </c>
      <c r="E2415" s="19" t="s">
        <v>10081</v>
      </c>
      <c r="F2415" s="7" t="s">
        <v>11524</v>
      </c>
      <c r="G2415" s="7" t="s">
        <v>9709</v>
      </c>
      <c r="H2415" s="13">
        <v>44531</v>
      </c>
      <c r="I2415" s="13">
        <v>45444</v>
      </c>
      <c r="J2415" s="13" t="str">
        <f ca="1">IF(Ugovori_OPULJP[[#This Row],[DATUM ZAVRŠETKA OPERACIJE]]&lt;TODAY(),"završen","u provedbi")</f>
        <v>u provedbi</v>
      </c>
      <c r="K2415" s="6" t="s">
        <v>9</v>
      </c>
      <c r="L2415" s="25" t="s">
        <v>9</v>
      </c>
      <c r="M2415" s="35" t="s">
        <v>9864</v>
      </c>
      <c r="N2415" s="17">
        <v>0.15</v>
      </c>
      <c r="O2415" s="11">
        <f>Ugovori_OPULJP[[#This Row],[Bespovratna sredstva - Ukupno (EU+Nac) HRK
= Ukupna ugovorena vrijednost bespovratnih sredstava]]*Ugovori_OPULJP[[#This Row],[EU STOPA SUFINANCIRANJA %
EU CO-FINANCING RATE %]]</f>
        <v>723010.51</v>
      </c>
      <c r="P2415" s="11">
        <f>Ugovori_OPULJP[[#This Row],[Bespovratna sredstva - Ukupno (EU+Nac) HRK
= Ukupna ugovorena vrijednost bespovratnih sredstava]]*Ugovori_OPULJP[[#This Row],[STOPA NACIONALNOG SUFINANCIRANJA %]]</f>
        <v>127590.09</v>
      </c>
      <c r="Q2415" s="4">
        <v>850600.6</v>
      </c>
      <c r="R2415" s="11">
        <v>0</v>
      </c>
      <c r="S2415" s="11">
        <v>95860</v>
      </c>
      <c r="T2415" s="4">
        <f>Ugovori_OPULJP[[#This Row],[Bespovratna sredstva - Ukupno (EU+Nac) HRK
= Ukupna ugovorena vrijednost bespovratnih sredstava]]+Ugovori_OPULJP[[#This Row],[Javni doprinos korisnika - HRK]]+Ugovori_OPULJP[[#This Row],[Privatni doprinos korisnika - HRK]]</f>
        <v>946460.6</v>
      </c>
      <c r="U2415" s="29" t="s">
        <v>8735</v>
      </c>
      <c r="V2415" s="29" t="s">
        <v>7159</v>
      </c>
      <c r="W2415" s="55" t="s">
        <v>11500</v>
      </c>
      <c r="X2415" s="30" t="s">
        <v>7244</v>
      </c>
    </row>
    <row r="2416" spans="1:24" ht="102.75" x14ac:dyDescent="0.25">
      <c r="A2416" s="12" t="s">
        <v>11396</v>
      </c>
      <c r="B2416" s="67" t="s">
        <v>8150</v>
      </c>
      <c r="C2416" s="30" t="s">
        <v>7254</v>
      </c>
      <c r="D2416" s="30" t="s">
        <v>7997</v>
      </c>
      <c r="E2416" s="29" t="s">
        <v>10081</v>
      </c>
      <c r="F2416" s="7" t="s">
        <v>11417</v>
      </c>
      <c r="G2416" s="7" t="s">
        <v>11418</v>
      </c>
      <c r="H2416" s="13">
        <v>44512</v>
      </c>
      <c r="I2416" s="13">
        <v>45424</v>
      </c>
      <c r="J2416" s="13" t="str">
        <f ca="1">IF(Ugovori_OPULJP[[#This Row],[DATUM ZAVRŠETKA OPERACIJE]]&lt;TODAY(),"završen","u provedbi")</f>
        <v>u provedbi</v>
      </c>
      <c r="K2416" s="18" t="s">
        <v>11457</v>
      </c>
      <c r="L2416" s="18" t="s">
        <v>14</v>
      </c>
      <c r="M2416" s="17">
        <v>0.85</v>
      </c>
      <c r="N2416" s="17">
        <v>0.15</v>
      </c>
      <c r="O2416" s="11">
        <f>Ugovori_OPULJP[[#This Row],[Bespovratna sredstva - Ukupno (EU+Nac) HRK
= Ukupna ugovorena vrijednost bespovratnih sredstava]]*Ugovori_OPULJP[[#This Row],[EU STOPA SUFINANCIRANJA %
EU CO-FINANCING RATE %]]</f>
        <v>623972.2159999999</v>
      </c>
      <c r="P2416" s="11">
        <f>Ugovori_OPULJP[[#This Row],[Bespovratna sredstva - Ukupno (EU+Nac) HRK
= Ukupna ugovorena vrijednost bespovratnih sredstava]]*Ugovori_OPULJP[[#This Row],[STOPA NACIONALNOG SUFINANCIRANJA %]]</f>
        <v>110112.74399999999</v>
      </c>
      <c r="Q2416" s="4">
        <v>734084.96</v>
      </c>
      <c r="R2416" s="11">
        <v>0</v>
      </c>
      <c r="S2416" s="11">
        <v>57969.20000000007</v>
      </c>
      <c r="T2416" s="4">
        <v>792054.16</v>
      </c>
      <c r="U2416" s="29" t="s">
        <v>8735</v>
      </c>
      <c r="V2416" s="29" t="s">
        <v>7159</v>
      </c>
      <c r="W2416" s="55" t="s">
        <v>11419</v>
      </c>
      <c r="X2416" s="30" t="s">
        <v>7244</v>
      </c>
    </row>
    <row r="2417" spans="1:24" ht="115.5" x14ac:dyDescent="0.25">
      <c r="A2417" s="12" t="s">
        <v>11269</v>
      </c>
      <c r="B2417" s="10" t="s">
        <v>8150</v>
      </c>
      <c r="C2417" s="5" t="s">
        <v>7254</v>
      </c>
      <c r="D2417" s="5" t="s">
        <v>7997</v>
      </c>
      <c r="E2417" s="19" t="s">
        <v>10081</v>
      </c>
      <c r="F2417" s="7" t="s">
        <v>11277</v>
      </c>
      <c r="G2417" s="7" t="s">
        <v>11273</v>
      </c>
      <c r="H2417" s="13">
        <v>44498</v>
      </c>
      <c r="I2417" s="13">
        <v>45411</v>
      </c>
      <c r="J2417" s="13" t="str">
        <f ca="1">IF(Ugovori_OPULJP[[#This Row],[DATUM ZAVRŠETKA OPERACIJE]]&lt;TODAY(),"završen","u provedbi")</f>
        <v>u provedbi</v>
      </c>
      <c r="K2417" s="18" t="s">
        <v>11283</v>
      </c>
      <c r="L2417" s="18" t="s">
        <v>3</v>
      </c>
      <c r="M2417" s="17">
        <v>0.85</v>
      </c>
      <c r="N2417" s="17">
        <v>0.15</v>
      </c>
      <c r="O2417" s="11">
        <f>Ugovori_OPULJP[[#This Row],[Bespovratna sredstva - Ukupno (EU+Nac) HRK
= Ukupna ugovorena vrijednost bespovratnih sredstava]]*Ugovori_OPULJP[[#This Row],[EU STOPA SUFINANCIRANJA %
EU CO-FINANCING RATE %]]</f>
        <v>1019251.9234999999</v>
      </c>
      <c r="P2417" s="11">
        <f>Ugovori_OPULJP[[#This Row],[Bespovratna sredstva - Ukupno (EU+Nac) HRK
= Ukupna ugovorena vrijednost bespovratnih sredstava]]*Ugovori_OPULJP[[#This Row],[STOPA NACIONALNOG SUFINANCIRANJA %]]</f>
        <v>179867.98649999997</v>
      </c>
      <c r="Q2417" s="4">
        <v>1199119.9099999999</v>
      </c>
      <c r="R2417" s="11">
        <v>0</v>
      </c>
      <c r="S2417" s="11">
        <v>0</v>
      </c>
      <c r="T2417" s="4">
        <f>Ugovori_OPULJP[[#This Row],[Bespovratna sredstva - Ukupno (EU+Nac) HRK
= Ukupna ugovorena vrijednost bespovratnih sredstava]]+Ugovori_OPULJP[[#This Row],[Javni doprinos korisnika - HRK]]+Ugovori_OPULJP[[#This Row],[Privatni doprinos korisnika - HRK]]</f>
        <v>1199119.9099999999</v>
      </c>
      <c r="U2417" s="29" t="s">
        <v>8735</v>
      </c>
      <c r="V2417" s="29" t="s">
        <v>7159</v>
      </c>
      <c r="W2417" s="55" t="s">
        <v>11281</v>
      </c>
      <c r="X2417" s="30" t="s">
        <v>7244</v>
      </c>
    </row>
    <row r="2418" spans="1:24" ht="76.5" x14ac:dyDescent="0.25">
      <c r="A2418" s="12" t="s">
        <v>12403</v>
      </c>
      <c r="B2418" s="10" t="s">
        <v>8150</v>
      </c>
      <c r="C2418" s="27" t="s">
        <v>7254</v>
      </c>
      <c r="D2418" s="5" t="s">
        <v>7997</v>
      </c>
      <c r="E2418" s="19" t="s">
        <v>10081</v>
      </c>
      <c r="F2418" s="7" t="s">
        <v>12404</v>
      </c>
      <c r="G2418" s="7" t="s">
        <v>12405</v>
      </c>
      <c r="H2418" s="13">
        <v>44620</v>
      </c>
      <c r="I2418" s="13">
        <v>45350</v>
      </c>
      <c r="J2418" s="20" t="str">
        <f ca="1">IF(Ugovori_OPULJP[[#This Row],[DATUM ZAVRŠETKA OPERACIJE]]&lt;TODAY(),"završen","u provedbi")</f>
        <v>u provedbi</v>
      </c>
      <c r="K2418" s="18" t="s">
        <v>1</v>
      </c>
      <c r="L2418" s="18" t="s">
        <v>1</v>
      </c>
      <c r="M2418" s="17">
        <v>0.85</v>
      </c>
      <c r="N2418" s="17">
        <v>0.15</v>
      </c>
      <c r="O2418" s="11">
        <f>Ugovori_OPULJP[[#This Row],[Bespovratna sredstva - Ukupno (EU+Nac) HRK
= Ukupna ugovorena vrijednost bespovratnih sredstava]]*Ugovori_OPULJP[[#This Row],[EU STOPA SUFINANCIRANJA %
EU CO-FINANCING RATE %]]</f>
        <v>1018314.9515000001</v>
      </c>
      <c r="P2418" s="11">
        <f>Ugovori_OPULJP[[#This Row],[Bespovratna sredstva - Ukupno (EU+Nac) HRK
= Ukupna ugovorena vrijednost bespovratnih sredstava]]*Ugovori_OPULJP[[#This Row],[STOPA NACIONALNOG SUFINANCIRANJA %]]</f>
        <v>179702.6385</v>
      </c>
      <c r="Q2418" s="4">
        <v>1198017.5900000001</v>
      </c>
      <c r="R2418" s="11">
        <v>0</v>
      </c>
      <c r="S2418" s="11">
        <v>0</v>
      </c>
      <c r="T2418" s="4">
        <f>Ugovori_OPULJP[[#This Row],[Bespovratna sredstva - Ukupno (EU+Nac) HRK
= Ukupna ugovorena vrijednost bespovratnih sredstava]]+Ugovori_OPULJP[[#This Row],[Javni doprinos korisnika - HRK]]+Ugovori_OPULJP[[#This Row],[Privatni doprinos korisnika - HRK]]</f>
        <v>1198017.5900000001</v>
      </c>
      <c r="U2418" s="29" t="s">
        <v>8735</v>
      </c>
      <c r="V2418" s="29" t="s">
        <v>7159</v>
      </c>
      <c r="W2418" s="27" t="s">
        <v>12406</v>
      </c>
      <c r="X2418" s="30" t="s">
        <v>7244</v>
      </c>
    </row>
    <row r="2419" spans="1:24" ht="114.75" x14ac:dyDescent="0.25">
      <c r="A2419" s="45" t="s">
        <v>3410</v>
      </c>
      <c r="B2419" s="67" t="s">
        <v>8151</v>
      </c>
      <c r="C2419" s="30" t="s">
        <v>7248</v>
      </c>
      <c r="D2419" s="30" t="s">
        <v>3409</v>
      </c>
      <c r="E2419" s="29" t="s">
        <v>22</v>
      </c>
      <c r="F2419" s="47" t="s">
        <v>3411</v>
      </c>
      <c r="G2419" s="47" t="s">
        <v>3412</v>
      </c>
      <c r="H2419" s="48">
        <v>42515</v>
      </c>
      <c r="I2419" s="48">
        <v>44561</v>
      </c>
      <c r="J2419" s="48" t="str">
        <f ca="1">IF(Ugovori_OPULJP[[#This Row],[DATUM ZAVRŠETKA OPERACIJE]]&lt;TODAY(),"završen","u provedbi")</f>
        <v>završen</v>
      </c>
      <c r="K2419" s="25" t="s">
        <v>25</v>
      </c>
      <c r="L2419" s="25" t="s">
        <v>3</v>
      </c>
      <c r="M2419" s="17">
        <v>0.85</v>
      </c>
      <c r="N2419" s="17">
        <v>0.15</v>
      </c>
      <c r="O2419" s="11">
        <f>Ugovori_OPULJP[[#This Row],[Bespovratna sredstva - Ukupno (EU+Nac) HRK
= Ukupna ugovorena vrijednost bespovratnih sredstava]]*Ugovori_OPULJP[[#This Row],[EU STOPA SUFINANCIRANJA %
EU CO-FINANCING RATE %]]</f>
        <v>17332534.908999998</v>
      </c>
      <c r="P2419" s="11">
        <f>Ugovori_OPULJP[[#This Row],[Bespovratna sredstva - Ukupno (EU+Nac) HRK
= Ukupna ugovorena vrijednost bespovratnih sredstava]]*Ugovori_OPULJP[[#This Row],[STOPA NACIONALNOG SUFINANCIRANJA %]]</f>
        <v>3058682.6309999996</v>
      </c>
      <c r="Q2419" s="11">
        <v>20391217.539999999</v>
      </c>
      <c r="R2419" s="11">
        <v>0</v>
      </c>
      <c r="S2419" s="11">
        <v>0</v>
      </c>
      <c r="T2419" s="4">
        <f>Ugovori_OPULJP[[#This Row],[Bespovratna sredstva - Ukupno (EU+Nac) HRK
= Ukupna ugovorena vrijednost bespovratnih sredstava]]+Ugovori_OPULJP[[#This Row],[Javni doprinos korisnika - HRK]]+Ugovori_OPULJP[[#This Row],[Privatni doprinos korisnika - HRK]]</f>
        <v>20391217.539999999</v>
      </c>
      <c r="U2419" s="29" t="s">
        <v>3634</v>
      </c>
      <c r="V2419" s="29" t="s">
        <v>4042</v>
      </c>
      <c r="W2419" s="30" t="s">
        <v>5723</v>
      </c>
      <c r="X2419" s="30" t="s">
        <v>5806</v>
      </c>
    </row>
    <row r="2420" spans="1:24" ht="114.75" x14ac:dyDescent="0.25">
      <c r="A2420" s="45" t="s">
        <v>3414</v>
      </c>
      <c r="B2420" s="67" t="s">
        <v>8151</v>
      </c>
      <c r="C2420" s="30" t="s">
        <v>7248</v>
      </c>
      <c r="D2420" s="30" t="s">
        <v>3413</v>
      </c>
      <c r="E2420" s="29" t="s">
        <v>10082</v>
      </c>
      <c r="F2420" s="47" t="s">
        <v>3415</v>
      </c>
      <c r="G2420" s="47" t="s">
        <v>8505</v>
      </c>
      <c r="H2420" s="48">
        <v>43385</v>
      </c>
      <c r="I2420" s="48">
        <v>44481</v>
      </c>
      <c r="J2420" s="48" t="str">
        <f ca="1">IF(Ugovori_OPULJP[[#This Row],[DATUM ZAVRŠETKA OPERACIJE]]&lt;TODAY(),"završen","u provedbi")</f>
        <v>završen</v>
      </c>
      <c r="K2420" s="25" t="s">
        <v>3004</v>
      </c>
      <c r="L2420" s="25" t="s">
        <v>3</v>
      </c>
      <c r="M2420" s="17">
        <v>0.85</v>
      </c>
      <c r="N2420" s="17">
        <v>0.15</v>
      </c>
      <c r="O2420" s="11">
        <f>Ugovori_OPULJP[[#This Row],[Bespovratna sredstva - Ukupno (EU+Nac) HRK
= Ukupna ugovorena vrijednost bespovratnih sredstava]]*Ugovori_OPULJP[[#This Row],[EU STOPA SUFINANCIRANJA %
EU CO-FINANCING RATE %]]</f>
        <v>1529802.7744999998</v>
      </c>
      <c r="P2420" s="11">
        <f>Ugovori_OPULJP[[#This Row],[Bespovratna sredstva - Ukupno (EU+Nac) HRK
= Ukupna ugovorena vrijednost bespovratnih sredstava]]*Ugovori_OPULJP[[#This Row],[STOPA NACIONALNOG SUFINANCIRANJA %]]</f>
        <v>269965.19549999997</v>
      </c>
      <c r="Q2420" s="11">
        <v>1799767.97</v>
      </c>
      <c r="R2420" s="11">
        <v>0</v>
      </c>
      <c r="S2420" s="11">
        <v>0</v>
      </c>
      <c r="T2420" s="4">
        <f>Ugovori_OPULJP[[#This Row],[Bespovratna sredstva - Ukupno (EU+Nac) HRK
= Ukupna ugovorena vrijednost bespovratnih sredstava]]+Ugovori_OPULJP[[#This Row],[Javni doprinos korisnika - HRK]]+Ugovori_OPULJP[[#This Row],[Privatni doprinos korisnika - HRK]]</f>
        <v>1799767.97</v>
      </c>
      <c r="U2420" s="29" t="s">
        <v>3634</v>
      </c>
      <c r="V2420" s="29" t="s">
        <v>4042</v>
      </c>
      <c r="W2420" s="30" t="s">
        <v>5724</v>
      </c>
      <c r="X2420" s="30" t="s">
        <v>5806</v>
      </c>
    </row>
    <row r="2421" spans="1:24" ht="114.75" x14ac:dyDescent="0.25">
      <c r="A2421" s="45" t="s">
        <v>3416</v>
      </c>
      <c r="B2421" s="67" t="s">
        <v>8151</v>
      </c>
      <c r="C2421" s="30" t="s">
        <v>7248</v>
      </c>
      <c r="D2421" s="30" t="s">
        <v>3413</v>
      </c>
      <c r="E2421" s="29" t="s">
        <v>10082</v>
      </c>
      <c r="F2421" s="47" t="s">
        <v>3417</v>
      </c>
      <c r="G2421" s="47" t="s">
        <v>4720</v>
      </c>
      <c r="H2421" s="48">
        <v>43385</v>
      </c>
      <c r="I2421" s="48">
        <v>44481</v>
      </c>
      <c r="J2421" s="48" t="str">
        <f ca="1">IF(Ugovori_OPULJP[[#This Row],[DATUM ZAVRŠETKA OPERACIJE]]&lt;TODAY(),"završen","u provedbi")</f>
        <v>završen</v>
      </c>
      <c r="K2421" s="25" t="s">
        <v>3</v>
      </c>
      <c r="L2421" s="25" t="s">
        <v>3</v>
      </c>
      <c r="M2421" s="17">
        <v>0.85</v>
      </c>
      <c r="N2421" s="17">
        <v>0.15</v>
      </c>
      <c r="O2421" s="11">
        <f>Ugovori_OPULJP[[#This Row],[Bespovratna sredstva - Ukupno (EU+Nac) HRK
= Ukupna ugovorena vrijednost bespovratnih sredstava]]*Ugovori_OPULJP[[#This Row],[EU STOPA SUFINANCIRANJA %
EU CO-FINANCING RATE %]]</f>
        <v>1493078.3034999999</v>
      </c>
      <c r="P2421" s="11">
        <f>Ugovori_OPULJP[[#This Row],[Bespovratna sredstva - Ukupno (EU+Nac) HRK
= Ukupna ugovorena vrijednost bespovratnih sredstava]]*Ugovori_OPULJP[[#This Row],[STOPA NACIONALNOG SUFINANCIRANJA %]]</f>
        <v>263484.40649999998</v>
      </c>
      <c r="Q2421" s="11">
        <v>1756562.71</v>
      </c>
      <c r="R2421" s="11">
        <v>0</v>
      </c>
      <c r="S2421" s="11">
        <v>0</v>
      </c>
      <c r="T2421" s="4">
        <f>Ugovori_OPULJP[[#This Row],[Bespovratna sredstva - Ukupno (EU+Nac) HRK
= Ukupna ugovorena vrijednost bespovratnih sredstava]]+Ugovori_OPULJP[[#This Row],[Javni doprinos korisnika - HRK]]+Ugovori_OPULJP[[#This Row],[Privatni doprinos korisnika - HRK]]</f>
        <v>1756562.71</v>
      </c>
      <c r="U2421" s="29" t="s">
        <v>3634</v>
      </c>
      <c r="V2421" s="29" t="s">
        <v>4042</v>
      </c>
      <c r="W2421" s="30" t="s">
        <v>5725</v>
      </c>
      <c r="X2421" s="30" t="s">
        <v>5806</v>
      </c>
    </row>
    <row r="2422" spans="1:24" ht="102" x14ac:dyDescent="0.25">
      <c r="A2422" s="45" t="s">
        <v>3418</v>
      </c>
      <c r="B2422" s="67" t="s">
        <v>8151</v>
      </c>
      <c r="C2422" s="30" t="s">
        <v>7248</v>
      </c>
      <c r="D2422" s="30" t="s">
        <v>3413</v>
      </c>
      <c r="E2422" s="29" t="s">
        <v>10082</v>
      </c>
      <c r="F2422" s="47" t="s">
        <v>4721</v>
      </c>
      <c r="G2422" s="47" t="s">
        <v>3419</v>
      </c>
      <c r="H2422" s="48">
        <v>43385</v>
      </c>
      <c r="I2422" s="48">
        <v>44116</v>
      </c>
      <c r="J2422" s="48" t="str">
        <f ca="1">IF(Ugovori_OPULJP[[#This Row],[DATUM ZAVRŠETKA OPERACIJE]]&lt;TODAY(),"završen","u provedbi")</f>
        <v>završen</v>
      </c>
      <c r="K2422" s="25" t="s">
        <v>10</v>
      </c>
      <c r="L2422" s="25" t="s">
        <v>10</v>
      </c>
      <c r="M2422" s="17">
        <v>0.85</v>
      </c>
      <c r="N2422" s="17">
        <v>0.15</v>
      </c>
      <c r="O2422" s="11">
        <f>Ugovori_OPULJP[[#This Row],[Bespovratna sredstva - Ukupno (EU+Nac) HRK
= Ukupna ugovorena vrijednost bespovratnih sredstava]]*Ugovori_OPULJP[[#This Row],[EU STOPA SUFINANCIRANJA %
EU CO-FINANCING RATE %]]</f>
        <v>1509874.6775</v>
      </c>
      <c r="P2422" s="11">
        <f>Ugovori_OPULJP[[#This Row],[Bespovratna sredstva - Ukupno (EU+Nac) HRK
= Ukupna ugovorena vrijednost bespovratnih sredstava]]*Ugovori_OPULJP[[#This Row],[STOPA NACIONALNOG SUFINANCIRANJA %]]</f>
        <v>266448.47249999997</v>
      </c>
      <c r="Q2422" s="11">
        <v>1776323.15</v>
      </c>
      <c r="R2422" s="11">
        <v>0</v>
      </c>
      <c r="S2422" s="11">
        <v>0</v>
      </c>
      <c r="T2422" s="4">
        <f>Ugovori_OPULJP[[#This Row],[Bespovratna sredstva - Ukupno (EU+Nac) HRK
= Ukupna ugovorena vrijednost bespovratnih sredstava]]+Ugovori_OPULJP[[#This Row],[Javni doprinos korisnika - HRK]]+Ugovori_OPULJP[[#This Row],[Privatni doprinos korisnika - HRK]]</f>
        <v>1776323.15</v>
      </c>
      <c r="U2422" s="29" t="s">
        <v>3634</v>
      </c>
      <c r="V2422" s="29" t="s">
        <v>4042</v>
      </c>
      <c r="W2422" s="30" t="s">
        <v>7571</v>
      </c>
      <c r="X2422" s="30" t="s">
        <v>5806</v>
      </c>
    </row>
    <row r="2423" spans="1:24" ht="114.75" x14ac:dyDescent="0.25">
      <c r="A2423" s="45" t="s">
        <v>3420</v>
      </c>
      <c r="B2423" s="67" t="s">
        <v>8151</v>
      </c>
      <c r="C2423" s="30" t="s">
        <v>7248</v>
      </c>
      <c r="D2423" s="30" t="s">
        <v>3413</v>
      </c>
      <c r="E2423" s="29" t="s">
        <v>10082</v>
      </c>
      <c r="F2423" s="47" t="s">
        <v>3421</v>
      </c>
      <c r="G2423" s="47" t="s">
        <v>3422</v>
      </c>
      <c r="H2423" s="48">
        <v>43385</v>
      </c>
      <c r="I2423" s="48">
        <v>44481</v>
      </c>
      <c r="J2423" s="48" t="str">
        <f ca="1">IF(Ugovori_OPULJP[[#This Row],[DATUM ZAVRŠETKA OPERACIJE]]&lt;TODAY(),"završen","u provedbi")</f>
        <v>završen</v>
      </c>
      <c r="K2423" s="25" t="s">
        <v>3</v>
      </c>
      <c r="L2423" s="25" t="s">
        <v>3</v>
      </c>
      <c r="M2423" s="17">
        <v>0.85</v>
      </c>
      <c r="N2423" s="17">
        <v>0.15</v>
      </c>
      <c r="O2423" s="11">
        <f>Ugovori_OPULJP[[#This Row],[Bespovratna sredstva - Ukupno (EU+Nac) HRK
= Ukupna ugovorena vrijednost bespovratnih sredstava]]*Ugovori_OPULJP[[#This Row],[EU STOPA SUFINANCIRANJA %
EU CO-FINANCING RATE %]]</f>
        <v>1519221.3029999998</v>
      </c>
      <c r="P2423" s="11">
        <f>Ugovori_OPULJP[[#This Row],[Bespovratna sredstva - Ukupno (EU+Nac) HRK
= Ukupna ugovorena vrijednost bespovratnih sredstava]]*Ugovori_OPULJP[[#This Row],[STOPA NACIONALNOG SUFINANCIRANJA %]]</f>
        <v>268097.87699999998</v>
      </c>
      <c r="Q2423" s="11">
        <v>1787319.18</v>
      </c>
      <c r="R2423" s="11">
        <v>0</v>
      </c>
      <c r="S2423" s="11">
        <v>0</v>
      </c>
      <c r="T2423" s="4">
        <f>Ugovori_OPULJP[[#This Row],[Bespovratna sredstva - Ukupno (EU+Nac) HRK
= Ukupna ugovorena vrijednost bespovratnih sredstava]]+Ugovori_OPULJP[[#This Row],[Javni doprinos korisnika - HRK]]+Ugovori_OPULJP[[#This Row],[Privatni doprinos korisnika - HRK]]</f>
        <v>1787319.18</v>
      </c>
      <c r="U2423" s="29" t="s">
        <v>3634</v>
      </c>
      <c r="V2423" s="29" t="s">
        <v>4042</v>
      </c>
      <c r="W2423" s="30" t="s">
        <v>5726</v>
      </c>
      <c r="X2423" s="30" t="s">
        <v>5806</v>
      </c>
    </row>
    <row r="2424" spans="1:24" ht="114.75" x14ac:dyDescent="0.25">
      <c r="A2424" s="45" t="s">
        <v>3423</v>
      </c>
      <c r="B2424" s="67" t="s">
        <v>8151</v>
      </c>
      <c r="C2424" s="30" t="s">
        <v>7248</v>
      </c>
      <c r="D2424" s="30" t="s">
        <v>3413</v>
      </c>
      <c r="E2424" s="29" t="s">
        <v>10082</v>
      </c>
      <c r="F2424" s="47" t="s">
        <v>3424</v>
      </c>
      <c r="G2424" s="47" t="s">
        <v>4722</v>
      </c>
      <c r="H2424" s="48">
        <v>43385</v>
      </c>
      <c r="I2424" s="48">
        <v>44481</v>
      </c>
      <c r="J2424" s="48" t="str">
        <f ca="1">IF(Ugovori_OPULJP[[#This Row],[DATUM ZAVRŠETKA OPERACIJE]]&lt;TODAY(),"završen","u provedbi")</f>
        <v>završen</v>
      </c>
      <c r="K2424" s="25" t="s">
        <v>3</v>
      </c>
      <c r="L2424" s="25" t="s">
        <v>3</v>
      </c>
      <c r="M2424" s="17">
        <v>0.85</v>
      </c>
      <c r="N2424" s="17">
        <v>0.15</v>
      </c>
      <c r="O2424" s="11">
        <f>Ugovori_OPULJP[[#This Row],[Bespovratna sredstva - Ukupno (EU+Nac) HRK
= Ukupna ugovorena vrijednost bespovratnih sredstava]]*Ugovori_OPULJP[[#This Row],[EU STOPA SUFINANCIRANJA %
EU CO-FINANCING RATE %]]</f>
        <v>1221551.0225</v>
      </c>
      <c r="P2424" s="11">
        <f>Ugovori_OPULJP[[#This Row],[Bespovratna sredstva - Ukupno (EU+Nac) HRK
= Ukupna ugovorena vrijednost bespovratnih sredstava]]*Ugovori_OPULJP[[#This Row],[STOPA NACIONALNOG SUFINANCIRANJA %]]</f>
        <v>215567.82750000001</v>
      </c>
      <c r="Q2424" s="11">
        <v>1437118.85</v>
      </c>
      <c r="R2424" s="11">
        <v>0</v>
      </c>
      <c r="S2424" s="11">
        <v>0</v>
      </c>
      <c r="T2424" s="4">
        <f>Ugovori_OPULJP[[#This Row],[Bespovratna sredstva - Ukupno (EU+Nac) HRK
= Ukupna ugovorena vrijednost bespovratnih sredstava]]+Ugovori_OPULJP[[#This Row],[Javni doprinos korisnika - HRK]]+Ugovori_OPULJP[[#This Row],[Privatni doprinos korisnika - HRK]]</f>
        <v>1437118.85</v>
      </c>
      <c r="U2424" s="29" t="s">
        <v>3634</v>
      </c>
      <c r="V2424" s="29" t="s">
        <v>4042</v>
      </c>
      <c r="W2424" s="30" t="s">
        <v>5727</v>
      </c>
      <c r="X2424" s="30" t="s">
        <v>5806</v>
      </c>
    </row>
    <row r="2425" spans="1:24" ht="114.75" x14ac:dyDescent="0.25">
      <c r="A2425" s="45" t="s">
        <v>3425</v>
      </c>
      <c r="B2425" s="67" t="s">
        <v>8151</v>
      </c>
      <c r="C2425" s="30" t="s">
        <v>7248</v>
      </c>
      <c r="D2425" s="30" t="s">
        <v>3413</v>
      </c>
      <c r="E2425" s="29" t="s">
        <v>10082</v>
      </c>
      <c r="F2425" s="47" t="s">
        <v>3426</v>
      </c>
      <c r="G2425" s="47" t="s">
        <v>3427</v>
      </c>
      <c r="H2425" s="48">
        <v>43385</v>
      </c>
      <c r="I2425" s="48">
        <v>44481</v>
      </c>
      <c r="J2425" s="48" t="str">
        <f ca="1">IF(Ugovori_OPULJP[[#This Row],[DATUM ZAVRŠETKA OPERACIJE]]&lt;TODAY(),"završen","u provedbi")</f>
        <v>završen</v>
      </c>
      <c r="K2425" s="25" t="s">
        <v>3</v>
      </c>
      <c r="L2425" s="25" t="s">
        <v>3</v>
      </c>
      <c r="M2425" s="17">
        <v>0.85</v>
      </c>
      <c r="N2425" s="17">
        <v>0.15</v>
      </c>
      <c r="O2425" s="11">
        <f>Ugovori_OPULJP[[#This Row],[Bespovratna sredstva - Ukupno (EU+Nac) HRK
= Ukupna ugovorena vrijednost bespovratnih sredstava]]*Ugovori_OPULJP[[#This Row],[EU STOPA SUFINANCIRANJA %
EU CO-FINANCING RATE %]]</f>
        <v>1509300.9615</v>
      </c>
      <c r="P2425" s="11">
        <f>Ugovori_OPULJP[[#This Row],[Bespovratna sredstva - Ukupno (EU+Nac) HRK
= Ukupna ugovorena vrijednost bespovratnih sredstava]]*Ugovori_OPULJP[[#This Row],[STOPA NACIONALNOG SUFINANCIRANJA %]]</f>
        <v>266347.22849999997</v>
      </c>
      <c r="Q2425" s="11">
        <v>1775648.19</v>
      </c>
      <c r="R2425" s="11">
        <v>0</v>
      </c>
      <c r="S2425" s="11">
        <v>0</v>
      </c>
      <c r="T2425" s="4">
        <f>Ugovori_OPULJP[[#This Row],[Bespovratna sredstva - Ukupno (EU+Nac) HRK
= Ukupna ugovorena vrijednost bespovratnih sredstava]]+Ugovori_OPULJP[[#This Row],[Javni doprinos korisnika - HRK]]+Ugovori_OPULJP[[#This Row],[Privatni doprinos korisnika - HRK]]</f>
        <v>1775648.19</v>
      </c>
      <c r="U2425" s="29" t="s">
        <v>3634</v>
      </c>
      <c r="V2425" s="29" t="s">
        <v>4042</v>
      </c>
      <c r="W2425" s="30" t="s">
        <v>5728</v>
      </c>
      <c r="X2425" s="30" t="s">
        <v>5806</v>
      </c>
    </row>
    <row r="2426" spans="1:24" ht="114.75" x14ac:dyDescent="0.25">
      <c r="A2426" s="45" t="s">
        <v>3428</v>
      </c>
      <c r="B2426" s="67" t="s">
        <v>8151</v>
      </c>
      <c r="C2426" s="30" t="s">
        <v>7248</v>
      </c>
      <c r="D2426" s="30" t="s">
        <v>3413</v>
      </c>
      <c r="E2426" s="29" t="s">
        <v>10082</v>
      </c>
      <c r="F2426" s="47" t="s">
        <v>3429</v>
      </c>
      <c r="G2426" s="47" t="s">
        <v>8390</v>
      </c>
      <c r="H2426" s="48">
        <v>43385</v>
      </c>
      <c r="I2426" s="48">
        <v>44208</v>
      </c>
      <c r="J2426" s="48" t="str">
        <f ca="1">IF(Ugovori_OPULJP[[#This Row],[DATUM ZAVRŠETKA OPERACIJE]]&lt;TODAY(),"završen","u provedbi")</f>
        <v>završen</v>
      </c>
      <c r="K2426" s="25" t="s">
        <v>3</v>
      </c>
      <c r="L2426" s="25" t="s">
        <v>3</v>
      </c>
      <c r="M2426" s="17">
        <v>0.85</v>
      </c>
      <c r="N2426" s="17">
        <v>0.15</v>
      </c>
      <c r="O2426" s="11">
        <f>Ugovori_OPULJP[[#This Row],[Bespovratna sredstva - Ukupno (EU+Nac) HRK
= Ukupna ugovorena vrijednost bespovratnih sredstava]]*Ugovori_OPULJP[[#This Row],[EU STOPA SUFINANCIRANJA %
EU CO-FINANCING RATE %]]</f>
        <v>1377183.4384999999</v>
      </c>
      <c r="P2426" s="11">
        <f>Ugovori_OPULJP[[#This Row],[Bespovratna sredstva - Ukupno (EU+Nac) HRK
= Ukupna ugovorena vrijednost bespovratnih sredstava]]*Ugovori_OPULJP[[#This Row],[STOPA NACIONALNOG SUFINANCIRANJA %]]</f>
        <v>243032.37150000001</v>
      </c>
      <c r="Q2426" s="11">
        <v>1620215.81</v>
      </c>
      <c r="R2426" s="11">
        <v>0</v>
      </c>
      <c r="S2426" s="11">
        <v>0</v>
      </c>
      <c r="T2426" s="4">
        <f>Ugovori_OPULJP[[#This Row],[Bespovratna sredstva - Ukupno (EU+Nac) HRK
= Ukupna ugovorena vrijednost bespovratnih sredstava]]+Ugovori_OPULJP[[#This Row],[Javni doprinos korisnika - HRK]]+Ugovori_OPULJP[[#This Row],[Privatni doprinos korisnika - HRK]]</f>
        <v>1620215.81</v>
      </c>
      <c r="U2426" s="29" t="s">
        <v>3634</v>
      </c>
      <c r="V2426" s="29" t="s">
        <v>4042</v>
      </c>
      <c r="W2426" s="30" t="s">
        <v>5729</v>
      </c>
      <c r="X2426" s="30" t="s">
        <v>5806</v>
      </c>
    </row>
    <row r="2427" spans="1:24" ht="114.75" x14ac:dyDescent="0.25">
      <c r="A2427" s="45" t="s">
        <v>3430</v>
      </c>
      <c r="B2427" s="67" t="s">
        <v>8151</v>
      </c>
      <c r="C2427" s="30" t="s">
        <v>7248</v>
      </c>
      <c r="D2427" s="30" t="s">
        <v>3413</v>
      </c>
      <c r="E2427" s="29" t="s">
        <v>10082</v>
      </c>
      <c r="F2427" s="47" t="s">
        <v>3431</v>
      </c>
      <c r="G2427" s="47" t="s">
        <v>8506</v>
      </c>
      <c r="H2427" s="48">
        <v>43385</v>
      </c>
      <c r="I2427" s="48">
        <v>44116</v>
      </c>
      <c r="J2427" s="48" t="str">
        <f ca="1">IF(Ugovori_OPULJP[[#This Row],[DATUM ZAVRŠETKA OPERACIJE]]&lt;TODAY(),"završen","u provedbi")</f>
        <v>završen</v>
      </c>
      <c r="K2427" s="25" t="s">
        <v>3</v>
      </c>
      <c r="L2427" s="25" t="s">
        <v>3</v>
      </c>
      <c r="M2427" s="17">
        <v>0.85</v>
      </c>
      <c r="N2427" s="17">
        <v>0.15</v>
      </c>
      <c r="O2427" s="11">
        <f>Ugovori_OPULJP[[#This Row],[Bespovratna sredstva - Ukupno (EU+Nac) HRK
= Ukupna ugovorena vrijednost bespovratnih sredstava]]*Ugovori_OPULJP[[#This Row],[EU STOPA SUFINANCIRANJA %
EU CO-FINANCING RATE %]]</f>
        <v>1527001.4975000001</v>
      </c>
      <c r="P2427" s="11">
        <f>Ugovori_OPULJP[[#This Row],[Bespovratna sredstva - Ukupno (EU+Nac) HRK
= Ukupna ugovorena vrijednost bespovratnih sredstava]]*Ugovori_OPULJP[[#This Row],[STOPA NACIONALNOG SUFINANCIRANJA %]]</f>
        <v>269470.85249999998</v>
      </c>
      <c r="Q2427" s="11">
        <v>1796472.35</v>
      </c>
      <c r="R2427" s="11">
        <v>0</v>
      </c>
      <c r="S2427" s="11">
        <v>0</v>
      </c>
      <c r="T2427" s="4">
        <f>Ugovori_OPULJP[[#This Row],[Bespovratna sredstva - Ukupno (EU+Nac) HRK
= Ukupna ugovorena vrijednost bespovratnih sredstava]]+Ugovori_OPULJP[[#This Row],[Javni doprinos korisnika - HRK]]+Ugovori_OPULJP[[#This Row],[Privatni doprinos korisnika - HRK]]</f>
        <v>1796472.35</v>
      </c>
      <c r="U2427" s="29" t="s">
        <v>3634</v>
      </c>
      <c r="V2427" s="29" t="s">
        <v>4042</v>
      </c>
      <c r="W2427" s="30" t="s">
        <v>5730</v>
      </c>
      <c r="X2427" s="30" t="s">
        <v>5806</v>
      </c>
    </row>
    <row r="2428" spans="1:24" ht="102" x14ac:dyDescent="0.25">
      <c r="A2428" s="45" t="s">
        <v>3432</v>
      </c>
      <c r="B2428" s="67" t="s">
        <v>8151</v>
      </c>
      <c r="C2428" s="30" t="s">
        <v>7248</v>
      </c>
      <c r="D2428" s="30" t="s">
        <v>3413</v>
      </c>
      <c r="E2428" s="29" t="s">
        <v>10082</v>
      </c>
      <c r="F2428" s="47" t="s">
        <v>3433</v>
      </c>
      <c r="G2428" s="47" t="s">
        <v>8507</v>
      </c>
      <c r="H2428" s="48">
        <v>43385</v>
      </c>
      <c r="I2428" s="48">
        <v>44481</v>
      </c>
      <c r="J2428" s="48" t="str">
        <f ca="1">IF(Ugovori_OPULJP[[#This Row],[DATUM ZAVRŠETKA OPERACIJE]]&lt;TODAY(),"završen","u provedbi")</f>
        <v>završen</v>
      </c>
      <c r="K2428" s="25" t="s">
        <v>3</v>
      </c>
      <c r="L2428" s="25" t="s">
        <v>3</v>
      </c>
      <c r="M2428" s="17">
        <v>0.85</v>
      </c>
      <c r="N2428" s="17">
        <v>0.15</v>
      </c>
      <c r="O2428" s="11">
        <f>Ugovori_OPULJP[[#This Row],[Bespovratna sredstva - Ukupno (EU+Nac) HRK
= Ukupna ugovorena vrijednost bespovratnih sredstava]]*Ugovori_OPULJP[[#This Row],[EU STOPA SUFINANCIRANJA %
EU CO-FINANCING RATE %]]</f>
        <v>1498456.1004999999</v>
      </c>
      <c r="P2428" s="11">
        <f>Ugovori_OPULJP[[#This Row],[Bespovratna sredstva - Ukupno (EU+Nac) HRK
= Ukupna ugovorena vrijednost bespovratnih sredstava]]*Ugovori_OPULJP[[#This Row],[STOPA NACIONALNOG SUFINANCIRANJA %]]</f>
        <v>264433.42949999997</v>
      </c>
      <c r="Q2428" s="11">
        <v>1762889.53</v>
      </c>
      <c r="R2428" s="11">
        <v>0</v>
      </c>
      <c r="S2428" s="11">
        <v>0</v>
      </c>
      <c r="T2428" s="4">
        <f>Ugovori_OPULJP[[#This Row],[Bespovratna sredstva - Ukupno (EU+Nac) HRK
= Ukupna ugovorena vrijednost bespovratnih sredstava]]+Ugovori_OPULJP[[#This Row],[Javni doprinos korisnika - HRK]]+Ugovori_OPULJP[[#This Row],[Privatni doprinos korisnika - HRK]]</f>
        <v>1762889.53</v>
      </c>
      <c r="U2428" s="29" t="s">
        <v>3634</v>
      </c>
      <c r="V2428" s="29" t="s">
        <v>4042</v>
      </c>
      <c r="W2428" s="30" t="s">
        <v>5731</v>
      </c>
      <c r="X2428" s="30" t="s">
        <v>5806</v>
      </c>
    </row>
    <row r="2429" spans="1:24" ht="114.75" x14ac:dyDescent="0.25">
      <c r="A2429" s="45" t="s">
        <v>3434</v>
      </c>
      <c r="B2429" s="67" t="s">
        <v>8151</v>
      </c>
      <c r="C2429" s="30" t="s">
        <v>7248</v>
      </c>
      <c r="D2429" s="30" t="s">
        <v>3413</v>
      </c>
      <c r="E2429" s="29" t="s">
        <v>10082</v>
      </c>
      <c r="F2429" s="47" t="s">
        <v>3435</v>
      </c>
      <c r="G2429" s="47" t="s">
        <v>3436</v>
      </c>
      <c r="H2429" s="48">
        <v>43385</v>
      </c>
      <c r="I2429" s="48">
        <v>44116</v>
      </c>
      <c r="J2429" s="48" t="str">
        <f ca="1">IF(Ugovori_OPULJP[[#This Row],[DATUM ZAVRŠETKA OPERACIJE]]&lt;TODAY(),"završen","u provedbi")</f>
        <v>završen</v>
      </c>
      <c r="K2429" s="25" t="s">
        <v>3</v>
      </c>
      <c r="L2429" s="25" t="s">
        <v>3</v>
      </c>
      <c r="M2429" s="17">
        <v>0.85</v>
      </c>
      <c r="N2429" s="17">
        <v>0.15</v>
      </c>
      <c r="O2429" s="11">
        <f>Ugovori_OPULJP[[#This Row],[Bespovratna sredstva - Ukupno (EU+Nac) HRK
= Ukupna ugovorena vrijednost bespovratnih sredstava]]*Ugovori_OPULJP[[#This Row],[EU STOPA SUFINANCIRANJA %
EU CO-FINANCING RATE %]]</f>
        <v>587902.20250000001</v>
      </c>
      <c r="P2429" s="11">
        <f>Ugovori_OPULJP[[#This Row],[Bespovratna sredstva - Ukupno (EU+Nac) HRK
= Ukupna ugovorena vrijednost bespovratnih sredstava]]*Ugovori_OPULJP[[#This Row],[STOPA NACIONALNOG SUFINANCIRANJA %]]</f>
        <v>103747.44749999999</v>
      </c>
      <c r="Q2429" s="11">
        <v>691649.65</v>
      </c>
      <c r="R2429" s="11">
        <v>0</v>
      </c>
      <c r="S2429" s="11">
        <v>871299.66</v>
      </c>
      <c r="T2429" s="4">
        <f>Ugovori_OPULJP[[#This Row],[Bespovratna sredstva - Ukupno (EU+Nac) HRK
= Ukupna ugovorena vrijednost bespovratnih sredstava]]+Ugovori_OPULJP[[#This Row],[Javni doprinos korisnika - HRK]]+Ugovori_OPULJP[[#This Row],[Privatni doprinos korisnika - HRK]]</f>
        <v>1562949.31</v>
      </c>
      <c r="U2429" s="29" t="s">
        <v>3634</v>
      </c>
      <c r="V2429" s="29" t="s">
        <v>4042</v>
      </c>
      <c r="W2429" s="30" t="s">
        <v>5732</v>
      </c>
      <c r="X2429" s="30" t="s">
        <v>5806</v>
      </c>
    </row>
    <row r="2430" spans="1:24" ht="114.75" x14ac:dyDescent="0.25">
      <c r="A2430" s="45" t="s">
        <v>3437</v>
      </c>
      <c r="B2430" s="67" t="s">
        <v>8151</v>
      </c>
      <c r="C2430" s="30" t="s">
        <v>7248</v>
      </c>
      <c r="D2430" s="30" t="s">
        <v>3413</v>
      </c>
      <c r="E2430" s="29" t="s">
        <v>10082</v>
      </c>
      <c r="F2430" s="47" t="s">
        <v>3438</v>
      </c>
      <c r="G2430" s="47" t="s">
        <v>3439</v>
      </c>
      <c r="H2430" s="48">
        <v>43385</v>
      </c>
      <c r="I2430" s="48">
        <v>44481</v>
      </c>
      <c r="J2430" s="48" t="str">
        <f ca="1">IF(Ugovori_OPULJP[[#This Row],[DATUM ZAVRŠETKA OPERACIJE]]&lt;TODAY(),"završen","u provedbi")</f>
        <v>završen</v>
      </c>
      <c r="K2430" s="25" t="s">
        <v>12</v>
      </c>
      <c r="L2430" s="25" t="s">
        <v>12</v>
      </c>
      <c r="M2430" s="17">
        <v>0.85</v>
      </c>
      <c r="N2430" s="17">
        <v>0.15</v>
      </c>
      <c r="O2430" s="11">
        <f>Ugovori_OPULJP[[#This Row],[Bespovratna sredstva - Ukupno (EU+Nac) HRK
= Ukupna ugovorena vrijednost bespovratnih sredstava]]*Ugovori_OPULJP[[#This Row],[EU STOPA SUFINANCIRANJA %
EU CO-FINANCING RATE %]]</f>
        <v>1529444.1680000001</v>
      </c>
      <c r="P2430" s="11">
        <f>Ugovori_OPULJP[[#This Row],[Bespovratna sredstva - Ukupno (EU+Nac) HRK
= Ukupna ugovorena vrijednost bespovratnih sredstava]]*Ugovori_OPULJP[[#This Row],[STOPA NACIONALNOG SUFINANCIRANJA %]]</f>
        <v>269901.91200000001</v>
      </c>
      <c r="Q2430" s="11">
        <v>1799346.08</v>
      </c>
      <c r="R2430" s="11">
        <v>0</v>
      </c>
      <c r="S2430" s="11">
        <v>0</v>
      </c>
      <c r="T2430" s="4">
        <f>Ugovori_OPULJP[[#This Row],[Bespovratna sredstva - Ukupno (EU+Nac) HRK
= Ukupna ugovorena vrijednost bespovratnih sredstava]]+Ugovori_OPULJP[[#This Row],[Javni doprinos korisnika - HRK]]+Ugovori_OPULJP[[#This Row],[Privatni doprinos korisnika - HRK]]</f>
        <v>1799346.08</v>
      </c>
      <c r="U2430" s="29" t="s">
        <v>3634</v>
      </c>
      <c r="V2430" s="29" t="s">
        <v>4042</v>
      </c>
      <c r="W2430" s="30" t="s">
        <v>5733</v>
      </c>
      <c r="X2430" s="30" t="s">
        <v>5806</v>
      </c>
    </row>
    <row r="2431" spans="1:24" ht="102" x14ac:dyDescent="0.25">
      <c r="A2431" s="45" t="s">
        <v>3440</v>
      </c>
      <c r="B2431" s="67" t="s">
        <v>8151</v>
      </c>
      <c r="C2431" s="30" t="s">
        <v>7248</v>
      </c>
      <c r="D2431" s="30" t="s">
        <v>3413</v>
      </c>
      <c r="E2431" s="29" t="s">
        <v>10082</v>
      </c>
      <c r="F2431" s="47" t="s">
        <v>3441</v>
      </c>
      <c r="G2431" s="47" t="s">
        <v>8391</v>
      </c>
      <c r="H2431" s="48">
        <v>43385</v>
      </c>
      <c r="I2431" s="48">
        <v>44481</v>
      </c>
      <c r="J2431" s="48" t="str">
        <f ca="1">IF(Ugovori_OPULJP[[#This Row],[DATUM ZAVRŠETKA OPERACIJE]]&lt;TODAY(),"završen","u provedbi")</f>
        <v>završen</v>
      </c>
      <c r="K2431" s="25" t="s">
        <v>3</v>
      </c>
      <c r="L2431" s="25" t="s">
        <v>3</v>
      </c>
      <c r="M2431" s="17">
        <v>0.85</v>
      </c>
      <c r="N2431" s="17">
        <v>0.15</v>
      </c>
      <c r="O2431" s="11">
        <f>Ugovori_OPULJP[[#This Row],[Bespovratna sredstva - Ukupno (EU+Nac) HRK
= Ukupna ugovorena vrijednost bespovratnih sredstava]]*Ugovori_OPULJP[[#This Row],[EU STOPA SUFINANCIRANJA %
EU CO-FINANCING RATE %]]</f>
        <v>1520924.6945</v>
      </c>
      <c r="P2431" s="11">
        <f>Ugovori_OPULJP[[#This Row],[Bespovratna sredstva - Ukupno (EU+Nac) HRK
= Ukupna ugovorena vrijednost bespovratnih sredstava]]*Ugovori_OPULJP[[#This Row],[STOPA NACIONALNOG SUFINANCIRANJA %]]</f>
        <v>268398.4755</v>
      </c>
      <c r="Q2431" s="11">
        <v>1789323.17</v>
      </c>
      <c r="R2431" s="11">
        <v>0</v>
      </c>
      <c r="S2431" s="11">
        <v>0</v>
      </c>
      <c r="T2431" s="4">
        <f>Ugovori_OPULJP[[#This Row],[Bespovratna sredstva - Ukupno (EU+Nac) HRK
= Ukupna ugovorena vrijednost bespovratnih sredstava]]+Ugovori_OPULJP[[#This Row],[Javni doprinos korisnika - HRK]]+Ugovori_OPULJP[[#This Row],[Privatni doprinos korisnika - HRK]]</f>
        <v>1789323.17</v>
      </c>
      <c r="U2431" s="29" t="s">
        <v>3634</v>
      </c>
      <c r="V2431" s="29" t="s">
        <v>4042</v>
      </c>
      <c r="W2431" s="30" t="s">
        <v>5734</v>
      </c>
      <c r="X2431" s="30" t="s">
        <v>5806</v>
      </c>
    </row>
    <row r="2432" spans="1:24" ht="102" x14ac:dyDescent="0.25">
      <c r="A2432" s="45" t="s">
        <v>3442</v>
      </c>
      <c r="B2432" s="67" t="s">
        <v>8151</v>
      </c>
      <c r="C2432" s="30" t="s">
        <v>7248</v>
      </c>
      <c r="D2432" s="30" t="s">
        <v>3413</v>
      </c>
      <c r="E2432" s="29" t="s">
        <v>10082</v>
      </c>
      <c r="F2432" s="47" t="s">
        <v>3443</v>
      </c>
      <c r="G2432" s="47" t="s">
        <v>3444</v>
      </c>
      <c r="H2432" s="48">
        <v>43385</v>
      </c>
      <c r="I2432" s="48">
        <v>44481</v>
      </c>
      <c r="J2432" s="48" t="str">
        <f ca="1">IF(Ugovori_OPULJP[[#This Row],[DATUM ZAVRŠETKA OPERACIJE]]&lt;TODAY(),"završen","u provedbi")</f>
        <v>završen</v>
      </c>
      <c r="K2432" s="25" t="s">
        <v>3</v>
      </c>
      <c r="L2432" s="25" t="s">
        <v>3</v>
      </c>
      <c r="M2432" s="17">
        <v>0.85</v>
      </c>
      <c r="N2432" s="17">
        <v>0.15</v>
      </c>
      <c r="O2432" s="11">
        <f>Ugovori_OPULJP[[#This Row],[Bespovratna sredstva - Ukupno (EU+Nac) HRK
= Ukupna ugovorena vrijednost bespovratnih sredstava]]*Ugovori_OPULJP[[#This Row],[EU STOPA SUFINANCIRANJA %
EU CO-FINANCING RATE %]]</f>
        <v>1510350.4989999998</v>
      </c>
      <c r="P2432" s="11">
        <f>Ugovori_OPULJP[[#This Row],[Bespovratna sredstva - Ukupno (EU+Nac) HRK
= Ukupna ugovorena vrijednost bespovratnih sredstava]]*Ugovori_OPULJP[[#This Row],[STOPA NACIONALNOG SUFINANCIRANJA %]]</f>
        <v>266532.44099999999</v>
      </c>
      <c r="Q2432" s="11">
        <v>1776882.94</v>
      </c>
      <c r="R2432" s="11">
        <v>0</v>
      </c>
      <c r="S2432" s="11">
        <v>0</v>
      </c>
      <c r="T2432" s="4">
        <f>Ugovori_OPULJP[[#This Row],[Bespovratna sredstva - Ukupno (EU+Nac) HRK
= Ukupna ugovorena vrijednost bespovratnih sredstava]]+Ugovori_OPULJP[[#This Row],[Javni doprinos korisnika - HRK]]+Ugovori_OPULJP[[#This Row],[Privatni doprinos korisnika - HRK]]</f>
        <v>1776882.94</v>
      </c>
      <c r="U2432" s="29" t="s">
        <v>3634</v>
      </c>
      <c r="V2432" s="29" t="s">
        <v>4042</v>
      </c>
      <c r="W2432" s="30" t="s">
        <v>5735</v>
      </c>
      <c r="X2432" s="30" t="s">
        <v>5806</v>
      </c>
    </row>
    <row r="2433" spans="1:24" ht="102" x14ac:dyDescent="0.25">
      <c r="A2433" s="45" t="s">
        <v>3445</v>
      </c>
      <c r="B2433" s="67" t="s">
        <v>8151</v>
      </c>
      <c r="C2433" s="30" t="s">
        <v>7248</v>
      </c>
      <c r="D2433" s="30" t="s">
        <v>3413</v>
      </c>
      <c r="E2433" s="29" t="s">
        <v>10082</v>
      </c>
      <c r="F2433" s="47" t="s">
        <v>3446</v>
      </c>
      <c r="G2433" s="47" t="s">
        <v>8508</v>
      </c>
      <c r="H2433" s="48">
        <v>43385</v>
      </c>
      <c r="I2433" s="48">
        <v>44481</v>
      </c>
      <c r="J2433" s="48" t="str">
        <f ca="1">IF(Ugovori_OPULJP[[#This Row],[DATUM ZAVRŠETKA OPERACIJE]]&lt;TODAY(),"završen","u provedbi")</f>
        <v>završen</v>
      </c>
      <c r="K2433" s="25" t="s">
        <v>3</v>
      </c>
      <c r="L2433" s="25" t="s">
        <v>3</v>
      </c>
      <c r="M2433" s="17">
        <v>0.85</v>
      </c>
      <c r="N2433" s="17">
        <v>0.15</v>
      </c>
      <c r="O2433" s="11">
        <f>Ugovori_OPULJP[[#This Row],[Bespovratna sredstva - Ukupno (EU+Nac) HRK
= Ukupna ugovorena vrijednost bespovratnih sredstava]]*Ugovori_OPULJP[[#This Row],[EU STOPA SUFINANCIRANJA %
EU CO-FINANCING RATE %]]</f>
        <v>1519673.2734999999</v>
      </c>
      <c r="P2433" s="11">
        <f>Ugovori_OPULJP[[#This Row],[Bespovratna sredstva - Ukupno (EU+Nac) HRK
= Ukupna ugovorena vrijednost bespovratnih sredstava]]*Ugovori_OPULJP[[#This Row],[STOPA NACIONALNOG SUFINANCIRANJA %]]</f>
        <v>268177.63649999996</v>
      </c>
      <c r="Q2433" s="11">
        <v>1787850.91</v>
      </c>
      <c r="R2433" s="11">
        <v>0</v>
      </c>
      <c r="S2433" s="11">
        <v>0</v>
      </c>
      <c r="T2433" s="4">
        <f>Ugovori_OPULJP[[#This Row],[Bespovratna sredstva - Ukupno (EU+Nac) HRK
= Ukupna ugovorena vrijednost bespovratnih sredstava]]+Ugovori_OPULJP[[#This Row],[Javni doprinos korisnika - HRK]]+Ugovori_OPULJP[[#This Row],[Privatni doprinos korisnika - HRK]]</f>
        <v>1787850.91</v>
      </c>
      <c r="U2433" s="29" t="s">
        <v>3634</v>
      </c>
      <c r="V2433" s="29" t="s">
        <v>4042</v>
      </c>
      <c r="W2433" s="30" t="s">
        <v>5736</v>
      </c>
      <c r="X2433" s="30" t="s">
        <v>5806</v>
      </c>
    </row>
    <row r="2434" spans="1:24" ht="127.5" x14ac:dyDescent="0.25">
      <c r="A2434" s="45" t="s">
        <v>3447</v>
      </c>
      <c r="B2434" s="67" t="s">
        <v>8151</v>
      </c>
      <c r="C2434" s="30" t="s">
        <v>7248</v>
      </c>
      <c r="D2434" s="30" t="s">
        <v>3413</v>
      </c>
      <c r="E2434" s="29" t="s">
        <v>10082</v>
      </c>
      <c r="F2434" s="47" t="s">
        <v>8616</v>
      </c>
      <c r="G2434" s="47" t="s">
        <v>8509</v>
      </c>
      <c r="H2434" s="48">
        <v>43385</v>
      </c>
      <c r="I2434" s="48">
        <v>44481</v>
      </c>
      <c r="J2434" s="48" t="str">
        <f ca="1">IF(Ugovori_OPULJP[[#This Row],[DATUM ZAVRŠETKA OPERACIJE]]&lt;TODAY(),"završen","u provedbi")</f>
        <v>završen</v>
      </c>
      <c r="K2434" s="25" t="s">
        <v>2874</v>
      </c>
      <c r="L2434" s="25" t="s">
        <v>3</v>
      </c>
      <c r="M2434" s="17">
        <v>0.85</v>
      </c>
      <c r="N2434" s="17">
        <v>0.15</v>
      </c>
      <c r="O2434" s="11">
        <f>Ugovori_OPULJP[[#This Row],[Bespovratna sredstva - Ukupno (EU+Nac) HRK
= Ukupna ugovorena vrijednost bespovratnih sredstava]]*Ugovori_OPULJP[[#This Row],[EU STOPA SUFINANCIRANJA %
EU CO-FINANCING RATE %]]</f>
        <v>1516740.4505</v>
      </c>
      <c r="P2434" s="11">
        <f>Ugovori_OPULJP[[#This Row],[Bespovratna sredstva - Ukupno (EU+Nac) HRK
= Ukupna ugovorena vrijednost bespovratnih sredstava]]*Ugovori_OPULJP[[#This Row],[STOPA NACIONALNOG SUFINANCIRANJA %]]</f>
        <v>267660.07949999999</v>
      </c>
      <c r="Q2434" s="11">
        <v>1784400.53</v>
      </c>
      <c r="R2434" s="11">
        <v>0</v>
      </c>
      <c r="S2434" s="11">
        <v>0</v>
      </c>
      <c r="T2434" s="4">
        <f>Ugovori_OPULJP[[#This Row],[Bespovratna sredstva - Ukupno (EU+Nac) HRK
= Ukupna ugovorena vrijednost bespovratnih sredstava]]+Ugovori_OPULJP[[#This Row],[Javni doprinos korisnika - HRK]]+Ugovori_OPULJP[[#This Row],[Privatni doprinos korisnika - HRK]]</f>
        <v>1784400.53</v>
      </c>
      <c r="U2434" s="29" t="s">
        <v>3634</v>
      </c>
      <c r="V2434" s="29" t="s">
        <v>4042</v>
      </c>
      <c r="W2434" s="30" t="s">
        <v>5737</v>
      </c>
      <c r="X2434" s="30" t="s">
        <v>5806</v>
      </c>
    </row>
    <row r="2435" spans="1:24" ht="89.25" x14ac:dyDescent="0.25">
      <c r="A2435" s="45" t="s">
        <v>3448</v>
      </c>
      <c r="B2435" s="67" t="s">
        <v>8151</v>
      </c>
      <c r="C2435" s="30" t="s">
        <v>7248</v>
      </c>
      <c r="D2435" s="30" t="s">
        <v>3413</v>
      </c>
      <c r="E2435" s="29" t="s">
        <v>10082</v>
      </c>
      <c r="F2435" s="47" t="s">
        <v>3449</v>
      </c>
      <c r="G2435" s="47" t="s">
        <v>3450</v>
      </c>
      <c r="H2435" s="48">
        <v>43385</v>
      </c>
      <c r="I2435" s="48">
        <v>44116</v>
      </c>
      <c r="J2435" s="48" t="str">
        <f ca="1">IF(Ugovori_OPULJP[[#This Row],[DATUM ZAVRŠETKA OPERACIJE]]&lt;TODAY(),"završen","u provedbi")</f>
        <v>završen</v>
      </c>
      <c r="K2435" s="25" t="s">
        <v>108</v>
      </c>
      <c r="L2435" s="25" t="s">
        <v>3</v>
      </c>
      <c r="M2435" s="17">
        <v>0.85</v>
      </c>
      <c r="N2435" s="17">
        <v>0.15</v>
      </c>
      <c r="O2435" s="11">
        <f>Ugovori_OPULJP[[#This Row],[Bespovratna sredstva - Ukupno (EU+Nac) HRK
= Ukupna ugovorena vrijednost bespovratnih sredstava]]*Ugovori_OPULJP[[#This Row],[EU STOPA SUFINANCIRANJA %
EU CO-FINANCING RATE %]]</f>
        <v>1176199.4339999999</v>
      </c>
      <c r="P2435" s="11">
        <f>Ugovori_OPULJP[[#This Row],[Bespovratna sredstva - Ukupno (EU+Nac) HRK
= Ukupna ugovorena vrijednost bespovratnih sredstava]]*Ugovori_OPULJP[[#This Row],[STOPA NACIONALNOG SUFINANCIRANJA %]]</f>
        <v>207564.606</v>
      </c>
      <c r="Q2435" s="11">
        <v>1383764.04</v>
      </c>
      <c r="R2435" s="11">
        <v>0</v>
      </c>
      <c r="S2435" s="11">
        <v>0</v>
      </c>
      <c r="T2435" s="4">
        <f>Ugovori_OPULJP[[#This Row],[Bespovratna sredstva - Ukupno (EU+Nac) HRK
= Ukupna ugovorena vrijednost bespovratnih sredstava]]+Ugovori_OPULJP[[#This Row],[Javni doprinos korisnika - HRK]]+Ugovori_OPULJP[[#This Row],[Privatni doprinos korisnika - HRK]]</f>
        <v>1383764.04</v>
      </c>
      <c r="U2435" s="29" t="s">
        <v>3634</v>
      </c>
      <c r="V2435" s="29" t="s">
        <v>4042</v>
      </c>
      <c r="W2435" s="30" t="s">
        <v>5738</v>
      </c>
      <c r="X2435" s="30" t="s">
        <v>5806</v>
      </c>
    </row>
    <row r="2436" spans="1:24" ht="102" x14ac:dyDescent="0.25">
      <c r="A2436" s="45" t="s">
        <v>3451</v>
      </c>
      <c r="B2436" s="67" t="s">
        <v>8151</v>
      </c>
      <c r="C2436" s="30" t="s">
        <v>7248</v>
      </c>
      <c r="D2436" s="30" t="s">
        <v>3413</v>
      </c>
      <c r="E2436" s="29" t="s">
        <v>10082</v>
      </c>
      <c r="F2436" s="47" t="s">
        <v>3452</v>
      </c>
      <c r="G2436" s="47" t="s">
        <v>3453</v>
      </c>
      <c r="H2436" s="48">
        <v>43385</v>
      </c>
      <c r="I2436" s="48">
        <v>44298</v>
      </c>
      <c r="J2436" s="48" t="str">
        <f ca="1">IF(Ugovori_OPULJP[[#This Row],[DATUM ZAVRŠETKA OPERACIJE]]&lt;TODAY(),"završen","u provedbi")</f>
        <v>završen</v>
      </c>
      <c r="K2436" s="25" t="s">
        <v>3</v>
      </c>
      <c r="L2436" s="25" t="s">
        <v>3</v>
      </c>
      <c r="M2436" s="17">
        <v>0.85</v>
      </c>
      <c r="N2436" s="17">
        <v>0.15</v>
      </c>
      <c r="O2436" s="11">
        <f>Ugovori_OPULJP[[#This Row],[Bespovratna sredstva - Ukupno (EU+Nac) HRK
= Ukupna ugovorena vrijednost bespovratnih sredstava]]*Ugovori_OPULJP[[#This Row],[EU STOPA SUFINANCIRANJA %
EU CO-FINANCING RATE %]]</f>
        <v>1446311.3119999999</v>
      </c>
      <c r="P2436" s="11">
        <f>Ugovori_OPULJP[[#This Row],[Bespovratna sredstva - Ukupno (EU+Nac) HRK
= Ukupna ugovorena vrijednost bespovratnih sredstava]]*Ugovori_OPULJP[[#This Row],[STOPA NACIONALNOG SUFINANCIRANJA %]]</f>
        <v>255231.408</v>
      </c>
      <c r="Q2436" s="11">
        <v>1701542.72</v>
      </c>
      <c r="R2436" s="11">
        <v>0</v>
      </c>
      <c r="S2436" s="11">
        <v>0</v>
      </c>
      <c r="T2436" s="4">
        <f>Ugovori_OPULJP[[#This Row],[Bespovratna sredstva - Ukupno (EU+Nac) HRK
= Ukupna ugovorena vrijednost bespovratnih sredstava]]+Ugovori_OPULJP[[#This Row],[Javni doprinos korisnika - HRK]]+Ugovori_OPULJP[[#This Row],[Privatni doprinos korisnika - HRK]]</f>
        <v>1701542.72</v>
      </c>
      <c r="U2436" s="29" t="s">
        <v>3634</v>
      </c>
      <c r="V2436" s="29" t="s">
        <v>4042</v>
      </c>
      <c r="W2436" s="30" t="s">
        <v>5739</v>
      </c>
      <c r="X2436" s="30" t="s">
        <v>5806</v>
      </c>
    </row>
    <row r="2437" spans="1:24" ht="102" x14ac:dyDescent="0.25">
      <c r="A2437" s="45" t="s">
        <v>3454</v>
      </c>
      <c r="B2437" s="67" t="s">
        <v>8151</v>
      </c>
      <c r="C2437" s="30" t="s">
        <v>7248</v>
      </c>
      <c r="D2437" s="30" t="s">
        <v>3413</v>
      </c>
      <c r="E2437" s="29" t="s">
        <v>10082</v>
      </c>
      <c r="F2437" s="47" t="s">
        <v>3455</v>
      </c>
      <c r="G2437" s="47" t="s">
        <v>3456</v>
      </c>
      <c r="H2437" s="48">
        <v>43385</v>
      </c>
      <c r="I2437" s="48">
        <v>44481</v>
      </c>
      <c r="J2437" s="48" t="str">
        <f ca="1">IF(Ugovori_OPULJP[[#This Row],[DATUM ZAVRŠETKA OPERACIJE]]&lt;TODAY(),"završen","u provedbi")</f>
        <v>završen</v>
      </c>
      <c r="K2437" s="25" t="s">
        <v>12</v>
      </c>
      <c r="L2437" s="25" t="s">
        <v>12</v>
      </c>
      <c r="M2437" s="17">
        <v>0.85</v>
      </c>
      <c r="N2437" s="17">
        <v>0.15</v>
      </c>
      <c r="O2437" s="11">
        <f>Ugovori_OPULJP[[#This Row],[Bespovratna sredstva - Ukupno (EU+Nac) HRK
= Ukupna ugovorena vrijednost bespovratnih sredstava]]*Ugovori_OPULJP[[#This Row],[EU STOPA SUFINANCIRANJA %
EU CO-FINANCING RATE %]]</f>
        <v>1504243.3</v>
      </c>
      <c r="P2437" s="11">
        <f>Ugovori_OPULJP[[#This Row],[Bespovratna sredstva - Ukupno (EU+Nac) HRK
= Ukupna ugovorena vrijednost bespovratnih sredstava]]*Ugovori_OPULJP[[#This Row],[STOPA NACIONALNOG SUFINANCIRANJA %]]</f>
        <v>265454.7</v>
      </c>
      <c r="Q2437" s="11">
        <v>1769698</v>
      </c>
      <c r="R2437" s="11">
        <v>0</v>
      </c>
      <c r="S2437" s="11">
        <v>0</v>
      </c>
      <c r="T2437" s="4">
        <f>Ugovori_OPULJP[[#This Row],[Bespovratna sredstva - Ukupno (EU+Nac) HRK
= Ukupna ugovorena vrijednost bespovratnih sredstava]]+Ugovori_OPULJP[[#This Row],[Javni doprinos korisnika - HRK]]+Ugovori_OPULJP[[#This Row],[Privatni doprinos korisnika - HRK]]</f>
        <v>1769698</v>
      </c>
      <c r="U2437" s="29" t="s">
        <v>3634</v>
      </c>
      <c r="V2437" s="29" t="s">
        <v>4042</v>
      </c>
      <c r="W2437" s="30" t="s">
        <v>5740</v>
      </c>
      <c r="X2437" s="30" t="s">
        <v>5806</v>
      </c>
    </row>
    <row r="2438" spans="1:24" ht="114.75" x14ac:dyDescent="0.25">
      <c r="A2438" s="45" t="s">
        <v>3457</v>
      </c>
      <c r="B2438" s="67" t="s">
        <v>8151</v>
      </c>
      <c r="C2438" s="30" t="s">
        <v>7248</v>
      </c>
      <c r="D2438" s="30" t="s">
        <v>3413</v>
      </c>
      <c r="E2438" s="29" t="s">
        <v>10082</v>
      </c>
      <c r="F2438" s="47" t="s">
        <v>3458</v>
      </c>
      <c r="G2438" s="47" t="s">
        <v>3459</v>
      </c>
      <c r="H2438" s="48">
        <v>43385</v>
      </c>
      <c r="I2438" s="48">
        <v>44481</v>
      </c>
      <c r="J2438" s="48" t="str">
        <f ca="1">IF(Ugovori_OPULJP[[#This Row],[DATUM ZAVRŠETKA OPERACIJE]]&lt;TODAY(),"završen","u provedbi")</f>
        <v>završen</v>
      </c>
      <c r="K2438" s="25" t="s">
        <v>10</v>
      </c>
      <c r="L2438" s="25" t="s">
        <v>10</v>
      </c>
      <c r="M2438" s="17">
        <v>0.85</v>
      </c>
      <c r="N2438" s="17">
        <v>0.15</v>
      </c>
      <c r="O2438" s="11">
        <f>Ugovori_OPULJP[[#This Row],[Bespovratna sredstva - Ukupno (EU+Nac) HRK
= Ukupna ugovorena vrijednost bespovratnih sredstava]]*Ugovori_OPULJP[[#This Row],[EU STOPA SUFINANCIRANJA %
EU CO-FINANCING RATE %]]</f>
        <v>1501566.1569999999</v>
      </c>
      <c r="P2438" s="11">
        <f>Ugovori_OPULJP[[#This Row],[Bespovratna sredstva - Ukupno (EU+Nac) HRK
= Ukupna ugovorena vrijednost bespovratnih sredstava]]*Ugovori_OPULJP[[#This Row],[STOPA NACIONALNOG SUFINANCIRANJA %]]</f>
        <v>264982.26299999998</v>
      </c>
      <c r="Q2438" s="11">
        <v>1766548.42</v>
      </c>
      <c r="R2438" s="11">
        <v>0</v>
      </c>
      <c r="S2438" s="11">
        <v>0</v>
      </c>
      <c r="T2438" s="4">
        <f>Ugovori_OPULJP[[#This Row],[Bespovratna sredstva - Ukupno (EU+Nac) HRK
= Ukupna ugovorena vrijednost bespovratnih sredstava]]+Ugovori_OPULJP[[#This Row],[Javni doprinos korisnika - HRK]]+Ugovori_OPULJP[[#This Row],[Privatni doprinos korisnika - HRK]]</f>
        <v>1766548.42</v>
      </c>
      <c r="U2438" s="29" t="s">
        <v>3634</v>
      </c>
      <c r="V2438" s="29" t="s">
        <v>4042</v>
      </c>
      <c r="W2438" s="30" t="s">
        <v>5741</v>
      </c>
      <c r="X2438" s="30" t="s">
        <v>5806</v>
      </c>
    </row>
    <row r="2439" spans="1:24" ht="127.5" x14ac:dyDescent="0.25">
      <c r="A2439" s="45" t="s">
        <v>3460</v>
      </c>
      <c r="B2439" s="67" t="s">
        <v>8151</v>
      </c>
      <c r="C2439" s="30" t="s">
        <v>7248</v>
      </c>
      <c r="D2439" s="30" t="s">
        <v>3413</v>
      </c>
      <c r="E2439" s="29" t="s">
        <v>10082</v>
      </c>
      <c r="F2439" s="47" t="s">
        <v>3461</v>
      </c>
      <c r="G2439" s="47" t="s">
        <v>4723</v>
      </c>
      <c r="H2439" s="48">
        <v>43385</v>
      </c>
      <c r="I2439" s="48">
        <v>43902</v>
      </c>
      <c r="J2439" s="48" t="str">
        <f ca="1">IF(Ugovori_OPULJP[[#This Row],[DATUM ZAVRŠETKA OPERACIJE]]&lt;TODAY(),"završen","u provedbi")</f>
        <v>završen</v>
      </c>
      <c r="K2439" s="25" t="s">
        <v>10</v>
      </c>
      <c r="L2439" s="25" t="s">
        <v>10</v>
      </c>
      <c r="M2439" s="17">
        <v>0.85</v>
      </c>
      <c r="N2439" s="17">
        <v>0.15</v>
      </c>
      <c r="O2439" s="11">
        <f>Ugovori_OPULJP[[#This Row],[Bespovratna sredstva - Ukupno (EU+Nac) HRK
= Ukupna ugovorena vrijednost bespovratnih sredstava]]*Ugovori_OPULJP[[#This Row],[EU STOPA SUFINANCIRANJA %
EU CO-FINANCING RATE %]]</f>
        <v>1512365.203</v>
      </c>
      <c r="P2439" s="11">
        <f>Ugovori_OPULJP[[#This Row],[Bespovratna sredstva - Ukupno (EU+Nac) HRK
= Ukupna ugovorena vrijednost bespovratnih sredstava]]*Ugovori_OPULJP[[#This Row],[STOPA NACIONALNOG SUFINANCIRANJA %]]</f>
        <v>266887.97699999996</v>
      </c>
      <c r="Q2439" s="11">
        <v>1779253.18</v>
      </c>
      <c r="R2439" s="11">
        <v>0</v>
      </c>
      <c r="S2439" s="11">
        <v>0</v>
      </c>
      <c r="T2439" s="4">
        <f>Ugovori_OPULJP[[#This Row],[Bespovratna sredstva - Ukupno (EU+Nac) HRK
= Ukupna ugovorena vrijednost bespovratnih sredstava]]+Ugovori_OPULJP[[#This Row],[Javni doprinos korisnika - HRK]]+Ugovori_OPULJP[[#This Row],[Privatni doprinos korisnika - HRK]]</f>
        <v>1779253.18</v>
      </c>
      <c r="U2439" s="29" t="s">
        <v>3634</v>
      </c>
      <c r="V2439" s="29" t="s">
        <v>4042</v>
      </c>
      <c r="W2439" s="30" t="s">
        <v>5742</v>
      </c>
      <c r="X2439" s="30" t="s">
        <v>5806</v>
      </c>
    </row>
    <row r="2440" spans="1:24" ht="114.75" x14ac:dyDescent="0.25">
      <c r="A2440" s="45" t="s">
        <v>3462</v>
      </c>
      <c r="B2440" s="67" t="s">
        <v>8151</v>
      </c>
      <c r="C2440" s="30" t="s">
        <v>7248</v>
      </c>
      <c r="D2440" s="30" t="s">
        <v>3413</v>
      </c>
      <c r="E2440" s="29" t="s">
        <v>10082</v>
      </c>
      <c r="F2440" s="47" t="s">
        <v>3463</v>
      </c>
      <c r="G2440" s="47" t="s">
        <v>8510</v>
      </c>
      <c r="H2440" s="48">
        <v>43385</v>
      </c>
      <c r="I2440" s="48">
        <v>44481</v>
      </c>
      <c r="J2440" s="48" t="str">
        <f ca="1">IF(Ugovori_OPULJP[[#This Row],[DATUM ZAVRŠETKA OPERACIJE]]&lt;TODAY(),"završen","u provedbi")</f>
        <v>završen</v>
      </c>
      <c r="K2440" s="25" t="s">
        <v>3</v>
      </c>
      <c r="L2440" s="25" t="s">
        <v>3</v>
      </c>
      <c r="M2440" s="17">
        <v>0.85</v>
      </c>
      <c r="N2440" s="17">
        <v>0.15</v>
      </c>
      <c r="O2440" s="11">
        <f>Ugovori_OPULJP[[#This Row],[Bespovratna sredstva - Ukupno (EU+Nac) HRK
= Ukupna ugovorena vrijednost bespovratnih sredstava]]*Ugovori_OPULJP[[#This Row],[EU STOPA SUFINANCIRANJA %
EU CO-FINANCING RATE %]]</f>
        <v>970852.12449999992</v>
      </c>
      <c r="P2440" s="11">
        <f>Ugovori_OPULJP[[#This Row],[Bespovratna sredstva - Ukupno (EU+Nac) HRK
= Ukupna ugovorena vrijednost bespovratnih sredstava]]*Ugovori_OPULJP[[#This Row],[STOPA NACIONALNOG SUFINANCIRANJA %]]</f>
        <v>171326.8455</v>
      </c>
      <c r="Q2440" s="11">
        <v>1142178.97</v>
      </c>
      <c r="R2440" s="11">
        <v>0</v>
      </c>
      <c r="S2440" s="11">
        <v>0</v>
      </c>
      <c r="T2440" s="4">
        <f>Ugovori_OPULJP[[#This Row],[Bespovratna sredstva - Ukupno (EU+Nac) HRK
= Ukupna ugovorena vrijednost bespovratnih sredstava]]+Ugovori_OPULJP[[#This Row],[Javni doprinos korisnika - HRK]]+Ugovori_OPULJP[[#This Row],[Privatni doprinos korisnika - HRK]]</f>
        <v>1142178.97</v>
      </c>
      <c r="U2440" s="29" t="s">
        <v>3634</v>
      </c>
      <c r="V2440" s="29" t="s">
        <v>4042</v>
      </c>
      <c r="W2440" s="30" t="s">
        <v>5743</v>
      </c>
      <c r="X2440" s="30" t="s">
        <v>5806</v>
      </c>
    </row>
    <row r="2441" spans="1:24" ht="114.75" x14ac:dyDescent="0.25">
      <c r="A2441" s="45" t="s">
        <v>3464</v>
      </c>
      <c r="B2441" s="67" t="s">
        <v>8151</v>
      </c>
      <c r="C2441" s="30" t="s">
        <v>7248</v>
      </c>
      <c r="D2441" s="30" t="s">
        <v>3413</v>
      </c>
      <c r="E2441" s="29" t="s">
        <v>10082</v>
      </c>
      <c r="F2441" s="47" t="s">
        <v>3465</v>
      </c>
      <c r="G2441" s="47" t="s">
        <v>3466</v>
      </c>
      <c r="H2441" s="48">
        <v>43385</v>
      </c>
      <c r="I2441" s="48">
        <v>44177</v>
      </c>
      <c r="J2441" s="48" t="str">
        <f ca="1">IF(Ugovori_OPULJP[[#This Row],[DATUM ZAVRŠETKA OPERACIJE]]&lt;TODAY(),"završen","u provedbi")</f>
        <v>završen</v>
      </c>
      <c r="K2441" s="25" t="s">
        <v>74</v>
      </c>
      <c r="L2441" s="25" t="s">
        <v>20</v>
      </c>
      <c r="M2441" s="17">
        <v>0.85</v>
      </c>
      <c r="N2441" s="17">
        <v>0.15</v>
      </c>
      <c r="O2441" s="11">
        <f>Ugovori_OPULJP[[#This Row],[Bespovratna sredstva - Ukupno (EU+Nac) HRK
= Ukupna ugovorena vrijednost bespovratnih sredstava]]*Ugovori_OPULJP[[#This Row],[EU STOPA SUFINANCIRANJA %
EU CO-FINANCING RATE %]]</f>
        <v>1526234.6954999999</v>
      </c>
      <c r="P2441" s="11">
        <f>Ugovori_OPULJP[[#This Row],[Bespovratna sredstva - Ukupno (EU+Nac) HRK
= Ukupna ugovorena vrijednost bespovratnih sredstava]]*Ugovori_OPULJP[[#This Row],[STOPA NACIONALNOG SUFINANCIRANJA %]]</f>
        <v>269335.53450000001</v>
      </c>
      <c r="Q2441" s="11">
        <v>1795570.23</v>
      </c>
      <c r="R2441" s="11">
        <v>0</v>
      </c>
      <c r="S2441" s="11">
        <v>0</v>
      </c>
      <c r="T2441" s="4">
        <f>Ugovori_OPULJP[[#This Row],[Bespovratna sredstva - Ukupno (EU+Nac) HRK
= Ukupna ugovorena vrijednost bespovratnih sredstava]]+Ugovori_OPULJP[[#This Row],[Javni doprinos korisnika - HRK]]+Ugovori_OPULJP[[#This Row],[Privatni doprinos korisnika - HRK]]</f>
        <v>1795570.23</v>
      </c>
      <c r="U2441" s="29" t="s">
        <v>3634</v>
      </c>
      <c r="V2441" s="29" t="s">
        <v>4042</v>
      </c>
      <c r="W2441" s="30" t="s">
        <v>5744</v>
      </c>
      <c r="X2441" s="30" t="s">
        <v>5806</v>
      </c>
    </row>
    <row r="2442" spans="1:24" ht="114.75" x14ac:dyDescent="0.25">
      <c r="A2442" s="45" t="s">
        <v>3467</v>
      </c>
      <c r="B2442" s="67" t="s">
        <v>8151</v>
      </c>
      <c r="C2442" s="30" t="s">
        <v>7248</v>
      </c>
      <c r="D2442" s="30" t="s">
        <v>3413</v>
      </c>
      <c r="E2442" s="29" t="s">
        <v>10082</v>
      </c>
      <c r="F2442" s="47" t="s">
        <v>4724</v>
      </c>
      <c r="G2442" s="47" t="s">
        <v>3468</v>
      </c>
      <c r="H2442" s="48">
        <v>43385</v>
      </c>
      <c r="I2442" s="48">
        <v>44481</v>
      </c>
      <c r="J2442" s="48" t="str">
        <f ca="1">IF(Ugovori_OPULJP[[#This Row],[DATUM ZAVRŠETKA OPERACIJE]]&lt;TODAY(),"završen","u provedbi")</f>
        <v>završen</v>
      </c>
      <c r="K2442" s="25" t="s">
        <v>3</v>
      </c>
      <c r="L2442" s="25" t="s">
        <v>3</v>
      </c>
      <c r="M2442" s="17">
        <v>0.85</v>
      </c>
      <c r="N2442" s="17">
        <v>0.15</v>
      </c>
      <c r="O2442" s="11">
        <f>Ugovori_OPULJP[[#This Row],[Bespovratna sredstva - Ukupno (EU+Nac) HRK
= Ukupna ugovorena vrijednost bespovratnih sredstava]]*Ugovori_OPULJP[[#This Row],[EU STOPA SUFINANCIRANJA %
EU CO-FINANCING RATE %]]</f>
        <v>1456648.1705</v>
      </c>
      <c r="P2442" s="11">
        <f>Ugovori_OPULJP[[#This Row],[Bespovratna sredstva - Ukupno (EU+Nac) HRK
= Ukupna ugovorena vrijednost bespovratnih sredstava]]*Ugovori_OPULJP[[#This Row],[STOPA NACIONALNOG SUFINANCIRANJA %]]</f>
        <v>257055.55949999997</v>
      </c>
      <c r="Q2442" s="11">
        <v>1713703.73</v>
      </c>
      <c r="R2442" s="11">
        <v>0</v>
      </c>
      <c r="S2442" s="11">
        <v>0</v>
      </c>
      <c r="T2442" s="4">
        <f>Ugovori_OPULJP[[#This Row],[Bespovratna sredstva - Ukupno (EU+Nac) HRK
= Ukupna ugovorena vrijednost bespovratnih sredstava]]+Ugovori_OPULJP[[#This Row],[Javni doprinos korisnika - HRK]]+Ugovori_OPULJP[[#This Row],[Privatni doprinos korisnika - HRK]]</f>
        <v>1713703.73</v>
      </c>
      <c r="U2442" s="29" t="s">
        <v>3634</v>
      </c>
      <c r="V2442" s="29" t="s">
        <v>4042</v>
      </c>
      <c r="W2442" s="30" t="s">
        <v>5745</v>
      </c>
      <c r="X2442" s="30" t="s">
        <v>5806</v>
      </c>
    </row>
    <row r="2443" spans="1:24" ht="51" x14ac:dyDescent="0.25">
      <c r="A2443" s="45" t="s">
        <v>3469</v>
      </c>
      <c r="B2443" s="67" t="s">
        <v>8151</v>
      </c>
      <c r="C2443" s="30" t="s">
        <v>7248</v>
      </c>
      <c r="D2443" s="30" t="s">
        <v>3413</v>
      </c>
      <c r="E2443" s="29" t="s">
        <v>10082</v>
      </c>
      <c r="F2443" s="47" t="s">
        <v>3470</v>
      </c>
      <c r="G2443" s="47" t="s">
        <v>3622</v>
      </c>
      <c r="H2443" s="48">
        <v>43385</v>
      </c>
      <c r="I2443" s="48">
        <v>43750</v>
      </c>
      <c r="J2443" s="48" t="str">
        <f ca="1">IF(Ugovori_OPULJP[[#This Row],[DATUM ZAVRŠETKA OPERACIJE]]&lt;TODAY(),"završen","u provedbi")</f>
        <v>završen</v>
      </c>
      <c r="K2443" s="25" t="s">
        <v>14</v>
      </c>
      <c r="L2443" s="25" t="s">
        <v>14</v>
      </c>
      <c r="M2443" s="17">
        <v>0.85</v>
      </c>
      <c r="N2443" s="17">
        <v>0.15</v>
      </c>
      <c r="O2443" s="11">
        <f>Ugovori_OPULJP[[#This Row],[Bespovratna sredstva - Ukupno (EU+Nac) HRK
= Ukupna ugovorena vrijednost bespovratnih sredstava]]*Ugovori_OPULJP[[#This Row],[EU STOPA SUFINANCIRANJA %
EU CO-FINANCING RATE %]]</f>
        <v>1528178.2885</v>
      </c>
      <c r="P2443" s="11">
        <f>Ugovori_OPULJP[[#This Row],[Bespovratna sredstva - Ukupno (EU+Nac) HRK
= Ukupna ugovorena vrijednost bespovratnih sredstava]]*Ugovori_OPULJP[[#This Row],[STOPA NACIONALNOG SUFINANCIRANJA %]]</f>
        <v>269678.52149999997</v>
      </c>
      <c r="Q2443" s="11">
        <v>1797856.81</v>
      </c>
      <c r="R2443" s="11">
        <v>0</v>
      </c>
      <c r="S2443" s="11">
        <v>0</v>
      </c>
      <c r="T2443" s="4">
        <f>Ugovori_OPULJP[[#This Row],[Bespovratna sredstva - Ukupno (EU+Nac) HRK
= Ukupna ugovorena vrijednost bespovratnih sredstava]]+Ugovori_OPULJP[[#This Row],[Javni doprinos korisnika - HRK]]+Ugovori_OPULJP[[#This Row],[Privatni doprinos korisnika - HRK]]</f>
        <v>1797856.81</v>
      </c>
      <c r="U2443" s="29" t="s">
        <v>3634</v>
      </c>
      <c r="V2443" s="29" t="s">
        <v>4042</v>
      </c>
      <c r="W2443" s="30" t="s">
        <v>5746</v>
      </c>
      <c r="X2443" s="30" t="s">
        <v>5806</v>
      </c>
    </row>
    <row r="2444" spans="1:24" ht="102" x14ac:dyDescent="0.25">
      <c r="A2444" s="45" t="s">
        <v>3471</v>
      </c>
      <c r="B2444" s="67" t="s">
        <v>8151</v>
      </c>
      <c r="C2444" s="30" t="s">
        <v>7248</v>
      </c>
      <c r="D2444" s="30" t="s">
        <v>3413</v>
      </c>
      <c r="E2444" s="29" t="s">
        <v>10082</v>
      </c>
      <c r="F2444" s="47" t="s">
        <v>3472</v>
      </c>
      <c r="G2444" s="47" t="s">
        <v>8511</v>
      </c>
      <c r="H2444" s="48">
        <v>43385</v>
      </c>
      <c r="I2444" s="48">
        <v>44481</v>
      </c>
      <c r="J2444" s="48" t="str">
        <f ca="1">IF(Ugovori_OPULJP[[#This Row],[DATUM ZAVRŠETKA OPERACIJE]]&lt;TODAY(),"završen","u provedbi")</f>
        <v>završen</v>
      </c>
      <c r="K2444" s="25" t="s">
        <v>14</v>
      </c>
      <c r="L2444" s="25" t="s">
        <v>14</v>
      </c>
      <c r="M2444" s="17">
        <v>0.85</v>
      </c>
      <c r="N2444" s="17">
        <v>0.15</v>
      </c>
      <c r="O2444" s="11">
        <f>Ugovori_OPULJP[[#This Row],[Bespovratna sredstva - Ukupno (EU+Nac) HRK
= Ukupna ugovorena vrijednost bespovratnih sredstava]]*Ugovori_OPULJP[[#This Row],[EU STOPA SUFINANCIRANJA %
EU CO-FINANCING RATE %]]</f>
        <v>1513789.5734999999</v>
      </c>
      <c r="P2444" s="11">
        <f>Ugovori_OPULJP[[#This Row],[Bespovratna sredstva - Ukupno (EU+Nac) HRK
= Ukupna ugovorena vrijednost bespovratnih sredstava]]*Ugovori_OPULJP[[#This Row],[STOPA NACIONALNOG SUFINANCIRANJA %]]</f>
        <v>267139.33649999998</v>
      </c>
      <c r="Q2444" s="11">
        <v>1780928.91</v>
      </c>
      <c r="R2444" s="11">
        <v>0</v>
      </c>
      <c r="S2444" s="11">
        <v>0</v>
      </c>
      <c r="T2444" s="4">
        <f>Ugovori_OPULJP[[#This Row],[Bespovratna sredstva - Ukupno (EU+Nac) HRK
= Ukupna ugovorena vrijednost bespovratnih sredstava]]+Ugovori_OPULJP[[#This Row],[Javni doprinos korisnika - HRK]]+Ugovori_OPULJP[[#This Row],[Privatni doprinos korisnika - HRK]]</f>
        <v>1780928.91</v>
      </c>
      <c r="U2444" s="29" t="s">
        <v>3634</v>
      </c>
      <c r="V2444" s="29" t="s">
        <v>4042</v>
      </c>
      <c r="W2444" s="30" t="s">
        <v>5747</v>
      </c>
      <c r="X2444" s="30" t="s">
        <v>5806</v>
      </c>
    </row>
    <row r="2445" spans="1:24" ht="102" x14ac:dyDescent="0.25">
      <c r="A2445" s="45" t="s">
        <v>3473</v>
      </c>
      <c r="B2445" s="67" t="s">
        <v>8151</v>
      </c>
      <c r="C2445" s="30" t="s">
        <v>7248</v>
      </c>
      <c r="D2445" s="30" t="s">
        <v>3413</v>
      </c>
      <c r="E2445" s="29" t="s">
        <v>10082</v>
      </c>
      <c r="F2445" s="47" t="s">
        <v>3474</v>
      </c>
      <c r="G2445" s="47" t="s">
        <v>3475</v>
      </c>
      <c r="H2445" s="48">
        <v>43385</v>
      </c>
      <c r="I2445" s="48">
        <v>44298</v>
      </c>
      <c r="J2445" s="48" t="str">
        <f ca="1">IF(Ugovori_OPULJP[[#This Row],[DATUM ZAVRŠETKA OPERACIJE]]&lt;TODAY(),"završen","u provedbi")</f>
        <v>završen</v>
      </c>
      <c r="K2445" s="25" t="s">
        <v>19</v>
      </c>
      <c r="L2445" s="25" t="s">
        <v>19</v>
      </c>
      <c r="M2445" s="17">
        <v>0.85</v>
      </c>
      <c r="N2445" s="17">
        <v>0.15</v>
      </c>
      <c r="O2445" s="11">
        <f>Ugovori_OPULJP[[#This Row],[Bespovratna sredstva - Ukupno (EU+Nac) HRK
= Ukupna ugovorena vrijednost bespovratnih sredstava]]*Ugovori_OPULJP[[#This Row],[EU STOPA SUFINANCIRANJA %
EU CO-FINANCING RATE %]]</f>
        <v>1520410.64</v>
      </c>
      <c r="P2445" s="11">
        <f>Ugovori_OPULJP[[#This Row],[Bespovratna sredstva - Ukupno (EU+Nac) HRK
= Ukupna ugovorena vrijednost bespovratnih sredstava]]*Ugovori_OPULJP[[#This Row],[STOPA NACIONALNOG SUFINANCIRANJA %]]</f>
        <v>268307.75999999995</v>
      </c>
      <c r="Q2445" s="11">
        <v>1788718.4</v>
      </c>
      <c r="R2445" s="11">
        <v>0</v>
      </c>
      <c r="S2445" s="11">
        <v>0</v>
      </c>
      <c r="T2445" s="4">
        <f>Ugovori_OPULJP[[#This Row],[Bespovratna sredstva - Ukupno (EU+Nac) HRK
= Ukupna ugovorena vrijednost bespovratnih sredstava]]+Ugovori_OPULJP[[#This Row],[Javni doprinos korisnika - HRK]]+Ugovori_OPULJP[[#This Row],[Privatni doprinos korisnika - HRK]]</f>
        <v>1788718.4</v>
      </c>
      <c r="U2445" s="29" t="s">
        <v>3634</v>
      </c>
      <c r="V2445" s="29" t="s">
        <v>4042</v>
      </c>
      <c r="W2445" s="30" t="s">
        <v>5748</v>
      </c>
      <c r="X2445" s="30" t="s">
        <v>5806</v>
      </c>
    </row>
    <row r="2446" spans="1:24" ht="114.75" x14ac:dyDescent="0.25">
      <c r="A2446" s="45" t="s">
        <v>3476</v>
      </c>
      <c r="B2446" s="67" t="s">
        <v>8151</v>
      </c>
      <c r="C2446" s="30" t="s">
        <v>7248</v>
      </c>
      <c r="D2446" s="30" t="s">
        <v>3413</v>
      </c>
      <c r="E2446" s="29" t="s">
        <v>10082</v>
      </c>
      <c r="F2446" s="47" t="s">
        <v>3477</v>
      </c>
      <c r="G2446" s="47" t="s">
        <v>8512</v>
      </c>
      <c r="H2446" s="48">
        <v>43385</v>
      </c>
      <c r="I2446" s="48">
        <v>44481</v>
      </c>
      <c r="J2446" s="48" t="str">
        <f ca="1">IF(Ugovori_OPULJP[[#This Row],[DATUM ZAVRŠETKA OPERACIJE]]&lt;TODAY(),"završen","u provedbi")</f>
        <v>završen</v>
      </c>
      <c r="K2446" s="25" t="s">
        <v>10</v>
      </c>
      <c r="L2446" s="25" t="s">
        <v>10</v>
      </c>
      <c r="M2446" s="17">
        <v>0.85</v>
      </c>
      <c r="N2446" s="17">
        <v>0.15</v>
      </c>
      <c r="O2446" s="11">
        <f>Ugovori_OPULJP[[#This Row],[Bespovratna sredstva - Ukupno (EU+Nac) HRK
= Ukupna ugovorena vrijednost bespovratnih sredstava]]*Ugovori_OPULJP[[#This Row],[EU STOPA SUFINANCIRANJA %
EU CO-FINANCING RATE %]]</f>
        <v>1528515.2964999999</v>
      </c>
      <c r="P2446" s="11">
        <f>Ugovori_OPULJP[[#This Row],[Bespovratna sredstva - Ukupno (EU+Nac) HRK
= Ukupna ugovorena vrijednost bespovratnih sredstava]]*Ugovori_OPULJP[[#This Row],[STOPA NACIONALNOG SUFINANCIRANJA %]]</f>
        <v>269737.99349999998</v>
      </c>
      <c r="Q2446" s="11">
        <v>1798253.29</v>
      </c>
      <c r="R2446" s="11">
        <v>0</v>
      </c>
      <c r="S2446" s="11">
        <v>0</v>
      </c>
      <c r="T2446" s="4">
        <f>Ugovori_OPULJP[[#This Row],[Bespovratna sredstva - Ukupno (EU+Nac) HRK
= Ukupna ugovorena vrijednost bespovratnih sredstava]]+Ugovori_OPULJP[[#This Row],[Javni doprinos korisnika - HRK]]+Ugovori_OPULJP[[#This Row],[Privatni doprinos korisnika - HRK]]</f>
        <v>1798253.29</v>
      </c>
      <c r="U2446" s="29" t="s">
        <v>3634</v>
      </c>
      <c r="V2446" s="29" t="s">
        <v>4042</v>
      </c>
      <c r="W2446" s="30" t="s">
        <v>5749</v>
      </c>
      <c r="X2446" s="30" t="s">
        <v>5806</v>
      </c>
    </row>
    <row r="2447" spans="1:24" ht="114.75" x14ac:dyDescent="0.25">
      <c r="A2447" s="45" t="s">
        <v>3478</v>
      </c>
      <c r="B2447" s="67" t="s">
        <v>8151</v>
      </c>
      <c r="C2447" s="30" t="s">
        <v>7248</v>
      </c>
      <c r="D2447" s="30" t="s">
        <v>3413</v>
      </c>
      <c r="E2447" s="29" t="s">
        <v>10082</v>
      </c>
      <c r="F2447" s="47" t="s">
        <v>3479</v>
      </c>
      <c r="G2447" s="47" t="s">
        <v>3480</v>
      </c>
      <c r="H2447" s="48">
        <v>43385</v>
      </c>
      <c r="I2447" s="48">
        <v>44481</v>
      </c>
      <c r="J2447" s="48" t="str">
        <f ca="1">IF(Ugovori_OPULJP[[#This Row],[DATUM ZAVRŠETKA OPERACIJE]]&lt;TODAY(),"završen","u provedbi")</f>
        <v>završen</v>
      </c>
      <c r="K2447" s="25" t="s">
        <v>14</v>
      </c>
      <c r="L2447" s="25" t="s">
        <v>14</v>
      </c>
      <c r="M2447" s="17">
        <v>0.85</v>
      </c>
      <c r="N2447" s="17">
        <v>0.15</v>
      </c>
      <c r="O2447" s="11">
        <f>Ugovori_OPULJP[[#This Row],[Bespovratna sredstva - Ukupno (EU+Nac) HRK
= Ukupna ugovorena vrijednost bespovratnih sredstava]]*Ugovori_OPULJP[[#This Row],[EU STOPA SUFINANCIRANJA %
EU CO-FINANCING RATE %]]</f>
        <v>1487732.9254999999</v>
      </c>
      <c r="P2447" s="11">
        <f>Ugovori_OPULJP[[#This Row],[Bespovratna sredstva - Ukupno (EU+Nac) HRK
= Ukupna ugovorena vrijednost bespovratnih sredstava]]*Ugovori_OPULJP[[#This Row],[STOPA NACIONALNOG SUFINANCIRANJA %]]</f>
        <v>262541.10450000002</v>
      </c>
      <c r="Q2447" s="11">
        <v>1750274.03</v>
      </c>
      <c r="R2447" s="11">
        <v>0</v>
      </c>
      <c r="S2447" s="11">
        <v>0</v>
      </c>
      <c r="T2447" s="4">
        <f>Ugovori_OPULJP[[#This Row],[Bespovratna sredstva - Ukupno (EU+Nac) HRK
= Ukupna ugovorena vrijednost bespovratnih sredstava]]+Ugovori_OPULJP[[#This Row],[Javni doprinos korisnika - HRK]]+Ugovori_OPULJP[[#This Row],[Privatni doprinos korisnika - HRK]]</f>
        <v>1750274.03</v>
      </c>
      <c r="U2447" s="29" t="s">
        <v>3634</v>
      </c>
      <c r="V2447" s="29" t="s">
        <v>4042</v>
      </c>
      <c r="W2447" s="30" t="s">
        <v>5750</v>
      </c>
      <c r="X2447" s="30" t="s">
        <v>5806</v>
      </c>
    </row>
    <row r="2448" spans="1:24" ht="76.5" x14ac:dyDescent="0.25">
      <c r="A2448" s="45" t="s">
        <v>3481</v>
      </c>
      <c r="B2448" s="67" t="s">
        <v>8151</v>
      </c>
      <c r="C2448" s="30" t="s">
        <v>7248</v>
      </c>
      <c r="D2448" s="30" t="s">
        <v>3413</v>
      </c>
      <c r="E2448" s="29" t="s">
        <v>10082</v>
      </c>
      <c r="F2448" s="47" t="s">
        <v>3482</v>
      </c>
      <c r="G2448" s="47" t="s">
        <v>9712</v>
      </c>
      <c r="H2448" s="48">
        <v>43385</v>
      </c>
      <c r="I2448" s="48">
        <v>44116</v>
      </c>
      <c r="J2448" s="48" t="str">
        <f ca="1">IF(Ugovori_OPULJP[[#This Row],[DATUM ZAVRŠETKA OPERACIJE]]&lt;TODAY(),"završen","u provedbi")</f>
        <v>završen</v>
      </c>
      <c r="K2448" s="25" t="s">
        <v>1754</v>
      </c>
      <c r="L2448" s="25" t="s">
        <v>1</v>
      </c>
      <c r="M2448" s="17">
        <v>0.85</v>
      </c>
      <c r="N2448" s="17">
        <v>0.15</v>
      </c>
      <c r="O2448" s="11">
        <f>Ugovori_OPULJP[[#This Row],[Bespovratna sredstva - Ukupno (EU+Nac) HRK
= Ukupna ugovorena vrijednost bespovratnih sredstava]]*Ugovori_OPULJP[[#This Row],[EU STOPA SUFINANCIRANJA %
EU CO-FINANCING RATE %]]</f>
        <v>1398917.2245</v>
      </c>
      <c r="P2448" s="11">
        <f>Ugovori_OPULJP[[#This Row],[Bespovratna sredstva - Ukupno (EU+Nac) HRK
= Ukupna ugovorena vrijednost bespovratnih sredstava]]*Ugovori_OPULJP[[#This Row],[STOPA NACIONALNOG SUFINANCIRANJA %]]</f>
        <v>246867.74549999999</v>
      </c>
      <c r="Q2448" s="11">
        <v>1645784.97</v>
      </c>
      <c r="R2448" s="11">
        <v>0</v>
      </c>
      <c r="S2448" s="11">
        <v>0</v>
      </c>
      <c r="T2448" s="4">
        <f>Ugovori_OPULJP[[#This Row],[Bespovratna sredstva - Ukupno (EU+Nac) HRK
= Ukupna ugovorena vrijednost bespovratnih sredstava]]+Ugovori_OPULJP[[#This Row],[Javni doprinos korisnika - HRK]]+Ugovori_OPULJP[[#This Row],[Privatni doprinos korisnika - HRK]]</f>
        <v>1645784.97</v>
      </c>
      <c r="U2448" s="29" t="s">
        <v>3634</v>
      </c>
      <c r="V2448" s="29" t="s">
        <v>4042</v>
      </c>
      <c r="W2448" s="30" t="s">
        <v>5751</v>
      </c>
      <c r="X2448" s="30" t="s">
        <v>5806</v>
      </c>
    </row>
    <row r="2449" spans="1:24" ht="114.75" x14ac:dyDescent="0.25">
      <c r="A2449" s="45" t="s">
        <v>3483</v>
      </c>
      <c r="B2449" s="67" t="s">
        <v>8151</v>
      </c>
      <c r="C2449" s="30" t="s">
        <v>7248</v>
      </c>
      <c r="D2449" s="30" t="s">
        <v>3413</v>
      </c>
      <c r="E2449" s="29" t="s">
        <v>10082</v>
      </c>
      <c r="F2449" s="47" t="s">
        <v>3484</v>
      </c>
      <c r="G2449" s="47" t="s">
        <v>3485</v>
      </c>
      <c r="H2449" s="48">
        <v>43385</v>
      </c>
      <c r="I2449" s="48">
        <v>44208</v>
      </c>
      <c r="J2449" s="48" t="str">
        <f ca="1">IF(Ugovori_OPULJP[[#This Row],[DATUM ZAVRŠETKA OPERACIJE]]&lt;TODAY(),"završen","u provedbi")</f>
        <v>završen</v>
      </c>
      <c r="K2449" s="25" t="s">
        <v>3486</v>
      </c>
      <c r="L2449" s="25" t="s">
        <v>16</v>
      </c>
      <c r="M2449" s="17">
        <v>0.85</v>
      </c>
      <c r="N2449" s="17">
        <v>0.15</v>
      </c>
      <c r="O2449" s="11">
        <f>Ugovori_OPULJP[[#This Row],[Bespovratna sredstva - Ukupno (EU+Nac) HRK
= Ukupna ugovorena vrijednost bespovratnih sredstava]]*Ugovori_OPULJP[[#This Row],[EU STOPA SUFINANCIRANJA %
EU CO-FINANCING RATE %]]</f>
        <v>1057530.2879999999</v>
      </c>
      <c r="P2449" s="11">
        <f>Ugovori_OPULJP[[#This Row],[Bespovratna sredstva - Ukupno (EU+Nac) HRK
= Ukupna ugovorena vrijednost bespovratnih sredstava]]*Ugovori_OPULJP[[#This Row],[STOPA NACIONALNOG SUFINANCIRANJA %]]</f>
        <v>186622.992</v>
      </c>
      <c r="Q2449" s="11">
        <v>1244153.28</v>
      </c>
      <c r="R2449" s="11">
        <v>0</v>
      </c>
      <c r="S2449" s="11">
        <v>0</v>
      </c>
      <c r="T2449" s="4">
        <f>Ugovori_OPULJP[[#This Row],[Bespovratna sredstva - Ukupno (EU+Nac) HRK
= Ukupna ugovorena vrijednost bespovratnih sredstava]]+Ugovori_OPULJP[[#This Row],[Javni doprinos korisnika - HRK]]+Ugovori_OPULJP[[#This Row],[Privatni doprinos korisnika - HRK]]</f>
        <v>1244153.28</v>
      </c>
      <c r="U2449" s="29" t="s">
        <v>3634</v>
      </c>
      <c r="V2449" s="29" t="s">
        <v>4042</v>
      </c>
      <c r="W2449" s="30" t="s">
        <v>5752</v>
      </c>
      <c r="X2449" s="30" t="s">
        <v>5806</v>
      </c>
    </row>
    <row r="2450" spans="1:24" ht="102" x14ac:dyDescent="0.25">
      <c r="A2450" s="45" t="s">
        <v>3488</v>
      </c>
      <c r="B2450" s="67" t="s">
        <v>8151</v>
      </c>
      <c r="C2450" s="30" t="s">
        <v>7248</v>
      </c>
      <c r="D2450" s="30" t="s">
        <v>3487</v>
      </c>
      <c r="E2450" s="29" t="s">
        <v>10082</v>
      </c>
      <c r="F2450" s="47" t="s">
        <v>3489</v>
      </c>
      <c r="G2450" s="47" t="s">
        <v>3490</v>
      </c>
      <c r="H2450" s="48">
        <v>43546</v>
      </c>
      <c r="I2450" s="48">
        <v>44642</v>
      </c>
      <c r="J2450" s="48" t="str">
        <f ca="1">IF(Ugovori_OPULJP[[#This Row],[DATUM ZAVRŠETKA OPERACIJE]]&lt;TODAY(),"završen","u provedbi")</f>
        <v>završen</v>
      </c>
      <c r="K2450" s="25" t="s">
        <v>3491</v>
      </c>
      <c r="L2450" s="25" t="s">
        <v>3</v>
      </c>
      <c r="M2450" s="17">
        <v>0.85</v>
      </c>
      <c r="N2450" s="17">
        <v>0.15</v>
      </c>
      <c r="O2450" s="11">
        <f>Ugovori_OPULJP[[#This Row],[Bespovratna sredstva - Ukupno (EU+Nac) HRK
= Ukupna ugovorena vrijednost bespovratnih sredstava]]*Ugovori_OPULJP[[#This Row],[EU STOPA SUFINANCIRANJA %
EU CO-FINANCING RATE %]]</f>
        <v>3290798.477</v>
      </c>
      <c r="P2450" s="11">
        <f>Ugovori_OPULJP[[#This Row],[Bespovratna sredstva - Ukupno (EU+Nac) HRK
= Ukupna ugovorena vrijednost bespovratnih sredstava]]*Ugovori_OPULJP[[#This Row],[STOPA NACIONALNOG SUFINANCIRANJA %]]</f>
        <v>580729.14300000004</v>
      </c>
      <c r="Q2450" s="11">
        <v>3871527.62</v>
      </c>
      <c r="R2450" s="11">
        <v>0</v>
      </c>
      <c r="S2450" s="11">
        <v>0</v>
      </c>
      <c r="T2450" s="4">
        <f>Ugovori_OPULJP[[#This Row],[Bespovratna sredstva - Ukupno (EU+Nac) HRK
= Ukupna ugovorena vrijednost bespovratnih sredstava]]+Ugovori_OPULJP[[#This Row],[Javni doprinos korisnika - HRK]]+Ugovori_OPULJP[[#This Row],[Privatni doprinos korisnika - HRK]]</f>
        <v>3871527.62</v>
      </c>
      <c r="U2450" s="29" t="s">
        <v>3634</v>
      </c>
      <c r="V2450" s="29" t="s">
        <v>4042</v>
      </c>
      <c r="W2450" s="30" t="s">
        <v>5753</v>
      </c>
      <c r="X2450" s="30" t="s">
        <v>5806</v>
      </c>
    </row>
    <row r="2451" spans="1:24" ht="114.75" x14ac:dyDescent="0.25">
      <c r="A2451" s="45" t="s">
        <v>3492</v>
      </c>
      <c r="B2451" s="67" t="s">
        <v>8151</v>
      </c>
      <c r="C2451" s="30" t="s">
        <v>7248</v>
      </c>
      <c r="D2451" s="30" t="s">
        <v>3487</v>
      </c>
      <c r="E2451" s="29" t="s">
        <v>10082</v>
      </c>
      <c r="F2451" s="47" t="s">
        <v>3493</v>
      </c>
      <c r="G2451" s="47" t="s">
        <v>3494</v>
      </c>
      <c r="H2451" s="48">
        <v>43546</v>
      </c>
      <c r="I2451" s="48">
        <v>44642</v>
      </c>
      <c r="J2451" s="48" t="str">
        <f ca="1">IF(Ugovori_OPULJP[[#This Row],[DATUM ZAVRŠETKA OPERACIJE]]&lt;TODAY(),"završen","u provedbi")</f>
        <v>završen</v>
      </c>
      <c r="K2451" s="25" t="s">
        <v>3</v>
      </c>
      <c r="L2451" s="25" t="s">
        <v>3</v>
      </c>
      <c r="M2451" s="17">
        <v>0.85</v>
      </c>
      <c r="N2451" s="17">
        <v>0.15</v>
      </c>
      <c r="O2451" s="11">
        <f>Ugovori_OPULJP[[#This Row],[Bespovratna sredstva - Ukupno (EU+Nac) HRK
= Ukupna ugovorena vrijednost bespovratnih sredstava]]*Ugovori_OPULJP[[#This Row],[EU STOPA SUFINANCIRANJA %
EU CO-FINANCING RATE %]]</f>
        <v>2952821.8679999998</v>
      </c>
      <c r="P2451" s="11">
        <f>Ugovori_OPULJP[[#This Row],[Bespovratna sredstva - Ukupno (EU+Nac) HRK
= Ukupna ugovorena vrijednost bespovratnih sredstava]]*Ugovori_OPULJP[[#This Row],[STOPA NACIONALNOG SUFINANCIRANJA %]]</f>
        <v>521086.212</v>
      </c>
      <c r="Q2451" s="11">
        <v>3473908.08</v>
      </c>
      <c r="R2451" s="11">
        <v>0</v>
      </c>
      <c r="S2451" s="11">
        <v>0</v>
      </c>
      <c r="T2451" s="4">
        <f>Ugovori_OPULJP[[#This Row],[Bespovratna sredstva - Ukupno (EU+Nac) HRK
= Ukupna ugovorena vrijednost bespovratnih sredstava]]+Ugovori_OPULJP[[#This Row],[Javni doprinos korisnika - HRK]]+Ugovori_OPULJP[[#This Row],[Privatni doprinos korisnika - HRK]]</f>
        <v>3473908.08</v>
      </c>
      <c r="U2451" s="29" t="s">
        <v>3634</v>
      </c>
      <c r="V2451" s="29" t="s">
        <v>4042</v>
      </c>
      <c r="W2451" s="30" t="s">
        <v>5754</v>
      </c>
      <c r="X2451" s="30" t="s">
        <v>5806</v>
      </c>
    </row>
    <row r="2452" spans="1:24" ht="102" x14ac:dyDescent="0.25">
      <c r="A2452" s="45" t="s">
        <v>3495</v>
      </c>
      <c r="B2452" s="67" t="s">
        <v>8151</v>
      </c>
      <c r="C2452" s="30" t="s">
        <v>7248</v>
      </c>
      <c r="D2452" s="30" t="s">
        <v>3487</v>
      </c>
      <c r="E2452" s="29" t="s">
        <v>10082</v>
      </c>
      <c r="F2452" s="47" t="s">
        <v>3496</v>
      </c>
      <c r="G2452" s="47" t="s">
        <v>8509</v>
      </c>
      <c r="H2452" s="48">
        <v>43546</v>
      </c>
      <c r="I2452" s="48">
        <v>44642</v>
      </c>
      <c r="J2452" s="48" t="str">
        <f ca="1">IF(Ugovori_OPULJP[[#This Row],[DATUM ZAVRŠETKA OPERACIJE]]&lt;TODAY(),"završen","u provedbi")</f>
        <v>završen</v>
      </c>
      <c r="K2452" s="25" t="s">
        <v>3497</v>
      </c>
      <c r="L2452" s="25" t="s">
        <v>3</v>
      </c>
      <c r="M2452" s="17">
        <v>0.85</v>
      </c>
      <c r="N2452" s="17">
        <v>0.15</v>
      </c>
      <c r="O2452" s="11">
        <f>Ugovori_OPULJP[[#This Row],[Bespovratna sredstva - Ukupno (EU+Nac) HRK
= Ukupna ugovorena vrijednost bespovratnih sredstava]]*Ugovori_OPULJP[[#This Row],[EU STOPA SUFINANCIRANJA %
EU CO-FINANCING RATE %]]</f>
        <v>3386839.4245000002</v>
      </c>
      <c r="P2452" s="11">
        <f>Ugovori_OPULJP[[#This Row],[Bespovratna sredstva - Ukupno (EU+Nac) HRK
= Ukupna ugovorena vrijednost bespovratnih sredstava]]*Ugovori_OPULJP[[#This Row],[STOPA NACIONALNOG SUFINANCIRANJA %]]</f>
        <v>597677.54550000001</v>
      </c>
      <c r="Q2452" s="11">
        <v>3984516.97</v>
      </c>
      <c r="R2452" s="11">
        <v>0</v>
      </c>
      <c r="S2452" s="11">
        <v>0</v>
      </c>
      <c r="T2452" s="4">
        <f>Ugovori_OPULJP[[#This Row],[Bespovratna sredstva - Ukupno (EU+Nac) HRK
= Ukupna ugovorena vrijednost bespovratnih sredstava]]+Ugovori_OPULJP[[#This Row],[Javni doprinos korisnika - HRK]]+Ugovori_OPULJP[[#This Row],[Privatni doprinos korisnika - HRK]]</f>
        <v>3984516.97</v>
      </c>
      <c r="U2452" s="29" t="s">
        <v>3634</v>
      </c>
      <c r="V2452" s="29" t="s">
        <v>4042</v>
      </c>
      <c r="W2452" s="30" t="s">
        <v>5807</v>
      </c>
      <c r="X2452" s="30" t="s">
        <v>5806</v>
      </c>
    </row>
    <row r="2453" spans="1:24" ht="114.75" x14ac:dyDescent="0.25">
      <c r="A2453" s="45" t="s">
        <v>3498</v>
      </c>
      <c r="B2453" s="67" t="s">
        <v>8151</v>
      </c>
      <c r="C2453" s="30" t="s">
        <v>7248</v>
      </c>
      <c r="D2453" s="30" t="s">
        <v>3487</v>
      </c>
      <c r="E2453" s="29" t="s">
        <v>10082</v>
      </c>
      <c r="F2453" s="47" t="s">
        <v>3499</v>
      </c>
      <c r="G2453" s="47" t="s">
        <v>3500</v>
      </c>
      <c r="H2453" s="48">
        <v>43546</v>
      </c>
      <c r="I2453" s="48">
        <v>44642</v>
      </c>
      <c r="J2453" s="48" t="str">
        <f ca="1">IF(Ugovori_OPULJP[[#This Row],[DATUM ZAVRŠETKA OPERACIJE]]&lt;TODAY(),"završen","u provedbi")</f>
        <v>završen</v>
      </c>
      <c r="K2453" s="25" t="s">
        <v>3</v>
      </c>
      <c r="L2453" s="25" t="s">
        <v>3</v>
      </c>
      <c r="M2453" s="17">
        <v>0.85</v>
      </c>
      <c r="N2453" s="17">
        <v>0.15</v>
      </c>
      <c r="O2453" s="11">
        <f>Ugovori_OPULJP[[#This Row],[Bespovratna sredstva - Ukupno (EU+Nac) HRK
= Ukupna ugovorena vrijednost bespovratnih sredstava]]*Ugovori_OPULJP[[#This Row],[EU STOPA SUFINANCIRANJA %
EU CO-FINANCING RATE %]]</f>
        <v>3266711.4405</v>
      </c>
      <c r="P2453" s="11">
        <f>Ugovori_OPULJP[[#This Row],[Bespovratna sredstva - Ukupno (EU+Nac) HRK
= Ukupna ugovorena vrijednost bespovratnih sredstava]]*Ugovori_OPULJP[[#This Row],[STOPA NACIONALNOG SUFINANCIRANJA %]]</f>
        <v>576478.48950000003</v>
      </c>
      <c r="Q2453" s="11">
        <v>3843189.93</v>
      </c>
      <c r="R2453" s="11">
        <v>0</v>
      </c>
      <c r="S2453" s="11">
        <v>0</v>
      </c>
      <c r="T2453" s="4">
        <f>Ugovori_OPULJP[[#This Row],[Bespovratna sredstva - Ukupno (EU+Nac) HRK
= Ukupna ugovorena vrijednost bespovratnih sredstava]]+Ugovori_OPULJP[[#This Row],[Javni doprinos korisnika - HRK]]+Ugovori_OPULJP[[#This Row],[Privatni doprinos korisnika - HRK]]</f>
        <v>3843189.93</v>
      </c>
      <c r="U2453" s="29" t="s">
        <v>3634</v>
      </c>
      <c r="V2453" s="29" t="s">
        <v>4042</v>
      </c>
      <c r="W2453" s="30" t="s">
        <v>5755</v>
      </c>
      <c r="X2453" s="30" t="s">
        <v>5806</v>
      </c>
    </row>
    <row r="2454" spans="1:24" ht="89.25" x14ac:dyDescent="0.25">
      <c r="A2454" s="45" t="s">
        <v>3501</v>
      </c>
      <c r="B2454" s="67" t="s">
        <v>8151</v>
      </c>
      <c r="C2454" s="30" t="s">
        <v>7248</v>
      </c>
      <c r="D2454" s="30" t="s">
        <v>3487</v>
      </c>
      <c r="E2454" s="29" t="s">
        <v>10082</v>
      </c>
      <c r="F2454" s="47" t="s">
        <v>3502</v>
      </c>
      <c r="G2454" s="47" t="s">
        <v>3453</v>
      </c>
      <c r="H2454" s="48">
        <v>43546</v>
      </c>
      <c r="I2454" s="48">
        <v>44642</v>
      </c>
      <c r="J2454" s="48" t="str">
        <f ca="1">IF(Ugovori_OPULJP[[#This Row],[DATUM ZAVRŠETKA OPERACIJE]]&lt;TODAY(),"završen","u provedbi")</f>
        <v>završen</v>
      </c>
      <c r="K2454" s="25" t="s">
        <v>3</v>
      </c>
      <c r="L2454" s="25" t="s">
        <v>3</v>
      </c>
      <c r="M2454" s="17">
        <v>0.85</v>
      </c>
      <c r="N2454" s="17">
        <v>0.15</v>
      </c>
      <c r="O2454" s="11">
        <f>Ugovori_OPULJP[[#This Row],[Bespovratna sredstva - Ukupno (EU+Nac) HRK
= Ukupna ugovorena vrijednost bespovratnih sredstava]]*Ugovori_OPULJP[[#This Row],[EU STOPA SUFINANCIRANJA %
EU CO-FINANCING RATE %]]</f>
        <v>3342487.7334999996</v>
      </c>
      <c r="P2454" s="11">
        <f>Ugovori_OPULJP[[#This Row],[Bespovratna sredstva - Ukupno (EU+Nac) HRK
= Ukupna ugovorena vrijednost bespovratnih sredstava]]*Ugovori_OPULJP[[#This Row],[STOPA NACIONALNOG SUFINANCIRANJA %]]</f>
        <v>589850.77649999992</v>
      </c>
      <c r="Q2454" s="11">
        <v>3932338.51</v>
      </c>
      <c r="R2454" s="11">
        <v>0</v>
      </c>
      <c r="S2454" s="11">
        <v>0</v>
      </c>
      <c r="T2454" s="4">
        <f>Ugovori_OPULJP[[#This Row],[Bespovratna sredstva - Ukupno (EU+Nac) HRK
= Ukupna ugovorena vrijednost bespovratnih sredstava]]+Ugovori_OPULJP[[#This Row],[Javni doprinos korisnika - HRK]]+Ugovori_OPULJP[[#This Row],[Privatni doprinos korisnika - HRK]]</f>
        <v>3932338.51</v>
      </c>
      <c r="U2454" s="29" t="s">
        <v>3634</v>
      </c>
      <c r="V2454" s="29" t="s">
        <v>4042</v>
      </c>
      <c r="W2454" s="30" t="s">
        <v>5756</v>
      </c>
      <c r="X2454" s="30" t="s">
        <v>5806</v>
      </c>
    </row>
    <row r="2455" spans="1:24" ht="102" x14ac:dyDescent="0.25">
      <c r="A2455" s="45" t="s">
        <v>3503</v>
      </c>
      <c r="B2455" s="67" t="s">
        <v>8151</v>
      </c>
      <c r="C2455" s="30" t="s">
        <v>7248</v>
      </c>
      <c r="D2455" s="30" t="s">
        <v>3487</v>
      </c>
      <c r="E2455" s="29" t="s">
        <v>10082</v>
      </c>
      <c r="F2455" s="47" t="s">
        <v>3504</v>
      </c>
      <c r="G2455" s="47" t="s">
        <v>8507</v>
      </c>
      <c r="H2455" s="48">
        <v>43546</v>
      </c>
      <c r="I2455" s="48">
        <v>44642</v>
      </c>
      <c r="J2455" s="48" t="str">
        <f ca="1">IF(Ugovori_OPULJP[[#This Row],[DATUM ZAVRŠETKA OPERACIJE]]&lt;TODAY(),"završen","u provedbi")</f>
        <v>završen</v>
      </c>
      <c r="K2455" s="25" t="s">
        <v>3004</v>
      </c>
      <c r="L2455" s="25" t="s">
        <v>3</v>
      </c>
      <c r="M2455" s="17">
        <v>0.85</v>
      </c>
      <c r="N2455" s="17">
        <v>0.15</v>
      </c>
      <c r="O2455" s="11">
        <f>Ugovori_OPULJP[[#This Row],[Bespovratna sredstva - Ukupno (EU+Nac) HRK
= Ukupna ugovorena vrijednost bespovratnih sredstava]]*Ugovori_OPULJP[[#This Row],[EU STOPA SUFINANCIRANJA %
EU CO-FINANCING RATE %]]</f>
        <v>3394932.5719999997</v>
      </c>
      <c r="P2455" s="11">
        <f>Ugovori_OPULJP[[#This Row],[Bespovratna sredstva - Ukupno (EU+Nac) HRK
= Ukupna ugovorena vrijednost bespovratnih sredstava]]*Ugovori_OPULJP[[#This Row],[STOPA NACIONALNOG SUFINANCIRANJA %]]</f>
        <v>599105.74799999991</v>
      </c>
      <c r="Q2455" s="11">
        <v>3994038.32</v>
      </c>
      <c r="R2455" s="11">
        <v>0</v>
      </c>
      <c r="S2455" s="11">
        <v>0</v>
      </c>
      <c r="T2455" s="4">
        <f>Ugovori_OPULJP[[#This Row],[Bespovratna sredstva - Ukupno (EU+Nac) HRK
= Ukupna ugovorena vrijednost bespovratnih sredstava]]+Ugovori_OPULJP[[#This Row],[Javni doprinos korisnika - HRK]]+Ugovori_OPULJP[[#This Row],[Privatni doprinos korisnika - HRK]]</f>
        <v>3994038.32</v>
      </c>
      <c r="U2455" s="29" t="s">
        <v>3634</v>
      </c>
      <c r="V2455" s="29" t="s">
        <v>4042</v>
      </c>
      <c r="W2455" s="30" t="s">
        <v>5757</v>
      </c>
      <c r="X2455" s="30" t="s">
        <v>5806</v>
      </c>
    </row>
    <row r="2456" spans="1:24" ht="102" x14ac:dyDescent="0.25">
      <c r="A2456" s="45" t="s">
        <v>3505</v>
      </c>
      <c r="B2456" s="67" t="s">
        <v>8151</v>
      </c>
      <c r="C2456" s="30" t="s">
        <v>7248</v>
      </c>
      <c r="D2456" s="30" t="s">
        <v>3487</v>
      </c>
      <c r="E2456" s="29" t="s">
        <v>10082</v>
      </c>
      <c r="F2456" s="47" t="s">
        <v>3506</v>
      </c>
      <c r="G2456" s="47" t="s">
        <v>8513</v>
      </c>
      <c r="H2456" s="48">
        <v>43546</v>
      </c>
      <c r="I2456" s="48">
        <v>44642</v>
      </c>
      <c r="J2456" s="48" t="str">
        <f ca="1">IF(Ugovori_OPULJP[[#This Row],[DATUM ZAVRŠETKA OPERACIJE]]&lt;TODAY(),"završen","u provedbi")</f>
        <v>završen</v>
      </c>
      <c r="K2456" s="25" t="s">
        <v>3</v>
      </c>
      <c r="L2456" s="25" t="s">
        <v>3</v>
      </c>
      <c r="M2456" s="17">
        <v>0.85</v>
      </c>
      <c r="N2456" s="17">
        <v>0.15</v>
      </c>
      <c r="O2456" s="11">
        <f>Ugovori_OPULJP[[#This Row],[Bespovratna sredstva - Ukupno (EU+Nac) HRK
= Ukupna ugovorena vrijednost bespovratnih sredstava]]*Ugovori_OPULJP[[#This Row],[EU STOPA SUFINANCIRANJA %
EU CO-FINANCING RATE %]]</f>
        <v>3232880.0379999997</v>
      </c>
      <c r="P2456" s="11">
        <f>Ugovori_OPULJP[[#This Row],[Bespovratna sredstva - Ukupno (EU+Nac) HRK
= Ukupna ugovorena vrijednost bespovratnih sredstava]]*Ugovori_OPULJP[[#This Row],[STOPA NACIONALNOG SUFINANCIRANJA %]]</f>
        <v>570508.24199999997</v>
      </c>
      <c r="Q2456" s="11">
        <v>3803388.28</v>
      </c>
      <c r="R2456" s="11">
        <v>0</v>
      </c>
      <c r="S2456" s="11">
        <v>0</v>
      </c>
      <c r="T2456" s="4">
        <f>Ugovori_OPULJP[[#This Row],[Bespovratna sredstva - Ukupno (EU+Nac) HRK
= Ukupna ugovorena vrijednost bespovratnih sredstava]]+Ugovori_OPULJP[[#This Row],[Javni doprinos korisnika - HRK]]+Ugovori_OPULJP[[#This Row],[Privatni doprinos korisnika - HRK]]</f>
        <v>3803388.28</v>
      </c>
      <c r="U2456" s="29" t="s">
        <v>3634</v>
      </c>
      <c r="V2456" s="29" t="s">
        <v>4042</v>
      </c>
      <c r="W2456" s="30" t="s">
        <v>5758</v>
      </c>
      <c r="X2456" s="30" t="s">
        <v>5806</v>
      </c>
    </row>
    <row r="2457" spans="1:24" ht="114.75" x14ac:dyDescent="0.25">
      <c r="A2457" s="45" t="s">
        <v>3507</v>
      </c>
      <c r="B2457" s="67" t="s">
        <v>8151</v>
      </c>
      <c r="C2457" s="30" t="s">
        <v>7248</v>
      </c>
      <c r="D2457" s="30" t="s">
        <v>3487</v>
      </c>
      <c r="E2457" s="29" t="s">
        <v>10082</v>
      </c>
      <c r="F2457" s="47" t="s">
        <v>3508</v>
      </c>
      <c r="G2457" s="47" t="s">
        <v>3509</v>
      </c>
      <c r="H2457" s="48">
        <v>43546</v>
      </c>
      <c r="I2457" s="48">
        <v>44642</v>
      </c>
      <c r="J2457" s="48" t="str">
        <f ca="1">IF(Ugovori_OPULJP[[#This Row],[DATUM ZAVRŠETKA OPERACIJE]]&lt;TODAY(),"završen","u provedbi")</f>
        <v>završen</v>
      </c>
      <c r="K2457" s="25" t="s">
        <v>3510</v>
      </c>
      <c r="L2457" s="25" t="s">
        <v>3</v>
      </c>
      <c r="M2457" s="17">
        <v>0.85</v>
      </c>
      <c r="N2457" s="17">
        <v>0.15</v>
      </c>
      <c r="O2457" s="11">
        <f>Ugovori_OPULJP[[#This Row],[Bespovratna sredstva - Ukupno (EU+Nac) HRK
= Ukupna ugovorena vrijednost bespovratnih sredstava]]*Ugovori_OPULJP[[#This Row],[EU STOPA SUFINANCIRANJA %
EU CO-FINANCING RATE %]]</f>
        <v>3017776.1225000001</v>
      </c>
      <c r="P2457" s="11">
        <f>Ugovori_OPULJP[[#This Row],[Bespovratna sredstva - Ukupno (EU+Nac) HRK
= Ukupna ugovorena vrijednost bespovratnih sredstava]]*Ugovori_OPULJP[[#This Row],[STOPA NACIONALNOG SUFINANCIRANJA %]]</f>
        <v>532548.72750000004</v>
      </c>
      <c r="Q2457" s="11">
        <v>3550324.85</v>
      </c>
      <c r="R2457" s="11">
        <v>0</v>
      </c>
      <c r="S2457" s="11">
        <v>0</v>
      </c>
      <c r="T2457" s="4">
        <f>Ugovori_OPULJP[[#This Row],[Bespovratna sredstva - Ukupno (EU+Nac) HRK
= Ukupna ugovorena vrijednost bespovratnih sredstava]]+Ugovori_OPULJP[[#This Row],[Javni doprinos korisnika - HRK]]+Ugovori_OPULJP[[#This Row],[Privatni doprinos korisnika - HRK]]</f>
        <v>3550324.85</v>
      </c>
      <c r="U2457" s="29" t="s">
        <v>3634</v>
      </c>
      <c r="V2457" s="29" t="s">
        <v>4042</v>
      </c>
      <c r="W2457" s="30" t="s">
        <v>5759</v>
      </c>
      <c r="X2457" s="30" t="s">
        <v>5806</v>
      </c>
    </row>
    <row r="2458" spans="1:24" ht="102" x14ac:dyDescent="0.25">
      <c r="A2458" s="45" t="s">
        <v>3511</v>
      </c>
      <c r="B2458" s="67" t="s">
        <v>8151</v>
      </c>
      <c r="C2458" s="30" t="s">
        <v>7248</v>
      </c>
      <c r="D2458" s="30" t="s">
        <v>3487</v>
      </c>
      <c r="E2458" s="29" t="s">
        <v>10082</v>
      </c>
      <c r="F2458" s="47" t="s">
        <v>3512</v>
      </c>
      <c r="G2458" s="47" t="s">
        <v>3513</v>
      </c>
      <c r="H2458" s="48">
        <v>43546</v>
      </c>
      <c r="I2458" s="48">
        <v>44461</v>
      </c>
      <c r="J2458" s="48" t="str">
        <f ca="1">IF(Ugovori_OPULJP[[#This Row],[DATUM ZAVRŠETKA OPERACIJE]]&lt;TODAY(),"završen","u provedbi")</f>
        <v>završen</v>
      </c>
      <c r="K2458" s="25" t="s">
        <v>3514</v>
      </c>
      <c r="L2458" s="25" t="s">
        <v>0</v>
      </c>
      <c r="M2458" s="17">
        <v>0.85</v>
      </c>
      <c r="N2458" s="17">
        <v>0.15</v>
      </c>
      <c r="O2458" s="11">
        <f>Ugovori_OPULJP[[#This Row],[Bespovratna sredstva - Ukupno (EU+Nac) HRK
= Ukupna ugovorena vrijednost bespovratnih sredstava]]*Ugovori_OPULJP[[#This Row],[EU STOPA SUFINANCIRANJA %
EU CO-FINANCING RATE %]]</f>
        <v>2401806.8605</v>
      </c>
      <c r="P2458" s="11">
        <f>Ugovori_OPULJP[[#This Row],[Bespovratna sredstva - Ukupno (EU+Nac) HRK
= Ukupna ugovorena vrijednost bespovratnih sredstava]]*Ugovori_OPULJP[[#This Row],[STOPA NACIONALNOG SUFINANCIRANJA %]]</f>
        <v>423848.26949999999</v>
      </c>
      <c r="Q2458" s="11">
        <v>2825655.13</v>
      </c>
      <c r="R2458" s="11">
        <v>0</v>
      </c>
      <c r="S2458" s="11">
        <v>0</v>
      </c>
      <c r="T2458" s="4">
        <f>Ugovori_OPULJP[[#This Row],[Bespovratna sredstva - Ukupno (EU+Nac) HRK
= Ukupna ugovorena vrijednost bespovratnih sredstava]]+Ugovori_OPULJP[[#This Row],[Javni doprinos korisnika - HRK]]+Ugovori_OPULJP[[#This Row],[Privatni doprinos korisnika - HRK]]</f>
        <v>2825655.13</v>
      </c>
      <c r="U2458" s="29" t="s">
        <v>3634</v>
      </c>
      <c r="V2458" s="29" t="s">
        <v>4042</v>
      </c>
      <c r="W2458" s="30" t="s">
        <v>5760</v>
      </c>
      <c r="X2458" s="30" t="s">
        <v>5806</v>
      </c>
    </row>
    <row r="2459" spans="1:24" ht="114.75" x14ac:dyDescent="0.25">
      <c r="A2459" s="45" t="s">
        <v>3515</v>
      </c>
      <c r="B2459" s="67" t="s">
        <v>8151</v>
      </c>
      <c r="C2459" s="30" t="s">
        <v>7248</v>
      </c>
      <c r="D2459" s="30" t="s">
        <v>3487</v>
      </c>
      <c r="E2459" s="29" t="s">
        <v>10082</v>
      </c>
      <c r="F2459" s="47" t="s">
        <v>3516</v>
      </c>
      <c r="G2459" s="47" t="s">
        <v>8506</v>
      </c>
      <c r="H2459" s="48">
        <v>43546</v>
      </c>
      <c r="I2459" s="48">
        <v>44642</v>
      </c>
      <c r="J2459" s="48" t="str">
        <f ca="1">IF(Ugovori_OPULJP[[#This Row],[DATUM ZAVRŠETKA OPERACIJE]]&lt;TODAY(),"završen","u provedbi")</f>
        <v>završen</v>
      </c>
      <c r="K2459" s="25" t="s">
        <v>3</v>
      </c>
      <c r="L2459" s="25" t="s">
        <v>3</v>
      </c>
      <c r="M2459" s="17">
        <v>0.85</v>
      </c>
      <c r="N2459" s="17">
        <v>0.15</v>
      </c>
      <c r="O2459" s="11">
        <f>Ugovori_OPULJP[[#This Row],[Bespovratna sredstva - Ukupno (EU+Nac) HRK
= Ukupna ugovorena vrijednost bespovratnih sredstava]]*Ugovori_OPULJP[[#This Row],[EU STOPA SUFINANCIRANJA %
EU CO-FINANCING RATE %]]</f>
        <v>3398130.7225000001</v>
      </c>
      <c r="P2459" s="11">
        <f>Ugovori_OPULJP[[#This Row],[Bespovratna sredstva - Ukupno (EU+Nac) HRK
= Ukupna ugovorena vrijednost bespovratnih sredstava]]*Ugovori_OPULJP[[#This Row],[STOPA NACIONALNOG SUFINANCIRANJA %]]</f>
        <v>599670.12749999994</v>
      </c>
      <c r="Q2459" s="11">
        <v>3997800.85</v>
      </c>
      <c r="R2459" s="11">
        <v>0</v>
      </c>
      <c r="S2459" s="11">
        <v>0</v>
      </c>
      <c r="T2459" s="4">
        <f>Ugovori_OPULJP[[#This Row],[Bespovratna sredstva - Ukupno (EU+Nac) HRK
= Ukupna ugovorena vrijednost bespovratnih sredstava]]+Ugovori_OPULJP[[#This Row],[Javni doprinos korisnika - HRK]]+Ugovori_OPULJP[[#This Row],[Privatni doprinos korisnika - HRK]]</f>
        <v>3997800.85</v>
      </c>
      <c r="U2459" s="29" t="s">
        <v>3634</v>
      </c>
      <c r="V2459" s="29" t="s">
        <v>4042</v>
      </c>
      <c r="W2459" s="30" t="s">
        <v>5761</v>
      </c>
      <c r="X2459" s="30" t="s">
        <v>5806</v>
      </c>
    </row>
    <row r="2460" spans="1:24" ht="102" x14ac:dyDescent="0.25">
      <c r="A2460" s="45" t="s">
        <v>3517</v>
      </c>
      <c r="B2460" s="67" t="s">
        <v>8151</v>
      </c>
      <c r="C2460" s="30" t="s">
        <v>7248</v>
      </c>
      <c r="D2460" s="30" t="s">
        <v>3487</v>
      </c>
      <c r="E2460" s="29" t="s">
        <v>10082</v>
      </c>
      <c r="F2460" s="47" t="s">
        <v>3518</v>
      </c>
      <c r="G2460" s="47" t="s">
        <v>8514</v>
      </c>
      <c r="H2460" s="48">
        <v>43546</v>
      </c>
      <c r="I2460" s="48">
        <v>44642</v>
      </c>
      <c r="J2460" s="48" t="str">
        <f ca="1">IF(Ugovori_OPULJP[[#This Row],[DATUM ZAVRŠETKA OPERACIJE]]&lt;TODAY(),"završen","u provedbi")</f>
        <v>završen</v>
      </c>
      <c r="K2460" s="25" t="s">
        <v>3519</v>
      </c>
      <c r="L2460" s="25" t="s">
        <v>10</v>
      </c>
      <c r="M2460" s="17">
        <v>0.85</v>
      </c>
      <c r="N2460" s="17">
        <v>0.15</v>
      </c>
      <c r="O2460" s="11">
        <f>Ugovori_OPULJP[[#This Row],[Bespovratna sredstva - Ukupno (EU+Nac) HRK
= Ukupna ugovorena vrijednost bespovratnih sredstava]]*Ugovori_OPULJP[[#This Row],[EU STOPA SUFINANCIRANJA %
EU CO-FINANCING RATE %]]</f>
        <v>3393034.8450000002</v>
      </c>
      <c r="P2460" s="11">
        <f>Ugovori_OPULJP[[#This Row],[Bespovratna sredstva - Ukupno (EU+Nac) HRK
= Ukupna ugovorena vrijednost bespovratnih sredstava]]*Ugovori_OPULJP[[#This Row],[STOPA NACIONALNOG SUFINANCIRANJA %]]</f>
        <v>598770.85499999998</v>
      </c>
      <c r="Q2460" s="11">
        <v>3991805.7</v>
      </c>
      <c r="R2460" s="11">
        <v>0</v>
      </c>
      <c r="S2460" s="11">
        <v>0</v>
      </c>
      <c r="T2460" s="4">
        <f>Ugovori_OPULJP[[#This Row],[Bespovratna sredstva - Ukupno (EU+Nac) HRK
= Ukupna ugovorena vrijednost bespovratnih sredstava]]+Ugovori_OPULJP[[#This Row],[Javni doprinos korisnika - HRK]]+Ugovori_OPULJP[[#This Row],[Privatni doprinos korisnika - HRK]]</f>
        <v>3991805.7</v>
      </c>
      <c r="U2460" s="29" t="s">
        <v>3634</v>
      </c>
      <c r="V2460" s="29" t="s">
        <v>4042</v>
      </c>
      <c r="W2460" s="30" t="s">
        <v>5762</v>
      </c>
      <c r="X2460" s="30" t="s">
        <v>5806</v>
      </c>
    </row>
    <row r="2461" spans="1:24" ht="102" x14ac:dyDescent="0.25">
      <c r="A2461" s="45" t="s">
        <v>3520</v>
      </c>
      <c r="B2461" s="67" t="s">
        <v>8151</v>
      </c>
      <c r="C2461" s="30" t="s">
        <v>7248</v>
      </c>
      <c r="D2461" s="30" t="s">
        <v>3487</v>
      </c>
      <c r="E2461" s="29" t="s">
        <v>10082</v>
      </c>
      <c r="F2461" s="47" t="s">
        <v>3521</v>
      </c>
      <c r="G2461" s="47" t="s">
        <v>8515</v>
      </c>
      <c r="H2461" s="48">
        <v>43546</v>
      </c>
      <c r="I2461" s="48">
        <v>44642</v>
      </c>
      <c r="J2461" s="48" t="str">
        <f ca="1">IF(Ugovori_OPULJP[[#This Row],[DATUM ZAVRŠETKA OPERACIJE]]&lt;TODAY(),"završen","u provedbi")</f>
        <v>završen</v>
      </c>
      <c r="K2461" s="25" t="s">
        <v>3</v>
      </c>
      <c r="L2461" s="25" t="s">
        <v>3</v>
      </c>
      <c r="M2461" s="17">
        <v>0.85</v>
      </c>
      <c r="N2461" s="17">
        <v>0.15</v>
      </c>
      <c r="O2461" s="11">
        <f>Ugovori_OPULJP[[#This Row],[Bespovratna sredstva - Ukupno (EU+Nac) HRK
= Ukupna ugovorena vrijednost bespovratnih sredstava]]*Ugovori_OPULJP[[#This Row],[EU STOPA SUFINANCIRANJA %
EU CO-FINANCING RATE %]]</f>
        <v>3206118.9440000001</v>
      </c>
      <c r="P2461" s="11">
        <f>Ugovori_OPULJP[[#This Row],[Bespovratna sredstva - Ukupno (EU+Nac) HRK
= Ukupna ugovorena vrijednost bespovratnih sredstava]]*Ugovori_OPULJP[[#This Row],[STOPA NACIONALNOG SUFINANCIRANJA %]]</f>
        <v>565785.696</v>
      </c>
      <c r="Q2461" s="11">
        <v>3771904.64</v>
      </c>
      <c r="R2461" s="11">
        <v>0</v>
      </c>
      <c r="S2461" s="11">
        <v>0</v>
      </c>
      <c r="T2461" s="4">
        <f>Ugovori_OPULJP[[#This Row],[Bespovratna sredstva - Ukupno (EU+Nac) HRK
= Ukupna ugovorena vrijednost bespovratnih sredstava]]+Ugovori_OPULJP[[#This Row],[Javni doprinos korisnika - HRK]]+Ugovori_OPULJP[[#This Row],[Privatni doprinos korisnika - HRK]]</f>
        <v>3771904.64</v>
      </c>
      <c r="U2461" s="29" t="s">
        <v>3634</v>
      </c>
      <c r="V2461" s="29" t="s">
        <v>4042</v>
      </c>
      <c r="W2461" s="30" t="s">
        <v>5763</v>
      </c>
      <c r="X2461" s="30" t="s">
        <v>5806</v>
      </c>
    </row>
    <row r="2462" spans="1:24" ht="102" x14ac:dyDescent="0.25">
      <c r="A2462" s="45" t="s">
        <v>3522</v>
      </c>
      <c r="B2462" s="67" t="s">
        <v>8151</v>
      </c>
      <c r="C2462" s="30" t="s">
        <v>7248</v>
      </c>
      <c r="D2462" s="30" t="s">
        <v>3487</v>
      </c>
      <c r="E2462" s="29" t="s">
        <v>10082</v>
      </c>
      <c r="F2462" s="47" t="s">
        <v>3523</v>
      </c>
      <c r="G2462" s="47" t="s">
        <v>8522</v>
      </c>
      <c r="H2462" s="48">
        <v>43546</v>
      </c>
      <c r="I2462" s="48">
        <v>44642</v>
      </c>
      <c r="J2462" s="48" t="str">
        <f ca="1">IF(Ugovori_OPULJP[[#This Row],[DATUM ZAVRŠETKA OPERACIJE]]&lt;TODAY(),"završen","u provedbi")</f>
        <v>završen</v>
      </c>
      <c r="K2462" s="25" t="s">
        <v>3524</v>
      </c>
      <c r="L2462" s="25" t="s">
        <v>3</v>
      </c>
      <c r="M2462" s="17">
        <v>0.85</v>
      </c>
      <c r="N2462" s="17">
        <v>0.15</v>
      </c>
      <c r="O2462" s="11">
        <f>Ugovori_OPULJP[[#This Row],[Bespovratna sredstva - Ukupno (EU+Nac) HRK
= Ukupna ugovorena vrijednost bespovratnih sredstava]]*Ugovori_OPULJP[[#This Row],[EU STOPA SUFINANCIRANJA %
EU CO-FINANCING RATE %]]</f>
        <v>3399361.9645000002</v>
      </c>
      <c r="P2462" s="11">
        <f>Ugovori_OPULJP[[#This Row],[Bespovratna sredstva - Ukupno (EU+Nac) HRK
= Ukupna ugovorena vrijednost bespovratnih sredstava]]*Ugovori_OPULJP[[#This Row],[STOPA NACIONALNOG SUFINANCIRANJA %]]</f>
        <v>599887.40549999999</v>
      </c>
      <c r="Q2462" s="11">
        <v>3999249.37</v>
      </c>
      <c r="R2462" s="11">
        <v>0</v>
      </c>
      <c r="S2462" s="11">
        <v>0</v>
      </c>
      <c r="T2462" s="4">
        <f>Ugovori_OPULJP[[#This Row],[Bespovratna sredstva - Ukupno (EU+Nac) HRK
= Ukupna ugovorena vrijednost bespovratnih sredstava]]+Ugovori_OPULJP[[#This Row],[Javni doprinos korisnika - HRK]]+Ugovori_OPULJP[[#This Row],[Privatni doprinos korisnika - HRK]]</f>
        <v>3999249.37</v>
      </c>
      <c r="U2462" s="29" t="s">
        <v>3634</v>
      </c>
      <c r="V2462" s="29" t="s">
        <v>4042</v>
      </c>
      <c r="W2462" s="30" t="s">
        <v>5764</v>
      </c>
      <c r="X2462" s="30" t="s">
        <v>5806</v>
      </c>
    </row>
    <row r="2463" spans="1:24" ht="76.5" x14ac:dyDescent="0.25">
      <c r="A2463" s="45" t="s">
        <v>3525</v>
      </c>
      <c r="B2463" s="67" t="s">
        <v>8151</v>
      </c>
      <c r="C2463" s="30" t="s">
        <v>7248</v>
      </c>
      <c r="D2463" s="30" t="s">
        <v>3487</v>
      </c>
      <c r="E2463" s="29" t="s">
        <v>10082</v>
      </c>
      <c r="F2463" s="47" t="s">
        <v>3526</v>
      </c>
      <c r="G2463" s="47" t="s">
        <v>8521</v>
      </c>
      <c r="H2463" s="48">
        <v>43546</v>
      </c>
      <c r="I2463" s="48">
        <v>44642</v>
      </c>
      <c r="J2463" s="48" t="str">
        <f ca="1">IF(Ugovori_OPULJP[[#This Row],[DATUM ZAVRŠETKA OPERACIJE]]&lt;TODAY(),"završen","u provedbi")</f>
        <v>završen</v>
      </c>
      <c r="K2463" s="25" t="s">
        <v>3004</v>
      </c>
      <c r="L2463" s="25" t="s">
        <v>3</v>
      </c>
      <c r="M2463" s="17">
        <v>0.85</v>
      </c>
      <c r="N2463" s="17">
        <v>0.15</v>
      </c>
      <c r="O2463" s="11">
        <f>Ugovori_OPULJP[[#This Row],[Bespovratna sredstva - Ukupno (EU+Nac) HRK
= Ukupna ugovorena vrijednost bespovratnih sredstava]]*Ugovori_OPULJP[[#This Row],[EU STOPA SUFINANCIRANJA %
EU CO-FINANCING RATE %]]</f>
        <v>3166623.15</v>
      </c>
      <c r="P2463" s="11">
        <f>Ugovori_OPULJP[[#This Row],[Bespovratna sredstva - Ukupno (EU+Nac) HRK
= Ukupna ugovorena vrijednost bespovratnih sredstava]]*Ugovori_OPULJP[[#This Row],[STOPA NACIONALNOG SUFINANCIRANJA %]]</f>
        <v>558815.85</v>
      </c>
      <c r="Q2463" s="11">
        <v>3725439</v>
      </c>
      <c r="R2463" s="11">
        <v>0</v>
      </c>
      <c r="S2463" s="11">
        <v>0</v>
      </c>
      <c r="T2463" s="4">
        <f>Ugovori_OPULJP[[#This Row],[Bespovratna sredstva - Ukupno (EU+Nac) HRK
= Ukupna ugovorena vrijednost bespovratnih sredstava]]+Ugovori_OPULJP[[#This Row],[Javni doprinos korisnika - HRK]]+Ugovori_OPULJP[[#This Row],[Privatni doprinos korisnika - HRK]]</f>
        <v>3725439</v>
      </c>
      <c r="U2463" s="29" t="s">
        <v>3634</v>
      </c>
      <c r="V2463" s="29" t="s">
        <v>4042</v>
      </c>
      <c r="W2463" s="30" t="s">
        <v>5765</v>
      </c>
      <c r="X2463" s="30" t="s">
        <v>5806</v>
      </c>
    </row>
    <row r="2464" spans="1:24" ht="114.75" x14ac:dyDescent="0.25">
      <c r="A2464" s="45" t="s">
        <v>3527</v>
      </c>
      <c r="B2464" s="67" t="s">
        <v>8151</v>
      </c>
      <c r="C2464" s="30" t="s">
        <v>7248</v>
      </c>
      <c r="D2464" s="30" t="s">
        <v>3487</v>
      </c>
      <c r="E2464" s="29" t="s">
        <v>10082</v>
      </c>
      <c r="F2464" s="47" t="s">
        <v>3528</v>
      </c>
      <c r="G2464" s="47" t="s">
        <v>10616</v>
      </c>
      <c r="H2464" s="48">
        <v>43546</v>
      </c>
      <c r="I2464" s="48">
        <v>44642</v>
      </c>
      <c r="J2464" s="48" t="str">
        <f ca="1">IF(Ugovori_OPULJP[[#This Row],[DATUM ZAVRŠETKA OPERACIJE]]&lt;TODAY(),"završen","u provedbi")</f>
        <v>završen</v>
      </c>
      <c r="K2464" s="25" t="s">
        <v>3529</v>
      </c>
      <c r="L2464" s="25" t="s">
        <v>12</v>
      </c>
      <c r="M2464" s="17">
        <v>0.85</v>
      </c>
      <c r="N2464" s="17">
        <v>0.15</v>
      </c>
      <c r="O2464" s="11">
        <f>Ugovori_OPULJP[[#This Row],[Bespovratna sredstva - Ukupno (EU+Nac) HRK
= Ukupna ugovorena vrijednost bespovratnih sredstava]]*Ugovori_OPULJP[[#This Row],[EU STOPA SUFINANCIRANJA %
EU CO-FINANCING RATE %]]</f>
        <v>3366005.7969999998</v>
      </c>
      <c r="P2464" s="11">
        <f>Ugovori_OPULJP[[#This Row],[Bespovratna sredstva - Ukupno (EU+Nac) HRK
= Ukupna ugovorena vrijednost bespovratnih sredstava]]*Ugovori_OPULJP[[#This Row],[STOPA NACIONALNOG SUFINANCIRANJA %]]</f>
        <v>594001.02299999993</v>
      </c>
      <c r="Q2464" s="11">
        <v>3960006.82</v>
      </c>
      <c r="R2464" s="11">
        <v>0</v>
      </c>
      <c r="S2464" s="11">
        <v>0</v>
      </c>
      <c r="T2464" s="4">
        <f>Ugovori_OPULJP[[#This Row],[Bespovratna sredstva - Ukupno (EU+Nac) HRK
= Ukupna ugovorena vrijednost bespovratnih sredstava]]+Ugovori_OPULJP[[#This Row],[Javni doprinos korisnika - HRK]]+Ugovori_OPULJP[[#This Row],[Privatni doprinos korisnika - HRK]]</f>
        <v>3960006.82</v>
      </c>
      <c r="U2464" s="29" t="s">
        <v>3634</v>
      </c>
      <c r="V2464" s="29" t="s">
        <v>4042</v>
      </c>
      <c r="W2464" s="30" t="s">
        <v>5766</v>
      </c>
      <c r="X2464" s="30" t="s">
        <v>5806</v>
      </c>
    </row>
    <row r="2465" spans="1:24" ht="114.75" x14ac:dyDescent="0.25">
      <c r="A2465" s="45" t="s">
        <v>3530</v>
      </c>
      <c r="B2465" s="67" t="s">
        <v>8151</v>
      </c>
      <c r="C2465" s="30" t="s">
        <v>7248</v>
      </c>
      <c r="D2465" s="30" t="s">
        <v>3487</v>
      </c>
      <c r="E2465" s="29" t="s">
        <v>10082</v>
      </c>
      <c r="F2465" s="47" t="s">
        <v>3531</v>
      </c>
      <c r="G2465" s="47" t="s">
        <v>3571</v>
      </c>
      <c r="H2465" s="48">
        <v>43546</v>
      </c>
      <c r="I2465" s="48">
        <v>44552</v>
      </c>
      <c r="J2465" s="48" t="str">
        <f ca="1">IF(Ugovori_OPULJP[[#This Row],[DATUM ZAVRŠETKA OPERACIJE]]&lt;TODAY(),"završen","u provedbi")</f>
        <v>završen</v>
      </c>
      <c r="K2465" s="25" t="s">
        <v>3532</v>
      </c>
      <c r="L2465" s="25" t="s">
        <v>12</v>
      </c>
      <c r="M2465" s="17">
        <v>0.85</v>
      </c>
      <c r="N2465" s="17">
        <v>0.15</v>
      </c>
      <c r="O2465" s="11">
        <f>Ugovori_OPULJP[[#This Row],[Bespovratna sredstva - Ukupno (EU+Nac) HRK
= Ukupna ugovorena vrijednost bespovratnih sredstava]]*Ugovori_OPULJP[[#This Row],[EU STOPA SUFINANCIRANJA %
EU CO-FINANCING RATE %]]</f>
        <v>3397376.4580000001</v>
      </c>
      <c r="P2465" s="11">
        <f>Ugovori_OPULJP[[#This Row],[Bespovratna sredstva - Ukupno (EU+Nac) HRK
= Ukupna ugovorena vrijednost bespovratnih sredstava]]*Ugovori_OPULJP[[#This Row],[STOPA NACIONALNOG SUFINANCIRANJA %]]</f>
        <v>599537.022</v>
      </c>
      <c r="Q2465" s="11">
        <v>3996913.48</v>
      </c>
      <c r="R2465" s="11">
        <v>0</v>
      </c>
      <c r="S2465" s="11">
        <v>0</v>
      </c>
      <c r="T2465" s="4">
        <f>Ugovori_OPULJP[[#This Row],[Bespovratna sredstva - Ukupno (EU+Nac) HRK
= Ukupna ugovorena vrijednost bespovratnih sredstava]]+Ugovori_OPULJP[[#This Row],[Javni doprinos korisnika - HRK]]+Ugovori_OPULJP[[#This Row],[Privatni doprinos korisnika - HRK]]</f>
        <v>3996913.48</v>
      </c>
      <c r="U2465" s="29" t="s">
        <v>3634</v>
      </c>
      <c r="V2465" s="29" t="s">
        <v>4042</v>
      </c>
      <c r="W2465" s="30" t="s">
        <v>5767</v>
      </c>
      <c r="X2465" s="30" t="s">
        <v>5806</v>
      </c>
    </row>
    <row r="2466" spans="1:24" ht="76.5" x14ac:dyDescent="0.25">
      <c r="A2466" s="45" t="s">
        <v>3533</v>
      </c>
      <c r="B2466" s="67" t="s">
        <v>8151</v>
      </c>
      <c r="C2466" s="30" t="s">
        <v>7248</v>
      </c>
      <c r="D2466" s="30" t="s">
        <v>3487</v>
      </c>
      <c r="E2466" s="29" t="s">
        <v>10082</v>
      </c>
      <c r="F2466" s="47" t="s">
        <v>3534</v>
      </c>
      <c r="G2466" s="47" t="s">
        <v>3535</v>
      </c>
      <c r="H2466" s="48">
        <v>43551</v>
      </c>
      <c r="I2466" s="48">
        <v>44648</v>
      </c>
      <c r="J2466" s="48" t="str">
        <f ca="1">IF(Ugovori_OPULJP[[#This Row],[DATUM ZAVRŠETKA OPERACIJE]]&lt;TODAY(),"završen","u provedbi")</f>
        <v>završen</v>
      </c>
      <c r="K2466" s="25" t="s">
        <v>574</v>
      </c>
      <c r="L2466" s="25" t="s">
        <v>12</v>
      </c>
      <c r="M2466" s="17">
        <v>0.85</v>
      </c>
      <c r="N2466" s="17">
        <v>0.15</v>
      </c>
      <c r="O2466" s="11">
        <f>Ugovori_OPULJP[[#This Row],[Bespovratna sredstva - Ukupno (EU+Nac) HRK
= Ukupna ugovorena vrijednost bespovratnih sredstava]]*Ugovori_OPULJP[[#This Row],[EU STOPA SUFINANCIRANJA %
EU CO-FINANCING RATE %]]</f>
        <v>3012345.09</v>
      </c>
      <c r="P2466" s="11">
        <f>Ugovori_OPULJP[[#This Row],[Bespovratna sredstva - Ukupno (EU+Nac) HRK
= Ukupna ugovorena vrijednost bespovratnih sredstava]]*Ugovori_OPULJP[[#This Row],[STOPA NACIONALNOG SUFINANCIRANJA %]]</f>
        <v>531590.30999999994</v>
      </c>
      <c r="Q2466" s="11">
        <v>3543935.4</v>
      </c>
      <c r="R2466" s="11">
        <v>0</v>
      </c>
      <c r="S2466" s="11">
        <v>0</v>
      </c>
      <c r="T2466" s="4">
        <f>Ugovori_OPULJP[[#This Row],[Bespovratna sredstva - Ukupno (EU+Nac) HRK
= Ukupna ugovorena vrijednost bespovratnih sredstava]]+Ugovori_OPULJP[[#This Row],[Javni doprinos korisnika - HRK]]+Ugovori_OPULJP[[#This Row],[Privatni doprinos korisnika - HRK]]</f>
        <v>3543935.4</v>
      </c>
      <c r="U2466" s="29" t="s">
        <v>3634</v>
      </c>
      <c r="V2466" s="29" t="s">
        <v>4042</v>
      </c>
      <c r="W2466" s="30" t="s">
        <v>5768</v>
      </c>
      <c r="X2466" s="30" t="s">
        <v>5806</v>
      </c>
    </row>
    <row r="2467" spans="1:24" ht="102" x14ac:dyDescent="0.25">
      <c r="A2467" s="45" t="s">
        <v>3536</v>
      </c>
      <c r="B2467" s="67" t="s">
        <v>8151</v>
      </c>
      <c r="C2467" s="30" t="s">
        <v>7248</v>
      </c>
      <c r="D2467" s="30" t="s">
        <v>3487</v>
      </c>
      <c r="E2467" s="29" t="s">
        <v>10082</v>
      </c>
      <c r="F2467" s="47" t="s">
        <v>3537</v>
      </c>
      <c r="G2467" s="47" t="s">
        <v>3439</v>
      </c>
      <c r="H2467" s="48">
        <v>43546</v>
      </c>
      <c r="I2467" s="48">
        <v>44642</v>
      </c>
      <c r="J2467" s="48" t="str">
        <f ca="1">IF(Ugovori_OPULJP[[#This Row],[DATUM ZAVRŠETKA OPERACIJE]]&lt;TODAY(),"završen","u provedbi")</f>
        <v>završen</v>
      </c>
      <c r="K2467" s="25" t="s">
        <v>574</v>
      </c>
      <c r="L2467" s="25" t="s">
        <v>12</v>
      </c>
      <c r="M2467" s="17">
        <v>0.85</v>
      </c>
      <c r="N2467" s="17">
        <v>0.15</v>
      </c>
      <c r="O2467" s="11">
        <f>Ugovori_OPULJP[[#This Row],[Bespovratna sredstva - Ukupno (EU+Nac) HRK
= Ukupna ugovorena vrijednost bespovratnih sredstava]]*Ugovori_OPULJP[[#This Row],[EU STOPA SUFINANCIRANJA %
EU CO-FINANCING RATE %]]</f>
        <v>3392914.4934999999</v>
      </c>
      <c r="P2467" s="11">
        <f>Ugovori_OPULJP[[#This Row],[Bespovratna sredstva - Ukupno (EU+Nac) HRK
= Ukupna ugovorena vrijednost bespovratnih sredstava]]*Ugovori_OPULJP[[#This Row],[STOPA NACIONALNOG SUFINANCIRANJA %]]</f>
        <v>598749.6165</v>
      </c>
      <c r="Q2467" s="11">
        <v>3991664.11</v>
      </c>
      <c r="R2467" s="11">
        <v>0</v>
      </c>
      <c r="S2467" s="11">
        <v>0</v>
      </c>
      <c r="T2467" s="4">
        <f>Ugovori_OPULJP[[#This Row],[Bespovratna sredstva - Ukupno (EU+Nac) HRK
= Ukupna ugovorena vrijednost bespovratnih sredstava]]+Ugovori_OPULJP[[#This Row],[Javni doprinos korisnika - HRK]]+Ugovori_OPULJP[[#This Row],[Privatni doprinos korisnika - HRK]]</f>
        <v>3991664.11</v>
      </c>
      <c r="U2467" s="29" t="s">
        <v>3634</v>
      </c>
      <c r="V2467" s="29" t="s">
        <v>4042</v>
      </c>
      <c r="W2467" s="30" t="s">
        <v>5769</v>
      </c>
      <c r="X2467" s="30" t="s">
        <v>5806</v>
      </c>
    </row>
    <row r="2468" spans="1:24" ht="51" x14ac:dyDescent="0.25">
      <c r="A2468" s="45" t="s">
        <v>3538</v>
      </c>
      <c r="B2468" s="67" t="s">
        <v>8151</v>
      </c>
      <c r="C2468" s="30" t="s">
        <v>7248</v>
      </c>
      <c r="D2468" s="30" t="s">
        <v>3487</v>
      </c>
      <c r="E2468" s="29" t="s">
        <v>10082</v>
      </c>
      <c r="F2468" s="47" t="s">
        <v>3539</v>
      </c>
      <c r="G2468" s="47" t="s">
        <v>3622</v>
      </c>
      <c r="H2468" s="48">
        <v>43546</v>
      </c>
      <c r="I2468" s="48">
        <v>44642</v>
      </c>
      <c r="J2468" s="48" t="str">
        <f ca="1">IF(Ugovori_OPULJP[[#This Row],[DATUM ZAVRŠETKA OPERACIJE]]&lt;TODAY(),"završen","u provedbi")</f>
        <v>završen</v>
      </c>
      <c r="K2468" s="25" t="s">
        <v>574</v>
      </c>
      <c r="L2468" s="25" t="s">
        <v>14</v>
      </c>
      <c r="M2468" s="17">
        <v>0.85</v>
      </c>
      <c r="N2468" s="17">
        <v>0.15</v>
      </c>
      <c r="O2468" s="11">
        <f>Ugovori_OPULJP[[#This Row],[Bespovratna sredstva - Ukupno (EU+Nac) HRK
= Ukupna ugovorena vrijednost bespovratnih sredstava]]*Ugovori_OPULJP[[#This Row],[EU STOPA SUFINANCIRANJA %
EU CO-FINANCING RATE %]]</f>
        <v>3394300.3674999997</v>
      </c>
      <c r="P2468" s="11">
        <f>Ugovori_OPULJP[[#This Row],[Bespovratna sredstva - Ukupno (EU+Nac) HRK
= Ukupna ugovorena vrijednost bespovratnih sredstava]]*Ugovori_OPULJP[[#This Row],[STOPA NACIONALNOG SUFINANCIRANJA %]]</f>
        <v>598994.1825</v>
      </c>
      <c r="Q2468" s="11">
        <v>3993294.55</v>
      </c>
      <c r="R2468" s="11">
        <v>0</v>
      </c>
      <c r="S2468" s="11">
        <v>0</v>
      </c>
      <c r="T2468" s="4">
        <f>Ugovori_OPULJP[[#This Row],[Bespovratna sredstva - Ukupno (EU+Nac) HRK
= Ukupna ugovorena vrijednost bespovratnih sredstava]]+Ugovori_OPULJP[[#This Row],[Javni doprinos korisnika - HRK]]+Ugovori_OPULJP[[#This Row],[Privatni doprinos korisnika - HRK]]</f>
        <v>3993294.55</v>
      </c>
      <c r="U2468" s="29" t="s">
        <v>3634</v>
      </c>
      <c r="V2468" s="29" t="s">
        <v>4042</v>
      </c>
      <c r="W2468" s="30" t="s">
        <v>5770</v>
      </c>
      <c r="X2468" s="30" t="s">
        <v>5806</v>
      </c>
    </row>
    <row r="2469" spans="1:24" ht="114.75" x14ac:dyDescent="0.25">
      <c r="A2469" s="45" t="s">
        <v>3540</v>
      </c>
      <c r="B2469" s="67" t="s">
        <v>8151</v>
      </c>
      <c r="C2469" s="30" t="s">
        <v>7248</v>
      </c>
      <c r="D2469" s="30" t="s">
        <v>3487</v>
      </c>
      <c r="E2469" s="29" t="s">
        <v>10082</v>
      </c>
      <c r="F2469" s="47" t="s">
        <v>3541</v>
      </c>
      <c r="G2469" s="47" t="s">
        <v>8516</v>
      </c>
      <c r="H2469" s="48">
        <v>43546</v>
      </c>
      <c r="I2469" s="48">
        <v>44642</v>
      </c>
      <c r="J2469" s="48" t="str">
        <f ca="1">IF(Ugovori_OPULJP[[#This Row],[DATUM ZAVRŠETKA OPERACIJE]]&lt;TODAY(),"završen","u provedbi")</f>
        <v>završen</v>
      </c>
      <c r="K2469" s="25" t="s">
        <v>1581</v>
      </c>
      <c r="L2469" s="25" t="s">
        <v>3</v>
      </c>
      <c r="M2469" s="17">
        <v>0.85</v>
      </c>
      <c r="N2469" s="17">
        <v>0.15</v>
      </c>
      <c r="O2469" s="11">
        <f>Ugovori_OPULJP[[#This Row],[Bespovratna sredstva - Ukupno (EU+Nac) HRK
= Ukupna ugovorena vrijednost bespovratnih sredstava]]*Ugovori_OPULJP[[#This Row],[EU STOPA SUFINANCIRANJA %
EU CO-FINANCING RATE %]]</f>
        <v>3283385.6014999999</v>
      </c>
      <c r="P2469" s="11">
        <f>Ugovori_OPULJP[[#This Row],[Bespovratna sredstva - Ukupno (EU+Nac) HRK
= Ukupna ugovorena vrijednost bespovratnih sredstava]]*Ugovori_OPULJP[[#This Row],[STOPA NACIONALNOG SUFINANCIRANJA %]]</f>
        <v>579420.98849999998</v>
      </c>
      <c r="Q2469" s="11">
        <v>3862806.59</v>
      </c>
      <c r="R2469" s="11">
        <v>0</v>
      </c>
      <c r="S2469" s="11">
        <v>0</v>
      </c>
      <c r="T2469" s="4">
        <f>Ugovori_OPULJP[[#This Row],[Bespovratna sredstva - Ukupno (EU+Nac) HRK
= Ukupna ugovorena vrijednost bespovratnih sredstava]]+Ugovori_OPULJP[[#This Row],[Javni doprinos korisnika - HRK]]+Ugovori_OPULJP[[#This Row],[Privatni doprinos korisnika - HRK]]</f>
        <v>3862806.59</v>
      </c>
      <c r="U2469" s="29" t="s">
        <v>3634</v>
      </c>
      <c r="V2469" s="29" t="s">
        <v>4042</v>
      </c>
      <c r="W2469" s="30" t="s">
        <v>5771</v>
      </c>
      <c r="X2469" s="30" t="s">
        <v>5806</v>
      </c>
    </row>
    <row r="2470" spans="1:24" ht="89.25" x14ac:dyDescent="0.25">
      <c r="A2470" s="45" t="s">
        <v>3542</v>
      </c>
      <c r="B2470" s="67" t="s">
        <v>8151</v>
      </c>
      <c r="C2470" s="30" t="s">
        <v>7248</v>
      </c>
      <c r="D2470" s="30" t="s">
        <v>3487</v>
      </c>
      <c r="E2470" s="29" t="s">
        <v>10082</v>
      </c>
      <c r="F2470" s="47" t="s">
        <v>3543</v>
      </c>
      <c r="G2470" s="47" t="s">
        <v>3475</v>
      </c>
      <c r="H2470" s="48">
        <v>43546</v>
      </c>
      <c r="I2470" s="48">
        <v>44642</v>
      </c>
      <c r="J2470" s="48" t="str">
        <f ca="1">IF(Ugovori_OPULJP[[#This Row],[DATUM ZAVRŠETKA OPERACIJE]]&lt;TODAY(),"završen","u provedbi")</f>
        <v>završen</v>
      </c>
      <c r="K2470" s="25" t="s">
        <v>3544</v>
      </c>
      <c r="L2470" s="25" t="s">
        <v>19</v>
      </c>
      <c r="M2470" s="17">
        <v>0.85</v>
      </c>
      <c r="N2470" s="17">
        <v>0.15</v>
      </c>
      <c r="O2470" s="11">
        <f>Ugovori_OPULJP[[#This Row],[Bespovratna sredstva - Ukupno (EU+Nac) HRK
= Ukupna ugovorena vrijednost bespovratnih sredstava]]*Ugovori_OPULJP[[#This Row],[EU STOPA SUFINANCIRANJA %
EU CO-FINANCING RATE %]]</f>
        <v>3399362.7124999999</v>
      </c>
      <c r="P2470" s="11">
        <f>Ugovori_OPULJP[[#This Row],[Bespovratna sredstva - Ukupno (EU+Nac) HRK
= Ukupna ugovorena vrijednost bespovratnih sredstava]]*Ugovori_OPULJP[[#This Row],[STOPA NACIONALNOG SUFINANCIRANJA %]]</f>
        <v>599887.53749999998</v>
      </c>
      <c r="Q2470" s="11">
        <v>3999250.25</v>
      </c>
      <c r="R2470" s="11">
        <v>0</v>
      </c>
      <c r="S2470" s="11">
        <v>0</v>
      </c>
      <c r="T2470" s="4">
        <f>Ugovori_OPULJP[[#This Row],[Bespovratna sredstva - Ukupno (EU+Nac) HRK
= Ukupna ugovorena vrijednost bespovratnih sredstava]]+Ugovori_OPULJP[[#This Row],[Javni doprinos korisnika - HRK]]+Ugovori_OPULJP[[#This Row],[Privatni doprinos korisnika - HRK]]</f>
        <v>3999250.25</v>
      </c>
      <c r="U2470" s="29" t="s">
        <v>3634</v>
      </c>
      <c r="V2470" s="29" t="s">
        <v>4042</v>
      </c>
      <c r="W2470" s="30" t="s">
        <v>5772</v>
      </c>
      <c r="X2470" s="30" t="s">
        <v>5806</v>
      </c>
    </row>
    <row r="2471" spans="1:24" ht="89.25" x14ac:dyDescent="0.25">
      <c r="A2471" s="45" t="s">
        <v>3545</v>
      </c>
      <c r="B2471" s="67" t="s">
        <v>8151</v>
      </c>
      <c r="C2471" s="30" t="s">
        <v>7248</v>
      </c>
      <c r="D2471" s="30" t="s">
        <v>3487</v>
      </c>
      <c r="E2471" s="29" t="s">
        <v>10082</v>
      </c>
      <c r="F2471" s="47" t="s">
        <v>3546</v>
      </c>
      <c r="G2471" s="47" t="s">
        <v>8517</v>
      </c>
      <c r="H2471" s="48">
        <v>43546</v>
      </c>
      <c r="I2471" s="48">
        <v>44642</v>
      </c>
      <c r="J2471" s="48" t="str">
        <f ca="1">IF(Ugovori_OPULJP[[#This Row],[DATUM ZAVRŠETKA OPERACIJE]]&lt;TODAY(),"završen","u provedbi")</f>
        <v>završen</v>
      </c>
      <c r="K2471" s="25" t="s">
        <v>3547</v>
      </c>
      <c r="L2471" s="25" t="s">
        <v>14</v>
      </c>
      <c r="M2471" s="17">
        <v>0.85</v>
      </c>
      <c r="N2471" s="17">
        <v>0.15</v>
      </c>
      <c r="O2471" s="11">
        <f>Ugovori_OPULJP[[#This Row],[Bespovratna sredstva - Ukupno (EU+Nac) HRK
= Ukupna ugovorena vrijednost bespovratnih sredstava]]*Ugovori_OPULJP[[#This Row],[EU STOPA SUFINANCIRANJA %
EU CO-FINANCING RATE %]]</f>
        <v>3222780.1</v>
      </c>
      <c r="P2471" s="11">
        <f>Ugovori_OPULJP[[#This Row],[Bespovratna sredstva - Ukupno (EU+Nac) HRK
= Ukupna ugovorena vrijednost bespovratnih sredstava]]*Ugovori_OPULJP[[#This Row],[STOPA NACIONALNOG SUFINANCIRANJA %]]</f>
        <v>568725.9</v>
      </c>
      <c r="Q2471" s="11">
        <v>3791506</v>
      </c>
      <c r="R2471" s="11">
        <v>0</v>
      </c>
      <c r="S2471" s="11">
        <v>0</v>
      </c>
      <c r="T2471" s="4">
        <f>Ugovori_OPULJP[[#This Row],[Bespovratna sredstva - Ukupno (EU+Nac) HRK
= Ukupna ugovorena vrijednost bespovratnih sredstava]]+Ugovori_OPULJP[[#This Row],[Javni doprinos korisnika - HRK]]+Ugovori_OPULJP[[#This Row],[Privatni doprinos korisnika - HRK]]</f>
        <v>3791506</v>
      </c>
      <c r="U2471" s="29" t="s">
        <v>3634</v>
      </c>
      <c r="V2471" s="29" t="s">
        <v>4042</v>
      </c>
      <c r="W2471" s="30" t="s">
        <v>5773</v>
      </c>
      <c r="X2471" s="30" t="s">
        <v>5806</v>
      </c>
    </row>
    <row r="2472" spans="1:24" ht="102" x14ac:dyDescent="0.25">
      <c r="A2472" s="45" t="s">
        <v>3548</v>
      </c>
      <c r="B2472" s="67" t="s">
        <v>8151</v>
      </c>
      <c r="C2472" s="30" t="s">
        <v>7248</v>
      </c>
      <c r="D2472" s="30" t="s">
        <v>3487</v>
      </c>
      <c r="E2472" s="29" t="s">
        <v>10082</v>
      </c>
      <c r="F2472" s="47" t="s">
        <v>3549</v>
      </c>
      <c r="G2472" s="47" t="s">
        <v>3444</v>
      </c>
      <c r="H2472" s="48">
        <v>43546</v>
      </c>
      <c r="I2472" s="48">
        <v>44642</v>
      </c>
      <c r="J2472" s="48" t="str">
        <f ca="1">IF(Ugovori_OPULJP[[#This Row],[DATUM ZAVRŠETKA OPERACIJE]]&lt;TODAY(),"završen","u provedbi")</f>
        <v>završen</v>
      </c>
      <c r="K2472" s="25" t="s">
        <v>3550</v>
      </c>
      <c r="L2472" s="25" t="s">
        <v>3</v>
      </c>
      <c r="M2472" s="17">
        <v>0.85</v>
      </c>
      <c r="N2472" s="17">
        <v>0.15</v>
      </c>
      <c r="O2472" s="11">
        <f>Ugovori_OPULJP[[#This Row],[Bespovratna sredstva - Ukupno (EU+Nac) HRK
= Ukupna ugovorena vrijednost bespovratnih sredstava]]*Ugovori_OPULJP[[#This Row],[EU STOPA SUFINANCIRANJA %
EU CO-FINANCING RATE %]]</f>
        <v>3261366.4790000003</v>
      </c>
      <c r="P2472" s="11">
        <f>Ugovori_OPULJP[[#This Row],[Bespovratna sredstva - Ukupno (EU+Nac) HRK
= Ukupna ugovorena vrijednost bespovratnih sredstava]]*Ugovori_OPULJP[[#This Row],[STOPA NACIONALNOG SUFINANCIRANJA %]]</f>
        <v>575535.26100000006</v>
      </c>
      <c r="Q2472" s="11">
        <v>3836901.74</v>
      </c>
      <c r="R2472" s="11">
        <v>0</v>
      </c>
      <c r="S2472" s="11">
        <v>0</v>
      </c>
      <c r="T2472" s="4">
        <f>Ugovori_OPULJP[[#This Row],[Bespovratna sredstva - Ukupno (EU+Nac) HRK
= Ukupna ugovorena vrijednost bespovratnih sredstava]]+Ugovori_OPULJP[[#This Row],[Javni doprinos korisnika - HRK]]+Ugovori_OPULJP[[#This Row],[Privatni doprinos korisnika - HRK]]</f>
        <v>3836901.74</v>
      </c>
      <c r="U2472" s="29" t="s">
        <v>3634</v>
      </c>
      <c r="V2472" s="29" t="s">
        <v>4042</v>
      </c>
      <c r="W2472" s="30" t="s">
        <v>5774</v>
      </c>
      <c r="X2472" s="30" t="s">
        <v>5806</v>
      </c>
    </row>
    <row r="2473" spans="1:24" ht="89.25" x14ac:dyDescent="0.25">
      <c r="A2473" s="45" t="s">
        <v>3551</v>
      </c>
      <c r="B2473" s="67" t="s">
        <v>8151</v>
      </c>
      <c r="C2473" s="30" t="s">
        <v>7248</v>
      </c>
      <c r="D2473" s="30" t="s">
        <v>3487</v>
      </c>
      <c r="E2473" s="29" t="s">
        <v>10082</v>
      </c>
      <c r="F2473" s="47" t="s">
        <v>3552</v>
      </c>
      <c r="G2473" s="47" t="s">
        <v>3466</v>
      </c>
      <c r="H2473" s="48">
        <v>43546</v>
      </c>
      <c r="I2473" s="48">
        <v>44642</v>
      </c>
      <c r="J2473" s="48" t="str">
        <f ca="1">IF(Ugovori_OPULJP[[#This Row],[DATUM ZAVRŠETKA OPERACIJE]]&lt;TODAY(),"završen","u provedbi")</f>
        <v>završen</v>
      </c>
      <c r="K2473" s="25" t="s">
        <v>20</v>
      </c>
      <c r="L2473" s="25" t="s">
        <v>20</v>
      </c>
      <c r="M2473" s="17">
        <v>0.85</v>
      </c>
      <c r="N2473" s="17">
        <v>0.15</v>
      </c>
      <c r="O2473" s="11">
        <f>Ugovori_OPULJP[[#This Row],[Bespovratna sredstva - Ukupno (EU+Nac) HRK
= Ukupna ugovorena vrijednost bespovratnih sredstava]]*Ugovori_OPULJP[[#This Row],[EU STOPA SUFINANCIRANJA %
EU CO-FINANCING RATE %]]</f>
        <v>3384618.7059999998</v>
      </c>
      <c r="P2473" s="11">
        <f>Ugovori_OPULJP[[#This Row],[Bespovratna sredstva - Ukupno (EU+Nac) HRK
= Ukupna ugovorena vrijednost bespovratnih sredstava]]*Ugovori_OPULJP[[#This Row],[STOPA NACIONALNOG SUFINANCIRANJA %]]</f>
        <v>597285.65399999998</v>
      </c>
      <c r="Q2473" s="11">
        <v>3981904.36</v>
      </c>
      <c r="R2473" s="11">
        <v>0</v>
      </c>
      <c r="S2473" s="11">
        <v>0</v>
      </c>
      <c r="T2473" s="4">
        <f>Ugovori_OPULJP[[#This Row],[Bespovratna sredstva - Ukupno (EU+Nac) HRK
= Ukupna ugovorena vrijednost bespovratnih sredstava]]+Ugovori_OPULJP[[#This Row],[Javni doprinos korisnika - HRK]]+Ugovori_OPULJP[[#This Row],[Privatni doprinos korisnika - HRK]]</f>
        <v>3981904.36</v>
      </c>
      <c r="U2473" s="29" t="s">
        <v>3634</v>
      </c>
      <c r="V2473" s="29" t="s">
        <v>4042</v>
      </c>
      <c r="W2473" s="30" t="s">
        <v>5775</v>
      </c>
      <c r="X2473" s="30" t="s">
        <v>5806</v>
      </c>
    </row>
    <row r="2474" spans="1:24" ht="89.25" x14ac:dyDescent="0.25">
      <c r="A2474" s="45" t="s">
        <v>3553</v>
      </c>
      <c r="B2474" s="67" t="s">
        <v>8151</v>
      </c>
      <c r="C2474" s="30" t="s">
        <v>7248</v>
      </c>
      <c r="D2474" s="30" t="s">
        <v>3487</v>
      </c>
      <c r="E2474" s="29" t="s">
        <v>10082</v>
      </c>
      <c r="F2474" s="47" t="s">
        <v>3554</v>
      </c>
      <c r="G2474" s="47" t="s">
        <v>3555</v>
      </c>
      <c r="H2474" s="48">
        <v>43546</v>
      </c>
      <c r="I2474" s="48">
        <v>44642</v>
      </c>
      <c r="J2474" s="48" t="str">
        <f ca="1">IF(Ugovori_OPULJP[[#This Row],[DATUM ZAVRŠETKA OPERACIJE]]&lt;TODAY(),"završen","u provedbi")</f>
        <v>završen</v>
      </c>
      <c r="K2474" s="25" t="s">
        <v>3556</v>
      </c>
      <c r="L2474" s="25" t="s">
        <v>4</v>
      </c>
      <c r="M2474" s="17">
        <v>0.85</v>
      </c>
      <c r="N2474" s="17">
        <v>0.15</v>
      </c>
      <c r="O2474" s="11">
        <f>Ugovori_OPULJP[[#This Row],[Bespovratna sredstva - Ukupno (EU+Nac) HRK
= Ukupna ugovorena vrijednost bespovratnih sredstava]]*Ugovori_OPULJP[[#This Row],[EU STOPA SUFINANCIRANJA %
EU CO-FINANCING RATE %]]</f>
        <v>3308733.375</v>
      </c>
      <c r="P2474" s="11">
        <f>Ugovori_OPULJP[[#This Row],[Bespovratna sredstva - Ukupno (EU+Nac) HRK
= Ukupna ugovorena vrijednost bespovratnih sredstava]]*Ugovori_OPULJP[[#This Row],[STOPA NACIONALNOG SUFINANCIRANJA %]]</f>
        <v>583894.125</v>
      </c>
      <c r="Q2474" s="11">
        <v>3892627.5</v>
      </c>
      <c r="R2474" s="11">
        <v>0</v>
      </c>
      <c r="S2474" s="11">
        <v>0</v>
      </c>
      <c r="T2474" s="4">
        <f>Ugovori_OPULJP[[#This Row],[Bespovratna sredstva - Ukupno (EU+Nac) HRK
= Ukupna ugovorena vrijednost bespovratnih sredstava]]+Ugovori_OPULJP[[#This Row],[Javni doprinos korisnika - HRK]]+Ugovori_OPULJP[[#This Row],[Privatni doprinos korisnika - HRK]]</f>
        <v>3892627.5</v>
      </c>
      <c r="U2474" s="29" t="s">
        <v>3634</v>
      </c>
      <c r="V2474" s="29" t="s">
        <v>4042</v>
      </c>
      <c r="W2474" s="30" t="s">
        <v>5776</v>
      </c>
      <c r="X2474" s="30" t="s">
        <v>5806</v>
      </c>
    </row>
    <row r="2475" spans="1:24" ht="114.75" x14ac:dyDescent="0.25">
      <c r="A2475" s="45" t="s">
        <v>3557</v>
      </c>
      <c r="B2475" s="67" t="s">
        <v>8151</v>
      </c>
      <c r="C2475" s="30" t="s">
        <v>7248</v>
      </c>
      <c r="D2475" s="30" t="s">
        <v>3487</v>
      </c>
      <c r="E2475" s="29" t="s">
        <v>10082</v>
      </c>
      <c r="F2475" s="47" t="s">
        <v>3558</v>
      </c>
      <c r="G2475" s="47" t="s">
        <v>8518</v>
      </c>
      <c r="H2475" s="48">
        <v>43546</v>
      </c>
      <c r="I2475" s="48">
        <v>44642</v>
      </c>
      <c r="J2475" s="48" t="str">
        <f ca="1">IF(Ugovori_OPULJP[[#This Row],[DATUM ZAVRŠETKA OPERACIJE]]&lt;TODAY(),"završen","u provedbi")</f>
        <v>završen</v>
      </c>
      <c r="K2475" s="25" t="s">
        <v>3559</v>
      </c>
      <c r="L2475" s="25" t="s">
        <v>14</v>
      </c>
      <c r="M2475" s="17">
        <v>0.85</v>
      </c>
      <c r="N2475" s="17">
        <v>0.15</v>
      </c>
      <c r="O2475" s="11">
        <f>Ugovori_OPULJP[[#This Row],[Bespovratna sredstva - Ukupno (EU+Nac) HRK
= Ukupna ugovorena vrijednost bespovratnih sredstava]]*Ugovori_OPULJP[[#This Row],[EU STOPA SUFINANCIRANJA %
EU CO-FINANCING RATE %]]</f>
        <v>3394957.7915000003</v>
      </c>
      <c r="P2475" s="11">
        <f>Ugovori_OPULJP[[#This Row],[Bespovratna sredstva - Ukupno (EU+Nac) HRK
= Ukupna ugovorena vrijednost bespovratnih sredstava]]*Ugovori_OPULJP[[#This Row],[STOPA NACIONALNOG SUFINANCIRANJA %]]</f>
        <v>599110.19850000006</v>
      </c>
      <c r="Q2475" s="11">
        <v>3994067.99</v>
      </c>
      <c r="R2475" s="11">
        <v>0</v>
      </c>
      <c r="S2475" s="11">
        <v>0</v>
      </c>
      <c r="T2475" s="4">
        <f>Ugovori_OPULJP[[#This Row],[Bespovratna sredstva - Ukupno (EU+Nac) HRK
= Ukupna ugovorena vrijednost bespovratnih sredstava]]+Ugovori_OPULJP[[#This Row],[Javni doprinos korisnika - HRK]]+Ugovori_OPULJP[[#This Row],[Privatni doprinos korisnika - HRK]]</f>
        <v>3994067.99</v>
      </c>
      <c r="U2475" s="29" t="s">
        <v>3634</v>
      </c>
      <c r="V2475" s="29" t="s">
        <v>4042</v>
      </c>
      <c r="W2475" s="30" t="s">
        <v>5777</v>
      </c>
      <c r="X2475" s="30" t="s">
        <v>5806</v>
      </c>
    </row>
    <row r="2476" spans="1:24" ht="102" x14ac:dyDescent="0.25">
      <c r="A2476" s="45" t="s">
        <v>3561</v>
      </c>
      <c r="B2476" s="67" t="s">
        <v>8151</v>
      </c>
      <c r="C2476" s="30" t="s">
        <v>7248</v>
      </c>
      <c r="D2476" s="30" t="s">
        <v>3560</v>
      </c>
      <c r="E2476" s="29" t="s">
        <v>10082</v>
      </c>
      <c r="F2476" s="47" t="s">
        <v>3562</v>
      </c>
      <c r="G2476" s="47" t="s">
        <v>3563</v>
      </c>
      <c r="H2476" s="48">
        <v>43899</v>
      </c>
      <c r="I2476" s="48">
        <v>44629</v>
      </c>
      <c r="J2476" s="48" t="str">
        <f ca="1">IF(Ugovori_OPULJP[[#This Row],[DATUM ZAVRŠETKA OPERACIJE]]&lt;TODAY(),"završen","u provedbi")</f>
        <v>završen</v>
      </c>
      <c r="K2476" s="25" t="s">
        <v>3</v>
      </c>
      <c r="L2476" s="25" t="s">
        <v>3</v>
      </c>
      <c r="M2476" s="17">
        <v>0.85</v>
      </c>
      <c r="N2476" s="17">
        <v>0.15</v>
      </c>
      <c r="O2476" s="11">
        <f>Ugovori_OPULJP[[#This Row],[Bespovratna sredstva - Ukupno (EU+Nac) HRK
= Ukupna ugovorena vrijednost bespovratnih sredstava]]*Ugovori_OPULJP[[#This Row],[EU STOPA SUFINANCIRANJA %
EU CO-FINANCING RATE %]]</f>
        <v>2249341.5784999998</v>
      </c>
      <c r="P2476" s="11">
        <f>Ugovori_OPULJP[[#This Row],[Bespovratna sredstva - Ukupno (EU+Nac) HRK
= Ukupna ugovorena vrijednost bespovratnih sredstava]]*Ugovori_OPULJP[[#This Row],[STOPA NACIONALNOG SUFINANCIRANJA %]]</f>
        <v>396942.63149999996</v>
      </c>
      <c r="Q2476" s="11">
        <v>2646284.21</v>
      </c>
      <c r="R2476" s="11">
        <v>0</v>
      </c>
      <c r="S2476" s="11">
        <v>0</v>
      </c>
      <c r="T2476" s="4">
        <f>Ugovori_OPULJP[[#This Row],[Bespovratna sredstva - Ukupno (EU+Nac) HRK
= Ukupna ugovorena vrijednost bespovratnih sredstava]]+Ugovori_OPULJP[[#This Row],[Javni doprinos korisnika - HRK]]+Ugovori_OPULJP[[#This Row],[Privatni doprinos korisnika - HRK]]</f>
        <v>2646284.21</v>
      </c>
      <c r="U2476" s="29" t="s">
        <v>3634</v>
      </c>
      <c r="V2476" s="29" t="s">
        <v>4042</v>
      </c>
      <c r="W2476" s="30" t="s">
        <v>5778</v>
      </c>
      <c r="X2476" s="30" t="s">
        <v>5806</v>
      </c>
    </row>
    <row r="2477" spans="1:24" ht="114.75" x14ac:dyDescent="0.25">
      <c r="A2477" s="45" t="s">
        <v>3564</v>
      </c>
      <c r="B2477" s="67" t="s">
        <v>8151</v>
      </c>
      <c r="C2477" s="30" t="s">
        <v>7248</v>
      </c>
      <c r="D2477" s="30" t="s">
        <v>3560</v>
      </c>
      <c r="E2477" s="29" t="s">
        <v>10082</v>
      </c>
      <c r="F2477" s="47" t="s">
        <v>3565</v>
      </c>
      <c r="G2477" s="47" t="s">
        <v>8519</v>
      </c>
      <c r="H2477" s="48">
        <v>43899</v>
      </c>
      <c r="I2477" s="48">
        <v>44994</v>
      </c>
      <c r="J2477" s="48" t="str">
        <f ca="1">IF(Ugovori_OPULJP[[#This Row],[DATUM ZAVRŠETKA OPERACIJE]]&lt;TODAY(),"završen","u provedbi")</f>
        <v>u provedbi</v>
      </c>
      <c r="K2477" s="25" t="s">
        <v>3566</v>
      </c>
      <c r="L2477" s="25" t="s">
        <v>3</v>
      </c>
      <c r="M2477" s="17">
        <v>0.85</v>
      </c>
      <c r="N2477" s="17">
        <v>0.15</v>
      </c>
      <c r="O2477" s="11">
        <f>Ugovori_OPULJP[[#This Row],[Bespovratna sredstva - Ukupno (EU+Nac) HRK
= Ukupna ugovorena vrijednost bespovratnih sredstava]]*Ugovori_OPULJP[[#This Row],[EU STOPA SUFINANCIRANJA %
EU CO-FINANCING RATE %]]</f>
        <v>3380072.4299999997</v>
      </c>
      <c r="P2477" s="11">
        <f>Ugovori_OPULJP[[#This Row],[Bespovratna sredstva - Ukupno (EU+Nac) HRK
= Ukupna ugovorena vrijednost bespovratnih sredstava]]*Ugovori_OPULJP[[#This Row],[STOPA NACIONALNOG SUFINANCIRANJA %]]</f>
        <v>596483.37</v>
      </c>
      <c r="Q2477" s="11">
        <v>3976555.8</v>
      </c>
      <c r="R2477" s="11">
        <v>0</v>
      </c>
      <c r="S2477" s="11">
        <v>0</v>
      </c>
      <c r="T2477" s="4">
        <f>Ugovori_OPULJP[[#This Row],[Bespovratna sredstva - Ukupno (EU+Nac) HRK
= Ukupna ugovorena vrijednost bespovratnih sredstava]]+Ugovori_OPULJP[[#This Row],[Javni doprinos korisnika - HRK]]+Ugovori_OPULJP[[#This Row],[Privatni doprinos korisnika - HRK]]</f>
        <v>3976555.8</v>
      </c>
      <c r="U2477" s="29" t="s">
        <v>3634</v>
      </c>
      <c r="V2477" s="29" t="s">
        <v>4042</v>
      </c>
      <c r="W2477" s="30" t="s">
        <v>5779</v>
      </c>
      <c r="X2477" s="30" t="s">
        <v>5806</v>
      </c>
    </row>
    <row r="2478" spans="1:24" ht="114.75" x14ac:dyDescent="0.25">
      <c r="A2478" s="45" t="s">
        <v>3567</v>
      </c>
      <c r="B2478" s="67" t="s">
        <v>8151</v>
      </c>
      <c r="C2478" s="30" t="s">
        <v>7248</v>
      </c>
      <c r="D2478" s="30" t="s">
        <v>3560</v>
      </c>
      <c r="E2478" s="29" t="s">
        <v>10082</v>
      </c>
      <c r="F2478" s="47" t="s">
        <v>3568</v>
      </c>
      <c r="G2478" s="47" t="s">
        <v>8520</v>
      </c>
      <c r="H2478" s="48">
        <v>43899</v>
      </c>
      <c r="I2478" s="48">
        <v>44994</v>
      </c>
      <c r="J2478" s="48" t="str">
        <f ca="1">IF(Ugovori_OPULJP[[#This Row],[DATUM ZAVRŠETKA OPERACIJE]]&lt;TODAY(),"završen","u provedbi")</f>
        <v>u provedbi</v>
      </c>
      <c r="K2478" s="25" t="s">
        <v>3</v>
      </c>
      <c r="L2478" s="25" t="s">
        <v>3</v>
      </c>
      <c r="M2478" s="17">
        <v>0.85</v>
      </c>
      <c r="N2478" s="17">
        <v>0.15</v>
      </c>
      <c r="O2478" s="11">
        <f>Ugovori_OPULJP[[#This Row],[Bespovratna sredstva - Ukupno (EU+Nac) HRK
= Ukupna ugovorena vrijednost bespovratnih sredstava]]*Ugovori_OPULJP[[#This Row],[EU STOPA SUFINANCIRANJA %
EU CO-FINANCING RATE %]]</f>
        <v>3206107.2649999997</v>
      </c>
      <c r="P2478" s="11">
        <f>Ugovori_OPULJP[[#This Row],[Bespovratna sredstva - Ukupno (EU+Nac) HRK
= Ukupna ugovorena vrijednost bespovratnih sredstava]]*Ugovori_OPULJP[[#This Row],[STOPA NACIONALNOG SUFINANCIRANJA %]]</f>
        <v>565783.63500000001</v>
      </c>
      <c r="Q2478" s="11">
        <v>3771890.9</v>
      </c>
      <c r="R2478" s="11">
        <v>0</v>
      </c>
      <c r="S2478" s="11">
        <v>0</v>
      </c>
      <c r="T2478" s="4">
        <f>Ugovori_OPULJP[[#This Row],[Bespovratna sredstva - Ukupno (EU+Nac) HRK
= Ukupna ugovorena vrijednost bespovratnih sredstava]]+Ugovori_OPULJP[[#This Row],[Javni doprinos korisnika - HRK]]+Ugovori_OPULJP[[#This Row],[Privatni doprinos korisnika - HRK]]</f>
        <v>3771890.9</v>
      </c>
      <c r="U2478" s="29" t="s">
        <v>3634</v>
      </c>
      <c r="V2478" s="29" t="s">
        <v>4042</v>
      </c>
      <c r="W2478" s="30" t="s">
        <v>5780</v>
      </c>
      <c r="X2478" s="30" t="s">
        <v>5806</v>
      </c>
    </row>
    <row r="2479" spans="1:24" ht="114.75" x14ac:dyDescent="0.25">
      <c r="A2479" s="45" t="s">
        <v>3569</v>
      </c>
      <c r="B2479" s="67" t="s">
        <v>8151</v>
      </c>
      <c r="C2479" s="30" t="s">
        <v>7248</v>
      </c>
      <c r="D2479" s="30" t="s">
        <v>3560</v>
      </c>
      <c r="E2479" s="29" t="s">
        <v>10082</v>
      </c>
      <c r="F2479" s="47" t="s">
        <v>3570</v>
      </c>
      <c r="G2479" s="47" t="s">
        <v>3571</v>
      </c>
      <c r="H2479" s="48">
        <v>43899</v>
      </c>
      <c r="I2479" s="48">
        <v>44994</v>
      </c>
      <c r="J2479" s="48" t="str">
        <f ca="1">IF(Ugovori_OPULJP[[#This Row],[DATUM ZAVRŠETKA OPERACIJE]]&lt;TODAY(),"završen","u provedbi")</f>
        <v>u provedbi</v>
      </c>
      <c r="K2479" s="25" t="s">
        <v>12</v>
      </c>
      <c r="L2479" s="25" t="s">
        <v>12</v>
      </c>
      <c r="M2479" s="17">
        <v>0.85</v>
      </c>
      <c r="N2479" s="17">
        <v>0.15</v>
      </c>
      <c r="O2479" s="11">
        <f>Ugovori_OPULJP[[#This Row],[Bespovratna sredstva - Ukupno (EU+Nac) HRK
= Ukupna ugovorena vrijednost bespovratnih sredstava]]*Ugovori_OPULJP[[#This Row],[EU STOPA SUFINANCIRANJA %
EU CO-FINANCING RATE %]]</f>
        <v>3399019.27</v>
      </c>
      <c r="P2479" s="11">
        <f>Ugovori_OPULJP[[#This Row],[Bespovratna sredstva - Ukupno (EU+Nac) HRK
= Ukupna ugovorena vrijednost bespovratnih sredstava]]*Ugovori_OPULJP[[#This Row],[STOPA NACIONALNOG SUFINANCIRANJA %]]</f>
        <v>599826.93000000005</v>
      </c>
      <c r="Q2479" s="11">
        <v>3998846.2</v>
      </c>
      <c r="R2479" s="11">
        <v>0</v>
      </c>
      <c r="S2479" s="11">
        <v>0</v>
      </c>
      <c r="T2479" s="4">
        <f>Ugovori_OPULJP[[#This Row],[Bespovratna sredstva - Ukupno (EU+Nac) HRK
= Ukupna ugovorena vrijednost bespovratnih sredstava]]+Ugovori_OPULJP[[#This Row],[Javni doprinos korisnika - HRK]]+Ugovori_OPULJP[[#This Row],[Privatni doprinos korisnika - HRK]]</f>
        <v>3998846.2</v>
      </c>
      <c r="U2479" s="29" t="s">
        <v>3634</v>
      </c>
      <c r="V2479" s="29" t="s">
        <v>4042</v>
      </c>
      <c r="W2479" s="30" t="s">
        <v>5781</v>
      </c>
      <c r="X2479" s="30" t="s">
        <v>5806</v>
      </c>
    </row>
    <row r="2480" spans="1:24" ht="102" x14ac:dyDescent="0.25">
      <c r="A2480" s="45" t="s">
        <v>3572</v>
      </c>
      <c r="B2480" s="67" t="s">
        <v>8151</v>
      </c>
      <c r="C2480" s="30" t="s">
        <v>7248</v>
      </c>
      <c r="D2480" s="30" t="s">
        <v>3560</v>
      </c>
      <c r="E2480" s="29" t="s">
        <v>10082</v>
      </c>
      <c r="F2480" s="47" t="s">
        <v>3573</v>
      </c>
      <c r="G2480" s="47" t="s">
        <v>3535</v>
      </c>
      <c r="H2480" s="48">
        <v>43899</v>
      </c>
      <c r="I2480" s="48">
        <v>44994</v>
      </c>
      <c r="J2480" s="48" t="str">
        <f ca="1">IF(Ugovori_OPULJP[[#This Row],[DATUM ZAVRŠETKA OPERACIJE]]&lt;TODAY(),"završen","u provedbi")</f>
        <v>u provedbi</v>
      </c>
      <c r="K2480" s="25" t="s">
        <v>1815</v>
      </c>
      <c r="L2480" s="25" t="s">
        <v>12</v>
      </c>
      <c r="M2480" s="17">
        <v>0.85</v>
      </c>
      <c r="N2480" s="17">
        <v>0.15</v>
      </c>
      <c r="O2480" s="11">
        <f>Ugovori_OPULJP[[#This Row],[Bespovratna sredstva - Ukupno (EU+Nac) HRK
= Ukupna ugovorena vrijednost bespovratnih sredstava]]*Ugovori_OPULJP[[#This Row],[EU STOPA SUFINANCIRANJA %
EU CO-FINANCING RATE %]]</f>
        <v>2637404.9645000002</v>
      </c>
      <c r="P2480" s="11">
        <f>Ugovori_OPULJP[[#This Row],[Bespovratna sredstva - Ukupno (EU+Nac) HRK
= Ukupna ugovorena vrijednost bespovratnih sredstava]]*Ugovori_OPULJP[[#This Row],[STOPA NACIONALNOG SUFINANCIRANJA %]]</f>
        <v>465424.40549999999</v>
      </c>
      <c r="Q2480" s="11">
        <v>3102829.37</v>
      </c>
      <c r="R2480" s="11">
        <v>0</v>
      </c>
      <c r="S2480" s="11">
        <v>0</v>
      </c>
      <c r="T2480" s="4">
        <f>Ugovori_OPULJP[[#This Row],[Bespovratna sredstva - Ukupno (EU+Nac) HRK
= Ukupna ugovorena vrijednost bespovratnih sredstava]]+Ugovori_OPULJP[[#This Row],[Javni doprinos korisnika - HRK]]+Ugovori_OPULJP[[#This Row],[Privatni doprinos korisnika - HRK]]</f>
        <v>3102829.37</v>
      </c>
      <c r="U2480" s="29" t="s">
        <v>3634</v>
      </c>
      <c r="V2480" s="29" t="s">
        <v>4042</v>
      </c>
      <c r="W2480" s="30" t="s">
        <v>5782</v>
      </c>
      <c r="X2480" s="30" t="s">
        <v>5806</v>
      </c>
    </row>
    <row r="2481" spans="1:24" ht="114.75" x14ac:dyDescent="0.25">
      <c r="A2481" s="45" t="s">
        <v>3574</v>
      </c>
      <c r="B2481" s="67" t="s">
        <v>8151</v>
      </c>
      <c r="C2481" s="30" t="s">
        <v>7248</v>
      </c>
      <c r="D2481" s="30" t="s">
        <v>3560</v>
      </c>
      <c r="E2481" s="29" t="s">
        <v>10082</v>
      </c>
      <c r="F2481" s="47" t="s">
        <v>3575</v>
      </c>
      <c r="G2481" s="47" t="s">
        <v>3459</v>
      </c>
      <c r="H2481" s="48">
        <v>43899</v>
      </c>
      <c r="I2481" s="48">
        <v>44994</v>
      </c>
      <c r="J2481" s="48" t="str">
        <f ca="1">IF(Ugovori_OPULJP[[#This Row],[DATUM ZAVRŠETKA OPERACIJE]]&lt;TODAY(),"završen","u provedbi")</f>
        <v>u provedbi</v>
      </c>
      <c r="K2481" s="25" t="s">
        <v>10</v>
      </c>
      <c r="L2481" s="25" t="s">
        <v>10</v>
      </c>
      <c r="M2481" s="17">
        <v>0.85</v>
      </c>
      <c r="N2481" s="17">
        <v>0.15</v>
      </c>
      <c r="O2481" s="11">
        <f>Ugovori_OPULJP[[#This Row],[Bespovratna sredstva - Ukupno (EU+Nac) HRK
= Ukupna ugovorena vrijednost bespovratnih sredstava]]*Ugovori_OPULJP[[#This Row],[EU STOPA SUFINANCIRANJA %
EU CO-FINANCING RATE %]]</f>
        <v>2659050.3420000002</v>
      </c>
      <c r="P2481" s="11">
        <f>Ugovori_OPULJP[[#This Row],[Bespovratna sredstva - Ukupno (EU+Nac) HRK
= Ukupna ugovorena vrijednost bespovratnih sredstava]]*Ugovori_OPULJP[[#This Row],[STOPA NACIONALNOG SUFINANCIRANJA %]]</f>
        <v>469244.17800000001</v>
      </c>
      <c r="Q2481" s="11">
        <v>3128294.52</v>
      </c>
      <c r="R2481" s="11">
        <v>0</v>
      </c>
      <c r="S2481" s="11">
        <v>0</v>
      </c>
      <c r="T2481" s="4">
        <f>Ugovori_OPULJP[[#This Row],[Bespovratna sredstva - Ukupno (EU+Nac) HRK
= Ukupna ugovorena vrijednost bespovratnih sredstava]]+Ugovori_OPULJP[[#This Row],[Javni doprinos korisnika - HRK]]+Ugovori_OPULJP[[#This Row],[Privatni doprinos korisnika - HRK]]</f>
        <v>3128294.52</v>
      </c>
      <c r="U2481" s="29" t="s">
        <v>3634</v>
      </c>
      <c r="V2481" s="29" t="s">
        <v>4042</v>
      </c>
      <c r="W2481" s="30" t="s">
        <v>5783</v>
      </c>
      <c r="X2481" s="30" t="s">
        <v>5806</v>
      </c>
    </row>
    <row r="2482" spans="1:24" ht="114.75" x14ac:dyDescent="0.25">
      <c r="A2482" s="45" t="s">
        <v>3576</v>
      </c>
      <c r="B2482" s="67" t="s">
        <v>8151</v>
      </c>
      <c r="C2482" s="30" t="s">
        <v>7248</v>
      </c>
      <c r="D2482" s="30" t="s">
        <v>3560</v>
      </c>
      <c r="E2482" s="29" t="s">
        <v>10082</v>
      </c>
      <c r="F2482" s="47" t="s">
        <v>3577</v>
      </c>
      <c r="G2482" s="47" t="s">
        <v>3578</v>
      </c>
      <c r="H2482" s="48">
        <v>43899</v>
      </c>
      <c r="I2482" s="48">
        <v>44994</v>
      </c>
      <c r="J2482" s="48" t="str">
        <f ca="1">IF(Ugovori_OPULJP[[#This Row],[DATUM ZAVRŠETKA OPERACIJE]]&lt;TODAY(),"završen","u provedbi")</f>
        <v>u provedbi</v>
      </c>
      <c r="K2482" s="25" t="s">
        <v>12</v>
      </c>
      <c r="L2482" s="25" t="s">
        <v>12</v>
      </c>
      <c r="M2482" s="17">
        <v>0.85</v>
      </c>
      <c r="N2482" s="17">
        <v>0.15</v>
      </c>
      <c r="O2482" s="11">
        <f>Ugovori_OPULJP[[#This Row],[Bespovratna sredstva - Ukupno (EU+Nac) HRK
= Ukupna ugovorena vrijednost bespovratnih sredstava]]*Ugovori_OPULJP[[#This Row],[EU STOPA SUFINANCIRANJA %
EU CO-FINANCING RATE %]]</f>
        <v>2414023.7999999998</v>
      </c>
      <c r="P2482" s="11">
        <f>Ugovori_OPULJP[[#This Row],[Bespovratna sredstva - Ukupno (EU+Nac) HRK
= Ukupna ugovorena vrijednost bespovratnih sredstava]]*Ugovori_OPULJP[[#This Row],[STOPA NACIONALNOG SUFINANCIRANJA %]]</f>
        <v>426004.2</v>
      </c>
      <c r="Q2482" s="11">
        <v>2840028</v>
      </c>
      <c r="R2482" s="11">
        <v>0</v>
      </c>
      <c r="S2482" s="11">
        <v>0</v>
      </c>
      <c r="T2482" s="4">
        <f>Ugovori_OPULJP[[#This Row],[Bespovratna sredstva - Ukupno (EU+Nac) HRK
= Ukupna ugovorena vrijednost bespovratnih sredstava]]+Ugovori_OPULJP[[#This Row],[Javni doprinos korisnika - HRK]]+Ugovori_OPULJP[[#This Row],[Privatni doprinos korisnika - HRK]]</f>
        <v>2840028</v>
      </c>
      <c r="U2482" s="29" t="s">
        <v>3634</v>
      </c>
      <c r="V2482" s="29" t="s">
        <v>4042</v>
      </c>
      <c r="W2482" s="30" t="s">
        <v>5784</v>
      </c>
      <c r="X2482" s="30" t="s">
        <v>5806</v>
      </c>
    </row>
    <row r="2483" spans="1:24" ht="89.25" x14ac:dyDescent="0.25">
      <c r="A2483" s="45" t="s">
        <v>3579</v>
      </c>
      <c r="B2483" s="67" t="s">
        <v>8151</v>
      </c>
      <c r="C2483" s="30" t="s">
        <v>7248</v>
      </c>
      <c r="D2483" s="30" t="s">
        <v>3560</v>
      </c>
      <c r="E2483" s="29" t="s">
        <v>10082</v>
      </c>
      <c r="F2483" s="47" t="s">
        <v>3580</v>
      </c>
      <c r="G2483" s="47" t="s">
        <v>3490</v>
      </c>
      <c r="H2483" s="48">
        <v>43899</v>
      </c>
      <c r="I2483" s="48">
        <v>44994</v>
      </c>
      <c r="J2483" s="48" t="str">
        <f ca="1">IF(Ugovori_OPULJP[[#This Row],[DATUM ZAVRŠETKA OPERACIJE]]&lt;TODAY(),"završen","u provedbi")</f>
        <v>u provedbi</v>
      </c>
      <c r="K2483" s="25" t="s">
        <v>2874</v>
      </c>
      <c r="L2483" s="25" t="s">
        <v>16</v>
      </c>
      <c r="M2483" s="17">
        <v>0.85</v>
      </c>
      <c r="N2483" s="17">
        <v>0.15</v>
      </c>
      <c r="O2483" s="11">
        <f>Ugovori_OPULJP[[#This Row],[Bespovratna sredstva - Ukupno (EU+Nac) HRK
= Ukupna ugovorena vrijednost bespovratnih sredstava]]*Ugovori_OPULJP[[#This Row],[EU STOPA SUFINANCIRANJA %
EU CO-FINANCING RATE %]]</f>
        <v>3348817.2415</v>
      </c>
      <c r="P2483" s="11">
        <f>Ugovori_OPULJP[[#This Row],[Bespovratna sredstva - Ukupno (EU+Nac) HRK
= Ukupna ugovorena vrijednost bespovratnih sredstava]]*Ugovori_OPULJP[[#This Row],[STOPA NACIONALNOG SUFINANCIRANJA %]]</f>
        <v>590967.74849999999</v>
      </c>
      <c r="Q2483" s="11">
        <v>3939784.99</v>
      </c>
      <c r="R2483" s="11">
        <v>0</v>
      </c>
      <c r="S2483" s="11">
        <v>0</v>
      </c>
      <c r="T2483" s="4">
        <f>Ugovori_OPULJP[[#This Row],[Bespovratna sredstva - Ukupno (EU+Nac) HRK
= Ukupna ugovorena vrijednost bespovratnih sredstava]]+Ugovori_OPULJP[[#This Row],[Javni doprinos korisnika - HRK]]+Ugovori_OPULJP[[#This Row],[Privatni doprinos korisnika - HRK]]</f>
        <v>3939784.99</v>
      </c>
      <c r="U2483" s="29" t="s">
        <v>3634</v>
      </c>
      <c r="V2483" s="29" t="s">
        <v>4042</v>
      </c>
      <c r="W2483" s="30" t="s">
        <v>5785</v>
      </c>
      <c r="X2483" s="30" t="s">
        <v>5806</v>
      </c>
    </row>
    <row r="2484" spans="1:24" ht="114.75" x14ac:dyDescent="0.25">
      <c r="A2484" s="45" t="s">
        <v>3581</v>
      </c>
      <c r="B2484" s="67" t="s">
        <v>8151</v>
      </c>
      <c r="C2484" s="30" t="s">
        <v>7248</v>
      </c>
      <c r="D2484" s="30" t="s">
        <v>3560</v>
      </c>
      <c r="E2484" s="29" t="s">
        <v>10082</v>
      </c>
      <c r="F2484" s="47" t="s">
        <v>3582</v>
      </c>
      <c r="G2484" s="47" t="s">
        <v>8508</v>
      </c>
      <c r="H2484" s="48">
        <v>43899</v>
      </c>
      <c r="I2484" s="48">
        <v>44994</v>
      </c>
      <c r="J2484" s="48" t="str">
        <f ca="1">IF(Ugovori_OPULJP[[#This Row],[DATUM ZAVRŠETKA OPERACIJE]]&lt;TODAY(),"završen","u provedbi")</f>
        <v>u provedbi</v>
      </c>
      <c r="K2484" s="25" t="s">
        <v>25</v>
      </c>
      <c r="L2484" s="25" t="s">
        <v>3</v>
      </c>
      <c r="M2484" s="17">
        <v>0.85</v>
      </c>
      <c r="N2484" s="17">
        <v>0.15</v>
      </c>
      <c r="O2484" s="11">
        <f>Ugovori_OPULJP[[#This Row],[Bespovratna sredstva - Ukupno (EU+Nac) HRK
= Ukupna ugovorena vrijednost bespovratnih sredstava]]*Ugovori_OPULJP[[#This Row],[EU STOPA SUFINANCIRANJA %
EU CO-FINANCING RATE %]]</f>
        <v>3192940.4844999998</v>
      </c>
      <c r="P2484" s="11">
        <f>Ugovori_OPULJP[[#This Row],[Bespovratna sredstva - Ukupno (EU+Nac) HRK
= Ukupna ugovorena vrijednost bespovratnih sredstava]]*Ugovori_OPULJP[[#This Row],[STOPA NACIONALNOG SUFINANCIRANJA %]]</f>
        <v>563460.08549999993</v>
      </c>
      <c r="Q2484" s="11">
        <v>3756400.57</v>
      </c>
      <c r="R2484" s="11">
        <v>0</v>
      </c>
      <c r="S2484" s="11">
        <v>0</v>
      </c>
      <c r="T2484" s="4">
        <f>Ugovori_OPULJP[[#This Row],[Bespovratna sredstva - Ukupno (EU+Nac) HRK
= Ukupna ugovorena vrijednost bespovratnih sredstava]]+Ugovori_OPULJP[[#This Row],[Javni doprinos korisnika - HRK]]+Ugovori_OPULJP[[#This Row],[Privatni doprinos korisnika - HRK]]</f>
        <v>3756400.57</v>
      </c>
      <c r="U2484" s="29" t="s">
        <v>3634</v>
      </c>
      <c r="V2484" s="29" t="s">
        <v>4042</v>
      </c>
      <c r="W2484" s="30" t="s">
        <v>5786</v>
      </c>
      <c r="X2484" s="30" t="s">
        <v>5806</v>
      </c>
    </row>
    <row r="2485" spans="1:24" ht="114.75" x14ac:dyDescent="0.25">
      <c r="A2485" s="45" t="s">
        <v>3583</v>
      </c>
      <c r="B2485" s="67" t="s">
        <v>8151</v>
      </c>
      <c r="C2485" s="30" t="s">
        <v>7248</v>
      </c>
      <c r="D2485" s="30" t="s">
        <v>3560</v>
      </c>
      <c r="E2485" s="29" t="s">
        <v>10082</v>
      </c>
      <c r="F2485" s="47" t="s">
        <v>3584</v>
      </c>
      <c r="G2485" s="47" t="s">
        <v>8505</v>
      </c>
      <c r="H2485" s="48">
        <v>43899</v>
      </c>
      <c r="I2485" s="48">
        <v>44994</v>
      </c>
      <c r="J2485" s="48" t="str">
        <f ca="1">IF(Ugovori_OPULJP[[#This Row],[DATUM ZAVRŠETKA OPERACIJE]]&lt;TODAY(),"završen","u provedbi")</f>
        <v>u provedbi</v>
      </c>
      <c r="K2485" s="25" t="s">
        <v>3</v>
      </c>
      <c r="L2485" s="25" t="s">
        <v>3</v>
      </c>
      <c r="M2485" s="17">
        <v>0.85</v>
      </c>
      <c r="N2485" s="17">
        <v>0.15</v>
      </c>
      <c r="O2485" s="11">
        <f>Ugovori_OPULJP[[#This Row],[Bespovratna sredstva - Ukupno (EU+Nac) HRK
= Ukupna ugovorena vrijednost bespovratnih sredstava]]*Ugovori_OPULJP[[#This Row],[EU STOPA SUFINANCIRANJA %
EU CO-FINANCING RATE %]]</f>
        <v>3130881.1514999997</v>
      </c>
      <c r="P2485" s="11">
        <f>Ugovori_OPULJP[[#This Row],[Bespovratna sredstva - Ukupno (EU+Nac) HRK
= Ukupna ugovorena vrijednost bespovratnih sredstava]]*Ugovori_OPULJP[[#This Row],[STOPA NACIONALNOG SUFINANCIRANJA %]]</f>
        <v>552508.43849999993</v>
      </c>
      <c r="Q2485" s="11">
        <v>3683389.59</v>
      </c>
      <c r="R2485" s="11">
        <v>0</v>
      </c>
      <c r="S2485" s="11">
        <v>0</v>
      </c>
      <c r="T2485" s="4">
        <f>Ugovori_OPULJP[[#This Row],[Bespovratna sredstva - Ukupno (EU+Nac) HRK
= Ukupna ugovorena vrijednost bespovratnih sredstava]]+Ugovori_OPULJP[[#This Row],[Javni doprinos korisnika - HRK]]+Ugovori_OPULJP[[#This Row],[Privatni doprinos korisnika - HRK]]</f>
        <v>3683389.59</v>
      </c>
      <c r="U2485" s="29" t="s">
        <v>3634</v>
      </c>
      <c r="V2485" s="29" t="s">
        <v>4042</v>
      </c>
      <c r="W2485" s="30" t="s">
        <v>5787</v>
      </c>
      <c r="X2485" s="30" t="s">
        <v>5806</v>
      </c>
    </row>
    <row r="2486" spans="1:24" ht="102" x14ac:dyDescent="0.25">
      <c r="A2486" s="45" t="s">
        <v>3585</v>
      </c>
      <c r="B2486" s="67" t="s">
        <v>8151</v>
      </c>
      <c r="C2486" s="30" t="s">
        <v>7248</v>
      </c>
      <c r="D2486" s="30" t="s">
        <v>3560</v>
      </c>
      <c r="E2486" s="29" t="s">
        <v>10082</v>
      </c>
      <c r="F2486" s="47" t="s">
        <v>3586</v>
      </c>
      <c r="G2486" s="47" t="s">
        <v>3500</v>
      </c>
      <c r="H2486" s="48">
        <v>43899</v>
      </c>
      <c r="I2486" s="48">
        <v>44994</v>
      </c>
      <c r="J2486" s="48" t="str">
        <f ca="1">IF(Ugovori_OPULJP[[#This Row],[DATUM ZAVRŠETKA OPERACIJE]]&lt;TODAY(),"završen","u provedbi")</f>
        <v>u provedbi</v>
      </c>
      <c r="K2486" s="25" t="s">
        <v>3587</v>
      </c>
      <c r="L2486" s="25" t="s">
        <v>3</v>
      </c>
      <c r="M2486" s="17">
        <v>0.85</v>
      </c>
      <c r="N2486" s="17">
        <v>0.15</v>
      </c>
      <c r="O2486" s="11">
        <f>Ugovori_OPULJP[[#This Row],[Bespovratna sredstva - Ukupno (EU+Nac) HRK
= Ukupna ugovorena vrijednost bespovratnih sredstava]]*Ugovori_OPULJP[[#This Row],[EU STOPA SUFINANCIRANJA %
EU CO-FINANCING RATE %]]</f>
        <v>3198888.6995000001</v>
      </c>
      <c r="P2486" s="11">
        <f>Ugovori_OPULJP[[#This Row],[Bespovratna sredstva - Ukupno (EU+Nac) HRK
= Ukupna ugovorena vrijednost bespovratnih sredstava]]*Ugovori_OPULJP[[#This Row],[STOPA NACIONALNOG SUFINANCIRANJA %]]</f>
        <v>564509.77049999998</v>
      </c>
      <c r="Q2486" s="11">
        <v>3763398.47</v>
      </c>
      <c r="R2486" s="11">
        <v>0</v>
      </c>
      <c r="S2486" s="11">
        <v>0</v>
      </c>
      <c r="T2486" s="4">
        <f>Ugovori_OPULJP[[#This Row],[Bespovratna sredstva - Ukupno (EU+Nac) HRK
= Ukupna ugovorena vrijednost bespovratnih sredstava]]+Ugovori_OPULJP[[#This Row],[Javni doprinos korisnika - HRK]]+Ugovori_OPULJP[[#This Row],[Privatni doprinos korisnika - HRK]]</f>
        <v>3763398.47</v>
      </c>
      <c r="U2486" s="29" t="s">
        <v>3634</v>
      </c>
      <c r="V2486" s="29" t="s">
        <v>4042</v>
      </c>
      <c r="W2486" s="30" t="s">
        <v>5788</v>
      </c>
      <c r="X2486" s="30" t="s">
        <v>5806</v>
      </c>
    </row>
    <row r="2487" spans="1:24" ht="114.75" x14ac:dyDescent="0.25">
      <c r="A2487" s="45" t="s">
        <v>3588</v>
      </c>
      <c r="B2487" s="67" t="s">
        <v>8151</v>
      </c>
      <c r="C2487" s="30" t="s">
        <v>7248</v>
      </c>
      <c r="D2487" s="30" t="s">
        <v>3560</v>
      </c>
      <c r="E2487" s="29" t="s">
        <v>10082</v>
      </c>
      <c r="F2487" s="47" t="s">
        <v>8600</v>
      </c>
      <c r="G2487" s="47" t="s">
        <v>3427</v>
      </c>
      <c r="H2487" s="48">
        <v>43899</v>
      </c>
      <c r="I2487" s="48">
        <v>44994</v>
      </c>
      <c r="J2487" s="48" t="str">
        <f ca="1">IF(Ugovori_OPULJP[[#This Row],[DATUM ZAVRŠETKA OPERACIJE]]&lt;TODAY(),"završen","u provedbi")</f>
        <v>u provedbi</v>
      </c>
      <c r="K2487" s="25" t="s">
        <v>25</v>
      </c>
      <c r="L2487" s="25" t="s">
        <v>3</v>
      </c>
      <c r="M2487" s="17">
        <v>0.85</v>
      </c>
      <c r="N2487" s="17">
        <v>0.15</v>
      </c>
      <c r="O2487" s="11">
        <f>Ugovori_OPULJP[[#This Row],[Bespovratna sredstva - Ukupno (EU+Nac) HRK
= Ukupna ugovorena vrijednost bespovratnih sredstava]]*Ugovori_OPULJP[[#This Row],[EU STOPA SUFINANCIRANJA %
EU CO-FINANCING RATE %]]</f>
        <v>3234917.9044999997</v>
      </c>
      <c r="P2487" s="11">
        <f>Ugovori_OPULJP[[#This Row],[Bespovratna sredstva - Ukupno (EU+Nac) HRK
= Ukupna ugovorena vrijednost bespovratnih sredstava]]*Ugovori_OPULJP[[#This Row],[STOPA NACIONALNOG SUFINANCIRANJA %]]</f>
        <v>570867.86549999996</v>
      </c>
      <c r="Q2487" s="11">
        <v>3805785.77</v>
      </c>
      <c r="R2487" s="11">
        <v>0</v>
      </c>
      <c r="S2487" s="11">
        <v>0</v>
      </c>
      <c r="T2487" s="4">
        <f>Ugovori_OPULJP[[#This Row],[Bespovratna sredstva - Ukupno (EU+Nac) HRK
= Ukupna ugovorena vrijednost bespovratnih sredstava]]+Ugovori_OPULJP[[#This Row],[Javni doprinos korisnika - HRK]]+Ugovori_OPULJP[[#This Row],[Privatni doprinos korisnika - HRK]]</f>
        <v>3805785.77</v>
      </c>
      <c r="U2487" s="29" t="s">
        <v>3634</v>
      </c>
      <c r="V2487" s="29" t="s">
        <v>4042</v>
      </c>
      <c r="W2487" s="30" t="s">
        <v>5789</v>
      </c>
      <c r="X2487" s="30" t="s">
        <v>5806</v>
      </c>
    </row>
    <row r="2488" spans="1:24" ht="51" x14ac:dyDescent="0.25">
      <c r="A2488" s="45" t="s">
        <v>3589</v>
      </c>
      <c r="B2488" s="67" t="s">
        <v>8151</v>
      </c>
      <c r="C2488" s="30" t="s">
        <v>7248</v>
      </c>
      <c r="D2488" s="30" t="s">
        <v>3560</v>
      </c>
      <c r="E2488" s="29" t="s">
        <v>10082</v>
      </c>
      <c r="F2488" s="47" t="s">
        <v>3590</v>
      </c>
      <c r="G2488" s="47" t="s">
        <v>3468</v>
      </c>
      <c r="H2488" s="48">
        <v>43899</v>
      </c>
      <c r="I2488" s="48">
        <v>44994</v>
      </c>
      <c r="J2488" s="48" t="str">
        <f ca="1">IF(Ugovori_OPULJP[[#This Row],[DATUM ZAVRŠETKA OPERACIJE]]&lt;TODAY(),"završen","u provedbi")</f>
        <v>u provedbi</v>
      </c>
      <c r="K2488" s="25" t="s">
        <v>3591</v>
      </c>
      <c r="L2488" s="25" t="s">
        <v>3</v>
      </c>
      <c r="M2488" s="17">
        <v>0.85</v>
      </c>
      <c r="N2488" s="17">
        <v>0.15</v>
      </c>
      <c r="O2488" s="11">
        <f>Ugovori_OPULJP[[#This Row],[Bespovratna sredstva - Ukupno (EU+Nac) HRK
= Ukupna ugovorena vrijednost bespovratnih sredstava]]*Ugovori_OPULJP[[#This Row],[EU STOPA SUFINANCIRANJA %
EU CO-FINANCING RATE %]]</f>
        <v>2879293.5870000003</v>
      </c>
      <c r="P2488" s="11">
        <f>Ugovori_OPULJP[[#This Row],[Bespovratna sredstva - Ukupno (EU+Nac) HRK
= Ukupna ugovorena vrijednost bespovratnih sredstava]]*Ugovori_OPULJP[[#This Row],[STOPA NACIONALNOG SUFINANCIRANJA %]]</f>
        <v>508110.63300000003</v>
      </c>
      <c r="Q2488" s="11">
        <v>3387404.22</v>
      </c>
      <c r="R2488" s="11">
        <v>0</v>
      </c>
      <c r="S2488" s="11">
        <v>0</v>
      </c>
      <c r="T2488" s="4">
        <f>Ugovori_OPULJP[[#This Row],[Bespovratna sredstva - Ukupno (EU+Nac) HRK
= Ukupna ugovorena vrijednost bespovratnih sredstava]]+Ugovori_OPULJP[[#This Row],[Javni doprinos korisnika - HRK]]+Ugovori_OPULJP[[#This Row],[Privatni doprinos korisnika - HRK]]</f>
        <v>3387404.22</v>
      </c>
      <c r="U2488" s="29" t="s">
        <v>3634</v>
      </c>
      <c r="V2488" s="29" t="s">
        <v>4042</v>
      </c>
      <c r="W2488" s="30" t="s">
        <v>5790</v>
      </c>
      <c r="X2488" s="30" t="s">
        <v>5806</v>
      </c>
    </row>
    <row r="2489" spans="1:24" ht="102" x14ac:dyDescent="0.25">
      <c r="A2489" s="45" t="s">
        <v>3592</v>
      </c>
      <c r="B2489" s="67" t="s">
        <v>8151</v>
      </c>
      <c r="C2489" s="30" t="s">
        <v>7248</v>
      </c>
      <c r="D2489" s="30" t="s">
        <v>3560</v>
      </c>
      <c r="E2489" s="29" t="s">
        <v>10082</v>
      </c>
      <c r="F2489" s="47" t="s">
        <v>3593</v>
      </c>
      <c r="G2489" s="47" t="s">
        <v>3555</v>
      </c>
      <c r="H2489" s="48">
        <v>43899</v>
      </c>
      <c r="I2489" s="48">
        <v>44994</v>
      </c>
      <c r="J2489" s="48" t="str">
        <f ca="1">IF(Ugovori_OPULJP[[#This Row],[DATUM ZAVRŠETKA OPERACIJE]]&lt;TODAY(),"završen","u provedbi")</f>
        <v>u provedbi</v>
      </c>
      <c r="K2489" s="25" t="s">
        <v>4</v>
      </c>
      <c r="L2489" s="25" t="s">
        <v>4</v>
      </c>
      <c r="M2489" s="17">
        <v>0.85</v>
      </c>
      <c r="N2489" s="17">
        <v>0.15</v>
      </c>
      <c r="O2489" s="11">
        <f>Ugovori_OPULJP[[#This Row],[Bespovratna sredstva - Ukupno (EU+Nac) HRK
= Ukupna ugovorena vrijednost bespovratnih sredstava]]*Ugovori_OPULJP[[#This Row],[EU STOPA SUFINANCIRANJA %
EU CO-FINANCING RATE %]]</f>
        <v>2863831.9424999999</v>
      </c>
      <c r="P2489" s="11">
        <f>Ugovori_OPULJP[[#This Row],[Bespovratna sredstva - Ukupno (EU+Nac) HRK
= Ukupna ugovorena vrijednost bespovratnih sredstava]]*Ugovori_OPULJP[[#This Row],[STOPA NACIONALNOG SUFINANCIRANJA %]]</f>
        <v>505382.10749999993</v>
      </c>
      <c r="Q2489" s="11">
        <v>3369214.05</v>
      </c>
      <c r="R2489" s="11">
        <v>0</v>
      </c>
      <c r="S2489" s="11">
        <v>0</v>
      </c>
      <c r="T2489" s="4">
        <f>Ugovori_OPULJP[[#This Row],[Bespovratna sredstva - Ukupno (EU+Nac) HRK
= Ukupna ugovorena vrijednost bespovratnih sredstava]]+Ugovori_OPULJP[[#This Row],[Javni doprinos korisnika - HRK]]+Ugovori_OPULJP[[#This Row],[Privatni doprinos korisnika - HRK]]</f>
        <v>3369214.05</v>
      </c>
      <c r="U2489" s="29" t="s">
        <v>3634</v>
      </c>
      <c r="V2489" s="29" t="s">
        <v>4042</v>
      </c>
      <c r="W2489" s="30" t="s">
        <v>5791</v>
      </c>
      <c r="X2489" s="30" t="s">
        <v>5806</v>
      </c>
    </row>
    <row r="2490" spans="1:24" ht="102" x14ac:dyDescent="0.25">
      <c r="A2490" s="45" t="s">
        <v>3594</v>
      </c>
      <c r="B2490" s="67" t="s">
        <v>8151</v>
      </c>
      <c r="C2490" s="30" t="s">
        <v>7248</v>
      </c>
      <c r="D2490" s="30" t="s">
        <v>3560</v>
      </c>
      <c r="E2490" s="29" t="s">
        <v>10082</v>
      </c>
      <c r="F2490" s="47" t="s">
        <v>3595</v>
      </c>
      <c r="G2490" s="47" t="s">
        <v>3453</v>
      </c>
      <c r="H2490" s="48">
        <v>43899</v>
      </c>
      <c r="I2490" s="48">
        <v>44994</v>
      </c>
      <c r="J2490" s="48" t="str">
        <f ca="1">IF(Ugovori_OPULJP[[#This Row],[DATUM ZAVRŠETKA OPERACIJE]]&lt;TODAY(),"završen","u provedbi")</f>
        <v>u provedbi</v>
      </c>
      <c r="K2490" s="25" t="s">
        <v>3596</v>
      </c>
      <c r="L2490" s="25" t="s">
        <v>3</v>
      </c>
      <c r="M2490" s="17">
        <v>0.85</v>
      </c>
      <c r="N2490" s="17">
        <v>0.15</v>
      </c>
      <c r="O2490" s="11">
        <f>Ugovori_OPULJP[[#This Row],[Bespovratna sredstva - Ukupno (EU+Nac) HRK
= Ukupna ugovorena vrijednost bespovratnih sredstava]]*Ugovori_OPULJP[[#This Row],[EU STOPA SUFINANCIRANJA %
EU CO-FINANCING RATE %]]</f>
        <v>3167424.3514999999</v>
      </c>
      <c r="P2490" s="11">
        <f>Ugovori_OPULJP[[#This Row],[Bespovratna sredstva - Ukupno (EU+Nac) HRK
= Ukupna ugovorena vrijednost bespovratnih sredstava]]*Ugovori_OPULJP[[#This Row],[STOPA NACIONALNOG SUFINANCIRANJA %]]</f>
        <v>558957.23849999998</v>
      </c>
      <c r="Q2490" s="11">
        <v>3726381.59</v>
      </c>
      <c r="R2490" s="11">
        <v>0</v>
      </c>
      <c r="S2490" s="11">
        <v>0</v>
      </c>
      <c r="T2490" s="4">
        <f>Ugovori_OPULJP[[#This Row],[Bespovratna sredstva - Ukupno (EU+Nac) HRK
= Ukupna ugovorena vrijednost bespovratnih sredstava]]+Ugovori_OPULJP[[#This Row],[Javni doprinos korisnika - HRK]]+Ugovori_OPULJP[[#This Row],[Privatni doprinos korisnika - HRK]]</f>
        <v>3726381.59</v>
      </c>
      <c r="U2490" s="29" t="s">
        <v>3634</v>
      </c>
      <c r="V2490" s="29" t="s">
        <v>4042</v>
      </c>
      <c r="W2490" s="30" t="s">
        <v>5792</v>
      </c>
      <c r="X2490" s="30" t="s">
        <v>5806</v>
      </c>
    </row>
    <row r="2491" spans="1:24" ht="114.75" x14ac:dyDescent="0.25">
      <c r="A2491" s="45" t="s">
        <v>3597</v>
      </c>
      <c r="B2491" s="67" t="s">
        <v>8151</v>
      </c>
      <c r="C2491" s="30" t="s">
        <v>7248</v>
      </c>
      <c r="D2491" s="30" t="s">
        <v>3560</v>
      </c>
      <c r="E2491" s="29" t="s">
        <v>10082</v>
      </c>
      <c r="F2491" s="47" t="s">
        <v>3598</v>
      </c>
      <c r="G2491" s="47" t="s">
        <v>8515</v>
      </c>
      <c r="H2491" s="48">
        <v>43899</v>
      </c>
      <c r="I2491" s="48">
        <v>44994</v>
      </c>
      <c r="J2491" s="48" t="str">
        <f ca="1">IF(Ugovori_OPULJP[[#This Row],[DATUM ZAVRŠETKA OPERACIJE]]&lt;TODAY(),"završen","u provedbi")</f>
        <v>u provedbi</v>
      </c>
      <c r="K2491" s="25" t="s">
        <v>3599</v>
      </c>
      <c r="L2491" s="25" t="s">
        <v>3</v>
      </c>
      <c r="M2491" s="17">
        <v>0.85</v>
      </c>
      <c r="N2491" s="17">
        <v>0.15</v>
      </c>
      <c r="O2491" s="11">
        <f>Ugovori_OPULJP[[#This Row],[Bespovratna sredstva - Ukupno (EU+Nac) HRK
= Ukupna ugovorena vrijednost bespovratnih sredstava]]*Ugovori_OPULJP[[#This Row],[EU STOPA SUFINANCIRANJA %
EU CO-FINANCING RATE %]]</f>
        <v>2929984.6629999997</v>
      </c>
      <c r="P2491" s="11">
        <f>Ugovori_OPULJP[[#This Row],[Bespovratna sredstva - Ukupno (EU+Nac) HRK
= Ukupna ugovorena vrijednost bespovratnih sredstava]]*Ugovori_OPULJP[[#This Row],[STOPA NACIONALNOG SUFINANCIRANJA %]]</f>
        <v>517056.11699999997</v>
      </c>
      <c r="Q2491" s="11">
        <v>3447040.78</v>
      </c>
      <c r="R2491" s="11">
        <v>0</v>
      </c>
      <c r="S2491" s="11">
        <v>0</v>
      </c>
      <c r="T2491" s="4">
        <f>Ugovori_OPULJP[[#This Row],[Bespovratna sredstva - Ukupno (EU+Nac) HRK
= Ukupna ugovorena vrijednost bespovratnih sredstava]]+Ugovori_OPULJP[[#This Row],[Javni doprinos korisnika - HRK]]+Ugovori_OPULJP[[#This Row],[Privatni doprinos korisnika - HRK]]</f>
        <v>3447040.78</v>
      </c>
      <c r="U2491" s="29" t="s">
        <v>3634</v>
      </c>
      <c r="V2491" s="29" t="s">
        <v>4042</v>
      </c>
      <c r="W2491" s="30" t="s">
        <v>5793</v>
      </c>
      <c r="X2491" s="30" t="s">
        <v>5806</v>
      </c>
    </row>
    <row r="2492" spans="1:24" ht="89.25" x14ac:dyDescent="0.25">
      <c r="A2492" s="45" t="s">
        <v>3600</v>
      </c>
      <c r="B2492" s="67" t="s">
        <v>8151</v>
      </c>
      <c r="C2492" s="30" t="s">
        <v>7248</v>
      </c>
      <c r="D2492" s="30" t="s">
        <v>3560</v>
      </c>
      <c r="E2492" s="29" t="s">
        <v>10082</v>
      </c>
      <c r="F2492" s="47" t="s">
        <v>3601</v>
      </c>
      <c r="G2492" s="47" t="s">
        <v>3602</v>
      </c>
      <c r="H2492" s="48">
        <v>43899</v>
      </c>
      <c r="I2492" s="48">
        <v>44994</v>
      </c>
      <c r="J2492" s="48" t="str">
        <f ca="1">IF(Ugovori_OPULJP[[#This Row],[DATUM ZAVRŠETKA OPERACIJE]]&lt;TODAY(),"završen","u provedbi")</f>
        <v>u provedbi</v>
      </c>
      <c r="K2492" s="25" t="s">
        <v>14</v>
      </c>
      <c r="L2492" s="25" t="s">
        <v>14</v>
      </c>
      <c r="M2492" s="17">
        <v>0.85</v>
      </c>
      <c r="N2492" s="17">
        <v>0.15</v>
      </c>
      <c r="O2492" s="11">
        <f>Ugovori_OPULJP[[#This Row],[Bespovratna sredstva - Ukupno (EU+Nac) HRK
= Ukupna ugovorena vrijednost bespovratnih sredstava]]*Ugovori_OPULJP[[#This Row],[EU STOPA SUFINANCIRANJA %
EU CO-FINANCING RATE %]]</f>
        <v>3336948.7340000002</v>
      </c>
      <c r="P2492" s="11">
        <f>Ugovori_OPULJP[[#This Row],[Bespovratna sredstva - Ukupno (EU+Nac) HRK
= Ukupna ugovorena vrijednost bespovratnih sredstava]]*Ugovori_OPULJP[[#This Row],[STOPA NACIONALNOG SUFINANCIRANJA %]]</f>
        <v>588873.30599999998</v>
      </c>
      <c r="Q2492" s="11">
        <v>3925822.04</v>
      </c>
      <c r="R2492" s="11">
        <v>0</v>
      </c>
      <c r="S2492" s="11">
        <v>0</v>
      </c>
      <c r="T2492" s="4">
        <f>Ugovori_OPULJP[[#This Row],[Bespovratna sredstva - Ukupno (EU+Nac) HRK
= Ukupna ugovorena vrijednost bespovratnih sredstava]]+Ugovori_OPULJP[[#This Row],[Javni doprinos korisnika - HRK]]+Ugovori_OPULJP[[#This Row],[Privatni doprinos korisnika - HRK]]</f>
        <v>3925822.04</v>
      </c>
      <c r="U2492" s="29" t="s">
        <v>3634</v>
      </c>
      <c r="V2492" s="29" t="s">
        <v>4042</v>
      </c>
      <c r="W2492" s="30" t="s">
        <v>5794</v>
      </c>
      <c r="X2492" s="30" t="s">
        <v>5806</v>
      </c>
    </row>
    <row r="2493" spans="1:24" ht="76.5" x14ac:dyDescent="0.25">
      <c r="A2493" s="45" t="s">
        <v>3603</v>
      </c>
      <c r="B2493" s="67" t="s">
        <v>8151</v>
      </c>
      <c r="C2493" s="30" t="s">
        <v>7248</v>
      </c>
      <c r="D2493" s="30" t="s">
        <v>3560</v>
      </c>
      <c r="E2493" s="29" t="s">
        <v>10082</v>
      </c>
      <c r="F2493" s="47" t="s">
        <v>3604</v>
      </c>
      <c r="G2493" s="47" t="s">
        <v>3605</v>
      </c>
      <c r="H2493" s="48">
        <v>43899</v>
      </c>
      <c r="I2493" s="48">
        <v>44994</v>
      </c>
      <c r="J2493" s="48" t="str">
        <f ca="1">IF(Ugovori_OPULJP[[#This Row],[DATUM ZAVRŠETKA OPERACIJE]]&lt;TODAY(),"završen","u provedbi")</f>
        <v>u provedbi</v>
      </c>
      <c r="K2493" s="25" t="s">
        <v>18</v>
      </c>
      <c r="L2493" s="25" t="s">
        <v>18</v>
      </c>
      <c r="M2493" s="17">
        <v>0.85</v>
      </c>
      <c r="N2493" s="17">
        <v>0.15</v>
      </c>
      <c r="O2493" s="11">
        <f>Ugovori_OPULJP[[#This Row],[Bespovratna sredstva - Ukupno (EU+Nac) HRK
= Ukupna ugovorena vrijednost bespovratnih sredstava]]*Ugovori_OPULJP[[#This Row],[EU STOPA SUFINANCIRANJA %
EU CO-FINANCING RATE %]]</f>
        <v>3393017.5049999999</v>
      </c>
      <c r="P2493" s="11">
        <f>Ugovori_OPULJP[[#This Row],[Bespovratna sredstva - Ukupno (EU+Nac) HRK
= Ukupna ugovorena vrijednost bespovratnih sredstava]]*Ugovori_OPULJP[[#This Row],[STOPA NACIONALNOG SUFINANCIRANJA %]]</f>
        <v>598767.79499999993</v>
      </c>
      <c r="Q2493" s="11">
        <v>3991785.3</v>
      </c>
      <c r="R2493" s="11">
        <v>0</v>
      </c>
      <c r="S2493" s="11">
        <v>0</v>
      </c>
      <c r="T2493" s="4">
        <f>Ugovori_OPULJP[[#This Row],[Bespovratna sredstva - Ukupno (EU+Nac) HRK
= Ukupna ugovorena vrijednost bespovratnih sredstava]]+Ugovori_OPULJP[[#This Row],[Javni doprinos korisnika - HRK]]+Ugovori_OPULJP[[#This Row],[Privatni doprinos korisnika - HRK]]</f>
        <v>3991785.3</v>
      </c>
      <c r="U2493" s="29" t="s">
        <v>3634</v>
      </c>
      <c r="V2493" s="29" t="s">
        <v>4042</v>
      </c>
      <c r="W2493" s="30" t="s">
        <v>5795</v>
      </c>
      <c r="X2493" s="30" t="s">
        <v>5806</v>
      </c>
    </row>
    <row r="2494" spans="1:24" ht="89.25" x14ac:dyDescent="0.25">
      <c r="A2494" s="45" t="s">
        <v>3606</v>
      </c>
      <c r="B2494" s="67" t="s">
        <v>8151</v>
      </c>
      <c r="C2494" s="30" t="s">
        <v>7248</v>
      </c>
      <c r="D2494" s="30" t="s">
        <v>3560</v>
      </c>
      <c r="E2494" s="29" t="s">
        <v>10082</v>
      </c>
      <c r="F2494" s="47" t="s">
        <v>3607</v>
      </c>
      <c r="G2494" s="47" t="s">
        <v>8390</v>
      </c>
      <c r="H2494" s="48">
        <v>43899</v>
      </c>
      <c r="I2494" s="48">
        <v>44874</v>
      </c>
      <c r="J2494" s="48" t="str">
        <f ca="1">IF(Ugovori_OPULJP[[#This Row],[DATUM ZAVRŠETKA OPERACIJE]]&lt;TODAY(),"završen","u provedbi")</f>
        <v>u provedbi</v>
      </c>
      <c r="K2494" s="25" t="s">
        <v>3</v>
      </c>
      <c r="L2494" s="25" t="s">
        <v>3</v>
      </c>
      <c r="M2494" s="17">
        <v>0.85</v>
      </c>
      <c r="N2494" s="17">
        <v>0.15</v>
      </c>
      <c r="O2494" s="11">
        <f>Ugovori_OPULJP[[#This Row],[Bespovratna sredstva - Ukupno (EU+Nac) HRK
= Ukupna ugovorena vrijednost bespovratnih sredstava]]*Ugovori_OPULJP[[#This Row],[EU STOPA SUFINANCIRANJA %
EU CO-FINANCING RATE %]]</f>
        <v>3393602.3645000001</v>
      </c>
      <c r="P2494" s="11">
        <f>Ugovori_OPULJP[[#This Row],[Bespovratna sredstva - Ukupno (EU+Nac) HRK
= Ukupna ugovorena vrijednost bespovratnih sredstava]]*Ugovori_OPULJP[[#This Row],[STOPA NACIONALNOG SUFINANCIRANJA %]]</f>
        <v>598871.00549999997</v>
      </c>
      <c r="Q2494" s="11">
        <v>3992473.37</v>
      </c>
      <c r="R2494" s="11">
        <v>0</v>
      </c>
      <c r="S2494" s="11">
        <v>0</v>
      </c>
      <c r="T2494" s="4">
        <f>Ugovori_OPULJP[[#This Row],[Bespovratna sredstva - Ukupno (EU+Nac) HRK
= Ukupna ugovorena vrijednost bespovratnih sredstava]]+Ugovori_OPULJP[[#This Row],[Javni doprinos korisnika - HRK]]+Ugovori_OPULJP[[#This Row],[Privatni doprinos korisnika - HRK]]</f>
        <v>3992473.37</v>
      </c>
      <c r="U2494" s="29" t="s">
        <v>3634</v>
      </c>
      <c r="V2494" s="29" t="s">
        <v>4042</v>
      </c>
      <c r="W2494" s="30" t="s">
        <v>5796</v>
      </c>
      <c r="X2494" s="30" t="s">
        <v>5806</v>
      </c>
    </row>
    <row r="2495" spans="1:24" ht="102" x14ac:dyDescent="0.25">
      <c r="A2495" s="45" t="s">
        <v>3608</v>
      </c>
      <c r="B2495" s="67" t="s">
        <v>8151</v>
      </c>
      <c r="C2495" s="30" t="s">
        <v>7248</v>
      </c>
      <c r="D2495" s="30" t="s">
        <v>3560</v>
      </c>
      <c r="E2495" s="29" t="s">
        <v>10082</v>
      </c>
      <c r="F2495" s="47" t="s">
        <v>3609</v>
      </c>
      <c r="G2495" s="47" t="s">
        <v>3480</v>
      </c>
      <c r="H2495" s="48">
        <v>43899</v>
      </c>
      <c r="I2495" s="48">
        <v>44994</v>
      </c>
      <c r="J2495" s="48" t="str">
        <f ca="1">IF(Ugovori_OPULJP[[#This Row],[DATUM ZAVRŠETKA OPERACIJE]]&lt;TODAY(),"završen","u provedbi")</f>
        <v>u provedbi</v>
      </c>
      <c r="K2495" s="25" t="s">
        <v>14</v>
      </c>
      <c r="L2495" s="25" t="s">
        <v>14</v>
      </c>
      <c r="M2495" s="17">
        <v>0.85</v>
      </c>
      <c r="N2495" s="17">
        <v>0.15</v>
      </c>
      <c r="O2495" s="11">
        <f>Ugovori_OPULJP[[#This Row],[Bespovratna sredstva - Ukupno (EU+Nac) HRK
= Ukupna ugovorena vrijednost bespovratnih sredstava]]*Ugovori_OPULJP[[#This Row],[EU STOPA SUFINANCIRANJA %
EU CO-FINANCING RATE %]]</f>
        <v>2820861.0765</v>
      </c>
      <c r="P2495" s="11">
        <f>Ugovori_OPULJP[[#This Row],[Bespovratna sredstva - Ukupno (EU+Nac) HRK
= Ukupna ugovorena vrijednost bespovratnih sredstava]]*Ugovori_OPULJP[[#This Row],[STOPA NACIONALNOG SUFINANCIRANJA %]]</f>
        <v>497799.01349999994</v>
      </c>
      <c r="Q2495" s="11">
        <v>3318660.09</v>
      </c>
      <c r="R2495" s="11">
        <v>0</v>
      </c>
      <c r="S2495" s="11">
        <v>0</v>
      </c>
      <c r="T2495" s="4">
        <f>Ugovori_OPULJP[[#This Row],[Bespovratna sredstva - Ukupno (EU+Nac) HRK
= Ukupna ugovorena vrijednost bespovratnih sredstava]]+Ugovori_OPULJP[[#This Row],[Javni doprinos korisnika - HRK]]+Ugovori_OPULJP[[#This Row],[Privatni doprinos korisnika - HRK]]</f>
        <v>3318660.09</v>
      </c>
      <c r="U2495" s="29" t="s">
        <v>3634</v>
      </c>
      <c r="V2495" s="29" t="s">
        <v>4042</v>
      </c>
      <c r="W2495" s="30" t="s">
        <v>5797</v>
      </c>
      <c r="X2495" s="30" t="s">
        <v>5806</v>
      </c>
    </row>
    <row r="2496" spans="1:24" ht="114.75" x14ac:dyDescent="0.25">
      <c r="A2496" s="45" t="s">
        <v>3610</v>
      </c>
      <c r="B2496" s="67" t="s">
        <v>8151</v>
      </c>
      <c r="C2496" s="30" t="s">
        <v>7248</v>
      </c>
      <c r="D2496" s="30" t="s">
        <v>3560</v>
      </c>
      <c r="E2496" s="29" t="s">
        <v>10082</v>
      </c>
      <c r="F2496" s="47" t="s">
        <v>3611</v>
      </c>
      <c r="G2496" s="47" t="s">
        <v>10616</v>
      </c>
      <c r="H2496" s="48">
        <v>43899</v>
      </c>
      <c r="I2496" s="48">
        <v>44994</v>
      </c>
      <c r="J2496" s="48" t="str">
        <f ca="1">IF(Ugovori_OPULJP[[#This Row],[DATUM ZAVRŠETKA OPERACIJE]]&lt;TODAY(),"završen","u provedbi")</f>
        <v>u provedbi</v>
      </c>
      <c r="K2496" s="25" t="s">
        <v>1613</v>
      </c>
      <c r="L2496" s="25" t="s">
        <v>12</v>
      </c>
      <c r="M2496" s="17">
        <v>0.85</v>
      </c>
      <c r="N2496" s="17">
        <v>0.15</v>
      </c>
      <c r="O2496" s="11">
        <f>Ugovori_OPULJP[[#This Row],[Bespovratna sredstva - Ukupno (EU+Nac) HRK
= Ukupna ugovorena vrijednost bespovratnih sredstava]]*Ugovori_OPULJP[[#This Row],[EU STOPA SUFINANCIRANJA %
EU CO-FINANCING RATE %]]</f>
        <v>2714718.44</v>
      </c>
      <c r="P2496" s="11">
        <f>Ugovori_OPULJP[[#This Row],[Bespovratna sredstva - Ukupno (EU+Nac) HRK
= Ukupna ugovorena vrijednost bespovratnih sredstava]]*Ugovori_OPULJP[[#This Row],[STOPA NACIONALNOG SUFINANCIRANJA %]]</f>
        <v>479067.95999999996</v>
      </c>
      <c r="Q2496" s="11">
        <v>3193786.4</v>
      </c>
      <c r="R2496" s="11">
        <v>0</v>
      </c>
      <c r="S2496" s="11">
        <v>0</v>
      </c>
      <c r="T2496" s="4">
        <f>Ugovori_OPULJP[[#This Row],[Bespovratna sredstva - Ukupno (EU+Nac) HRK
= Ukupna ugovorena vrijednost bespovratnih sredstava]]+Ugovori_OPULJP[[#This Row],[Javni doprinos korisnika - HRK]]+Ugovori_OPULJP[[#This Row],[Privatni doprinos korisnika - HRK]]</f>
        <v>3193786.4</v>
      </c>
      <c r="U2496" s="29" t="s">
        <v>3634</v>
      </c>
      <c r="V2496" s="29" t="s">
        <v>4042</v>
      </c>
      <c r="W2496" s="30" t="s">
        <v>5798</v>
      </c>
      <c r="X2496" s="30" t="s">
        <v>5806</v>
      </c>
    </row>
    <row r="2497" spans="1:24" ht="102" x14ac:dyDescent="0.25">
      <c r="A2497" s="45" t="s">
        <v>3612</v>
      </c>
      <c r="B2497" s="67" t="s">
        <v>8151</v>
      </c>
      <c r="C2497" s="30" t="s">
        <v>7248</v>
      </c>
      <c r="D2497" s="30" t="s">
        <v>3560</v>
      </c>
      <c r="E2497" s="29" t="s">
        <v>10082</v>
      </c>
      <c r="F2497" s="47" t="s">
        <v>3613</v>
      </c>
      <c r="G2497" s="47" t="s">
        <v>3614</v>
      </c>
      <c r="H2497" s="48">
        <v>43899</v>
      </c>
      <c r="I2497" s="48">
        <v>44994</v>
      </c>
      <c r="J2497" s="48" t="str">
        <f ca="1">IF(Ugovori_OPULJP[[#This Row],[DATUM ZAVRŠETKA OPERACIJE]]&lt;TODAY(),"završen","u provedbi")</f>
        <v>u provedbi</v>
      </c>
      <c r="K2497" s="25" t="s">
        <v>3615</v>
      </c>
      <c r="L2497" s="25" t="s">
        <v>16</v>
      </c>
      <c r="M2497" s="17">
        <v>0.85</v>
      </c>
      <c r="N2497" s="17">
        <v>0.15</v>
      </c>
      <c r="O2497" s="11">
        <f>Ugovori_OPULJP[[#This Row],[Bespovratna sredstva - Ukupno (EU+Nac) HRK
= Ukupna ugovorena vrijednost bespovratnih sredstava]]*Ugovori_OPULJP[[#This Row],[EU STOPA SUFINANCIRANJA %
EU CO-FINANCING RATE %]]</f>
        <v>3378609.5715000001</v>
      </c>
      <c r="P2497" s="11">
        <f>Ugovori_OPULJP[[#This Row],[Bespovratna sredstva - Ukupno (EU+Nac) HRK
= Ukupna ugovorena vrijednost bespovratnih sredstava]]*Ugovori_OPULJP[[#This Row],[STOPA NACIONALNOG SUFINANCIRANJA %]]</f>
        <v>596225.21849999996</v>
      </c>
      <c r="Q2497" s="11">
        <v>3974834.79</v>
      </c>
      <c r="R2497" s="11">
        <v>0</v>
      </c>
      <c r="S2497" s="11">
        <v>0</v>
      </c>
      <c r="T2497" s="4">
        <f>Ugovori_OPULJP[[#This Row],[Bespovratna sredstva - Ukupno (EU+Nac) HRK
= Ukupna ugovorena vrijednost bespovratnih sredstava]]+Ugovori_OPULJP[[#This Row],[Javni doprinos korisnika - HRK]]+Ugovori_OPULJP[[#This Row],[Privatni doprinos korisnika - HRK]]</f>
        <v>3974834.79</v>
      </c>
      <c r="U2497" s="29" t="s">
        <v>3634</v>
      </c>
      <c r="V2497" s="29" t="s">
        <v>4042</v>
      </c>
      <c r="W2497" s="30" t="s">
        <v>5799</v>
      </c>
      <c r="X2497" s="30" t="s">
        <v>5806</v>
      </c>
    </row>
    <row r="2498" spans="1:24" ht="89.25" x14ac:dyDescent="0.25">
      <c r="A2498" s="45" t="s">
        <v>3616</v>
      </c>
      <c r="B2498" s="67" t="s">
        <v>8151</v>
      </c>
      <c r="C2498" s="30" t="s">
        <v>7248</v>
      </c>
      <c r="D2498" s="30" t="s">
        <v>3560</v>
      </c>
      <c r="E2498" s="29" t="s">
        <v>10082</v>
      </c>
      <c r="F2498" s="47" t="s">
        <v>3617</v>
      </c>
      <c r="G2498" s="47" t="s">
        <v>276</v>
      </c>
      <c r="H2498" s="48">
        <v>43899</v>
      </c>
      <c r="I2498" s="48">
        <v>44994</v>
      </c>
      <c r="J2498" s="48" t="str">
        <f ca="1">IF(Ugovori_OPULJP[[#This Row],[DATUM ZAVRŠETKA OPERACIJE]]&lt;TODAY(),"završen","u provedbi")</f>
        <v>u provedbi</v>
      </c>
      <c r="K2498" s="25" t="s">
        <v>5</v>
      </c>
      <c r="L2498" s="25" t="s">
        <v>5</v>
      </c>
      <c r="M2498" s="17">
        <v>0.85</v>
      </c>
      <c r="N2498" s="17">
        <v>0.15</v>
      </c>
      <c r="O2498" s="11">
        <f>Ugovori_OPULJP[[#This Row],[Bespovratna sredstva - Ukupno (EU+Nac) HRK
= Ukupna ugovorena vrijednost bespovratnih sredstava]]*Ugovori_OPULJP[[#This Row],[EU STOPA SUFINANCIRANJA %
EU CO-FINANCING RATE %]]</f>
        <v>2143217.37</v>
      </c>
      <c r="P2498" s="11">
        <f>Ugovori_OPULJP[[#This Row],[Bespovratna sredstva - Ukupno (EU+Nac) HRK
= Ukupna ugovorena vrijednost bespovratnih sredstava]]*Ugovori_OPULJP[[#This Row],[STOPA NACIONALNOG SUFINANCIRANJA %]]</f>
        <v>378214.83</v>
      </c>
      <c r="Q2498" s="11">
        <v>2521432.2000000002</v>
      </c>
      <c r="R2498" s="11">
        <v>0</v>
      </c>
      <c r="S2498" s="11">
        <v>0</v>
      </c>
      <c r="T2498" s="4">
        <f>Ugovori_OPULJP[[#This Row],[Bespovratna sredstva - Ukupno (EU+Nac) HRK
= Ukupna ugovorena vrijednost bespovratnih sredstava]]+Ugovori_OPULJP[[#This Row],[Javni doprinos korisnika - HRK]]+Ugovori_OPULJP[[#This Row],[Privatni doprinos korisnika - HRK]]</f>
        <v>2521432.2000000002</v>
      </c>
      <c r="U2498" s="29" t="s">
        <v>3634</v>
      </c>
      <c r="V2498" s="29" t="s">
        <v>4042</v>
      </c>
      <c r="W2498" s="30" t="s">
        <v>5800</v>
      </c>
      <c r="X2498" s="30" t="s">
        <v>5806</v>
      </c>
    </row>
    <row r="2499" spans="1:24" ht="114.75" x14ac:dyDescent="0.25">
      <c r="A2499" s="45" t="s">
        <v>3618</v>
      </c>
      <c r="B2499" s="67" t="s">
        <v>8151</v>
      </c>
      <c r="C2499" s="30" t="s">
        <v>7248</v>
      </c>
      <c r="D2499" s="30" t="s">
        <v>3560</v>
      </c>
      <c r="E2499" s="29" t="s">
        <v>10082</v>
      </c>
      <c r="F2499" s="47" t="s">
        <v>3619</v>
      </c>
      <c r="G2499" s="47" t="s">
        <v>8509</v>
      </c>
      <c r="H2499" s="48">
        <v>43899</v>
      </c>
      <c r="I2499" s="48">
        <v>44994</v>
      </c>
      <c r="J2499" s="48" t="str">
        <f ca="1">IF(Ugovori_OPULJP[[#This Row],[DATUM ZAVRŠETKA OPERACIJE]]&lt;TODAY(),"završen","u provedbi")</f>
        <v>u provedbi</v>
      </c>
      <c r="K2499" s="25" t="s">
        <v>3</v>
      </c>
      <c r="L2499" s="25" t="s">
        <v>3</v>
      </c>
      <c r="M2499" s="17">
        <v>0.85</v>
      </c>
      <c r="N2499" s="17">
        <v>0.15</v>
      </c>
      <c r="O2499" s="11">
        <f>Ugovori_OPULJP[[#This Row],[Bespovratna sredstva - Ukupno (EU+Nac) HRK
= Ukupna ugovorena vrijednost bespovratnih sredstava]]*Ugovori_OPULJP[[#This Row],[EU STOPA SUFINANCIRANJA %
EU CO-FINANCING RATE %]]</f>
        <v>3352135.7349999999</v>
      </c>
      <c r="P2499" s="11">
        <f>Ugovori_OPULJP[[#This Row],[Bespovratna sredstva - Ukupno (EU+Nac) HRK
= Ukupna ugovorena vrijednost bespovratnih sredstava]]*Ugovori_OPULJP[[#This Row],[STOPA NACIONALNOG SUFINANCIRANJA %]]</f>
        <v>591553.36499999999</v>
      </c>
      <c r="Q2499" s="11">
        <v>3943689.1</v>
      </c>
      <c r="R2499" s="11">
        <v>0</v>
      </c>
      <c r="S2499" s="11">
        <v>0</v>
      </c>
      <c r="T2499" s="4">
        <f>Ugovori_OPULJP[[#This Row],[Bespovratna sredstva - Ukupno (EU+Nac) HRK
= Ukupna ugovorena vrijednost bespovratnih sredstava]]+Ugovori_OPULJP[[#This Row],[Javni doprinos korisnika - HRK]]+Ugovori_OPULJP[[#This Row],[Privatni doprinos korisnika - HRK]]</f>
        <v>3943689.1</v>
      </c>
      <c r="U2499" s="29" t="s">
        <v>3634</v>
      </c>
      <c r="V2499" s="29" t="s">
        <v>4042</v>
      </c>
      <c r="W2499" s="30" t="s">
        <v>5801</v>
      </c>
      <c r="X2499" s="30" t="s">
        <v>5806</v>
      </c>
    </row>
    <row r="2500" spans="1:24" ht="51" x14ac:dyDescent="0.25">
      <c r="A2500" s="45" t="s">
        <v>3620</v>
      </c>
      <c r="B2500" s="67" t="s">
        <v>8151</v>
      </c>
      <c r="C2500" s="30" t="s">
        <v>7248</v>
      </c>
      <c r="D2500" s="30" t="s">
        <v>3560</v>
      </c>
      <c r="E2500" s="29" t="s">
        <v>10082</v>
      </c>
      <c r="F2500" s="47" t="s">
        <v>3621</v>
      </c>
      <c r="G2500" s="47" t="s">
        <v>3622</v>
      </c>
      <c r="H2500" s="48">
        <v>43899</v>
      </c>
      <c r="I2500" s="48">
        <v>44994</v>
      </c>
      <c r="J2500" s="48" t="str">
        <f ca="1">IF(Ugovori_OPULJP[[#This Row],[DATUM ZAVRŠETKA OPERACIJE]]&lt;TODAY(),"završen","u provedbi")</f>
        <v>u provedbi</v>
      </c>
      <c r="K2500" s="25" t="s">
        <v>14</v>
      </c>
      <c r="L2500" s="25" t="s">
        <v>14</v>
      </c>
      <c r="M2500" s="17">
        <v>0.85</v>
      </c>
      <c r="N2500" s="17">
        <v>0.15</v>
      </c>
      <c r="O2500" s="11">
        <f>Ugovori_OPULJP[[#This Row],[Bespovratna sredstva - Ukupno (EU+Nac) HRK
= Ukupna ugovorena vrijednost bespovratnih sredstava]]*Ugovori_OPULJP[[#This Row],[EU STOPA SUFINANCIRANJA %
EU CO-FINANCING RATE %]]</f>
        <v>3361107.9354999997</v>
      </c>
      <c r="P2500" s="11">
        <f>Ugovori_OPULJP[[#This Row],[Bespovratna sredstva - Ukupno (EU+Nac) HRK
= Ukupna ugovorena vrijednost bespovratnih sredstava]]*Ugovori_OPULJP[[#This Row],[STOPA NACIONALNOG SUFINANCIRANJA %]]</f>
        <v>593136.69449999998</v>
      </c>
      <c r="Q2500" s="11">
        <v>3954244.63</v>
      </c>
      <c r="R2500" s="11">
        <v>0</v>
      </c>
      <c r="S2500" s="11">
        <v>0</v>
      </c>
      <c r="T2500" s="4">
        <f>Ugovori_OPULJP[[#This Row],[Bespovratna sredstva - Ukupno (EU+Nac) HRK
= Ukupna ugovorena vrijednost bespovratnih sredstava]]+Ugovori_OPULJP[[#This Row],[Javni doprinos korisnika - HRK]]+Ugovori_OPULJP[[#This Row],[Privatni doprinos korisnika - HRK]]</f>
        <v>3954244.63</v>
      </c>
      <c r="U2500" s="29" t="s">
        <v>3634</v>
      </c>
      <c r="V2500" s="29" t="s">
        <v>4042</v>
      </c>
      <c r="W2500" s="30" t="s">
        <v>5802</v>
      </c>
      <c r="X2500" s="30" t="s">
        <v>5806</v>
      </c>
    </row>
    <row r="2501" spans="1:24" ht="114.75" x14ac:dyDescent="0.25">
      <c r="A2501" s="45" t="s">
        <v>3623</v>
      </c>
      <c r="B2501" s="67" t="s">
        <v>8151</v>
      </c>
      <c r="C2501" s="30" t="s">
        <v>7248</v>
      </c>
      <c r="D2501" s="30" t="s">
        <v>3560</v>
      </c>
      <c r="E2501" s="29" t="s">
        <v>10082</v>
      </c>
      <c r="F2501" s="47" t="s">
        <v>3624</v>
      </c>
      <c r="G2501" s="47" t="s">
        <v>3625</v>
      </c>
      <c r="H2501" s="48">
        <v>43899</v>
      </c>
      <c r="I2501" s="48">
        <v>44813</v>
      </c>
      <c r="J2501" s="48" t="str">
        <f ca="1">IF(Ugovori_OPULJP[[#This Row],[DATUM ZAVRŠETKA OPERACIJE]]&lt;TODAY(),"završen","u provedbi")</f>
        <v>u provedbi</v>
      </c>
      <c r="K2501" s="25" t="s">
        <v>4725</v>
      </c>
      <c r="L2501" s="25" t="s">
        <v>20</v>
      </c>
      <c r="M2501" s="17">
        <v>0.85</v>
      </c>
      <c r="N2501" s="17">
        <v>0.15</v>
      </c>
      <c r="O2501" s="11">
        <f>Ugovori_OPULJP[[#This Row],[Bespovratna sredstva - Ukupno (EU+Nac) HRK
= Ukupna ugovorena vrijednost bespovratnih sredstava]]*Ugovori_OPULJP[[#This Row],[EU STOPA SUFINANCIRANJA %
EU CO-FINANCING RATE %]]</f>
        <v>2438321.8659999999</v>
      </c>
      <c r="P2501" s="11">
        <f>Ugovori_OPULJP[[#This Row],[Bespovratna sredstva - Ukupno (EU+Nac) HRK
= Ukupna ugovorena vrijednost bespovratnih sredstava]]*Ugovori_OPULJP[[#This Row],[STOPA NACIONALNOG SUFINANCIRANJA %]]</f>
        <v>430292.09399999998</v>
      </c>
      <c r="Q2501" s="11">
        <v>2868613.96</v>
      </c>
      <c r="R2501" s="11">
        <v>0</v>
      </c>
      <c r="S2501" s="11">
        <v>0</v>
      </c>
      <c r="T2501" s="4">
        <f>Ugovori_OPULJP[[#This Row],[Bespovratna sredstva - Ukupno (EU+Nac) HRK
= Ukupna ugovorena vrijednost bespovratnih sredstava]]+Ugovori_OPULJP[[#This Row],[Javni doprinos korisnika - HRK]]+Ugovori_OPULJP[[#This Row],[Privatni doprinos korisnika - HRK]]</f>
        <v>2868613.96</v>
      </c>
      <c r="U2501" s="29" t="s">
        <v>3634</v>
      </c>
      <c r="V2501" s="29" t="s">
        <v>4042</v>
      </c>
      <c r="W2501" s="30" t="s">
        <v>5803</v>
      </c>
      <c r="X2501" s="30" t="s">
        <v>5806</v>
      </c>
    </row>
    <row r="2502" spans="1:24" ht="102" x14ac:dyDescent="0.25">
      <c r="A2502" s="45" t="s">
        <v>3626</v>
      </c>
      <c r="B2502" s="67" t="s">
        <v>8151</v>
      </c>
      <c r="C2502" s="30" t="s">
        <v>7248</v>
      </c>
      <c r="D2502" s="30" t="s">
        <v>3560</v>
      </c>
      <c r="E2502" s="29" t="s">
        <v>10082</v>
      </c>
      <c r="F2502" s="47" t="s">
        <v>3627</v>
      </c>
      <c r="G2502" s="47" t="s">
        <v>3436</v>
      </c>
      <c r="H2502" s="48">
        <v>43899</v>
      </c>
      <c r="I2502" s="48">
        <v>44813</v>
      </c>
      <c r="J2502" s="48" t="str">
        <f ca="1">IF(Ugovori_OPULJP[[#This Row],[DATUM ZAVRŠETKA OPERACIJE]]&lt;TODAY(),"završen","u provedbi")</f>
        <v>u provedbi</v>
      </c>
      <c r="K2502" s="25" t="s">
        <v>3628</v>
      </c>
      <c r="L2502" s="25" t="s">
        <v>3</v>
      </c>
      <c r="M2502" s="17">
        <v>0.85</v>
      </c>
      <c r="N2502" s="17">
        <v>0.15</v>
      </c>
      <c r="O2502" s="11">
        <f>Ugovori_OPULJP[[#This Row],[Bespovratna sredstva - Ukupno (EU+Nac) HRK
= Ukupna ugovorena vrijednost bespovratnih sredstava]]*Ugovori_OPULJP[[#This Row],[EU STOPA SUFINANCIRANJA %
EU CO-FINANCING RATE %]]</f>
        <v>2976825.324</v>
      </c>
      <c r="P2502" s="11">
        <f>Ugovori_OPULJP[[#This Row],[Bespovratna sredstva - Ukupno (EU+Nac) HRK
= Ukupna ugovorena vrijednost bespovratnih sredstava]]*Ugovori_OPULJP[[#This Row],[STOPA NACIONALNOG SUFINANCIRANJA %]]</f>
        <v>525322.11599999992</v>
      </c>
      <c r="Q2502" s="11">
        <v>3502147.44</v>
      </c>
      <c r="R2502" s="11">
        <v>0</v>
      </c>
      <c r="S2502" s="11">
        <v>0</v>
      </c>
      <c r="T2502" s="4">
        <f>Ugovori_OPULJP[[#This Row],[Bespovratna sredstva - Ukupno (EU+Nac) HRK
= Ukupna ugovorena vrijednost bespovratnih sredstava]]+Ugovori_OPULJP[[#This Row],[Javni doprinos korisnika - HRK]]+Ugovori_OPULJP[[#This Row],[Privatni doprinos korisnika - HRK]]</f>
        <v>3502147.44</v>
      </c>
      <c r="U2502" s="29" t="s">
        <v>3634</v>
      </c>
      <c r="V2502" s="29" t="s">
        <v>4042</v>
      </c>
      <c r="W2502" s="30" t="s">
        <v>5804</v>
      </c>
      <c r="X2502" s="30" t="s">
        <v>5806</v>
      </c>
    </row>
    <row r="2503" spans="1:24" ht="102" x14ac:dyDescent="0.25">
      <c r="A2503" s="45" t="s">
        <v>3629</v>
      </c>
      <c r="B2503" s="67" t="s">
        <v>8151</v>
      </c>
      <c r="C2503" s="30" t="s">
        <v>7248</v>
      </c>
      <c r="D2503" s="30" t="s">
        <v>3560</v>
      </c>
      <c r="E2503" s="29" t="s">
        <v>10082</v>
      </c>
      <c r="F2503" s="47" t="s">
        <v>3630</v>
      </c>
      <c r="G2503" s="47" t="s">
        <v>4722</v>
      </c>
      <c r="H2503" s="48">
        <v>43899</v>
      </c>
      <c r="I2503" s="48">
        <v>44994</v>
      </c>
      <c r="J2503" s="48" t="str">
        <f ca="1">IF(Ugovori_OPULJP[[#This Row],[DATUM ZAVRŠETKA OPERACIJE]]&lt;TODAY(),"završen","u provedbi")</f>
        <v>u provedbi</v>
      </c>
      <c r="K2503" s="25" t="s">
        <v>3631</v>
      </c>
      <c r="L2503" s="25" t="s">
        <v>3</v>
      </c>
      <c r="M2503" s="17">
        <v>0.85</v>
      </c>
      <c r="N2503" s="17">
        <v>0.15</v>
      </c>
      <c r="O2503" s="11">
        <f>Ugovori_OPULJP[[#This Row],[Bespovratna sredstva - Ukupno (EU+Nac) HRK
= Ukupna ugovorena vrijednost bespovratnih sredstava]]*Ugovori_OPULJP[[#This Row],[EU STOPA SUFINANCIRANJA %
EU CO-FINANCING RATE %]]</f>
        <v>3317224.5690000001</v>
      </c>
      <c r="P2503" s="11">
        <f>Ugovori_OPULJP[[#This Row],[Bespovratna sredstva - Ukupno (EU+Nac) HRK
= Ukupna ugovorena vrijednost bespovratnih sredstava]]*Ugovori_OPULJP[[#This Row],[STOPA NACIONALNOG SUFINANCIRANJA %]]</f>
        <v>585392.571</v>
      </c>
      <c r="Q2503" s="11">
        <v>3902617.14</v>
      </c>
      <c r="R2503" s="11">
        <v>0</v>
      </c>
      <c r="S2503" s="11">
        <v>0</v>
      </c>
      <c r="T2503" s="4">
        <f>Ugovori_OPULJP[[#This Row],[Bespovratna sredstva - Ukupno (EU+Nac) HRK
= Ukupna ugovorena vrijednost bespovratnih sredstava]]+Ugovori_OPULJP[[#This Row],[Javni doprinos korisnika - HRK]]+Ugovori_OPULJP[[#This Row],[Privatni doprinos korisnika - HRK]]</f>
        <v>3902617.14</v>
      </c>
      <c r="U2503" s="29" t="s">
        <v>3634</v>
      </c>
      <c r="V2503" s="29" t="s">
        <v>4042</v>
      </c>
      <c r="W2503" s="30" t="s">
        <v>5805</v>
      </c>
      <c r="X2503" s="30" t="s">
        <v>5806</v>
      </c>
    </row>
    <row r="2504" spans="1:24" ht="114.75" x14ac:dyDescent="0.25">
      <c r="A2504" s="45" t="s">
        <v>3633</v>
      </c>
      <c r="B2504" s="67" t="s">
        <v>8151</v>
      </c>
      <c r="C2504" s="30" t="s">
        <v>7249</v>
      </c>
      <c r="D2504" s="30" t="s">
        <v>3632</v>
      </c>
      <c r="E2504" s="29" t="s">
        <v>22</v>
      </c>
      <c r="F2504" s="47" t="s">
        <v>3632</v>
      </c>
      <c r="G2504" s="47" t="s">
        <v>3634</v>
      </c>
      <c r="H2504" s="48">
        <v>42948</v>
      </c>
      <c r="I2504" s="48">
        <v>44805</v>
      </c>
      <c r="J2504" s="48" t="str">
        <f ca="1">IF(Ugovori_OPULJP[[#This Row],[DATUM ZAVRŠETKA OPERACIJE]]&lt;TODAY(),"završen","u provedbi")</f>
        <v>u provedbi</v>
      </c>
      <c r="K2504" s="25" t="s">
        <v>25</v>
      </c>
      <c r="L2504" s="25" t="s">
        <v>3</v>
      </c>
      <c r="M2504" s="17">
        <v>0.85</v>
      </c>
      <c r="N2504" s="17">
        <v>0.15</v>
      </c>
      <c r="O2504" s="11">
        <f>Ugovori_OPULJP[[#This Row],[Bespovratna sredstva - Ukupno (EU+Nac) HRK
= Ukupna ugovorena vrijednost bespovratnih sredstava]]*Ugovori_OPULJP[[#This Row],[EU STOPA SUFINANCIRANJA %
EU CO-FINANCING RATE %]]</f>
        <v>158158012.5</v>
      </c>
      <c r="P2504" s="11">
        <f>Ugovori_OPULJP[[#This Row],[Bespovratna sredstva - Ukupno (EU+Nac) HRK
= Ukupna ugovorena vrijednost bespovratnih sredstava]]*Ugovori_OPULJP[[#This Row],[STOPA NACIONALNOG SUFINANCIRANJA %]]</f>
        <v>27910237.5</v>
      </c>
      <c r="Q2504" s="11">
        <v>186068250</v>
      </c>
      <c r="R2504" s="11">
        <v>0</v>
      </c>
      <c r="S2504" s="11">
        <v>0</v>
      </c>
      <c r="T2504" s="4">
        <f>Ugovori_OPULJP[[#This Row],[Bespovratna sredstva - Ukupno (EU+Nac) HRK
= Ukupna ugovorena vrijednost bespovratnih sredstava]]+Ugovori_OPULJP[[#This Row],[Javni doprinos korisnika - HRK]]+Ugovori_OPULJP[[#This Row],[Privatni doprinos korisnika - HRK]]</f>
        <v>186068250</v>
      </c>
      <c r="U2504" s="29" t="s">
        <v>3634</v>
      </c>
      <c r="V2504" s="29" t="s">
        <v>4042</v>
      </c>
      <c r="W2504" s="30" t="s">
        <v>5808</v>
      </c>
      <c r="X2504" s="30" t="s">
        <v>5806</v>
      </c>
    </row>
    <row r="2505" spans="1:24" ht="102" x14ac:dyDescent="0.25">
      <c r="A2505" s="45" t="s">
        <v>3636</v>
      </c>
      <c r="B2505" s="67" t="s">
        <v>8151</v>
      </c>
      <c r="C2505" s="30" t="s">
        <v>7249</v>
      </c>
      <c r="D2505" s="30" t="s">
        <v>3635</v>
      </c>
      <c r="E2505" s="29" t="s">
        <v>22</v>
      </c>
      <c r="F2505" s="47" t="s">
        <v>3635</v>
      </c>
      <c r="G2505" s="47" t="s">
        <v>3634</v>
      </c>
      <c r="H2505" s="48">
        <v>42948</v>
      </c>
      <c r="I2505" s="48">
        <v>44896</v>
      </c>
      <c r="J2505" s="48" t="str">
        <f ca="1">IF(Ugovori_OPULJP[[#This Row],[DATUM ZAVRŠETKA OPERACIJE]]&lt;TODAY(),"završen","u provedbi")</f>
        <v>u provedbi</v>
      </c>
      <c r="K2505" s="25" t="s">
        <v>25</v>
      </c>
      <c r="L2505" s="25" t="s">
        <v>3</v>
      </c>
      <c r="M2505" s="17">
        <v>0.85</v>
      </c>
      <c r="N2505" s="17">
        <v>0.15</v>
      </c>
      <c r="O2505" s="11">
        <f>Ugovori_OPULJP[[#This Row],[Bespovratna sredstva - Ukupno (EU+Nac) HRK
= Ukupna ugovorena vrijednost bespovratnih sredstava]]*Ugovori_OPULJP[[#This Row],[EU STOPA SUFINANCIRANJA %
EU CO-FINANCING RATE %]]</f>
        <v>272906992.5</v>
      </c>
      <c r="P2505" s="11">
        <f>Ugovori_OPULJP[[#This Row],[Bespovratna sredstva - Ukupno (EU+Nac) HRK
= Ukupna ugovorena vrijednost bespovratnih sredstava]]*Ugovori_OPULJP[[#This Row],[STOPA NACIONALNOG SUFINANCIRANJA %]]</f>
        <v>48160057.5</v>
      </c>
      <c r="Q2505" s="11">
        <v>321067050</v>
      </c>
      <c r="R2505" s="11">
        <v>0</v>
      </c>
      <c r="S2505" s="11">
        <v>0</v>
      </c>
      <c r="T2505" s="4">
        <f>Ugovori_OPULJP[[#This Row],[Bespovratna sredstva - Ukupno (EU+Nac) HRK
= Ukupna ugovorena vrijednost bespovratnih sredstava]]+Ugovori_OPULJP[[#This Row],[Javni doprinos korisnika - HRK]]+Ugovori_OPULJP[[#This Row],[Privatni doprinos korisnika - HRK]]</f>
        <v>321067050</v>
      </c>
      <c r="U2505" s="29" t="s">
        <v>3634</v>
      </c>
      <c r="V2505" s="29" t="s">
        <v>4042</v>
      </c>
      <c r="W2505" s="30" t="s">
        <v>5809</v>
      </c>
      <c r="X2505" s="30" t="s">
        <v>5806</v>
      </c>
    </row>
    <row r="2506" spans="1:24" ht="114.75" x14ac:dyDescent="0.25">
      <c r="A2506" s="45" t="s">
        <v>3638</v>
      </c>
      <c r="B2506" s="67" t="s">
        <v>8151</v>
      </c>
      <c r="C2506" s="30" t="s">
        <v>7250</v>
      </c>
      <c r="D2506" s="30" t="s">
        <v>3637</v>
      </c>
      <c r="E2506" s="29" t="s">
        <v>22</v>
      </c>
      <c r="F2506" s="47" t="s">
        <v>3639</v>
      </c>
      <c r="G2506" s="47" t="s">
        <v>10617</v>
      </c>
      <c r="H2506" s="48">
        <v>42465</v>
      </c>
      <c r="I2506" s="48">
        <v>44561</v>
      </c>
      <c r="J2506" s="48" t="str">
        <f ca="1">IF(Ugovori_OPULJP[[#This Row],[DATUM ZAVRŠETKA OPERACIJE]]&lt;TODAY(),"završen","u provedbi")</f>
        <v>završen</v>
      </c>
      <c r="K2506" s="25" t="s">
        <v>3</v>
      </c>
      <c r="L2506" s="25" t="s">
        <v>3</v>
      </c>
      <c r="M2506" s="17">
        <v>0.85</v>
      </c>
      <c r="N2506" s="17">
        <v>0.15</v>
      </c>
      <c r="O2506" s="11">
        <f>Ugovori_OPULJP[[#This Row],[Bespovratna sredstva - Ukupno (EU+Nac) HRK
= Ukupna ugovorena vrijednost bespovratnih sredstava]]*Ugovori_OPULJP[[#This Row],[EU STOPA SUFINANCIRANJA %
EU CO-FINANCING RATE %]]</f>
        <v>113696000</v>
      </c>
      <c r="P2506" s="11">
        <f>Ugovori_OPULJP[[#This Row],[Bespovratna sredstva - Ukupno (EU+Nac) HRK
= Ukupna ugovorena vrijednost bespovratnih sredstava]]*Ugovori_OPULJP[[#This Row],[STOPA NACIONALNOG SUFINANCIRANJA %]]</f>
        <v>20064000</v>
      </c>
      <c r="Q2506" s="11">
        <v>133760000</v>
      </c>
      <c r="R2506" s="11">
        <v>0</v>
      </c>
      <c r="S2506" s="11">
        <v>0</v>
      </c>
      <c r="T2506" s="4">
        <f>Ugovori_OPULJP[[#This Row],[Bespovratna sredstva - Ukupno (EU+Nac) HRK
= Ukupna ugovorena vrijednost bespovratnih sredstava]]+Ugovori_OPULJP[[#This Row],[Javni doprinos korisnika - HRK]]+Ugovori_OPULJP[[#This Row],[Privatni doprinos korisnika - HRK]]</f>
        <v>133760000</v>
      </c>
      <c r="U2506" s="29" t="s">
        <v>3634</v>
      </c>
      <c r="V2506" s="29" t="s">
        <v>4042</v>
      </c>
      <c r="W2506" s="30" t="s">
        <v>7691</v>
      </c>
      <c r="X2506" s="30" t="s">
        <v>5806</v>
      </c>
    </row>
    <row r="2507" spans="1:24" ht="114.75" x14ac:dyDescent="0.25">
      <c r="A2507" s="45" t="s">
        <v>3641</v>
      </c>
      <c r="B2507" s="67" t="s">
        <v>8151</v>
      </c>
      <c r="C2507" s="30" t="s">
        <v>7250</v>
      </c>
      <c r="D2507" s="30" t="s">
        <v>3640</v>
      </c>
      <c r="E2507" s="29" t="s">
        <v>22</v>
      </c>
      <c r="F2507" s="47" t="s">
        <v>3642</v>
      </c>
      <c r="G2507" s="47" t="s">
        <v>3643</v>
      </c>
      <c r="H2507" s="48">
        <v>43004</v>
      </c>
      <c r="I2507" s="48">
        <v>45011</v>
      </c>
      <c r="J2507" s="48" t="str">
        <f ca="1">IF(Ugovori_OPULJP[[#This Row],[DATUM ZAVRŠETKA OPERACIJE]]&lt;TODAY(),"završen","u provedbi")</f>
        <v>u provedbi</v>
      </c>
      <c r="K2507" s="25" t="s">
        <v>3</v>
      </c>
      <c r="L2507" s="25" t="s">
        <v>3</v>
      </c>
      <c r="M2507" s="17">
        <v>0.85</v>
      </c>
      <c r="N2507" s="17">
        <v>0.15</v>
      </c>
      <c r="O2507" s="11">
        <f>Ugovori_OPULJP[[#This Row],[Bespovratna sredstva - Ukupno (EU+Nac) HRK
= Ukupna ugovorena vrijednost bespovratnih sredstava]]*Ugovori_OPULJP[[#This Row],[EU STOPA SUFINANCIRANJA %
EU CO-FINANCING RATE %]]</f>
        <v>68926500</v>
      </c>
      <c r="P2507" s="11">
        <f>Ugovori_OPULJP[[#This Row],[Bespovratna sredstva - Ukupno (EU+Nac) HRK
= Ukupna ugovorena vrijednost bespovratnih sredstava]]*Ugovori_OPULJP[[#This Row],[STOPA NACIONALNOG SUFINANCIRANJA %]]</f>
        <v>12163500</v>
      </c>
      <c r="Q2507" s="11">
        <v>81090000</v>
      </c>
      <c r="R2507" s="11">
        <v>0</v>
      </c>
      <c r="S2507" s="11">
        <v>0</v>
      </c>
      <c r="T2507" s="4">
        <f>Ugovori_OPULJP[[#This Row],[Bespovratna sredstva - Ukupno (EU+Nac) HRK
= Ukupna ugovorena vrijednost bespovratnih sredstava]]+Ugovori_OPULJP[[#This Row],[Javni doprinos korisnika - HRK]]+Ugovori_OPULJP[[#This Row],[Privatni doprinos korisnika - HRK]]</f>
        <v>81090000</v>
      </c>
      <c r="U2507" s="29" t="s">
        <v>3634</v>
      </c>
      <c r="V2507" s="29" t="s">
        <v>4042</v>
      </c>
      <c r="W2507" s="30" t="s">
        <v>5810</v>
      </c>
      <c r="X2507" s="30" t="s">
        <v>5806</v>
      </c>
    </row>
    <row r="2508" spans="1:24" ht="102" x14ac:dyDescent="0.25">
      <c r="A2508" s="45" t="s">
        <v>3645</v>
      </c>
      <c r="B2508" s="67" t="s">
        <v>8151</v>
      </c>
      <c r="C2508" s="30" t="s">
        <v>7250</v>
      </c>
      <c r="D2508" s="30" t="s">
        <v>3644</v>
      </c>
      <c r="E2508" s="29" t="s">
        <v>22</v>
      </c>
      <c r="F2508" s="47" t="s">
        <v>3644</v>
      </c>
      <c r="G2508" s="47" t="s">
        <v>3643</v>
      </c>
      <c r="H2508" s="48">
        <v>43269</v>
      </c>
      <c r="I2508" s="48">
        <v>45278</v>
      </c>
      <c r="J2508" s="48" t="str">
        <f ca="1">IF(Ugovori_OPULJP[[#This Row],[DATUM ZAVRŠETKA OPERACIJE]]&lt;TODAY(),"završen","u provedbi")</f>
        <v>u provedbi</v>
      </c>
      <c r="K2508" s="25" t="s">
        <v>25</v>
      </c>
      <c r="L2508" s="25" t="s">
        <v>3</v>
      </c>
      <c r="M2508" s="17">
        <v>0.85</v>
      </c>
      <c r="N2508" s="17">
        <v>0.15</v>
      </c>
      <c r="O2508" s="11">
        <f>Ugovori_OPULJP[[#This Row],[Bespovratna sredstva - Ukupno (EU+Nac) HRK
= Ukupna ugovorena vrijednost bespovratnih sredstava]]*Ugovori_OPULJP[[#This Row],[EU STOPA SUFINANCIRANJA %
EU CO-FINANCING RATE %]]</f>
        <v>38116074</v>
      </c>
      <c r="P2508" s="11">
        <f>Ugovori_OPULJP[[#This Row],[Bespovratna sredstva - Ukupno (EU+Nac) HRK
= Ukupna ugovorena vrijednost bespovratnih sredstava]]*Ugovori_OPULJP[[#This Row],[STOPA NACIONALNOG SUFINANCIRANJA %]]</f>
        <v>6726366</v>
      </c>
      <c r="Q2508" s="11">
        <v>44842440</v>
      </c>
      <c r="R2508" s="11">
        <v>0</v>
      </c>
      <c r="S2508" s="11">
        <v>0</v>
      </c>
      <c r="T2508" s="4">
        <f>Ugovori_OPULJP[[#This Row],[Bespovratna sredstva - Ukupno (EU+Nac) HRK
= Ukupna ugovorena vrijednost bespovratnih sredstava]]+Ugovori_OPULJP[[#This Row],[Javni doprinos korisnika - HRK]]+Ugovori_OPULJP[[#This Row],[Privatni doprinos korisnika - HRK]]</f>
        <v>44842440</v>
      </c>
      <c r="U2508" s="29" t="s">
        <v>3634</v>
      </c>
      <c r="V2508" s="29" t="s">
        <v>4042</v>
      </c>
      <c r="W2508" s="30" t="s">
        <v>5811</v>
      </c>
      <c r="X2508" s="30" t="s">
        <v>5806</v>
      </c>
    </row>
    <row r="2509" spans="1:24" ht="114.75" x14ac:dyDescent="0.25">
      <c r="A2509" s="45" t="s">
        <v>3647</v>
      </c>
      <c r="B2509" s="67" t="s">
        <v>8151</v>
      </c>
      <c r="C2509" s="30" t="s">
        <v>7160</v>
      </c>
      <c r="D2509" s="30" t="s">
        <v>3646</v>
      </c>
      <c r="E2509" s="29" t="s">
        <v>10082</v>
      </c>
      <c r="F2509" s="47" t="s">
        <v>3648</v>
      </c>
      <c r="G2509" s="47" t="s">
        <v>101</v>
      </c>
      <c r="H2509" s="48">
        <v>42241</v>
      </c>
      <c r="I2509" s="48">
        <v>42606</v>
      </c>
      <c r="J2509" s="48" t="str">
        <f ca="1">IF(Ugovori_OPULJP[[#This Row],[DATUM ZAVRŠETKA OPERACIJE]]&lt;TODAY(),"završen","u provedbi")</f>
        <v>završen</v>
      </c>
      <c r="K2509" s="25" t="s">
        <v>4</v>
      </c>
      <c r="L2509" s="25" t="s">
        <v>4</v>
      </c>
      <c r="M2509" s="17">
        <v>0.85</v>
      </c>
      <c r="N2509" s="17">
        <v>0.15</v>
      </c>
      <c r="O2509" s="11">
        <f>Ugovori_OPULJP[[#This Row],[Bespovratna sredstva - Ukupno (EU+Nac) HRK
= Ukupna ugovorena vrijednost bespovratnih sredstava]]*Ugovori_OPULJP[[#This Row],[EU STOPA SUFINANCIRANJA %
EU CO-FINANCING RATE %]]</f>
        <v>2125000</v>
      </c>
      <c r="P2509" s="11">
        <f>Ugovori_OPULJP[[#This Row],[Bespovratna sredstva - Ukupno (EU+Nac) HRK
= Ukupna ugovorena vrijednost bespovratnih sredstava]]*Ugovori_OPULJP[[#This Row],[STOPA NACIONALNOG SUFINANCIRANJA %]]</f>
        <v>375000</v>
      </c>
      <c r="Q2509" s="11">
        <v>2500000</v>
      </c>
      <c r="R2509" s="11">
        <v>2445458.7999999998</v>
      </c>
      <c r="S2509" s="11">
        <v>0</v>
      </c>
      <c r="T2509" s="4">
        <f>Ugovori_OPULJP[[#This Row],[Bespovratna sredstva - Ukupno (EU+Nac) HRK
= Ukupna ugovorena vrijednost bespovratnih sredstava]]+Ugovori_OPULJP[[#This Row],[Javni doprinos korisnika - HRK]]+Ugovori_OPULJP[[#This Row],[Privatni doprinos korisnika - HRK]]</f>
        <v>4945458.8</v>
      </c>
      <c r="U2509" s="29" t="s">
        <v>3634</v>
      </c>
      <c r="V2509" s="29" t="s">
        <v>4042</v>
      </c>
      <c r="W2509" s="30" t="s">
        <v>7689</v>
      </c>
      <c r="X2509" s="30" t="s">
        <v>8072</v>
      </c>
    </row>
    <row r="2510" spans="1:24" ht="102" x14ac:dyDescent="0.25">
      <c r="A2510" s="45" t="s">
        <v>3649</v>
      </c>
      <c r="B2510" s="67" t="s">
        <v>8151</v>
      </c>
      <c r="C2510" s="30" t="s">
        <v>7160</v>
      </c>
      <c r="D2510" s="30" t="s">
        <v>3646</v>
      </c>
      <c r="E2510" s="29" t="s">
        <v>10082</v>
      </c>
      <c r="F2510" s="47" t="s">
        <v>3650</v>
      </c>
      <c r="G2510" s="47" t="s">
        <v>2245</v>
      </c>
      <c r="H2510" s="48">
        <v>42251</v>
      </c>
      <c r="I2510" s="48">
        <v>42616</v>
      </c>
      <c r="J2510" s="48" t="str">
        <f ca="1">IF(Ugovori_OPULJP[[#This Row],[DATUM ZAVRŠETKA OPERACIJE]]&lt;TODAY(),"završen","u provedbi")</f>
        <v>završen</v>
      </c>
      <c r="K2510" s="25" t="s">
        <v>17</v>
      </c>
      <c r="L2510" s="25" t="s">
        <v>17</v>
      </c>
      <c r="M2510" s="17">
        <v>0.85</v>
      </c>
      <c r="N2510" s="17">
        <v>0.15</v>
      </c>
      <c r="O2510" s="11">
        <f>Ugovori_OPULJP[[#This Row],[Bespovratna sredstva - Ukupno (EU+Nac) HRK
= Ukupna ugovorena vrijednost bespovratnih sredstava]]*Ugovori_OPULJP[[#This Row],[EU STOPA SUFINANCIRANJA %
EU CO-FINANCING RATE %]]</f>
        <v>1961954.4534999998</v>
      </c>
      <c r="P2510" s="11">
        <f>Ugovori_OPULJP[[#This Row],[Bespovratna sredstva - Ukupno (EU+Nac) HRK
= Ukupna ugovorena vrijednost bespovratnih sredstava]]*Ugovori_OPULJP[[#This Row],[STOPA NACIONALNOG SUFINANCIRANJA %]]</f>
        <v>346227.25649999996</v>
      </c>
      <c r="Q2510" s="11">
        <v>2308181.71</v>
      </c>
      <c r="R2510" s="11">
        <v>124043.49000000022</v>
      </c>
      <c r="S2510" s="11">
        <v>0</v>
      </c>
      <c r="T2510" s="4">
        <f>Ugovori_OPULJP[[#This Row],[Bespovratna sredstva - Ukupno (EU+Nac) HRK
= Ukupna ugovorena vrijednost bespovratnih sredstava]]+Ugovori_OPULJP[[#This Row],[Javni doprinos korisnika - HRK]]+Ugovori_OPULJP[[#This Row],[Privatni doprinos korisnika - HRK]]</f>
        <v>2432225.2000000002</v>
      </c>
      <c r="U2510" s="29" t="s">
        <v>3634</v>
      </c>
      <c r="V2510" s="29" t="s">
        <v>4042</v>
      </c>
      <c r="W2510" s="30" t="s">
        <v>7690</v>
      </c>
      <c r="X2510" s="30" t="s">
        <v>8072</v>
      </c>
    </row>
    <row r="2511" spans="1:24" ht="89.25" x14ac:dyDescent="0.25">
      <c r="A2511" s="45" t="s">
        <v>3651</v>
      </c>
      <c r="B2511" s="67" t="s">
        <v>8151</v>
      </c>
      <c r="C2511" s="30" t="s">
        <v>7160</v>
      </c>
      <c r="D2511" s="30" t="s">
        <v>3646</v>
      </c>
      <c r="E2511" s="29" t="s">
        <v>10082</v>
      </c>
      <c r="F2511" s="47" t="s">
        <v>3652</v>
      </c>
      <c r="G2511" s="47" t="s">
        <v>2942</v>
      </c>
      <c r="H2511" s="48">
        <v>42242</v>
      </c>
      <c r="I2511" s="48">
        <v>42607</v>
      </c>
      <c r="J2511" s="48" t="str">
        <f ca="1">IF(Ugovori_OPULJP[[#This Row],[DATUM ZAVRŠETKA OPERACIJE]]&lt;TODAY(),"završen","u provedbi")</f>
        <v>završen</v>
      </c>
      <c r="K2511" s="25" t="s">
        <v>12</v>
      </c>
      <c r="L2511" s="25" t="s">
        <v>12</v>
      </c>
      <c r="M2511" s="17">
        <v>0.85</v>
      </c>
      <c r="N2511" s="17">
        <v>0.15</v>
      </c>
      <c r="O2511" s="11">
        <f>Ugovori_OPULJP[[#This Row],[Bespovratna sredstva - Ukupno (EU+Nac) HRK
= Ukupna ugovorena vrijednost bespovratnih sredstava]]*Ugovori_OPULJP[[#This Row],[EU STOPA SUFINANCIRANJA %
EU CO-FINANCING RATE %]]</f>
        <v>184597.56</v>
      </c>
      <c r="P2511" s="11">
        <f>Ugovori_OPULJP[[#This Row],[Bespovratna sredstva - Ukupno (EU+Nac) HRK
= Ukupna ugovorena vrijednost bespovratnih sredstava]]*Ugovori_OPULJP[[#This Row],[STOPA NACIONALNOG SUFINANCIRANJA %]]</f>
        <v>32576.04</v>
      </c>
      <c r="Q2511" s="11">
        <v>217173.6</v>
      </c>
      <c r="R2511" s="11">
        <v>24130.399999999994</v>
      </c>
      <c r="S2511" s="11">
        <v>0</v>
      </c>
      <c r="T2511" s="4">
        <f>Ugovori_OPULJP[[#This Row],[Bespovratna sredstva - Ukupno (EU+Nac) HRK
= Ukupna ugovorena vrijednost bespovratnih sredstava]]+Ugovori_OPULJP[[#This Row],[Javni doprinos korisnika - HRK]]+Ugovori_OPULJP[[#This Row],[Privatni doprinos korisnika - HRK]]</f>
        <v>241304</v>
      </c>
      <c r="U2511" s="29" t="s">
        <v>3634</v>
      </c>
      <c r="V2511" s="29" t="s">
        <v>4042</v>
      </c>
      <c r="W2511" s="30" t="s">
        <v>5812</v>
      </c>
      <c r="X2511" s="30" t="s">
        <v>8072</v>
      </c>
    </row>
    <row r="2512" spans="1:24" ht="114.75" x14ac:dyDescent="0.25">
      <c r="A2512" s="45" t="s">
        <v>3653</v>
      </c>
      <c r="B2512" s="67" t="s">
        <v>8151</v>
      </c>
      <c r="C2512" s="30" t="s">
        <v>7160</v>
      </c>
      <c r="D2512" s="30" t="s">
        <v>3646</v>
      </c>
      <c r="E2512" s="29" t="s">
        <v>10082</v>
      </c>
      <c r="F2512" s="47" t="s">
        <v>3654</v>
      </c>
      <c r="G2512" s="47" t="s">
        <v>3655</v>
      </c>
      <c r="H2512" s="48">
        <v>42251</v>
      </c>
      <c r="I2512" s="48">
        <v>42616</v>
      </c>
      <c r="J2512" s="48" t="str">
        <f ca="1">IF(Ugovori_OPULJP[[#This Row],[DATUM ZAVRŠETKA OPERACIJE]]&lt;TODAY(),"završen","u provedbi")</f>
        <v>završen</v>
      </c>
      <c r="K2512" s="25" t="s">
        <v>12</v>
      </c>
      <c r="L2512" s="25" t="s">
        <v>12</v>
      </c>
      <c r="M2512" s="17">
        <v>0.85</v>
      </c>
      <c r="N2512" s="17">
        <v>0.15</v>
      </c>
      <c r="O2512" s="11">
        <f>Ugovori_OPULJP[[#This Row],[Bespovratna sredstva - Ukupno (EU+Nac) HRK
= Ukupna ugovorena vrijednost bespovratnih sredstava]]*Ugovori_OPULJP[[#This Row],[EU STOPA SUFINANCIRANJA %
EU CO-FINANCING RATE %]]</f>
        <v>2000585.7294999999</v>
      </c>
      <c r="P2512" s="11">
        <f>Ugovori_OPULJP[[#This Row],[Bespovratna sredstva - Ukupno (EU+Nac) HRK
= Ukupna ugovorena vrijednost bespovratnih sredstava]]*Ugovori_OPULJP[[#This Row],[STOPA NACIONALNOG SUFINANCIRANJA %]]</f>
        <v>353044.5405</v>
      </c>
      <c r="Q2512" s="11">
        <v>2353630.27</v>
      </c>
      <c r="R2512" s="11">
        <v>417636.73</v>
      </c>
      <c r="S2512" s="11">
        <v>0</v>
      </c>
      <c r="T2512" s="4">
        <f>Ugovori_OPULJP[[#This Row],[Bespovratna sredstva - Ukupno (EU+Nac) HRK
= Ukupna ugovorena vrijednost bespovratnih sredstava]]+Ugovori_OPULJP[[#This Row],[Javni doprinos korisnika - HRK]]+Ugovori_OPULJP[[#This Row],[Privatni doprinos korisnika - HRK]]</f>
        <v>2771267</v>
      </c>
      <c r="U2512" s="29" t="s">
        <v>3634</v>
      </c>
      <c r="V2512" s="29" t="s">
        <v>4042</v>
      </c>
      <c r="W2512" s="30" t="s">
        <v>5813</v>
      </c>
      <c r="X2512" s="30" t="s">
        <v>8072</v>
      </c>
    </row>
    <row r="2513" spans="1:24" ht="114.75" x14ac:dyDescent="0.25">
      <c r="A2513" s="45" t="s">
        <v>3656</v>
      </c>
      <c r="B2513" s="67" t="s">
        <v>8151</v>
      </c>
      <c r="C2513" s="30" t="s">
        <v>7160</v>
      </c>
      <c r="D2513" s="30" t="s">
        <v>3646</v>
      </c>
      <c r="E2513" s="29" t="s">
        <v>10082</v>
      </c>
      <c r="F2513" s="47" t="s">
        <v>3657</v>
      </c>
      <c r="G2513" s="47" t="s">
        <v>446</v>
      </c>
      <c r="H2513" s="48">
        <v>42236</v>
      </c>
      <c r="I2513" s="48">
        <v>42601</v>
      </c>
      <c r="J2513" s="48" t="str">
        <f ca="1">IF(Ugovori_OPULJP[[#This Row],[DATUM ZAVRŠETKA OPERACIJE]]&lt;TODAY(),"završen","u provedbi")</f>
        <v>završen</v>
      </c>
      <c r="K2513" s="25" t="s">
        <v>9</v>
      </c>
      <c r="L2513" s="25" t="s">
        <v>9</v>
      </c>
      <c r="M2513" s="17">
        <v>0.85</v>
      </c>
      <c r="N2513" s="17">
        <v>0.15</v>
      </c>
      <c r="O2513" s="11">
        <f>Ugovori_OPULJP[[#This Row],[Bespovratna sredstva - Ukupno (EU+Nac) HRK
= Ukupna ugovorena vrijednost bespovratnih sredstava]]*Ugovori_OPULJP[[#This Row],[EU STOPA SUFINANCIRANJA %
EU CO-FINANCING RATE %]]</f>
        <v>2125000</v>
      </c>
      <c r="P2513" s="11">
        <f>Ugovori_OPULJP[[#This Row],[Bespovratna sredstva - Ukupno (EU+Nac) HRK
= Ukupna ugovorena vrijednost bespovratnih sredstava]]*Ugovori_OPULJP[[#This Row],[STOPA NACIONALNOG SUFINANCIRANJA %]]</f>
        <v>375000</v>
      </c>
      <c r="Q2513" s="11">
        <v>2500000</v>
      </c>
      <c r="R2513" s="11">
        <v>165257.24000000022</v>
      </c>
      <c r="S2513" s="11">
        <v>0</v>
      </c>
      <c r="T2513" s="4">
        <f>Ugovori_OPULJP[[#This Row],[Bespovratna sredstva - Ukupno (EU+Nac) HRK
= Ukupna ugovorena vrijednost bespovratnih sredstava]]+Ugovori_OPULJP[[#This Row],[Javni doprinos korisnika - HRK]]+Ugovori_OPULJP[[#This Row],[Privatni doprinos korisnika - HRK]]</f>
        <v>2665257.2400000002</v>
      </c>
      <c r="U2513" s="29" t="s">
        <v>3634</v>
      </c>
      <c r="V2513" s="29" t="s">
        <v>4042</v>
      </c>
      <c r="W2513" s="30" t="s">
        <v>7505</v>
      </c>
      <c r="X2513" s="30" t="s">
        <v>8072</v>
      </c>
    </row>
    <row r="2514" spans="1:24" ht="114.75" x14ac:dyDescent="0.25">
      <c r="A2514" s="45" t="s">
        <v>3658</v>
      </c>
      <c r="B2514" s="67" t="s">
        <v>8151</v>
      </c>
      <c r="C2514" s="30" t="s">
        <v>7160</v>
      </c>
      <c r="D2514" s="30" t="s">
        <v>3646</v>
      </c>
      <c r="E2514" s="29" t="s">
        <v>10082</v>
      </c>
      <c r="F2514" s="47" t="s">
        <v>3659</v>
      </c>
      <c r="G2514" s="47" t="s">
        <v>445</v>
      </c>
      <c r="H2514" s="48">
        <v>42248</v>
      </c>
      <c r="I2514" s="48">
        <v>42613</v>
      </c>
      <c r="J2514" s="48" t="str">
        <f ca="1">IF(Ugovori_OPULJP[[#This Row],[DATUM ZAVRŠETKA OPERACIJE]]&lt;TODAY(),"završen","u provedbi")</f>
        <v>završen</v>
      </c>
      <c r="K2514" s="25" t="s">
        <v>9</v>
      </c>
      <c r="L2514" s="25" t="s">
        <v>9</v>
      </c>
      <c r="M2514" s="17">
        <v>0.85</v>
      </c>
      <c r="N2514" s="17">
        <v>0.15</v>
      </c>
      <c r="O2514" s="11">
        <f>Ugovori_OPULJP[[#This Row],[Bespovratna sredstva - Ukupno (EU+Nac) HRK
= Ukupna ugovorena vrijednost bespovratnih sredstava]]*Ugovori_OPULJP[[#This Row],[EU STOPA SUFINANCIRANJA %
EU CO-FINANCING RATE %]]</f>
        <v>1819606.05</v>
      </c>
      <c r="P2514" s="11">
        <f>Ugovori_OPULJP[[#This Row],[Bespovratna sredstva - Ukupno (EU+Nac) HRK
= Ukupna ugovorena vrijednost bespovratnih sredstava]]*Ugovori_OPULJP[[#This Row],[STOPA NACIONALNOG SUFINANCIRANJA %]]</f>
        <v>321106.95</v>
      </c>
      <c r="Q2514" s="11">
        <v>2140713</v>
      </c>
      <c r="R2514" s="11">
        <v>237857</v>
      </c>
      <c r="S2514" s="11">
        <v>0</v>
      </c>
      <c r="T2514" s="4">
        <f>Ugovori_OPULJP[[#This Row],[Bespovratna sredstva - Ukupno (EU+Nac) HRK
= Ukupna ugovorena vrijednost bespovratnih sredstava]]+Ugovori_OPULJP[[#This Row],[Javni doprinos korisnika - HRK]]+Ugovori_OPULJP[[#This Row],[Privatni doprinos korisnika - HRK]]</f>
        <v>2378570</v>
      </c>
      <c r="U2514" s="29" t="s">
        <v>3634</v>
      </c>
      <c r="V2514" s="29" t="s">
        <v>4042</v>
      </c>
      <c r="W2514" s="30" t="s">
        <v>7507</v>
      </c>
      <c r="X2514" s="30" t="s">
        <v>8072</v>
      </c>
    </row>
    <row r="2515" spans="1:24" ht="114.75" x14ac:dyDescent="0.25">
      <c r="A2515" s="45" t="s">
        <v>3660</v>
      </c>
      <c r="B2515" s="67" t="s">
        <v>8151</v>
      </c>
      <c r="C2515" s="30" t="s">
        <v>7160</v>
      </c>
      <c r="D2515" s="30" t="s">
        <v>3646</v>
      </c>
      <c r="E2515" s="29" t="s">
        <v>10082</v>
      </c>
      <c r="F2515" s="47" t="s">
        <v>3661</v>
      </c>
      <c r="G2515" s="47" t="s">
        <v>3662</v>
      </c>
      <c r="H2515" s="48">
        <v>42233</v>
      </c>
      <c r="I2515" s="48">
        <v>42598</v>
      </c>
      <c r="J2515" s="48" t="str">
        <f ca="1">IF(Ugovori_OPULJP[[#This Row],[DATUM ZAVRŠETKA OPERACIJE]]&lt;TODAY(),"završen","u provedbi")</f>
        <v>završen</v>
      </c>
      <c r="K2515" s="25" t="s">
        <v>16</v>
      </c>
      <c r="L2515" s="25" t="s">
        <v>16</v>
      </c>
      <c r="M2515" s="17">
        <v>0.85</v>
      </c>
      <c r="N2515" s="17">
        <v>0.15</v>
      </c>
      <c r="O2515" s="11">
        <f>Ugovori_OPULJP[[#This Row],[Bespovratna sredstva - Ukupno (EU+Nac) HRK
= Ukupna ugovorena vrijednost bespovratnih sredstava]]*Ugovori_OPULJP[[#This Row],[EU STOPA SUFINANCIRANJA %
EU CO-FINANCING RATE %]]</f>
        <v>1553406.1864999998</v>
      </c>
      <c r="P2515" s="11">
        <f>Ugovori_OPULJP[[#This Row],[Bespovratna sredstva - Ukupno (EU+Nac) HRK
= Ukupna ugovorena vrijednost bespovratnih sredstava]]*Ugovori_OPULJP[[#This Row],[STOPA NACIONALNOG SUFINANCIRANJA %]]</f>
        <v>274130.50349999999</v>
      </c>
      <c r="Q2515" s="11">
        <v>1827536.69</v>
      </c>
      <c r="R2515" s="11">
        <v>203059.64000000013</v>
      </c>
      <c r="S2515" s="11">
        <v>0</v>
      </c>
      <c r="T2515" s="4">
        <f>Ugovori_OPULJP[[#This Row],[Bespovratna sredstva - Ukupno (EU+Nac) HRK
= Ukupna ugovorena vrijednost bespovratnih sredstava]]+Ugovori_OPULJP[[#This Row],[Javni doprinos korisnika - HRK]]+Ugovori_OPULJP[[#This Row],[Privatni doprinos korisnika - HRK]]</f>
        <v>2030596.33</v>
      </c>
      <c r="U2515" s="29" t="s">
        <v>3634</v>
      </c>
      <c r="V2515" s="29" t="s">
        <v>4042</v>
      </c>
      <c r="W2515" s="30" t="s">
        <v>7506</v>
      </c>
      <c r="X2515" s="30" t="s">
        <v>8072</v>
      </c>
    </row>
    <row r="2516" spans="1:24" ht="114.75" x14ac:dyDescent="0.25">
      <c r="A2516" s="45" t="s">
        <v>3663</v>
      </c>
      <c r="B2516" s="67" t="s">
        <v>8151</v>
      </c>
      <c r="C2516" s="30" t="s">
        <v>7160</v>
      </c>
      <c r="D2516" s="30" t="s">
        <v>3646</v>
      </c>
      <c r="E2516" s="29" t="s">
        <v>10082</v>
      </c>
      <c r="F2516" s="47" t="s">
        <v>7465</v>
      </c>
      <c r="G2516" s="7" t="s">
        <v>927</v>
      </c>
      <c r="H2516" s="48">
        <v>42248</v>
      </c>
      <c r="I2516" s="48">
        <v>42613</v>
      </c>
      <c r="J2516" s="48" t="str">
        <f ca="1">IF(Ugovori_OPULJP[[#This Row],[DATUM ZAVRŠETKA OPERACIJE]]&lt;TODAY(),"završen","u provedbi")</f>
        <v>završen</v>
      </c>
      <c r="K2516" s="25" t="s">
        <v>0</v>
      </c>
      <c r="L2516" s="25" t="s">
        <v>0</v>
      </c>
      <c r="M2516" s="17">
        <v>0.85</v>
      </c>
      <c r="N2516" s="17">
        <v>0.15</v>
      </c>
      <c r="O2516" s="11">
        <f>Ugovori_OPULJP[[#This Row],[Bespovratna sredstva - Ukupno (EU+Nac) HRK
= Ukupna ugovorena vrijednost bespovratnih sredstava]]*Ugovori_OPULJP[[#This Row],[EU STOPA SUFINANCIRANJA %
EU CO-FINANCING RATE %]]</f>
        <v>1459911.9324999999</v>
      </c>
      <c r="P2516" s="11">
        <f>Ugovori_OPULJP[[#This Row],[Bespovratna sredstva - Ukupno (EU+Nac) HRK
= Ukupna ugovorena vrijednost bespovratnih sredstava]]*Ugovori_OPULJP[[#This Row],[STOPA NACIONALNOG SUFINANCIRANJA %]]</f>
        <v>257631.51749999999</v>
      </c>
      <c r="Q2516" s="11">
        <v>1717543.45</v>
      </c>
      <c r="R2516" s="11">
        <v>90397.030000000028</v>
      </c>
      <c r="S2516" s="11">
        <v>0</v>
      </c>
      <c r="T2516" s="4">
        <f>Ugovori_OPULJP[[#This Row],[Bespovratna sredstva - Ukupno (EU+Nac) HRK
= Ukupna ugovorena vrijednost bespovratnih sredstava]]+Ugovori_OPULJP[[#This Row],[Javni doprinos korisnika - HRK]]+Ugovori_OPULJP[[#This Row],[Privatni doprinos korisnika - HRK]]</f>
        <v>1807940.48</v>
      </c>
      <c r="U2516" s="29" t="s">
        <v>3634</v>
      </c>
      <c r="V2516" s="29" t="s">
        <v>4042</v>
      </c>
      <c r="W2516" s="30" t="s">
        <v>7508</v>
      </c>
      <c r="X2516" s="30" t="s">
        <v>8072</v>
      </c>
    </row>
    <row r="2517" spans="1:24" ht="102" x14ac:dyDescent="0.25">
      <c r="A2517" s="45" t="s">
        <v>3664</v>
      </c>
      <c r="B2517" s="67" t="s">
        <v>8151</v>
      </c>
      <c r="C2517" s="30" t="s">
        <v>7160</v>
      </c>
      <c r="D2517" s="30" t="s">
        <v>3646</v>
      </c>
      <c r="E2517" s="29" t="s">
        <v>10082</v>
      </c>
      <c r="F2517" s="47" t="s">
        <v>7466</v>
      </c>
      <c r="G2517" s="47" t="s">
        <v>132</v>
      </c>
      <c r="H2517" s="48">
        <v>42248</v>
      </c>
      <c r="I2517" s="48">
        <v>42613</v>
      </c>
      <c r="J2517" s="48" t="str">
        <f ca="1">IF(Ugovori_OPULJP[[#This Row],[DATUM ZAVRŠETKA OPERACIJE]]&lt;TODAY(),"završen","u provedbi")</f>
        <v>završen</v>
      </c>
      <c r="K2517" s="25" t="s">
        <v>16</v>
      </c>
      <c r="L2517" s="25" t="s">
        <v>16</v>
      </c>
      <c r="M2517" s="17">
        <v>0.85</v>
      </c>
      <c r="N2517" s="17">
        <v>0.15</v>
      </c>
      <c r="O2517" s="11">
        <f>Ugovori_OPULJP[[#This Row],[Bespovratna sredstva - Ukupno (EU+Nac) HRK
= Ukupna ugovorena vrijednost bespovratnih sredstava]]*Ugovori_OPULJP[[#This Row],[EU STOPA SUFINANCIRANJA %
EU CO-FINANCING RATE %]]</f>
        <v>2008607.2899999998</v>
      </c>
      <c r="P2517" s="11">
        <f>Ugovori_OPULJP[[#This Row],[Bespovratna sredstva - Ukupno (EU+Nac) HRK
= Ukupna ugovorena vrijednost bespovratnih sredstava]]*Ugovori_OPULJP[[#This Row],[STOPA NACIONALNOG SUFINANCIRANJA %]]</f>
        <v>354460.11</v>
      </c>
      <c r="Q2517" s="11">
        <v>2363067.4</v>
      </c>
      <c r="R2517" s="11">
        <v>205484.12999999989</v>
      </c>
      <c r="S2517" s="11">
        <v>0</v>
      </c>
      <c r="T2517" s="4">
        <f>Ugovori_OPULJP[[#This Row],[Bespovratna sredstva - Ukupno (EU+Nac) HRK
= Ukupna ugovorena vrijednost bespovratnih sredstava]]+Ugovori_OPULJP[[#This Row],[Javni doprinos korisnika - HRK]]+Ugovori_OPULJP[[#This Row],[Privatni doprinos korisnika - HRK]]</f>
        <v>2568551.5299999998</v>
      </c>
      <c r="U2517" s="29" t="s">
        <v>3634</v>
      </c>
      <c r="V2517" s="29" t="s">
        <v>4042</v>
      </c>
      <c r="W2517" s="30" t="s">
        <v>7511</v>
      </c>
      <c r="X2517" s="30" t="s">
        <v>8072</v>
      </c>
    </row>
    <row r="2518" spans="1:24" ht="114.75" x14ac:dyDescent="0.25">
      <c r="A2518" s="45" t="s">
        <v>3665</v>
      </c>
      <c r="B2518" s="67" t="s">
        <v>8151</v>
      </c>
      <c r="C2518" s="30" t="s">
        <v>7160</v>
      </c>
      <c r="D2518" s="30" t="s">
        <v>3646</v>
      </c>
      <c r="E2518" s="29" t="s">
        <v>10082</v>
      </c>
      <c r="F2518" s="47" t="s">
        <v>3666</v>
      </c>
      <c r="G2518" s="47" t="s">
        <v>3667</v>
      </c>
      <c r="H2518" s="48">
        <v>42233</v>
      </c>
      <c r="I2518" s="48">
        <v>42598</v>
      </c>
      <c r="J2518" s="48" t="str">
        <f ca="1">IF(Ugovori_OPULJP[[#This Row],[DATUM ZAVRŠETKA OPERACIJE]]&lt;TODAY(),"završen","u provedbi")</f>
        <v>završen</v>
      </c>
      <c r="K2518" s="25" t="s">
        <v>20</v>
      </c>
      <c r="L2518" s="25" t="s">
        <v>20</v>
      </c>
      <c r="M2518" s="17">
        <v>0.85</v>
      </c>
      <c r="N2518" s="17">
        <v>0.15</v>
      </c>
      <c r="O2518" s="11">
        <f>Ugovori_OPULJP[[#This Row],[Bespovratna sredstva - Ukupno (EU+Nac) HRK
= Ukupna ugovorena vrijednost bespovratnih sredstava]]*Ugovori_OPULJP[[#This Row],[EU STOPA SUFINANCIRANJA %
EU CO-FINANCING RATE %]]</f>
        <v>1886811.3</v>
      </c>
      <c r="P2518" s="11">
        <f>Ugovori_OPULJP[[#This Row],[Bespovratna sredstva - Ukupno (EU+Nac) HRK
= Ukupna ugovorena vrijednost bespovratnih sredstava]]*Ugovori_OPULJP[[#This Row],[STOPA NACIONALNOG SUFINANCIRANJA %]]</f>
        <v>332966.7</v>
      </c>
      <c r="Q2518" s="11">
        <v>2219778</v>
      </c>
      <c r="R2518" s="11">
        <v>246642</v>
      </c>
      <c r="S2518" s="11">
        <v>0</v>
      </c>
      <c r="T2518" s="4">
        <f>Ugovori_OPULJP[[#This Row],[Bespovratna sredstva - Ukupno (EU+Nac) HRK
= Ukupna ugovorena vrijednost bespovratnih sredstava]]+Ugovori_OPULJP[[#This Row],[Javni doprinos korisnika - HRK]]+Ugovori_OPULJP[[#This Row],[Privatni doprinos korisnika - HRK]]</f>
        <v>2466420</v>
      </c>
      <c r="U2518" s="29" t="s">
        <v>3634</v>
      </c>
      <c r="V2518" s="29" t="s">
        <v>4042</v>
      </c>
      <c r="W2518" s="30" t="s">
        <v>7512</v>
      </c>
      <c r="X2518" s="30" t="s">
        <v>8072</v>
      </c>
    </row>
    <row r="2519" spans="1:24" ht="89.25" x14ac:dyDescent="0.25">
      <c r="A2519" s="45" t="s">
        <v>3668</v>
      </c>
      <c r="B2519" s="67" t="s">
        <v>8151</v>
      </c>
      <c r="C2519" s="30" t="s">
        <v>7160</v>
      </c>
      <c r="D2519" s="30" t="s">
        <v>3646</v>
      </c>
      <c r="E2519" s="29" t="s">
        <v>10082</v>
      </c>
      <c r="F2519" s="47" t="s">
        <v>3669</v>
      </c>
      <c r="G2519" s="47" t="s">
        <v>1586</v>
      </c>
      <c r="H2519" s="48">
        <v>42248</v>
      </c>
      <c r="I2519" s="48">
        <v>42613</v>
      </c>
      <c r="J2519" s="48" t="str">
        <f ca="1">IF(Ugovori_OPULJP[[#This Row],[DATUM ZAVRŠETKA OPERACIJE]]&lt;TODAY(),"završen","u provedbi")</f>
        <v>završen</v>
      </c>
      <c r="K2519" s="25" t="s">
        <v>5</v>
      </c>
      <c r="L2519" s="25" t="s">
        <v>5</v>
      </c>
      <c r="M2519" s="17">
        <v>0.85</v>
      </c>
      <c r="N2519" s="17">
        <v>0.15</v>
      </c>
      <c r="O2519" s="11">
        <f>Ugovori_OPULJP[[#This Row],[Bespovratna sredstva - Ukupno (EU+Nac) HRK
= Ukupna ugovorena vrijednost bespovratnih sredstava]]*Ugovori_OPULJP[[#This Row],[EU STOPA SUFINANCIRANJA %
EU CO-FINANCING RATE %]]</f>
        <v>897728.23100000003</v>
      </c>
      <c r="P2519" s="11">
        <f>Ugovori_OPULJP[[#This Row],[Bespovratna sredstva - Ukupno (EU+Nac) HRK
= Ukupna ugovorena vrijednost bespovratnih sredstava]]*Ugovori_OPULJP[[#This Row],[STOPA NACIONALNOG SUFINANCIRANJA %]]</f>
        <v>158422.62900000002</v>
      </c>
      <c r="Q2519" s="11">
        <v>1056150.8600000001</v>
      </c>
      <c r="R2519" s="11">
        <v>91947.139999999898</v>
      </c>
      <c r="S2519" s="11">
        <v>0</v>
      </c>
      <c r="T2519" s="4">
        <f>Ugovori_OPULJP[[#This Row],[Bespovratna sredstva - Ukupno (EU+Nac) HRK
= Ukupna ugovorena vrijednost bespovratnih sredstava]]+Ugovori_OPULJP[[#This Row],[Javni doprinos korisnika - HRK]]+Ugovori_OPULJP[[#This Row],[Privatni doprinos korisnika - HRK]]</f>
        <v>1148098</v>
      </c>
      <c r="U2519" s="29" t="s">
        <v>3634</v>
      </c>
      <c r="V2519" s="29" t="s">
        <v>4042</v>
      </c>
      <c r="W2519" s="30" t="s">
        <v>7513</v>
      </c>
      <c r="X2519" s="30" t="s">
        <v>8072</v>
      </c>
    </row>
    <row r="2520" spans="1:24" ht="114.75" x14ac:dyDescent="0.25">
      <c r="A2520" s="45" t="s">
        <v>3670</v>
      </c>
      <c r="B2520" s="67" t="s">
        <v>8151</v>
      </c>
      <c r="C2520" s="30" t="s">
        <v>7160</v>
      </c>
      <c r="D2520" s="30" t="s">
        <v>3646</v>
      </c>
      <c r="E2520" s="29" t="s">
        <v>10082</v>
      </c>
      <c r="F2520" s="47" t="s">
        <v>7468</v>
      </c>
      <c r="G2520" s="47" t="s">
        <v>3671</v>
      </c>
      <c r="H2520" s="48">
        <v>42251</v>
      </c>
      <c r="I2520" s="48">
        <v>42616</v>
      </c>
      <c r="J2520" s="48" t="str">
        <f ca="1">IF(Ugovori_OPULJP[[#This Row],[DATUM ZAVRŠETKA OPERACIJE]]&lt;TODAY(),"završen","u provedbi")</f>
        <v>završen</v>
      </c>
      <c r="K2520" s="25" t="s">
        <v>13</v>
      </c>
      <c r="L2520" s="25" t="s">
        <v>13</v>
      </c>
      <c r="M2520" s="17">
        <v>0.85</v>
      </c>
      <c r="N2520" s="17">
        <v>0.15</v>
      </c>
      <c r="O2520" s="11">
        <f>Ugovori_OPULJP[[#This Row],[Bespovratna sredstva - Ukupno (EU+Nac) HRK
= Ukupna ugovorena vrijednost bespovratnih sredstava]]*Ugovori_OPULJP[[#This Row],[EU STOPA SUFINANCIRANJA %
EU CO-FINANCING RATE %]]</f>
        <v>1752286.3304999999</v>
      </c>
      <c r="P2520" s="11">
        <f>Ugovori_OPULJP[[#This Row],[Bespovratna sredstva - Ukupno (EU+Nac) HRK
= Ukupna ugovorena vrijednost bespovratnih sredstava]]*Ugovori_OPULJP[[#This Row],[STOPA NACIONALNOG SUFINANCIRANJA %]]</f>
        <v>309226.99949999998</v>
      </c>
      <c r="Q2520" s="11">
        <v>2061513.33</v>
      </c>
      <c r="R2520" s="11">
        <v>179262.0299999998</v>
      </c>
      <c r="S2520" s="11">
        <v>0</v>
      </c>
      <c r="T2520" s="4">
        <f>Ugovori_OPULJP[[#This Row],[Bespovratna sredstva - Ukupno (EU+Nac) HRK
= Ukupna ugovorena vrijednost bespovratnih sredstava]]+Ugovori_OPULJP[[#This Row],[Javni doprinos korisnika - HRK]]+Ugovori_OPULJP[[#This Row],[Privatni doprinos korisnika - HRK]]</f>
        <v>2240775.36</v>
      </c>
      <c r="U2520" s="29" t="s">
        <v>3634</v>
      </c>
      <c r="V2520" s="29" t="s">
        <v>4042</v>
      </c>
      <c r="W2520" s="30" t="s">
        <v>7514</v>
      </c>
      <c r="X2520" s="30" t="s">
        <v>8072</v>
      </c>
    </row>
    <row r="2521" spans="1:24" ht="102" x14ac:dyDescent="0.25">
      <c r="A2521" s="45" t="s">
        <v>3672</v>
      </c>
      <c r="B2521" s="67" t="s">
        <v>8151</v>
      </c>
      <c r="C2521" s="30" t="s">
        <v>7160</v>
      </c>
      <c r="D2521" s="30" t="s">
        <v>3646</v>
      </c>
      <c r="E2521" s="29" t="s">
        <v>10082</v>
      </c>
      <c r="F2521" s="47" t="s">
        <v>3673</v>
      </c>
      <c r="G2521" s="47" t="s">
        <v>3674</v>
      </c>
      <c r="H2521" s="48">
        <v>42251</v>
      </c>
      <c r="I2521" s="48">
        <v>42616</v>
      </c>
      <c r="J2521" s="48" t="str">
        <f ca="1">IF(Ugovori_OPULJP[[#This Row],[DATUM ZAVRŠETKA OPERACIJE]]&lt;TODAY(),"završen","u provedbi")</f>
        <v>završen</v>
      </c>
      <c r="K2521" s="25" t="s">
        <v>13</v>
      </c>
      <c r="L2521" s="25" t="s">
        <v>13</v>
      </c>
      <c r="M2521" s="17">
        <v>0.85</v>
      </c>
      <c r="N2521" s="17">
        <v>0.15</v>
      </c>
      <c r="O2521" s="11">
        <f>Ugovori_OPULJP[[#This Row],[Bespovratna sredstva - Ukupno (EU+Nac) HRK
= Ukupna ugovorena vrijednost bespovratnih sredstava]]*Ugovori_OPULJP[[#This Row],[EU STOPA SUFINANCIRANJA %
EU CO-FINANCING RATE %]]</f>
        <v>2007161.0999999999</v>
      </c>
      <c r="P2521" s="11">
        <f>Ugovori_OPULJP[[#This Row],[Bespovratna sredstva - Ukupno (EU+Nac) HRK
= Ukupna ugovorena vrijednost bespovratnih sredstava]]*Ugovori_OPULJP[[#This Row],[STOPA NACIONALNOG SUFINANCIRANJA %]]</f>
        <v>354204.89999999997</v>
      </c>
      <c r="Q2521" s="11">
        <v>2361366</v>
      </c>
      <c r="R2521" s="11">
        <v>130000</v>
      </c>
      <c r="S2521" s="11">
        <v>0</v>
      </c>
      <c r="T2521" s="4">
        <f>Ugovori_OPULJP[[#This Row],[Bespovratna sredstva - Ukupno (EU+Nac) HRK
= Ukupna ugovorena vrijednost bespovratnih sredstava]]+Ugovori_OPULJP[[#This Row],[Javni doprinos korisnika - HRK]]+Ugovori_OPULJP[[#This Row],[Privatni doprinos korisnika - HRK]]</f>
        <v>2491366</v>
      </c>
      <c r="U2521" s="29" t="s">
        <v>3634</v>
      </c>
      <c r="V2521" s="29" t="s">
        <v>4042</v>
      </c>
      <c r="W2521" s="30" t="s">
        <v>5814</v>
      </c>
      <c r="X2521" s="30" t="s">
        <v>8072</v>
      </c>
    </row>
    <row r="2522" spans="1:24" ht="114.75" x14ac:dyDescent="0.25">
      <c r="A2522" s="45" t="s">
        <v>3675</v>
      </c>
      <c r="B2522" s="67" t="s">
        <v>8151</v>
      </c>
      <c r="C2522" s="30" t="s">
        <v>7160</v>
      </c>
      <c r="D2522" s="30" t="s">
        <v>3646</v>
      </c>
      <c r="E2522" s="29" t="s">
        <v>10082</v>
      </c>
      <c r="F2522" s="47" t="s">
        <v>3676</v>
      </c>
      <c r="G2522" s="47" t="s">
        <v>2065</v>
      </c>
      <c r="H2522" s="48">
        <v>42251</v>
      </c>
      <c r="I2522" s="48">
        <v>42616</v>
      </c>
      <c r="J2522" s="48" t="str">
        <f ca="1">IF(Ugovori_OPULJP[[#This Row],[DATUM ZAVRŠETKA OPERACIJE]]&lt;TODAY(),"završen","u provedbi")</f>
        <v>završen</v>
      </c>
      <c r="K2522" s="25" t="s">
        <v>20</v>
      </c>
      <c r="L2522" s="25" t="s">
        <v>3</v>
      </c>
      <c r="M2522" s="17">
        <v>0.85</v>
      </c>
      <c r="N2522" s="17">
        <v>0.15</v>
      </c>
      <c r="O2522" s="11">
        <f>Ugovori_OPULJP[[#This Row],[Bespovratna sredstva - Ukupno (EU+Nac) HRK
= Ukupna ugovorena vrijednost bespovratnih sredstava]]*Ugovori_OPULJP[[#This Row],[EU STOPA SUFINANCIRANJA %
EU CO-FINANCING RATE %]]</f>
        <v>2125000</v>
      </c>
      <c r="P2522" s="11">
        <f>Ugovori_OPULJP[[#This Row],[Bespovratna sredstva - Ukupno (EU+Nac) HRK
= Ukupna ugovorena vrijednost bespovratnih sredstava]]*Ugovori_OPULJP[[#This Row],[STOPA NACIONALNOG SUFINANCIRANJA %]]</f>
        <v>375000</v>
      </c>
      <c r="Q2522" s="11">
        <v>2500000</v>
      </c>
      <c r="R2522" s="11">
        <v>282515.33999999985</v>
      </c>
      <c r="S2522" s="11">
        <v>0</v>
      </c>
      <c r="T2522" s="4">
        <f>Ugovori_OPULJP[[#This Row],[Bespovratna sredstva - Ukupno (EU+Nac) HRK
= Ukupna ugovorena vrijednost bespovratnih sredstava]]+Ugovori_OPULJP[[#This Row],[Javni doprinos korisnika - HRK]]+Ugovori_OPULJP[[#This Row],[Privatni doprinos korisnika - HRK]]</f>
        <v>2782515.34</v>
      </c>
      <c r="U2522" s="29" t="s">
        <v>3634</v>
      </c>
      <c r="V2522" s="29" t="s">
        <v>4042</v>
      </c>
      <c r="W2522" s="30" t="s">
        <v>5815</v>
      </c>
      <c r="X2522" s="30" t="s">
        <v>8072</v>
      </c>
    </row>
    <row r="2523" spans="1:24" ht="114.75" x14ac:dyDescent="0.25">
      <c r="A2523" s="45" t="s">
        <v>3677</v>
      </c>
      <c r="B2523" s="67" t="s">
        <v>8151</v>
      </c>
      <c r="C2523" s="30" t="s">
        <v>7160</v>
      </c>
      <c r="D2523" s="30" t="s">
        <v>3646</v>
      </c>
      <c r="E2523" s="29" t="s">
        <v>10082</v>
      </c>
      <c r="F2523" s="47" t="s">
        <v>3678</v>
      </c>
      <c r="G2523" s="47" t="s">
        <v>1615</v>
      </c>
      <c r="H2523" s="48">
        <v>42248</v>
      </c>
      <c r="I2523" s="48">
        <v>42613</v>
      </c>
      <c r="J2523" s="48" t="str">
        <f ca="1">IF(Ugovori_OPULJP[[#This Row],[DATUM ZAVRŠETKA OPERACIJE]]&lt;TODAY(),"završen","u provedbi")</f>
        <v>završen</v>
      </c>
      <c r="K2523" s="25" t="s">
        <v>11</v>
      </c>
      <c r="L2523" s="25" t="s">
        <v>11</v>
      </c>
      <c r="M2523" s="17">
        <v>0.85</v>
      </c>
      <c r="N2523" s="17">
        <v>0.15</v>
      </c>
      <c r="O2523" s="11">
        <f>Ugovori_OPULJP[[#This Row],[Bespovratna sredstva - Ukupno (EU+Nac) HRK
= Ukupna ugovorena vrijednost bespovratnih sredstava]]*Ugovori_OPULJP[[#This Row],[EU STOPA SUFINANCIRANJA %
EU CO-FINANCING RATE %]]</f>
        <v>1395633.2324999999</v>
      </c>
      <c r="P2523" s="11">
        <f>Ugovori_OPULJP[[#This Row],[Bespovratna sredstva - Ukupno (EU+Nac) HRK
= Ukupna ugovorena vrijednost bespovratnih sredstava]]*Ugovori_OPULJP[[#This Row],[STOPA NACIONALNOG SUFINANCIRANJA %]]</f>
        <v>246288.21749999997</v>
      </c>
      <c r="Q2523" s="11">
        <v>1641921.45</v>
      </c>
      <c r="R2523" s="11">
        <v>86500</v>
      </c>
      <c r="S2523" s="11">
        <v>0</v>
      </c>
      <c r="T2523" s="4">
        <f>Ugovori_OPULJP[[#This Row],[Bespovratna sredstva - Ukupno (EU+Nac) HRK
= Ukupna ugovorena vrijednost bespovratnih sredstava]]+Ugovori_OPULJP[[#This Row],[Javni doprinos korisnika - HRK]]+Ugovori_OPULJP[[#This Row],[Privatni doprinos korisnika - HRK]]</f>
        <v>1728421.45</v>
      </c>
      <c r="U2523" s="29" t="s">
        <v>3634</v>
      </c>
      <c r="V2523" s="29" t="s">
        <v>4042</v>
      </c>
      <c r="W2523" s="30" t="s">
        <v>7515</v>
      </c>
      <c r="X2523" s="30" t="s">
        <v>8072</v>
      </c>
    </row>
    <row r="2524" spans="1:24" ht="114.75" x14ac:dyDescent="0.25">
      <c r="A2524" s="45" t="s">
        <v>3679</v>
      </c>
      <c r="B2524" s="67" t="s">
        <v>8151</v>
      </c>
      <c r="C2524" s="30" t="s">
        <v>7160</v>
      </c>
      <c r="D2524" s="30" t="s">
        <v>3646</v>
      </c>
      <c r="E2524" s="29" t="s">
        <v>10082</v>
      </c>
      <c r="F2524" s="47" t="s">
        <v>3680</v>
      </c>
      <c r="G2524" s="47" t="s">
        <v>3681</v>
      </c>
      <c r="H2524" s="48">
        <v>42248</v>
      </c>
      <c r="I2524" s="48">
        <v>42613</v>
      </c>
      <c r="J2524" s="48" t="str">
        <f ca="1">IF(Ugovori_OPULJP[[#This Row],[DATUM ZAVRŠETKA OPERACIJE]]&lt;TODAY(),"završen","u provedbi")</f>
        <v>završen</v>
      </c>
      <c r="K2524" s="25" t="s">
        <v>14</v>
      </c>
      <c r="L2524" s="25" t="s">
        <v>14</v>
      </c>
      <c r="M2524" s="17">
        <v>0.85</v>
      </c>
      <c r="N2524" s="17">
        <v>0.15</v>
      </c>
      <c r="O2524" s="11">
        <f>Ugovori_OPULJP[[#This Row],[Bespovratna sredstva - Ukupno (EU+Nac) HRK
= Ukupna ugovorena vrijednost bespovratnih sredstava]]*Ugovori_OPULJP[[#This Row],[EU STOPA SUFINANCIRANJA %
EU CO-FINANCING RATE %]]</f>
        <v>2124436.977</v>
      </c>
      <c r="P2524" s="11">
        <f>Ugovori_OPULJP[[#This Row],[Bespovratna sredstva - Ukupno (EU+Nac) HRK
= Ukupna ugovorena vrijednost bespovratnih sredstava]]*Ugovori_OPULJP[[#This Row],[STOPA NACIONALNOG SUFINANCIRANJA %]]</f>
        <v>374900.64299999998</v>
      </c>
      <c r="Q2524" s="11">
        <v>2499337.62</v>
      </c>
      <c r="R2524" s="11">
        <v>292871.04000000004</v>
      </c>
      <c r="S2524" s="11">
        <v>0</v>
      </c>
      <c r="T2524" s="4">
        <f>Ugovori_OPULJP[[#This Row],[Bespovratna sredstva - Ukupno (EU+Nac) HRK
= Ukupna ugovorena vrijednost bespovratnih sredstava]]+Ugovori_OPULJP[[#This Row],[Javni doprinos korisnika - HRK]]+Ugovori_OPULJP[[#This Row],[Privatni doprinos korisnika - HRK]]</f>
        <v>2792208.66</v>
      </c>
      <c r="U2524" s="29" t="s">
        <v>3634</v>
      </c>
      <c r="V2524" s="29" t="s">
        <v>4042</v>
      </c>
      <c r="W2524" s="30" t="s">
        <v>7516</v>
      </c>
      <c r="X2524" s="30" t="s">
        <v>8072</v>
      </c>
    </row>
    <row r="2525" spans="1:24" ht="114.75" x14ac:dyDescent="0.25">
      <c r="A2525" s="45" t="s">
        <v>3682</v>
      </c>
      <c r="B2525" s="67" t="s">
        <v>8151</v>
      </c>
      <c r="C2525" s="30" t="s">
        <v>7160</v>
      </c>
      <c r="D2525" s="30" t="s">
        <v>3646</v>
      </c>
      <c r="E2525" s="29" t="s">
        <v>10082</v>
      </c>
      <c r="F2525" s="47" t="s">
        <v>3683</v>
      </c>
      <c r="G2525" s="47" t="s">
        <v>421</v>
      </c>
      <c r="H2525" s="48">
        <v>42237</v>
      </c>
      <c r="I2525" s="48">
        <v>42602</v>
      </c>
      <c r="J2525" s="48" t="str">
        <f ca="1">IF(Ugovori_OPULJP[[#This Row],[DATUM ZAVRŠETKA OPERACIJE]]&lt;TODAY(),"završen","u provedbi")</f>
        <v>završen</v>
      </c>
      <c r="K2525" s="25" t="s">
        <v>19</v>
      </c>
      <c r="L2525" s="25" t="s">
        <v>19</v>
      </c>
      <c r="M2525" s="17">
        <v>0.85</v>
      </c>
      <c r="N2525" s="17">
        <v>0.15</v>
      </c>
      <c r="O2525" s="11">
        <f>Ugovori_OPULJP[[#This Row],[Bespovratna sredstva - Ukupno (EU+Nac) HRK
= Ukupna ugovorena vrijednost bespovratnih sredstava]]*Ugovori_OPULJP[[#This Row],[EU STOPA SUFINANCIRANJA %
EU CO-FINANCING RATE %]]</f>
        <v>2016364.7215</v>
      </c>
      <c r="P2525" s="11">
        <f>Ugovori_OPULJP[[#This Row],[Bespovratna sredstva - Ukupno (EU+Nac) HRK
= Ukupna ugovorena vrijednost bespovratnih sredstava]]*Ugovori_OPULJP[[#This Row],[STOPA NACIONALNOG SUFINANCIRANJA %]]</f>
        <v>355829.06849999999</v>
      </c>
      <c r="Q2525" s="11">
        <v>2372193.79</v>
      </c>
      <c r="R2525" s="11">
        <v>263577.08999999985</v>
      </c>
      <c r="S2525" s="11">
        <v>0</v>
      </c>
      <c r="T2525" s="4">
        <f>Ugovori_OPULJP[[#This Row],[Bespovratna sredstva - Ukupno (EU+Nac) HRK
= Ukupna ugovorena vrijednost bespovratnih sredstava]]+Ugovori_OPULJP[[#This Row],[Javni doprinos korisnika - HRK]]+Ugovori_OPULJP[[#This Row],[Privatni doprinos korisnika - HRK]]</f>
        <v>2635770.8799999999</v>
      </c>
      <c r="U2525" s="29" t="s">
        <v>3634</v>
      </c>
      <c r="V2525" s="29" t="s">
        <v>4042</v>
      </c>
      <c r="W2525" s="30" t="s">
        <v>7517</v>
      </c>
      <c r="X2525" s="30" t="s">
        <v>8072</v>
      </c>
    </row>
    <row r="2526" spans="1:24" ht="102" x14ac:dyDescent="0.25">
      <c r="A2526" s="45" t="s">
        <v>3684</v>
      </c>
      <c r="B2526" s="67" t="s">
        <v>8151</v>
      </c>
      <c r="C2526" s="30" t="s">
        <v>7160</v>
      </c>
      <c r="D2526" s="30" t="s">
        <v>3646</v>
      </c>
      <c r="E2526" s="29" t="s">
        <v>10082</v>
      </c>
      <c r="F2526" s="47" t="s">
        <v>3685</v>
      </c>
      <c r="G2526" s="47" t="s">
        <v>1199</v>
      </c>
      <c r="H2526" s="48">
        <v>42248</v>
      </c>
      <c r="I2526" s="48">
        <v>42613</v>
      </c>
      <c r="J2526" s="48" t="str">
        <f ca="1">IF(Ugovori_OPULJP[[#This Row],[DATUM ZAVRŠETKA OPERACIJE]]&lt;TODAY(),"završen","u provedbi")</f>
        <v>završen</v>
      </c>
      <c r="K2526" s="25" t="s">
        <v>10</v>
      </c>
      <c r="L2526" s="25" t="s">
        <v>10</v>
      </c>
      <c r="M2526" s="17">
        <v>0.85</v>
      </c>
      <c r="N2526" s="17">
        <v>0.15</v>
      </c>
      <c r="O2526" s="11">
        <f>Ugovori_OPULJP[[#This Row],[Bespovratna sredstva - Ukupno (EU+Nac) HRK
= Ukupna ugovorena vrijednost bespovratnih sredstava]]*Ugovori_OPULJP[[#This Row],[EU STOPA SUFINANCIRANJA %
EU CO-FINANCING RATE %]]</f>
        <v>2104387.5</v>
      </c>
      <c r="P2526" s="11">
        <f>Ugovori_OPULJP[[#This Row],[Bespovratna sredstva - Ukupno (EU+Nac) HRK
= Ukupna ugovorena vrijednost bespovratnih sredstava]]*Ugovori_OPULJP[[#This Row],[STOPA NACIONALNOG SUFINANCIRANJA %]]</f>
        <v>371362.5</v>
      </c>
      <c r="Q2526" s="11">
        <v>2475750</v>
      </c>
      <c r="R2526" s="11">
        <v>140000</v>
      </c>
      <c r="S2526" s="11">
        <v>0</v>
      </c>
      <c r="T2526" s="4">
        <f>Ugovori_OPULJP[[#This Row],[Bespovratna sredstva - Ukupno (EU+Nac) HRK
= Ukupna ugovorena vrijednost bespovratnih sredstava]]+Ugovori_OPULJP[[#This Row],[Javni doprinos korisnika - HRK]]+Ugovori_OPULJP[[#This Row],[Privatni doprinos korisnika - HRK]]</f>
        <v>2615750</v>
      </c>
      <c r="U2526" s="29" t="s">
        <v>3634</v>
      </c>
      <c r="V2526" s="29" t="s">
        <v>4042</v>
      </c>
      <c r="W2526" s="30" t="s">
        <v>7518</v>
      </c>
      <c r="X2526" s="30" t="s">
        <v>8072</v>
      </c>
    </row>
    <row r="2527" spans="1:24" ht="102" x14ac:dyDescent="0.25">
      <c r="A2527" s="45" t="s">
        <v>3686</v>
      </c>
      <c r="B2527" s="67" t="s">
        <v>8151</v>
      </c>
      <c r="C2527" s="30" t="s">
        <v>7160</v>
      </c>
      <c r="D2527" s="30" t="s">
        <v>3646</v>
      </c>
      <c r="E2527" s="29" t="s">
        <v>10082</v>
      </c>
      <c r="F2527" s="47" t="s">
        <v>3687</v>
      </c>
      <c r="G2527" s="47" t="s">
        <v>3688</v>
      </c>
      <c r="H2527" s="48">
        <v>42251</v>
      </c>
      <c r="I2527" s="48">
        <v>42616</v>
      </c>
      <c r="J2527" s="48" t="str">
        <f ca="1">IF(Ugovori_OPULJP[[#This Row],[DATUM ZAVRŠETKA OPERACIJE]]&lt;TODAY(),"završen","u provedbi")</f>
        <v>završen</v>
      </c>
      <c r="K2527" s="25" t="s">
        <v>17</v>
      </c>
      <c r="L2527" s="25" t="s">
        <v>17</v>
      </c>
      <c r="M2527" s="17">
        <v>0.85</v>
      </c>
      <c r="N2527" s="17">
        <v>0.15</v>
      </c>
      <c r="O2527" s="11">
        <f>Ugovori_OPULJP[[#This Row],[Bespovratna sredstva - Ukupno (EU+Nac) HRK
= Ukupna ugovorena vrijednost bespovratnih sredstava]]*Ugovori_OPULJP[[#This Row],[EU STOPA SUFINANCIRANJA %
EU CO-FINANCING RATE %]]</f>
        <v>547672.08499999996</v>
      </c>
      <c r="P2527" s="11">
        <f>Ugovori_OPULJP[[#This Row],[Bespovratna sredstva - Ukupno (EU+Nac) HRK
= Ukupna ugovorena vrijednost bespovratnih sredstava]]*Ugovori_OPULJP[[#This Row],[STOPA NACIONALNOG SUFINANCIRANJA %]]</f>
        <v>96648.014999999999</v>
      </c>
      <c r="Q2527" s="11">
        <v>644320.1</v>
      </c>
      <c r="R2527" s="11">
        <v>56609.140000000014</v>
      </c>
      <c r="S2527" s="11">
        <v>0</v>
      </c>
      <c r="T2527" s="4">
        <f>Ugovori_OPULJP[[#This Row],[Bespovratna sredstva - Ukupno (EU+Nac) HRK
= Ukupna ugovorena vrijednost bespovratnih sredstava]]+Ugovori_OPULJP[[#This Row],[Javni doprinos korisnika - HRK]]+Ugovori_OPULJP[[#This Row],[Privatni doprinos korisnika - HRK]]</f>
        <v>700929.24</v>
      </c>
      <c r="U2527" s="29" t="s">
        <v>3634</v>
      </c>
      <c r="V2527" s="29" t="s">
        <v>4042</v>
      </c>
      <c r="W2527" s="30" t="s">
        <v>7519</v>
      </c>
      <c r="X2527" s="30" t="s">
        <v>8072</v>
      </c>
    </row>
    <row r="2528" spans="1:24" ht="114.75" x14ac:dyDescent="0.25">
      <c r="A2528" s="45" t="s">
        <v>3689</v>
      </c>
      <c r="B2528" s="67" t="s">
        <v>8151</v>
      </c>
      <c r="C2528" s="30" t="s">
        <v>7160</v>
      </c>
      <c r="D2528" s="30" t="s">
        <v>3646</v>
      </c>
      <c r="E2528" s="29" t="s">
        <v>10082</v>
      </c>
      <c r="F2528" s="47" t="s">
        <v>3690</v>
      </c>
      <c r="G2528" s="47" t="s">
        <v>462</v>
      </c>
      <c r="H2528" s="48">
        <v>42240</v>
      </c>
      <c r="I2528" s="48">
        <v>42605</v>
      </c>
      <c r="J2528" s="48" t="str">
        <f ca="1">IF(Ugovori_OPULJP[[#This Row],[DATUM ZAVRŠETKA OPERACIJE]]&lt;TODAY(),"završen","u provedbi")</f>
        <v>završen</v>
      </c>
      <c r="K2528" s="25" t="s">
        <v>12</v>
      </c>
      <c r="L2528" s="25" t="s">
        <v>12</v>
      </c>
      <c r="M2528" s="17">
        <v>0.85</v>
      </c>
      <c r="N2528" s="17">
        <v>0.15</v>
      </c>
      <c r="O2528" s="11">
        <f>Ugovori_OPULJP[[#This Row],[Bespovratna sredstva - Ukupno (EU+Nac) HRK
= Ukupna ugovorena vrijednost bespovratnih sredstava]]*Ugovori_OPULJP[[#This Row],[EU STOPA SUFINANCIRANJA %
EU CO-FINANCING RATE %]]</f>
        <v>1778068.3859999999</v>
      </c>
      <c r="P2528" s="11">
        <f>Ugovori_OPULJP[[#This Row],[Bespovratna sredstva - Ukupno (EU+Nac) HRK
= Ukupna ugovorena vrijednost bespovratnih sredstava]]*Ugovori_OPULJP[[#This Row],[STOPA NACIONALNOG SUFINANCIRANJA %]]</f>
        <v>313776.77399999998</v>
      </c>
      <c r="Q2528" s="11">
        <v>2091845.16</v>
      </c>
      <c r="R2528" s="11">
        <v>369149.1399999999</v>
      </c>
      <c r="S2528" s="11">
        <v>0</v>
      </c>
      <c r="T2528" s="4">
        <f>Ugovori_OPULJP[[#This Row],[Bespovratna sredstva - Ukupno (EU+Nac) HRK
= Ukupna ugovorena vrijednost bespovratnih sredstava]]+Ugovori_OPULJP[[#This Row],[Javni doprinos korisnika - HRK]]+Ugovori_OPULJP[[#This Row],[Privatni doprinos korisnika - HRK]]</f>
        <v>2460994.2999999998</v>
      </c>
      <c r="U2528" s="29" t="s">
        <v>3634</v>
      </c>
      <c r="V2528" s="29" t="s">
        <v>4042</v>
      </c>
      <c r="W2528" s="30" t="s">
        <v>7520</v>
      </c>
      <c r="X2528" s="30" t="s">
        <v>8072</v>
      </c>
    </row>
    <row r="2529" spans="1:24" ht="102" x14ac:dyDescent="0.25">
      <c r="A2529" s="45" t="s">
        <v>3691</v>
      </c>
      <c r="B2529" s="67" t="s">
        <v>8151</v>
      </c>
      <c r="C2529" s="30" t="s">
        <v>7160</v>
      </c>
      <c r="D2529" s="30" t="s">
        <v>3646</v>
      </c>
      <c r="E2529" s="29" t="s">
        <v>10082</v>
      </c>
      <c r="F2529" s="47" t="s">
        <v>3692</v>
      </c>
      <c r="G2529" s="7" t="s">
        <v>2496</v>
      </c>
      <c r="H2529" s="48">
        <v>42233</v>
      </c>
      <c r="I2529" s="48">
        <v>42598</v>
      </c>
      <c r="J2529" s="48" t="str">
        <f ca="1">IF(Ugovori_OPULJP[[#This Row],[DATUM ZAVRŠETKA OPERACIJE]]&lt;TODAY(),"završen","u provedbi")</f>
        <v>završen</v>
      </c>
      <c r="K2529" s="25" t="s">
        <v>7</v>
      </c>
      <c r="L2529" s="25" t="s">
        <v>7</v>
      </c>
      <c r="M2529" s="17">
        <v>0.85</v>
      </c>
      <c r="N2529" s="17">
        <v>0.15</v>
      </c>
      <c r="O2529" s="11">
        <f>Ugovori_OPULJP[[#This Row],[Bespovratna sredstva - Ukupno (EU+Nac) HRK
= Ukupna ugovorena vrijednost bespovratnih sredstava]]*Ugovori_OPULJP[[#This Row],[EU STOPA SUFINANCIRANJA %
EU CO-FINANCING RATE %]]</f>
        <v>2116257.2145000002</v>
      </c>
      <c r="P2529" s="11">
        <f>Ugovori_OPULJP[[#This Row],[Bespovratna sredstva - Ukupno (EU+Nac) HRK
= Ukupna ugovorena vrijednost bespovratnih sredstava]]*Ugovori_OPULJP[[#This Row],[STOPA NACIONALNOG SUFINANCIRANJA %]]</f>
        <v>373457.15549999999</v>
      </c>
      <c r="Q2529" s="11">
        <v>2489714.37</v>
      </c>
      <c r="R2529" s="11">
        <v>414973.15999999968</v>
      </c>
      <c r="S2529" s="11">
        <v>0</v>
      </c>
      <c r="T2529" s="4">
        <f>Ugovori_OPULJP[[#This Row],[Bespovratna sredstva - Ukupno (EU+Nac) HRK
= Ukupna ugovorena vrijednost bespovratnih sredstava]]+Ugovori_OPULJP[[#This Row],[Javni doprinos korisnika - HRK]]+Ugovori_OPULJP[[#This Row],[Privatni doprinos korisnika - HRK]]</f>
        <v>2904687.53</v>
      </c>
      <c r="U2529" s="29" t="s">
        <v>3634</v>
      </c>
      <c r="V2529" s="29" t="s">
        <v>4042</v>
      </c>
      <c r="W2529" s="89" t="s">
        <v>7521</v>
      </c>
      <c r="X2529" s="30" t="s">
        <v>8072</v>
      </c>
    </row>
    <row r="2530" spans="1:24" ht="102" x14ac:dyDescent="0.25">
      <c r="A2530" s="45" t="s">
        <v>3693</v>
      </c>
      <c r="B2530" s="67" t="s">
        <v>8151</v>
      </c>
      <c r="C2530" s="30" t="s">
        <v>7160</v>
      </c>
      <c r="D2530" s="30" t="s">
        <v>3646</v>
      </c>
      <c r="E2530" s="29" t="s">
        <v>10082</v>
      </c>
      <c r="F2530" s="47" t="s">
        <v>3694</v>
      </c>
      <c r="G2530" s="47" t="s">
        <v>3695</v>
      </c>
      <c r="H2530" s="48">
        <v>42248</v>
      </c>
      <c r="I2530" s="48">
        <v>42613</v>
      </c>
      <c r="J2530" s="48" t="str">
        <f ca="1">IF(Ugovori_OPULJP[[#This Row],[DATUM ZAVRŠETKA OPERACIJE]]&lt;TODAY(),"završen","u provedbi")</f>
        <v>završen</v>
      </c>
      <c r="K2530" s="25" t="s">
        <v>5</v>
      </c>
      <c r="L2530" s="25" t="s">
        <v>5</v>
      </c>
      <c r="M2530" s="17">
        <v>0.85</v>
      </c>
      <c r="N2530" s="17">
        <v>0.15</v>
      </c>
      <c r="O2530" s="11">
        <f>Ugovori_OPULJP[[#This Row],[Bespovratna sredstva - Ukupno (EU+Nac) HRK
= Ukupna ugovorena vrijednost bespovratnih sredstava]]*Ugovori_OPULJP[[#This Row],[EU STOPA SUFINANCIRANJA %
EU CO-FINANCING RATE %]]</f>
        <v>1773412.392</v>
      </c>
      <c r="P2530" s="11">
        <f>Ugovori_OPULJP[[#This Row],[Bespovratna sredstva - Ukupno (EU+Nac) HRK
= Ukupna ugovorena vrijednost bespovratnih sredstava]]*Ugovori_OPULJP[[#This Row],[STOPA NACIONALNOG SUFINANCIRANJA %]]</f>
        <v>312955.12799999997</v>
      </c>
      <c r="Q2530" s="11">
        <v>2086367.52</v>
      </c>
      <c r="R2530" s="11">
        <v>109815.47999999998</v>
      </c>
      <c r="S2530" s="11">
        <v>0</v>
      </c>
      <c r="T2530" s="4">
        <f>Ugovori_OPULJP[[#This Row],[Bespovratna sredstva - Ukupno (EU+Nac) HRK
= Ukupna ugovorena vrijednost bespovratnih sredstava]]+Ugovori_OPULJP[[#This Row],[Javni doprinos korisnika - HRK]]+Ugovori_OPULJP[[#This Row],[Privatni doprinos korisnika - HRK]]</f>
        <v>2196183</v>
      </c>
      <c r="U2530" s="29" t="s">
        <v>3634</v>
      </c>
      <c r="V2530" s="29" t="s">
        <v>4042</v>
      </c>
      <c r="W2530" s="89" t="s">
        <v>7522</v>
      </c>
      <c r="X2530" s="30" t="s">
        <v>8072</v>
      </c>
    </row>
    <row r="2531" spans="1:24" ht="114.75" x14ac:dyDescent="0.25">
      <c r="A2531" s="45" t="s">
        <v>3696</v>
      </c>
      <c r="B2531" s="67" t="s">
        <v>8151</v>
      </c>
      <c r="C2531" s="30" t="s">
        <v>7160</v>
      </c>
      <c r="D2531" s="30" t="s">
        <v>3646</v>
      </c>
      <c r="E2531" s="29" t="s">
        <v>10082</v>
      </c>
      <c r="F2531" s="47" t="s">
        <v>3697</v>
      </c>
      <c r="G2531" s="47" t="s">
        <v>3</v>
      </c>
      <c r="H2531" s="48">
        <v>42237</v>
      </c>
      <c r="I2531" s="48">
        <v>42602</v>
      </c>
      <c r="J2531" s="48" t="str">
        <f ca="1">IF(Ugovori_OPULJP[[#This Row],[DATUM ZAVRŠETKA OPERACIJE]]&lt;TODAY(),"završen","u provedbi")</f>
        <v>završen</v>
      </c>
      <c r="K2531" s="25" t="s">
        <v>3</v>
      </c>
      <c r="L2531" s="25" t="s">
        <v>3</v>
      </c>
      <c r="M2531" s="17">
        <v>0.85</v>
      </c>
      <c r="N2531" s="17">
        <v>0.15</v>
      </c>
      <c r="O2531" s="11">
        <f>Ugovori_OPULJP[[#This Row],[Bespovratna sredstva - Ukupno (EU+Nac) HRK
= Ukupna ugovorena vrijednost bespovratnih sredstava]]*Ugovori_OPULJP[[#This Row],[EU STOPA SUFINANCIRANJA %
EU CO-FINANCING RATE %]]</f>
        <v>3825000</v>
      </c>
      <c r="P2531" s="11">
        <f>Ugovori_OPULJP[[#This Row],[Bespovratna sredstva - Ukupno (EU+Nac) HRK
= Ukupna ugovorena vrijednost bespovratnih sredstava]]*Ugovori_OPULJP[[#This Row],[STOPA NACIONALNOG SUFINANCIRANJA %]]</f>
        <v>675000</v>
      </c>
      <c r="Q2531" s="11">
        <v>4500000</v>
      </c>
      <c r="R2531" s="11">
        <v>910997.29999999981</v>
      </c>
      <c r="S2531" s="11">
        <v>0</v>
      </c>
      <c r="T2531" s="4">
        <f>Ugovori_OPULJP[[#This Row],[Bespovratna sredstva - Ukupno (EU+Nac) HRK
= Ukupna ugovorena vrijednost bespovratnih sredstava]]+Ugovori_OPULJP[[#This Row],[Javni doprinos korisnika - HRK]]+Ugovori_OPULJP[[#This Row],[Privatni doprinos korisnika - HRK]]</f>
        <v>5410997.2999999998</v>
      </c>
      <c r="U2531" s="29" t="s">
        <v>3634</v>
      </c>
      <c r="V2531" s="29" t="s">
        <v>4042</v>
      </c>
      <c r="W2531" s="89" t="s">
        <v>7523</v>
      </c>
      <c r="X2531" s="30" t="s">
        <v>8072</v>
      </c>
    </row>
    <row r="2532" spans="1:24" ht="114.75" x14ac:dyDescent="0.25">
      <c r="A2532" s="45" t="s">
        <v>3698</v>
      </c>
      <c r="B2532" s="67" t="s">
        <v>8151</v>
      </c>
      <c r="C2532" s="30" t="s">
        <v>7160</v>
      </c>
      <c r="D2532" s="30" t="s">
        <v>3646</v>
      </c>
      <c r="E2532" s="29" t="s">
        <v>10082</v>
      </c>
      <c r="F2532" s="47" t="s">
        <v>3699</v>
      </c>
      <c r="G2532" s="47" t="s">
        <v>892</v>
      </c>
      <c r="H2532" s="48">
        <v>42248</v>
      </c>
      <c r="I2532" s="48">
        <v>42613</v>
      </c>
      <c r="J2532" s="48" t="str">
        <f ca="1">IF(Ugovori_OPULJP[[#This Row],[DATUM ZAVRŠETKA OPERACIJE]]&lt;TODAY(),"završen","u provedbi")</f>
        <v>završen</v>
      </c>
      <c r="K2532" s="25" t="s">
        <v>0</v>
      </c>
      <c r="L2532" s="25" t="s">
        <v>0</v>
      </c>
      <c r="M2532" s="17">
        <v>0.85</v>
      </c>
      <c r="N2532" s="17">
        <v>0.15</v>
      </c>
      <c r="O2532" s="11">
        <f>Ugovori_OPULJP[[#This Row],[Bespovratna sredstva - Ukupno (EU+Nac) HRK
= Ukupna ugovorena vrijednost bespovratnih sredstava]]*Ugovori_OPULJP[[#This Row],[EU STOPA SUFINANCIRANJA %
EU CO-FINANCING RATE %]]</f>
        <v>1277136.135</v>
      </c>
      <c r="P2532" s="11">
        <f>Ugovori_OPULJP[[#This Row],[Bespovratna sredstva - Ukupno (EU+Nac) HRK
= Ukupna ugovorena vrijednost bespovratnih sredstava]]*Ugovori_OPULJP[[#This Row],[STOPA NACIONALNOG SUFINANCIRANJA %]]</f>
        <v>225376.965</v>
      </c>
      <c r="Q2532" s="11">
        <v>1502513.1</v>
      </c>
      <c r="R2532" s="11">
        <v>132544.07999999984</v>
      </c>
      <c r="S2532" s="11">
        <v>0</v>
      </c>
      <c r="T2532" s="4">
        <f>Ugovori_OPULJP[[#This Row],[Bespovratna sredstva - Ukupno (EU+Nac) HRK
= Ukupna ugovorena vrijednost bespovratnih sredstava]]+Ugovori_OPULJP[[#This Row],[Javni doprinos korisnika - HRK]]+Ugovori_OPULJP[[#This Row],[Privatni doprinos korisnika - HRK]]</f>
        <v>1635057.18</v>
      </c>
      <c r="U2532" s="29" t="s">
        <v>3634</v>
      </c>
      <c r="V2532" s="29" t="s">
        <v>4042</v>
      </c>
      <c r="W2532" s="89" t="s">
        <v>7524</v>
      </c>
      <c r="X2532" s="30" t="s">
        <v>8072</v>
      </c>
    </row>
    <row r="2533" spans="1:24" ht="114.75" x14ac:dyDescent="0.25">
      <c r="A2533" s="45" t="s">
        <v>3700</v>
      </c>
      <c r="B2533" s="67" t="s">
        <v>8151</v>
      </c>
      <c r="C2533" s="30" t="s">
        <v>7160</v>
      </c>
      <c r="D2533" s="30" t="s">
        <v>3646</v>
      </c>
      <c r="E2533" s="29" t="s">
        <v>10082</v>
      </c>
      <c r="F2533" s="47" t="s">
        <v>7467</v>
      </c>
      <c r="G2533" s="47" t="s">
        <v>1650</v>
      </c>
      <c r="H2533" s="48">
        <v>42244</v>
      </c>
      <c r="I2533" s="48">
        <v>42609</v>
      </c>
      <c r="J2533" s="48" t="str">
        <f ca="1">IF(Ugovori_OPULJP[[#This Row],[DATUM ZAVRŠETKA OPERACIJE]]&lt;TODAY(),"završen","u provedbi")</f>
        <v>završen</v>
      </c>
      <c r="K2533" s="25" t="s">
        <v>20</v>
      </c>
      <c r="L2533" s="25" t="s">
        <v>20</v>
      </c>
      <c r="M2533" s="17">
        <v>0.85</v>
      </c>
      <c r="N2533" s="17">
        <v>0.15</v>
      </c>
      <c r="O2533" s="11">
        <f>Ugovori_OPULJP[[#This Row],[Bespovratna sredstva - Ukupno (EU+Nac) HRK
= Ukupna ugovorena vrijednost bespovratnih sredstava]]*Ugovori_OPULJP[[#This Row],[EU STOPA SUFINANCIRANJA %
EU CO-FINANCING RATE %]]</f>
        <v>897288.18599999987</v>
      </c>
      <c r="P2533" s="11">
        <f>Ugovori_OPULJP[[#This Row],[Bespovratna sredstva - Ukupno (EU+Nac) HRK
= Ukupna ugovorena vrijednost bespovratnih sredstava]]*Ugovori_OPULJP[[#This Row],[STOPA NACIONALNOG SUFINANCIRANJA %]]</f>
        <v>158344.97399999999</v>
      </c>
      <c r="Q2533" s="11">
        <v>1055633.1599999999</v>
      </c>
      <c r="R2533" s="11">
        <v>117292.58000000007</v>
      </c>
      <c r="S2533" s="11">
        <v>0</v>
      </c>
      <c r="T2533" s="4">
        <f>Ugovori_OPULJP[[#This Row],[Bespovratna sredstva - Ukupno (EU+Nac) HRK
= Ukupna ugovorena vrijednost bespovratnih sredstava]]+Ugovori_OPULJP[[#This Row],[Javni doprinos korisnika - HRK]]+Ugovori_OPULJP[[#This Row],[Privatni doprinos korisnika - HRK]]</f>
        <v>1172925.74</v>
      </c>
      <c r="U2533" s="29" t="s">
        <v>3634</v>
      </c>
      <c r="V2533" s="29" t="s">
        <v>4042</v>
      </c>
      <c r="W2533" s="89" t="s">
        <v>7525</v>
      </c>
      <c r="X2533" s="30" t="s">
        <v>8072</v>
      </c>
    </row>
    <row r="2534" spans="1:24" ht="114.75" x14ac:dyDescent="0.25">
      <c r="A2534" s="45" t="s">
        <v>3701</v>
      </c>
      <c r="B2534" s="67" t="s">
        <v>8151</v>
      </c>
      <c r="C2534" s="30" t="s">
        <v>7160</v>
      </c>
      <c r="D2534" s="30" t="s">
        <v>3646</v>
      </c>
      <c r="E2534" s="29" t="s">
        <v>10082</v>
      </c>
      <c r="F2534" s="47" t="s">
        <v>3702</v>
      </c>
      <c r="G2534" s="7" t="s">
        <v>3703</v>
      </c>
      <c r="H2534" s="48">
        <v>42251</v>
      </c>
      <c r="I2534" s="48">
        <v>42616</v>
      </c>
      <c r="J2534" s="48" t="str">
        <f ca="1">IF(Ugovori_OPULJP[[#This Row],[DATUM ZAVRŠETKA OPERACIJE]]&lt;TODAY(),"završen","u provedbi")</f>
        <v>završen</v>
      </c>
      <c r="K2534" s="25" t="s">
        <v>6</v>
      </c>
      <c r="L2534" s="25" t="s">
        <v>6</v>
      </c>
      <c r="M2534" s="17">
        <v>0.85</v>
      </c>
      <c r="N2534" s="17">
        <v>0.15</v>
      </c>
      <c r="O2534" s="11">
        <f>Ugovori_OPULJP[[#This Row],[Bespovratna sredstva - Ukupno (EU+Nac) HRK
= Ukupna ugovorena vrijednost bespovratnih sredstava]]*Ugovori_OPULJP[[#This Row],[EU STOPA SUFINANCIRANJA %
EU CO-FINANCING RATE %]]</f>
        <v>1559430.8674999999</v>
      </c>
      <c r="P2534" s="11">
        <f>Ugovori_OPULJP[[#This Row],[Bespovratna sredstva - Ukupno (EU+Nac) HRK
= Ukupna ugovorena vrijednost bespovratnih sredstava]]*Ugovori_OPULJP[[#This Row],[STOPA NACIONALNOG SUFINANCIRANJA %]]</f>
        <v>275193.6825</v>
      </c>
      <c r="Q2534" s="11">
        <v>1834624.55</v>
      </c>
      <c r="R2534" s="11">
        <v>96559.189999999944</v>
      </c>
      <c r="S2534" s="11">
        <v>0</v>
      </c>
      <c r="T2534" s="4">
        <f>Ugovori_OPULJP[[#This Row],[Bespovratna sredstva - Ukupno (EU+Nac) HRK
= Ukupna ugovorena vrijednost bespovratnih sredstava]]+Ugovori_OPULJP[[#This Row],[Javni doprinos korisnika - HRK]]+Ugovori_OPULJP[[#This Row],[Privatni doprinos korisnika - HRK]]</f>
        <v>1931183.74</v>
      </c>
      <c r="U2534" s="29" t="s">
        <v>3634</v>
      </c>
      <c r="V2534" s="29" t="s">
        <v>4042</v>
      </c>
      <c r="W2534" s="89" t="s">
        <v>7526</v>
      </c>
      <c r="X2534" s="30" t="s">
        <v>8072</v>
      </c>
    </row>
    <row r="2535" spans="1:24" ht="76.5" x14ac:dyDescent="0.25">
      <c r="A2535" s="45" t="s">
        <v>3704</v>
      </c>
      <c r="B2535" s="67" t="s">
        <v>8151</v>
      </c>
      <c r="C2535" s="30" t="s">
        <v>7160</v>
      </c>
      <c r="D2535" s="30" t="s">
        <v>3646</v>
      </c>
      <c r="E2535" s="29" t="s">
        <v>10082</v>
      </c>
      <c r="F2535" s="47" t="s">
        <v>3705</v>
      </c>
      <c r="G2535" s="47" t="s">
        <v>3706</v>
      </c>
      <c r="H2535" s="48">
        <v>42251</v>
      </c>
      <c r="I2535" s="48">
        <v>42616</v>
      </c>
      <c r="J2535" s="48" t="str">
        <f ca="1">IF(Ugovori_OPULJP[[#This Row],[DATUM ZAVRŠETKA OPERACIJE]]&lt;TODAY(),"završen","u provedbi")</f>
        <v>završen</v>
      </c>
      <c r="K2535" s="25" t="s">
        <v>6</v>
      </c>
      <c r="L2535" s="25" t="s">
        <v>6</v>
      </c>
      <c r="M2535" s="17">
        <v>0.85</v>
      </c>
      <c r="N2535" s="17">
        <v>0.15</v>
      </c>
      <c r="O2535" s="11">
        <f>Ugovori_OPULJP[[#This Row],[Bespovratna sredstva - Ukupno (EU+Nac) HRK
= Ukupna ugovorena vrijednost bespovratnih sredstava]]*Ugovori_OPULJP[[#This Row],[EU STOPA SUFINANCIRANJA %
EU CO-FINANCING RATE %]]</f>
        <v>863139.53800000006</v>
      </c>
      <c r="P2535" s="11">
        <f>Ugovori_OPULJP[[#This Row],[Bespovratna sredstva - Ukupno (EU+Nac) HRK
= Ukupna ugovorena vrijednost bespovratnih sredstava]]*Ugovori_OPULJP[[#This Row],[STOPA NACIONALNOG SUFINANCIRANJA %]]</f>
        <v>152318.742</v>
      </c>
      <c r="Q2535" s="11">
        <v>1015458.28</v>
      </c>
      <c r="R2535" s="11">
        <v>88300.719999999972</v>
      </c>
      <c r="S2535" s="11">
        <v>0</v>
      </c>
      <c r="T2535" s="4">
        <f>Ugovori_OPULJP[[#This Row],[Bespovratna sredstva - Ukupno (EU+Nac) HRK
= Ukupna ugovorena vrijednost bespovratnih sredstava]]+Ugovori_OPULJP[[#This Row],[Javni doprinos korisnika - HRK]]+Ugovori_OPULJP[[#This Row],[Privatni doprinos korisnika - HRK]]</f>
        <v>1103759</v>
      </c>
      <c r="U2535" s="29" t="s">
        <v>3634</v>
      </c>
      <c r="V2535" s="29" t="s">
        <v>4042</v>
      </c>
      <c r="W2535" s="89" t="s">
        <v>7527</v>
      </c>
      <c r="X2535" s="30" t="s">
        <v>8072</v>
      </c>
    </row>
    <row r="2536" spans="1:24" ht="114.75" x14ac:dyDescent="0.25">
      <c r="A2536" s="45" t="s">
        <v>3707</v>
      </c>
      <c r="B2536" s="67" t="s">
        <v>8151</v>
      </c>
      <c r="C2536" s="30" t="s">
        <v>7160</v>
      </c>
      <c r="D2536" s="30" t="s">
        <v>3646</v>
      </c>
      <c r="E2536" s="29" t="s">
        <v>10082</v>
      </c>
      <c r="F2536" s="47" t="s">
        <v>3708</v>
      </c>
      <c r="G2536" s="47" t="s">
        <v>1261</v>
      </c>
      <c r="H2536" s="48">
        <v>42251</v>
      </c>
      <c r="I2536" s="48">
        <v>42616</v>
      </c>
      <c r="J2536" s="48" t="str">
        <f ca="1">IF(Ugovori_OPULJP[[#This Row],[DATUM ZAVRŠETKA OPERACIJE]]&lt;TODAY(),"završen","u provedbi")</f>
        <v>završen</v>
      </c>
      <c r="K2536" s="25" t="s">
        <v>8</v>
      </c>
      <c r="L2536" s="25" t="s">
        <v>8</v>
      </c>
      <c r="M2536" s="17">
        <v>0.85</v>
      </c>
      <c r="N2536" s="17">
        <v>0.15</v>
      </c>
      <c r="O2536" s="11">
        <f>Ugovori_OPULJP[[#This Row],[Bespovratna sredstva - Ukupno (EU+Nac) HRK
= Ukupna ugovorena vrijednost bespovratnih sredstava]]*Ugovori_OPULJP[[#This Row],[EU STOPA SUFINANCIRANJA %
EU CO-FINANCING RATE %]]</f>
        <v>712785.40949999995</v>
      </c>
      <c r="P2536" s="11">
        <f>Ugovori_OPULJP[[#This Row],[Bespovratna sredstva - Ukupno (EU+Nac) HRK
= Ukupna ugovorena vrijednost bespovratnih sredstava]]*Ugovori_OPULJP[[#This Row],[STOPA NACIONALNOG SUFINANCIRANJA %]]</f>
        <v>125785.66049999998</v>
      </c>
      <c r="Q2536" s="11">
        <v>838571.07</v>
      </c>
      <c r="R2536" s="11">
        <v>72919.230000000098</v>
      </c>
      <c r="S2536" s="11">
        <v>0</v>
      </c>
      <c r="T2536" s="4">
        <f>Ugovori_OPULJP[[#This Row],[Bespovratna sredstva - Ukupno (EU+Nac) HRK
= Ukupna ugovorena vrijednost bespovratnih sredstava]]+Ugovori_OPULJP[[#This Row],[Javni doprinos korisnika - HRK]]+Ugovori_OPULJP[[#This Row],[Privatni doprinos korisnika - HRK]]</f>
        <v>911490.3</v>
      </c>
      <c r="U2536" s="29" t="s">
        <v>3634</v>
      </c>
      <c r="V2536" s="29" t="s">
        <v>4042</v>
      </c>
      <c r="W2536" s="89" t="s">
        <v>7528</v>
      </c>
      <c r="X2536" s="30" t="s">
        <v>8072</v>
      </c>
    </row>
    <row r="2537" spans="1:24" ht="76.5" x14ac:dyDescent="0.25">
      <c r="A2537" s="45" t="s">
        <v>3709</v>
      </c>
      <c r="B2537" s="67" t="s">
        <v>8151</v>
      </c>
      <c r="C2537" s="30" t="s">
        <v>7160</v>
      </c>
      <c r="D2537" s="30" t="s">
        <v>3646</v>
      </c>
      <c r="E2537" s="29" t="s">
        <v>10082</v>
      </c>
      <c r="F2537" s="47" t="s">
        <v>4726</v>
      </c>
      <c r="G2537" s="47" t="s">
        <v>1118</v>
      </c>
      <c r="H2537" s="48">
        <v>42237</v>
      </c>
      <c r="I2537" s="48">
        <v>42602</v>
      </c>
      <c r="J2537" s="48" t="str">
        <f ca="1">IF(Ugovori_OPULJP[[#This Row],[DATUM ZAVRŠETKA OPERACIJE]]&lt;TODAY(),"završen","u provedbi")</f>
        <v>završen</v>
      </c>
      <c r="K2537" s="25" t="s">
        <v>1</v>
      </c>
      <c r="L2537" s="25" t="s">
        <v>1</v>
      </c>
      <c r="M2537" s="17">
        <v>0.85</v>
      </c>
      <c r="N2537" s="17">
        <v>0.15</v>
      </c>
      <c r="O2537" s="11">
        <f>Ugovori_OPULJP[[#This Row],[Bespovratna sredstva - Ukupno (EU+Nac) HRK
= Ukupna ugovorena vrijednost bespovratnih sredstava]]*Ugovori_OPULJP[[#This Row],[EU STOPA SUFINANCIRANJA %
EU CO-FINANCING RATE %]]</f>
        <v>935698.53</v>
      </c>
      <c r="P2537" s="11">
        <f>Ugovori_OPULJP[[#This Row],[Bespovratna sredstva - Ukupno (EU+Nac) HRK
= Ukupna ugovorena vrijednost bespovratnih sredstava]]*Ugovori_OPULJP[[#This Row],[STOPA NACIONALNOG SUFINANCIRANJA %]]</f>
        <v>165123.26999999999</v>
      </c>
      <c r="Q2537" s="11">
        <v>1100821.8</v>
      </c>
      <c r="R2537" s="11">
        <v>98199.869999999879</v>
      </c>
      <c r="S2537" s="11">
        <v>0</v>
      </c>
      <c r="T2537" s="4">
        <f>Ugovori_OPULJP[[#This Row],[Bespovratna sredstva - Ukupno (EU+Nac) HRK
= Ukupna ugovorena vrijednost bespovratnih sredstava]]+Ugovori_OPULJP[[#This Row],[Javni doprinos korisnika - HRK]]+Ugovori_OPULJP[[#This Row],[Privatni doprinos korisnika - HRK]]</f>
        <v>1199021.67</v>
      </c>
      <c r="U2537" s="29" t="s">
        <v>3634</v>
      </c>
      <c r="V2537" s="29" t="s">
        <v>4042</v>
      </c>
      <c r="W2537" s="89" t="s">
        <v>7529</v>
      </c>
      <c r="X2537" s="30" t="s">
        <v>8072</v>
      </c>
    </row>
    <row r="2538" spans="1:24" ht="76.5" x14ac:dyDescent="0.25">
      <c r="A2538" s="45" t="s">
        <v>3710</v>
      </c>
      <c r="B2538" s="67" t="s">
        <v>8151</v>
      </c>
      <c r="C2538" s="30" t="s">
        <v>7160</v>
      </c>
      <c r="D2538" s="30" t="s">
        <v>3646</v>
      </c>
      <c r="E2538" s="29" t="s">
        <v>10082</v>
      </c>
      <c r="F2538" s="47" t="s">
        <v>3711</v>
      </c>
      <c r="G2538" s="47" t="s">
        <v>3712</v>
      </c>
      <c r="H2538" s="48">
        <v>42251</v>
      </c>
      <c r="I2538" s="48">
        <v>42616</v>
      </c>
      <c r="J2538" s="48" t="str">
        <f ca="1">IF(Ugovori_OPULJP[[#This Row],[DATUM ZAVRŠETKA OPERACIJE]]&lt;TODAY(),"završen","u provedbi")</f>
        <v>završen</v>
      </c>
      <c r="K2538" s="25" t="s">
        <v>1</v>
      </c>
      <c r="L2538" s="25" t="s">
        <v>1</v>
      </c>
      <c r="M2538" s="17">
        <v>0.85</v>
      </c>
      <c r="N2538" s="17">
        <v>0.15</v>
      </c>
      <c r="O2538" s="11">
        <f>Ugovori_OPULJP[[#This Row],[Bespovratna sredstva - Ukupno (EU+Nac) HRK
= Ukupna ugovorena vrijednost bespovratnih sredstava]]*Ugovori_OPULJP[[#This Row],[EU STOPA SUFINANCIRANJA %
EU CO-FINANCING RATE %]]</f>
        <v>1690711.4805000001</v>
      </c>
      <c r="P2538" s="11">
        <f>Ugovori_OPULJP[[#This Row],[Bespovratna sredstva - Ukupno (EU+Nac) HRK
= Ukupna ugovorena vrijednost bespovratnih sredstava]]*Ugovori_OPULJP[[#This Row],[STOPA NACIONALNOG SUFINANCIRANJA %]]</f>
        <v>298360.84950000001</v>
      </c>
      <c r="Q2538" s="11">
        <v>1989072.33</v>
      </c>
      <c r="R2538" s="11">
        <v>106452.66999999993</v>
      </c>
      <c r="S2538" s="11">
        <v>0</v>
      </c>
      <c r="T2538" s="4">
        <f>Ugovori_OPULJP[[#This Row],[Bespovratna sredstva - Ukupno (EU+Nac) HRK
= Ukupna ugovorena vrijednost bespovratnih sredstava]]+Ugovori_OPULJP[[#This Row],[Javni doprinos korisnika - HRK]]+Ugovori_OPULJP[[#This Row],[Privatni doprinos korisnika - HRK]]</f>
        <v>2095525</v>
      </c>
      <c r="U2538" s="29" t="s">
        <v>3634</v>
      </c>
      <c r="V2538" s="29" t="s">
        <v>4042</v>
      </c>
      <c r="W2538" s="89" t="s">
        <v>7530</v>
      </c>
      <c r="X2538" s="30" t="s">
        <v>8072</v>
      </c>
    </row>
    <row r="2539" spans="1:24" ht="114.75" x14ac:dyDescent="0.25">
      <c r="A2539" s="45" t="s">
        <v>3713</v>
      </c>
      <c r="B2539" s="67" t="s">
        <v>8151</v>
      </c>
      <c r="C2539" s="30" t="s">
        <v>7160</v>
      </c>
      <c r="D2539" s="30" t="s">
        <v>3646</v>
      </c>
      <c r="E2539" s="29" t="s">
        <v>10082</v>
      </c>
      <c r="F2539" s="47" t="s">
        <v>3714</v>
      </c>
      <c r="G2539" s="47" t="s">
        <v>3715</v>
      </c>
      <c r="H2539" s="48">
        <v>42248</v>
      </c>
      <c r="I2539" s="48">
        <v>42613</v>
      </c>
      <c r="J2539" s="48" t="str">
        <f ca="1">IF(Ugovori_OPULJP[[#This Row],[DATUM ZAVRŠETKA OPERACIJE]]&lt;TODAY(),"završen","u provedbi")</f>
        <v>završen</v>
      </c>
      <c r="K2539" s="25" t="s">
        <v>6</v>
      </c>
      <c r="L2539" s="25" t="s">
        <v>6</v>
      </c>
      <c r="M2539" s="17">
        <v>0.85</v>
      </c>
      <c r="N2539" s="17">
        <v>0.15</v>
      </c>
      <c r="O2539" s="11">
        <f>Ugovori_OPULJP[[#This Row],[Bespovratna sredstva - Ukupno (EU+Nac) HRK
= Ukupna ugovorena vrijednost bespovratnih sredstava]]*Ugovori_OPULJP[[#This Row],[EU STOPA SUFINANCIRANJA %
EU CO-FINANCING RATE %]]</f>
        <v>947025.17099999997</v>
      </c>
      <c r="P2539" s="11">
        <f>Ugovori_OPULJP[[#This Row],[Bespovratna sredstva - Ukupno (EU+Nac) HRK
= Ukupna ugovorena vrijednost bespovratnih sredstava]]*Ugovori_OPULJP[[#This Row],[STOPA NACIONALNOG SUFINANCIRANJA %]]</f>
        <v>167122.08900000001</v>
      </c>
      <c r="Q2539" s="11">
        <v>1114147.26</v>
      </c>
      <c r="R2539" s="11">
        <v>123794.14999999991</v>
      </c>
      <c r="S2539" s="11">
        <v>0</v>
      </c>
      <c r="T2539" s="4">
        <f>Ugovori_OPULJP[[#This Row],[Bespovratna sredstva - Ukupno (EU+Nac) HRK
= Ukupna ugovorena vrijednost bespovratnih sredstava]]+Ugovori_OPULJP[[#This Row],[Javni doprinos korisnika - HRK]]+Ugovori_OPULJP[[#This Row],[Privatni doprinos korisnika - HRK]]</f>
        <v>1237941.4099999999</v>
      </c>
      <c r="U2539" s="29" t="s">
        <v>3634</v>
      </c>
      <c r="V2539" s="29" t="s">
        <v>4042</v>
      </c>
      <c r="W2539" s="89" t="s">
        <v>7531</v>
      </c>
      <c r="X2539" s="30" t="s">
        <v>8072</v>
      </c>
    </row>
    <row r="2540" spans="1:24" ht="76.5" x14ac:dyDescent="0.25">
      <c r="A2540" s="45" t="s">
        <v>3716</v>
      </c>
      <c r="B2540" s="67" t="s">
        <v>8151</v>
      </c>
      <c r="C2540" s="30" t="s">
        <v>7160</v>
      </c>
      <c r="D2540" s="30" t="s">
        <v>3646</v>
      </c>
      <c r="E2540" s="29" t="s">
        <v>10082</v>
      </c>
      <c r="F2540" s="47" t="s">
        <v>3717</v>
      </c>
      <c r="G2540" s="47" t="s">
        <v>3718</v>
      </c>
      <c r="H2540" s="48">
        <v>42248</v>
      </c>
      <c r="I2540" s="48">
        <v>42613</v>
      </c>
      <c r="J2540" s="48" t="str">
        <f ca="1">IF(Ugovori_OPULJP[[#This Row],[DATUM ZAVRŠETKA OPERACIJE]]&lt;TODAY(),"završen","u provedbi")</f>
        <v>završen</v>
      </c>
      <c r="K2540" s="25" t="s">
        <v>18</v>
      </c>
      <c r="L2540" s="25" t="s">
        <v>18</v>
      </c>
      <c r="M2540" s="17">
        <v>0.85</v>
      </c>
      <c r="N2540" s="17">
        <v>0.15</v>
      </c>
      <c r="O2540" s="11">
        <f>Ugovori_OPULJP[[#This Row],[Bespovratna sredstva - Ukupno (EU+Nac) HRK
= Ukupna ugovorena vrijednost bespovratnih sredstava]]*Ugovori_OPULJP[[#This Row],[EU STOPA SUFINANCIRANJA %
EU CO-FINANCING RATE %]]</f>
        <v>1764196.301</v>
      </c>
      <c r="P2540" s="11">
        <f>Ugovori_OPULJP[[#This Row],[Bespovratna sredstva - Ukupno (EU+Nac) HRK
= Ukupna ugovorena vrijednost bespovratnih sredstava]]*Ugovori_OPULJP[[#This Row],[STOPA NACIONALNOG SUFINANCIRANJA %]]</f>
        <v>311328.75900000002</v>
      </c>
      <c r="Q2540" s="11">
        <v>2075525.06</v>
      </c>
      <c r="R2540" s="11">
        <v>116832.85999999987</v>
      </c>
      <c r="S2540" s="11">
        <v>0</v>
      </c>
      <c r="T2540" s="4">
        <f>Ugovori_OPULJP[[#This Row],[Bespovratna sredstva - Ukupno (EU+Nac) HRK
= Ukupna ugovorena vrijednost bespovratnih sredstava]]+Ugovori_OPULJP[[#This Row],[Javni doprinos korisnika - HRK]]+Ugovori_OPULJP[[#This Row],[Privatni doprinos korisnika - HRK]]</f>
        <v>2192357.92</v>
      </c>
      <c r="U2540" s="29" t="s">
        <v>3634</v>
      </c>
      <c r="V2540" s="29" t="s">
        <v>4042</v>
      </c>
      <c r="W2540" s="89" t="s">
        <v>7532</v>
      </c>
      <c r="X2540" s="30" t="s">
        <v>8072</v>
      </c>
    </row>
    <row r="2541" spans="1:24" ht="76.5" x14ac:dyDescent="0.25">
      <c r="A2541" s="45" t="s">
        <v>3719</v>
      </c>
      <c r="B2541" s="67" t="s">
        <v>8151</v>
      </c>
      <c r="C2541" s="30" t="s">
        <v>7160</v>
      </c>
      <c r="D2541" s="30" t="s">
        <v>3646</v>
      </c>
      <c r="E2541" s="29" t="s">
        <v>10082</v>
      </c>
      <c r="F2541" s="47" t="s">
        <v>3720</v>
      </c>
      <c r="G2541" s="47" t="s">
        <v>490</v>
      </c>
      <c r="H2541" s="48">
        <v>42248</v>
      </c>
      <c r="I2541" s="48">
        <v>42613</v>
      </c>
      <c r="J2541" s="48" t="str">
        <f ca="1">IF(Ugovori_OPULJP[[#This Row],[DATUM ZAVRŠETKA OPERACIJE]]&lt;TODAY(),"završen","u provedbi")</f>
        <v>završen</v>
      </c>
      <c r="K2541" s="25" t="s">
        <v>18</v>
      </c>
      <c r="L2541" s="25" t="s">
        <v>18</v>
      </c>
      <c r="M2541" s="17">
        <v>0.85</v>
      </c>
      <c r="N2541" s="17">
        <v>0.15</v>
      </c>
      <c r="O2541" s="11">
        <f>Ugovori_OPULJP[[#This Row],[Bespovratna sredstva - Ukupno (EU+Nac) HRK
= Ukupna ugovorena vrijednost bespovratnih sredstava]]*Ugovori_OPULJP[[#This Row],[EU STOPA SUFINANCIRANJA %
EU CO-FINANCING RATE %]]</f>
        <v>419413.647</v>
      </c>
      <c r="P2541" s="11">
        <f>Ugovori_OPULJP[[#This Row],[Bespovratna sredstva - Ukupno (EU+Nac) HRK
= Ukupna ugovorena vrijednost bespovratnih sredstava]]*Ugovori_OPULJP[[#This Row],[STOPA NACIONALNOG SUFINANCIRANJA %]]</f>
        <v>74014.172999999995</v>
      </c>
      <c r="Q2541" s="11">
        <v>493427.82</v>
      </c>
      <c r="R2541" s="11">
        <v>43699.999999999942</v>
      </c>
      <c r="S2541" s="11">
        <v>0</v>
      </c>
      <c r="T2541" s="4">
        <f>Ugovori_OPULJP[[#This Row],[Bespovratna sredstva - Ukupno (EU+Nac) HRK
= Ukupna ugovorena vrijednost bespovratnih sredstava]]+Ugovori_OPULJP[[#This Row],[Javni doprinos korisnika - HRK]]+Ugovori_OPULJP[[#This Row],[Privatni doprinos korisnika - HRK]]</f>
        <v>537127.81999999995</v>
      </c>
      <c r="U2541" s="29" t="s">
        <v>3634</v>
      </c>
      <c r="V2541" s="29" t="s">
        <v>4042</v>
      </c>
      <c r="W2541" s="89" t="s">
        <v>7539</v>
      </c>
      <c r="X2541" s="30" t="s">
        <v>8072</v>
      </c>
    </row>
    <row r="2542" spans="1:24" ht="114.75" x14ac:dyDescent="0.25">
      <c r="A2542" s="45" t="s">
        <v>3721</v>
      </c>
      <c r="B2542" s="67" t="s">
        <v>8151</v>
      </c>
      <c r="C2542" s="30" t="s">
        <v>7160</v>
      </c>
      <c r="D2542" s="30" t="s">
        <v>3646</v>
      </c>
      <c r="E2542" s="29" t="s">
        <v>10082</v>
      </c>
      <c r="F2542" s="47" t="s">
        <v>3722</v>
      </c>
      <c r="G2542" s="47" t="s">
        <v>701</v>
      </c>
      <c r="H2542" s="48">
        <v>42241</v>
      </c>
      <c r="I2542" s="48">
        <v>42606</v>
      </c>
      <c r="J2542" s="48" t="str">
        <f ca="1">IF(Ugovori_OPULJP[[#This Row],[DATUM ZAVRŠETKA OPERACIJE]]&lt;TODAY(),"završen","u provedbi")</f>
        <v>završen</v>
      </c>
      <c r="K2542" s="25" t="s">
        <v>11</v>
      </c>
      <c r="L2542" s="25" t="s">
        <v>11</v>
      </c>
      <c r="M2542" s="17">
        <v>0.85</v>
      </c>
      <c r="N2542" s="17">
        <v>0.15</v>
      </c>
      <c r="O2542" s="11">
        <f>Ugovori_OPULJP[[#This Row],[Bespovratna sredstva - Ukupno (EU+Nac) HRK
= Ukupna ugovorena vrijednost bespovratnih sredstava]]*Ugovori_OPULJP[[#This Row],[EU STOPA SUFINANCIRANJA %
EU CO-FINANCING RATE %]]</f>
        <v>1272857.575</v>
      </c>
      <c r="P2542" s="11">
        <f>Ugovori_OPULJP[[#This Row],[Bespovratna sredstva - Ukupno (EU+Nac) HRK
= Ukupna ugovorena vrijednost bespovratnih sredstava]]*Ugovori_OPULJP[[#This Row],[STOPA NACIONALNOG SUFINANCIRANJA %]]</f>
        <v>224621.92499999999</v>
      </c>
      <c r="Q2542" s="11">
        <v>1497479.5</v>
      </c>
      <c r="R2542" s="11">
        <v>130433</v>
      </c>
      <c r="S2542" s="11">
        <v>0</v>
      </c>
      <c r="T2542" s="4">
        <f>Ugovori_OPULJP[[#This Row],[Bespovratna sredstva - Ukupno (EU+Nac) HRK
= Ukupna ugovorena vrijednost bespovratnih sredstava]]+Ugovori_OPULJP[[#This Row],[Javni doprinos korisnika - HRK]]+Ugovori_OPULJP[[#This Row],[Privatni doprinos korisnika - HRK]]</f>
        <v>1627912.5</v>
      </c>
      <c r="U2542" s="29" t="s">
        <v>3634</v>
      </c>
      <c r="V2542" s="29" t="s">
        <v>4042</v>
      </c>
      <c r="W2542" s="89" t="s">
        <v>7533</v>
      </c>
      <c r="X2542" s="30" t="s">
        <v>8072</v>
      </c>
    </row>
    <row r="2543" spans="1:24" ht="114.75" x14ac:dyDescent="0.25">
      <c r="A2543" s="45" t="s">
        <v>3723</v>
      </c>
      <c r="B2543" s="67" t="s">
        <v>8151</v>
      </c>
      <c r="C2543" s="30" t="s">
        <v>7160</v>
      </c>
      <c r="D2543" s="30" t="s">
        <v>3646</v>
      </c>
      <c r="E2543" s="29" t="s">
        <v>10082</v>
      </c>
      <c r="F2543" s="47" t="s">
        <v>3724</v>
      </c>
      <c r="G2543" s="47" t="s">
        <v>1242</v>
      </c>
      <c r="H2543" s="48">
        <v>42236</v>
      </c>
      <c r="I2543" s="48">
        <v>42601</v>
      </c>
      <c r="J2543" s="48" t="str">
        <f ca="1">IF(Ugovori_OPULJP[[#This Row],[DATUM ZAVRŠETKA OPERACIJE]]&lt;TODAY(),"završen","u provedbi")</f>
        <v>završen</v>
      </c>
      <c r="K2543" s="25" t="s">
        <v>14</v>
      </c>
      <c r="L2543" s="25" t="s">
        <v>14</v>
      </c>
      <c r="M2543" s="17">
        <v>0.85</v>
      </c>
      <c r="N2543" s="17">
        <v>0.15</v>
      </c>
      <c r="O2543" s="11">
        <f>Ugovori_OPULJP[[#This Row],[Bespovratna sredstva - Ukupno (EU+Nac) HRK
= Ukupna ugovorena vrijednost bespovratnih sredstava]]*Ugovori_OPULJP[[#This Row],[EU STOPA SUFINANCIRANJA %
EU CO-FINANCING RATE %]]</f>
        <v>2125000</v>
      </c>
      <c r="P2543" s="11">
        <f>Ugovori_OPULJP[[#This Row],[Bespovratna sredstva - Ukupno (EU+Nac) HRK
= Ukupna ugovorena vrijednost bespovratnih sredstava]]*Ugovori_OPULJP[[#This Row],[STOPA NACIONALNOG SUFINANCIRANJA %]]</f>
        <v>375000</v>
      </c>
      <c r="Q2543" s="11">
        <v>2500000</v>
      </c>
      <c r="R2543" s="11">
        <v>600000.02</v>
      </c>
      <c r="S2543" s="11">
        <v>0</v>
      </c>
      <c r="T2543" s="4">
        <f>Ugovori_OPULJP[[#This Row],[Bespovratna sredstva - Ukupno (EU+Nac) HRK
= Ukupna ugovorena vrijednost bespovratnih sredstava]]+Ugovori_OPULJP[[#This Row],[Javni doprinos korisnika - HRK]]+Ugovori_OPULJP[[#This Row],[Privatni doprinos korisnika - HRK]]</f>
        <v>3100000.02</v>
      </c>
      <c r="U2543" s="29" t="s">
        <v>3634</v>
      </c>
      <c r="V2543" s="29" t="s">
        <v>4042</v>
      </c>
      <c r="W2543" s="89" t="s">
        <v>7534</v>
      </c>
      <c r="X2543" s="30" t="s">
        <v>8072</v>
      </c>
    </row>
    <row r="2544" spans="1:24" ht="127.5" x14ac:dyDescent="0.25">
      <c r="A2544" s="45" t="s">
        <v>3725</v>
      </c>
      <c r="B2544" s="67" t="s">
        <v>8151</v>
      </c>
      <c r="C2544" s="30" t="s">
        <v>7160</v>
      </c>
      <c r="D2544" s="30" t="s">
        <v>3646</v>
      </c>
      <c r="E2544" s="29" t="s">
        <v>10082</v>
      </c>
      <c r="F2544" s="47" t="s">
        <v>3726</v>
      </c>
      <c r="G2544" s="47" t="s">
        <v>2918</v>
      </c>
      <c r="H2544" s="48">
        <v>42233</v>
      </c>
      <c r="I2544" s="48">
        <v>42598</v>
      </c>
      <c r="J2544" s="48" t="str">
        <f ca="1">IF(Ugovori_OPULJP[[#This Row],[DATUM ZAVRŠETKA OPERACIJE]]&lt;TODAY(),"završen","u provedbi")</f>
        <v>završen</v>
      </c>
      <c r="K2544" s="25" t="s">
        <v>2</v>
      </c>
      <c r="L2544" s="25" t="s">
        <v>2</v>
      </c>
      <c r="M2544" s="17">
        <v>0.85</v>
      </c>
      <c r="N2544" s="17">
        <v>0.15</v>
      </c>
      <c r="O2544" s="11">
        <f>Ugovori_OPULJP[[#This Row],[Bespovratna sredstva - Ukupno (EU+Nac) HRK
= Ukupna ugovorena vrijednost bespovratnih sredstava]]*Ugovori_OPULJP[[#This Row],[EU STOPA SUFINANCIRANJA %
EU CO-FINANCING RATE %]]</f>
        <v>599801.45449999999</v>
      </c>
      <c r="P2544" s="11">
        <f>Ugovori_OPULJP[[#This Row],[Bespovratna sredstva - Ukupno (EU+Nac) HRK
= Ukupna ugovorena vrijednost bespovratnih sredstava]]*Ugovori_OPULJP[[#This Row],[STOPA NACIONALNOG SUFINANCIRANJA %]]</f>
        <v>105847.3155</v>
      </c>
      <c r="Q2544" s="11">
        <v>705648.77</v>
      </c>
      <c r="R2544" s="11">
        <v>124526.26000000001</v>
      </c>
      <c r="S2544" s="11">
        <v>0</v>
      </c>
      <c r="T2544" s="4">
        <f>Ugovori_OPULJP[[#This Row],[Bespovratna sredstva - Ukupno (EU+Nac) HRK
= Ukupna ugovorena vrijednost bespovratnih sredstava]]+Ugovori_OPULJP[[#This Row],[Javni doprinos korisnika - HRK]]+Ugovori_OPULJP[[#This Row],[Privatni doprinos korisnika - HRK]]</f>
        <v>830175.03</v>
      </c>
      <c r="U2544" s="29" t="s">
        <v>3634</v>
      </c>
      <c r="V2544" s="29" t="s">
        <v>4042</v>
      </c>
      <c r="W2544" s="89" t="s">
        <v>7535</v>
      </c>
      <c r="X2544" s="30" t="s">
        <v>8072</v>
      </c>
    </row>
    <row r="2545" spans="1:24" ht="114.75" x14ac:dyDescent="0.25">
      <c r="A2545" s="45" t="s">
        <v>3727</v>
      </c>
      <c r="B2545" s="67" t="s">
        <v>8151</v>
      </c>
      <c r="C2545" s="30" t="s">
        <v>7160</v>
      </c>
      <c r="D2545" s="30" t="s">
        <v>3646</v>
      </c>
      <c r="E2545" s="29" t="s">
        <v>10082</v>
      </c>
      <c r="F2545" s="47" t="s">
        <v>3728</v>
      </c>
      <c r="G2545" s="47" t="s">
        <v>639</v>
      </c>
      <c r="H2545" s="48">
        <v>42233</v>
      </c>
      <c r="I2545" s="48">
        <v>42598</v>
      </c>
      <c r="J2545" s="48" t="str">
        <f ca="1">IF(Ugovori_OPULJP[[#This Row],[DATUM ZAVRŠETKA OPERACIJE]]&lt;TODAY(),"završen","u provedbi")</f>
        <v>završen</v>
      </c>
      <c r="K2545" s="25" t="s">
        <v>19</v>
      </c>
      <c r="L2545" s="25" t="s">
        <v>19</v>
      </c>
      <c r="M2545" s="17">
        <v>0.85</v>
      </c>
      <c r="N2545" s="17">
        <v>0.15</v>
      </c>
      <c r="O2545" s="11">
        <f>Ugovori_OPULJP[[#This Row],[Bespovratna sredstva - Ukupno (EU+Nac) HRK
= Ukupna ugovorena vrijednost bespovratnih sredstava]]*Ugovori_OPULJP[[#This Row],[EU STOPA SUFINANCIRANJA %
EU CO-FINANCING RATE %]]</f>
        <v>2039279.9309999999</v>
      </c>
      <c r="P2545" s="11">
        <f>Ugovori_OPULJP[[#This Row],[Bespovratna sredstva - Ukupno (EU+Nac) HRK
= Ukupna ugovorena vrijednost bespovratnih sredstava]]*Ugovori_OPULJP[[#This Row],[STOPA NACIONALNOG SUFINANCIRANJA %]]</f>
        <v>359872.92899999995</v>
      </c>
      <c r="Q2545" s="11">
        <v>2399152.86</v>
      </c>
      <c r="R2545" s="11">
        <v>266572.54000000004</v>
      </c>
      <c r="S2545" s="11">
        <v>0</v>
      </c>
      <c r="T2545" s="4">
        <f>Ugovori_OPULJP[[#This Row],[Bespovratna sredstva - Ukupno (EU+Nac) HRK
= Ukupna ugovorena vrijednost bespovratnih sredstava]]+Ugovori_OPULJP[[#This Row],[Javni doprinos korisnika - HRK]]+Ugovori_OPULJP[[#This Row],[Privatni doprinos korisnika - HRK]]</f>
        <v>2665725.4</v>
      </c>
      <c r="U2545" s="29" t="s">
        <v>3634</v>
      </c>
      <c r="V2545" s="29" t="s">
        <v>4042</v>
      </c>
      <c r="W2545" s="89" t="s">
        <v>7536</v>
      </c>
      <c r="X2545" s="30" t="s">
        <v>8072</v>
      </c>
    </row>
    <row r="2546" spans="1:24" ht="114.75" x14ac:dyDescent="0.25">
      <c r="A2546" s="45" t="s">
        <v>3729</v>
      </c>
      <c r="B2546" s="67" t="s">
        <v>8151</v>
      </c>
      <c r="C2546" s="30" t="s">
        <v>7160</v>
      </c>
      <c r="D2546" s="30" t="s">
        <v>3646</v>
      </c>
      <c r="E2546" s="29" t="s">
        <v>10082</v>
      </c>
      <c r="F2546" s="47" t="s">
        <v>7469</v>
      </c>
      <c r="G2546" s="7" t="s">
        <v>312</v>
      </c>
      <c r="H2546" s="48">
        <v>42251</v>
      </c>
      <c r="I2546" s="48">
        <v>42616</v>
      </c>
      <c r="J2546" s="48" t="str">
        <f ca="1">IF(Ugovori_OPULJP[[#This Row],[DATUM ZAVRŠETKA OPERACIJE]]&lt;TODAY(),"završen","u provedbi")</f>
        <v>završen</v>
      </c>
      <c r="K2546" s="25" t="s">
        <v>8</v>
      </c>
      <c r="L2546" s="25" t="s">
        <v>8</v>
      </c>
      <c r="M2546" s="17">
        <v>0.85</v>
      </c>
      <c r="N2546" s="17">
        <v>0.15</v>
      </c>
      <c r="O2546" s="11">
        <f>Ugovori_OPULJP[[#This Row],[Bespovratna sredstva - Ukupno (EU+Nac) HRK
= Ukupna ugovorena vrijednost bespovratnih sredstava]]*Ugovori_OPULJP[[#This Row],[EU STOPA SUFINANCIRANJA %
EU CO-FINANCING RATE %]]</f>
        <v>1074764.9135</v>
      </c>
      <c r="P2546" s="11">
        <f>Ugovori_OPULJP[[#This Row],[Bespovratna sredstva - Ukupno (EU+Nac) HRK
= Ukupna ugovorena vrijednost bespovratnih sredstava]]*Ugovori_OPULJP[[#This Row],[STOPA NACIONALNOG SUFINANCIRANJA %]]</f>
        <v>189664.3965</v>
      </c>
      <c r="Q2546" s="11">
        <v>1264429.31</v>
      </c>
      <c r="R2546" s="11">
        <v>66548.919999999925</v>
      </c>
      <c r="S2546" s="11">
        <v>0</v>
      </c>
      <c r="T2546" s="4">
        <f>Ugovori_OPULJP[[#This Row],[Bespovratna sredstva - Ukupno (EU+Nac) HRK
= Ukupna ugovorena vrijednost bespovratnih sredstava]]+Ugovori_OPULJP[[#This Row],[Javni doprinos korisnika - HRK]]+Ugovori_OPULJP[[#This Row],[Privatni doprinos korisnika - HRK]]</f>
        <v>1330978.23</v>
      </c>
      <c r="U2546" s="29" t="s">
        <v>3634</v>
      </c>
      <c r="V2546" s="29" t="s">
        <v>4042</v>
      </c>
      <c r="W2546" s="89" t="s">
        <v>5816</v>
      </c>
      <c r="X2546" s="30" t="s">
        <v>8072</v>
      </c>
    </row>
    <row r="2547" spans="1:24" ht="102" x14ac:dyDescent="0.25">
      <c r="A2547" s="45" t="s">
        <v>3730</v>
      </c>
      <c r="B2547" s="67" t="s">
        <v>8151</v>
      </c>
      <c r="C2547" s="30" t="s">
        <v>7160</v>
      </c>
      <c r="D2547" s="30" t="s">
        <v>3646</v>
      </c>
      <c r="E2547" s="29" t="s">
        <v>10082</v>
      </c>
      <c r="F2547" s="47" t="s">
        <v>3731</v>
      </c>
      <c r="G2547" s="47" t="s">
        <v>3732</v>
      </c>
      <c r="H2547" s="48">
        <v>42248</v>
      </c>
      <c r="I2547" s="48">
        <v>42613</v>
      </c>
      <c r="J2547" s="48" t="str">
        <f ca="1">IF(Ugovori_OPULJP[[#This Row],[DATUM ZAVRŠETKA OPERACIJE]]&lt;TODAY(),"završen","u provedbi")</f>
        <v>završen</v>
      </c>
      <c r="K2547" s="25" t="s">
        <v>10</v>
      </c>
      <c r="L2547" s="25" t="s">
        <v>10</v>
      </c>
      <c r="M2547" s="17">
        <v>0.85</v>
      </c>
      <c r="N2547" s="17">
        <v>0.15</v>
      </c>
      <c r="O2547" s="11">
        <f>Ugovori_OPULJP[[#This Row],[Bespovratna sredstva - Ukupno (EU+Nac) HRK
= Ukupna ugovorena vrijednost bespovratnih sredstava]]*Ugovori_OPULJP[[#This Row],[EU STOPA SUFINANCIRANJA %
EU CO-FINANCING RATE %]]</f>
        <v>1793586.87</v>
      </c>
      <c r="P2547" s="11">
        <f>Ugovori_OPULJP[[#This Row],[Bespovratna sredstva - Ukupno (EU+Nac) HRK
= Ukupna ugovorena vrijednost bespovratnih sredstava]]*Ugovori_OPULJP[[#This Row],[STOPA NACIONALNOG SUFINANCIRANJA %]]</f>
        <v>316515.33</v>
      </c>
      <c r="Q2547" s="11">
        <v>2110102.2000000002</v>
      </c>
      <c r="R2547" s="11">
        <v>234455.79999999981</v>
      </c>
      <c r="S2547" s="11">
        <v>0</v>
      </c>
      <c r="T2547" s="4">
        <f>Ugovori_OPULJP[[#This Row],[Bespovratna sredstva - Ukupno (EU+Nac) HRK
= Ukupna ugovorena vrijednost bespovratnih sredstava]]+Ugovori_OPULJP[[#This Row],[Javni doprinos korisnika - HRK]]+Ugovori_OPULJP[[#This Row],[Privatni doprinos korisnika - HRK]]</f>
        <v>2344558</v>
      </c>
      <c r="U2547" s="29" t="s">
        <v>3634</v>
      </c>
      <c r="V2547" s="29" t="s">
        <v>4042</v>
      </c>
      <c r="W2547" s="89" t="s">
        <v>7537</v>
      </c>
      <c r="X2547" s="30" t="s">
        <v>8072</v>
      </c>
    </row>
    <row r="2548" spans="1:24" ht="76.5" x14ac:dyDescent="0.25">
      <c r="A2548" s="45" t="s">
        <v>3733</v>
      </c>
      <c r="B2548" s="67" t="s">
        <v>8151</v>
      </c>
      <c r="C2548" s="30" t="s">
        <v>7160</v>
      </c>
      <c r="D2548" s="30" t="s">
        <v>3646</v>
      </c>
      <c r="E2548" s="29" t="s">
        <v>10082</v>
      </c>
      <c r="F2548" s="47" t="s">
        <v>3734</v>
      </c>
      <c r="G2548" s="47" t="s">
        <v>57</v>
      </c>
      <c r="H2548" s="48">
        <v>42248</v>
      </c>
      <c r="I2548" s="48">
        <v>42613</v>
      </c>
      <c r="J2548" s="48" t="str">
        <f ca="1">IF(Ugovori_OPULJP[[#This Row],[DATUM ZAVRŠETKA OPERACIJE]]&lt;TODAY(),"završen","u provedbi")</f>
        <v>završen</v>
      </c>
      <c r="K2548" s="25" t="s">
        <v>2</v>
      </c>
      <c r="L2548" s="25" t="s">
        <v>2</v>
      </c>
      <c r="M2548" s="17">
        <v>0.85</v>
      </c>
      <c r="N2548" s="17">
        <v>0.15</v>
      </c>
      <c r="O2548" s="11">
        <f>Ugovori_OPULJP[[#This Row],[Bespovratna sredstva - Ukupno (EU+Nac) HRK
= Ukupna ugovorena vrijednost bespovratnih sredstava]]*Ugovori_OPULJP[[#This Row],[EU STOPA SUFINANCIRANJA %
EU CO-FINANCING RATE %]]</f>
        <v>1910093.9475</v>
      </c>
      <c r="P2548" s="11">
        <f>Ugovori_OPULJP[[#This Row],[Bespovratna sredstva - Ukupno (EU+Nac) HRK
= Ukupna ugovorena vrijednost bespovratnih sredstava]]*Ugovori_OPULJP[[#This Row],[STOPA NACIONALNOG SUFINANCIRANJA %]]</f>
        <v>337075.40250000003</v>
      </c>
      <c r="Q2548" s="11">
        <v>2247169.35</v>
      </c>
      <c r="R2548" s="11">
        <v>249685.48999999976</v>
      </c>
      <c r="S2548" s="11">
        <v>0</v>
      </c>
      <c r="T2548" s="4">
        <f>Ugovori_OPULJP[[#This Row],[Bespovratna sredstva - Ukupno (EU+Nac) HRK
= Ukupna ugovorena vrijednost bespovratnih sredstava]]+Ugovori_OPULJP[[#This Row],[Javni doprinos korisnika - HRK]]+Ugovori_OPULJP[[#This Row],[Privatni doprinos korisnika - HRK]]</f>
        <v>2496854.84</v>
      </c>
      <c r="U2548" s="29" t="s">
        <v>3634</v>
      </c>
      <c r="V2548" s="29" t="s">
        <v>4042</v>
      </c>
      <c r="W2548" s="89" t="s">
        <v>7538</v>
      </c>
      <c r="X2548" s="30" t="s">
        <v>8072</v>
      </c>
    </row>
    <row r="2549" spans="1:24" ht="102" x14ac:dyDescent="0.25">
      <c r="A2549" s="45" t="s">
        <v>3735</v>
      </c>
      <c r="B2549" s="67" t="s">
        <v>8151</v>
      </c>
      <c r="C2549" s="30" t="s">
        <v>7160</v>
      </c>
      <c r="D2549" s="30" t="s">
        <v>3646</v>
      </c>
      <c r="E2549" s="29" t="s">
        <v>10082</v>
      </c>
      <c r="F2549" s="47" t="s">
        <v>3736</v>
      </c>
      <c r="G2549" s="47" t="s">
        <v>3737</v>
      </c>
      <c r="H2549" s="48">
        <v>42240</v>
      </c>
      <c r="I2549" s="48">
        <v>42605</v>
      </c>
      <c r="J2549" s="48" t="str">
        <f ca="1">IF(Ugovori_OPULJP[[#This Row],[DATUM ZAVRŠETKA OPERACIJE]]&lt;TODAY(),"završen","u provedbi")</f>
        <v>završen</v>
      </c>
      <c r="K2549" s="25" t="s">
        <v>14</v>
      </c>
      <c r="L2549" s="25" t="s">
        <v>14</v>
      </c>
      <c r="M2549" s="17">
        <v>0.85</v>
      </c>
      <c r="N2549" s="17">
        <v>0.15</v>
      </c>
      <c r="O2549" s="11">
        <f>Ugovori_OPULJP[[#This Row],[Bespovratna sredstva - Ukupno (EU+Nac) HRK
= Ukupna ugovorena vrijednost bespovratnih sredstava]]*Ugovori_OPULJP[[#This Row],[EU STOPA SUFINANCIRANJA %
EU CO-FINANCING RATE %]]</f>
        <v>234827.75750000001</v>
      </c>
      <c r="P2549" s="11">
        <f>Ugovori_OPULJP[[#This Row],[Bespovratna sredstva - Ukupno (EU+Nac) HRK
= Ukupna ugovorena vrijednost bespovratnih sredstava]]*Ugovori_OPULJP[[#This Row],[STOPA NACIONALNOG SUFINANCIRANJA %]]</f>
        <v>41440.192499999997</v>
      </c>
      <c r="Q2549" s="11">
        <v>276267.95</v>
      </c>
      <c r="R2549" s="11">
        <v>34832.049999999988</v>
      </c>
      <c r="S2549" s="11">
        <v>0</v>
      </c>
      <c r="T2549" s="4">
        <f>Ugovori_OPULJP[[#This Row],[Bespovratna sredstva - Ukupno (EU+Nac) HRK
= Ukupna ugovorena vrijednost bespovratnih sredstava]]+Ugovori_OPULJP[[#This Row],[Javni doprinos korisnika - HRK]]+Ugovori_OPULJP[[#This Row],[Privatni doprinos korisnika - HRK]]</f>
        <v>311100</v>
      </c>
      <c r="U2549" s="29" t="s">
        <v>3634</v>
      </c>
      <c r="V2549" s="29" t="s">
        <v>4042</v>
      </c>
      <c r="W2549" s="89" t="s">
        <v>7540</v>
      </c>
      <c r="X2549" s="30" t="s">
        <v>8072</v>
      </c>
    </row>
    <row r="2550" spans="1:24" ht="102" x14ac:dyDescent="0.25">
      <c r="A2550" s="45" t="s">
        <v>3739</v>
      </c>
      <c r="B2550" s="67" t="s">
        <v>8151</v>
      </c>
      <c r="C2550" s="30" t="s">
        <v>7160</v>
      </c>
      <c r="D2550" s="30" t="s">
        <v>3738</v>
      </c>
      <c r="E2550" s="29" t="s">
        <v>10082</v>
      </c>
      <c r="F2550" s="47" t="s">
        <v>3740</v>
      </c>
      <c r="G2550" s="47" t="s">
        <v>892</v>
      </c>
      <c r="H2550" s="48">
        <v>42606</v>
      </c>
      <c r="I2550" s="48">
        <v>42970</v>
      </c>
      <c r="J2550" s="48" t="str">
        <f ca="1">IF(Ugovori_OPULJP[[#This Row],[DATUM ZAVRŠETKA OPERACIJE]]&lt;TODAY(),"završen","u provedbi")</f>
        <v>završen</v>
      </c>
      <c r="K2550" s="25" t="s">
        <v>0</v>
      </c>
      <c r="L2550" s="25" t="s">
        <v>0</v>
      </c>
      <c r="M2550" s="17">
        <v>0.85</v>
      </c>
      <c r="N2550" s="17">
        <v>0.15</v>
      </c>
      <c r="O2550" s="11">
        <f>Ugovori_OPULJP[[#This Row],[Bespovratna sredstva - Ukupno (EU+Nac) HRK
= Ukupna ugovorena vrijednost bespovratnih sredstava]]*Ugovori_OPULJP[[#This Row],[EU STOPA SUFINANCIRANJA %
EU CO-FINANCING RATE %]]</f>
        <v>1435428.6600000001</v>
      </c>
      <c r="P2550" s="11">
        <f>Ugovori_OPULJP[[#This Row],[Bespovratna sredstva - Ukupno (EU+Nac) HRK
= Ukupna ugovorena vrijednost bespovratnih sredstava]]*Ugovori_OPULJP[[#This Row],[STOPA NACIONALNOG SUFINANCIRANJA %]]</f>
        <v>253310.94</v>
      </c>
      <c r="Q2550" s="11">
        <v>1688739.6</v>
      </c>
      <c r="R2550" s="11">
        <v>159723.91999999993</v>
      </c>
      <c r="S2550" s="11">
        <v>0</v>
      </c>
      <c r="T2550" s="4">
        <f>Ugovori_OPULJP[[#This Row],[Bespovratna sredstva - Ukupno (EU+Nac) HRK
= Ukupna ugovorena vrijednost bespovratnih sredstava]]+Ugovori_OPULJP[[#This Row],[Javni doprinos korisnika - HRK]]+Ugovori_OPULJP[[#This Row],[Privatni doprinos korisnika - HRK]]</f>
        <v>1848463.52</v>
      </c>
      <c r="U2550" s="29" t="s">
        <v>3634</v>
      </c>
      <c r="V2550" s="29" t="s">
        <v>4042</v>
      </c>
      <c r="W2550" s="89" t="s">
        <v>7664</v>
      </c>
      <c r="X2550" s="30" t="s">
        <v>8072</v>
      </c>
    </row>
    <row r="2551" spans="1:24" ht="127.5" x14ac:dyDescent="0.25">
      <c r="A2551" s="45" t="s">
        <v>3741</v>
      </c>
      <c r="B2551" s="67" t="s">
        <v>8151</v>
      </c>
      <c r="C2551" s="30" t="s">
        <v>7160</v>
      </c>
      <c r="D2551" s="30" t="s">
        <v>3738</v>
      </c>
      <c r="E2551" s="29" t="s">
        <v>10082</v>
      </c>
      <c r="F2551" s="47" t="s">
        <v>3742</v>
      </c>
      <c r="G2551" s="47" t="s">
        <v>421</v>
      </c>
      <c r="H2551" s="48">
        <v>42583</v>
      </c>
      <c r="I2551" s="48">
        <v>42947</v>
      </c>
      <c r="J2551" s="48" t="str">
        <f ca="1">IF(Ugovori_OPULJP[[#This Row],[DATUM ZAVRŠETKA OPERACIJE]]&lt;TODAY(),"završen","u provedbi")</f>
        <v>završen</v>
      </c>
      <c r="K2551" s="25" t="s">
        <v>19</v>
      </c>
      <c r="L2551" s="25" t="s">
        <v>19</v>
      </c>
      <c r="M2551" s="17">
        <v>0.85</v>
      </c>
      <c r="N2551" s="17">
        <v>0.15</v>
      </c>
      <c r="O2551" s="11">
        <f>Ugovori_OPULJP[[#This Row],[Bespovratna sredstva - Ukupno (EU+Nac) HRK
= Ukupna ugovorena vrijednost bespovratnih sredstava]]*Ugovori_OPULJP[[#This Row],[EU STOPA SUFINANCIRANJA %
EU CO-FINANCING RATE %]]</f>
        <v>1700000</v>
      </c>
      <c r="P2551" s="11">
        <f>Ugovori_OPULJP[[#This Row],[Bespovratna sredstva - Ukupno (EU+Nac) HRK
= Ukupna ugovorena vrijednost bespovratnih sredstava]]*Ugovori_OPULJP[[#This Row],[STOPA NACIONALNOG SUFINANCIRANJA %]]</f>
        <v>300000</v>
      </c>
      <c r="Q2551" s="11">
        <v>2000000</v>
      </c>
      <c r="R2551" s="11">
        <v>1035274.04</v>
      </c>
      <c r="S2551" s="11">
        <v>0</v>
      </c>
      <c r="T2551" s="4">
        <f>Ugovori_OPULJP[[#This Row],[Bespovratna sredstva - Ukupno (EU+Nac) HRK
= Ukupna ugovorena vrijednost bespovratnih sredstava]]+Ugovori_OPULJP[[#This Row],[Javni doprinos korisnika - HRK]]+Ugovori_OPULJP[[#This Row],[Privatni doprinos korisnika - HRK]]</f>
        <v>3035274.04</v>
      </c>
      <c r="U2551" s="29" t="s">
        <v>3634</v>
      </c>
      <c r="V2551" s="29" t="s">
        <v>4042</v>
      </c>
      <c r="W2551" s="89" t="s">
        <v>7542</v>
      </c>
      <c r="X2551" s="30" t="s">
        <v>8072</v>
      </c>
    </row>
    <row r="2552" spans="1:24" ht="114.75" x14ac:dyDescent="0.25">
      <c r="A2552" s="45" t="s">
        <v>3743</v>
      </c>
      <c r="B2552" s="67" t="s">
        <v>8151</v>
      </c>
      <c r="C2552" s="30" t="s">
        <v>7160</v>
      </c>
      <c r="D2552" s="30" t="s">
        <v>3738</v>
      </c>
      <c r="E2552" s="29" t="s">
        <v>10082</v>
      </c>
      <c r="F2552" s="47" t="s">
        <v>3744</v>
      </c>
      <c r="G2552" s="47" t="s">
        <v>445</v>
      </c>
      <c r="H2552" s="48">
        <v>42613</v>
      </c>
      <c r="I2552" s="48">
        <v>42977</v>
      </c>
      <c r="J2552" s="48" t="str">
        <f ca="1">IF(Ugovori_OPULJP[[#This Row],[DATUM ZAVRŠETKA OPERACIJE]]&lt;TODAY(),"završen","u provedbi")</f>
        <v>završen</v>
      </c>
      <c r="K2552" s="25" t="s">
        <v>9</v>
      </c>
      <c r="L2552" s="25" t="s">
        <v>9</v>
      </c>
      <c r="M2552" s="17">
        <v>0.85</v>
      </c>
      <c r="N2552" s="17">
        <v>0.15</v>
      </c>
      <c r="O2552" s="11">
        <f>Ugovori_OPULJP[[#This Row],[Bespovratna sredstva - Ukupno (EU+Nac) HRK
= Ukupna ugovorena vrijednost bespovratnih sredstava]]*Ugovori_OPULJP[[#This Row],[EU STOPA SUFINANCIRANJA %
EU CO-FINANCING RATE %]]</f>
        <v>1531468.8</v>
      </c>
      <c r="P2552" s="11">
        <f>Ugovori_OPULJP[[#This Row],[Bespovratna sredstva - Ukupno (EU+Nac) HRK
= Ukupna ugovorena vrijednost bespovratnih sredstava]]*Ugovori_OPULJP[[#This Row],[STOPA NACIONALNOG SUFINANCIRANJA %]]</f>
        <v>270259.20000000001</v>
      </c>
      <c r="Q2552" s="11">
        <v>1801728</v>
      </c>
      <c r="R2552" s="11">
        <v>317952</v>
      </c>
      <c r="S2552" s="11">
        <v>0</v>
      </c>
      <c r="T2552" s="4">
        <f>Ugovori_OPULJP[[#This Row],[Bespovratna sredstva - Ukupno (EU+Nac) HRK
= Ukupna ugovorena vrijednost bespovratnih sredstava]]+Ugovori_OPULJP[[#This Row],[Javni doprinos korisnika - HRK]]+Ugovori_OPULJP[[#This Row],[Privatni doprinos korisnika - HRK]]</f>
        <v>2119680</v>
      </c>
      <c r="U2552" s="29" t="s">
        <v>3634</v>
      </c>
      <c r="V2552" s="29" t="s">
        <v>4042</v>
      </c>
      <c r="W2552" s="89" t="s">
        <v>7541</v>
      </c>
      <c r="X2552" s="30" t="s">
        <v>8072</v>
      </c>
    </row>
    <row r="2553" spans="1:24" ht="76.5" x14ac:dyDescent="0.25">
      <c r="A2553" s="45" t="s">
        <v>3745</v>
      </c>
      <c r="B2553" s="67" t="s">
        <v>8151</v>
      </c>
      <c r="C2553" s="30" t="s">
        <v>7160</v>
      </c>
      <c r="D2553" s="30" t="s">
        <v>3738</v>
      </c>
      <c r="E2553" s="29" t="s">
        <v>10082</v>
      </c>
      <c r="F2553" s="47" t="s">
        <v>3746</v>
      </c>
      <c r="G2553" s="47" t="s">
        <v>1586</v>
      </c>
      <c r="H2553" s="48">
        <v>42607</v>
      </c>
      <c r="I2553" s="48">
        <v>42971</v>
      </c>
      <c r="J2553" s="48" t="str">
        <f ca="1">IF(Ugovori_OPULJP[[#This Row],[DATUM ZAVRŠETKA OPERACIJE]]&lt;TODAY(),"završen","u provedbi")</f>
        <v>završen</v>
      </c>
      <c r="K2553" s="25" t="s">
        <v>5</v>
      </c>
      <c r="L2553" s="25" t="s">
        <v>5</v>
      </c>
      <c r="M2553" s="17">
        <v>0.85</v>
      </c>
      <c r="N2553" s="17">
        <v>0.15</v>
      </c>
      <c r="O2553" s="11">
        <f>Ugovori_OPULJP[[#This Row],[Bespovratna sredstva - Ukupno (EU+Nac) HRK
= Ukupna ugovorena vrijednost bespovratnih sredstava]]*Ugovori_OPULJP[[#This Row],[EU STOPA SUFINANCIRANJA %
EU CO-FINANCING RATE %]]</f>
        <v>1054962.574</v>
      </c>
      <c r="P2553" s="11">
        <f>Ugovori_OPULJP[[#This Row],[Bespovratna sredstva - Ukupno (EU+Nac) HRK
= Ukupna ugovorena vrijednost bespovratnih sredstava]]*Ugovori_OPULJP[[#This Row],[STOPA NACIONALNOG SUFINANCIRANJA %]]</f>
        <v>186169.86599999998</v>
      </c>
      <c r="Q2553" s="11">
        <v>1241132.44</v>
      </c>
      <c r="R2553" s="11">
        <v>107924.56000000006</v>
      </c>
      <c r="S2553" s="11">
        <v>0</v>
      </c>
      <c r="T2553" s="4">
        <f>Ugovori_OPULJP[[#This Row],[Bespovratna sredstva - Ukupno (EU+Nac) HRK
= Ukupna ugovorena vrijednost bespovratnih sredstava]]+Ugovori_OPULJP[[#This Row],[Javni doprinos korisnika - HRK]]+Ugovori_OPULJP[[#This Row],[Privatni doprinos korisnika - HRK]]</f>
        <v>1349057</v>
      </c>
      <c r="U2553" s="29" t="s">
        <v>3634</v>
      </c>
      <c r="V2553" s="29" t="s">
        <v>4042</v>
      </c>
      <c r="W2553" s="89" t="s">
        <v>7543</v>
      </c>
      <c r="X2553" s="30" t="s">
        <v>8072</v>
      </c>
    </row>
    <row r="2554" spans="1:24" ht="89.25" x14ac:dyDescent="0.25">
      <c r="A2554" s="45" t="s">
        <v>3747</v>
      </c>
      <c r="B2554" s="67" t="s">
        <v>8151</v>
      </c>
      <c r="C2554" s="30" t="s">
        <v>7160</v>
      </c>
      <c r="D2554" s="30" t="s">
        <v>3738</v>
      </c>
      <c r="E2554" s="29" t="s">
        <v>10082</v>
      </c>
      <c r="F2554" s="47" t="s">
        <v>3748</v>
      </c>
      <c r="G2554" s="47" t="s">
        <v>3674</v>
      </c>
      <c r="H2554" s="48">
        <v>42613</v>
      </c>
      <c r="I2554" s="48">
        <v>42977</v>
      </c>
      <c r="J2554" s="48" t="str">
        <f ca="1">IF(Ugovori_OPULJP[[#This Row],[DATUM ZAVRŠETKA OPERACIJE]]&lt;TODAY(),"završen","u provedbi")</f>
        <v>završen</v>
      </c>
      <c r="K2554" s="25" t="s">
        <v>13</v>
      </c>
      <c r="L2554" s="25" t="s">
        <v>13</v>
      </c>
      <c r="M2554" s="17">
        <v>0.85</v>
      </c>
      <c r="N2554" s="17">
        <v>0.15</v>
      </c>
      <c r="O2554" s="11">
        <f>Ugovori_OPULJP[[#This Row],[Bespovratna sredstva - Ukupno (EU+Nac) HRK
= Ukupna ugovorena vrijednost bespovratnih sredstava]]*Ugovori_OPULJP[[#This Row],[EU STOPA SUFINANCIRANJA %
EU CO-FINANCING RATE %]]</f>
        <v>1566509.625</v>
      </c>
      <c r="P2554" s="11">
        <f>Ugovori_OPULJP[[#This Row],[Bespovratna sredstva - Ukupno (EU+Nac) HRK
= Ukupna ugovorena vrijednost bespovratnih sredstava]]*Ugovori_OPULJP[[#This Row],[STOPA NACIONALNOG SUFINANCIRANJA %]]</f>
        <v>276442.875</v>
      </c>
      <c r="Q2554" s="11">
        <v>1842952.5</v>
      </c>
      <c r="R2554" s="11">
        <v>96997.5</v>
      </c>
      <c r="S2554" s="11">
        <v>0</v>
      </c>
      <c r="T2554" s="4">
        <f>Ugovori_OPULJP[[#This Row],[Bespovratna sredstva - Ukupno (EU+Nac) HRK
= Ukupna ugovorena vrijednost bespovratnih sredstava]]+Ugovori_OPULJP[[#This Row],[Javni doprinos korisnika - HRK]]+Ugovori_OPULJP[[#This Row],[Privatni doprinos korisnika - HRK]]</f>
        <v>1939950</v>
      </c>
      <c r="U2554" s="29" t="s">
        <v>3634</v>
      </c>
      <c r="V2554" s="29" t="s">
        <v>4042</v>
      </c>
      <c r="W2554" s="89" t="s">
        <v>7544</v>
      </c>
      <c r="X2554" s="30" t="s">
        <v>8072</v>
      </c>
    </row>
    <row r="2555" spans="1:24" ht="102" x14ac:dyDescent="0.25">
      <c r="A2555" s="45" t="s">
        <v>3749</v>
      </c>
      <c r="B2555" s="67" t="s">
        <v>8151</v>
      </c>
      <c r="C2555" s="30" t="s">
        <v>7160</v>
      </c>
      <c r="D2555" s="30" t="s">
        <v>3738</v>
      </c>
      <c r="E2555" s="29" t="s">
        <v>10082</v>
      </c>
      <c r="F2555" s="47" t="s">
        <v>3750</v>
      </c>
      <c r="G2555" s="47" t="s">
        <v>3688</v>
      </c>
      <c r="H2555" s="48">
        <v>42586</v>
      </c>
      <c r="I2555" s="48">
        <v>42950</v>
      </c>
      <c r="J2555" s="48" t="str">
        <f ca="1">IF(Ugovori_OPULJP[[#This Row],[DATUM ZAVRŠETKA OPERACIJE]]&lt;TODAY(),"završen","u provedbi")</f>
        <v>završen</v>
      </c>
      <c r="K2555" s="25" t="s">
        <v>17</v>
      </c>
      <c r="L2555" s="25" t="s">
        <v>17</v>
      </c>
      <c r="M2555" s="17">
        <v>0.85</v>
      </c>
      <c r="N2555" s="17">
        <v>0.15</v>
      </c>
      <c r="O2555" s="11">
        <f>Ugovori_OPULJP[[#This Row],[Bespovratna sredstva - Ukupno (EU+Nac) HRK
= Ukupna ugovorena vrijednost bespovratnih sredstava]]*Ugovori_OPULJP[[#This Row],[EU STOPA SUFINANCIRANJA %
EU CO-FINANCING RATE %]]</f>
        <v>655509.42599999998</v>
      </c>
      <c r="P2555" s="11">
        <f>Ugovori_OPULJP[[#This Row],[Bespovratna sredstva - Ukupno (EU+Nac) HRK
= Ukupna ugovorena vrijednost bespovratnih sredstava]]*Ugovori_OPULJP[[#This Row],[STOPA NACIONALNOG SUFINANCIRANJA %]]</f>
        <v>115678.13400000001</v>
      </c>
      <c r="Q2555" s="11">
        <v>771187.56</v>
      </c>
      <c r="R2555" s="11">
        <v>67059.789999999921</v>
      </c>
      <c r="S2555" s="11">
        <v>0</v>
      </c>
      <c r="T2555" s="4">
        <f>Ugovori_OPULJP[[#This Row],[Bespovratna sredstva - Ukupno (EU+Nac) HRK
= Ukupna ugovorena vrijednost bespovratnih sredstava]]+Ugovori_OPULJP[[#This Row],[Javni doprinos korisnika - HRK]]+Ugovori_OPULJP[[#This Row],[Privatni doprinos korisnika - HRK]]</f>
        <v>838247.35</v>
      </c>
      <c r="U2555" s="29" t="s">
        <v>3634</v>
      </c>
      <c r="V2555" s="29" t="s">
        <v>4042</v>
      </c>
      <c r="W2555" s="89" t="s">
        <v>7545</v>
      </c>
      <c r="X2555" s="30" t="s">
        <v>8072</v>
      </c>
    </row>
    <row r="2556" spans="1:24" ht="102" x14ac:dyDescent="0.25">
      <c r="A2556" s="45" t="s">
        <v>3751</v>
      </c>
      <c r="B2556" s="67" t="s">
        <v>8151</v>
      </c>
      <c r="C2556" s="30" t="s">
        <v>7160</v>
      </c>
      <c r="D2556" s="30" t="s">
        <v>3738</v>
      </c>
      <c r="E2556" s="29" t="s">
        <v>10082</v>
      </c>
      <c r="F2556" s="47" t="s">
        <v>3752</v>
      </c>
      <c r="G2556" s="47" t="s">
        <v>649</v>
      </c>
      <c r="H2556" s="48">
        <v>42607</v>
      </c>
      <c r="I2556" s="48">
        <v>42971</v>
      </c>
      <c r="J2556" s="48" t="str">
        <f ca="1">IF(Ugovori_OPULJP[[#This Row],[DATUM ZAVRŠETKA OPERACIJE]]&lt;TODAY(),"završen","u provedbi")</f>
        <v>završen</v>
      </c>
      <c r="K2556" s="25" t="s">
        <v>4</v>
      </c>
      <c r="L2556" s="25" t="s">
        <v>4</v>
      </c>
      <c r="M2556" s="17">
        <v>0.85</v>
      </c>
      <c r="N2556" s="17">
        <v>0.15</v>
      </c>
      <c r="O2556" s="11">
        <f>Ugovori_OPULJP[[#This Row],[Bespovratna sredstva - Ukupno (EU+Nac) HRK
= Ukupna ugovorena vrijednost bespovratnih sredstava]]*Ugovori_OPULJP[[#This Row],[EU STOPA SUFINANCIRANJA %
EU CO-FINANCING RATE %]]</f>
        <v>1648939.7095000001</v>
      </c>
      <c r="P2556" s="11">
        <f>Ugovori_OPULJP[[#This Row],[Bespovratna sredstva - Ukupno (EU+Nac) HRK
= Ukupna ugovorena vrijednost bespovratnih sredstava]]*Ugovori_OPULJP[[#This Row],[STOPA NACIONALNOG SUFINANCIRANJA %]]</f>
        <v>290989.36050000001</v>
      </c>
      <c r="Q2556" s="11">
        <v>1939929.07</v>
      </c>
      <c r="R2556" s="11">
        <v>1828390.3299999998</v>
      </c>
      <c r="S2556" s="11">
        <v>0</v>
      </c>
      <c r="T2556" s="4">
        <f>Ugovori_OPULJP[[#This Row],[Bespovratna sredstva - Ukupno (EU+Nac) HRK
= Ukupna ugovorena vrijednost bespovratnih sredstava]]+Ugovori_OPULJP[[#This Row],[Javni doprinos korisnika - HRK]]+Ugovori_OPULJP[[#This Row],[Privatni doprinos korisnika - HRK]]</f>
        <v>3768319.4</v>
      </c>
      <c r="U2556" s="29" t="s">
        <v>3634</v>
      </c>
      <c r="V2556" s="29" t="s">
        <v>4042</v>
      </c>
      <c r="W2556" s="89" t="s">
        <v>7547</v>
      </c>
      <c r="X2556" s="30" t="s">
        <v>8072</v>
      </c>
    </row>
    <row r="2557" spans="1:24" ht="114.75" x14ac:dyDescent="0.25">
      <c r="A2557" s="45" t="s">
        <v>3753</v>
      </c>
      <c r="B2557" s="67" t="s">
        <v>8151</v>
      </c>
      <c r="C2557" s="30" t="s">
        <v>7160</v>
      </c>
      <c r="D2557" s="30" t="s">
        <v>3738</v>
      </c>
      <c r="E2557" s="29" t="s">
        <v>10082</v>
      </c>
      <c r="F2557" s="47" t="s">
        <v>3754</v>
      </c>
      <c r="G2557" s="47" t="s">
        <v>462</v>
      </c>
      <c r="H2557" s="48">
        <v>42599</v>
      </c>
      <c r="I2557" s="48">
        <v>42963</v>
      </c>
      <c r="J2557" s="48" t="str">
        <f ca="1">IF(Ugovori_OPULJP[[#This Row],[DATUM ZAVRŠETKA OPERACIJE]]&lt;TODAY(),"završen","u provedbi")</f>
        <v>završen</v>
      </c>
      <c r="K2557" s="25" t="s">
        <v>12</v>
      </c>
      <c r="L2557" s="25" t="s">
        <v>12</v>
      </c>
      <c r="M2557" s="17">
        <v>0.85</v>
      </c>
      <c r="N2557" s="17">
        <v>0.15</v>
      </c>
      <c r="O2557" s="11">
        <f>Ugovori_OPULJP[[#This Row],[Bespovratna sredstva - Ukupno (EU+Nac) HRK
= Ukupna ugovorena vrijednost bespovratnih sredstava]]*Ugovori_OPULJP[[#This Row],[EU STOPA SUFINANCIRANJA %
EU CO-FINANCING RATE %]]</f>
        <v>1413267.9104999998</v>
      </c>
      <c r="P2557" s="11">
        <f>Ugovori_OPULJP[[#This Row],[Bespovratna sredstva - Ukupno (EU+Nac) HRK
= Ukupna ugovorena vrijednost bespovratnih sredstava]]*Ugovori_OPULJP[[#This Row],[STOPA NACIONALNOG SUFINANCIRANJA %]]</f>
        <v>249400.21949999998</v>
      </c>
      <c r="Q2557" s="11">
        <v>1662668.13</v>
      </c>
      <c r="R2557" s="11">
        <v>293412.03000000003</v>
      </c>
      <c r="S2557" s="11">
        <v>0</v>
      </c>
      <c r="T2557" s="4">
        <f>Ugovori_OPULJP[[#This Row],[Bespovratna sredstva - Ukupno (EU+Nac) HRK
= Ukupna ugovorena vrijednost bespovratnih sredstava]]+Ugovori_OPULJP[[#This Row],[Javni doprinos korisnika - HRK]]+Ugovori_OPULJP[[#This Row],[Privatni doprinos korisnika - HRK]]</f>
        <v>1956080.16</v>
      </c>
      <c r="U2557" s="29" t="s">
        <v>3634</v>
      </c>
      <c r="V2557" s="29" t="s">
        <v>4042</v>
      </c>
      <c r="W2557" s="89" t="s">
        <v>7546</v>
      </c>
      <c r="X2557" s="30" t="s">
        <v>8072</v>
      </c>
    </row>
    <row r="2558" spans="1:24" ht="114.75" x14ac:dyDescent="0.25">
      <c r="A2558" s="45" t="s">
        <v>3755</v>
      </c>
      <c r="B2558" s="67" t="s">
        <v>8151</v>
      </c>
      <c r="C2558" s="30" t="s">
        <v>7160</v>
      </c>
      <c r="D2558" s="30" t="s">
        <v>3738</v>
      </c>
      <c r="E2558" s="29" t="s">
        <v>10082</v>
      </c>
      <c r="F2558" s="47" t="s">
        <v>3756</v>
      </c>
      <c r="G2558" s="47" t="s">
        <v>3655</v>
      </c>
      <c r="H2558" s="48">
        <v>42613</v>
      </c>
      <c r="I2558" s="48">
        <v>42977</v>
      </c>
      <c r="J2558" s="48" t="str">
        <f ca="1">IF(Ugovori_OPULJP[[#This Row],[DATUM ZAVRŠETKA OPERACIJE]]&lt;TODAY(),"završen","u provedbi")</f>
        <v>završen</v>
      </c>
      <c r="K2558" s="25" t="s">
        <v>12</v>
      </c>
      <c r="L2558" s="25" t="s">
        <v>12</v>
      </c>
      <c r="M2558" s="17">
        <v>0.85</v>
      </c>
      <c r="N2558" s="17">
        <v>0.15</v>
      </c>
      <c r="O2558" s="11">
        <f>Ugovori_OPULJP[[#This Row],[Bespovratna sredstva - Ukupno (EU+Nac) HRK
= Ukupna ugovorena vrijednost bespovratnih sredstava]]*Ugovori_OPULJP[[#This Row],[EU STOPA SUFINANCIRANJA %
EU CO-FINANCING RATE %]]</f>
        <v>1717480.08</v>
      </c>
      <c r="P2558" s="11">
        <f>Ugovori_OPULJP[[#This Row],[Bespovratna sredstva - Ukupno (EU+Nac) HRK
= Ukupna ugovorena vrijednost bespovratnih sredstava]]*Ugovori_OPULJP[[#This Row],[STOPA NACIONALNOG SUFINANCIRANJA %]]</f>
        <v>303084.71999999997</v>
      </c>
      <c r="Q2558" s="11">
        <v>2020564.8</v>
      </c>
      <c r="R2558" s="11">
        <v>505141.19999999995</v>
      </c>
      <c r="S2558" s="11">
        <v>0</v>
      </c>
      <c r="T2558" s="4">
        <f>Ugovori_OPULJP[[#This Row],[Bespovratna sredstva - Ukupno (EU+Nac) HRK
= Ukupna ugovorena vrijednost bespovratnih sredstava]]+Ugovori_OPULJP[[#This Row],[Javni doprinos korisnika - HRK]]+Ugovori_OPULJP[[#This Row],[Privatni doprinos korisnika - HRK]]</f>
        <v>2525706</v>
      </c>
      <c r="U2558" s="29" t="s">
        <v>3634</v>
      </c>
      <c r="V2558" s="29" t="s">
        <v>4042</v>
      </c>
      <c r="W2558" s="89" t="s">
        <v>7548</v>
      </c>
      <c r="X2558" s="30" t="s">
        <v>8072</v>
      </c>
    </row>
    <row r="2559" spans="1:24" ht="114.75" x14ac:dyDescent="0.25">
      <c r="A2559" s="45" t="s">
        <v>3757</v>
      </c>
      <c r="B2559" s="67" t="s">
        <v>8151</v>
      </c>
      <c r="C2559" s="30" t="s">
        <v>7160</v>
      </c>
      <c r="D2559" s="30" t="s">
        <v>3738</v>
      </c>
      <c r="E2559" s="29" t="s">
        <v>10082</v>
      </c>
      <c r="F2559" s="47" t="s">
        <v>3758</v>
      </c>
      <c r="G2559" s="47" t="s">
        <v>1615</v>
      </c>
      <c r="H2559" s="48">
        <v>42613</v>
      </c>
      <c r="I2559" s="48">
        <v>42977</v>
      </c>
      <c r="J2559" s="48" t="str">
        <f ca="1">IF(Ugovori_OPULJP[[#This Row],[DATUM ZAVRŠETKA OPERACIJE]]&lt;TODAY(),"završen","u provedbi")</f>
        <v>završen</v>
      </c>
      <c r="K2559" s="25" t="s">
        <v>11</v>
      </c>
      <c r="L2559" s="25" t="s">
        <v>11</v>
      </c>
      <c r="M2559" s="17">
        <v>0.85</v>
      </c>
      <c r="N2559" s="17">
        <v>0.15</v>
      </c>
      <c r="O2559" s="11">
        <f>Ugovori_OPULJP[[#This Row],[Bespovratna sredstva - Ukupno (EU+Nac) HRK
= Ukupna ugovorena vrijednost bespovratnih sredstava]]*Ugovori_OPULJP[[#This Row],[EU STOPA SUFINANCIRANJA %
EU CO-FINANCING RATE %]]</f>
        <v>1442011.9185000001</v>
      </c>
      <c r="P2559" s="11">
        <f>Ugovori_OPULJP[[#This Row],[Bespovratna sredstva - Ukupno (EU+Nac) HRK
= Ukupna ugovorena vrijednost bespovratnih sredstava]]*Ugovori_OPULJP[[#This Row],[STOPA NACIONALNOG SUFINANCIRANJA %]]</f>
        <v>254472.69150000002</v>
      </c>
      <c r="Q2559" s="11">
        <v>1696484.61</v>
      </c>
      <c r="R2559" s="11">
        <v>89288.669999999925</v>
      </c>
      <c r="S2559" s="11">
        <v>0</v>
      </c>
      <c r="T2559" s="4">
        <f>Ugovori_OPULJP[[#This Row],[Bespovratna sredstva - Ukupno (EU+Nac) HRK
= Ukupna ugovorena vrijednost bespovratnih sredstava]]+Ugovori_OPULJP[[#This Row],[Javni doprinos korisnika - HRK]]+Ugovori_OPULJP[[#This Row],[Privatni doprinos korisnika - HRK]]</f>
        <v>1785773.28</v>
      </c>
      <c r="U2559" s="29" t="s">
        <v>3634</v>
      </c>
      <c r="V2559" s="29" t="s">
        <v>4042</v>
      </c>
      <c r="W2559" s="89" t="s">
        <v>7665</v>
      </c>
      <c r="X2559" s="30" t="s">
        <v>8072</v>
      </c>
    </row>
    <row r="2560" spans="1:24" ht="114.75" x14ac:dyDescent="0.25">
      <c r="A2560" s="45" t="s">
        <v>3759</v>
      </c>
      <c r="B2560" s="67" t="s">
        <v>8151</v>
      </c>
      <c r="C2560" s="30" t="s">
        <v>7160</v>
      </c>
      <c r="D2560" s="30" t="s">
        <v>3738</v>
      </c>
      <c r="E2560" s="29" t="s">
        <v>10082</v>
      </c>
      <c r="F2560" s="47" t="s">
        <v>3760</v>
      </c>
      <c r="G2560" s="47" t="s">
        <v>3737</v>
      </c>
      <c r="H2560" s="48">
        <v>42606</v>
      </c>
      <c r="I2560" s="48">
        <v>42970</v>
      </c>
      <c r="J2560" s="48" t="str">
        <f ca="1">IF(Ugovori_OPULJP[[#This Row],[DATUM ZAVRŠETKA OPERACIJE]]&lt;TODAY(),"završen","u provedbi")</f>
        <v>završen</v>
      </c>
      <c r="K2560" s="25" t="s">
        <v>14</v>
      </c>
      <c r="L2560" s="25" t="s">
        <v>14</v>
      </c>
      <c r="M2560" s="17">
        <v>0.85</v>
      </c>
      <c r="N2560" s="17">
        <v>0.15</v>
      </c>
      <c r="O2560" s="11">
        <f>Ugovori_OPULJP[[#This Row],[Bespovratna sredstva - Ukupno (EU+Nac) HRK
= Ukupna ugovorena vrijednost bespovratnih sredstava]]*Ugovori_OPULJP[[#This Row],[EU STOPA SUFINANCIRANJA %
EU CO-FINANCING RATE %]]</f>
        <v>278854.995</v>
      </c>
      <c r="P2560" s="11">
        <f>Ugovori_OPULJP[[#This Row],[Bespovratna sredstva - Ukupno (EU+Nac) HRK
= Ukupna ugovorena vrijednost bespovratnih sredstava]]*Ugovori_OPULJP[[#This Row],[STOPA NACIONALNOG SUFINANCIRANJA %]]</f>
        <v>49209.705000000002</v>
      </c>
      <c r="Q2560" s="11">
        <v>328064.7</v>
      </c>
      <c r="R2560" s="11">
        <v>58500</v>
      </c>
      <c r="S2560" s="11">
        <v>0</v>
      </c>
      <c r="T2560" s="4">
        <f>Ugovori_OPULJP[[#This Row],[Bespovratna sredstva - Ukupno (EU+Nac) HRK
= Ukupna ugovorena vrijednost bespovratnih sredstava]]+Ugovori_OPULJP[[#This Row],[Javni doprinos korisnika - HRK]]+Ugovori_OPULJP[[#This Row],[Privatni doprinos korisnika - HRK]]</f>
        <v>386564.7</v>
      </c>
      <c r="U2560" s="29" t="s">
        <v>3634</v>
      </c>
      <c r="V2560" s="29" t="s">
        <v>4042</v>
      </c>
      <c r="W2560" s="89" t="s">
        <v>7549</v>
      </c>
      <c r="X2560" s="30" t="s">
        <v>8072</v>
      </c>
    </row>
    <row r="2561" spans="1:24" ht="89.25" x14ac:dyDescent="0.25">
      <c r="A2561" s="45" t="s">
        <v>3761</v>
      </c>
      <c r="B2561" s="67" t="s">
        <v>8151</v>
      </c>
      <c r="C2561" s="30" t="s">
        <v>7160</v>
      </c>
      <c r="D2561" s="30" t="s">
        <v>3738</v>
      </c>
      <c r="E2561" s="29" t="s">
        <v>10082</v>
      </c>
      <c r="F2561" s="47" t="s">
        <v>3762</v>
      </c>
      <c r="G2561" s="47" t="s">
        <v>2942</v>
      </c>
      <c r="H2561" s="48">
        <v>42604</v>
      </c>
      <c r="I2561" s="48">
        <v>42968</v>
      </c>
      <c r="J2561" s="48" t="str">
        <f ca="1">IF(Ugovori_OPULJP[[#This Row],[DATUM ZAVRŠETKA OPERACIJE]]&lt;TODAY(),"završen","u provedbi")</f>
        <v>završen</v>
      </c>
      <c r="K2561" s="25" t="s">
        <v>12</v>
      </c>
      <c r="L2561" s="25" t="s">
        <v>12</v>
      </c>
      <c r="M2561" s="17">
        <v>0.85</v>
      </c>
      <c r="N2561" s="17">
        <v>0.15</v>
      </c>
      <c r="O2561" s="11">
        <f>Ugovori_OPULJP[[#This Row],[Bespovratna sredstva - Ukupno (EU+Nac) HRK
= Ukupna ugovorena vrijednost bespovratnih sredstava]]*Ugovori_OPULJP[[#This Row],[EU STOPA SUFINANCIRANJA %
EU CO-FINANCING RATE %]]</f>
        <v>97092.150999999998</v>
      </c>
      <c r="P2561" s="11">
        <f>Ugovori_OPULJP[[#This Row],[Bespovratna sredstva - Ukupno (EU+Nac) HRK
= Ukupna ugovorena vrijednost bespovratnih sredstava]]*Ugovori_OPULJP[[#This Row],[STOPA NACIONALNOG SUFINANCIRANJA %]]</f>
        <v>17133.909</v>
      </c>
      <c r="Q2561" s="11">
        <v>114226.06</v>
      </c>
      <c r="R2561" s="11">
        <v>21742.679999999993</v>
      </c>
      <c r="S2561" s="11">
        <v>0</v>
      </c>
      <c r="T2561" s="4">
        <f>Ugovori_OPULJP[[#This Row],[Bespovratna sredstva - Ukupno (EU+Nac) HRK
= Ukupna ugovorena vrijednost bespovratnih sredstava]]+Ugovori_OPULJP[[#This Row],[Javni doprinos korisnika - HRK]]+Ugovori_OPULJP[[#This Row],[Privatni doprinos korisnika - HRK]]</f>
        <v>135968.74</v>
      </c>
      <c r="U2561" s="29" t="s">
        <v>3634</v>
      </c>
      <c r="V2561" s="29" t="s">
        <v>4042</v>
      </c>
      <c r="W2561" s="89" t="s">
        <v>7550</v>
      </c>
      <c r="X2561" s="30" t="s">
        <v>8072</v>
      </c>
    </row>
    <row r="2562" spans="1:24" ht="102" x14ac:dyDescent="0.25">
      <c r="A2562" s="45" t="s">
        <v>3763</v>
      </c>
      <c r="B2562" s="67" t="s">
        <v>8151</v>
      </c>
      <c r="C2562" s="30" t="s">
        <v>7160</v>
      </c>
      <c r="D2562" s="30" t="s">
        <v>3738</v>
      </c>
      <c r="E2562" s="29" t="s">
        <v>10082</v>
      </c>
      <c r="F2562" s="47" t="s">
        <v>3764</v>
      </c>
      <c r="G2562" s="47" t="s">
        <v>639</v>
      </c>
      <c r="H2562" s="48">
        <v>42583</v>
      </c>
      <c r="I2562" s="48">
        <v>42947</v>
      </c>
      <c r="J2562" s="48" t="str">
        <f ca="1">IF(Ugovori_OPULJP[[#This Row],[DATUM ZAVRŠETKA OPERACIJE]]&lt;TODAY(),"završen","u provedbi")</f>
        <v>završen</v>
      </c>
      <c r="K2562" s="25" t="s">
        <v>19</v>
      </c>
      <c r="L2562" s="25" t="s">
        <v>19</v>
      </c>
      <c r="M2562" s="17">
        <v>0.85</v>
      </c>
      <c r="N2562" s="17">
        <v>0.15</v>
      </c>
      <c r="O2562" s="11">
        <f>Ugovori_OPULJP[[#This Row],[Bespovratna sredstva - Ukupno (EU+Nac) HRK
= Ukupna ugovorena vrijednost bespovratnih sredstava]]*Ugovori_OPULJP[[#This Row],[EU STOPA SUFINANCIRANJA %
EU CO-FINANCING RATE %]]</f>
        <v>1509417.301</v>
      </c>
      <c r="P2562" s="11">
        <f>Ugovori_OPULJP[[#This Row],[Bespovratna sredstva - Ukupno (EU+Nac) HRK
= Ukupna ugovorena vrijednost bespovratnih sredstava]]*Ugovori_OPULJP[[#This Row],[STOPA NACIONALNOG SUFINANCIRANJA %]]</f>
        <v>266367.75900000002</v>
      </c>
      <c r="Q2562" s="11">
        <v>1775785.06</v>
      </c>
      <c r="R2562" s="11">
        <v>313373.83999999985</v>
      </c>
      <c r="S2562" s="11">
        <v>0</v>
      </c>
      <c r="T2562" s="4">
        <f>Ugovori_OPULJP[[#This Row],[Bespovratna sredstva - Ukupno (EU+Nac) HRK
= Ukupna ugovorena vrijednost bespovratnih sredstava]]+Ugovori_OPULJP[[#This Row],[Javni doprinos korisnika - HRK]]+Ugovori_OPULJP[[#This Row],[Privatni doprinos korisnika - HRK]]</f>
        <v>2089158.9</v>
      </c>
      <c r="U2562" s="29" t="s">
        <v>3634</v>
      </c>
      <c r="V2562" s="29" t="s">
        <v>4042</v>
      </c>
      <c r="W2562" s="89" t="s">
        <v>7551</v>
      </c>
      <c r="X2562" s="30" t="s">
        <v>8072</v>
      </c>
    </row>
    <row r="2563" spans="1:24" ht="102" x14ac:dyDescent="0.25">
      <c r="A2563" s="45" t="s">
        <v>3765</v>
      </c>
      <c r="B2563" s="67" t="s">
        <v>8151</v>
      </c>
      <c r="C2563" s="30" t="s">
        <v>7160</v>
      </c>
      <c r="D2563" s="30" t="s">
        <v>3738</v>
      </c>
      <c r="E2563" s="29" t="s">
        <v>10082</v>
      </c>
      <c r="F2563" s="47" t="s">
        <v>3766</v>
      </c>
      <c r="G2563" s="47" t="s">
        <v>101</v>
      </c>
      <c r="H2563" s="48">
        <v>42607</v>
      </c>
      <c r="I2563" s="48">
        <v>42971</v>
      </c>
      <c r="J2563" s="48" t="str">
        <f ca="1">IF(Ugovori_OPULJP[[#This Row],[DATUM ZAVRŠETKA OPERACIJE]]&lt;TODAY(),"završen","u provedbi")</f>
        <v>završen</v>
      </c>
      <c r="K2563" s="25" t="s">
        <v>4</v>
      </c>
      <c r="L2563" s="25" t="s">
        <v>4</v>
      </c>
      <c r="M2563" s="17">
        <v>0.85</v>
      </c>
      <c r="N2563" s="17">
        <v>0.15</v>
      </c>
      <c r="O2563" s="11">
        <f>Ugovori_OPULJP[[#This Row],[Bespovratna sredstva - Ukupno (EU+Nac) HRK
= Ukupna ugovorena vrijednost bespovratnih sredstava]]*Ugovori_OPULJP[[#This Row],[EU STOPA SUFINANCIRANJA %
EU CO-FINANCING RATE %]]</f>
        <v>1575753.2390000001</v>
      </c>
      <c r="P2563" s="11">
        <f>Ugovori_OPULJP[[#This Row],[Bespovratna sredstva - Ukupno (EU+Nac) HRK
= Ukupna ugovorena vrijednost bespovratnih sredstava]]*Ugovori_OPULJP[[#This Row],[STOPA NACIONALNOG SUFINANCIRANJA %]]</f>
        <v>278074.10100000002</v>
      </c>
      <c r="Q2563" s="11">
        <v>1853827.34</v>
      </c>
      <c r="R2563" s="11">
        <v>1174132.6599999999</v>
      </c>
      <c r="S2563" s="11">
        <v>0</v>
      </c>
      <c r="T2563" s="4">
        <f>Ugovori_OPULJP[[#This Row],[Bespovratna sredstva - Ukupno (EU+Nac) HRK
= Ukupna ugovorena vrijednost bespovratnih sredstava]]+Ugovori_OPULJP[[#This Row],[Javni doprinos korisnika - HRK]]+Ugovori_OPULJP[[#This Row],[Privatni doprinos korisnika - HRK]]</f>
        <v>3027960</v>
      </c>
      <c r="U2563" s="29" t="s">
        <v>3634</v>
      </c>
      <c r="V2563" s="29" t="s">
        <v>4042</v>
      </c>
      <c r="W2563" s="89" t="s">
        <v>7552</v>
      </c>
      <c r="X2563" s="30" t="s">
        <v>8072</v>
      </c>
    </row>
    <row r="2564" spans="1:24" ht="102" x14ac:dyDescent="0.25">
      <c r="A2564" s="45" t="s">
        <v>3767</v>
      </c>
      <c r="B2564" s="67" t="s">
        <v>8151</v>
      </c>
      <c r="C2564" s="30" t="s">
        <v>7160</v>
      </c>
      <c r="D2564" s="30" t="s">
        <v>3738</v>
      </c>
      <c r="E2564" s="29" t="s">
        <v>10082</v>
      </c>
      <c r="F2564" s="47" t="s">
        <v>3768</v>
      </c>
      <c r="G2564" s="47" t="s">
        <v>1650</v>
      </c>
      <c r="H2564" s="48">
        <v>42607</v>
      </c>
      <c r="I2564" s="48">
        <v>42971</v>
      </c>
      <c r="J2564" s="48" t="str">
        <f ca="1">IF(Ugovori_OPULJP[[#This Row],[DATUM ZAVRŠETKA OPERACIJE]]&lt;TODAY(),"završen","u provedbi")</f>
        <v>završen</v>
      </c>
      <c r="K2564" s="25" t="s">
        <v>20</v>
      </c>
      <c r="L2564" s="25" t="s">
        <v>20</v>
      </c>
      <c r="M2564" s="17">
        <v>0.85</v>
      </c>
      <c r="N2564" s="17">
        <v>0.15</v>
      </c>
      <c r="O2564" s="11">
        <f>Ugovori_OPULJP[[#This Row],[Bespovratna sredstva - Ukupno (EU+Nac) HRK
= Ukupna ugovorena vrijednost bespovratnih sredstava]]*Ugovori_OPULJP[[#This Row],[EU STOPA SUFINANCIRANJA %
EU CO-FINANCING RATE %]]</f>
        <v>727687.94099999999</v>
      </c>
      <c r="P2564" s="11">
        <f>Ugovori_OPULJP[[#This Row],[Bespovratna sredstva - Ukupno (EU+Nac) HRK
= Ukupna ugovorena vrijednost bespovratnih sredstava]]*Ugovori_OPULJP[[#This Row],[STOPA NACIONALNOG SUFINANCIRANJA %]]</f>
        <v>128415.51899999999</v>
      </c>
      <c r="Q2564" s="11">
        <v>856103.46</v>
      </c>
      <c r="R2564" s="11">
        <v>151077.10000000009</v>
      </c>
      <c r="S2564" s="11">
        <v>0</v>
      </c>
      <c r="T2564" s="4">
        <f>Ugovori_OPULJP[[#This Row],[Bespovratna sredstva - Ukupno (EU+Nac) HRK
= Ukupna ugovorena vrijednost bespovratnih sredstava]]+Ugovori_OPULJP[[#This Row],[Javni doprinos korisnika - HRK]]+Ugovori_OPULJP[[#This Row],[Privatni doprinos korisnika - HRK]]</f>
        <v>1007180.56</v>
      </c>
      <c r="U2564" s="29" t="s">
        <v>3634</v>
      </c>
      <c r="V2564" s="29" t="s">
        <v>4042</v>
      </c>
      <c r="W2564" s="89" t="s">
        <v>7553</v>
      </c>
      <c r="X2564" s="30" t="s">
        <v>8072</v>
      </c>
    </row>
    <row r="2565" spans="1:24" ht="89.25" x14ac:dyDescent="0.25">
      <c r="A2565" s="45" t="s">
        <v>3769</v>
      </c>
      <c r="B2565" s="67" t="s">
        <v>8151</v>
      </c>
      <c r="C2565" s="30" t="s">
        <v>7160</v>
      </c>
      <c r="D2565" s="30" t="s">
        <v>3738</v>
      </c>
      <c r="E2565" s="29" t="s">
        <v>10082</v>
      </c>
      <c r="F2565" s="47" t="s">
        <v>2505</v>
      </c>
      <c r="G2565" s="47" t="s">
        <v>132</v>
      </c>
      <c r="H2565" s="48">
        <v>42599</v>
      </c>
      <c r="I2565" s="48">
        <v>42963</v>
      </c>
      <c r="J2565" s="48" t="str">
        <f ca="1">IF(Ugovori_OPULJP[[#This Row],[DATUM ZAVRŠETKA OPERACIJE]]&lt;TODAY(),"završen","u provedbi")</f>
        <v>završen</v>
      </c>
      <c r="K2565" s="25" t="s">
        <v>16</v>
      </c>
      <c r="L2565" s="25" t="s">
        <v>16</v>
      </c>
      <c r="M2565" s="17">
        <v>0.85</v>
      </c>
      <c r="N2565" s="17">
        <v>0.15</v>
      </c>
      <c r="O2565" s="11">
        <f>Ugovori_OPULJP[[#This Row],[Bespovratna sredstva - Ukupno (EU+Nac) HRK
= Ukupna ugovorena vrijednost bespovratnih sredstava]]*Ugovori_OPULJP[[#This Row],[EU STOPA SUFINANCIRANJA %
EU CO-FINANCING RATE %]]</f>
        <v>1560922.2010000001</v>
      </c>
      <c r="P2565" s="11">
        <f>Ugovori_OPULJP[[#This Row],[Bespovratna sredstva - Ukupno (EU+Nac) HRK
= Ukupna ugovorena vrijednost bespovratnih sredstava]]*Ugovori_OPULJP[[#This Row],[STOPA NACIONALNOG SUFINANCIRANJA %]]</f>
        <v>275456.859</v>
      </c>
      <c r="Q2565" s="11">
        <v>1836379.06</v>
      </c>
      <c r="R2565" s="11">
        <v>159685.1399999999</v>
      </c>
      <c r="S2565" s="11">
        <v>0</v>
      </c>
      <c r="T2565" s="4">
        <f>Ugovori_OPULJP[[#This Row],[Bespovratna sredstva - Ukupno (EU+Nac) HRK
= Ukupna ugovorena vrijednost bespovratnih sredstava]]+Ugovori_OPULJP[[#This Row],[Javni doprinos korisnika - HRK]]+Ugovori_OPULJP[[#This Row],[Privatni doprinos korisnika - HRK]]</f>
        <v>1996064.2</v>
      </c>
      <c r="U2565" s="29" t="s">
        <v>3634</v>
      </c>
      <c r="V2565" s="29" t="s">
        <v>4042</v>
      </c>
      <c r="W2565" s="89" t="s">
        <v>7554</v>
      </c>
      <c r="X2565" s="30" t="s">
        <v>8072</v>
      </c>
    </row>
    <row r="2566" spans="1:24" ht="114.75" x14ac:dyDescent="0.25">
      <c r="A2566" s="45" t="s">
        <v>3770</v>
      </c>
      <c r="B2566" s="67" t="s">
        <v>8151</v>
      </c>
      <c r="C2566" s="30" t="s">
        <v>7160</v>
      </c>
      <c r="D2566" s="30" t="s">
        <v>3738</v>
      </c>
      <c r="E2566" s="29" t="s">
        <v>10082</v>
      </c>
      <c r="F2566" s="47" t="s">
        <v>3771</v>
      </c>
      <c r="G2566" s="47" t="s">
        <v>3667</v>
      </c>
      <c r="H2566" s="48">
        <v>42569</v>
      </c>
      <c r="I2566" s="48">
        <v>42933</v>
      </c>
      <c r="J2566" s="48" t="str">
        <f ca="1">IF(Ugovori_OPULJP[[#This Row],[DATUM ZAVRŠETKA OPERACIJE]]&lt;TODAY(),"završen","u provedbi")</f>
        <v>završen</v>
      </c>
      <c r="K2566" s="25" t="s">
        <v>20</v>
      </c>
      <c r="L2566" s="25" t="s">
        <v>20</v>
      </c>
      <c r="M2566" s="17">
        <v>0.85</v>
      </c>
      <c r="N2566" s="17">
        <v>0.15</v>
      </c>
      <c r="O2566" s="11">
        <f>Ugovori_OPULJP[[#This Row],[Bespovratna sredstva - Ukupno (EU+Nac) HRK
= Ukupna ugovorena vrijednost bespovratnih sredstava]]*Ugovori_OPULJP[[#This Row],[EU STOPA SUFINANCIRANJA %
EU CO-FINANCING RATE %]]</f>
        <v>1694408.4279999998</v>
      </c>
      <c r="P2566" s="11">
        <f>Ugovori_OPULJP[[#This Row],[Bespovratna sredstva - Ukupno (EU+Nac) HRK
= Ukupna ugovorena vrijednost bespovratnih sredstava]]*Ugovori_OPULJP[[#This Row],[STOPA NACIONALNOG SUFINANCIRANJA %]]</f>
        <v>299013.25199999998</v>
      </c>
      <c r="Q2566" s="11">
        <v>1993421.68</v>
      </c>
      <c r="R2566" s="11">
        <v>430878.34000000008</v>
      </c>
      <c r="S2566" s="11">
        <v>0</v>
      </c>
      <c r="T2566" s="4">
        <f>Ugovori_OPULJP[[#This Row],[Bespovratna sredstva - Ukupno (EU+Nac) HRK
= Ukupna ugovorena vrijednost bespovratnih sredstava]]+Ugovori_OPULJP[[#This Row],[Javni doprinos korisnika - HRK]]+Ugovori_OPULJP[[#This Row],[Privatni doprinos korisnika - HRK]]</f>
        <v>2424300.02</v>
      </c>
      <c r="U2566" s="29" t="s">
        <v>3634</v>
      </c>
      <c r="V2566" s="29" t="s">
        <v>4042</v>
      </c>
      <c r="W2566" s="89" t="s">
        <v>7555</v>
      </c>
      <c r="X2566" s="30" t="s">
        <v>8072</v>
      </c>
    </row>
    <row r="2567" spans="1:24" ht="114.75" x14ac:dyDescent="0.25">
      <c r="A2567" s="45" t="s">
        <v>3772</v>
      </c>
      <c r="B2567" s="67" t="s">
        <v>8151</v>
      </c>
      <c r="C2567" s="30" t="s">
        <v>7160</v>
      </c>
      <c r="D2567" s="30" t="s">
        <v>3738</v>
      </c>
      <c r="E2567" s="29" t="s">
        <v>10082</v>
      </c>
      <c r="F2567" s="47" t="s">
        <v>3773</v>
      </c>
      <c r="G2567" s="47" t="s">
        <v>3681</v>
      </c>
      <c r="H2567" s="48">
        <v>42608</v>
      </c>
      <c r="I2567" s="48">
        <v>42972</v>
      </c>
      <c r="J2567" s="48" t="str">
        <f ca="1">IF(Ugovori_OPULJP[[#This Row],[DATUM ZAVRŠETKA OPERACIJE]]&lt;TODAY(),"završen","u provedbi")</f>
        <v>završen</v>
      </c>
      <c r="K2567" s="25" t="s">
        <v>14</v>
      </c>
      <c r="L2567" s="25" t="s">
        <v>14</v>
      </c>
      <c r="M2567" s="17">
        <v>0.85</v>
      </c>
      <c r="N2567" s="17">
        <v>0.15</v>
      </c>
      <c r="O2567" s="11">
        <f>Ugovori_OPULJP[[#This Row],[Bespovratna sredstva - Ukupno (EU+Nac) HRK
= Ukupna ugovorena vrijednost bespovratnih sredstava]]*Ugovori_OPULJP[[#This Row],[EU STOPA SUFINANCIRANJA %
EU CO-FINANCING RATE %]]</f>
        <v>2125000</v>
      </c>
      <c r="P2567" s="11">
        <f>Ugovori_OPULJP[[#This Row],[Bespovratna sredstva - Ukupno (EU+Nac) HRK
= Ukupna ugovorena vrijednost bespovratnih sredstava]]*Ugovori_OPULJP[[#This Row],[STOPA NACIONALNOG SUFINANCIRANJA %]]</f>
        <v>375000</v>
      </c>
      <c r="Q2567" s="11">
        <v>2500000</v>
      </c>
      <c r="R2567" s="11">
        <v>1027163.8999999999</v>
      </c>
      <c r="S2567" s="11">
        <v>0</v>
      </c>
      <c r="T2567" s="4">
        <f>Ugovori_OPULJP[[#This Row],[Bespovratna sredstva - Ukupno (EU+Nac) HRK
= Ukupna ugovorena vrijednost bespovratnih sredstava]]+Ugovori_OPULJP[[#This Row],[Javni doprinos korisnika - HRK]]+Ugovori_OPULJP[[#This Row],[Privatni doprinos korisnika - HRK]]</f>
        <v>3527163.9</v>
      </c>
      <c r="U2567" s="29" t="s">
        <v>3634</v>
      </c>
      <c r="V2567" s="29" t="s">
        <v>4042</v>
      </c>
      <c r="W2567" s="89" t="s">
        <v>7556</v>
      </c>
      <c r="X2567" s="30" t="s">
        <v>8072</v>
      </c>
    </row>
    <row r="2568" spans="1:24" ht="114.75" x14ac:dyDescent="0.25">
      <c r="A2568" s="45" t="s">
        <v>3774</v>
      </c>
      <c r="B2568" s="67" t="s">
        <v>8151</v>
      </c>
      <c r="C2568" s="30" t="s">
        <v>7160</v>
      </c>
      <c r="D2568" s="30" t="s">
        <v>3738</v>
      </c>
      <c r="E2568" s="29" t="s">
        <v>10082</v>
      </c>
      <c r="F2568" s="47" t="s">
        <v>3676</v>
      </c>
      <c r="G2568" s="47" t="s">
        <v>2065</v>
      </c>
      <c r="H2568" s="48">
        <v>42590</v>
      </c>
      <c r="I2568" s="48">
        <v>42954</v>
      </c>
      <c r="J2568" s="48" t="str">
        <f ca="1">IF(Ugovori_OPULJP[[#This Row],[DATUM ZAVRŠETKA OPERACIJE]]&lt;TODAY(),"završen","u provedbi")</f>
        <v>završen</v>
      </c>
      <c r="K2568" s="25" t="s">
        <v>20</v>
      </c>
      <c r="L2568" s="25" t="s">
        <v>3</v>
      </c>
      <c r="M2568" s="17">
        <v>0.85</v>
      </c>
      <c r="N2568" s="17">
        <v>0.15</v>
      </c>
      <c r="O2568" s="11">
        <f>Ugovori_OPULJP[[#This Row],[Bespovratna sredstva - Ukupno (EU+Nac) HRK
= Ukupna ugovorena vrijednost bespovratnih sredstava]]*Ugovori_OPULJP[[#This Row],[EU STOPA SUFINANCIRANJA %
EU CO-FINANCING RATE %]]</f>
        <v>2125000</v>
      </c>
      <c r="P2568" s="11">
        <f>Ugovori_OPULJP[[#This Row],[Bespovratna sredstva - Ukupno (EU+Nac) HRK
= Ukupna ugovorena vrijednost bespovratnih sredstava]]*Ugovori_OPULJP[[#This Row],[STOPA NACIONALNOG SUFINANCIRANJA %]]</f>
        <v>375000</v>
      </c>
      <c r="Q2568" s="11">
        <v>2500000</v>
      </c>
      <c r="R2568" s="11">
        <v>1742152</v>
      </c>
      <c r="S2568" s="11">
        <v>0</v>
      </c>
      <c r="T2568" s="4">
        <f>Ugovori_OPULJP[[#This Row],[Bespovratna sredstva - Ukupno (EU+Nac) HRK
= Ukupna ugovorena vrijednost bespovratnih sredstava]]+Ugovori_OPULJP[[#This Row],[Javni doprinos korisnika - HRK]]+Ugovori_OPULJP[[#This Row],[Privatni doprinos korisnika - HRK]]</f>
        <v>4242152</v>
      </c>
      <c r="U2568" s="29" t="s">
        <v>3634</v>
      </c>
      <c r="V2568" s="29" t="s">
        <v>4042</v>
      </c>
      <c r="W2568" s="89" t="s">
        <v>7557</v>
      </c>
      <c r="X2568" s="30" t="s">
        <v>8072</v>
      </c>
    </row>
    <row r="2569" spans="1:24" ht="114.75" x14ac:dyDescent="0.25">
      <c r="A2569" s="45" t="s">
        <v>3775</v>
      </c>
      <c r="B2569" s="67" t="s">
        <v>8151</v>
      </c>
      <c r="C2569" s="30" t="s">
        <v>7160</v>
      </c>
      <c r="D2569" s="30" t="s">
        <v>3738</v>
      </c>
      <c r="E2569" s="29" t="s">
        <v>10082</v>
      </c>
      <c r="F2569" s="47" t="s">
        <v>3776</v>
      </c>
      <c r="G2569" s="47" t="s">
        <v>3695</v>
      </c>
      <c r="H2569" s="48">
        <v>42608</v>
      </c>
      <c r="I2569" s="48">
        <v>42972</v>
      </c>
      <c r="J2569" s="48" t="str">
        <f ca="1">IF(Ugovori_OPULJP[[#This Row],[DATUM ZAVRŠETKA OPERACIJE]]&lt;TODAY(),"završen","u provedbi")</f>
        <v>završen</v>
      </c>
      <c r="K2569" s="25" t="s">
        <v>5</v>
      </c>
      <c r="L2569" s="25" t="s">
        <v>5</v>
      </c>
      <c r="M2569" s="17">
        <v>0.85</v>
      </c>
      <c r="N2569" s="17">
        <v>0.15</v>
      </c>
      <c r="O2569" s="11">
        <f>Ugovori_OPULJP[[#This Row],[Bespovratna sredstva - Ukupno (EU+Nac) HRK
= Ukupna ugovorena vrijednost bespovratnih sredstava]]*Ugovori_OPULJP[[#This Row],[EU STOPA SUFINANCIRANJA %
EU CO-FINANCING RATE %]]</f>
        <v>1510383.105</v>
      </c>
      <c r="P2569" s="11">
        <f>Ugovori_OPULJP[[#This Row],[Bespovratna sredstva - Ukupno (EU+Nac) HRK
= Ukupna ugovorena vrijednost bespovratnih sredstava]]*Ugovori_OPULJP[[#This Row],[STOPA NACIONALNOG SUFINANCIRANJA %]]</f>
        <v>266538.19500000001</v>
      </c>
      <c r="Q2569" s="11">
        <v>1776921.3</v>
      </c>
      <c r="R2569" s="11">
        <v>93522.199999999953</v>
      </c>
      <c r="S2569" s="11">
        <v>0</v>
      </c>
      <c r="T2569" s="4">
        <f>Ugovori_OPULJP[[#This Row],[Bespovratna sredstva - Ukupno (EU+Nac) HRK
= Ukupna ugovorena vrijednost bespovratnih sredstava]]+Ugovori_OPULJP[[#This Row],[Javni doprinos korisnika - HRK]]+Ugovori_OPULJP[[#This Row],[Privatni doprinos korisnika - HRK]]</f>
        <v>1870443.5</v>
      </c>
      <c r="U2569" s="29" t="s">
        <v>3634</v>
      </c>
      <c r="V2569" s="29" t="s">
        <v>4042</v>
      </c>
      <c r="W2569" s="89" t="s">
        <v>7558</v>
      </c>
      <c r="X2569" s="30" t="s">
        <v>8072</v>
      </c>
    </row>
    <row r="2570" spans="1:24" ht="76.5" x14ac:dyDescent="0.25">
      <c r="A2570" s="45" t="s">
        <v>3777</v>
      </c>
      <c r="B2570" s="67" t="s">
        <v>8151</v>
      </c>
      <c r="C2570" s="30" t="s">
        <v>7160</v>
      </c>
      <c r="D2570" s="30" t="s">
        <v>3738</v>
      </c>
      <c r="E2570" s="29" t="s">
        <v>10082</v>
      </c>
      <c r="F2570" s="47" t="s">
        <v>3778</v>
      </c>
      <c r="G2570" s="47" t="s">
        <v>3779</v>
      </c>
      <c r="H2570" s="48">
        <v>42600</v>
      </c>
      <c r="I2570" s="48">
        <v>42964</v>
      </c>
      <c r="J2570" s="48" t="str">
        <f ca="1">IF(Ugovori_OPULJP[[#This Row],[DATUM ZAVRŠETKA OPERACIJE]]&lt;TODAY(),"završen","u provedbi")</f>
        <v>završen</v>
      </c>
      <c r="K2570" s="25" t="s">
        <v>20</v>
      </c>
      <c r="L2570" s="25" t="s">
        <v>20</v>
      </c>
      <c r="M2570" s="17">
        <v>0.85</v>
      </c>
      <c r="N2570" s="17">
        <v>0.15</v>
      </c>
      <c r="O2570" s="11">
        <f>Ugovori_OPULJP[[#This Row],[Bespovratna sredstva - Ukupno (EU+Nac) HRK
= Ukupna ugovorena vrijednost bespovratnih sredstava]]*Ugovori_OPULJP[[#This Row],[EU STOPA SUFINANCIRANJA %
EU CO-FINANCING RATE %]]</f>
        <v>691721.5</v>
      </c>
      <c r="P2570" s="11">
        <f>Ugovori_OPULJP[[#This Row],[Bespovratna sredstva - Ukupno (EU+Nac) HRK
= Ukupna ugovorena vrijednost bespovratnih sredstava]]*Ugovori_OPULJP[[#This Row],[STOPA NACIONALNOG SUFINANCIRANJA %]]</f>
        <v>122068.5</v>
      </c>
      <c r="Q2570" s="11">
        <v>813790</v>
      </c>
      <c r="R2570" s="11">
        <v>143610</v>
      </c>
      <c r="S2570" s="11">
        <v>0</v>
      </c>
      <c r="T2570" s="4">
        <f>Ugovori_OPULJP[[#This Row],[Bespovratna sredstva - Ukupno (EU+Nac) HRK
= Ukupna ugovorena vrijednost bespovratnih sredstava]]+Ugovori_OPULJP[[#This Row],[Javni doprinos korisnika - HRK]]+Ugovori_OPULJP[[#This Row],[Privatni doprinos korisnika - HRK]]</f>
        <v>957400</v>
      </c>
      <c r="U2570" s="29" t="s">
        <v>3634</v>
      </c>
      <c r="V2570" s="29" t="s">
        <v>4042</v>
      </c>
      <c r="W2570" s="89" t="s">
        <v>7559</v>
      </c>
      <c r="X2570" s="30" t="s">
        <v>8072</v>
      </c>
    </row>
    <row r="2571" spans="1:24" ht="102" x14ac:dyDescent="0.25">
      <c r="A2571" s="45" t="s">
        <v>3780</v>
      </c>
      <c r="B2571" s="67" t="s">
        <v>8151</v>
      </c>
      <c r="C2571" s="30" t="s">
        <v>7160</v>
      </c>
      <c r="D2571" s="30" t="s">
        <v>3738</v>
      </c>
      <c r="E2571" s="29" t="s">
        <v>10082</v>
      </c>
      <c r="F2571" s="47" t="s">
        <v>3781</v>
      </c>
      <c r="G2571" s="47" t="s">
        <v>3671</v>
      </c>
      <c r="H2571" s="48">
        <v>42613</v>
      </c>
      <c r="I2571" s="48">
        <v>42977</v>
      </c>
      <c r="J2571" s="48" t="str">
        <f ca="1">IF(Ugovori_OPULJP[[#This Row],[DATUM ZAVRŠETKA OPERACIJE]]&lt;TODAY(),"završen","u provedbi")</f>
        <v>završen</v>
      </c>
      <c r="K2571" s="25" t="s">
        <v>13</v>
      </c>
      <c r="L2571" s="25" t="s">
        <v>13</v>
      </c>
      <c r="M2571" s="17">
        <v>0.85</v>
      </c>
      <c r="N2571" s="17">
        <v>0.15</v>
      </c>
      <c r="O2571" s="11">
        <f>Ugovori_OPULJP[[#This Row],[Bespovratna sredstva - Ukupno (EU+Nac) HRK
= Ukupna ugovorena vrijednost bespovratnih sredstava]]*Ugovori_OPULJP[[#This Row],[EU STOPA SUFINANCIRANJA %
EU CO-FINANCING RATE %]]</f>
        <v>1433691.6255000001</v>
      </c>
      <c r="P2571" s="11">
        <f>Ugovori_OPULJP[[#This Row],[Bespovratna sredstva - Ukupno (EU+Nac) HRK
= Ukupna ugovorena vrijednost bespovratnih sredstava]]*Ugovori_OPULJP[[#This Row],[STOPA NACIONALNOG SUFINANCIRANJA %]]</f>
        <v>253004.4045</v>
      </c>
      <c r="Q2571" s="11">
        <v>1686696.03</v>
      </c>
      <c r="R2571" s="11">
        <v>148664.17999999993</v>
      </c>
      <c r="S2571" s="11">
        <v>0</v>
      </c>
      <c r="T2571" s="4">
        <f>Ugovori_OPULJP[[#This Row],[Bespovratna sredstva - Ukupno (EU+Nac) HRK
= Ukupna ugovorena vrijednost bespovratnih sredstava]]+Ugovori_OPULJP[[#This Row],[Javni doprinos korisnika - HRK]]+Ugovori_OPULJP[[#This Row],[Privatni doprinos korisnika - HRK]]</f>
        <v>1835360.21</v>
      </c>
      <c r="U2571" s="29" t="s">
        <v>3634</v>
      </c>
      <c r="V2571" s="29" t="s">
        <v>4042</v>
      </c>
      <c r="W2571" s="89" t="s">
        <v>7560</v>
      </c>
      <c r="X2571" s="30" t="s">
        <v>8072</v>
      </c>
    </row>
    <row r="2572" spans="1:24" ht="114.75" x14ac:dyDescent="0.25">
      <c r="A2572" s="45" t="s">
        <v>3782</v>
      </c>
      <c r="B2572" s="67" t="s">
        <v>8151</v>
      </c>
      <c r="C2572" s="30" t="s">
        <v>7160</v>
      </c>
      <c r="D2572" s="30" t="s">
        <v>3738</v>
      </c>
      <c r="E2572" s="29" t="s">
        <v>10082</v>
      </c>
      <c r="F2572" s="47" t="s">
        <v>3783</v>
      </c>
      <c r="G2572" s="7" t="s">
        <v>2496</v>
      </c>
      <c r="H2572" s="48">
        <v>42565</v>
      </c>
      <c r="I2572" s="48">
        <v>42929</v>
      </c>
      <c r="J2572" s="48" t="str">
        <f ca="1">IF(Ugovori_OPULJP[[#This Row],[DATUM ZAVRŠETKA OPERACIJE]]&lt;TODAY(),"završen","u provedbi")</f>
        <v>završen</v>
      </c>
      <c r="K2572" s="25" t="s">
        <v>7</v>
      </c>
      <c r="L2572" s="25" t="s">
        <v>7</v>
      </c>
      <c r="M2572" s="17">
        <v>0.85</v>
      </c>
      <c r="N2572" s="17">
        <v>0.15</v>
      </c>
      <c r="O2572" s="11">
        <f>Ugovori_OPULJP[[#This Row],[Bespovratna sredstva - Ukupno (EU+Nac) HRK
= Ukupna ugovorena vrijednost bespovratnih sredstava]]*Ugovori_OPULJP[[#This Row],[EU STOPA SUFINANCIRANJA %
EU CO-FINANCING RATE %]]</f>
        <v>1700000</v>
      </c>
      <c r="P2572" s="11">
        <f>Ugovori_OPULJP[[#This Row],[Bespovratna sredstva - Ukupno (EU+Nac) HRK
= Ukupna ugovorena vrijednost bespovratnih sredstava]]*Ugovori_OPULJP[[#This Row],[STOPA NACIONALNOG SUFINANCIRANJA %]]</f>
        <v>300000</v>
      </c>
      <c r="Q2572" s="11">
        <v>2000000</v>
      </c>
      <c r="R2572" s="11">
        <v>335843.33999999985</v>
      </c>
      <c r="S2572" s="11">
        <v>0</v>
      </c>
      <c r="T2572" s="4">
        <f>Ugovori_OPULJP[[#This Row],[Bespovratna sredstva - Ukupno (EU+Nac) HRK
= Ukupna ugovorena vrijednost bespovratnih sredstava]]+Ugovori_OPULJP[[#This Row],[Javni doprinos korisnika - HRK]]+Ugovori_OPULJP[[#This Row],[Privatni doprinos korisnika - HRK]]</f>
        <v>2335843.34</v>
      </c>
      <c r="U2572" s="29" t="s">
        <v>3634</v>
      </c>
      <c r="V2572" s="29" t="s">
        <v>4042</v>
      </c>
      <c r="W2572" s="89" t="s">
        <v>7561</v>
      </c>
      <c r="X2572" s="30" t="s">
        <v>8072</v>
      </c>
    </row>
    <row r="2573" spans="1:24" ht="114.75" x14ac:dyDescent="0.25">
      <c r="A2573" s="45" t="s">
        <v>3784</v>
      </c>
      <c r="B2573" s="67" t="s">
        <v>8151</v>
      </c>
      <c r="C2573" s="30" t="s">
        <v>7160</v>
      </c>
      <c r="D2573" s="30" t="s">
        <v>3738</v>
      </c>
      <c r="E2573" s="29" t="s">
        <v>10082</v>
      </c>
      <c r="F2573" s="47" t="s">
        <v>3785</v>
      </c>
      <c r="G2573" s="47" t="s">
        <v>3</v>
      </c>
      <c r="H2573" s="48">
        <v>42565</v>
      </c>
      <c r="I2573" s="48">
        <v>42929</v>
      </c>
      <c r="J2573" s="48" t="str">
        <f ca="1">IF(Ugovori_OPULJP[[#This Row],[DATUM ZAVRŠETKA OPERACIJE]]&lt;TODAY(),"završen","u provedbi")</f>
        <v>završen</v>
      </c>
      <c r="K2573" s="25" t="s">
        <v>3</v>
      </c>
      <c r="L2573" s="25" t="s">
        <v>3</v>
      </c>
      <c r="M2573" s="17">
        <v>0.85</v>
      </c>
      <c r="N2573" s="17">
        <v>0.15</v>
      </c>
      <c r="O2573" s="11">
        <f>Ugovori_OPULJP[[#This Row],[Bespovratna sredstva - Ukupno (EU+Nac) HRK
= Ukupna ugovorena vrijednost bespovratnih sredstava]]*Ugovori_OPULJP[[#This Row],[EU STOPA SUFINANCIRANJA %
EU CO-FINANCING RATE %]]</f>
        <v>4250000</v>
      </c>
      <c r="P2573" s="11">
        <f>Ugovori_OPULJP[[#This Row],[Bespovratna sredstva - Ukupno (EU+Nac) HRK
= Ukupna ugovorena vrijednost bespovratnih sredstava]]*Ugovori_OPULJP[[#This Row],[STOPA NACIONALNOG SUFINANCIRANJA %]]</f>
        <v>750000</v>
      </c>
      <c r="Q2573" s="11">
        <v>5000000</v>
      </c>
      <c r="R2573" s="11">
        <v>2057906.9000000004</v>
      </c>
      <c r="S2573" s="11">
        <v>0</v>
      </c>
      <c r="T2573" s="4">
        <f>Ugovori_OPULJP[[#This Row],[Bespovratna sredstva - Ukupno (EU+Nac) HRK
= Ukupna ugovorena vrijednost bespovratnih sredstava]]+Ugovori_OPULJP[[#This Row],[Javni doprinos korisnika - HRK]]+Ugovori_OPULJP[[#This Row],[Privatni doprinos korisnika - HRK]]</f>
        <v>7057906.9000000004</v>
      </c>
      <c r="U2573" s="29" t="s">
        <v>3634</v>
      </c>
      <c r="V2573" s="29" t="s">
        <v>4042</v>
      </c>
      <c r="W2573" s="89" t="s">
        <v>7562</v>
      </c>
      <c r="X2573" s="30" t="s">
        <v>8072</v>
      </c>
    </row>
    <row r="2574" spans="1:24" ht="114.75" x14ac:dyDescent="0.25">
      <c r="A2574" s="45" t="s">
        <v>3786</v>
      </c>
      <c r="B2574" s="67" t="s">
        <v>8151</v>
      </c>
      <c r="C2574" s="30" t="s">
        <v>7160</v>
      </c>
      <c r="D2574" s="30" t="s">
        <v>3738</v>
      </c>
      <c r="E2574" s="29" t="s">
        <v>10082</v>
      </c>
      <c r="F2574" s="47" t="s">
        <v>3787</v>
      </c>
      <c r="G2574" s="47" t="s">
        <v>57</v>
      </c>
      <c r="H2574" s="48">
        <v>42599</v>
      </c>
      <c r="I2574" s="48">
        <v>42963</v>
      </c>
      <c r="J2574" s="48" t="str">
        <f ca="1">IF(Ugovori_OPULJP[[#This Row],[DATUM ZAVRŠETKA OPERACIJE]]&lt;TODAY(),"završen","u provedbi")</f>
        <v>završen</v>
      </c>
      <c r="K2574" s="25" t="s">
        <v>2</v>
      </c>
      <c r="L2574" s="25" t="s">
        <v>2</v>
      </c>
      <c r="M2574" s="17">
        <v>0.85</v>
      </c>
      <c r="N2574" s="17">
        <v>0.15</v>
      </c>
      <c r="O2574" s="11">
        <f>Ugovori_OPULJP[[#This Row],[Bespovratna sredstva - Ukupno (EU+Nac) HRK
= Ukupna ugovorena vrijednost bespovratnih sredstava]]*Ugovori_OPULJP[[#This Row],[EU STOPA SUFINANCIRANJA %
EU CO-FINANCING RATE %]]</f>
        <v>1700000</v>
      </c>
      <c r="P2574" s="11">
        <f>Ugovori_OPULJP[[#This Row],[Bespovratna sredstva - Ukupno (EU+Nac) HRK
= Ukupna ugovorena vrijednost bespovratnih sredstava]]*Ugovori_OPULJP[[#This Row],[STOPA NACIONALNOG SUFINANCIRANJA %]]</f>
        <v>300000</v>
      </c>
      <c r="Q2574" s="11">
        <v>2000000</v>
      </c>
      <c r="R2574" s="11">
        <v>476900</v>
      </c>
      <c r="S2574" s="11">
        <v>0</v>
      </c>
      <c r="T2574" s="4">
        <f>Ugovori_OPULJP[[#This Row],[Bespovratna sredstva - Ukupno (EU+Nac) HRK
= Ukupna ugovorena vrijednost bespovratnih sredstava]]+Ugovori_OPULJP[[#This Row],[Javni doprinos korisnika - HRK]]+Ugovori_OPULJP[[#This Row],[Privatni doprinos korisnika - HRK]]</f>
        <v>2476900</v>
      </c>
      <c r="U2574" s="29" t="s">
        <v>3634</v>
      </c>
      <c r="V2574" s="29" t="s">
        <v>4042</v>
      </c>
      <c r="W2574" s="89" t="s">
        <v>7565</v>
      </c>
      <c r="X2574" s="30" t="s">
        <v>8072</v>
      </c>
    </row>
    <row r="2575" spans="1:24" ht="76.5" x14ac:dyDescent="0.25">
      <c r="A2575" s="45" t="s">
        <v>3788</v>
      </c>
      <c r="B2575" s="67" t="s">
        <v>8151</v>
      </c>
      <c r="C2575" s="30" t="s">
        <v>7160</v>
      </c>
      <c r="D2575" s="30" t="s">
        <v>3738</v>
      </c>
      <c r="E2575" s="29" t="s">
        <v>10082</v>
      </c>
      <c r="F2575" s="47" t="s">
        <v>4727</v>
      </c>
      <c r="G2575" s="47" t="s">
        <v>1199</v>
      </c>
      <c r="H2575" s="48">
        <v>42613</v>
      </c>
      <c r="I2575" s="48">
        <v>42977</v>
      </c>
      <c r="J2575" s="48" t="str">
        <f ca="1">IF(Ugovori_OPULJP[[#This Row],[DATUM ZAVRŠETKA OPERACIJE]]&lt;TODAY(),"završen","u provedbi")</f>
        <v>završen</v>
      </c>
      <c r="K2575" s="25" t="s">
        <v>10</v>
      </c>
      <c r="L2575" s="25" t="s">
        <v>10</v>
      </c>
      <c r="M2575" s="17">
        <v>0.85</v>
      </c>
      <c r="N2575" s="17">
        <v>0.15</v>
      </c>
      <c r="O2575" s="11">
        <f>Ugovori_OPULJP[[#This Row],[Bespovratna sredstva - Ukupno (EU+Nac) HRK
= Ukupna ugovorena vrijednost bespovratnih sredstava]]*Ugovori_OPULJP[[#This Row],[EU STOPA SUFINANCIRANJA %
EU CO-FINANCING RATE %]]</f>
        <v>2118200</v>
      </c>
      <c r="P2575" s="11">
        <f>Ugovori_OPULJP[[#This Row],[Bespovratna sredstva - Ukupno (EU+Nac) HRK
= Ukupna ugovorena vrijednost bespovratnih sredstava]]*Ugovori_OPULJP[[#This Row],[STOPA NACIONALNOG SUFINANCIRANJA %]]</f>
        <v>373800</v>
      </c>
      <c r="Q2575" s="11">
        <v>2492000</v>
      </c>
      <c r="R2575" s="11">
        <v>140842</v>
      </c>
      <c r="S2575" s="11">
        <v>0</v>
      </c>
      <c r="T2575" s="4">
        <f>Ugovori_OPULJP[[#This Row],[Bespovratna sredstva - Ukupno (EU+Nac) HRK
= Ukupna ugovorena vrijednost bespovratnih sredstava]]+Ugovori_OPULJP[[#This Row],[Javni doprinos korisnika - HRK]]+Ugovori_OPULJP[[#This Row],[Privatni doprinos korisnika - HRK]]</f>
        <v>2632842</v>
      </c>
      <c r="U2575" s="29" t="s">
        <v>3634</v>
      </c>
      <c r="V2575" s="29" t="s">
        <v>4042</v>
      </c>
      <c r="W2575" s="89" t="s">
        <v>7563</v>
      </c>
      <c r="X2575" s="30" t="s">
        <v>8072</v>
      </c>
    </row>
    <row r="2576" spans="1:24" ht="76.5" x14ac:dyDescent="0.25">
      <c r="A2576" s="45" t="s">
        <v>3789</v>
      </c>
      <c r="B2576" s="67" t="s">
        <v>8151</v>
      </c>
      <c r="C2576" s="30" t="s">
        <v>7160</v>
      </c>
      <c r="D2576" s="30" t="s">
        <v>3738</v>
      </c>
      <c r="E2576" s="29" t="s">
        <v>10082</v>
      </c>
      <c r="F2576" s="47" t="s">
        <v>3790</v>
      </c>
      <c r="G2576" s="47" t="s">
        <v>2245</v>
      </c>
      <c r="H2576" s="48">
        <v>42598</v>
      </c>
      <c r="I2576" s="48">
        <v>42962</v>
      </c>
      <c r="J2576" s="48" t="str">
        <f ca="1">IF(Ugovori_OPULJP[[#This Row],[DATUM ZAVRŠETKA OPERACIJE]]&lt;TODAY(),"završen","u provedbi")</f>
        <v>završen</v>
      </c>
      <c r="K2576" s="25" t="s">
        <v>17</v>
      </c>
      <c r="L2576" s="25" t="s">
        <v>17</v>
      </c>
      <c r="M2576" s="17">
        <v>0.85</v>
      </c>
      <c r="N2576" s="17">
        <v>0.15</v>
      </c>
      <c r="O2576" s="11">
        <f>Ugovori_OPULJP[[#This Row],[Bespovratna sredstva - Ukupno (EU+Nac) HRK
= Ukupna ugovorena vrijednost bespovratnih sredstava]]*Ugovori_OPULJP[[#This Row],[EU STOPA SUFINANCIRANJA %
EU CO-FINANCING RATE %]]</f>
        <v>1312140.9369999999</v>
      </c>
      <c r="P2576" s="11">
        <f>Ugovori_OPULJP[[#This Row],[Bespovratna sredstva - Ukupno (EU+Nac) HRK
= Ukupna ugovorena vrijednost bespovratnih sredstava]]*Ugovori_OPULJP[[#This Row],[STOPA NACIONALNOG SUFINANCIRANJA %]]</f>
        <v>231554.283</v>
      </c>
      <c r="Q2576" s="11">
        <v>1543695.22</v>
      </c>
      <c r="R2576" s="11">
        <v>82959.39000000013</v>
      </c>
      <c r="S2576" s="11">
        <v>0</v>
      </c>
      <c r="T2576" s="4">
        <f>Ugovori_OPULJP[[#This Row],[Bespovratna sredstva - Ukupno (EU+Nac) HRK
= Ukupna ugovorena vrijednost bespovratnih sredstava]]+Ugovori_OPULJP[[#This Row],[Javni doprinos korisnika - HRK]]+Ugovori_OPULJP[[#This Row],[Privatni doprinos korisnika - HRK]]</f>
        <v>1626654.61</v>
      </c>
      <c r="U2576" s="29" t="s">
        <v>3634</v>
      </c>
      <c r="V2576" s="29" t="s">
        <v>4042</v>
      </c>
      <c r="W2576" s="89" t="s">
        <v>7564</v>
      </c>
      <c r="X2576" s="30" t="s">
        <v>8072</v>
      </c>
    </row>
    <row r="2577" spans="1:24" ht="76.5" x14ac:dyDescent="0.25">
      <c r="A2577" s="45" t="s">
        <v>3791</v>
      </c>
      <c r="B2577" s="67" t="s">
        <v>8151</v>
      </c>
      <c r="C2577" s="30" t="s">
        <v>7160</v>
      </c>
      <c r="D2577" s="30" t="s">
        <v>3738</v>
      </c>
      <c r="E2577" s="29" t="s">
        <v>10082</v>
      </c>
      <c r="F2577" s="47" t="s">
        <v>3792</v>
      </c>
      <c r="G2577" s="47" t="s">
        <v>446</v>
      </c>
      <c r="H2577" s="48">
        <v>42604</v>
      </c>
      <c r="I2577" s="48">
        <v>42968</v>
      </c>
      <c r="J2577" s="48" t="str">
        <f ca="1">IF(Ugovori_OPULJP[[#This Row],[DATUM ZAVRŠETKA OPERACIJE]]&lt;TODAY(),"završen","u provedbi")</f>
        <v>završen</v>
      </c>
      <c r="K2577" s="25" t="s">
        <v>9</v>
      </c>
      <c r="L2577" s="25" t="s">
        <v>9</v>
      </c>
      <c r="M2577" s="17">
        <v>0.85</v>
      </c>
      <c r="N2577" s="17">
        <v>0.15</v>
      </c>
      <c r="O2577" s="11">
        <f>Ugovori_OPULJP[[#This Row],[Bespovratna sredstva - Ukupno (EU+Nac) HRK
= Ukupna ugovorena vrijednost bespovratnih sredstava]]*Ugovori_OPULJP[[#This Row],[EU STOPA SUFINANCIRANJA %
EU CO-FINANCING RATE %]]</f>
        <v>1969430.5520000001</v>
      </c>
      <c r="P2577" s="11">
        <f>Ugovori_OPULJP[[#This Row],[Bespovratna sredstva - Ukupno (EU+Nac) HRK
= Ukupna ugovorena vrijednost bespovratnih sredstava]]*Ugovori_OPULJP[[#This Row],[STOPA NACIONALNOG SUFINANCIRANJA %]]</f>
        <v>347546.56800000003</v>
      </c>
      <c r="Q2577" s="11">
        <v>2316977.12</v>
      </c>
      <c r="R2577" s="11">
        <v>122046.12000000011</v>
      </c>
      <c r="S2577" s="11">
        <v>0</v>
      </c>
      <c r="T2577" s="4">
        <f>Ugovori_OPULJP[[#This Row],[Bespovratna sredstva - Ukupno (EU+Nac) HRK
= Ukupna ugovorena vrijednost bespovratnih sredstava]]+Ugovori_OPULJP[[#This Row],[Javni doprinos korisnika - HRK]]+Ugovori_OPULJP[[#This Row],[Privatni doprinos korisnika - HRK]]</f>
        <v>2439023.2400000002</v>
      </c>
      <c r="U2577" s="29" t="s">
        <v>3634</v>
      </c>
      <c r="V2577" s="29" t="s">
        <v>4042</v>
      </c>
      <c r="W2577" s="89" t="s">
        <v>7566</v>
      </c>
      <c r="X2577" s="30" t="s">
        <v>8072</v>
      </c>
    </row>
    <row r="2578" spans="1:24" ht="114.75" x14ac:dyDescent="0.25">
      <c r="A2578" s="45" t="s">
        <v>3793</v>
      </c>
      <c r="B2578" s="67" t="s">
        <v>8151</v>
      </c>
      <c r="C2578" s="30" t="s">
        <v>7160</v>
      </c>
      <c r="D2578" s="30" t="s">
        <v>3738</v>
      </c>
      <c r="E2578" s="29" t="s">
        <v>10082</v>
      </c>
      <c r="F2578" s="47" t="s">
        <v>3794</v>
      </c>
      <c r="G2578" s="7" t="s">
        <v>312</v>
      </c>
      <c r="H2578" s="48">
        <v>42601</v>
      </c>
      <c r="I2578" s="48">
        <v>42965</v>
      </c>
      <c r="J2578" s="48" t="str">
        <f ca="1">IF(Ugovori_OPULJP[[#This Row],[DATUM ZAVRŠETKA OPERACIJE]]&lt;TODAY(),"završen","u provedbi")</f>
        <v>završen</v>
      </c>
      <c r="K2578" s="25" t="s">
        <v>8</v>
      </c>
      <c r="L2578" s="25" t="s">
        <v>8</v>
      </c>
      <c r="M2578" s="17">
        <v>0.85</v>
      </c>
      <c r="N2578" s="17">
        <v>0.15</v>
      </c>
      <c r="O2578" s="11">
        <f>Ugovori_OPULJP[[#This Row],[Bespovratna sredstva - Ukupno (EU+Nac) HRK
= Ukupna ugovorena vrijednost bespovratnih sredstava]]*Ugovori_OPULJP[[#This Row],[EU STOPA SUFINANCIRANJA %
EU CO-FINANCING RATE %]]</f>
        <v>1398005.8459999999</v>
      </c>
      <c r="P2578" s="11">
        <f>Ugovori_OPULJP[[#This Row],[Bespovratna sredstva - Ukupno (EU+Nac) HRK
= Ukupna ugovorena vrijednost bespovratnih sredstava]]*Ugovori_OPULJP[[#This Row],[STOPA NACIONALNOG SUFINANCIRANJA %]]</f>
        <v>246706.91399999999</v>
      </c>
      <c r="Q2578" s="11">
        <v>1644712.76</v>
      </c>
      <c r="R2578" s="11">
        <v>86563.830000000075</v>
      </c>
      <c r="S2578" s="11">
        <v>0</v>
      </c>
      <c r="T2578" s="4">
        <f>Ugovori_OPULJP[[#This Row],[Bespovratna sredstva - Ukupno (EU+Nac) HRK
= Ukupna ugovorena vrijednost bespovratnih sredstava]]+Ugovori_OPULJP[[#This Row],[Javni doprinos korisnika - HRK]]+Ugovori_OPULJP[[#This Row],[Privatni doprinos korisnika - HRK]]</f>
        <v>1731276.59</v>
      </c>
      <c r="U2578" s="29" t="s">
        <v>3634</v>
      </c>
      <c r="V2578" s="29" t="s">
        <v>4042</v>
      </c>
      <c r="W2578" s="89" t="s">
        <v>7567</v>
      </c>
      <c r="X2578" s="30" t="s">
        <v>8072</v>
      </c>
    </row>
    <row r="2579" spans="1:24" ht="114.75" x14ac:dyDescent="0.25">
      <c r="A2579" s="45" t="s">
        <v>3795</v>
      </c>
      <c r="B2579" s="67" t="s">
        <v>8151</v>
      </c>
      <c r="C2579" s="30" t="s">
        <v>7160</v>
      </c>
      <c r="D2579" s="30" t="s">
        <v>3738</v>
      </c>
      <c r="E2579" s="29" t="s">
        <v>10082</v>
      </c>
      <c r="F2579" s="47" t="s">
        <v>3796</v>
      </c>
      <c r="G2579" s="47" t="s">
        <v>1261</v>
      </c>
      <c r="H2579" s="48">
        <v>42599</v>
      </c>
      <c r="I2579" s="48">
        <v>42963</v>
      </c>
      <c r="J2579" s="48" t="str">
        <f ca="1">IF(Ugovori_OPULJP[[#This Row],[DATUM ZAVRŠETKA OPERACIJE]]&lt;TODAY(),"završen","u provedbi")</f>
        <v>završen</v>
      </c>
      <c r="K2579" s="25" t="s">
        <v>8</v>
      </c>
      <c r="L2579" s="25" t="s">
        <v>8</v>
      </c>
      <c r="M2579" s="17">
        <v>0.85</v>
      </c>
      <c r="N2579" s="17">
        <v>0.15</v>
      </c>
      <c r="O2579" s="11">
        <f>Ugovori_OPULJP[[#This Row],[Bespovratna sredstva - Ukupno (EU+Nac) HRK
= Ukupna ugovorena vrijednost bespovratnih sredstava]]*Ugovori_OPULJP[[#This Row],[EU STOPA SUFINANCIRANJA %
EU CO-FINANCING RATE %]]</f>
        <v>362836.49949999998</v>
      </c>
      <c r="P2579" s="11">
        <f>Ugovori_OPULJP[[#This Row],[Bespovratna sredstva - Ukupno (EU+Nac) HRK
= Ukupna ugovorena vrijednost bespovratnih sredstava]]*Ugovori_OPULJP[[#This Row],[STOPA NACIONALNOG SUFINANCIRANJA %]]</f>
        <v>64029.970499999996</v>
      </c>
      <c r="Q2579" s="11">
        <v>426866.47</v>
      </c>
      <c r="R2579" s="11">
        <v>37118.830000000016</v>
      </c>
      <c r="S2579" s="11">
        <v>0</v>
      </c>
      <c r="T2579" s="4">
        <f>Ugovori_OPULJP[[#This Row],[Bespovratna sredstva - Ukupno (EU+Nac) HRK
= Ukupna ugovorena vrijednost bespovratnih sredstava]]+Ugovori_OPULJP[[#This Row],[Javni doprinos korisnika - HRK]]+Ugovori_OPULJP[[#This Row],[Privatni doprinos korisnika - HRK]]</f>
        <v>463985.3</v>
      </c>
      <c r="U2579" s="29" t="s">
        <v>3634</v>
      </c>
      <c r="V2579" s="29" t="s">
        <v>4042</v>
      </c>
      <c r="W2579" s="89" t="s">
        <v>7568</v>
      </c>
      <c r="X2579" s="30" t="s">
        <v>8072</v>
      </c>
    </row>
    <row r="2580" spans="1:24" ht="76.5" x14ac:dyDescent="0.25">
      <c r="A2580" s="45" t="s">
        <v>3797</v>
      </c>
      <c r="B2580" s="67" t="s">
        <v>8151</v>
      </c>
      <c r="C2580" s="30" t="s">
        <v>7160</v>
      </c>
      <c r="D2580" s="30" t="s">
        <v>3738</v>
      </c>
      <c r="E2580" s="29" t="s">
        <v>10082</v>
      </c>
      <c r="F2580" s="47" t="s">
        <v>3798</v>
      </c>
      <c r="G2580" s="47" t="s">
        <v>3706</v>
      </c>
      <c r="H2580" s="48">
        <v>42599</v>
      </c>
      <c r="I2580" s="48">
        <v>42963</v>
      </c>
      <c r="J2580" s="48" t="str">
        <f ca="1">IF(Ugovori_OPULJP[[#This Row],[DATUM ZAVRŠETKA OPERACIJE]]&lt;TODAY(),"završen","u provedbi")</f>
        <v>završen</v>
      </c>
      <c r="K2580" s="25" t="s">
        <v>6</v>
      </c>
      <c r="L2580" s="25" t="s">
        <v>6</v>
      </c>
      <c r="M2580" s="17">
        <v>0.85</v>
      </c>
      <c r="N2580" s="17">
        <v>0.15</v>
      </c>
      <c r="O2580" s="11">
        <f>Ugovori_OPULJP[[#This Row],[Bespovratna sredstva - Ukupno (EU+Nac) HRK
= Ukupna ugovorena vrijednost bespovratnih sredstava]]*Ugovori_OPULJP[[#This Row],[EU STOPA SUFINANCIRANJA %
EU CO-FINANCING RATE %]]</f>
        <v>709703.07149999996</v>
      </c>
      <c r="P2580" s="11">
        <f>Ugovori_OPULJP[[#This Row],[Bespovratna sredstva - Ukupno (EU+Nac) HRK
= Ukupna ugovorena vrijednost bespovratnih sredstava]]*Ugovori_OPULJP[[#This Row],[STOPA NACIONALNOG SUFINANCIRANJA %]]</f>
        <v>125241.7185</v>
      </c>
      <c r="Q2580" s="11">
        <v>834944.79</v>
      </c>
      <c r="R2580" s="11">
        <v>72603.899999999907</v>
      </c>
      <c r="S2580" s="11">
        <v>0</v>
      </c>
      <c r="T2580" s="4">
        <f>Ugovori_OPULJP[[#This Row],[Bespovratna sredstva - Ukupno (EU+Nac) HRK
= Ukupna ugovorena vrijednost bespovratnih sredstava]]+Ugovori_OPULJP[[#This Row],[Javni doprinos korisnika - HRK]]+Ugovori_OPULJP[[#This Row],[Privatni doprinos korisnika - HRK]]</f>
        <v>907548.69</v>
      </c>
      <c r="U2580" s="29" t="s">
        <v>3634</v>
      </c>
      <c r="V2580" s="29" t="s">
        <v>4042</v>
      </c>
      <c r="W2580" s="89" t="s">
        <v>7569</v>
      </c>
      <c r="X2580" s="30" t="s">
        <v>8072</v>
      </c>
    </row>
    <row r="2581" spans="1:24" ht="76.5" x14ac:dyDescent="0.25">
      <c r="A2581" s="45" t="s">
        <v>3799</v>
      </c>
      <c r="B2581" s="67" t="s">
        <v>8151</v>
      </c>
      <c r="C2581" s="30" t="s">
        <v>7160</v>
      </c>
      <c r="D2581" s="30" t="s">
        <v>3738</v>
      </c>
      <c r="E2581" s="29" t="s">
        <v>10082</v>
      </c>
      <c r="F2581" s="47" t="s">
        <v>3800</v>
      </c>
      <c r="G2581" s="47" t="s">
        <v>490</v>
      </c>
      <c r="H2581" s="48">
        <v>42606</v>
      </c>
      <c r="I2581" s="48">
        <v>42970</v>
      </c>
      <c r="J2581" s="48" t="str">
        <f ca="1">IF(Ugovori_OPULJP[[#This Row],[DATUM ZAVRŠETKA OPERACIJE]]&lt;TODAY(),"završen","u provedbi")</f>
        <v>završen</v>
      </c>
      <c r="K2581" s="25" t="s">
        <v>18</v>
      </c>
      <c r="L2581" s="25" t="s">
        <v>18</v>
      </c>
      <c r="M2581" s="17">
        <v>0.85</v>
      </c>
      <c r="N2581" s="17">
        <v>0.15</v>
      </c>
      <c r="O2581" s="11">
        <f>Ugovori_OPULJP[[#This Row],[Bespovratna sredstva - Ukupno (EU+Nac) HRK
= Ukupna ugovorena vrijednost bespovratnih sredstava]]*Ugovori_OPULJP[[#This Row],[EU STOPA SUFINANCIRANJA %
EU CO-FINANCING RATE %]]</f>
        <v>717722.728</v>
      </c>
      <c r="P2581" s="11">
        <f>Ugovori_OPULJP[[#This Row],[Bespovratna sredstva - Ukupno (EU+Nac) HRK
= Ukupna ugovorena vrijednost bespovratnih sredstava]]*Ugovori_OPULJP[[#This Row],[STOPA NACIONALNOG SUFINANCIRANJA %]]</f>
        <v>126656.952</v>
      </c>
      <c r="Q2581" s="11">
        <v>844379.68</v>
      </c>
      <c r="R2581" s="11">
        <v>73424.319999999949</v>
      </c>
      <c r="S2581" s="11">
        <v>0</v>
      </c>
      <c r="T2581" s="4">
        <f>Ugovori_OPULJP[[#This Row],[Bespovratna sredstva - Ukupno (EU+Nac) HRK
= Ukupna ugovorena vrijednost bespovratnih sredstava]]+Ugovori_OPULJP[[#This Row],[Javni doprinos korisnika - HRK]]+Ugovori_OPULJP[[#This Row],[Privatni doprinos korisnika - HRK]]</f>
        <v>917804</v>
      </c>
      <c r="U2581" s="29" t="s">
        <v>3634</v>
      </c>
      <c r="V2581" s="29" t="s">
        <v>4042</v>
      </c>
      <c r="W2581" s="89" t="s">
        <v>7570</v>
      </c>
      <c r="X2581" s="30" t="s">
        <v>8072</v>
      </c>
    </row>
    <row r="2582" spans="1:24" ht="76.5" x14ac:dyDescent="0.25">
      <c r="A2582" s="45" t="s">
        <v>3801</v>
      </c>
      <c r="B2582" s="67" t="s">
        <v>8151</v>
      </c>
      <c r="C2582" s="30" t="s">
        <v>7160</v>
      </c>
      <c r="D2582" s="30" t="s">
        <v>3738</v>
      </c>
      <c r="E2582" s="29" t="s">
        <v>10082</v>
      </c>
      <c r="F2582" s="47" t="s">
        <v>3802</v>
      </c>
      <c r="G2582" s="47" t="s">
        <v>3662</v>
      </c>
      <c r="H2582" s="48">
        <v>42583</v>
      </c>
      <c r="I2582" s="48">
        <v>42947</v>
      </c>
      <c r="J2582" s="48" t="str">
        <f ca="1">IF(Ugovori_OPULJP[[#This Row],[DATUM ZAVRŠETKA OPERACIJE]]&lt;TODAY(),"završen","u provedbi")</f>
        <v>završen</v>
      </c>
      <c r="K2582" s="25" t="s">
        <v>16</v>
      </c>
      <c r="L2582" s="25" t="s">
        <v>16</v>
      </c>
      <c r="M2582" s="17">
        <v>0.85</v>
      </c>
      <c r="N2582" s="17">
        <v>0.15</v>
      </c>
      <c r="O2582" s="11">
        <f>Ugovori_OPULJP[[#This Row],[Bespovratna sredstva - Ukupno (EU+Nac) HRK
= Ukupna ugovorena vrijednost bespovratnih sredstava]]*Ugovori_OPULJP[[#This Row],[EU STOPA SUFINANCIRANJA %
EU CO-FINANCING RATE %]]</f>
        <v>1179545</v>
      </c>
      <c r="P2582" s="11">
        <f>Ugovori_OPULJP[[#This Row],[Bespovratna sredstva - Ukupno (EU+Nac) HRK
= Ukupna ugovorena vrijednost bespovratnih sredstava]]*Ugovori_OPULJP[[#This Row],[STOPA NACIONALNOG SUFINANCIRANJA %]]</f>
        <v>208155</v>
      </c>
      <c r="Q2582" s="11">
        <v>1387700</v>
      </c>
      <c r="R2582" s="11">
        <v>244888.25</v>
      </c>
      <c r="S2582" s="11">
        <v>0</v>
      </c>
      <c r="T2582" s="4">
        <f>Ugovori_OPULJP[[#This Row],[Bespovratna sredstva - Ukupno (EU+Nac) HRK
= Ukupna ugovorena vrijednost bespovratnih sredstava]]+Ugovori_OPULJP[[#This Row],[Javni doprinos korisnika - HRK]]+Ugovori_OPULJP[[#This Row],[Privatni doprinos korisnika - HRK]]</f>
        <v>1632588.25</v>
      </c>
      <c r="U2582" s="29" t="s">
        <v>3634</v>
      </c>
      <c r="V2582" s="29" t="s">
        <v>4042</v>
      </c>
      <c r="W2582" s="89" t="s">
        <v>7667</v>
      </c>
      <c r="X2582" s="30" t="s">
        <v>8072</v>
      </c>
    </row>
    <row r="2583" spans="1:24" ht="114.75" x14ac:dyDescent="0.25">
      <c r="A2583" s="45" t="s">
        <v>3803</v>
      </c>
      <c r="B2583" s="67" t="s">
        <v>8151</v>
      </c>
      <c r="C2583" s="30" t="s">
        <v>7160</v>
      </c>
      <c r="D2583" s="30" t="s">
        <v>3738</v>
      </c>
      <c r="E2583" s="29" t="s">
        <v>10082</v>
      </c>
      <c r="F2583" s="47" t="s">
        <v>3804</v>
      </c>
      <c r="G2583" s="47" t="s">
        <v>701</v>
      </c>
      <c r="H2583" s="48">
        <v>42593</v>
      </c>
      <c r="I2583" s="48">
        <v>42957</v>
      </c>
      <c r="J2583" s="48" t="str">
        <f ca="1">IF(Ugovori_OPULJP[[#This Row],[DATUM ZAVRŠETKA OPERACIJE]]&lt;TODAY(),"završen","u provedbi")</f>
        <v>završen</v>
      </c>
      <c r="K2583" s="25" t="s">
        <v>11</v>
      </c>
      <c r="L2583" s="25" t="s">
        <v>11</v>
      </c>
      <c r="M2583" s="17">
        <v>0.85</v>
      </c>
      <c r="N2583" s="17">
        <v>0.15</v>
      </c>
      <c r="O2583" s="11">
        <f>Ugovori_OPULJP[[#This Row],[Bespovratna sredstva - Ukupno (EU+Nac) HRK
= Ukupna ugovorena vrijednost bespovratnih sredstava]]*Ugovori_OPULJP[[#This Row],[EU STOPA SUFINANCIRANJA %
EU CO-FINANCING RATE %]]</f>
        <v>1176886.5399999998</v>
      </c>
      <c r="P2583" s="11">
        <f>Ugovori_OPULJP[[#This Row],[Bespovratna sredstva - Ukupno (EU+Nac) HRK
= Ukupna ugovorena vrijednost bespovratnih sredstava]]*Ugovori_OPULJP[[#This Row],[STOPA NACIONALNOG SUFINANCIRANJA %]]</f>
        <v>207685.86</v>
      </c>
      <c r="Q2583" s="11">
        <v>1384572.4</v>
      </c>
      <c r="R2583" s="11">
        <v>120397.60000000009</v>
      </c>
      <c r="S2583" s="11">
        <v>0</v>
      </c>
      <c r="T2583" s="4">
        <f>Ugovori_OPULJP[[#This Row],[Bespovratna sredstva - Ukupno (EU+Nac) HRK
= Ukupna ugovorena vrijednost bespovratnih sredstava]]+Ugovori_OPULJP[[#This Row],[Javni doprinos korisnika - HRK]]+Ugovori_OPULJP[[#This Row],[Privatni doprinos korisnika - HRK]]</f>
        <v>1504970</v>
      </c>
      <c r="U2583" s="29" t="s">
        <v>3634</v>
      </c>
      <c r="V2583" s="29" t="s">
        <v>4042</v>
      </c>
      <c r="W2583" s="89" t="s">
        <v>7668</v>
      </c>
      <c r="X2583" s="30" t="s">
        <v>8072</v>
      </c>
    </row>
    <row r="2584" spans="1:24" ht="114.75" x14ac:dyDescent="0.25">
      <c r="A2584" s="45" t="s">
        <v>3805</v>
      </c>
      <c r="B2584" s="67" t="s">
        <v>8151</v>
      </c>
      <c r="C2584" s="30" t="s">
        <v>7160</v>
      </c>
      <c r="D2584" s="30" t="s">
        <v>3738</v>
      </c>
      <c r="E2584" s="29" t="s">
        <v>10082</v>
      </c>
      <c r="F2584" s="47" t="s">
        <v>3806</v>
      </c>
      <c r="G2584" s="47" t="s">
        <v>3807</v>
      </c>
      <c r="H2584" s="48">
        <v>42608</v>
      </c>
      <c r="I2584" s="48">
        <v>42972</v>
      </c>
      <c r="J2584" s="48" t="str">
        <f ca="1">IF(Ugovori_OPULJP[[#This Row],[DATUM ZAVRŠETKA OPERACIJE]]&lt;TODAY(),"završen","u provedbi")</f>
        <v>završen</v>
      </c>
      <c r="K2584" s="25" t="s">
        <v>20</v>
      </c>
      <c r="L2584" s="25" t="s">
        <v>20</v>
      </c>
      <c r="M2584" s="17">
        <v>0.85</v>
      </c>
      <c r="N2584" s="17">
        <v>0.15</v>
      </c>
      <c r="O2584" s="11">
        <f>Ugovori_OPULJP[[#This Row],[Bespovratna sredstva - Ukupno (EU+Nac) HRK
= Ukupna ugovorena vrijednost bespovratnih sredstava]]*Ugovori_OPULJP[[#This Row],[EU STOPA SUFINANCIRANJA %
EU CO-FINANCING RATE %]]</f>
        <v>305333.92300000001</v>
      </c>
      <c r="P2584" s="11">
        <f>Ugovori_OPULJP[[#This Row],[Bespovratna sredstva - Ukupno (EU+Nac) HRK
= Ukupna ugovorena vrijednost bespovratnih sredstava]]*Ugovori_OPULJP[[#This Row],[STOPA NACIONALNOG SUFINANCIRANJA %]]</f>
        <v>53882.457000000002</v>
      </c>
      <c r="Q2584" s="11">
        <v>359216.38</v>
      </c>
      <c r="R2584" s="11">
        <v>31237</v>
      </c>
      <c r="S2584" s="11">
        <v>0</v>
      </c>
      <c r="T2584" s="4">
        <f>Ugovori_OPULJP[[#This Row],[Bespovratna sredstva - Ukupno (EU+Nac) HRK
= Ukupna ugovorena vrijednost bespovratnih sredstava]]+Ugovori_OPULJP[[#This Row],[Javni doprinos korisnika - HRK]]+Ugovori_OPULJP[[#This Row],[Privatni doprinos korisnika - HRK]]</f>
        <v>390453.38</v>
      </c>
      <c r="U2584" s="29" t="s">
        <v>3634</v>
      </c>
      <c r="V2584" s="29" t="s">
        <v>4042</v>
      </c>
      <c r="W2584" s="89" t="s">
        <v>7669</v>
      </c>
      <c r="X2584" s="30" t="s">
        <v>8072</v>
      </c>
    </row>
    <row r="2585" spans="1:24" ht="114.75" x14ac:dyDescent="0.25">
      <c r="A2585" s="45" t="s">
        <v>3808</v>
      </c>
      <c r="B2585" s="67" t="s">
        <v>8151</v>
      </c>
      <c r="C2585" s="30" t="s">
        <v>7160</v>
      </c>
      <c r="D2585" s="30" t="s">
        <v>3738</v>
      </c>
      <c r="E2585" s="29" t="s">
        <v>10082</v>
      </c>
      <c r="F2585" s="47" t="s">
        <v>3809</v>
      </c>
      <c r="G2585" s="7" t="s">
        <v>3810</v>
      </c>
      <c r="H2585" s="48">
        <v>42606</v>
      </c>
      <c r="I2585" s="48">
        <v>42970</v>
      </c>
      <c r="J2585" s="48" t="str">
        <f ca="1">IF(Ugovori_OPULJP[[#This Row],[DATUM ZAVRŠETKA OPERACIJE]]&lt;TODAY(),"završen","u provedbi")</f>
        <v>završen</v>
      </c>
      <c r="K2585" s="25" t="s">
        <v>12</v>
      </c>
      <c r="L2585" s="25" t="s">
        <v>12</v>
      </c>
      <c r="M2585" s="17">
        <v>0.85</v>
      </c>
      <c r="N2585" s="17">
        <v>0.15</v>
      </c>
      <c r="O2585" s="11">
        <f>Ugovori_OPULJP[[#This Row],[Bespovratna sredstva - Ukupno (EU+Nac) HRK
= Ukupna ugovorena vrijednost bespovratnih sredstava]]*Ugovori_OPULJP[[#This Row],[EU STOPA SUFINANCIRANJA %
EU CO-FINANCING RATE %]]</f>
        <v>59534</v>
      </c>
      <c r="P2585" s="11">
        <f>Ugovori_OPULJP[[#This Row],[Bespovratna sredstva - Ukupno (EU+Nac) HRK
= Ukupna ugovorena vrijednost bespovratnih sredstava]]*Ugovori_OPULJP[[#This Row],[STOPA NACIONALNOG SUFINANCIRANJA %]]</f>
        <v>10506</v>
      </c>
      <c r="Q2585" s="11">
        <v>70040</v>
      </c>
      <c r="R2585" s="11">
        <v>17510</v>
      </c>
      <c r="S2585" s="11">
        <v>0</v>
      </c>
      <c r="T2585" s="4">
        <f>Ugovori_OPULJP[[#This Row],[Bespovratna sredstva - Ukupno (EU+Nac) HRK
= Ukupna ugovorena vrijednost bespovratnih sredstava]]+Ugovori_OPULJP[[#This Row],[Javni doprinos korisnika - HRK]]+Ugovori_OPULJP[[#This Row],[Privatni doprinos korisnika - HRK]]</f>
        <v>87550</v>
      </c>
      <c r="U2585" s="29" t="s">
        <v>3634</v>
      </c>
      <c r="V2585" s="29" t="s">
        <v>4042</v>
      </c>
      <c r="W2585" s="89" t="s">
        <v>7670</v>
      </c>
      <c r="X2585" s="30" t="s">
        <v>8072</v>
      </c>
    </row>
    <row r="2586" spans="1:24" ht="89.25" x14ac:dyDescent="0.25">
      <c r="A2586" s="45" t="s">
        <v>3811</v>
      </c>
      <c r="B2586" s="67" t="s">
        <v>8151</v>
      </c>
      <c r="C2586" s="30" t="s">
        <v>7160</v>
      </c>
      <c r="D2586" s="30" t="s">
        <v>3738</v>
      </c>
      <c r="E2586" s="29" t="s">
        <v>10082</v>
      </c>
      <c r="F2586" s="47" t="s">
        <v>3812</v>
      </c>
      <c r="G2586" s="7" t="s">
        <v>927</v>
      </c>
      <c r="H2586" s="48">
        <v>42613</v>
      </c>
      <c r="I2586" s="48">
        <v>42977</v>
      </c>
      <c r="J2586" s="48" t="str">
        <f ca="1">IF(Ugovori_OPULJP[[#This Row],[DATUM ZAVRŠETKA OPERACIJE]]&lt;TODAY(),"završen","u provedbi")</f>
        <v>završen</v>
      </c>
      <c r="K2586" s="25" t="s">
        <v>0</v>
      </c>
      <c r="L2586" s="25" t="s">
        <v>0</v>
      </c>
      <c r="M2586" s="17">
        <v>0.85</v>
      </c>
      <c r="N2586" s="17">
        <v>0.15</v>
      </c>
      <c r="O2586" s="11">
        <f>Ugovori_OPULJP[[#This Row],[Bespovratna sredstva - Ukupno (EU+Nac) HRK
= Ukupna ugovorena vrijednost bespovratnih sredstava]]*Ugovori_OPULJP[[#This Row],[EU STOPA SUFINANCIRANJA %
EU CO-FINANCING RATE %]]</f>
        <v>1561317.3574999999</v>
      </c>
      <c r="P2586" s="11">
        <f>Ugovori_OPULJP[[#This Row],[Bespovratna sredstva - Ukupno (EU+Nac) HRK
= Ukupna ugovorena vrijednost bespovratnih sredstava]]*Ugovori_OPULJP[[#This Row],[STOPA NACIONALNOG SUFINANCIRANJA %]]</f>
        <v>275526.59249999997</v>
      </c>
      <c r="Q2586" s="11">
        <v>1836843.95</v>
      </c>
      <c r="R2586" s="11">
        <v>96676.010000000009</v>
      </c>
      <c r="S2586" s="11">
        <v>0</v>
      </c>
      <c r="T2586" s="4">
        <f>Ugovori_OPULJP[[#This Row],[Bespovratna sredstva - Ukupno (EU+Nac) HRK
= Ukupna ugovorena vrijednost bespovratnih sredstava]]+Ugovori_OPULJP[[#This Row],[Javni doprinos korisnika - HRK]]+Ugovori_OPULJP[[#This Row],[Privatni doprinos korisnika - HRK]]</f>
        <v>1933519.96</v>
      </c>
      <c r="U2586" s="29" t="s">
        <v>3634</v>
      </c>
      <c r="V2586" s="29" t="s">
        <v>4042</v>
      </c>
      <c r="W2586" s="89" t="s">
        <v>7671</v>
      </c>
      <c r="X2586" s="30" t="s">
        <v>8072</v>
      </c>
    </row>
    <row r="2587" spans="1:24" ht="76.5" x14ac:dyDescent="0.25">
      <c r="A2587" s="45" t="s">
        <v>3813</v>
      </c>
      <c r="B2587" s="67" t="s">
        <v>8151</v>
      </c>
      <c r="C2587" s="30" t="s">
        <v>7160</v>
      </c>
      <c r="D2587" s="30" t="s">
        <v>3738</v>
      </c>
      <c r="E2587" s="29" t="s">
        <v>10082</v>
      </c>
      <c r="F2587" s="47" t="s">
        <v>3814</v>
      </c>
      <c r="G2587" s="47" t="s">
        <v>1118</v>
      </c>
      <c r="H2587" s="48">
        <v>42601</v>
      </c>
      <c r="I2587" s="48">
        <v>42965</v>
      </c>
      <c r="J2587" s="48" t="str">
        <f ca="1">IF(Ugovori_OPULJP[[#This Row],[DATUM ZAVRŠETKA OPERACIJE]]&lt;TODAY(),"završen","u provedbi")</f>
        <v>završen</v>
      </c>
      <c r="K2587" s="25" t="s">
        <v>1</v>
      </c>
      <c r="L2587" s="25" t="s">
        <v>1</v>
      </c>
      <c r="M2587" s="17">
        <v>0.85</v>
      </c>
      <c r="N2587" s="17">
        <v>0.15</v>
      </c>
      <c r="O2587" s="11">
        <f>Ugovori_OPULJP[[#This Row],[Bespovratna sredstva - Ukupno (EU+Nac) HRK
= Ukupna ugovorena vrijednost bespovratnih sredstava]]*Ugovori_OPULJP[[#This Row],[EU STOPA SUFINANCIRANJA %
EU CO-FINANCING RATE %]]</f>
        <v>1515956.0279999999</v>
      </c>
      <c r="P2587" s="11">
        <f>Ugovori_OPULJP[[#This Row],[Bespovratna sredstva - Ukupno (EU+Nac) HRK
= Ukupna ugovorena vrijednost bespovratnih sredstava]]*Ugovori_OPULJP[[#This Row],[STOPA NACIONALNOG SUFINANCIRANJA %]]</f>
        <v>267521.652</v>
      </c>
      <c r="Q2587" s="11">
        <v>1783477.68</v>
      </c>
      <c r="R2587" s="11">
        <v>155085.02000000002</v>
      </c>
      <c r="S2587" s="11">
        <v>0</v>
      </c>
      <c r="T2587" s="4">
        <f>Ugovori_OPULJP[[#This Row],[Bespovratna sredstva - Ukupno (EU+Nac) HRK
= Ukupna ugovorena vrijednost bespovratnih sredstava]]+Ugovori_OPULJP[[#This Row],[Javni doprinos korisnika - HRK]]+Ugovori_OPULJP[[#This Row],[Privatni doprinos korisnika - HRK]]</f>
        <v>1938562.7</v>
      </c>
      <c r="U2587" s="29" t="s">
        <v>3634</v>
      </c>
      <c r="V2587" s="29" t="s">
        <v>4042</v>
      </c>
      <c r="W2587" s="89" t="s">
        <v>7672</v>
      </c>
      <c r="X2587" s="30" t="s">
        <v>8072</v>
      </c>
    </row>
    <row r="2588" spans="1:24" ht="76.5" x14ac:dyDescent="0.25">
      <c r="A2588" s="45" t="s">
        <v>3815</v>
      </c>
      <c r="B2588" s="67" t="s">
        <v>8151</v>
      </c>
      <c r="C2588" s="30" t="s">
        <v>7160</v>
      </c>
      <c r="D2588" s="30" t="s">
        <v>3738</v>
      </c>
      <c r="E2588" s="29" t="s">
        <v>10082</v>
      </c>
      <c r="F2588" s="47" t="s">
        <v>3816</v>
      </c>
      <c r="G2588" s="47" t="s">
        <v>3718</v>
      </c>
      <c r="H2588" s="48">
        <v>42607</v>
      </c>
      <c r="I2588" s="48">
        <v>42971</v>
      </c>
      <c r="J2588" s="48" t="str">
        <f ca="1">IF(Ugovori_OPULJP[[#This Row],[DATUM ZAVRŠETKA OPERACIJE]]&lt;TODAY(),"završen","u provedbi")</f>
        <v>završen</v>
      </c>
      <c r="K2588" s="25" t="s">
        <v>18</v>
      </c>
      <c r="L2588" s="25" t="s">
        <v>18</v>
      </c>
      <c r="M2588" s="17">
        <v>0.85</v>
      </c>
      <c r="N2588" s="17">
        <v>0.15</v>
      </c>
      <c r="O2588" s="11">
        <f>Ugovori_OPULJP[[#This Row],[Bespovratna sredstva - Ukupno (EU+Nac) HRK
= Ukupna ugovorena vrijednost bespovratnih sredstava]]*Ugovori_OPULJP[[#This Row],[EU STOPA SUFINANCIRANJA %
EU CO-FINANCING RATE %]]</f>
        <v>1671089.1624999999</v>
      </c>
      <c r="P2588" s="11">
        <f>Ugovori_OPULJP[[#This Row],[Bespovratna sredstva - Ukupno (EU+Nac) HRK
= Ukupna ugovorena vrijednost bespovratnih sredstava]]*Ugovori_OPULJP[[#This Row],[STOPA NACIONALNOG SUFINANCIRANJA %]]</f>
        <v>294898.08749999997</v>
      </c>
      <c r="Q2588" s="11">
        <v>1965987.25</v>
      </c>
      <c r="R2588" s="11">
        <v>125488.55000000005</v>
      </c>
      <c r="S2588" s="11">
        <v>0</v>
      </c>
      <c r="T2588" s="4">
        <f>Ugovori_OPULJP[[#This Row],[Bespovratna sredstva - Ukupno (EU+Nac) HRK
= Ukupna ugovorena vrijednost bespovratnih sredstava]]+Ugovori_OPULJP[[#This Row],[Javni doprinos korisnika - HRK]]+Ugovori_OPULJP[[#This Row],[Privatni doprinos korisnika - HRK]]</f>
        <v>2091475.8</v>
      </c>
      <c r="U2588" s="29" t="s">
        <v>3634</v>
      </c>
      <c r="V2588" s="29" t="s">
        <v>4042</v>
      </c>
      <c r="W2588" s="89" t="s">
        <v>7666</v>
      </c>
      <c r="X2588" s="30" t="s">
        <v>8072</v>
      </c>
    </row>
    <row r="2589" spans="1:24" ht="114.75" x14ac:dyDescent="0.25">
      <c r="A2589" s="45" t="s">
        <v>3817</v>
      </c>
      <c r="B2589" s="67" t="s">
        <v>8151</v>
      </c>
      <c r="C2589" s="30" t="s">
        <v>7160</v>
      </c>
      <c r="D2589" s="30" t="s">
        <v>3738</v>
      </c>
      <c r="E2589" s="29" t="s">
        <v>10082</v>
      </c>
      <c r="F2589" s="47" t="s">
        <v>3818</v>
      </c>
      <c r="G2589" s="47" t="s">
        <v>2918</v>
      </c>
      <c r="H2589" s="48">
        <v>42600</v>
      </c>
      <c r="I2589" s="48">
        <v>42964</v>
      </c>
      <c r="J2589" s="48" t="str">
        <f ca="1">IF(Ugovori_OPULJP[[#This Row],[DATUM ZAVRŠETKA OPERACIJE]]&lt;TODAY(),"završen","u provedbi")</f>
        <v>završen</v>
      </c>
      <c r="K2589" s="25" t="s">
        <v>2</v>
      </c>
      <c r="L2589" s="25" t="s">
        <v>2</v>
      </c>
      <c r="M2589" s="17">
        <v>0.85</v>
      </c>
      <c r="N2589" s="17">
        <v>0.15</v>
      </c>
      <c r="O2589" s="11">
        <f>Ugovori_OPULJP[[#This Row],[Bespovratna sredstva - Ukupno (EU+Nac) HRK
= Ukupna ugovorena vrijednost bespovratnih sredstava]]*Ugovori_OPULJP[[#This Row],[EU STOPA SUFINANCIRANJA %
EU CO-FINANCING RATE %]]</f>
        <v>468433.3</v>
      </c>
      <c r="P2589" s="11">
        <f>Ugovori_OPULJP[[#This Row],[Bespovratna sredstva - Ukupno (EU+Nac) HRK
= Ukupna ugovorena vrijednost bespovratnih sredstava]]*Ugovori_OPULJP[[#This Row],[STOPA NACIONALNOG SUFINANCIRANJA %]]</f>
        <v>82664.7</v>
      </c>
      <c r="Q2589" s="11">
        <v>551098</v>
      </c>
      <c r="R2589" s="11">
        <v>137775.06999999995</v>
      </c>
      <c r="S2589" s="11">
        <v>0</v>
      </c>
      <c r="T2589" s="4">
        <f>Ugovori_OPULJP[[#This Row],[Bespovratna sredstva - Ukupno (EU+Nac) HRK
= Ukupna ugovorena vrijednost bespovratnih sredstava]]+Ugovori_OPULJP[[#This Row],[Javni doprinos korisnika - HRK]]+Ugovori_OPULJP[[#This Row],[Privatni doprinos korisnika - HRK]]</f>
        <v>688873.07</v>
      </c>
      <c r="U2589" s="29" t="s">
        <v>3634</v>
      </c>
      <c r="V2589" s="29" t="s">
        <v>4042</v>
      </c>
      <c r="W2589" s="89" t="s">
        <v>7673</v>
      </c>
      <c r="X2589" s="30" t="s">
        <v>8072</v>
      </c>
    </row>
    <row r="2590" spans="1:24" ht="102" x14ac:dyDescent="0.25">
      <c r="A2590" s="45" t="s">
        <v>3819</v>
      </c>
      <c r="B2590" s="67" t="s">
        <v>8151</v>
      </c>
      <c r="C2590" s="30" t="s">
        <v>7160</v>
      </c>
      <c r="D2590" s="30" t="s">
        <v>3738</v>
      </c>
      <c r="E2590" s="29" t="s">
        <v>10082</v>
      </c>
      <c r="F2590" s="47" t="s">
        <v>3680</v>
      </c>
      <c r="G2590" s="47" t="s">
        <v>3820</v>
      </c>
      <c r="H2590" s="48">
        <v>42613</v>
      </c>
      <c r="I2590" s="48">
        <v>42977</v>
      </c>
      <c r="J2590" s="48" t="str">
        <f ca="1">IF(Ugovori_OPULJP[[#This Row],[DATUM ZAVRŠETKA OPERACIJE]]&lt;TODAY(),"završen","u provedbi")</f>
        <v>završen</v>
      </c>
      <c r="K2590" s="25" t="s">
        <v>13</v>
      </c>
      <c r="L2590" s="25" t="s">
        <v>13</v>
      </c>
      <c r="M2590" s="17">
        <v>0.85</v>
      </c>
      <c r="N2590" s="17">
        <v>0.15</v>
      </c>
      <c r="O2590" s="11">
        <f>Ugovori_OPULJP[[#This Row],[Bespovratna sredstva - Ukupno (EU+Nac) HRK
= Ukupna ugovorena vrijednost bespovratnih sredstava]]*Ugovori_OPULJP[[#This Row],[EU STOPA SUFINANCIRANJA %
EU CO-FINANCING RATE %]]</f>
        <v>618316.91950000008</v>
      </c>
      <c r="P2590" s="11">
        <f>Ugovori_OPULJP[[#This Row],[Bespovratna sredstva - Ukupno (EU+Nac) HRK
= Ukupna ugovorena vrijednost bespovratnih sredstava]]*Ugovori_OPULJP[[#This Row],[STOPA NACIONALNOG SUFINANCIRANJA %]]</f>
        <v>109114.75050000001</v>
      </c>
      <c r="Q2590" s="11">
        <v>727431.67</v>
      </c>
      <c r="R2590" s="11">
        <v>63254.929999999935</v>
      </c>
      <c r="S2590" s="11">
        <v>0</v>
      </c>
      <c r="T2590" s="4">
        <f>Ugovori_OPULJP[[#This Row],[Bespovratna sredstva - Ukupno (EU+Nac) HRK
= Ukupna ugovorena vrijednost bespovratnih sredstava]]+Ugovori_OPULJP[[#This Row],[Javni doprinos korisnika - HRK]]+Ugovori_OPULJP[[#This Row],[Privatni doprinos korisnika - HRK]]</f>
        <v>790686.6</v>
      </c>
      <c r="U2590" s="29" t="s">
        <v>3634</v>
      </c>
      <c r="V2590" s="29" t="s">
        <v>4042</v>
      </c>
      <c r="W2590" s="89" t="s">
        <v>7674</v>
      </c>
      <c r="X2590" s="30" t="s">
        <v>8072</v>
      </c>
    </row>
    <row r="2591" spans="1:24" ht="102" x14ac:dyDescent="0.25">
      <c r="A2591" s="45" t="s">
        <v>3821</v>
      </c>
      <c r="B2591" s="67" t="s">
        <v>8151</v>
      </c>
      <c r="C2591" s="30" t="s">
        <v>7160</v>
      </c>
      <c r="D2591" s="30" t="s">
        <v>3738</v>
      </c>
      <c r="E2591" s="29" t="s">
        <v>10082</v>
      </c>
      <c r="F2591" s="47" t="s">
        <v>3822</v>
      </c>
      <c r="G2591" s="47" t="s">
        <v>1057</v>
      </c>
      <c r="H2591" s="48">
        <v>42601</v>
      </c>
      <c r="I2591" s="48">
        <v>42965</v>
      </c>
      <c r="J2591" s="48" t="str">
        <f ca="1">IF(Ugovori_OPULJP[[#This Row],[DATUM ZAVRŠETKA OPERACIJE]]&lt;TODAY(),"završen","u provedbi")</f>
        <v>završen</v>
      </c>
      <c r="K2591" s="25" t="s">
        <v>6</v>
      </c>
      <c r="L2591" s="25" t="s">
        <v>6</v>
      </c>
      <c r="M2591" s="17">
        <v>0.85</v>
      </c>
      <c r="N2591" s="17">
        <v>0.15</v>
      </c>
      <c r="O2591" s="11">
        <f>Ugovori_OPULJP[[#This Row],[Bespovratna sredstva - Ukupno (EU+Nac) HRK
= Ukupna ugovorena vrijednost bespovratnih sredstava]]*Ugovori_OPULJP[[#This Row],[EU STOPA SUFINANCIRANJA %
EU CO-FINANCING RATE %]]</f>
        <v>216596.677</v>
      </c>
      <c r="P2591" s="11">
        <f>Ugovori_OPULJP[[#This Row],[Bespovratna sredstva - Ukupno (EU+Nac) HRK
= Ukupna ugovorena vrijednost bespovratnih sredstava]]*Ugovori_OPULJP[[#This Row],[STOPA NACIONALNOG SUFINANCIRANJA %]]</f>
        <v>38222.942999999999</v>
      </c>
      <c r="Q2591" s="11">
        <v>254819.62</v>
      </c>
      <c r="R2591" s="11">
        <v>22158.229999999981</v>
      </c>
      <c r="S2591" s="11">
        <v>0</v>
      </c>
      <c r="T2591" s="4">
        <f>Ugovori_OPULJP[[#This Row],[Bespovratna sredstva - Ukupno (EU+Nac) HRK
= Ukupna ugovorena vrijednost bespovratnih sredstava]]+Ugovori_OPULJP[[#This Row],[Javni doprinos korisnika - HRK]]+Ugovori_OPULJP[[#This Row],[Privatni doprinos korisnika - HRK]]</f>
        <v>276977.84999999998</v>
      </c>
      <c r="U2591" s="29" t="s">
        <v>3634</v>
      </c>
      <c r="V2591" s="29" t="s">
        <v>4042</v>
      </c>
      <c r="W2591" s="89" t="s">
        <v>7675</v>
      </c>
      <c r="X2591" s="30" t="s">
        <v>8072</v>
      </c>
    </row>
    <row r="2592" spans="1:24" ht="76.5" x14ac:dyDescent="0.25">
      <c r="A2592" s="45" t="s">
        <v>3823</v>
      </c>
      <c r="B2592" s="67" t="s">
        <v>8151</v>
      </c>
      <c r="C2592" s="30" t="s">
        <v>7160</v>
      </c>
      <c r="D2592" s="30" t="s">
        <v>3738</v>
      </c>
      <c r="E2592" s="29" t="s">
        <v>10082</v>
      </c>
      <c r="F2592" s="47" t="s">
        <v>3824</v>
      </c>
      <c r="G2592" s="7" t="s">
        <v>3703</v>
      </c>
      <c r="H2592" s="48">
        <v>42583</v>
      </c>
      <c r="I2592" s="48">
        <v>42947</v>
      </c>
      <c r="J2592" s="48" t="str">
        <f ca="1">IF(Ugovori_OPULJP[[#This Row],[DATUM ZAVRŠETKA OPERACIJE]]&lt;TODAY(),"završen","u provedbi")</f>
        <v>završen</v>
      </c>
      <c r="K2592" s="25" t="s">
        <v>6</v>
      </c>
      <c r="L2592" s="25" t="s">
        <v>6</v>
      </c>
      <c r="M2592" s="17">
        <v>0.85</v>
      </c>
      <c r="N2592" s="17">
        <v>0.15</v>
      </c>
      <c r="O2592" s="11">
        <f>Ugovori_OPULJP[[#This Row],[Bespovratna sredstva - Ukupno (EU+Nac) HRK
= Ukupna ugovorena vrijednost bespovratnih sredstava]]*Ugovori_OPULJP[[#This Row],[EU STOPA SUFINANCIRANJA %
EU CO-FINANCING RATE %]]</f>
        <v>1642725.8694999998</v>
      </c>
      <c r="P2592" s="11">
        <f>Ugovori_OPULJP[[#This Row],[Bespovratna sredstva - Ukupno (EU+Nac) HRK
= Ukupna ugovorena vrijednost bespovratnih sredstava]]*Ugovori_OPULJP[[#This Row],[STOPA NACIONALNOG SUFINANCIRANJA %]]</f>
        <v>289892.80049999995</v>
      </c>
      <c r="Q2592" s="11">
        <v>1932618.67</v>
      </c>
      <c r="R2592" s="11">
        <v>101716.78000000003</v>
      </c>
      <c r="S2592" s="11">
        <v>0</v>
      </c>
      <c r="T2592" s="4">
        <f>Ugovori_OPULJP[[#This Row],[Bespovratna sredstva - Ukupno (EU+Nac) HRK
= Ukupna ugovorena vrijednost bespovratnih sredstava]]+Ugovori_OPULJP[[#This Row],[Javni doprinos korisnika - HRK]]+Ugovori_OPULJP[[#This Row],[Privatni doprinos korisnika - HRK]]</f>
        <v>2034335.45</v>
      </c>
      <c r="U2592" s="29" t="s">
        <v>3634</v>
      </c>
      <c r="V2592" s="29" t="s">
        <v>4042</v>
      </c>
      <c r="W2592" s="89" t="s">
        <v>7679</v>
      </c>
      <c r="X2592" s="30" t="s">
        <v>8072</v>
      </c>
    </row>
    <row r="2593" spans="1:24" ht="76.5" x14ac:dyDescent="0.25">
      <c r="A2593" s="45" t="s">
        <v>3825</v>
      </c>
      <c r="B2593" s="67" t="s">
        <v>8151</v>
      </c>
      <c r="C2593" s="30" t="s">
        <v>7160</v>
      </c>
      <c r="D2593" s="30" t="s">
        <v>3738</v>
      </c>
      <c r="E2593" s="29" t="s">
        <v>10082</v>
      </c>
      <c r="F2593" s="47" t="s">
        <v>3826</v>
      </c>
      <c r="G2593" s="47" t="s">
        <v>3712</v>
      </c>
      <c r="H2593" s="48">
        <v>42613</v>
      </c>
      <c r="I2593" s="48">
        <v>42977</v>
      </c>
      <c r="J2593" s="48" t="str">
        <f ca="1">IF(Ugovori_OPULJP[[#This Row],[DATUM ZAVRŠETKA OPERACIJE]]&lt;TODAY(),"završen","u provedbi")</f>
        <v>završen</v>
      </c>
      <c r="K2593" s="25" t="s">
        <v>1</v>
      </c>
      <c r="L2593" s="25" t="s">
        <v>1</v>
      </c>
      <c r="M2593" s="17">
        <v>0.85</v>
      </c>
      <c r="N2593" s="17">
        <v>0.15</v>
      </c>
      <c r="O2593" s="11">
        <f>Ugovori_OPULJP[[#This Row],[Bespovratna sredstva - Ukupno (EU+Nac) HRK
= Ukupna ugovorena vrijednost bespovratnih sredstava]]*Ugovori_OPULJP[[#This Row],[EU STOPA SUFINANCIRANJA %
EU CO-FINANCING RATE %]]</f>
        <v>1447125</v>
      </c>
      <c r="P2593" s="11">
        <f>Ugovori_OPULJP[[#This Row],[Bespovratna sredstva - Ukupno (EU+Nac) HRK
= Ukupna ugovorena vrijednost bespovratnih sredstava]]*Ugovori_OPULJP[[#This Row],[STOPA NACIONALNOG SUFINANCIRANJA %]]</f>
        <v>255375</v>
      </c>
      <c r="Q2593" s="11">
        <v>1702500</v>
      </c>
      <c r="R2593" s="11">
        <v>89981.229999999981</v>
      </c>
      <c r="S2593" s="11">
        <v>0</v>
      </c>
      <c r="T2593" s="4">
        <f>Ugovori_OPULJP[[#This Row],[Bespovratna sredstva - Ukupno (EU+Nac) HRK
= Ukupna ugovorena vrijednost bespovratnih sredstava]]+Ugovori_OPULJP[[#This Row],[Javni doprinos korisnika - HRK]]+Ugovori_OPULJP[[#This Row],[Privatni doprinos korisnika - HRK]]</f>
        <v>1792481.23</v>
      </c>
      <c r="U2593" s="29" t="s">
        <v>3634</v>
      </c>
      <c r="V2593" s="29" t="s">
        <v>4042</v>
      </c>
      <c r="W2593" s="89" t="s">
        <v>7676</v>
      </c>
      <c r="X2593" s="30" t="s">
        <v>8072</v>
      </c>
    </row>
    <row r="2594" spans="1:24" ht="102" x14ac:dyDescent="0.25">
      <c r="A2594" s="45" t="s">
        <v>3827</v>
      </c>
      <c r="B2594" s="67" t="s">
        <v>8151</v>
      </c>
      <c r="C2594" s="30" t="s">
        <v>7160</v>
      </c>
      <c r="D2594" s="30" t="s">
        <v>3738</v>
      </c>
      <c r="E2594" s="29" t="s">
        <v>10082</v>
      </c>
      <c r="F2594" s="47" t="s">
        <v>3828</v>
      </c>
      <c r="G2594" s="47" t="s">
        <v>1242</v>
      </c>
      <c r="H2594" s="48">
        <v>42606</v>
      </c>
      <c r="I2594" s="48">
        <v>42970</v>
      </c>
      <c r="J2594" s="48" t="str">
        <f ca="1">IF(Ugovori_OPULJP[[#This Row],[DATUM ZAVRŠETKA OPERACIJE]]&lt;TODAY(),"završen","u provedbi")</f>
        <v>završen</v>
      </c>
      <c r="K2594" s="25" t="s">
        <v>14</v>
      </c>
      <c r="L2594" s="25" t="s">
        <v>14</v>
      </c>
      <c r="M2594" s="17">
        <v>0.85</v>
      </c>
      <c r="N2594" s="17">
        <v>0.15</v>
      </c>
      <c r="O2594" s="11">
        <f>Ugovori_OPULJP[[#This Row],[Bespovratna sredstva - Ukupno (EU+Nac) HRK
= Ukupna ugovorena vrijednost bespovratnih sredstava]]*Ugovori_OPULJP[[#This Row],[EU STOPA SUFINANCIRANJA %
EU CO-FINANCING RATE %]]</f>
        <v>1690258.7534999999</v>
      </c>
      <c r="P2594" s="11">
        <f>Ugovori_OPULJP[[#This Row],[Bespovratna sredstva - Ukupno (EU+Nac) HRK
= Ukupna ugovorena vrijednost bespovratnih sredstava]]*Ugovori_OPULJP[[#This Row],[STOPA NACIONALNOG SUFINANCIRANJA %]]</f>
        <v>298280.95649999997</v>
      </c>
      <c r="Q2594" s="11">
        <v>1988539.71</v>
      </c>
      <c r="R2594" s="11">
        <v>1569045.69</v>
      </c>
      <c r="S2594" s="11">
        <v>0</v>
      </c>
      <c r="T2594" s="4">
        <f>Ugovori_OPULJP[[#This Row],[Bespovratna sredstva - Ukupno (EU+Nac) HRK
= Ukupna ugovorena vrijednost bespovratnih sredstava]]+Ugovori_OPULJP[[#This Row],[Javni doprinos korisnika - HRK]]+Ugovori_OPULJP[[#This Row],[Privatni doprinos korisnika - HRK]]</f>
        <v>3557585.4</v>
      </c>
      <c r="U2594" s="29" t="s">
        <v>3634</v>
      </c>
      <c r="V2594" s="29" t="s">
        <v>4042</v>
      </c>
      <c r="W2594" s="89" t="s">
        <v>7677</v>
      </c>
      <c r="X2594" s="30" t="s">
        <v>8072</v>
      </c>
    </row>
    <row r="2595" spans="1:24" ht="102" x14ac:dyDescent="0.25">
      <c r="A2595" s="45" t="s">
        <v>3829</v>
      </c>
      <c r="B2595" s="67" t="s">
        <v>8151</v>
      </c>
      <c r="C2595" s="30" t="s">
        <v>7160</v>
      </c>
      <c r="D2595" s="30" t="s">
        <v>3738</v>
      </c>
      <c r="E2595" s="29" t="s">
        <v>10082</v>
      </c>
      <c r="F2595" s="47" t="s">
        <v>3830</v>
      </c>
      <c r="G2595" s="47" t="s">
        <v>3831</v>
      </c>
      <c r="H2595" s="48">
        <v>42594</v>
      </c>
      <c r="I2595" s="48">
        <v>42958</v>
      </c>
      <c r="J2595" s="48" t="str">
        <f ca="1">IF(Ugovori_OPULJP[[#This Row],[DATUM ZAVRŠETKA OPERACIJE]]&lt;TODAY(),"završen","u provedbi")</f>
        <v>završen</v>
      </c>
      <c r="K2595" s="25" t="s">
        <v>15</v>
      </c>
      <c r="L2595" s="25" t="s">
        <v>15</v>
      </c>
      <c r="M2595" s="17">
        <v>0.85</v>
      </c>
      <c r="N2595" s="17">
        <v>0.15</v>
      </c>
      <c r="O2595" s="11">
        <f>Ugovori_OPULJP[[#This Row],[Bespovratna sredstva - Ukupno (EU+Nac) HRK
= Ukupna ugovorena vrijednost bespovratnih sredstava]]*Ugovori_OPULJP[[#This Row],[EU STOPA SUFINANCIRANJA %
EU CO-FINANCING RATE %]]</f>
        <v>722866.32449999999</v>
      </c>
      <c r="P2595" s="11">
        <f>Ugovori_OPULJP[[#This Row],[Bespovratna sredstva - Ukupno (EU+Nac) HRK
= Ukupna ugovorena vrijednost bespovratnih sredstava]]*Ugovori_OPULJP[[#This Row],[STOPA NACIONALNOG SUFINANCIRANJA %]]</f>
        <v>127564.64549999998</v>
      </c>
      <c r="Q2595" s="11">
        <v>850430.97</v>
      </c>
      <c r="R2595" s="11">
        <v>73950.520000000019</v>
      </c>
      <c r="S2595" s="11">
        <v>0</v>
      </c>
      <c r="T2595" s="4">
        <f>Ugovori_OPULJP[[#This Row],[Bespovratna sredstva - Ukupno (EU+Nac) HRK
= Ukupna ugovorena vrijednost bespovratnih sredstava]]+Ugovori_OPULJP[[#This Row],[Javni doprinos korisnika - HRK]]+Ugovori_OPULJP[[#This Row],[Privatni doprinos korisnika - HRK]]</f>
        <v>924381.49</v>
      </c>
      <c r="U2595" s="29" t="s">
        <v>3634</v>
      </c>
      <c r="V2595" s="29" t="s">
        <v>4042</v>
      </c>
      <c r="W2595" s="89" t="s">
        <v>7678</v>
      </c>
      <c r="X2595" s="30" t="s">
        <v>8072</v>
      </c>
    </row>
    <row r="2596" spans="1:24" ht="114.75" x14ac:dyDescent="0.25">
      <c r="A2596" s="45" t="s">
        <v>3832</v>
      </c>
      <c r="B2596" s="67" t="s">
        <v>8151</v>
      </c>
      <c r="C2596" s="30" t="s">
        <v>7160</v>
      </c>
      <c r="D2596" s="30" t="s">
        <v>3738</v>
      </c>
      <c r="E2596" s="29" t="s">
        <v>10082</v>
      </c>
      <c r="F2596" s="47" t="s">
        <v>3833</v>
      </c>
      <c r="G2596" s="47" t="s">
        <v>1546</v>
      </c>
      <c r="H2596" s="48">
        <v>42586</v>
      </c>
      <c r="I2596" s="48">
        <v>42950</v>
      </c>
      <c r="J2596" s="48" t="str">
        <f ca="1">IF(Ugovori_OPULJP[[#This Row],[DATUM ZAVRŠETKA OPERACIJE]]&lt;TODAY(),"završen","u provedbi")</f>
        <v>završen</v>
      </c>
      <c r="K2596" s="25" t="s">
        <v>15</v>
      </c>
      <c r="L2596" s="25" t="s">
        <v>15</v>
      </c>
      <c r="M2596" s="17">
        <v>0.85</v>
      </c>
      <c r="N2596" s="17">
        <v>0.15</v>
      </c>
      <c r="O2596" s="11">
        <f>Ugovori_OPULJP[[#This Row],[Bespovratna sredstva - Ukupno (EU+Nac) HRK
= Ukupna ugovorena vrijednost bespovratnih sredstava]]*Ugovori_OPULJP[[#This Row],[EU STOPA SUFINANCIRANJA %
EU CO-FINANCING RATE %]]</f>
        <v>892500</v>
      </c>
      <c r="P2596" s="11">
        <f>Ugovori_OPULJP[[#This Row],[Bespovratna sredstva - Ukupno (EU+Nac) HRK
= Ukupna ugovorena vrijednost bespovratnih sredstava]]*Ugovori_OPULJP[[#This Row],[STOPA NACIONALNOG SUFINANCIRANJA %]]</f>
        <v>157500</v>
      </c>
      <c r="Q2596" s="11">
        <v>1050000</v>
      </c>
      <c r="R2596" s="11">
        <v>196271.60000000009</v>
      </c>
      <c r="S2596" s="11">
        <v>0</v>
      </c>
      <c r="T2596" s="4">
        <f>Ugovori_OPULJP[[#This Row],[Bespovratna sredstva - Ukupno (EU+Nac) HRK
= Ukupna ugovorena vrijednost bespovratnih sredstava]]+Ugovori_OPULJP[[#This Row],[Javni doprinos korisnika - HRK]]+Ugovori_OPULJP[[#This Row],[Privatni doprinos korisnika - HRK]]</f>
        <v>1246271.6000000001</v>
      </c>
      <c r="U2596" s="29" t="s">
        <v>3634</v>
      </c>
      <c r="V2596" s="29" t="s">
        <v>4042</v>
      </c>
      <c r="W2596" s="89" t="s">
        <v>7680</v>
      </c>
      <c r="X2596" s="30" t="s">
        <v>8072</v>
      </c>
    </row>
    <row r="2597" spans="1:24" ht="114.75" x14ac:dyDescent="0.25">
      <c r="A2597" s="45" t="s">
        <v>3834</v>
      </c>
      <c r="B2597" s="67" t="s">
        <v>8151</v>
      </c>
      <c r="C2597" s="30" t="s">
        <v>7160</v>
      </c>
      <c r="D2597" s="30" t="s">
        <v>3738</v>
      </c>
      <c r="E2597" s="29" t="s">
        <v>10082</v>
      </c>
      <c r="F2597" s="47" t="s">
        <v>3835</v>
      </c>
      <c r="G2597" s="47" t="s">
        <v>3715</v>
      </c>
      <c r="H2597" s="48">
        <v>42583</v>
      </c>
      <c r="I2597" s="48">
        <v>42947</v>
      </c>
      <c r="J2597" s="48" t="str">
        <f ca="1">IF(Ugovori_OPULJP[[#This Row],[DATUM ZAVRŠETKA OPERACIJE]]&lt;TODAY(),"završen","u provedbi")</f>
        <v>završen</v>
      </c>
      <c r="K2597" s="25" t="s">
        <v>6</v>
      </c>
      <c r="L2597" s="25" t="s">
        <v>6</v>
      </c>
      <c r="M2597" s="17">
        <v>0.85</v>
      </c>
      <c r="N2597" s="17">
        <v>0.15</v>
      </c>
      <c r="O2597" s="11">
        <f>Ugovori_OPULJP[[#This Row],[Bespovratna sredstva - Ukupno (EU+Nac) HRK
= Ukupna ugovorena vrijednost bespovratnih sredstava]]*Ugovori_OPULJP[[#This Row],[EU STOPA SUFINANCIRANJA %
EU CO-FINANCING RATE %]]</f>
        <v>998787.97799999989</v>
      </c>
      <c r="P2597" s="11">
        <f>Ugovori_OPULJP[[#This Row],[Bespovratna sredstva - Ukupno (EU+Nac) HRK
= Ukupna ugovorena vrijednost bespovratnih sredstava]]*Ugovori_OPULJP[[#This Row],[STOPA NACIONALNOG SUFINANCIRANJA %]]</f>
        <v>176256.70199999999</v>
      </c>
      <c r="Q2597" s="11">
        <v>1175044.68</v>
      </c>
      <c r="R2597" s="11">
        <v>207360.83000000007</v>
      </c>
      <c r="S2597" s="11">
        <v>0</v>
      </c>
      <c r="T2597" s="4">
        <f>Ugovori_OPULJP[[#This Row],[Bespovratna sredstva - Ukupno (EU+Nac) HRK
= Ukupna ugovorena vrijednost bespovratnih sredstava]]+Ugovori_OPULJP[[#This Row],[Javni doprinos korisnika - HRK]]+Ugovori_OPULJP[[#This Row],[Privatni doprinos korisnika - HRK]]</f>
        <v>1382405.51</v>
      </c>
      <c r="U2597" s="29" t="s">
        <v>3634</v>
      </c>
      <c r="V2597" s="29" t="s">
        <v>4042</v>
      </c>
      <c r="W2597" s="89" t="s">
        <v>7681</v>
      </c>
      <c r="X2597" s="30" t="s">
        <v>8072</v>
      </c>
    </row>
    <row r="2598" spans="1:24" ht="102" x14ac:dyDescent="0.25">
      <c r="A2598" s="45" t="s">
        <v>3836</v>
      </c>
      <c r="B2598" s="67" t="s">
        <v>8151</v>
      </c>
      <c r="C2598" s="30" t="s">
        <v>7160</v>
      </c>
      <c r="D2598" s="30" t="s">
        <v>3738</v>
      </c>
      <c r="E2598" s="29" t="s">
        <v>10082</v>
      </c>
      <c r="F2598" s="47" t="s">
        <v>3837</v>
      </c>
      <c r="G2598" s="47" t="s">
        <v>3732</v>
      </c>
      <c r="H2598" s="48">
        <v>42599</v>
      </c>
      <c r="I2598" s="48">
        <v>42963</v>
      </c>
      <c r="J2598" s="48" t="str">
        <f ca="1">IF(Ugovori_OPULJP[[#This Row],[DATUM ZAVRŠETKA OPERACIJE]]&lt;TODAY(),"završen","u provedbi")</f>
        <v>završen</v>
      </c>
      <c r="K2598" s="25" t="s">
        <v>10</v>
      </c>
      <c r="L2598" s="25" t="s">
        <v>10</v>
      </c>
      <c r="M2598" s="17">
        <v>0.85</v>
      </c>
      <c r="N2598" s="17">
        <v>0.15</v>
      </c>
      <c r="O2598" s="11">
        <f>Ugovori_OPULJP[[#This Row],[Bespovratna sredstva - Ukupno (EU+Nac) HRK
= Ukupna ugovorena vrijednost bespovratnih sredstava]]*Ugovori_OPULJP[[#This Row],[EU STOPA SUFINANCIRANJA %
EU CO-FINANCING RATE %]]</f>
        <v>1624349.0649999999</v>
      </c>
      <c r="P2598" s="11">
        <f>Ugovori_OPULJP[[#This Row],[Bespovratna sredstva - Ukupno (EU+Nac) HRK
= Ukupna ugovorena vrijednost bespovratnih sredstava]]*Ugovori_OPULJP[[#This Row],[STOPA NACIONALNOG SUFINANCIRANJA %]]</f>
        <v>286649.83499999996</v>
      </c>
      <c r="Q2598" s="11">
        <v>1910998.9</v>
      </c>
      <c r="R2598" s="11">
        <v>337235.10000000009</v>
      </c>
      <c r="S2598" s="11">
        <v>0</v>
      </c>
      <c r="T2598" s="4">
        <f>Ugovori_OPULJP[[#This Row],[Bespovratna sredstva - Ukupno (EU+Nac) HRK
= Ukupna ugovorena vrijednost bespovratnih sredstava]]+Ugovori_OPULJP[[#This Row],[Javni doprinos korisnika - HRK]]+Ugovori_OPULJP[[#This Row],[Privatni doprinos korisnika - HRK]]</f>
        <v>2248234</v>
      </c>
      <c r="U2598" s="29" t="s">
        <v>3634</v>
      </c>
      <c r="V2598" s="29" t="s">
        <v>4042</v>
      </c>
      <c r="W2598" s="89" t="s">
        <v>7682</v>
      </c>
      <c r="X2598" s="30" t="s">
        <v>8072</v>
      </c>
    </row>
    <row r="2599" spans="1:24" ht="76.5" x14ac:dyDescent="0.25">
      <c r="A2599" s="45" t="s">
        <v>3839</v>
      </c>
      <c r="B2599" s="67" t="s">
        <v>8151</v>
      </c>
      <c r="C2599" s="30" t="s">
        <v>7160</v>
      </c>
      <c r="D2599" s="30" t="s">
        <v>3838</v>
      </c>
      <c r="E2599" s="29" t="s">
        <v>10082</v>
      </c>
      <c r="F2599" s="47" t="s">
        <v>3840</v>
      </c>
      <c r="G2599" s="47" t="s">
        <v>3718</v>
      </c>
      <c r="H2599" s="48">
        <v>42977</v>
      </c>
      <c r="I2599" s="48">
        <v>44437</v>
      </c>
      <c r="J2599" s="48" t="str">
        <f ca="1">IF(Ugovori_OPULJP[[#This Row],[DATUM ZAVRŠETKA OPERACIJE]]&lt;TODAY(),"završen","u provedbi")</f>
        <v>završen</v>
      </c>
      <c r="K2599" s="25" t="s">
        <v>18</v>
      </c>
      <c r="L2599" s="25" t="s">
        <v>18</v>
      </c>
      <c r="M2599" s="17">
        <v>0.85</v>
      </c>
      <c r="N2599" s="17">
        <v>0.15</v>
      </c>
      <c r="O2599" s="11">
        <f>Ugovori_OPULJP[[#This Row],[Bespovratna sredstva - Ukupno (EU+Nac) HRK
= Ukupna ugovorena vrijednost bespovratnih sredstava]]*Ugovori_OPULJP[[#This Row],[EU STOPA SUFINANCIRANJA %
EU CO-FINANCING RATE %]]</f>
        <v>7608889.2400000002</v>
      </c>
      <c r="P2599" s="11">
        <f>Ugovori_OPULJP[[#This Row],[Bespovratna sredstva - Ukupno (EU+Nac) HRK
= Ukupna ugovorena vrijednost bespovratnih sredstava]]*Ugovori_OPULJP[[#This Row],[STOPA NACIONALNOG SUFINANCIRANJA %]]</f>
        <v>1342745.16</v>
      </c>
      <c r="Q2599" s="11">
        <v>8951634.4000000004</v>
      </c>
      <c r="R2599" s="11">
        <v>471140</v>
      </c>
      <c r="S2599" s="11">
        <v>0</v>
      </c>
      <c r="T2599" s="4">
        <f>Ugovori_OPULJP[[#This Row],[Bespovratna sredstva - Ukupno (EU+Nac) HRK
= Ukupna ugovorena vrijednost bespovratnih sredstava]]+Ugovori_OPULJP[[#This Row],[Javni doprinos korisnika - HRK]]+Ugovori_OPULJP[[#This Row],[Privatni doprinos korisnika - HRK]]</f>
        <v>9422774.4000000004</v>
      </c>
      <c r="U2599" s="29" t="s">
        <v>3634</v>
      </c>
      <c r="V2599" s="29" t="s">
        <v>4042</v>
      </c>
      <c r="W2599" s="89" t="s">
        <v>5817</v>
      </c>
      <c r="X2599" s="30" t="s">
        <v>8072</v>
      </c>
    </row>
    <row r="2600" spans="1:24" ht="89.25" x14ac:dyDescent="0.25">
      <c r="A2600" s="45" t="s">
        <v>3841</v>
      </c>
      <c r="B2600" s="67" t="s">
        <v>8151</v>
      </c>
      <c r="C2600" s="30" t="s">
        <v>7160</v>
      </c>
      <c r="D2600" s="30" t="s">
        <v>3838</v>
      </c>
      <c r="E2600" s="29" t="s">
        <v>10082</v>
      </c>
      <c r="F2600" s="47" t="s">
        <v>3842</v>
      </c>
      <c r="G2600" s="47" t="s">
        <v>1057</v>
      </c>
      <c r="H2600" s="48">
        <v>42956</v>
      </c>
      <c r="I2600" s="48">
        <v>44416</v>
      </c>
      <c r="J2600" s="48" t="str">
        <f ca="1">IF(Ugovori_OPULJP[[#This Row],[DATUM ZAVRŠETKA OPERACIJE]]&lt;TODAY(),"završen","u provedbi")</f>
        <v>završen</v>
      </c>
      <c r="K2600" s="25" t="s">
        <v>6</v>
      </c>
      <c r="L2600" s="25" t="s">
        <v>6</v>
      </c>
      <c r="M2600" s="17">
        <v>0.85</v>
      </c>
      <c r="N2600" s="17">
        <v>0.15</v>
      </c>
      <c r="O2600" s="11">
        <f>Ugovori_OPULJP[[#This Row],[Bespovratna sredstva - Ukupno (EU+Nac) HRK
= Ukupna ugovorena vrijednost bespovratnih sredstava]]*Ugovori_OPULJP[[#This Row],[EU STOPA SUFINANCIRANJA %
EU CO-FINANCING RATE %]]</f>
        <v>1700448.358</v>
      </c>
      <c r="P2600" s="11">
        <f>Ugovori_OPULJP[[#This Row],[Bespovratna sredstva - Ukupno (EU+Nac) HRK
= Ukupna ugovorena vrijednost bespovratnih sredstava]]*Ugovori_OPULJP[[#This Row],[STOPA NACIONALNOG SUFINANCIRANJA %]]</f>
        <v>300079.12199999997</v>
      </c>
      <c r="Q2600" s="11">
        <v>2000527.48</v>
      </c>
      <c r="R2600" s="11">
        <v>173958.91999999993</v>
      </c>
      <c r="S2600" s="11">
        <v>0</v>
      </c>
      <c r="T2600" s="4">
        <f>Ugovori_OPULJP[[#This Row],[Bespovratna sredstva - Ukupno (EU+Nac) HRK
= Ukupna ugovorena vrijednost bespovratnih sredstava]]+Ugovori_OPULJP[[#This Row],[Javni doprinos korisnika - HRK]]+Ugovori_OPULJP[[#This Row],[Privatni doprinos korisnika - HRK]]</f>
        <v>2174486.4</v>
      </c>
      <c r="U2600" s="29" t="s">
        <v>3634</v>
      </c>
      <c r="V2600" s="29" t="s">
        <v>4042</v>
      </c>
      <c r="W2600" s="89" t="s">
        <v>5818</v>
      </c>
      <c r="X2600" s="30" t="s">
        <v>8072</v>
      </c>
    </row>
    <row r="2601" spans="1:24" ht="114.75" x14ac:dyDescent="0.25">
      <c r="A2601" s="45" t="s">
        <v>3843</v>
      </c>
      <c r="B2601" s="67" t="s">
        <v>8151</v>
      </c>
      <c r="C2601" s="30" t="s">
        <v>7160</v>
      </c>
      <c r="D2601" s="30" t="s">
        <v>3838</v>
      </c>
      <c r="E2601" s="29" t="s">
        <v>10082</v>
      </c>
      <c r="F2601" s="47" t="s">
        <v>3844</v>
      </c>
      <c r="G2601" s="7" t="s">
        <v>3703</v>
      </c>
      <c r="H2601" s="48">
        <v>42948</v>
      </c>
      <c r="I2601" s="48">
        <v>44408</v>
      </c>
      <c r="J2601" s="48" t="str">
        <f ca="1">IF(Ugovori_OPULJP[[#This Row],[DATUM ZAVRŠETKA OPERACIJE]]&lt;TODAY(),"završen","u provedbi")</f>
        <v>završen</v>
      </c>
      <c r="K2601" s="25" t="s">
        <v>6</v>
      </c>
      <c r="L2601" s="25" t="s">
        <v>6</v>
      </c>
      <c r="M2601" s="17">
        <v>0.85</v>
      </c>
      <c r="N2601" s="17">
        <v>0.15</v>
      </c>
      <c r="O2601" s="11">
        <f>Ugovori_OPULJP[[#This Row],[Bespovratna sredstva - Ukupno (EU+Nac) HRK
= Ukupna ugovorena vrijednost bespovratnih sredstava]]*Ugovori_OPULJP[[#This Row],[EU STOPA SUFINANCIRANJA %
EU CO-FINANCING RATE %]]</f>
        <v>8194189.5839999989</v>
      </c>
      <c r="P2601" s="11">
        <f>Ugovori_OPULJP[[#This Row],[Bespovratna sredstva - Ukupno (EU+Nac) HRK
= Ukupna ugovorena vrijednost bespovratnih sredstava]]*Ugovori_OPULJP[[#This Row],[STOPA NACIONALNOG SUFINANCIRANJA %]]</f>
        <v>1446033.4559999998</v>
      </c>
      <c r="Q2601" s="11">
        <v>9640223.0399999991</v>
      </c>
      <c r="R2601" s="11">
        <v>507380.16000000015</v>
      </c>
      <c r="S2601" s="11">
        <v>0</v>
      </c>
      <c r="T2601" s="4">
        <f>Ugovori_OPULJP[[#This Row],[Bespovratna sredstva - Ukupno (EU+Nac) HRK
= Ukupna ugovorena vrijednost bespovratnih sredstava]]+Ugovori_OPULJP[[#This Row],[Javni doprinos korisnika - HRK]]+Ugovori_OPULJP[[#This Row],[Privatni doprinos korisnika - HRK]]</f>
        <v>10147603.199999999</v>
      </c>
      <c r="U2601" s="29" t="s">
        <v>3634</v>
      </c>
      <c r="V2601" s="29" t="s">
        <v>4042</v>
      </c>
      <c r="W2601" s="89" t="s">
        <v>7683</v>
      </c>
      <c r="X2601" s="30" t="s">
        <v>8072</v>
      </c>
    </row>
    <row r="2602" spans="1:24" ht="76.5" x14ac:dyDescent="0.25">
      <c r="A2602" s="45" t="s">
        <v>3845</v>
      </c>
      <c r="B2602" s="67" t="s">
        <v>8151</v>
      </c>
      <c r="C2602" s="30" t="s">
        <v>7160</v>
      </c>
      <c r="D2602" s="30" t="s">
        <v>3838</v>
      </c>
      <c r="E2602" s="29" t="s">
        <v>10082</v>
      </c>
      <c r="F2602" s="47" t="s">
        <v>3778</v>
      </c>
      <c r="G2602" s="47" t="s">
        <v>3779</v>
      </c>
      <c r="H2602" s="48">
        <v>42969</v>
      </c>
      <c r="I2602" s="48">
        <v>44429</v>
      </c>
      <c r="J2602" s="48" t="str">
        <f ca="1">IF(Ugovori_OPULJP[[#This Row],[DATUM ZAVRŠETKA OPERACIJE]]&lt;TODAY(),"završen","u provedbi")</f>
        <v>završen</v>
      </c>
      <c r="K2602" s="25" t="s">
        <v>20</v>
      </c>
      <c r="L2602" s="25" t="s">
        <v>20</v>
      </c>
      <c r="M2602" s="17">
        <v>0.85</v>
      </c>
      <c r="N2602" s="17">
        <v>0.15</v>
      </c>
      <c r="O2602" s="11">
        <f>Ugovori_OPULJP[[#This Row],[Bespovratna sredstva - Ukupno (EU+Nac) HRK
= Ukupna ugovorena vrijednost bespovratnih sredstava]]*Ugovori_OPULJP[[#This Row],[EU STOPA SUFINANCIRANJA %
EU CO-FINANCING RATE %]]</f>
        <v>2880288.4440000001</v>
      </c>
      <c r="P2602" s="11">
        <f>Ugovori_OPULJP[[#This Row],[Bespovratna sredstva - Ukupno (EU+Nac) HRK
= Ukupna ugovorena vrijednost bespovratnih sredstava]]*Ugovori_OPULJP[[#This Row],[STOPA NACIONALNOG SUFINANCIRANJA %]]</f>
        <v>508286.196</v>
      </c>
      <c r="Q2602" s="11">
        <v>3388574.64</v>
      </c>
      <c r="R2602" s="11">
        <v>597983.75999999978</v>
      </c>
      <c r="S2602" s="11">
        <v>0</v>
      </c>
      <c r="T2602" s="4">
        <f>Ugovori_OPULJP[[#This Row],[Bespovratna sredstva - Ukupno (EU+Nac) HRK
= Ukupna ugovorena vrijednost bespovratnih sredstava]]+Ugovori_OPULJP[[#This Row],[Javni doprinos korisnika - HRK]]+Ugovori_OPULJP[[#This Row],[Privatni doprinos korisnika - HRK]]</f>
        <v>3986558.4</v>
      </c>
      <c r="U2602" s="29" t="s">
        <v>3634</v>
      </c>
      <c r="V2602" s="29" t="s">
        <v>4042</v>
      </c>
      <c r="W2602" s="89" t="s">
        <v>5819</v>
      </c>
      <c r="X2602" s="30" t="s">
        <v>8072</v>
      </c>
    </row>
    <row r="2603" spans="1:24" ht="114.75" x14ac:dyDescent="0.25">
      <c r="A2603" s="45" t="s">
        <v>3846</v>
      </c>
      <c r="B2603" s="67" t="s">
        <v>8151</v>
      </c>
      <c r="C2603" s="30" t="s">
        <v>7160</v>
      </c>
      <c r="D2603" s="30" t="s">
        <v>3838</v>
      </c>
      <c r="E2603" s="29" t="s">
        <v>10082</v>
      </c>
      <c r="F2603" s="47" t="s">
        <v>3847</v>
      </c>
      <c r="G2603" s="47" t="s">
        <v>1650</v>
      </c>
      <c r="H2603" s="48">
        <v>42961</v>
      </c>
      <c r="I2603" s="48">
        <v>44421</v>
      </c>
      <c r="J2603" s="48" t="str">
        <f ca="1">IF(Ugovori_OPULJP[[#This Row],[DATUM ZAVRŠETKA OPERACIJE]]&lt;TODAY(),"završen","u provedbi")</f>
        <v>završen</v>
      </c>
      <c r="K2603" s="25" t="s">
        <v>20</v>
      </c>
      <c r="L2603" s="25" t="s">
        <v>20</v>
      </c>
      <c r="M2603" s="17">
        <v>0.85</v>
      </c>
      <c r="N2603" s="17">
        <v>0.15</v>
      </c>
      <c r="O2603" s="11">
        <f>Ugovori_OPULJP[[#This Row],[Bespovratna sredstva - Ukupno (EU+Nac) HRK
= Ukupna ugovorena vrijednost bespovratnih sredstava]]*Ugovori_OPULJP[[#This Row],[EU STOPA SUFINANCIRANJA %
EU CO-FINANCING RATE %]]</f>
        <v>4058588.2619999996</v>
      </c>
      <c r="P2603" s="11">
        <f>Ugovori_OPULJP[[#This Row],[Bespovratna sredstva - Ukupno (EU+Nac) HRK
= Ukupna ugovorena vrijednost bespovratnih sredstava]]*Ugovori_OPULJP[[#This Row],[STOPA NACIONALNOG SUFINANCIRANJA %]]</f>
        <v>716221.45799999998</v>
      </c>
      <c r="Q2603" s="11">
        <v>4774809.72</v>
      </c>
      <c r="R2603" s="11">
        <v>842613.48000000045</v>
      </c>
      <c r="S2603" s="11">
        <v>0</v>
      </c>
      <c r="T2603" s="4">
        <f>Ugovori_OPULJP[[#This Row],[Bespovratna sredstva - Ukupno (EU+Nac) HRK
= Ukupna ugovorena vrijednost bespovratnih sredstava]]+Ugovori_OPULJP[[#This Row],[Javni doprinos korisnika - HRK]]+Ugovori_OPULJP[[#This Row],[Privatni doprinos korisnika - HRK]]</f>
        <v>5617423.2000000002</v>
      </c>
      <c r="U2603" s="29" t="s">
        <v>3634</v>
      </c>
      <c r="V2603" s="29" t="s">
        <v>4042</v>
      </c>
      <c r="W2603" s="89" t="s">
        <v>5820</v>
      </c>
      <c r="X2603" s="30" t="s">
        <v>8072</v>
      </c>
    </row>
    <row r="2604" spans="1:24" ht="102" x14ac:dyDescent="0.25">
      <c r="A2604" s="45" t="s">
        <v>3848</v>
      </c>
      <c r="B2604" s="67" t="s">
        <v>8151</v>
      </c>
      <c r="C2604" s="30" t="s">
        <v>7160</v>
      </c>
      <c r="D2604" s="30" t="s">
        <v>3838</v>
      </c>
      <c r="E2604" s="29" t="s">
        <v>10082</v>
      </c>
      <c r="F2604" s="47" t="s">
        <v>3754</v>
      </c>
      <c r="G2604" s="47" t="s">
        <v>462</v>
      </c>
      <c r="H2604" s="48">
        <v>42955</v>
      </c>
      <c r="I2604" s="48">
        <v>44415</v>
      </c>
      <c r="J2604" s="48" t="str">
        <f ca="1">IF(Ugovori_OPULJP[[#This Row],[DATUM ZAVRŠETKA OPERACIJE]]&lt;TODAY(),"završen","u provedbi")</f>
        <v>završen</v>
      </c>
      <c r="K2604" s="25" t="s">
        <v>12</v>
      </c>
      <c r="L2604" s="25" t="s">
        <v>12</v>
      </c>
      <c r="M2604" s="17">
        <v>0.85</v>
      </c>
      <c r="N2604" s="17">
        <v>0.15</v>
      </c>
      <c r="O2604" s="11">
        <f>Ugovori_OPULJP[[#This Row],[Bespovratna sredstva - Ukupno (EU+Nac) HRK
= Ukupna ugovorena vrijednost bespovratnih sredstava]]*Ugovori_OPULJP[[#This Row],[EU STOPA SUFINANCIRANJA %
EU CO-FINANCING RATE %]]</f>
        <v>7069798.9079999998</v>
      </c>
      <c r="P2604" s="11">
        <f>Ugovori_OPULJP[[#This Row],[Bespovratna sredstva - Ukupno (EU+Nac) HRK
= Ukupna ugovorena vrijednost bespovratnih sredstava]]*Ugovori_OPULJP[[#This Row],[STOPA NACIONALNOG SUFINANCIRANJA %]]</f>
        <v>1247611.5719999999</v>
      </c>
      <c r="Q2604" s="11">
        <v>8317410.4800000004</v>
      </c>
      <c r="R2604" s="11">
        <v>1467778.3200000003</v>
      </c>
      <c r="S2604" s="11">
        <v>0</v>
      </c>
      <c r="T2604" s="4">
        <f>Ugovori_OPULJP[[#This Row],[Bespovratna sredstva - Ukupno (EU+Nac) HRK
= Ukupna ugovorena vrijednost bespovratnih sredstava]]+Ugovori_OPULJP[[#This Row],[Javni doprinos korisnika - HRK]]+Ugovori_OPULJP[[#This Row],[Privatni doprinos korisnika - HRK]]</f>
        <v>9785188.8000000007</v>
      </c>
      <c r="U2604" s="29" t="s">
        <v>3634</v>
      </c>
      <c r="V2604" s="29" t="s">
        <v>4042</v>
      </c>
      <c r="W2604" s="89" t="s">
        <v>5821</v>
      </c>
      <c r="X2604" s="30" t="s">
        <v>8072</v>
      </c>
    </row>
    <row r="2605" spans="1:24" ht="114.75" x14ac:dyDescent="0.25">
      <c r="A2605" s="45" t="s">
        <v>3849</v>
      </c>
      <c r="B2605" s="67" t="s">
        <v>8151</v>
      </c>
      <c r="C2605" s="30" t="s">
        <v>7160</v>
      </c>
      <c r="D2605" s="30" t="s">
        <v>3838</v>
      </c>
      <c r="E2605" s="29" t="s">
        <v>10082</v>
      </c>
      <c r="F2605" s="47" t="s">
        <v>3850</v>
      </c>
      <c r="G2605" s="47" t="s">
        <v>445</v>
      </c>
      <c r="H2605" s="48">
        <v>42979</v>
      </c>
      <c r="I2605" s="48">
        <v>44439</v>
      </c>
      <c r="J2605" s="48" t="str">
        <f ca="1">IF(Ugovori_OPULJP[[#This Row],[DATUM ZAVRŠETKA OPERACIJE]]&lt;TODAY(),"završen","u provedbi")</f>
        <v>završen</v>
      </c>
      <c r="K2605" s="25" t="s">
        <v>9</v>
      </c>
      <c r="L2605" s="25" t="s">
        <v>9</v>
      </c>
      <c r="M2605" s="17">
        <v>0.85</v>
      </c>
      <c r="N2605" s="17">
        <v>0.15</v>
      </c>
      <c r="O2605" s="11">
        <f>Ugovori_OPULJP[[#This Row],[Bespovratna sredstva - Ukupno (EU+Nac) HRK
= Ukupna ugovorena vrijednost bespovratnih sredstava]]*Ugovori_OPULJP[[#This Row],[EU STOPA SUFINANCIRANJA %
EU CO-FINANCING RATE %]]</f>
        <v>5891499.0899999999</v>
      </c>
      <c r="P2605" s="11">
        <f>Ugovori_OPULJP[[#This Row],[Bespovratna sredstva - Ukupno (EU+Nac) HRK
= Ukupna ugovorena vrijednost bespovratnih sredstava]]*Ugovori_OPULJP[[#This Row],[STOPA NACIONALNOG SUFINANCIRANJA %]]</f>
        <v>1039676.31</v>
      </c>
      <c r="Q2605" s="11">
        <v>6931175.4000000004</v>
      </c>
      <c r="R2605" s="11">
        <v>1223148.5999999996</v>
      </c>
      <c r="S2605" s="11">
        <v>0</v>
      </c>
      <c r="T2605" s="4">
        <f>Ugovori_OPULJP[[#This Row],[Bespovratna sredstva - Ukupno (EU+Nac) HRK
= Ukupna ugovorena vrijednost bespovratnih sredstava]]+Ugovori_OPULJP[[#This Row],[Javni doprinos korisnika - HRK]]+Ugovori_OPULJP[[#This Row],[Privatni doprinos korisnika - HRK]]</f>
        <v>8154324</v>
      </c>
      <c r="U2605" s="29" t="s">
        <v>3634</v>
      </c>
      <c r="V2605" s="29" t="s">
        <v>4042</v>
      </c>
      <c r="W2605" s="89" t="s">
        <v>5822</v>
      </c>
      <c r="X2605" s="30" t="s">
        <v>8072</v>
      </c>
    </row>
    <row r="2606" spans="1:24" ht="102" x14ac:dyDescent="0.25">
      <c r="A2606" s="45" t="s">
        <v>3851</v>
      </c>
      <c r="B2606" s="67" t="s">
        <v>8151</v>
      </c>
      <c r="C2606" s="30" t="s">
        <v>7160</v>
      </c>
      <c r="D2606" s="30" t="s">
        <v>3838</v>
      </c>
      <c r="E2606" s="29" t="s">
        <v>10082</v>
      </c>
      <c r="F2606" s="47" t="s">
        <v>3852</v>
      </c>
      <c r="G2606" s="47" t="s">
        <v>3</v>
      </c>
      <c r="H2606" s="48">
        <v>42940</v>
      </c>
      <c r="I2606" s="48">
        <v>44400</v>
      </c>
      <c r="J2606" s="48" t="str">
        <f ca="1">IF(Ugovori_OPULJP[[#This Row],[DATUM ZAVRŠETKA OPERACIJE]]&lt;TODAY(),"završen","u provedbi")</f>
        <v>završen</v>
      </c>
      <c r="K2606" s="25" t="s">
        <v>3</v>
      </c>
      <c r="L2606" s="25" t="s">
        <v>3</v>
      </c>
      <c r="M2606" s="17">
        <v>0.85</v>
      </c>
      <c r="N2606" s="17">
        <v>0.15</v>
      </c>
      <c r="O2606" s="11">
        <f>Ugovori_OPULJP[[#This Row],[Bespovratna sredstva - Ukupno (EU+Nac) HRK
= Ukupna ugovorena vrijednost bespovratnih sredstava]]*Ugovori_OPULJP[[#This Row],[EU STOPA SUFINANCIRANJA %
EU CO-FINANCING RATE %]]</f>
        <v>17000000</v>
      </c>
      <c r="P2606" s="11">
        <f>Ugovori_OPULJP[[#This Row],[Bespovratna sredstva - Ukupno (EU+Nac) HRK
= Ukupna ugovorena vrijednost bespovratnih sredstava]]*Ugovori_OPULJP[[#This Row],[STOPA NACIONALNOG SUFINANCIRANJA %]]</f>
        <v>3000000</v>
      </c>
      <c r="Q2606" s="11">
        <v>20000000</v>
      </c>
      <c r="R2606" s="11">
        <v>11711260</v>
      </c>
      <c r="S2606" s="11">
        <v>0</v>
      </c>
      <c r="T2606" s="4">
        <f>Ugovori_OPULJP[[#This Row],[Bespovratna sredstva - Ukupno (EU+Nac) HRK
= Ukupna ugovorena vrijednost bespovratnih sredstava]]+Ugovori_OPULJP[[#This Row],[Javni doprinos korisnika - HRK]]+Ugovori_OPULJP[[#This Row],[Privatni doprinos korisnika - HRK]]</f>
        <v>31711260</v>
      </c>
      <c r="U2606" s="29" t="s">
        <v>3634</v>
      </c>
      <c r="V2606" s="29" t="s">
        <v>4042</v>
      </c>
      <c r="W2606" s="89" t="s">
        <v>5823</v>
      </c>
      <c r="X2606" s="30" t="s">
        <v>8072</v>
      </c>
    </row>
    <row r="2607" spans="1:24" ht="127.5" x14ac:dyDescent="0.25">
      <c r="A2607" s="45" t="s">
        <v>3853</v>
      </c>
      <c r="B2607" s="67" t="s">
        <v>8151</v>
      </c>
      <c r="C2607" s="30" t="s">
        <v>7160</v>
      </c>
      <c r="D2607" s="30" t="s">
        <v>3838</v>
      </c>
      <c r="E2607" s="29" t="s">
        <v>10082</v>
      </c>
      <c r="F2607" s="47" t="s">
        <v>3854</v>
      </c>
      <c r="G2607" s="47" t="s">
        <v>649</v>
      </c>
      <c r="H2607" s="48">
        <v>42964</v>
      </c>
      <c r="I2607" s="48">
        <v>44424</v>
      </c>
      <c r="J2607" s="48" t="str">
        <f ca="1">IF(Ugovori_OPULJP[[#This Row],[DATUM ZAVRŠETKA OPERACIJE]]&lt;TODAY(),"završen","u provedbi")</f>
        <v>završen</v>
      </c>
      <c r="K2607" s="25" t="s">
        <v>4</v>
      </c>
      <c r="L2607" s="25" t="s">
        <v>4</v>
      </c>
      <c r="M2607" s="17">
        <v>0.85</v>
      </c>
      <c r="N2607" s="17">
        <v>0.15</v>
      </c>
      <c r="O2607" s="11">
        <f>Ugovori_OPULJP[[#This Row],[Bespovratna sredstva - Ukupno (EU+Nac) HRK
= Ukupna ugovorena vrijednost bespovratnih sredstava]]*Ugovori_OPULJP[[#This Row],[EU STOPA SUFINANCIRANJA %
EU CO-FINANCING RATE %]]</f>
        <v>6800000</v>
      </c>
      <c r="P2607" s="11">
        <f>Ugovori_OPULJP[[#This Row],[Bespovratna sredstva - Ukupno (EU+Nac) HRK
= Ukupna ugovorena vrijednost bespovratnih sredstava]]*Ugovori_OPULJP[[#This Row],[STOPA NACIONALNOG SUFINANCIRANJA %]]</f>
        <v>1200000</v>
      </c>
      <c r="Q2607" s="11">
        <v>8000000</v>
      </c>
      <c r="R2607" s="11">
        <v>4684504</v>
      </c>
      <c r="S2607" s="11">
        <v>0</v>
      </c>
      <c r="T2607" s="4">
        <f>Ugovori_OPULJP[[#This Row],[Bespovratna sredstva - Ukupno (EU+Nac) HRK
= Ukupna ugovorena vrijednost bespovratnih sredstava]]+Ugovori_OPULJP[[#This Row],[Javni doprinos korisnika - HRK]]+Ugovori_OPULJP[[#This Row],[Privatni doprinos korisnika - HRK]]</f>
        <v>12684504</v>
      </c>
      <c r="U2607" s="29" t="s">
        <v>3634</v>
      </c>
      <c r="V2607" s="29" t="s">
        <v>4042</v>
      </c>
      <c r="W2607" s="89" t="s">
        <v>5824</v>
      </c>
      <c r="X2607" s="30" t="s">
        <v>8072</v>
      </c>
    </row>
    <row r="2608" spans="1:24" ht="114.75" x14ac:dyDescent="0.25">
      <c r="A2608" s="45" t="s">
        <v>3855</v>
      </c>
      <c r="B2608" s="67" t="s">
        <v>8151</v>
      </c>
      <c r="C2608" s="30" t="s">
        <v>7160</v>
      </c>
      <c r="D2608" s="30" t="s">
        <v>3838</v>
      </c>
      <c r="E2608" s="29" t="s">
        <v>10082</v>
      </c>
      <c r="F2608" s="47" t="s">
        <v>3856</v>
      </c>
      <c r="G2608" s="47" t="s">
        <v>639</v>
      </c>
      <c r="H2608" s="48">
        <v>42948</v>
      </c>
      <c r="I2608" s="48">
        <v>44408</v>
      </c>
      <c r="J2608" s="48" t="str">
        <f ca="1">IF(Ugovori_OPULJP[[#This Row],[DATUM ZAVRŠETKA OPERACIJE]]&lt;TODAY(),"završen","u provedbi")</f>
        <v>završen</v>
      </c>
      <c r="K2608" s="25" t="s">
        <v>19</v>
      </c>
      <c r="L2608" s="25" t="s">
        <v>19</v>
      </c>
      <c r="M2608" s="17">
        <v>0.85</v>
      </c>
      <c r="N2608" s="17">
        <v>0.15</v>
      </c>
      <c r="O2608" s="11">
        <f>Ugovori_OPULJP[[#This Row],[Bespovratna sredstva - Ukupno (EU+Nac) HRK
= Ukupna ugovorena vrijednost bespovratnih sredstava]]*Ugovori_OPULJP[[#This Row],[EU STOPA SUFINANCIRANJA %
EU CO-FINANCING RATE %]]</f>
        <v>6677032.3020000001</v>
      </c>
      <c r="P2608" s="11">
        <f>Ugovori_OPULJP[[#This Row],[Bespovratna sredstva - Ukupno (EU+Nac) HRK
= Ukupna ugovorena vrijednost bespovratnih sredstava]]*Ugovori_OPULJP[[#This Row],[STOPA NACIONALNOG SUFINANCIRANJA %]]</f>
        <v>1178299.818</v>
      </c>
      <c r="Q2608" s="11">
        <v>7855332.1200000001</v>
      </c>
      <c r="R2608" s="11">
        <v>1386235.0799999991</v>
      </c>
      <c r="S2608" s="11">
        <v>0</v>
      </c>
      <c r="T2608" s="4">
        <f>Ugovori_OPULJP[[#This Row],[Bespovratna sredstva - Ukupno (EU+Nac) HRK
= Ukupna ugovorena vrijednost bespovratnih sredstava]]+Ugovori_OPULJP[[#This Row],[Javni doprinos korisnika - HRK]]+Ugovori_OPULJP[[#This Row],[Privatni doprinos korisnika - HRK]]</f>
        <v>9241567.1999999993</v>
      </c>
      <c r="U2608" s="29" t="s">
        <v>3634</v>
      </c>
      <c r="V2608" s="29" t="s">
        <v>4042</v>
      </c>
      <c r="W2608" s="89" t="s">
        <v>5825</v>
      </c>
      <c r="X2608" s="30" t="s">
        <v>8072</v>
      </c>
    </row>
    <row r="2609" spans="1:24" ht="89.25" x14ac:dyDescent="0.25">
      <c r="A2609" s="45" t="s">
        <v>3857</v>
      </c>
      <c r="B2609" s="67" t="s">
        <v>8151</v>
      </c>
      <c r="C2609" s="30" t="s">
        <v>7160</v>
      </c>
      <c r="D2609" s="30" t="s">
        <v>3838</v>
      </c>
      <c r="E2609" s="29" t="s">
        <v>10082</v>
      </c>
      <c r="F2609" s="47" t="s">
        <v>3858</v>
      </c>
      <c r="G2609" s="7" t="s">
        <v>927</v>
      </c>
      <c r="H2609" s="48">
        <v>42979</v>
      </c>
      <c r="I2609" s="48">
        <v>44439</v>
      </c>
      <c r="J2609" s="48" t="str">
        <f ca="1">IF(Ugovori_OPULJP[[#This Row],[DATUM ZAVRŠETKA OPERACIJE]]&lt;TODAY(),"završen","u provedbi")</f>
        <v>završen</v>
      </c>
      <c r="K2609" s="25" t="s">
        <v>0</v>
      </c>
      <c r="L2609" s="25" t="s">
        <v>0</v>
      </c>
      <c r="M2609" s="17">
        <v>0.85</v>
      </c>
      <c r="N2609" s="17">
        <v>0.15</v>
      </c>
      <c r="O2609" s="11">
        <f>Ugovori_OPULJP[[#This Row],[Bespovratna sredstva - Ukupno (EU+Nac) HRK
= Ukupna ugovorena vrijednost bespovratnih sredstava]]*Ugovori_OPULJP[[#This Row],[EU STOPA SUFINANCIRANJA %
EU CO-FINANCING RATE %]]</f>
        <v>7901539.9559999993</v>
      </c>
      <c r="P2609" s="11">
        <f>Ugovori_OPULJP[[#This Row],[Bespovratna sredstva - Ukupno (EU+Nac) HRK
= Ukupna ugovorena vrijednost bespovratnih sredstava]]*Ugovori_OPULJP[[#This Row],[STOPA NACIONALNOG SUFINANCIRANJA %]]</f>
        <v>1394389.4039999999</v>
      </c>
      <c r="Q2609" s="11">
        <v>9295929.3599999994</v>
      </c>
      <c r="R2609" s="11">
        <v>489259.44000000134</v>
      </c>
      <c r="S2609" s="11">
        <v>0</v>
      </c>
      <c r="T2609" s="4">
        <f>Ugovori_OPULJP[[#This Row],[Bespovratna sredstva - Ukupno (EU+Nac) HRK
= Ukupna ugovorena vrijednost bespovratnih sredstava]]+Ugovori_OPULJP[[#This Row],[Javni doprinos korisnika - HRK]]+Ugovori_OPULJP[[#This Row],[Privatni doprinos korisnika - HRK]]</f>
        <v>9785188.8000000007</v>
      </c>
      <c r="U2609" s="29" t="s">
        <v>3634</v>
      </c>
      <c r="V2609" s="29" t="s">
        <v>4042</v>
      </c>
      <c r="W2609" s="89" t="s">
        <v>5826</v>
      </c>
      <c r="X2609" s="30" t="s">
        <v>8072</v>
      </c>
    </row>
    <row r="2610" spans="1:24" ht="114.75" x14ac:dyDescent="0.25">
      <c r="A2610" s="45" t="s">
        <v>3859</v>
      </c>
      <c r="B2610" s="67" t="s">
        <v>8151</v>
      </c>
      <c r="C2610" s="30" t="s">
        <v>7160</v>
      </c>
      <c r="D2610" s="30" t="s">
        <v>3838</v>
      </c>
      <c r="E2610" s="29" t="s">
        <v>10082</v>
      </c>
      <c r="F2610" s="47" t="s">
        <v>3860</v>
      </c>
      <c r="G2610" s="47" t="s">
        <v>3706</v>
      </c>
      <c r="H2610" s="48">
        <v>42963</v>
      </c>
      <c r="I2610" s="48">
        <v>44423</v>
      </c>
      <c r="J2610" s="48" t="str">
        <f ca="1">IF(Ugovori_OPULJP[[#This Row],[DATUM ZAVRŠETKA OPERACIJE]]&lt;TODAY(),"završen","u provedbi")</f>
        <v>završen</v>
      </c>
      <c r="K2610" s="25" t="s">
        <v>6</v>
      </c>
      <c r="L2610" s="25" t="s">
        <v>6</v>
      </c>
      <c r="M2610" s="17">
        <v>0.85</v>
      </c>
      <c r="N2610" s="17">
        <v>0.15</v>
      </c>
      <c r="O2610" s="11">
        <f>Ugovori_OPULJP[[#This Row],[Bespovratna sredstva - Ukupno (EU+Nac) HRK
= Ukupna ugovorena vrijednost bespovratnih sredstava]]*Ugovori_OPULJP[[#This Row],[EU STOPA SUFINANCIRANJA %
EU CO-FINANCING RATE %]]</f>
        <v>3826008.8139999998</v>
      </c>
      <c r="P2610" s="11">
        <f>Ugovori_OPULJP[[#This Row],[Bespovratna sredstva - Ukupno (EU+Nac) HRK
= Ukupna ugovorena vrijednost bespovratnih sredstava]]*Ugovori_OPULJP[[#This Row],[STOPA NACIONALNOG SUFINANCIRANJA %]]</f>
        <v>675178.02599999995</v>
      </c>
      <c r="Q2610" s="11">
        <v>4501186.84</v>
      </c>
      <c r="R2610" s="11">
        <v>391407.56000000052</v>
      </c>
      <c r="S2610" s="11">
        <v>0</v>
      </c>
      <c r="T2610" s="4">
        <f>Ugovori_OPULJP[[#This Row],[Bespovratna sredstva - Ukupno (EU+Nac) HRK
= Ukupna ugovorena vrijednost bespovratnih sredstava]]+Ugovori_OPULJP[[#This Row],[Javni doprinos korisnika - HRK]]+Ugovori_OPULJP[[#This Row],[Privatni doprinos korisnika - HRK]]</f>
        <v>4892594.4000000004</v>
      </c>
      <c r="U2610" s="29" t="s">
        <v>3634</v>
      </c>
      <c r="V2610" s="29" t="s">
        <v>4042</v>
      </c>
      <c r="W2610" s="89" t="s">
        <v>5827</v>
      </c>
      <c r="X2610" s="30" t="s">
        <v>8072</v>
      </c>
    </row>
    <row r="2611" spans="1:24" ht="76.5" x14ac:dyDescent="0.25">
      <c r="A2611" s="45" t="s">
        <v>3861</v>
      </c>
      <c r="B2611" s="67" t="s">
        <v>8151</v>
      </c>
      <c r="C2611" s="30" t="s">
        <v>7160</v>
      </c>
      <c r="D2611" s="30" t="s">
        <v>3838</v>
      </c>
      <c r="E2611" s="29" t="s">
        <v>10082</v>
      </c>
      <c r="F2611" s="47" t="s">
        <v>3862</v>
      </c>
      <c r="G2611" s="47" t="s">
        <v>3688</v>
      </c>
      <c r="H2611" s="48">
        <v>42965</v>
      </c>
      <c r="I2611" s="48">
        <v>44425</v>
      </c>
      <c r="J2611" s="48" t="str">
        <f ca="1">IF(Ugovori_OPULJP[[#This Row],[DATUM ZAVRŠETKA OPERACIJE]]&lt;TODAY(),"završen","u provedbi")</f>
        <v>završen</v>
      </c>
      <c r="K2611" s="25" t="s">
        <v>17</v>
      </c>
      <c r="L2611" s="25" t="s">
        <v>17</v>
      </c>
      <c r="M2611" s="17">
        <v>0.85</v>
      </c>
      <c r="N2611" s="17">
        <v>0.15</v>
      </c>
      <c r="O2611" s="11">
        <f>Ugovori_OPULJP[[#This Row],[Bespovratna sredstva - Ukupno (EU+Nac) HRK
= Ukupna ugovorena vrijednost bespovratnih sredstava]]*Ugovori_OPULJP[[#This Row],[EU STOPA SUFINANCIRANJA %
EU CO-FINANCING RATE %]]</f>
        <v>4676233.0014999993</v>
      </c>
      <c r="P2611" s="11">
        <f>Ugovori_OPULJP[[#This Row],[Bespovratna sredstva - Ukupno (EU+Nac) HRK
= Ukupna ugovorena vrijednost bespovratnih sredstava]]*Ugovori_OPULJP[[#This Row],[STOPA NACIONALNOG SUFINANCIRANJA %]]</f>
        <v>825217.58849999995</v>
      </c>
      <c r="Q2611" s="11">
        <v>5501450.5899999999</v>
      </c>
      <c r="R2611" s="11">
        <v>478387.00999999978</v>
      </c>
      <c r="S2611" s="11">
        <v>0</v>
      </c>
      <c r="T2611" s="4">
        <f>Ugovori_OPULJP[[#This Row],[Bespovratna sredstva - Ukupno (EU+Nac) HRK
= Ukupna ugovorena vrijednost bespovratnih sredstava]]+Ugovori_OPULJP[[#This Row],[Javni doprinos korisnika - HRK]]+Ugovori_OPULJP[[#This Row],[Privatni doprinos korisnika - HRK]]</f>
        <v>5979837.5999999996</v>
      </c>
      <c r="U2611" s="29" t="s">
        <v>3634</v>
      </c>
      <c r="V2611" s="29" t="s">
        <v>4042</v>
      </c>
      <c r="W2611" s="89" t="s">
        <v>5828</v>
      </c>
      <c r="X2611" s="30" t="s">
        <v>8072</v>
      </c>
    </row>
    <row r="2612" spans="1:24" ht="102" x14ac:dyDescent="0.25">
      <c r="A2612" s="45" t="s">
        <v>3863</v>
      </c>
      <c r="B2612" s="67" t="s">
        <v>8151</v>
      </c>
      <c r="C2612" s="30" t="s">
        <v>7160</v>
      </c>
      <c r="D2612" s="30" t="s">
        <v>3838</v>
      </c>
      <c r="E2612" s="29" t="s">
        <v>10082</v>
      </c>
      <c r="F2612" s="47" t="s">
        <v>3864</v>
      </c>
      <c r="G2612" s="47" t="s">
        <v>1261</v>
      </c>
      <c r="H2612" s="48">
        <v>42956</v>
      </c>
      <c r="I2612" s="48">
        <v>44416</v>
      </c>
      <c r="J2612" s="48" t="str">
        <f ca="1">IF(Ugovori_OPULJP[[#This Row],[DATUM ZAVRŠETKA OPERACIJE]]&lt;TODAY(),"završen","u provedbi")</f>
        <v>završen</v>
      </c>
      <c r="K2612" s="25" t="s">
        <v>8</v>
      </c>
      <c r="L2612" s="25" t="s">
        <v>8</v>
      </c>
      <c r="M2612" s="17">
        <v>0.85</v>
      </c>
      <c r="N2612" s="17">
        <v>0.15</v>
      </c>
      <c r="O2612" s="11">
        <f>Ugovori_OPULJP[[#This Row],[Bespovratna sredstva - Ukupno (EU+Nac) HRK
= Ukupna ugovorena vrijednost bespovratnih sredstava]]*Ugovori_OPULJP[[#This Row],[EU STOPA SUFINANCIRANJA %
EU CO-FINANCING RATE %]]</f>
        <v>2266950</v>
      </c>
      <c r="P2612" s="11">
        <f>Ugovori_OPULJP[[#This Row],[Bespovratna sredstva - Ukupno (EU+Nac) HRK
= Ukupna ugovorena vrijednost bespovratnih sredstava]]*Ugovori_OPULJP[[#This Row],[STOPA NACIONALNOG SUFINANCIRANJA %]]</f>
        <v>400050</v>
      </c>
      <c r="Q2612" s="11">
        <v>2667000</v>
      </c>
      <c r="R2612" s="11">
        <v>232315.20000000019</v>
      </c>
      <c r="S2612" s="11">
        <v>0</v>
      </c>
      <c r="T2612" s="4">
        <f>Ugovori_OPULJP[[#This Row],[Bespovratna sredstva - Ukupno (EU+Nac) HRK
= Ukupna ugovorena vrijednost bespovratnih sredstava]]+Ugovori_OPULJP[[#This Row],[Javni doprinos korisnika - HRK]]+Ugovori_OPULJP[[#This Row],[Privatni doprinos korisnika - HRK]]</f>
        <v>2899315.2</v>
      </c>
      <c r="U2612" s="29" t="s">
        <v>3634</v>
      </c>
      <c r="V2612" s="29" t="s">
        <v>4042</v>
      </c>
      <c r="W2612" s="89" t="s">
        <v>5829</v>
      </c>
      <c r="X2612" s="30" t="s">
        <v>8072</v>
      </c>
    </row>
    <row r="2613" spans="1:24" ht="76.5" x14ac:dyDescent="0.25">
      <c r="A2613" s="45" t="s">
        <v>3865</v>
      </c>
      <c r="B2613" s="67" t="s">
        <v>8151</v>
      </c>
      <c r="C2613" s="30" t="s">
        <v>7160</v>
      </c>
      <c r="D2613" s="30" t="s">
        <v>3838</v>
      </c>
      <c r="E2613" s="29" t="s">
        <v>10082</v>
      </c>
      <c r="F2613" s="47" t="s">
        <v>3866</v>
      </c>
      <c r="G2613" s="47" t="s">
        <v>490</v>
      </c>
      <c r="H2613" s="48">
        <v>42968</v>
      </c>
      <c r="I2613" s="48">
        <v>44428</v>
      </c>
      <c r="J2613" s="48" t="str">
        <f ca="1">IF(Ugovori_OPULJP[[#This Row],[DATUM ZAVRŠETKA OPERACIJE]]&lt;TODAY(),"završen","u provedbi")</f>
        <v>završen</v>
      </c>
      <c r="K2613" s="25" t="s">
        <v>18</v>
      </c>
      <c r="L2613" s="25" t="s">
        <v>18</v>
      </c>
      <c r="M2613" s="17">
        <v>0.85</v>
      </c>
      <c r="N2613" s="17">
        <v>0.15</v>
      </c>
      <c r="O2613" s="11">
        <f>Ugovori_OPULJP[[#This Row],[Bespovratna sredstva - Ukupno (EU+Nac) HRK
= Ukupna ugovorena vrijednost bespovratnih sredstava]]*Ugovori_OPULJP[[#This Row],[EU STOPA SUFINANCIRANJA %
EU CO-FINANCING RATE %]]</f>
        <v>4534528.9744999995</v>
      </c>
      <c r="P2613" s="11">
        <f>Ugovori_OPULJP[[#This Row],[Bespovratna sredstva - Ukupno (EU+Nac) HRK
= Ukupna ugovorena vrijednost bespovratnih sredstava]]*Ugovori_OPULJP[[#This Row],[STOPA NACIONALNOG SUFINANCIRANJA %]]</f>
        <v>800210.99549999996</v>
      </c>
      <c r="Q2613" s="11">
        <v>5334739.97</v>
      </c>
      <c r="R2613" s="11">
        <v>463890.43000000063</v>
      </c>
      <c r="S2613" s="11">
        <v>0</v>
      </c>
      <c r="T2613" s="4">
        <f>Ugovori_OPULJP[[#This Row],[Bespovratna sredstva - Ukupno (EU+Nac) HRK
= Ukupna ugovorena vrijednost bespovratnih sredstava]]+Ugovori_OPULJP[[#This Row],[Javni doprinos korisnika - HRK]]+Ugovori_OPULJP[[#This Row],[Privatni doprinos korisnika - HRK]]</f>
        <v>5798630.4000000004</v>
      </c>
      <c r="U2613" s="29" t="s">
        <v>3634</v>
      </c>
      <c r="V2613" s="29" t="s">
        <v>4042</v>
      </c>
      <c r="W2613" s="89" t="s">
        <v>5830</v>
      </c>
      <c r="X2613" s="30" t="s">
        <v>8072</v>
      </c>
    </row>
    <row r="2614" spans="1:24" ht="114.75" x14ac:dyDescent="0.25">
      <c r="A2614" s="45" t="s">
        <v>3867</v>
      </c>
      <c r="B2614" s="67" t="s">
        <v>8151</v>
      </c>
      <c r="C2614" s="30" t="s">
        <v>7160</v>
      </c>
      <c r="D2614" s="30" t="s">
        <v>3838</v>
      </c>
      <c r="E2614" s="29" t="s">
        <v>10082</v>
      </c>
      <c r="F2614" s="47" t="s">
        <v>3868</v>
      </c>
      <c r="G2614" s="47" t="s">
        <v>701</v>
      </c>
      <c r="H2614" s="48">
        <v>42963</v>
      </c>
      <c r="I2614" s="48">
        <v>44423</v>
      </c>
      <c r="J2614" s="48" t="str">
        <f ca="1">IF(Ugovori_OPULJP[[#This Row],[DATUM ZAVRŠETKA OPERACIJE]]&lt;TODAY(),"završen","u provedbi")</f>
        <v>završen</v>
      </c>
      <c r="K2614" s="25" t="s">
        <v>11</v>
      </c>
      <c r="L2614" s="25" t="s">
        <v>11</v>
      </c>
      <c r="M2614" s="17">
        <v>0.85</v>
      </c>
      <c r="N2614" s="17">
        <v>0.15</v>
      </c>
      <c r="O2614" s="11">
        <f>Ugovori_OPULJP[[#This Row],[Bespovratna sredstva - Ukupno (EU+Nac) HRK
= Ukupna ugovorena vrijednost bespovratnih sredstava]]*Ugovori_OPULJP[[#This Row],[EU STOPA SUFINANCIRANJA %
EU CO-FINANCING RATE %]]</f>
        <v>4959641.0639999993</v>
      </c>
      <c r="P2614" s="11">
        <f>Ugovori_OPULJP[[#This Row],[Bespovratna sredstva - Ukupno (EU+Nac) HRK
= Ukupna ugovorena vrijednost bespovratnih sredstava]]*Ugovori_OPULJP[[#This Row],[STOPA NACIONALNOG SUFINANCIRANJA %]]</f>
        <v>875230.77599999995</v>
      </c>
      <c r="Q2614" s="11">
        <v>5834871.8399999999</v>
      </c>
      <c r="R2614" s="11">
        <v>507380.16000000015</v>
      </c>
      <c r="S2614" s="11">
        <v>0</v>
      </c>
      <c r="T2614" s="4">
        <f>Ugovori_OPULJP[[#This Row],[Bespovratna sredstva - Ukupno (EU+Nac) HRK
= Ukupna ugovorena vrijednost bespovratnih sredstava]]+Ugovori_OPULJP[[#This Row],[Javni doprinos korisnika - HRK]]+Ugovori_OPULJP[[#This Row],[Privatni doprinos korisnika - HRK]]</f>
        <v>6342252</v>
      </c>
      <c r="U2614" s="29" t="s">
        <v>3634</v>
      </c>
      <c r="V2614" s="29" t="s">
        <v>4042</v>
      </c>
      <c r="W2614" s="89" t="s">
        <v>5831</v>
      </c>
      <c r="X2614" s="30" t="s">
        <v>8072</v>
      </c>
    </row>
    <row r="2615" spans="1:24" ht="76.5" x14ac:dyDescent="0.25">
      <c r="A2615" s="45" t="s">
        <v>3869</v>
      </c>
      <c r="B2615" s="67" t="s">
        <v>8151</v>
      </c>
      <c r="C2615" s="30" t="s">
        <v>7160</v>
      </c>
      <c r="D2615" s="30" t="s">
        <v>3838</v>
      </c>
      <c r="E2615" s="29" t="s">
        <v>10082</v>
      </c>
      <c r="F2615" s="47" t="s">
        <v>3870</v>
      </c>
      <c r="G2615" s="47" t="s">
        <v>1615</v>
      </c>
      <c r="H2615" s="48">
        <v>42968</v>
      </c>
      <c r="I2615" s="48">
        <v>44428</v>
      </c>
      <c r="J2615" s="48" t="str">
        <f ca="1">IF(Ugovori_OPULJP[[#This Row],[DATUM ZAVRŠETKA OPERACIJE]]&lt;TODAY(),"završen","u provedbi")</f>
        <v>završen</v>
      </c>
      <c r="K2615" s="25" t="s">
        <v>11</v>
      </c>
      <c r="L2615" s="25" t="s">
        <v>11</v>
      </c>
      <c r="M2615" s="17">
        <v>0.85</v>
      </c>
      <c r="N2615" s="17">
        <v>0.15</v>
      </c>
      <c r="O2615" s="11">
        <f>Ugovori_OPULJP[[#This Row],[Bespovratna sredstva - Ukupno (EU+Nac) HRK
= Ukupna ugovorena vrijednost bespovratnih sredstava]]*Ugovori_OPULJP[[#This Row],[EU STOPA SUFINANCIRANJA %
EU CO-FINANCING RATE %]]</f>
        <v>6730941.4439999992</v>
      </c>
      <c r="P2615" s="11">
        <f>Ugovori_OPULJP[[#This Row],[Bespovratna sredstva - Ukupno (EU+Nac) HRK
= Ukupna ugovorena vrijednost bespovratnih sredstava]]*Ugovori_OPULJP[[#This Row],[STOPA NACIONALNOG SUFINANCIRANJA %]]</f>
        <v>1187813.196</v>
      </c>
      <c r="Q2615" s="11">
        <v>7918754.6399999997</v>
      </c>
      <c r="R2615" s="11">
        <v>416776.56000000052</v>
      </c>
      <c r="S2615" s="11">
        <v>0</v>
      </c>
      <c r="T2615" s="4">
        <f>Ugovori_OPULJP[[#This Row],[Bespovratna sredstva - Ukupno (EU+Nac) HRK
= Ukupna ugovorena vrijednost bespovratnih sredstava]]+Ugovori_OPULJP[[#This Row],[Javni doprinos korisnika - HRK]]+Ugovori_OPULJP[[#This Row],[Privatni doprinos korisnika - HRK]]</f>
        <v>8335531.2000000002</v>
      </c>
      <c r="U2615" s="29" t="s">
        <v>3634</v>
      </c>
      <c r="V2615" s="29" t="s">
        <v>4042</v>
      </c>
      <c r="W2615" s="89" t="s">
        <v>5832</v>
      </c>
      <c r="X2615" s="30" t="s">
        <v>8072</v>
      </c>
    </row>
    <row r="2616" spans="1:24" ht="102" x14ac:dyDescent="0.25">
      <c r="A2616" s="45" t="s">
        <v>3871</v>
      </c>
      <c r="B2616" s="67" t="s">
        <v>8151</v>
      </c>
      <c r="C2616" s="30" t="s">
        <v>7160</v>
      </c>
      <c r="D2616" s="30" t="s">
        <v>3838</v>
      </c>
      <c r="E2616" s="29" t="s">
        <v>10082</v>
      </c>
      <c r="F2616" s="47" t="s">
        <v>3771</v>
      </c>
      <c r="G2616" s="47" t="s">
        <v>3667</v>
      </c>
      <c r="H2616" s="48">
        <v>42940</v>
      </c>
      <c r="I2616" s="48">
        <v>44400</v>
      </c>
      <c r="J2616" s="48" t="str">
        <f ca="1">IF(Ugovori_OPULJP[[#This Row],[DATUM ZAVRŠETKA OPERACIJE]]&lt;TODAY(),"završen","u provedbi")</f>
        <v>završen</v>
      </c>
      <c r="K2616" s="25" t="s">
        <v>20</v>
      </c>
      <c r="L2616" s="25" t="s">
        <v>20</v>
      </c>
      <c r="M2616" s="17">
        <v>0.85</v>
      </c>
      <c r="N2616" s="17">
        <v>0.15</v>
      </c>
      <c r="O2616" s="11">
        <f>Ugovori_OPULJP[[#This Row],[Bespovratna sredstva - Ukupno (EU+Nac) HRK
= Ukupna ugovorena vrijednost bespovratnih sredstava]]*Ugovori_OPULJP[[#This Row],[EU STOPA SUFINANCIRANJA %
EU CO-FINANCING RATE %]]</f>
        <v>6807954.5039999997</v>
      </c>
      <c r="P2616" s="11">
        <f>Ugovori_OPULJP[[#This Row],[Bespovratna sredstva - Ukupno (EU+Nac) HRK
= Ukupna ugovorena vrijednost bespovratnih sredstava]]*Ugovori_OPULJP[[#This Row],[STOPA NACIONALNOG SUFINANCIRANJA %]]</f>
        <v>1201403.736</v>
      </c>
      <c r="Q2616" s="11">
        <v>8009358.2400000002</v>
      </c>
      <c r="R2616" s="11">
        <v>1413416.1600000001</v>
      </c>
      <c r="S2616" s="11">
        <v>0</v>
      </c>
      <c r="T2616" s="4">
        <f>Ugovori_OPULJP[[#This Row],[Bespovratna sredstva - Ukupno (EU+Nac) HRK
= Ukupna ugovorena vrijednost bespovratnih sredstava]]+Ugovori_OPULJP[[#This Row],[Javni doprinos korisnika - HRK]]+Ugovori_OPULJP[[#This Row],[Privatni doprinos korisnika - HRK]]</f>
        <v>9422774.4000000004</v>
      </c>
      <c r="U2616" s="29" t="s">
        <v>3634</v>
      </c>
      <c r="V2616" s="29" t="s">
        <v>4042</v>
      </c>
      <c r="W2616" s="89" t="s">
        <v>5833</v>
      </c>
      <c r="X2616" s="30" t="s">
        <v>8072</v>
      </c>
    </row>
    <row r="2617" spans="1:24" ht="114.75" x14ac:dyDescent="0.25">
      <c r="A2617" s="45" t="s">
        <v>3872</v>
      </c>
      <c r="B2617" s="67" t="s">
        <v>8151</v>
      </c>
      <c r="C2617" s="30" t="s">
        <v>7160</v>
      </c>
      <c r="D2617" s="30" t="s">
        <v>3838</v>
      </c>
      <c r="E2617" s="29" t="s">
        <v>10082</v>
      </c>
      <c r="F2617" s="47" t="s">
        <v>3676</v>
      </c>
      <c r="G2617" s="47" t="s">
        <v>2065</v>
      </c>
      <c r="H2617" s="48">
        <v>42948</v>
      </c>
      <c r="I2617" s="48">
        <v>44408</v>
      </c>
      <c r="J2617" s="48" t="str">
        <f ca="1">IF(Ugovori_OPULJP[[#This Row],[DATUM ZAVRŠETKA OPERACIJE]]&lt;TODAY(),"završen","u provedbi")</f>
        <v>završen</v>
      </c>
      <c r="K2617" s="25" t="s">
        <v>20</v>
      </c>
      <c r="L2617" s="25" t="s">
        <v>3</v>
      </c>
      <c r="M2617" s="17">
        <v>0.85</v>
      </c>
      <c r="N2617" s="17">
        <v>0.15</v>
      </c>
      <c r="O2617" s="11">
        <f>Ugovori_OPULJP[[#This Row],[Bespovratna sredstva - Ukupno (EU+Nac) HRK
= Ukupna ugovorena vrijednost bespovratnih sredstava]]*Ugovori_OPULJP[[#This Row],[EU STOPA SUFINANCIRANJA %
EU CO-FINANCING RATE %]]</f>
        <v>8500000</v>
      </c>
      <c r="P2617" s="11">
        <f>Ugovori_OPULJP[[#This Row],[Bespovratna sredstva - Ukupno (EU+Nac) HRK
= Ukupna ugovorena vrijednost bespovratnih sredstava]]*Ugovori_OPULJP[[#This Row],[STOPA NACIONALNOG SUFINANCIRANJA %]]</f>
        <v>1500000</v>
      </c>
      <c r="Q2617" s="11">
        <v>10000000</v>
      </c>
      <c r="R2617" s="11">
        <v>8845548.8000000007</v>
      </c>
      <c r="S2617" s="11">
        <v>0</v>
      </c>
      <c r="T2617" s="4">
        <f>Ugovori_OPULJP[[#This Row],[Bespovratna sredstva - Ukupno (EU+Nac) HRK
= Ukupna ugovorena vrijednost bespovratnih sredstava]]+Ugovori_OPULJP[[#This Row],[Javni doprinos korisnika - HRK]]+Ugovori_OPULJP[[#This Row],[Privatni doprinos korisnika - HRK]]</f>
        <v>18845548.800000001</v>
      </c>
      <c r="U2617" s="29" t="s">
        <v>3634</v>
      </c>
      <c r="V2617" s="29" t="s">
        <v>4042</v>
      </c>
      <c r="W2617" s="89" t="s">
        <v>5834</v>
      </c>
      <c r="X2617" s="30" t="s">
        <v>8072</v>
      </c>
    </row>
    <row r="2618" spans="1:24" ht="114.75" x14ac:dyDescent="0.25">
      <c r="A2618" s="45" t="s">
        <v>3873</v>
      </c>
      <c r="B2618" s="67" t="s">
        <v>8151</v>
      </c>
      <c r="C2618" s="30" t="s">
        <v>7160</v>
      </c>
      <c r="D2618" s="30" t="s">
        <v>3838</v>
      </c>
      <c r="E2618" s="29" t="s">
        <v>10082</v>
      </c>
      <c r="F2618" s="47" t="s">
        <v>3874</v>
      </c>
      <c r="G2618" s="47" t="s">
        <v>3681</v>
      </c>
      <c r="H2618" s="48">
        <v>42968</v>
      </c>
      <c r="I2618" s="48">
        <v>44428</v>
      </c>
      <c r="J2618" s="48" t="str">
        <f ca="1">IF(Ugovori_OPULJP[[#This Row],[DATUM ZAVRŠETKA OPERACIJE]]&lt;TODAY(),"završen","u provedbi")</f>
        <v>završen</v>
      </c>
      <c r="K2618" s="25" t="s">
        <v>14</v>
      </c>
      <c r="L2618" s="25" t="s">
        <v>14</v>
      </c>
      <c r="M2618" s="17">
        <v>0.85</v>
      </c>
      <c r="N2618" s="17">
        <v>0.15</v>
      </c>
      <c r="O2618" s="11">
        <f>Ugovori_OPULJP[[#This Row],[Bespovratna sredstva - Ukupno (EU+Nac) HRK
= Ukupna ugovorena vrijednost bespovratnih sredstava]]*Ugovori_OPULJP[[#This Row],[EU STOPA SUFINANCIRANJA %
EU CO-FINANCING RATE %]]</f>
        <v>8500000</v>
      </c>
      <c r="P2618" s="11">
        <f>Ugovori_OPULJP[[#This Row],[Bespovratna sredstva - Ukupno (EU+Nac) HRK
= Ukupna ugovorena vrijednost bespovratnih sredstava]]*Ugovori_OPULJP[[#This Row],[STOPA NACIONALNOG SUFINANCIRANJA %]]</f>
        <v>1500000</v>
      </c>
      <c r="Q2618" s="11">
        <v>10000000</v>
      </c>
      <c r="R2618" s="11">
        <v>23523332</v>
      </c>
      <c r="S2618" s="11">
        <v>0</v>
      </c>
      <c r="T2618" s="4">
        <f>Ugovori_OPULJP[[#This Row],[Bespovratna sredstva - Ukupno (EU+Nac) HRK
= Ukupna ugovorena vrijednost bespovratnih sredstava]]+Ugovori_OPULJP[[#This Row],[Javni doprinos korisnika - HRK]]+Ugovori_OPULJP[[#This Row],[Privatni doprinos korisnika - HRK]]</f>
        <v>33523332</v>
      </c>
      <c r="U2618" s="29" t="s">
        <v>3634</v>
      </c>
      <c r="V2618" s="29" t="s">
        <v>4042</v>
      </c>
      <c r="W2618" s="89" t="s">
        <v>5835</v>
      </c>
      <c r="X2618" s="30" t="s">
        <v>8072</v>
      </c>
    </row>
    <row r="2619" spans="1:24" ht="114.75" x14ac:dyDescent="0.25">
      <c r="A2619" s="45" t="s">
        <v>3875</v>
      </c>
      <c r="B2619" s="46" t="s">
        <v>8151</v>
      </c>
      <c r="C2619" s="30" t="s">
        <v>7160</v>
      </c>
      <c r="D2619" s="30" t="s">
        <v>3838</v>
      </c>
      <c r="E2619" s="29" t="s">
        <v>10082</v>
      </c>
      <c r="F2619" s="47" t="s">
        <v>3876</v>
      </c>
      <c r="G2619" s="47" t="s">
        <v>3655</v>
      </c>
      <c r="H2619" s="48">
        <v>42951</v>
      </c>
      <c r="I2619" s="48">
        <v>44411</v>
      </c>
      <c r="J2619" s="48" t="str">
        <f ca="1">IF(Ugovori_OPULJP[[#This Row],[DATUM ZAVRŠETKA OPERACIJE]]&lt;TODAY(),"završen","u provedbi")</f>
        <v>završen</v>
      </c>
      <c r="K2619" s="25" t="s">
        <v>12</v>
      </c>
      <c r="L2619" s="25" t="s">
        <v>12</v>
      </c>
      <c r="M2619" s="17">
        <v>0.85</v>
      </c>
      <c r="N2619" s="17">
        <v>0.15</v>
      </c>
      <c r="O2619" s="11">
        <f>Ugovori_OPULJP[[#This Row],[Bespovratna sredstva - Ukupno (EU+Nac) HRK
= Ukupna ugovorena vrijednost bespovratnih sredstava]]*Ugovori_OPULJP[[#This Row],[EU STOPA SUFINANCIRANJA %
EU CO-FINANCING RATE %]]</f>
        <v>8500000</v>
      </c>
      <c r="P2619" s="11">
        <f>Ugovori_OPULJP[[#This Row],[Bespovratna sredstva - Ukupno (EU+Nac) HRK
= Ukupna ugovorena vrijednost bespovratnih sredstava]]*Ugovori_OPULJP[[#This Row],[STOPA NACIONALNOG SUFINANCIRANJA %]]</f>
        <v>1500000</v>
      </c>
      <c r="Q2619" s="11">
        <v>10000000</v>
      </c>
      <c r="R2619" s="11">
        <v>4677783.1999999993</v>
      </c>
      <c r="S2619" s="11">
        <v>0</v>
      </c>
      <c r="T2619" s="4">
        <f>Ugovori_OPULJP[[#This Row],[Bespovratna sredstva - Ukupno (EU+Nac) HRK
= Ukupna ugovorena vrijednost bespovratnih sredstava]]+Ugovori_OPULJP[[#This Row],[Javni doprinos korisnika - HRK]]+Ugovori_OPULJP[[#This Row],[Privatni doprinos korisnika - HRK]]</f>
        <v>14677783.199999999</v>
      </c>
      <c r="U2619" s="29" t="s">
        <v>3634</v>
      </c>
      <c r="V2619" s="29" t="s">
        <v>4042</v>
      </c>
      <c r="W2619" s="30" t="s">
        <v>5836</v>
      </c>
      <c r="X2619" s="30" t="s">
        <v>8072</v>
      </c>
    </row>
    <row r="2620" spans="1:24" ht="114.75" x14ac:dyDescent="0.25">
      <c r="A2620" s="45" t="s">
        <v>3877</v>
      </c>
      <c r="B2620" s="46" t="s">
        <v>8151</v>
      </c>
      <c r="C2620" s="30" t="s">
        <v>7160</v>
      </c>
      <c r="D2620" s="30" t="s">
        <v>3838</v>
      </c>
      <c r="E2620" s="29" t="s">
        <v>10082</v>
      </c>
      <c r="F2620" s="47" t="s">
        <v>3776</v>
      </c>
      <c r="G2620" s="47" t="s">
        <v>3695</v>
      </c>
      <c r="H2620" s="48">
        <v>42975</v>
      </c>
      <c r="I2620" s="48">
        <v>44435</v>
      </c>
      <c r="J2620" s="48" t="str">
        <f ca="1">IF(Ugovori_OPULJP[[#This Row],[DATUM ZAVRŠETKA OPERACIJE]]&lt;TODAY(),"završen","u provedbi")</f>
        <v>završen</v>
      </c>
      <c r="K2620" s="25" t="s">
        <v>5</v>
      </c>
      <c r="L2620" s="25" t="s">
        <v>5</v>
      </c>
      <c r="M2620" s="17">
        <v>0.85</v>
      </c>
      <c r="N2620" s="17">
        <v>0.15</v>
      </c>
      <c r="O2620" s="11">
        <f>Ugovori_OPULJP[[#This Row],[Bespovratna sredstva - Ukupno (EU+Nac) HRK
= Ukupna ugovorena vrijednost bespovratnih sredstava]]*Ugovori_OPULJP[[#This Row],[EU STOPA SUFINANCIRANJA %
EU CO-FINANCING RATE %]]</f>
        <v>6800000</v>
      </c>
      <c r="P2620" s="11">
        <f>Ugovori_OPULJP[[#This Row],[Bespovratna sredstva - Ukupno (EU+Nac) HRK
= Ukupna ugovorena vrijednost bespovratnih sredstava]]*Ugovori_OPULJP[[#This Row],[STOPA NACIONALNOG SUFINANCIRANJA %]]</f>
        <v>1200000</v>
      </c>
      <c r="Q2620" s="11">
        <v>8000000</v>
      </c>
      <c r="R2620" s="11">
        <v>1603981.5999999996</v>
      </c>
      <c r="S2620" s="11">
        <v>0</v>
      </c>
      <c r="T2620" s="4">
        <f>Ugovori_OPULJP[[#This Row],[Bespovratna sredstva - Ukupno (EU+Nac) HRK
= Ukupna ugovorena vrijednost bespovratnih sredstava]]+Ugovori_OPULJP[[#This Row],[Javni doprinos korisnika - HRK]]+Ugovori_OPULJP[[#This Row],[Privatni doprinos korisnika - HRK]]</f>
        <v>9603981.5999999996</v>
      </c>
      <c r="U2620" s="29" t="s">
        <v>3634</v>
      </c>
      <c r="V2620" s="29" t="s">
        <v>4042</v>
      </c>
      <c r="W2620" s="30" t="s">
        <v>5837</v>
      </c>
      <c r="X2620" s="30" t="s">
        <v>8072</v>
      </c>
    </row>
    <row r="2621" spans="1:24" ht="89.25" x14ac:dyDescent="0.25">
      <c r="A2621" s="45" t="s">
        <v>3878</v>
      </c>
      <c r="B2621" s="46" t="s">
        <v>8151</v>
      </c>
      <c r="C2621" s="30" t="s">
        <v>7160</v>
      </c>
      <c r="D2621" s="30" t="s">
        <v>3838</v>
      </c>
      <c r="E2621" s="29" t="s">
        <v>10082</v>
      </c>
      <c r="F2621" s="47" t="s">
        <v>3879</v>
      </c>
      <c r="G2621" s="47" t="s">
        <v>1586</v>
      </c>
      <c r="H2621" s="48">
        <v>42975</v>
      </c>
      <c r="I2621" s="48">
        <v>44435</v>
      </c>
      <c r="J2621" s="48" t="str">
        <f ca="1">IF(Ugovori_OPULJP[[#This Row],[DATUM ZAVRŠETKA OPERACIJE]]&lt;TODAY(),"završen","u provedbi")</f>
        <v>završen</v>
      </c>
      <c r="K2621" s="25" t="s">
        <v>5</v>
      </c>
      <c r="L2621" s="25" t="s">
        <v>5</v>
      </c>
      <c r="M2621" s="17">
        <v>0.85</v>
      </c>
      <c r="N2621" s="17">
        <v>0.15</v>
      </c>
      <c r="O2621" s="11">
        <f>Ugovori_OPULJP[[#This Row],[Bespovratna sredstva - Ukupno (EU+Nac) HRK
= Ukupna ugovorena vrijednost bespovratnih sredstava]]*Ugovori_OPULJP[[#This Row],[EU STOPA SUFINANCIRANJA %
EU CO-FINANCING RATE %]]</f>
        <v>6376681.3679999998</v>
      </c>
      <c r="P2621" s="11">
        <f>Ugovori_OPULJP[[#This Row],[Bespovratna sredstva - Ukupno (EU+Nac) HRK
= Ukupna ugovorena vrijednost bespovratnih sredstava]]*Ugovori_OPULJP[[#This Row],[STOPA NACIONALNOG SUFINANCIRANJA %]]</f>
        <v>1125296.7120000001</v>
      </c>
      <c r="Q2621" s="11">
        <v>7501978.0800000001</v>
      </c>
      <c r="R2621" s="11">
        <v>652345.91999999993</v>
      </c>
      <c r="S2621" s="11">
        <v>0</v>
      </c>
      <c r="T2621" s="4">
        <f>Ugovori_OPULJP[[#This Row],[Bespovratna sredstva - Ukupno (EU+Nac) HRK
= Ukupna ugovorena vrijednost bespovratnih sredstava]]+Ugovori_OPULJP[[#This Row],[Javni doprinos korisnika - HRK]]+Ugovori_OPULJP[[#This Row],[Privatni doprinos korisnika - HRK]]</f>
        <v>8154324</v>
      </c>
      <c r="U2621" s="29" t="s">
        <v>3634</v>
      </c>
      <c r="V2621" s="29" t="s">
        <v>4042</v>
      </c>
      <c r="W2621" s="30" t="s">
        <v>5838</v>
      </c>
      <c r="X2621" s="30" t="s">
        <v>8072</v>
      </c>
    </row>
    <row r="2622" spans="1:24" ht="102" x14ac:dyDescent="0.25">
      <c r="A2622" s="45" t="s">
        <v>3880</v>
      </c>
      <c r="B2622" s="46" t="s">
        <v>8151</v>
      </c>
      <c r="C2622" s="30" t="s">
        <v>7160</v>
      </c>
      <c r="D2622" s="30" t="s">
        <v>3838</v>
      </c>
      <c r="E2622" s="29" t="s">
        <v>10082</v>
      </c>
      <c r="F2622" s="47" t="s">
        <v>3881</v>
      </c>
      <c r="G2622" s="47" t="s">
        <v>3671</v>
      </c>
      <c r="H2622" s="48">
        <v>42968</v>
      </c>
      <c r="I2622" s="48">
        <v>44428</v>
      </c>
      <c r="J2622" s="48" t="str">
        <f ca="1">IF(Ugovori_OPULJP[[#This Row],[DATUM ZAVRŠETKA OPERACIJE]]&lt;TODAY(),"završen","u provedbi")</f>
        <v>završen</v>
      </c>
      <c r="K2622" s="25" t="s">
        <v>13</v>
      </c>
      <c r="L2622" s="25" t="s">
        <v>13</v>
      </c>
      <c r="M2622" s="17">
        <v>0.85</v>
      </c>
      <c r="N2622" s="17">
        <v>0.15</v>
      </c>
      <c r="O2622" s="11">
        <f>Ugovori_OPULJP[[#This Row],[Bespovratna sredstva - Ukupno (EU+Nac) HRK
= Ukupna ugovorena vrijednost bespovratnih sredstava]]*Ugovori_OPULJP[[#This Row],[EU STOPA SUFINANCIRANJA %
EU CO-FINANCING RATE %]]</f>
        <v>6800000</v>
      </c>
      <c r="P2622" s="11">
        <f>Ugovori_OPULJP[[#This Row],[Bespovratna sredstva - Ukupno (EU+Nac) HRK
= Ukupna ugovorena vrijednost bespovratnih sredstava]]*Ugovori_OPULJP[[#This Row],[STOPA NACIONALNOG SUFINANCIRANJA %]]</f>
        <v>1200000</v>
      </c>
      <c r="Q2622" s="11">
        <v>8000000</v>
      </c>
      <c r="R2622" s="11">
        <v>1060360</v>
      </c>
      <c r="S2622" s="11">
        <v>0</v>
      </c>
      <c r="T2622" s="4">
        <f>Ugovori_OPULJP[[#This Row],[Bespovratna sredstva - Ukupno (EU+Nac) HRK
= Ukupna ugovorena vrijednost bespovratnih sredstava]]+Ugovori_OPULJP[[#This Row],[Javni doprinos korisnika - HRK]]+Ugovori_OPULJP[[#This Row],[Privatni doprinos korisnika - HRK]]</f>
        <v>9060360</v>
      </c>
      <c r="U2622" s="29" t="s">
        <v>3634</v>
      </c>
      <c r="V2622" s="29" t="s">
        <v>4042</v>
      </c>
      <c r="W2622" s="30" t="s">
        <v>5839</v>
      </c>
      <c r="X2622" s="30" t="s">
        <v>8072</v>
      </c>
    </row>
    <row r="2623" spans="1:24" ht="89.25" x14ac:dyDescent="0.25">
      <c r="A2623" s="45" t="s">
        <v>3882</v>
      </c>
      <c r="B2623" s="46" t="s">
        <v>8151</v>
      </c>
      <c r="C2623" s="30" t="s">
        <v>7160</v>
      </c>
      <c r="D2623" s="30" t="s">
        <v>3838</v>
      </c>
      <c r="E2623" s="29" t="s">
        <v>10082</v>
      </c>
      <c r="F2623" s="47" t="s">
        <v>3883</v>
      </c>
      <c r="G2623" s="47" t="s">
        <v>3662</v>
      </c>
      <c r="H2623" s="48">
        <v>42948</v>
      </c>
      <c r="I2623" s="48">
        <v>44408</v>
      </c>
      <c r="J2623" s="48" t="str">
        <f ca="1">IF(Ugovori_OPULJP[[#This Row],[DATUM ZAVRŠETKA OPERACIJE]]&lt;TODAY(),"završen","u provedbi")</f>
        <v>završen</v>
      </c>
      <c r="K2623" s="25" t="s">
        <v>16</v>
      </c>
      <c r="L2623" s="25" t="s">
        <v>16</v>
      </c>
      <c r="M2623" s="17">
        <v>0.85</v>
      </c>
      <c r="N2623" s="17">
        <v>0.15</v>
      </c>
      <c r="O2623" s="11">
        <f>Ugovori_OPULJP[[#This Row],[Bespovratna sredstva - Ukupno (EU+Nac) HRK
= Ukupna ugovorena vrijednost bespovratnih sredstava]]*Ugovori_OPULJP[[#This Row],[EU STOPA SUFINANCIRANJA %
EU CO-FINANCING RATE %]]</f>
        <v>6800000</v>
      </c>
      <c r="P2623" s="11">
        <f>Ugovori_OPULJP[[#This Row],[Bespovratna sredstva - Ukupno (EU+Nac) HRK
= Ukupna ugovorena vrijednost bespovratnih sredstava]]*Ugovori_OPULJP[[#This Row],[STOPA NACIONALNOG SUFINANCIRANJA %]]</f>
        <v>1200000</v>
      </c>
      <c r="Q2623" s="11">
        <v>8000000</v>
      </c>
      <c r="R2623" s="11">
        <v>1422774.4000000004</v>
      </c>
      <c r="S2623" s="11">
        <v>0</v>
      </c>
      <c r="T2623" s="4">
        <f>Ugovori_OPULJP[[#This Row],[Bespovratna sredstva - Ukupno (EU+Nac) HRK
= Ukupna ugovorena vrijednost bespovratnih sredstava]]+Ugovori_OPULJP[[#This Row],[Javni doprinos korisnika - HRK]]+Ugovori_OPULJP[[#This Row],[Privatni doprinos korisnika - HRK]]</f>
        <v>9422774.4000000004</v>
      </c>
      <c r="U2623" s="29" t="s">
        <v>3634</v>
      </c>
      <c r="V2623" s="29" t="s">
        <v>4042</v>
      </c>
      <c r="W2623" s="30" t="s">
        <v>5840</v>
      </c>
      <c r="X2623" s="30" t="s">
        <v>8072</v>
      </c>
    </row>
    <row r="2624" spans="1:24" ht="102" x14ac:dyDescent="0.25">
      <c r="A2624" s="45" t="s">
        <v>3884</v>
      </c>
      <c r="B2624" s="46" t="s">
        <v>8151</v>
      </c>
      <c r="C2624" s="30" t="s">
        <v>7160</v>
      </c>
      <c r="D2624" s="30" t="s">
        <v>3838</v>
      </c>
      <c r="E2624" s="29" t="s">
        <v>10082</v>
      </c>
      <c r="F2624" s="47" t="s">
        <v>3885</v>
      </c>
      <c r="G2624" s="47" t="s">
        <v>3886</v>
      </c>
      <c r="H2624" s="48">
        <v>42965</v>
      </c>
      <c r="I2624" s="48">
        <v>44425</v>
      </c>
      <c r="J2624" s="48" t="str">
        <f ca="1">IF(Ugovori_OPULJP[[#This Row],[DATUM ZAVRŠETKA OPERACIJE]]&lt;TODAY(),"završen","u provedbi")</f>
        <v>završen</v>
      </c>
      <c r="K2624" s="25" t="s">
        <v>4</v>
      </c>
      <c r="L2624" s="25" t="s">
        <v>4</v>
      </c>
      <c r="M2624" s="17">
        <v>0.85</v>
      </c>
      <c r="N2624" s="17">
        <v>0.15</v>
      </c>
      <c r="O2624" s="11">
        <f>Ugovori_OPULJP[[#This Row],[Bespovratna sredstva - Ukupno (EU+Nac) HRK
= Ukupna ugovorena vrijednost bespovratnih sredstava]]*Ugovori_OPULJP[[#This Row],[EU STOPA SUFINANCIRANJA %
EU CO-FINANCING RATE %]]</f>
        <v>6800000</v>
      </c>
      <c r="P2624" s="11">
        <f>Ugovori_OPULJP[[#This Row],[Bespovratna sredstva - Ukupno (EU+Nac) HRK
= Ukupna ugovorena vrijednost bespovratnih sredstava]]*Ugovori_OPULJP[[#This Row],[STOPA NACIONALNOG SUFINANCIRANJA %]]</f>
        <v>1200000</v>
      </c>
      <c r="Q2624" s="11">
        <v>8000000</v>
      </c>
      <c r="R2624" s="11">
        <v>1422774.4000000004</v>
      </c>
      <c r="S2624" s="11">
        <v>0</v>
      </c>
      <c r="T2624" s="4">
        <f>Ugovori_OPULJP[[#This Row],[Bespovratna sredstva - Ukupno (EU+Nac) HRK
= Ukupna ugovorena vrijednost bespovratnih sredstava]]+Ugovori_OPULJP[[#This Row],[Javni doprinos korisnika - HRK]]+Ugovori_OPULJP[[#This Row],[Privatni doprinos korisnika - HRK]]</f>
        <v>9422774.4000000004</v>
      </c>
      <c r="U2624" s="29" t="s">
        <v>3634</v>
      </c>
      <c r="V2624" s="29" t="s">
        <v>4042</v>
      </c>
      <c r="W2624" s="30" t="s">
        <v>5841</v>
      </c>
      <c r="X2624" s="30" t="s">
        <v>8072</v>
      </c>
    </row>
    <row r="2625" spans="1:24" ht="102" x14ac:dyDescent="0.25">
      <c r="A2625" s="45" t="s">
        <v>3887</v>
      </c>
      <c r="B2625" s="46" t="s">
        <v>8151</v>
      </c>
      <c r="C2625" s="30" t="s">
        <v>7160</v>
      </c>
      <c r="D2625" s="30" t="s">
        <v>3838</v>
      </c>
      <c r="E2625" s="29" t="s">
        <v>10082</v>
      </c>
      <c r="F2625" s="47" t="s">
        <v>3888</v>
      </c>
      <c r="G2625" s="47" t="s">
        <v>3831</v>
      </c>
      <c r="H2625" s="48">
        <v>42961</v>
      </c>
      <c r="I2625" s="48">
        <v>44421</v>
      </c>
      <c r="J2625" s="48" t="str">
        <f ca="1">IF(Ugovori_OPULJP[[#This Row],[DATUM ZAVRŠETKA OPERACIJE]]&lt;TODAY(),"završen","u provedbi")</f>
        <v>završen</v>
      </c>
      <c r="K2625" s="25" t="s">
        <v>15</v>
      </c>
      <c r="L2625" s="25" t="s">
        <v>15</v>
      </c>
      <c r="M2625" s="17">
        <v>0.85</v>
      </c>
      <c r="N2625" s="17">
        <v>0.15</v>
      </c>
      <c r="O2625" s="11">
        <f>Ugovori_OPULJP[[#This Row],[Bespovratna sredstva - Ukupno (EU+Nac) HRK
= Ukupna ugovorena vrijednost bespovratnih sredstava]]*Ugovori_OPULJP[[#This Row],[EU STOPA SUFINANCIRANJA %
EU CO-FINANCING RATE %]]</f>
        <v>5101345.091</v>
      </c>
      <c r="P2625" s="11">
        <f>Ugovori_OPULJP[[#This Row],[Bespovratna sredstva - Ukupno (EU+Nac) HRK
= Ukupna ugovorena vrijednost bespovratnih sredstava]]*Ugovori_OPULJP[[#This Row],[STOPA NACIONALNOG SUFINANCIRANJA %]]</f>
        <v>900237.36899999995</v>
      </c>
      <c r="Q2625" s="11">
        <v>6001582.46</v>
      </c>
      <c r="R2625" s="11">
        <v>521876.74000000022</v>
      </c>
      <c r="S2625" s="11">
        <v>0</v>
      </c>
      <c r="T2625" s="4">
        <f>Ugovori_OPULJP[[#This Row],[Bespovratna sredstva - Ukupno (EU+Nac) HRK
= Ukupna ugovorena vrijednost bespovratnih sredstava]]+Ugovori_OPULJP[[#This Row],[Javni doprinos korisnika - HRK]]+Ugovori_OPULJP[[#This Row],[Privatni doprinos korisnika - HRK]]</f>
        <v>6523459.2000000002</v>
      </c>
      <c r="U2625" s="29" t="s">
        <v>3634</v>
      </c>
      <c r="V2625" s="29" t="s">
        <v>4042</v>
      </c>
      <c r="W2625" s="30" t="s">
        <v>5842</v>
      </c>
      <c r="X2625" s="30" t="s">
        <v>8072</v>
      </c>
    </row>
    <row r="2626" spans="1:24" ht="76.5" x14ac:dyDescent="0.25">
      <c r="A2626" s="45" t="s">
        <v>3889</v>
      </c>
      <c r="B2626" s="46" t="s">
        <v>8151</v>
      </c>
      <c r="C2626" s="30" t="s">
        <v>7160</v>
      </c>
      <c r="D2626" s="30" t="s">
        <v>3838</v>
      </c>
      <c r="E2626" s="29" t="s">
        <v>10082</v>
      </c>
      <c r="F2626" s="47" t="s">
        <v>3890</v>
      </c>
      <c r="G2626" s="47" t="s">
        <v>3712</v>
      </c>
      <c r="H2626" s="48">
        <v>42956</v>
      </c>
      <c r="I2626" s="48">
        <v>44416</v>
      </c>
      <c r="J2626" s="48" t="str">
        <f ca="1">IF(Ugovori_OPULJP[[#This Row],[DATUM ZAVRŠETKA OPERACIJE]]&lt;TODAY(),"završen","u provedbi")</f>
        <v>završen</v>
      </c>
      <c r="K2626" s="25" t="s">
        <v>1</v>
      </c>
      <c r="L2626" s="25" t="s">
        <v>1</v>
      </c>
      <c r="M2626" s="17">
        <v>0.85</v>
      </c>
      <c r="N2626" s="17">
        <v>0.15</v>
      </c>
      <c r="O2626" s="11">
        <f>Ugovori_OPULJP[[#This Row],[Bespovratna sredstva - Ukupno (EU+Nac) HRK
= Ukupna ugovorena vrijednost bespovratnih sredstava]]*Ugovori_OPULJP[[#This Row],[EU STOPA SUFINANCIRANJA %
EU CO-FINANCING RATE %]]</f>
        <v>6800000</v>
      </c>
      <c r="P2626" s="11">
        <f>Ugovori_OPULJP[[#This Row],[Bespovratna sredstva - Ukupno (EU+Nac) HRK
= Ukupna ugovorena vrijednost bespovratnih sredstava]]*Ugovori_OPULJP[[#This Row],[STOPA NACIONALNOG SUFINANCIRANJA %]]</f>
        <v>1200000</v>
      </c>
      <c r="Q2626" s="11">
        <v>8000000</v>
      </c>
      <c r="R2626" s="11">
        <v>1785188.8000000007</v>
      </c>
      <c r="S2626" s="11">
        <v>0</v>
      </c>
      <c r="T2626" s="4">
        <f>Ugovori_OPULJP[[#This Row],[Bespovratna sredstva - Ukupno (EU+Nac) HRK
= Ukupna ugovorena vrijednost bespovratnih sredstava]]+Ugovori_OPULJP[[#This Row],[Javni doprinos korisnika - HRK]]+Ugovori_OPULJP[[#This Row],[Privatni doprinos korisnika - HRK]]</f>
        <v>9785188.8000000007</v>
      </c>
      <c r="U2626" s="29" t="s">
        <v>3634</v>
      </c>
      <c r="V2626" s="29" t="s">
        <v>4042</v>
      </c>
      <c r="W2626" s="89" t="s">
        <v>5843</v>
      </c>
      <c r="X2626" s="30" t="s">
        <v>8072</v>
      </c>
    </row>
    <row r="2627" spans="1:24" ht="114.75" x14ac:dyDescent="0.25">
      <c r="A2627" s="45" t="s">
        <v>3891</v>
      </c>
      <c r="B2627" s="46" t="s">
        <v>8151</v>
      </c>
      <c r="C2627" s="30" t="s">
        <v>7160</v>
      </c>
      <c r="D2627" s="30" t="s">
        <v>3838</v>
      </c>
      <c r="E2627" s="29" t="s">
        <v>10082</v>
      </c>
      <c r="F2627" s="47" t="s">
        <v>3892</v>
      </c>
      <c r="G2627" s="47" t="s">
        <v>1242</v>
      </c>
      <c r="H2627" s="48">
        <v>42948</v>
      </c>
      <c r="I2627" s="48">
        <v>44408</v>
      </c>
      <c r="J2627" s="48" t="str">
        <f ca="1">IF(Ugovori_OPULJP[[#This Row],[DATUM ZAVRŠETKA OPERACIJE]]&lt;TODAY(),"završen","u provedbi")</f>
        <v>završen</v>
      </c>
      <c r="K2627" s="25" t="s">
        <v>14</v>
      </c>
      <c r="L2627" s="25" t="s">
        <v>14</v>
      </c>
      <c r="M2627" s="17">
        <v>0.85</v>
      </c>
      <c r="N2627" s="17">
        <v>0.15</v>
      </c>
      <c r="O2627" s="11">
        <f>Ugovori_OPULJP[[#This Row],[Bespovratna sredstva - Ukupno (EU+Nac) HRK
= Ukupna ugovorena vrijednost bespovratnih sredstava]]*Ugovori_OPULJP[[#This Row],[EU STOPA SUFINANCIRANJA %
EU CO-FINANCING RATE %]]</f>
        <v>8500000</v>
      </c>
      <c r="P2627" s="11">
        <f>Ugovori_OPULJP[[#This Row],[Bespovratna sredstva - Ukupno (EU+Nac) HRK
= Ukupna ugovorena vrijednost bespovratnih sredstava]]*Ugovori_OPULJP[[#This Row],[STOPA NACIONALNOG SUFINANCIRANJA %]]</f>
        <v>1500000</v>
      </c>
      <c r="Q2627" s="11">
        <v>10000000</v>
      </c>
      <c r="R2627" s="11">
        <v>6308648</v>
      </c>
      <c r="S2627" s="11">
        <v>0</v>
      </c>
      <c r="T2627" s="4">
        <f>Ugovori_OPULJP[[#This Row],[Bespovratna sredstva - Ukupno (EU+Nac) HRK
= Ukupna ugovorena vrijednost bespovratnih sredstava]]+Ugovori_OPULJP[[#This Row],[Javni doprinos korisnika - HRK]]+Ugovori_OPULJP[[#This Row],[Privatni doprinos korisnika - HRK]]</f>
        <v>16308648</v>
      </c>
      <c r="U2627" s="29" t="s">
        <v>3634</v>
      </c>
      <c r="V2627" s="29" t="s">
        <v>4042</v>
      </c>
      <c r="W2627" s="30" t="s">
        <v>5844</v>
      </c>
      <c r="X2627" s="30" t="s">
        <v>8072</v>
      </c>
    </row>
    <row r="2628" spans="1:24" ht="102" x14ac:dyDescent="0.25">
      <c r="A2628" s="45" t="s">
        <v>3893</v>
      </c>
      <c r="B2628" s="46" t="s">
        <v>8151</v>
      </c>
      <c r="C2628" s="30" t="s">
        <v>7160</v>
      </c>
      <c r="D2628" s="30" t="s">
        <v>3838</v>
      </c>
      <c r="E2628" s="29" t="s">
        <v>10082</v>
      </c>
      <c r="F2628" s="47" t="s">
        <v>8615</v>
      </c>
      <c r="G2628" s="47" t="s">
        <v>2245</v>
      </c>
      <c r="H2628" s="48">
        <v>42958</v>
      </c>
      <c r="I2628" s="48">
        <v>44418</v>
      </c>
      <c r="J2628" s="48" t="str">
        <f ca="1">IF(Ugovori_OPULJP[[#This Row],[DATUM ZAVRŠETKA OPERACIJE]]&lt;TODAY(),"završen","u provedbi")</f>
        <v>završen</v>
      </c>
      <c r="K2628" s="25" t="s">
        <v>17</v>
      </c>
      <c r="L2628" s="25" t="s">
        <v>17</v>
      </c>
      <c r="M2628" s="17">
        <v>0.85</v>
      </c>
      <c r="N2628" s="17">
        <v>0.15</v>
      </c>
      <c r="O2628" s="11">
        <f>Ugovori_OPULJP[[#This Row],[Bespovratna sredstva - Ukupno (EU+Nac) HRK
= Ukupna ugovorena vrijednost bespovratnih sredstava]]*Ugovori_OPULJP[[#This Row],[EU STOPA SUFINANCIRANJA %
EU CO-FINANCING RATE %]]</f>
        <v>6431514.6469999999</v>
      </c>
      <c r="P2628" s="11">
        <f>Ugovori_OPULJP[[#This Row],[Bespovratna sredstva - Ukupno (EU+Nac) HRK
= Ukupna ugovorena vrijednost bespovratnih sredstava]]*Ugovori_OPULJP[[#This Row],[STOPA NACIONALNOG SUFINANCIRANJA %]]</f>
        <v>1134973.173</v>
      </c>
      <c r="Q2628" s="11">
        <v>7566487.8200000003</v>
      </c>
      <c r="R2628" s="11">
        <v>406628.97999999952</v>
      </c>
      <c r="S2628" s="11">
        <v>0</v>
      </c>
      <c r="T2628" s="4">
        <f>Ugovori_OPULJP[[#This Row],[Bespovratna sredstva - Ukupno (EU+Nac) HRK
= Ukupna ugovorena vrijednost bespovratnih sredstava]]+Ugovori_OPULJP[[#This Row],[Javni doprinos korisnika - HRK]]+Ugovori_OPULJP[[#This Row],[Privatni doprinos korisnika - HRK]]</f>
        <v>7973116.7999999998</v>
      </c>
      <c r="U2628" s="29" t="s">
        <v>3634</v>
      </c>
      <c r="V2628" s="29" t="s">
        <v>4042</v>
      </c>
      <c r="W2628" s="30" t="s">
        <v>5845</v>
      </c>
      <c r="X2628" s="30" t="s">
        <v>8072</v>
      </c>
    </row>
    <row r="2629" spans="1:24" ht="114.75" x14ac:dyDescent="0.25">
      <c r="A2629" s="45" t="s">
        <v>3894</v>
      </c>
      <c r="B2629" s="46" t="s">
        <v>8151</v>
      </c>
      <c r="C2629" s="30" t="s">
        <v>7160</v>
      </c>
      <c r="D2629" s="30" t="s">
        <v>3838</v>
      </c>
      <c r="E2629" s="29" t="s">
        <v>10082</v>
      </c>
      <c r="F2629" s="47" t="s">
        <v>3742</v>
      </c>
      <c r="G2629" s="47" t="s">
        <v>421</v>
      </c>
      <c r="H2629" s="48">
        <v>42968</v>
      </c>
      <c r="I2629" s="48">
        <v>44428</v>
      </c>
      <c r="J2629" s="48" t="str">
        <f ca="1">IF(Ugovori_OPULJP[[#This Row],[DATUM ZAVRŠETKA OPERACIJE]]&lt;TODAY(),"završen","u provedbi")</f>
        <v>završen</v>
      </c>
      <c r="K2629" s="25" t="s">
        <v>19</v>
      </c>
      <c r="L2629" s="25" t="s">
        <v>19</v>
      </c>
      <c r="M2629" s="17">
        <v>0.85</v>
      </c>
      <c r="N2629" s="17">
        <v>0.15</v>
      </c>
      <c r="O2629" s="11">
        <f>Ugovori_OPULJP[[#This Row],[Bespovratna sredstva - Ukupno (EU+Nac) HRK
= Ukupna ugovorena vrijednost bespovratnih sredstava]]*Ugovori_OPULJP[[#This Row],[EU STOPA SUFINANCIRANJA %
EU CO-FINANCING RATE %]]</f>
        <v>6800000</v>
      </c>
      <c r="P2629" s="11">
        <f>Ugovori_OPULJP[[#This Row],[Bespovratna sredstva - Ukupno (EU+Nac) HRK
= Ukupna ugovorena vrijednost bespovratnih sredstava]]*Ugovori_OPULJP[[#This Row],[STOPA NACIONALNOG SUFINANCIRANJA %]]</f>
        <v>1200000</v>
      </c>
      <c r="Q2629" s="11">
        <v>8000000</v>
      </c>
      <c r="R2629" s="11">
        <v>4684504</v>
      </c>
      <c r="S2629" s="11">
        <v>0</v>
      </c>
      <c r="T2629" s="4">
        <f>Ugovori_OPULJP[[#This Row],[Bespovratna sredstva - Ukupno (EU+Nac) HRK
= Ukupna ugovorena vrijednost bespovratnih sredstava]]+Ugovori_OPULJP[[#This Row],[Javni doprinos korisnika - HRK]]+Ugovori_OPULJP[[#This Row],[Privatni doprinos korisnika - HRK]]</f>
        <v>12684504</v>
      </c>
      <c r="U2629" s="29" t="s">
        <v>3634</v>
      </c>
      <c r="V2629" s="29" t="s">
        <v>4042</v>
      </c>
      <c r="W2629" s="30" t="s">
        <v>5846</v>
      </c>
      <c r="X2629" s="30" t="s">
        <v>8072</v>
      </c>
    </row>
    <row r="2630" spans="1:24" ht="114.75" x14ac:dyDescent="0.25">
      <c r="A2630" s="45" t="s">
        <v>3895</v>
      </c>
      <c r="B2630" s="46" t="s">
        <v>8151</v>
      </c>
      <c r="C2630" s="30" t="s">
        <v>7160</v>
      </c>
      <c r="D2630" s="30" t="s">
        <v>3838</v>
      </c>
      <c r="E2630" s="29" t="s">
        <v>10082</v>
      </c>
      <c r="F2630" s="47" t="s">
        <v>3896</v>
      </c>
      <c r="G2630" s="47" t="s">
        <v>3715</v>
      </c>
      <c r="H2630" s="48">
        <v>42948</v>
      </c>
      <c r="I2630" s="48">
        <v>44408</v>
      </c>
      <c r="J2630" s="48" t="str">
        <f ca="1">IF(Ugovori_OPULJP[[#This Row],[DATUM ZAVRŠETKA OPERACIJE]]&lt;TODAY(),"završen","u provedbi")</f>
        <v>završen</v>
      </c>
      <c r="K2630" s="25" t="s">
        <v>6</v>
      </c>
      <c r="L2630" s="25" t="s">
        <v>6</v>
      </c>
      <c r="M2630" s="17">
        <v>0.85</v>
      </c>
      <c r="N2630" s="17">
        <v>0.15</v>
      </c>
      <c r="O2630" s="11">
        <f>Ugovori_OPULJP[[#This Row],[Bespovratna sredstva - Ukupno (EU+Nac) HRK
= Ukupna ugovorena vrijednost bespovratnih sredstava]]*Ugovori_OPULJP[[#This Row],[EU STOPA SUFINANCIRANJA %
EU CO-FINANCING RATE %]]</f>
        <v>4582277.07</v>
      </c>
      <c r="P2630" s="11">
        <f>Ugovori_OPULJP[[#This Row],[Bespovratna sredstva - Ukupno (EU+Nac) HRK
= Ukupna ugovorena vrijednost bespovratnih sredstava]]*Ugovori_OPULJP[[#This Row],[STOPA NACIONALNOG SUFINANCIRANJA %]]</f>
        <v>808637.13</v>
      </c>
      <c r="Q2630" s="11">
        <v>5390914.2000000002</v>
      </c>
      <c r="R2630" s="11">
        <v>951337.79999999981</v>
      </c>
      <c r="S2630" s="11">
        <v>0</v>
      </c>
      <c r="T2630" s="4">
        <f>Ugovori_OPULJP[[#This Row],[Bespovratna sredstva - Ukupno (EU+Nac) HRK
= Ukupna ugovorena vrijednost bespovratnih sredstava]]+Ugovori_OPULJP[[#This Row],[Javni doprinos korisnika - HRK]]+Ugovori_OPULJP[[#This Row],[Privatni doprinos korisnika - HRK]]</f>
        <v>6342252</v>
      </c>
      <c r="U2630" s="29" t="s">
        <v>3634</v>
      </c>
      <c r="V2630" s="29" t="s">
        <v>4042</v>
      </c>
      <c r="W2630" s="30" t="s">
        <v>5847</v>
      </c>
      <c r="X2630" s="30" t="s">
        <v>8072</v>
      </c>
    </row>
    <row r="2631" spans="1:24" ht="114.75" x14ac:dyDescent="0.25">
      <c r="A2631" s="45" t="s">
        <v>7750</v>
      </c>
      <c r="B2631" s="46" t="s">
        <v>8151</v>
      </c>
      <c r="C2631" s="30" t="s">
        <v>7160</v>
      </c>
      <c r="D2631" s="30" t="s">
        <v>3838</v>
      </c>
      <c r="E2631" s="29" t="s">
        <v>10082</v>
      </c>
      <c r="F2631" s="47" t="s">
        <v>3685</v>
      </c>
      <c r="G2631" s="47" t="s">
        <v>3820</v>
      </c>
      <c r="H2631" s="48">
        <v>42979</v>
      </c>
      <c r="I2631" s="48">
        <v>44439</v>
      </c>
      <c r="J2631" s="48" t="str">
        <f ca="1">IF(Ugovori_OPULJP[[#This Row],[DATUM ZAVRŠETKA OPERACIJE]]&lt;TODAY(),"završen","u provedbi")</f>
        <v>završen</v>
      </c>
      <c r="K2631" s="25" t="s">
        <v>13</v>
      </c>
      <c r="L2631" s="25" t="s">
        <v>13</v>
      </c>
      <c r="M2631" s="17">
        <v>0.85</v>
      </c>
      <c r="N2631" s="17">
        <v>0.15</v>
      </c>
      <c r="O2631" s="11">
        <f>Ugovori_OPULJP[[#This Row],[Bespovratna sredstva - Ukupno (EU+Nac) HRK
= Ukupna ugovorena vrijednost bespovratnih sredstava]]*Ugovori_OPULJP[[#This Row],[EU STOPA SUFINANCIRANJA %
EU CO-FINANCING RATE %]]</f>
        <v>3826008.8224999998</v>
      </c>
      <c r="P2631" s="11">
        <f>Ugovori_OPULJP[[#This Row],[Bespovratna sredstva - Ukupno (EU+Nac) HRK
= Ukupna ugovorena vrijednost bespovratnih sredstava]]*Ugovori_OPULJP[[#This Row],[STOPA NACIONALNOG SUFINANCIRANJA %]]</f>
        <v>675178.02749999997</v>
      </c>
      <c r="Q2631" s="11">
        <v>4501186.8499999996</v>
      </c>
      <c r="R2631" s="11">
        <v>391407.55000000075</v>
      </c>
      <c r="S2631" s="11">
        <v>0</v>
      </c>
      <c r="T2631" s="4">
        <f>Ugovori_OPULJP[[#This Row],[Bespovratna sredstva - Ukupno (EU+Nac) HRK
= Ukupna ugovorena vrijednost bespovratnih sredstava]]+Ugovori_OPULJP[[#This Row],[Javni doprinos korisnika - HRK]]+Ugovori_OPULJP[[#This Row],[Privatni doprinos korisnika - HRK]]</f>
        <v>4892594.4000000004</v>
      </c>
      <c r="U2631" s="29" t="s">
        <v>3634</v>
      </c>
      <c r="V2631" s="29" t="s">
        <v>4042</v>
      </c>
      <c r="W2631" s="30" t="s">
        <v>5848</v>
      </c>
      <c r="X2631" s="30" t="s">
        <v>8072</v>
      </c>
    </row>
    <row r="2632" spans="1:24" ht="89.25" x14ac:dyDescent="0.25">
      <c r="A2632" s="45" t="s">
        <v>3897</v>
      </c>
      <c r="B2632" s="46" t="s">
        <v>8151</v>
      </c>
      <c r="C2632" s="30" t="s">
        <v>7160</v>
      </c>
      <c r="D2632" s="30" t="s">
        <v>3838</v>
      </c>
      <c r="E2632" s="29" t="s">
        <v>10082</v>
      </c>
      <c r="F2632" s="47" t="s">
        <v>3898</v>
      </c>
      <c r="G2632" s="47" t="s">
        <v>132</v>
      </c>
      <c r="H2632" s="48">
        <v>42963</v>
      </c>
      <c r="I2632" s="48">
        <v>44423</v>
      </c>
      <c r="J2632" s="48" t="str">
        <f ca="1">IF(Ugovori_OPULJP[[#This Row],[DATUM ZAVRŠETKA OPERACIJE]]&lt;TODAY(),"završen","u provedbi")</f>
        <v>završen</v>
      </c>
      <c r="K2632" s="25" t="s">
        <v>16</v>
      </c>
      <c r="L2632" s="25" t="s">
        <v>16</v>
      </c>
      <c r="M2632" s="17">
        <v>0.85</v>
      </c>
      <c r="N2632" s="17">
        <v>0.15</v>
      </c>
      <c r="O2632" s="11">
        <f>Ugovori_OPULJP[[#This Row],[Bespovratna sredstva - Ukupno (EU+Nac) HRK
= Ukupna ugovorena vrijednost bespovratnih sredstava]]*Ugovori_OPULJP[[#This Row],[EU STOPA SUFINANCIRANJA %
EU CO-FINANCING RATE %]]</f>
        <v>8360537.7970000003</v>
      </c>
      <c r="P2632" s="11">
        <f>Ugovori_OPULJP[[#This Row],[Bespovratna sredstva - Ukupno (EU+Nac) HRK
= Ukupna ugovorena vrijednost bespovratnih sredstava]]*Ugovori_OPULJP[[#This Row],[STOPA NACIONALNOG SUFINANCIRANJA %]]</f>
        <v>1475389.023</v>
      </c>
      <c r="Q2632" s="11">
        <v>9835926.8200000003</v>
      </c>
      <c r="R2632" s="11">
        <v>855297.98000000045</v>
      </c>
      <c r="S2632" s="11">
        <v>0</v>
      </c>
      <c r="T2632" s="4">
        <f>Ugovori_OPULJP[[#This Row],[Bespovratna sredstva - Ukupno (EU+Nac) HRK
= Ukupna ugovorena vrijednost bespovratnih sredstava]]+Ugovori_OPULJP[[#This Row],[Javni doprinos korisnika - HRK]]+Ugovori_OPULJP[[#This Row],[Privatni doprinos korisnika - HRK]]</f>
        <v>10691224.800000001</v>
      </c>
      <c r="U2632" s="29" t="s">
        <v>3634</v>
      </c>
      <c r="V2632" s="29" t="s">
        <v>4042</v>
      </c>
      <c r="W2632" s="30" t="s">
        <v>5849</v>
      </c>
      <c r="X2632" s="30" t="s">
        <v>8072</v>
      </c>
    </row>
    <row r="2633" spans="1:24" ht="102" x14ac:dyDescent="0.25">
      <c r="A2633" s="45" t="s">
        <v>3899</v>
      </c>
      <c r="B2633" s="46" t="s">
        <v>8151</v>
      </c>
      <c r="C2633" s="30" t="s">
        <v>7160</v>
      </c>
      <c r="D2633" s="30" t="s">
        <v>3838</v>
      </c>
      <c r="E2633" s="29" t="s">
        <v>10082</v>
      </c>
      <c r="F2633" s="47" t="s">
        <v>3900</v>
      </c>
      <c r="G2633" s="47" t="s">
        <v>101</v>
      </c>
      <c r="H2633" s="48">
        <v>42965</v>
      </c>
      <c r="I2633" s="48">
        <v>44425</v>
      </c>
      <c r="J2633" s="48" t="str">
        <f ca="1">IF(Ugovori_OPULJP[[#This Row],[DATUM ZAVRŠETKA OPERACIJE]]&lt;TODAY(),"završen","u provedbi")</f>
        <v>završen</v>
      </c>
      <c r="K2633" s="25" t="s">
        <v>4</v>
      </c>
      <c r="L2633" s="25" t="s">
        <v>4</v>
      </c>
      <c r="M2633" s="17">
        <v>0.85</v>
      </c>
      <c r="N2633" s="17">
        <v>0.15</v>
      </c>
      <c r="O2633" s="11">
        <f>Ugovori_OPULJP[[#This Row],[Bespovratna sredstva - Ukupno (EU+Nac) HRK
= Ukupna ugovorena vrijednost bespovratnih sredstava]]*Ugovori_OPULJP[[#This Row],[EU STOPA SUFINANCIRANJA %
EU CO-FINANCING RATE %]]</f>
        <v>6800000</v>
      </c>
      <c r="P2633" s="11">
        <f>Ugovori_OPULJP[[#This Row],[Bespovratna sredstva - Ukupno (EU+Nac) HRK
= Ukupna ugovorena vrijednost bespovratnih sredstava]]*Ugovori_OPULJP[[#This Row],[STOPA NACIONALNOG SUFINANCIRANJA %]]</f>
        <v>1200000</v>
      </c>
      <c r="Q2633" s="11">
        <v>8000000</v>
      </c>
      <c r="R2633" s="11">
        <v>6315368.8000000007</v>
      </c>
      <c r="S2633" s="11">
        <v>0</v>
      </c>
      <c r="T2633" s="4">
        <f>Ugovori_OPULJP[[#This Row],[Bespovratna sredstva - Ukupno (EU+Nac) HRK
= Ukupna ugovorena vrijednost bespovratnih sredstava]]+Ugovori_OPULJP[[#This Row],[Javni doprinos korisnika - HRK]]+Ugovori_OPULJP[[#This Row],[Privatni doprinos korisnika - HRK]]</f>
        <v>14315368.800000001</v>
      </c>
      <c r="U2633" s="29" t="s">
        <v>3634</v>
      </c>
      <c r="V2633" s="29" t="s">
        <v>4042</v>
      </c>
      <c r="W2633" s="30" t="s">
        <v>5850</v>
      </c>
      <c r="X2633" s="30" t="s">
        <v>8072</v>
      </c>
    </row>
    <row r="2634" spans="1:24" ht="114.75" x14ac:dyDescent="0.25">
      <c r="A2634" s="45" t="s">
        <v>3901</v>
      </c>
      <c r="B2634" s="46" t="s">
        <v>8151</v>
      </c>
      <c r="C2634" s="30" t="s">
        <v>7160</v>
      </c>
      <c r="D2634" s="30" t="s">
        <v>3838</v>
      </c>
      <c r="E2634" s="29" t="s">
        <v>10082</v>
      </c>
      <c r="F2634" s="47" t="s">
        <v>3902</v>
      </c>
      <c r="G2634" s="7" t="s">
        <v>312</v>
      </c>
      <c r="H2634" s="48">
        <v>42963</v>
      </c>
      <c r="I2634" s="48">
        <v>44423</v>
      </c>
      <c r="J2634" s="48" t="str">
        <f ca="1">IF(Ugovori_OPULJP[[#This Row],[DATUM ZAVRŠETKA OPERACIJE]]&lt;TODAY(),"završen","u provedbi")</f>
        <v>završen</v>
      </c>
      <c r="K2634" s="25" t="s">
        <v>8</v>
      </c>
      <c r="L2634" s="25" t="s">
        <v>8</v>
      </c>
      <c r="M2634" s="17">
        <v>0.85</v>
      </c>
      <c r="N2634" s="17">
        <v>0.15</v>
      </c>
      <c r="O2634" s="11">
        <f>Ugovori_OPULJP[[#This Row],[Bespovratna sredstva - Ukupno (EU+Nac) HRK
= Ukupna ugovorena vrijednost bespovratnih sredstava]]*Ugovori_OPULJP[[#This Row],[EU STOPA SUFINANCIRANJA %
EU CO-FINANCING RATE %]]</f>
        <v>6438291.8159999996</v>
      </c>
      <c r="P2634" s="11">
        <f>Ugovori_OPULJP[[#This Row],[Bespovratna sredstva - Ukupno (EU+Nac) HRK
= Ukupna ugovorena vrijednost bespovratnih sredstava]]*Ugovori_OPULJP[[#This Row],[STOPA NACIONALNOG SUFINANCIRANJA %]]</f>
        <v>1136169.1439999999</v>
      </c>
      <c r="Q2634" s="11">
        <v>7574460.96</v>
      </c>
      <c r="R2634" s="11">
        <v>398655.83999999985</v>
      </c>
      <c r="S2634" s="11">
        <v>0</v>
      </c>
      <c r="T2634" s="4">
        <f>Ugovori_OPULJP[[#This Row],[Bespovratna sredstva - Ukupno (EU+Nac) HRK
= Ukupna ugovorena vrijednost bespovratnih sredstava]]+Ugovori_OPULJP[[#This Row],[Javni doprinos korisnika - HRK]]+Ugovori_OPULJP[[#This Row],[Privatni doprinos korisnika - HRK]]</f>
        <v>7973116.7999999998</v>
      </c>
      <c r="U2634" s="29" t="s">
        <v>3634</v>
      </c>
      <c r="V2634" s="29" t="s">
        <v>4042</v>
      </c>
      <c r="W2634" s="30" t="s">
        <v>5851</v>
      </c>
      <c r="X2634" s="30" t="s">
        <v>8072</v>
      </c>
    </row>
    <row r="2635" spans="1:24" ht="102" x14ac:dyDescent="0.25">
      <c r="A2635" s="45" t="s">
        <v>3903</v>
      </c>
      <c r="B2635" s="46" t="s">
        <v>8151</v>
      </c>
      <c r="C2635" s="30" t="s">
        <v>7160</v>
      </c>
      <c r="D2635" s="30" t="s">
        <v>3838</v>
      </c>
      <c r="E2635" s="29" t="s">
        <v>10082</v>
      </c>
      <c r="F2635" s="47" t="s">
        <v>3904</v>
      </c>
      <c r="G2635" s="47" t="s">
        <v>446</v>
      </c>
      <c r="H2635" s="48">
        <v>42979</v>
      </c>
      <c r="I2635" s="48">
        <v>44439</v>
      </c>
      <c r="J2635" s="48" t="str">
        <f ca="1">IF(Ugovori_OPULJP[[#This Row],[DATUM ZAVRŠETKA OPERACIJE]]&lt;TODAY(),"završen","u provedbi")</f>
        <v>završen</v>
      </c>
      <c r="K2635" s="25" t="s">
        <v>9</v>
      </c>
      <c r="L2635" s="25" t="s">
        <v>9</v>
      </c>
      <c r="M2635" s="17">
        <v>0.85</v>
      </c>
      <c r="N2635" s="17">
        <v>0.15</v>
      </c>
      <c r="O2635" s="11">
        <f>Ugovori_OPULJP[[#This Row],[Bespovratna sredstva - Ukupno (EU+Nac) HRK
= Ukupna ugovorena vrijednost bespovratnih sredstava]]*Ugovori_OPULJP[[#This Row],[EU STOPA SUFINANCIRANJA %
EU CO-FINANCING RATE %]]</f>
        <v>8500000</v>
      </c>
      <c r="P2635" s="11">
        <f>Ugovori_OPULJP[[#This Row],[Bespovratna sredstva - Ukupno (EU+Nac) HRK
= Ukupna ugovorena vrijednost bespovratnih sredstava]]*Ugovori_OPULJP[[#This Row],[STOPA NACIONALNOG SUFINANCIRANJA %]]</f>
        <v>1500000</v>
      </c>
      <c r="Q2635" s="11">
        <v>10000000</v>
      </c>
      <c r="R2635" s="11">
        <v>691224.80000000075</v>
      </c>
      <c r="S2635" s="11">
        <v>0</v>
      </c>
      <c r="T2635" s="4">
        <f>Ugovori_OPULJP[[#This Row],[Bespovratna sredstva - Ukupno (EU+Nac) HRK
= Ukupna ugovorena vrijednost bespovratnih sredstava]]+Ugovori_OPULJP[[#This Row],[Javni doprinos korisnika - HRK]]+Ugovori_OPULJP[[#This Row],[Privatni doprinos korisnika - HRK]]</f>
        <v>10691224.800000001</v>
      </c>
      <c r="U2635" s="29" t="s">
        <v>3634</v>
      </c>
      <c r="V2635" s="29" t="s">
        <v>4042</v>
      </c>
      <c r="W2635" s="30" t="s">
        <v>5852</v>
      </c>
      <c r="X2635" s="30" t="s">
        <v>8072</v>
      </c>
    </row>
    <row r="2636" spans="1:24" ht="114.75" x14ac:dyDescent="0.25">
      <c r="A2636" s="45" t="s">
        <v>3905</v>
      </c>
      <c r="B2636" s="46" t="s">
        <v>8151</v>
      </c>
      <c r="C2636" s="30" t="s">
        <v>7160</v>
      </c>
      <c r="D2636" s="30" t="s">
        <v>3838</v>
      </c>
      <c r="E2636" s="29" t="s">
        <v>10082</v>
      </c>
      <c r="F2636" s="47" t="s">
        <v>3906</v>
      </c>
      <c r="G2636" s="7" t="s">
        <v>2496</v>
      </c>
      <c r="H2636" s="48">
        <v>42940</v>
      </c>
      <c r="I2636" s="48">
        <v>44400</v>
      </c>
      <c r="J2636" s="48" t="str">
        <f ca="1">IF(Ugovori_OPULJP[[#This Row],[DATUM ZAVRŠETKA OPERACIJE]]&lt;TODAY(),"završen","u provedbi")</f>
        <v>završen</v>
      </c>
      <c r="K2636" s="25" t="s">
        <v>7</v>
      </c>
      <c r="L2636" s="25" t="s">
        <v>7</v>
      </c>
      <c r="M2636" s="17">
        <v>0.85</v>
      </c>
      <c r="N2636" s="17">
        <v>0.15</v>
      </c>
      <c r="O2636" s="11">
        <f>Ugovori_OPULJP[[#This Row],[Bespovratna sredstva - Ukupno (EU+Nac) HRK
= Ukupna ugovorena vrijednost bespovratnih sredstava]]*Ugovori_OPULJP[[#This Row],[EU STOPA SUFINANCIRANJA %
EU CO-FINANCING RATE %]]</f>
        <v>8500000</v>
      </c>
      <c r="P2636" s="11">
        <f>Ugovori_OPULJP[[#This Row],[Bespovratna sredstva - Ukupno (EU+Nac) HRK
= Ukupna ugovorena vrijednost bespovratnih sredstava]]*Ugovori_OPULJP[[#This Row],[STOPA NACIONALNOG SUFINANCIRANJA %]]</f>
        <v>1500000</v>
      </c>
      <c r="Q2636" s="11">
        <v>10000000</v>
      </c>
      <c r="R2636" s="11">
        <v>872432</v>
      </c>
      <c r="S2636" s="11">
        <v>0</v>
      </c>
      <c r="T2636" s="4">
        <f>Ugovori_OPULJP[[#This Row],[Bespovratna sredstva - Ukupno (EU+Nac) HRK
= Ukupna ugovorena vrijednost bespovratnih sredstava]]+Ugovori_OPULJP[[#This Row],[Javni doprinos korisnika - HRK]]+Ugovori_OPULJP[[#This Row],[Privatni doprinos korisnika - HRK]]</f>
        <v>10872432</v>
      </c>
      <c r="U2636" s="29" t="s">
        <v>3634</v>
      </c>
      <c r="V2636" s="29" t="s">
        <v>4042</v>
      </c>
      <c r="W2636" s="30" t="s">
        <v>5853</v>
      </c>
      <c r="X2636" s="30" t="s">
        <v>8072</v>
      </c>
    </row>
    <row r="2637" spans="1:24" ht="76.5" x14ac:dyDescent="0.25">
      <c r="A2637" s="45" t="s">
        <v>3907</v>
      </c>
      <c r="B2637" s="46" t="s">
        <v>8151</v>
      </c>
      <c r="C2637" s="30" t="s">
        <v>7160</v>
      </c>
      <c r="D2637" s="30" t="s">
        <v>3838</v>
      </c>
      <c r="E2637" s="29" t="s">
        <v>10082</v>
      </c>
      <c r="F2637" s="47" t="s">
        <v>3908</v>
      </c>
      <c r="G2637" s="47" t="s">
        <v>3732</v>
      </c>
      <c r="H2637" s="48">
        <v>42963</v>
      </c>
      <c r="I2637" s="48">
        <v>44423</v>
      </c>
      <c r="J2637" s="48" t="str">
        <f ca="1">IF(Ugovori_OPULJP[[#This Row],[DATUM ZAVRŠETKA OPERACIJE]]&lt;TODAY(),"završen","u provedbi")</f>
        <v>završen</v>
      </c>
      <c r="K2637" s="25" t="s">
        <v>10</v>
      </c>
      <c r="L2637" s="25" t="s">
        <v>10</v>
      </c>
      <c r="M2637" s="17">
        <v>0.85</v>
      </c>
      <c r="N2637" s="17">
        <v>0.15</v>
      </c>
      <c r="O2637" s="11">
        <f>Ugovori_OPULJP[[#This Row],[Bespovratna sredstva - Ukupno (EU+Nac) HRK
= Ukupna ugovorena vrijednost bespovratnih sredstava]]*Ugovori_OPULJP[[#This Row],[EU STOPA SUFINANCIRANJA %
EU CO-FINANCING RATE %]]</f>
        <v>7986254.3219999997</v>
      </c>
      <c r="P2637" s="11">
        <f>Ugovori_OPULJP[[#This Row],[Bespovratna sredstva - Ukupno (EU+Nac) HRK
= Ukupna ugovorena vrijednost bespovratnih sredstava]]*Ugovori_OPULJP[[#This Row],[STOPA NACIONALNOG SUFINANCIRANJA %]]</f>
        <v>1409338.9979999999</v>
      </c>
      <c r="Q2637" s="11">
        <v>9395593.3200000003</v>
      </c>
      <c r="R2637" s="11">
        <v>1658045.879999999</v>
      </c>
      <c r="S2637" s="11">
        <v>0</v>
      </c>
      <c r="T2637" s="4">
        <f>Ugovori_OPULJP[[#This Row],[Bespovratna sredstva - Ukupno (EU+Nac) HRK
= Ukupna ugovorena vrijednost bespovratnih sredstava]]+Ugovori_OPULJP[[#This Row],[Javni doprinos korisnika - HRK]]+Ugovori_OPULJP[[#This Row],[Privatni doprinos korisnika - HRK]]</f>
        <v>11053639.199999999</v>
      </c>
      <c r="U2637" s="29" t="s">
        <v>3634</v>
      </c>
      <c r="V2637" s="29" t="s">
        <v>4042</v>
      </c>
      <c r="W2637" s="30" t="s">
        <v>8476</v>
      </c>
      <c r="X2637" s="30" t="s">
        <v>8072</v>
      </c>
    </row>
    <row r="2638" spans="1:24" ht="89.25" x14ac:dyDescent="0.25">
      <c r="A2638" s="45" t="s">
        <v>3909</v>
      </c>
      <c r="B2638" s="46" t="s">
        <v>8151</v>
      </c>
      <c r="C2638" s="30" t="s">
        <v>7160</v>
      </c>
      <c r="D2638" s="30" t="s">
        <v>3838</v>
      </c>
      <c r="E2638" s="29" t="s">
        <v>10082</v>
      </c>
      <c r="F2638" s="47" t="s">
        <v>3736</v>
      </c>
      <c r="G2638" s="47" t="s">
        <v>3737</v>
      </c>
      <c r="H2638" s="48">
        <v>42964</v>
      </c>
      <c r="I2638" s="48">
        <v>44424</v>
      </c>
      <c r="J2638" s="48" t="str">
        <f ca="1">IF(Ugovori_OPULJP[[#This Row],[DATUM ZAVRŠETKA OPERACIJE]]&lt;TODAY(),"završen","u provedbi")</f>
        <v>završen</v>
      </c>
      <c r="K2638" s="25" t="s">
        <v>14</v>
      </c>
      <c r="L2638" s="25" t="s">
        <v>14</v>
      </c>
      <c r="M2638" s="17">
        <v>0.85</v>
      </c>
      <c r="N2638" s="17">
        <v>0.15</v>
      </c>
      <c r="O2638" s="11">
        <f>Ugovori_OPULJP[[#This Row],[Bespovratna sredstva - Ukupno (EU+Nac) HRK
= Ukupna ugovorena vrijednost bespovratnih sredstava]]*Ugovori_OPULJP[[#This Row],[EU STOPA SUFINANCIRANJA %
EU CO-FINANCING RATE %]]</f>
        <v>1701988.6259999999</v>
      </c>
      <c r="P2638" s="11">
        <f>Ugovori_OPULJP[[#This Row],[Bespovratna sredstva - Ukupno (EU+Nac) HRK
= Ukupna ugovorena vrijednost bespovratnih sredstava]]*Ugovori_OPULJP[[#This Row],[STOPA NACIONALNOG SUFINANCIRANJA %]]</f>
        <v>300350.93400000001</v>
      </c>
      <c r="Q2638" s="11">
        <v>2002339.56</v>
      </c>
      <c r="R2638" s="11">
        <v>353354.04000000004</v>
      </c>
      <c r="S2638" s="11">
        <v>0</v>
      </c>
      <c r="T2638" s="4">
        <f>Ugovori_OPULJP[[#This Row],[Bespovratna sredstva - Ukupno (EU+Nac) HRK
= Ukupna ugovorena vrijednost bespovratnih sredstava]]+Ugovori_OPULJP[[#This Row],[Javni doprinos korisnika - HRK]]+Ugovori_OPULJP[[#This Row],[Privatni doprinos korisnika - HRK]]</f>
        <v>2355693.6</v>
      </c>
      <c r="U2638" s="29" t="s">
        <v>3634</v>
      </c>
      <c r="V2638" s="29" t="s">
        <v>4042</v>
      </c>
      <c r="W2638" s="30" t="s">
        <v>5854</v>
      </c>
      <c r="X2638" s="30" t="s">
        <v>8072</v>
      </c>
    </row>
    <row r="2639" spans="1:24" ht="102" x14ac:dyDescent="0.25">
      <c r="A2639" s="45" t="s">
        <v>3910</v>
      </c>
      <c r="B2639" s="46" t="s">
        <v>8151</v>
      </c>
      <c r="C2639" s="30" t="s">
        <v>7160</v>
      </c>
      <c r="D2639" s="30" t="s">
        <v>3838</v>
      </c>
      <c r="E2639" s="29" t="s">
        <v>10082</v>
      </c>
      <c r="F2639" s="47" t="s">
        <v>3740</v>
      </c>
      <c r="G2639" s="47" t="s">
        <v>892</v>
      </c>
      <c r="H2639" s="48">
        <v>42938</v>
      </c>
      <c r="I2639" s="48">
        <v>44398</v>
      </c>
      <c r="J2639" s="48" t="str">
        <f ca="1">IF(Ugovori_OPULJP[[#This Row],[DATUM ZAVRŠETKA OPERACIJE]]&lt;TODAY(),"završen","u provedbi")</f>
        <v>završen</v>
      </c>
      <c r="K2639" s="25" t="s">
        <v>0</v>
      </c>
      <c r="L2639" s="25" t="s">
        <v>0</v>
      </c>
      <c r="M2639" s="17">
        <v>0.85</v>
      </c>
      <c r="N2639" s="17">
        <v>0.15</v>
      </c>
      <c r="O2639" s="11">
        <f>Ugovori_OPULJP[[#This Row],[Bespovratna sredstva - Ukupno (EU+Nac) HRK
= Ukupna ugovorena vrijednost bespovratnih sredstava]]*Ugovori_OPULJP[[#This Row],[EU STOPA SUFINANCIRANJA %
EU CO-FINANCING RATE %]]</f>
        <v>5668161.216</v>
      </c>
      <c r="P2639" s="11">
        <f>Ugovori_OPULJP[[#This Row],[Bespovratna sredstva - Ukupno (EU+Nac) HRK
= Ukupna ugovorena vrijednost bespovratnih sredstava]]*Ugovori_OPULJP[[#This Row],[STOPA NACIONALNOG SUFINANCIRANJA %]]</f>
        <v>1000263.7439999999</v>
      </c>
      <c r="Q2639" s="11">
        <v>6668424.96</v>
      </c>
      <c r="R2639" s="11">
        <v>579863.04000000004</v>
      </c>
      <c r="S2639" s="11">
        <v>0</v>
      </c>
      <c r="T2639" s="4">
        <f>Ugovori_OPULJP[[#This Row],[Bespovratna sredstva - Ukupno (EU+Nac) HRK
= Ukupna ugovorena vrijednost bespovratnih sredstava]]+Ugovori_OPULJP[[#This Row],[Javni doprinos korisnika - HRK]]+Ugovori_OPULJP[[#This Row],[Privatni doprinos korisnika - HRK]]</f>
        <v>7248288</v>
      </c>
      <c r="U2639" s="29" t="s">
        <v>3634</v>
      </c>
      <c r="V2639" s="29" t="s">
        <v>4042</v>
      </c>
      <c r="W2639" s="30" t="s">
        <v>5855</v>
      </c>
      <c r="X2639" s="30" t="s">
        <v>8072</v>
      </c>
    </row>
    <row r="2640" spans="1:24" ht="89.25" x14ac:dyDescent="0.25">
      <c r="A2640" s="45" t="s">
        <v>3911</v>
      </c>
      <c r="B2640" s="46" t="s">
        <v>8151</v>
      </c>
      <c r="C2640" s="30" t="s">
        <v>7160</v>
      </c>
      <c r="D2640" s="30" t="s">
        <v>3838</v>
      </c>
      <c r="E2640" s="29" t="s">
        <v>10082</v>
      </c>
      <c r="F2640" s="47" t="s">
        <v>3912</v>
      </c>
      <c r="G2640" s="47" t="s">
        <v>2942</v>
      </c>
      <c r="H2640" s="48">
        <v>42972</v>
      </c>
      <c r="I2640" s="48">
        <v>44432</v>
      </c>
      <c r="J2640" s="48" t="str">
        <f ca="1">IF(Ugovori_OPULJP[[#This Row],[DATUM ZAVRŠETKA OPERACIJE]]&lt;TODAY(),"završen","u provedbi")</f>
        <v>završen</v>
      </c>
      <c r="K2640" s="25" t="s">
        <v>12</v>
      </c>
      <c r="L2640" s="25" t="s">
        <v>12</v>
      </c>
      <c r="M2640" s="17">
        <v>0.85</v>
      </c>
      <c r="N2640" s="17">
        <v>0.15</v>
      </c>
      <c r="O2640" s="11">
        <f>Ugovori_OPULJP[[#This Row],[Bespovratna sredstva - Ukupno (EU+Nac) HRK
= Ukupna ugovorena vrijednost bespovratnih sredstava]]*Ugovori_OPULJP[[#This Row],[EU STOPA SUFINANCIRANJA %
EU CO-FINANCING RATE %]]</f>
        <v>1571066.4239999999</v>
      </c>
      <c r="P2640" s="11">
        <f>Ugovori_OPULJP[[#This Row],[Bespovratna sredstva - Ukupno (EU+Nac) HRK
= Ukupna ugovorena vrijednost bespovratnih sredstava]]*Ugovori_OPULJP[[#This Row],[STOPA NACIONALNOG SUFINANCIRANJA %]]</f>
        <v>277247.016</v>
      </c>
      <c r="Q2640" s="11">
        <v>1848313.44</v>
      </c>
      <c r="R2640" s="11">
        <v>326172.96000000002</v>
      </c>
      <c r="S2640" s="11">
        <v>0</v>
      </c>
      <c r="T2640" s="4">
        <f>Ugovori_OPULJP[[#This Row],[Bespovratna sredstva - Ukupno (EU+Nac) HRK
= Ukupna ugovorena vrijednost bespovratnih sredstava]]+Ugovori_OPULJP[[#This Row],[Javni doprinos korisnika - HRK]]+Ugovori_OPULJP[[#This Row],[Privatni doprinos korisnika - HRK]]</f>
        <v>2174486.4</v>
      </c>
      <c r="U2640" s="29" t="s">
        <v>3634</v>
      </c>
      <c r="V2640" s="29" t="s">
        <v>4042</v>
      </c>
      <c r="W2640" s="30" t="s">
        <v>5856</v>
      </c>
      <c r="X2640" s="30" t="s">
        <v>8072</v>
      </c>
    </row>
    <row r="2641" spans="1:24" ht="76.5" x14ac:dyDescent="0.25">
      <c r="A2641" s="45" t="s">
        <v>3913</v>
      </c>
      <c r="B2641" s="46" t="s">
        <v>8151</v>
      </c>
      <c r="C2641" s="30" t="s">
        <v>7160</v>
      </c>
      <c r="D2641" s="30" t="s">
        <v>3838</v>
      </c>
      <c r="E2641" s="29" t="s">
        <v>10082</v>
      </c>
      <c r="F2641" s="47" t="s">
        <v>3914</v>
      </c>
      <c r="G2641" s="47" t="s">
        <v>1546</v>
      </c>
      <c r="H2641" s="48">
        <v>42947</v>
      </c>
      <c r="I2641" s="48">
        <v>44407</v>
      </c>
      <c r="J2641" s="48" t="str">
        <f ca="1">IF(Ugovori_OPULJP[[#This Row],[DATUM ZAVRŠETKA OPERACIJE]]&lt;TODAY(),"završen","u provedbi")</f>
        <v>završen</v>
      </c>
      <c r="K2641" s="25" t="s">
        <v>15</v>
      </c>
      <c r="L2641" s="25" t="s">
        <v>15</v>
      </c>
      <c r="M2641" s="17">
        <v>0.85</v>
      </c>
      <c r="N2641" s="17">
        <v>0.15</v>
      </c>
      <c r="O2641" s="11">
        <f>Ugovori_OPULJP[[#This Row],[Bespovratna sredstva - Ukupno (EU+Nac) HRK
= Ukupna ugovorena vrijednost bespovratnih sredstava]]*Ugovori_OPULJP[[#This Row],[EU STOPA SUFINANCIRANJA %
EU CO-FINANCING RATE %]]</f>
        <v>3665821.656</v>
      </c>
      <c r="P2641" s="11">
        <f>Ugovori_OPULJP[[#This Row],[Bespovratna sredstva - Ukupno (EU+Nac) HRK
= Ukupna ugovorena vrijednost bespovratnih sredstava]]*Ugovori_OPULJP[[#This Row],[STOPA NACIONALNOG SUFINANCIRANJA %]]</f>
        <v>646909.70400000003</v>
      </c>
      <c r="Q2641" s="11">
        <v>4312731.3600000003</v>
      </c>
      <c r="R2641" s="11">
        <v>761070.23999999929</v>
      </c>
      <c r="S2641" s="11">
        <v>0</v>
      </c>
      <c r="T2641" s="4">
        <f>Ugovori_OPULJP[[#This Row],[Bespovratna sredstva - Ukupno (EU+Nac) HRK
= Ukupna ugovorena vrijednost bespovratnih sredstava]]+Ugovori_OPULJP[[#This Row],[Javni doprinos korisnika - HRK]]+Ugovori_OPULJP[[#This Row],[Privatni doprinos korisnika - HRK]]</f>
        <v>5073801.5999999996</v>
      </c>
      <c r="U2641" s="29" t="s">
        <v>3634</v>
      </c>
      <c r="V2641" s="29" t="s">
        <v>4042</v>
      </c>
      <c r="W2641" s="30" t="s">
        <v>5857</v>
      </c>
      <c r="X2641" s="30" t="s">
        <v>8072</v>
      </c>
    </row>
    <row r="2642" spans="1:24" ht="76.5" x14ac:dyDescent="0.25">
      <c r="A2642" s="45" t="s">
        <v>3915</v>
      </c>
      <c r="B2642" s="46" t="s">
        <v>8151</v>
      </c>
      <c r="C2642" s="30" t="s">
        <v>7160</v>
      </c>
      <c r="D2642" s="30" t="s">
        <v>3838</v>
      </c>
      <c r="E2642" s="29" t="s">
        <v>10082</v>
      </c>
      <c r="F2642" s="47" t="s">
        <v>3809</v>
      </c>
      <c r="G2642" s="7" t="s">
        <v>3810</v>
      </c>
      <c r="H2642" s="48">
        <v>42968</v>
      </c>
      <c r="I2642" s="48">
        <v>44428</v>
      </c>
      <c r="J2642" s="48" t="str">
        <f ca="1">IF(Ugovori_OPULJP[[#This Row],[DATUM ZAVRŠETKA OPERACIJE]]&lt;TODAY(),"završen","u provedbi")</f>
        <v>završen</v>
      </c>
      <c r="K2642" s="25" t="s">
        <v>12</v>
      </c>
      <c r="L2642" s="25" t="s">
        <v>12</v>
      </c>
      <c r="M2642" s="17">
        <v>0.85</v>
      </c>
      <c r="N2642" s="17">
        <v>0.15</v>
      </c>
      <c r="O2642" s="11">
        <f>Ugovori_OPULJP[[#This Row],[Bespovratna sredstva - Ukupno (EU+Nac) HRK
= Ukupna ugovorena vrijednost bespovratnih sredstava]]*Ugovori_OPULJP[[#This Row],[EU STOPA SUFINANCIRANJA %
EU CO-FINANCING RATE %]]</f>
        <v>123220.89600000001</v>
      </c>
      <c r="P2642" s="11">
        <f>Ugovori_OPULJP[[#This Row],[Bespovratna sredstva - Ukupno (EU+Nac) HRK
= Ukupna ugovorena vrijednost bespovratnih sredstava]]*Ugovori_OPULJP[[#This Row],[STOPA NACIONALNOG SUFINANCIRANJA %]]</f>
        <v>21744.864000000001</v>
      </c>
      <c r="Q2642" s="11">
        <v>144965.76000000001</v>
      </c>
      <c r="R2642" s="11">
        <v>36241.440000000002</v>
      </c>
      <c r="S2642" s="11">
        <v>0</v>
      </c>
      <c r="T2642" s="4">
        <f>Ugovori_OPULJP[[#This Row],[Bespovratna sredstva - Ukupno (EU+Nac) HRK
= Ukupna ugovorena vrijednost bespovratnih sredstava]]+Ugovori_OPULJP[[#This Row],[Javni doprinos korisnika - HRK]]+Ugovori_OPULJP[[#This Row],[Privatni doprinos korisnika - HRK]]</f>
        <v>181207.2</v>
      </c>
      <c r="U2642" s="29" t="s">
        <v>3634</v>
      </c>
      <c r="V2642" s="29" t="s">
        <v>4042</v>
      </c>
      <c r="W2642" s="30" t="s">
        <v>5858</v>
      </c>
      <c r="X2642" s="30" t="s">
        <v>8072</v>
      </c>
    </row>
    <row r="2643" spans="1:24" ht="76.5" x14ac:dyDescent="0.25">
      <c r="A2643" s="45" t="s">
        <v>3916</v>
      </c>
      <c r="B2643" s="46" t="s">
        <v>8151</v>
      </c>
      <c r="C2643" s="30" t="s">
        <v>7160</v>
      </c>
      <c r="D2643" s="30" t="s">
        <v>3838</v>
      </c>
      <c r="E2643" s="29" t="s">
        <v>10082</v>
      </c>
      <c r="F2643" s="47" t="s">
        <v>3917</v>
      </c>
      <c r="G2643" s="47" t="s">
        <v>1118</v>
      </c>
      <c r="H2643" s="48">
        <v>42943</v>
      </c>
      <c r="I2643" s="48">
        <v>44403</v>
      </c>
      <c r="J2643" s="48" t="str">
        <f ca="1">IF(Ugovori_OPULJP[[#This Row],[DATUM ZAVRŠETKA OPERACIJE]]&lt;TODAY(),"završen","u provedbi")</f>
        <v>završen</v>
      </c>
      <c r="K2643" s="25" t="s">
        <v>1</v>
      </c>
      <c r="L2643" s="25" t="s">
        <v>1</v>
      </c>
      <c r="M2643" s="17">
        <v>0.85</v>
      </c>
      <c r="N2643" s="17">
        <v>0.15</v>
      </c>
      <c r="O2643" s="11">
        <f>Ugovori_OPULJP[[#This Row],[Bespovratna sredstva - Ukupno (EU+Nac) HRK
= Ukupna ugovorena vrijednost bespovratnih sredstava]]*Ugovori_OPULJP[[#This Row],[EU STOPA SUFINANCIRANJA %
EU CO-FINANCING RATE %]]</f>
        <v>6800000</v>
      </c>
      <c r="P2643" s="11">
        <f>Ugovori_OPULJP[[#This Row],[Bespovratna sredstva - Ukupno (EU+Nac) HRK
= Ukupna ugovorena vrijednost bespovratnih sredstava]]*Ugovori_OPULJP[[#This Row],[STOPA NACIONALNOG SUFINANCIRANJA %]]</f>
        <v>1200000</v>
      </c>
      <c r="Q2643" s="11">
        <v>8000000</v>
      </c>
      <c r="R2643" s="11">
        <v>1241567.1999999993</v>
      </c>
      <c r="S2643" s="11">
        <v>0</v>
      </c>
      <c r="T2643" s="4">
        <f>Ugovori_OPULJP[[#This Row],[Bespovratna sredstva - Ukupno (EU+Nac) HRK
= Ukupna ugovorena vrijednost bespovratnih sredstava]]+Ugovori_OPULJP[[#This Row],[Javni doprinos korisnika - HRK]]+Ugovori_OPULJP[[#This Row],[Privatni doprinos korisnika - HRK]]</f>
        <v>9241567.1999999993</v>
      </c>
      <c r="U2643" s="29" t="s">
        <v>3634</v>
      </c>
      <c r="V2643" s="29" t="s">
        <v>4042</v>
      </c>
      <c r="W2643" s="30" t="s">
        <v>5859</v>
      </c>
      <c r="X2643" s="30" t="s">
        <v>8072</v>
      </c>
    </row>
    <row r="2644" spans="1:24" ht="89.25" x14ac:dyDescent="0.25">
      <c r="A2644" s="45" t="s">
        <v>3918</v>
      </c>
      <c r="B2644" s="67" t="s">
        <v>8151</v>
      </c>
      <c r="C2644" s="30" t="s">
        <v>7160</v>
      </c>
      <c r="D2644" s="30" t="s">
        <v>3838</v>
      </c>
      <c r="E2644" s="29" t="s">
        <v>10082</v>
      </c>
      <c r="F2644" s="47" t="s">
        <v>3919</v>
      </c>
      <c r="G2644" s="47" t="s">
        <v>3674</v>
      </c>
      <c r="H2644" s="48">
        <v>42965</v>
      </c>
      <c r="I2644" s="48">
        <v>44425</v>
      </c>
      <c r="J2644" s="48" t="str">
        <f ca="1">IF(Ugovori_OPULJP[[#This Row],[DATUM ZAVRŠETKA OPERACIJE]]&lt;TODAY(),"završen","u provedbi")</f>
        <v>završen</v>
      </c>
      <c r="K2644" s="25" t="s">
        <v>13</v>
      </c>
      <c r="L2644" s="25" t="s">
        <v>13</v>
      </c>
      <c r="M2644" s="17">
        <v>0.85</v>
      </c>
      <c r="N2644" s="17">
        <v>0.15</v>
      </c>
      <c r="O2644" s="11">
        <f>Ugovori_OPULJP[[#This Row],[Bespovratna sredstva - Ukupno (EU+Nac) HRK
= Ukupna ugovorena vrijednost bespovratnih sredstava]]*Ugovori_OPULJP[[#This Row],[EU STOPA SUFINANCIRANJA %
EU CO-FINANCING RATE %]]</f>
        <v>8345135.1849999996</v>
      </c>
      <c r="P2644" s="11">
        <f>Ugovori_OPULJP[[#This Row],[Bespovratna sredstva - Ukupno (EU+Nac) HRK
= Ukupna ugovorena vrijednost bespovratnih sredstava]]*Ugovori_OPULJP[[#This Row],[STOPA NACIONALNOG SUFINANCIRANJA %]]</f>
        <v>1472670.9149999998</v>
      </c>
      <c r="Q2644" s="11">
        <v>9817806.0999999996</v>
      </c>
      <c r="R2644" s="11">
        <v>1598247.5</v>
      </c>
      <c r="S2644" s="11">
        <v>0</v>
      </c>
      <c r="T2644" s="4">
        <f>Ugovori_OPULJP[[#This Row],[Bespovratna sredstva - Ukupno (EU+Nac) HRK
= Ukupna ugovorena vrijednost bespovratnih sredstava]]+Ugovori_OPULJP[[#This Row],[Javni doprinos korisnika - HRK]]+Ugovori_OPULJP[[#This Row],[Privatni doprinos korisnika - HRK]]</f>
        <v>11416053.6</v>
      </c>
      <c r="U2644" s="29" t="s">
        <v>3634</v>
      </c>
      <c r="V2644" s="29" t="s">
        <v>4042</v>
      </c>
      <c r="W2644" s="89" t="s">
        <v>5860</v>
      </c>
      <c r="X2644" s="30" t="s">
        <v>8072</v>
      </c>
    </row>
    <row r="2645" spans="1:24" ht="102" x14ac:dyDescent="0.25">
      <c r="A2645" s="45" t="s">
        <v>3920</v>
      </c>
      <c r="B2645" s="67" t="s">
        <v>8151</v>
      </c>
      <c r="C2645" s="30" t="s">
        <v>7160</v>
      </c>
      <c r="D2645" s="30" t="s">
        <v>3838</v>
      </c>
      <c r="E2645" s="29" t="s">
        <v>10082</v>
      </c>
      <c r="F2645" s="47" t="s">
        <v>3921</v>
      </c>
      <c r="G2645" s="47" t="s">
        <v>2918</v>
      </c>
      <c r="H2645" s="48">
        <v>42948</v>
      </c>
      <c r="I2645" s="48">
        <v>44408</v>
      </c>
      <c r="J2645" s="48" t="str">
        <f ca="1">IF(Ugovori_OPULJP[[#This Row],[DATUM ZAVRŠETKA OPERACIJE]]&lt;TODAY(),"završen","u provedbi")</f>
        <v>završen</v>
      </c>
      <c r="K2645" s="25" t="s">
        <v>2</v>
      </c>
      <c r="L2645" s="25" t="s">
        <v>2</v>
      </c>
      <c r="M2645" s="17">
        <v>0.85</v>
      </c>
      <c r="N2645" s="17">
        <v>0.15</v>
      </c>
      <c r="O2645" s="11">
        <f>Ugovori_OPULJP[[#This Row],[Bespovratna sredstva - Ukupno (EU+Nac) HRK
= Ukupna ugovorena vrijednost bespovratnih sredstava]]*Ugovori_OPULJP[[#This Row],[EU STOPA SUFINANCIRANJA %
EU CO-FINANCING RATE %]]</f>
        <v>4805614.9439999992</v>
      </c>
      <c r="P2645" s="11">
        <f>Ugovori_OPULJP[[#This Row],[Bespovratna sredstva - Ukupno (EU+Nac) HRK
= Ukupna ugovorena vrijednost bespovratnih sredstava]]*Ugovori_OPULJP[[#This Row],[STOPA NACIONALNOG SUFINANCIRANJA %]]</f>
        <v>848049.69599999988</v>
      </c>
      <c r="Q2645" s="11">
        <v>5653664.6399999997</v>
      </c>
      <c r="R2645" s="11">
        <v>1413416.1600000001</v>
      </c>
      <c r="S2645" s="11">
        <v>0</v>
      </c>
      <c r="T2645" s="4">
        <f>Ugovori_OPULJP[[#This Row],[Bespovratna sredstva - Ukupno (EU+Nac) HRK
= Ukupna ugovorena vrijednost bespovratnih sredstava]]+Ugovori_OPULJP[[#This Row],[Javni doprinos korisnika - HRK]]+Ugovori_OPULJP[[#This Row],[Privatni doprinos korisnika - HRK]]</f>
        <v>7067080.7999999998</v>
      </c>
      <c r="U2645" s="29" t="s">
        <v>3634</v>
      </c>
      <c r="V2645" s="29" t="s">
        <v>4042</v>
      </c>
      <c r="W2645" s="89" t="s">
        <v>5861</v>
      </c>
      <c r="X2645" s="30" t="s">
        <v>8072</v>
      </c>
    </row>
    <row r="2646" spans="1:24" ht="89.25" x14ac:dyDescent="0.25">
      <c r="A2646" s="45" t="s">
        <v>3922</v>
      </c>
      <c r="B2646" s="67" t="s">
        <v>8151</v>
      </c>
      <c r="C2646" s="30" t="s">
        <v>7160</v>
      </c>
      <c r="D2646" s="30" t="s">
        <v>3838</v>
      </c>
      <c r="E2646" s="29" t="s">
        <v>10082</v>
      </c>
      <c r="F2646" s="47" t="s">
        <v>3806</v>
      </c>
      <c r="G2646" s="47" t="s">
        <v>3807</v>
      </c>
      <c r="H2646" s="48">
        <v>42954</v>
      </c>
      <c r="I2646" s="48">
        <v>44414</v>
      </c>
      <c r="J2646" s="48" t="str">
        <f ca="1">IF(Ugovori_OPULJP[[#This Row],[DATUM ZAVRŠETKA OPERACIJE]]&lt;TODAY(),"završen","u provedbi")</f>
        <v>završen</v>
      </c>
      <c r="K2646" s="25" t="s">
        <v>20</v>
      </c>
      <c r="L2646" s="25" t="s">
        <v>20</v>
      </c>
      <c r="M2646" s="17">
        <v>0.85</v>
      </c>
      <c r="N2646" s="17">
        <v>0.15</v>
      </c>
      <c r="O2646" s="11">
        <f>Ugovori_OPULJP[[#This Row],[Bespovratna sredstva - Ukupno (EU+Nac) HRK
= Ukupna ugovorena vrijednost bespovratnih sredstava]]*Ugovori_OPULJP[[#This Row],[EU STOPA SUFINANCIRANJA %
EU CO-FINANCING RATE %]]</f>
        <v>1983856.4205</v>
      </c>
      <c r="P2646" s="11">
        <f>Ugovori_OPULJP[[#This Row],[Bespovratna sredstva - Ukupno (EU+Nac) HRK
= Ukupna ugovorena vrijednost bespovratnih sredstava]]*Ugovori_OPULJP[[#This Row],[STOPA NACIONALNOG SUFINANCIRANJA %]]</f>
        <v>350092.30949999997</v>
      </c>
      <c r="Q2646" s="11">
        <v>2333948.73</v>
      </c>
      <c r="R2646" s="11">
        <v>202952.06999999983</v>
      </c>
      <c r="S2646" s="11">
        <v>0</v>
      </c>
      <c r="T2646" s="4">
        <f>Ugovori_OPULJP[[#This Row],[Bespovratna sredstva - Ukupno (EU+Nac) HRK
= Ukupna ugovorena vrijednost bespovratnih sredstava]]+Ugovori_OPULJP[[#This Row],[Javni doprinos korisnika - HRK]]+Ugovori_OPULJP[[#This Row],[Privatni doprinos korisnika - HRK]]</f>
        <v>2536900.7999999998</v>
      </c>
      <c r="U2646" s="29" t="s">
        <v>3634</v>
      </c>
      <c r="V2646" s="29" t="s">
        <v>4042</v>
      </c>
      <c r="W2646" s="89" t="s">
        <v>5862</v>
      </c>
      <c r="X2646" s="30" t="s">
        <v>8072</v>
      </c>
    </row>
    <row r="2647" spans="1:24" ht="102" x14ac:dyDescent="0.25">
      <c r="A2647" s="45" t="s">
        <v>3923</v>
      </c>
      <c r="B2647" s="67" t="s">
        <v>8151</v>
      </c>
      <c r="C2647" s="30" t="s">
        <v>7160</v>
      </c>
      <c r="D2647" s="30" t="s">
        <v>3838</v>
      </c>
      <c r="E2647" s="29" t="s">
        <v>10082</v>
      </c>
      <c r="F2647" s="47" t="s">
        <v>3924</v>
      </c>
      <c r="G2647" s="47" t="s">
        <v>1199</v>
      </c>
      <c r="H2647" s="48">
        <v>42948</v>
      </c>
      <c r="I2647" s="48">
        <v>44408</v>
      </c>
      <c r="J2647" s="48" t="str">
        <f ca="1">IF(Ugovori_OPULJP[[#This Row],[DATUM ZAVRŠETKA OPERACIJE]]&lt;TODAY(),"završen","u provedbi")</f>
        <v>završen</v>
      </c>
      <c r="K2647" s="25" t="s">
        <v>10</v>
      </c>
      <c r="L2647" s="25" t="s">
        <v>10</v>
      </c>
      <c r="M2647" s="17">
        <v>0.85</v>
      </c>
      <c r="N2647" s="17">
        <v>0.15</v>
      </c>
      <c r="O2647" s="11">
        <f>Ugovori_OPULJP[[#This Row],[Bespovratna sredstva - Ukupno (EU+Nac) HRK
= Ukupna ugovorena vrijednost bespovratnih sredstava]]*Ugovori_OPULJP[[#This Row],[EU STOPA SUFINANCIRANJA %
EU CO-FINANCING RATE %]]</f>
        <v>8500000</v>
      </c>
      <c r="P2647" s="11">
        <f>Ugovori_OPULJP[[#This Row],[Bespovratna sredstva - Ukupno (EU+Nac) HRK
= Ukupna ugovorena vrijednost bespovratnih sredstava]]*Ugovori_OPULJP[[#This Row],[STOPA NACIONALNOG SUFINANCIRANJA %]]</f>
        <v>1500000</v>
      </c>
      <c r="Q2647" s="11">
        <v>10000000</v>
      </c>
      <c r="R2647" s="11">
        <v>872432</v>
      </c>
      <c r="S2647" s="11">
        <v>0</v>
      </c>
      <c r="T2647" s="4">
        <f>Ugovori_OPULJP[[#This Row],[Bespovratna sredstva - Ukupno (EU+Nac) HRK
= Ukupna ugovorena vrijednost bespovratnih sredstava]]+Ugovori_OPULJP[[#This Row],[Javni doprinos korisnika - HRK]]+Ugovori_OPULJP[[#This Row],[Privatni doprinos korisnika - HRK]]</f>
        <v>10872432</v>
      </c>
      <c r="U2647" s="29" t="s">
        <v>3634</v>
      </c>
      <c r="V2647" s="29" t="s">
        <v>4042</v>
      </c>
      <c r="W2647" s="89" t="s">
        <v>5863</v>
      </c>
      <c r="X2647" s="30" t="s">
        <v>8072</v>
      </c>
    </row>
    <row r="2648" spans="1:24" ht="114.75" x14ac:dyDescent="0.25">
      <c r="A2648" s="45" t="s">
        <v>3925</v>
      </c>
      <c r="B2648" s="67" t="s">
        <v>8151</v>
      </c>
      <c r="C2648" s="30" t="s">
        <v>7160</v>
      </c>
      <c r="D2648" s="30" t="s">
        <v>3838</v>
      </c>
      <c r="E2648" s="29" t="s">
        <v>10082</v>
      </c>
      <c r="F2648" s="47" t="s">
        <v>3926</v>
      </c>
      <c r="G2648" s="47" t="s">
        <v>57</v>
      </c>
      <c r="H2648" s="48">
        <v>42948</v>
      </c>
      <c r="I2648" s="48">
        <v>44408</v>
      </c>
      <c r="J2648" s="48" t="str">
        <f ca="1">IF(Ugovori_OPULJP[[#This Row],[DATUM ZAVRŠETKA OPERACIJE]]&lt;TODAY(),"završen","u provedbi")</f>
        <v>završen</v>
      </c>
      <c r="K2648" s="25" t="s">
        <v>2</v>
      </c>
      <c r="L2648" s="25" t="s">
        <v>2</v>
      </c>
      <c r="M2648" s="17">
        <v>0.85</v>
      </c>
      <c r="N2648" s="17">
        <v>0.15</v>
      </c>
      <c r="O2648" s="11">
        <f>Ugovori_OPULJP[[#This Row],[Bespovratna sredstva - Ukupno (EU+Nac) HRK
= Ukupna ugovorena vrijednost bespovratnih sredstava]]*Ugovori_OPULJP[[#This Row],[EU STOPA SUFINANCIRANJA %
EU CO-FINANCING RATE %]]</f>
        <v>6800000</v>
      </c>
      <c r="P2648" s="11">
        <f>Ugovori_OPULJP[[#This Row],[Bespovratna sredstva - Ukupno (EU+Nac) HRK
= Ukupna ugovorena vrijednost bespovratnih sredstava]]*Ugovori_OPULJP[[#This Row],[STOPA NACIONALNOG SUFINANCIRANJA %]]</f>
        <v>1200000</v>
      </c>
      <c r="Q2648" s="11">
        <v>8000000</v>
      </c>
      <c r="R2648" s="11">
        <v>4684504</v>
      </c>
      <c r="S2648" s="11">
        <v>0</v>
      </c>
      <c r="T2648" s="4">
        <f>Ugovori_OPULJP[[#This Row],[Bespovratna sredstva - Ukupno (EU+Nac) HRK
= Ukupna ugovorena vrijednost bespovratnih sredstava]]+Ugovori_OPULJP[[#This Row],[Javni doprinos korisnika - HRK]]+Ugovori_OPULJP[[#This Row],[Privatni doprinos korisnika - HRK]]</f>
        <v>12684504</v>
      </c>
      <c r="U2648" s="29" t="s">
        <v>3634</v>
      </c>
      <c r="V2648" s="29" t="s">
        <v>4042</v>
      </c>
      <c r="W2648" s="89" t="s">
        <v>5864</v>
      </c>
      <c r="X2648" s="30" t="s">
        <v>8072</v>
      </c>
    </row>
    <row r="2649" spans="1:24" ht="89.25" x14ac:dyDescent="0.25">
      <c r="A2649" s="45" t="s">
        <v>3928</v>
      </c>
      <c r="B2649" s="67" t="s">
        <v>8151</v>
      </c>
      <c r="C2649" s="30" t="s">
        <v>7160</v>
      </c>
      <c r="D2649" s="30" t="s">
        <v>3927</v>
      </c>
      <c r="E2649" s="29" t="s">
        <v>10082</v>
      </c>
      <c r="F2649" s="47" t="s">
        <v>3929</v>
      </c>
      <c r="G2649" s="47" t="s">
        <v>1057</v>
      </c>
      <c r="H2649" s="48">
        <v>43342</v>
      </c>
      <c r="I2649" s="48">
        <v>43799</v>
      </c>
      <c r="J2649" s="48" t="str">
        <f ca="1">IF(Ugovori_OPULJP[[#This Row],[DATUM ZAVRŠETKA OPERACIJE]]&lt;TODAY(),"završen","u provedbi")</f>
        <v>završen</v>
      </c>
      <c r="K2649" s="25" t="s">
        <v>6</v>
      </c>
      <c r="L2649" s="25" t="s">
        <v>6</v>
      </c>
      <c r="M2649" s="17">
        <v>0.85</v>
      </c>
      <c r="N2649" s="17">
        <v>0.15</v>
      </c>
      <c r="O2649" s="11">
        <f>Ugovori_OPULJP[[#This Row],[Bespovratna sredstva - Ukupno (EU+Nac) HRK
= Ukupna ugovorena vrijednost bespovratnih sredstava]]*Ugovori_OPULJP[[#This Row],[EU STOPA SUFINANCIRANJA %
EU CO-FINANCING RATE %]]</f>
        <v>538612.08799999999</v>
      </c>
      <c r="P2649" s="11">
        <f>Ugovori_OPULJP[[#This Row],[Bespovratna sredstva - Ukupno (EU+Nac) HRK
= Ukupna ugovorena vrijednost bespovratnih sredstava]]*Ugovori_OPULJP[[#This Row],[STOPA NACIONALNOG SUFINANCIRANJA %]]</f>
        <v>95049.191999999995</v>
      </c>
      <c r="Q2649" s="11">
        <v>633661.28</v>
      </c>
      <c r="R2649" s="11">
        <v>0</v>
      </c>
      <c r="S2649" s="11">
        <v>0</v>
      </c>
      <c r="T2649" s="4">
        <f>Ugovori_OPULJP[[#This Row],[Bespovratna sredstva - Ukupno (EU+Nac) HRK
= Ukupna ugovorena vrijednost bespovratnih sredstava]]+Ugovori_OPULJP[[#This Row],[Javni doprinos korisnika - HRK]]+Ugovori_OPULJP[[#This Row],[Privatni doprinos korisnika - HRK]]</f>
        <v>633661.28</v>
      </c>
      <c r="U2649" s="29" t="s">
        <v>3634</v>
      </c>
      <c r="V2649" s="29" t="s">
        <v>4042</v>
      </c>
      <c r="W2649" s="89" t="s">
        <v>5865</v>
      </c>
      <c r="X2649" s="30" t="s">
        <v>8072</v>
      </c>
    </row>
    <row r="2650" spans="1:24" ht="76.5" x14ac:dyDescent="0.25">
      <c r="A2650" s="45" t="s">
        <v>3930</v>
      </c>
      <c r="B2650" s="67" t="s">
        <v>8151</v>
      </c>
      <c r="C2650" s="30" t="s">
        <v>7160</v>
      </c>
      <c r="D2650" s="30" t="s">
        <v>3927</v>
      </c>
      <c r="E2650" s="29" t="s">
        <v>10082</v>
      </c>
      <c r="F2650" s="47" t="s">
        <v>3931</v>
      </c>
      <c r="G2650" s="47" t="s">
        <v>3820</v>
      </c>
      <c r="H2650" s="48">
        <v>43342</v>
      </c>
      <c r="I2650" s="48">
        <v>43799</v>
      </c>
      <c r="J2650" s="48" t="str">
        <f ca="1">IF(Ugovori_OPULJP[[#This Row],[DATUM ZAVRŠETKA OPERACIJE]]&lt;TODAY(),"završen","u provedbi")</f>
        <v>završen</v>
      </c>
      <c r="K2650" s="25" t="s">
        <v>13</v>
      </c>
      <c r="L2650" s="25" t="s">
        <v>13</v>
      </c>
      <c r="M2650" s="17">
        <v>0.85</v>
      </c>
      <c r="N2650" s="17">
        <v>0.15</v>
      </c>
      <c r="O2650" s="11">
        <f>Ugovori_OPULJP[[#This Row],[Bespovratna sredstva - Ukupno (EU+Nac) HRK
= Ukupna ugovorena vrijednost bespovratnih sredstava]]*Ugovori_OPULJP[[#This Row],[EU STOPA SUFINANCIRANJA %
EU CO-FINANCING RATE %]]</f>
        <v>1256884.1880000001</v>
      </c>
      <c r="P2650" s="11">
        <f>Ugovori_OPULJP[[#This Row],[Bespovratna sredstva - Ukupno (EU+Nac) HRK
= Ukupna ugovorena vrijednost bespovratnih sredstava]]*Ugovori_OPULJP[[#This Row],[STOPA NACIONALNOG SUFINANCIRANJA %]]</f>
        <v>221803.092</v>
      </c>
      <c r="Q2650" s="11">
        <v>1478687.28</v>
      </c>
      <c r="R2650" s="11">
        <v>0</v>
      </c>
      <c r="S2650" s="11">
        <v>0</v>
      </c>
      <c r="T2650" s="4">
        <f>Ugovori_OPULJP[[#This Row],[Bespovratna sredstva - Ukupno (EU+Nac) HRK
= Ukupna ugovorena vrijednost bespovratnih sredstava]]+Ugovori_OPULJP[[#This Row],[Javni doprinos korisnika - HRK]]+Ugovori_OPULJP[[#This Row],[Privatni doprinos korisnika - HRK]]</f>
        <v>1478687.28</v>
      </c>
      <c r="U2650" s="29" t="s">
        <v>3634</v>
      </c>
      <c r="V2650" s="29" t="s">
        <v>4042</v>
      </c>
      <c r="W2650" s="89" t="s">
        <v>5866</v>
      </c>
      <c r="X2650" s="30" t="s">
        <v>8072</v>
      </c>
    </row>
    <row r="2651" spans="1:24" ht="114.75" x14ac:dyDescent="0.25">
      <c r="A2651" s="45" t="s">
        <v>3932</v>
      </c>
      <c r="B2651" s="67" t="s">
        <v>8151</v>
      </c>
      <c r="C2651" s="30" t="s">
        <v>7160</v>
      </c>
      <c r="D2651" s="30" t="s">
        <v>3927</v>
      </c>
      <c r="E2651" s="29" t="s">
        <v>10082</v>
      </c>
      <c r="F2651" s="47" t="s">
        <v>3933</v>
      </c>
      <c r="G2651" s="47" t="s">
        <v>1118</v>
      </c>
      <c r="H2651" s="48">
        <v>43342</v>
      </c>
      <c r="I2651" s="48">
        <v>43799</v>
      </c>
      <c r="J2651" s="48" t="str">
        <f ca="1">IF(Ugovori_OPULJP[[#This Row],[DATUM ZAVRŠETKA OPERACIJE]]&lt;TODAY(),"završen","u provedbi")</f>
        <v>završen</v>
      </c>
      <c r="K2651" s="25" t="s">
        <v>1</v>
      </c>
      <c r="L2651" s="25" t="s">
        <v>1</v>
      </c>
      <c r="M2651" s="17">
        <v>0.85</v>
      </c>
      <c r="N2651" s="17">
        <v>0.15</v>
      </c>
      <c r="O2651" s="11">
        <f>Ugovori_OPULJP[[#This Row],[Bespovratna sredstva - Ukupno (EU+Nac) HRK
= Ukupna ugovorena vrijednost bespovratnih sredstava]]*Ugovori_OPULJP[[#This Row],[EU STOPA SUFINANCIRANJA %
EU CO-FINANCING RATE %]]</f>
        <v>1360000</v>
      </c>
      <c r="P2651" s="11">
        <f>Ugovori_OPULJP[[#This Row],[Bespovratna sredstva - Ukupno (EU+Nac) HRK
= Ukupna ugovorena vrijednost bespovratnih sredstava]]*Ugovori_OPULJP[[#This Row],[STOPA NACIONALNOG SUFINANCIRANJA %]]</f>
        <v>240000</v>
      </c>
      <c r="Q2651" s="11">
        <v>1600000</v>
      </c>
      <c r="R2651" s="11">
        <v>0</v>
      </c>
      <c r="S2651" s="11">
        <v>0</v>
      </c>
      <c r="T2651" s="4">
        <f>Ugovori_OPULJP[[#This Row],[Bespovratna sredstva - Ukupno (EU+Nac) HRK
= Ukupna ugovorena vrijednost bespovratnih sredstava]]+Ugovori_OPULJP[[#This Row],[Javni doprinos korisnika - HRK]]+Ugovori_OPULJP[[#This Row],[Privatni doprinos korisnika - HRK]]</f>
        <v>1600000</v>
      </c>
      <c r="U2651" s="29" t="s">
        <v>3634</v>
      </c>
      <c r="V2651" s="29" t="s">
        <v>4042</v>
      </c>
      <c r="W2651" s="89" t="s">
        <v>5867</v>
      </c>
      <c r="X2651" s="30" t="s">
        <v>8072</v>
      </c>
    </row>
    <row r="2652" spans="1:24" ht="76.5" x14ac:dyDescent="0.25">
      <c r="A2652" s="45" t="s">
        <v>3934</v>
      </c>
      <c r="B2652" s="67" t="s">
        <v>8151</v>
      </c>
      <c r="C2652" s="30" t="s">
        <v>7160</v>
      </c>
      <c r="D2652" s="30" t="s">
        <v>3927</v>
      </c>
      <c r="E2652" s="29" t="s">
        <v>10082</v>
      </c>
      <c r="F2652" s="47" t="s">
        <v>3935</v>
      </c>
      <c r="G2652" s="47" t="s">
        <v>3662</v>
      </c>
      <c r="H2652" s="48">
        <v>43342</v>
      </c>
      <c r="I2652" s="48">
        <v>43799</v>
      </c>
      <c r="J2652" s="48" t="str">
        <f ca="1">IF(Ugovori_OPULJP[[#This Row],[DATUM ZAVRŠETKA OPERACIJE]]&lt;TODAY(),"završen","u provedbi")</f>
        <v>završen</v>
      </c>
      <c r="K2652" s="25" t="s">
        <v>16</v>
      </c>
      <c r="L2652" s="25" t="s">
        <v>16</v>
      </c>
      <c r="M2652" s="17">
        <v>0.85</v>
      </c>
      <c r="N2652" s="17">
        <v>0.15</v>
      </c>
      <c r="O2652" s="11">
        <f>Ugovori_OPULJP[[#This Row],[Bespovratna sredstva - Ukupno (EU+Nac) HRK
= Ukupna ugovorena vrijednost bespovratnih sredstava]]*Ugovori_OPULJP[[#This Row],[EU STOPA SUFINANCIRANJA %
EU CO-FINANCING RATE %]]</f>
        <v>511780.65649999998</v>
      </c>
      <c r="P2652" s="11">
        <f>Ugovori_OPULJP[[#This Row],[Bespovratna sredstva - Ukupno (EU+Nac) HRK
= Ukupna ugovorena vrijednost bespovratnih sredstava]]*Ugovori_OPULJP[[#This Row],[STOPA NACIONALNOG SUFINANCIRANJA %]]</f>
        <v>90314.233500000002</v>
      </c>
      <c r="Q2652" s="11">
        <v>602094.89</v>
      </c>
      <c r="R2652" s="11">
        <v>0</v>
      </c>
      <c r="S2652" s="11">
        <v>0</v>
      </c>
      <c r="T2652" s="4">
        <f>Ugovori_OPULJP[[#This Row],[Bespovratna sredstva - Ukupno (EU+Nac) HRK
= Ukupna ugovorena vrijednost bespovratnih sredstava]]+Ugovori_OPULJP[[#This Row],[Javni doprinos korisnika - HRK]]+Ugovori_OPULJP[[#This Row],[Privatni doprinos korisnika - HRK]]</f>
        <v>602094.89</v>
      </c>
      <c r="U2652" s="29" t="s">
        <v>3634</v>
      </c>
      <c r="V2652" s="29" t="s">
        <v>4042</v>
      </c>
      <c r="W2652" s="89" t="s">
        <v>5868</v>
      </c>
      <c r="X2652" s="30" t="s">
        <v>8072</v>
      </c>
    </row>
    <row r="2653" spans="1:24" ht="102" x14ac:dyDescent="0.25">
      <c r="A2653" s="45" t="s">
        <v>3936</v>
      </c>
      <c r="B2653" s="67" t="s">
        <v>8151</v>
      </c>
      <c r="C2653" s="30" t="s">
        <v>7160</v>
      </c>
      <c r="D2653" s="30" t="s">
        <v>3927</v>
      </c>
      <c r="E2653" s="29" t="s">
        <v>10082</v>
      </c>
      <c r="F2653" s="47" t="s">
        <v>3937</v>
      </c>
      <c r="G2653" s="47" t="s">
        <v>132</v>
      </c>
      <c r="H2653" s="48">
        <v>43342</v>
      </c>
      <c r="I2653" s="48">
        <v>43799</v>
      </c>
      <c r="J2653" s="48" t="str">
        <f ca="1">IF(Ugovori_OPULJP[[#This Row],[DATUM ZAVRŠETKA OPERACIJE]]&lt;TODAY(),"završen","u provedbi")</f>
        <v>završen</v>
      </c>
      <c r="K2653" s="25" t="s">
        <v>16</v>
      </c>
      <c r="L2653" s="25" t="s">
        <v>16</v>
      </c>
      <c r="M2653" s="17">
        <v>0.85</v>
      </c>
      <c r="N2653" s="17">
        <v>0.15</v>
      </c>
      <c r="O2653" s="11">
        <f>Ugovori_OPULJP[[#This Row],[Bespovratna sredstva - Ukupno (EU+Nac) HRK
= Ukupna ugovorena vrijednost bespovratnih sredstava]]*Ugovori_OPULJP[[#This Row],[EU STOPA SUFINANCIRANJA %
EU CO-FINANCING RATE %]]</f>
        <v>849379.95050000004</v>
      </c>
      <c r="P2653" s="11">
        <f>Ugovori_OPULJP[[#This Row],[Bespovratna sredstva - Ukupno (EU+Nac) HRK
= Ukupna ugovorena vrijednost bespovratnih sredstava]]*Ugovori_OPULJP[[#This Row],[STOPA NACIONALNOG SUFINANCIRANJA %]]</f>
        <v>149890.57949999999</v>
      </c>
      <c r="Q2653" s="11">
        <v>999270.53</v>
      </c>
      <c r="R2653" s="11">
        <v>0</v>
      </c>
      <c r="S2653" s="11">
        <v>0</v>
      </c>
      <c r="T2653" s="4">
        <f>Ugovori_OPULJP[[#This Row],[Bespovratna sredstva - Ukupno (EU+Nac) HRK
= Ukupna ugovorena vrijednost bespovratnih sredstava]]+Ugovori_OPULJP[[#This Row],[Javni doprinos korisnika - HRK]]+Ugovori_OPULJP[[#This Row],[Privatni doprinos korisnika - HRK]]</f>
        <v>999270.53</v>
      </c>
      <c r="U2653" s="29" t="s">
        <v>3634</v>
      </c>
      <c r="V2653" s="29" t="s">
        <v>4042</v>
      </c>
      <c r="W2653" s="89" t="s">
        <v>5869</v>
      </c>
      <c r="X2653" s="30" t="s">
        <v>8072</v>
      </c>
    </row>
    <row r="2654" spans="1:24" ht="114.75" x14ac:dyDescent="0.25">
      <c r="A2654" s="45" t="s">
        <v>3938</v>
      </c>
      <c r="B2654" s="67" t="s">
        <v>8151</v>
      </c>
      <c r="C2654" s="30" t="s">
        <v>7160</v>
      </c>
      <c r="D2654" s="30" t="s">
        <v>3927</v>
      </c>
      <c r="E2654" s="29" t="s">
        <v>10082</v>
      </c>
      <c r="F2654" s="47" t="s">
        <v>3680</v>
      </c>
      <c r="G2654" s="47" t="s">
        <v>3674</v>
      </c>
      <c r="H2654" s="48">
        <v>43342</v>
      </c>
      <c r="I2654" s="48">
        <v>43799</v>
      </c>
      <c r="J2654" s="48" t="str">
        <f ca="1">IF(Ugovori_OPULJP[[#This Row],[DATUM ZAVRŠETKA OPERACIJE]]&lt;TODAY(),"završen","u provedbi")</f>
        <v>završen</v>
      </c>
      <c r="K2654" s="25" t="s">
        <v>13</v>
      </c>
      <c r="L2654" s="25" t="s">
        <v>13</v>
      </c>
      <c r="M2654" s="17">
        <v>0.85</v>
      </c>
      <c r="N2654" s="17">
        <v>0.15</v>
      </c>
      <c r="O2654" s="11">
        <f>Ugovori_OPULJP[[#This Row],[Bespovratna sredstva - Ukupno (EU+Nac) HRK
= Ukupna ugovorena vrijednost bespovratnih sredstava]]*Ugovori_OPULJP[[#This Row],[EU STOPA SUFINANCIRANJA %
EU CO-FINANCING RATE %]]</f>
        <v>519979.68000000005</v>
      </c>
      <c r="P2654" s="11">
        <f>Ugovori_OPULJP[[#This Row],[Bespovratna sredstva - Ukupno (EU+Nac) HRK
= Ukupna ugovorena vrijednost bespovratnih sredstava]]*Ugovori_OPULJP[[#This Row],[STOPA NACIONALNOG SUFINANCIRANJA %]]</f>
        <v>91761.12000000001</v>
      </c>
      <c r="Q2654" s="11">
        <v>611740.80000000005</v>
      </c>
      <c r="R2654" s="11">
        <v>0</v>
      </c>
      <c r="S2654" s="11">
        <v>0</v>
      </c>
      <c r="T2654" s="4">
        <f>Ugovori_OPULJP[[#This Row],[Bespovratna sredstva - Ukupno (EU+Nac) HRK
= Ukupna ugovorena vrijednost bespovratnih sredstava]]+Ugovori_OPULJP[[#This Row],[Javni doprinos korisnika - HRK]]+Ugovori_OPULJP[[#This Row],[Privatni doprinos korisnika - HRK]]</f>
        <v>611740.80000000005</v>
      </c>
      <c r="U2654" s="29" t="s">
        <v>3634</v>
      </c>
      <c r="V2654" s="29" t="s">
        <v>4042</v>
      </c>
      <c r="W2654" s="89" t="s">
        <v>5870</v>
      </c>
      <c r="X2654" s="30" t="s">
        <v>8072</v>
      </c>
    </row>
    <row r="2655" spans="1:24" ht="89.25" x14ac:dyDescent="0.25">
      <c r="A2655" s="45" t="s">
        <v>3939</v>
      </c>
      <c r="B2655" s="67" t="s">
        <v>8151</v>
      </c>
      <c r="C2655" s="30" t="s">
        <v>7160</v>
      </c>
      <c r="D2655" s="30" t="s">
        <v>3927</v>
      </c>
      <c r="E2655" s="29" t="s">
        <v>10082</v>
      </c>
      <c r="F2655" s="47" t="s">
        <v>3940</v>
      </c>
      <c r="G2655" s="47" t="s">
        <v>446</v>
      </c>
      <c r="H2655" s="48">
        <v>43342</v>
      </c>
      <c r="I2655" s="48">
        <v>43799</v>
      </c>
      <c r="J2655" s="48" t="str">
        <f ca="1">IF(Ugovori_OPULJP[[#This Row],[DATUM ZAVRŠETKA OPERACIJE]]&lt;TODAY(),"završen","u provedbi")</f>
        <v>završen</v>
      </c>
      <c r="K2655" s="25" t="s">
        <v>9</v>
      </c>
      <c r="L2655" s="25" t="s">
        <v>9</v>
      </c>
      <c r="M2655" s="17">
        <v>0.85</v>
      </c>
      <c r="N2655" s="17">
        <v>0.15</v>
      </c>
      <c r="O2655" s="11">
        <f>Ugovori_OPULJP[[#This Row],[Bespovratna sredstva - Ukupno (EU+Nac) HRK
= Ukupna ugovorena vrijednost bespovratnih sredstava]]*Ugovori_OPULJP[[#This Row],[EU STOPA SUFINANCIRANJA %
EU CO-FINANCING RATE %]]</f>
        <v>1415676.2409999999</v>
      </c>
      <c r="P2655" s="11">
        <f>Ugovori_OPULJP[[#This Row],[Bespovratna sredstva - Ukupno (EU+Nac) HRK
= Ukupna ugovorena vrijednost bespovratnih sredstava]]*Ugovori_OPULJP[[#This Row],[STOPA NACIONALNOG SUFINANCIRANJA %]]</f>
        <v>249825.21899999998</v>
      </c>
      <c r="Q2655" s="11">
        <v>1665501.46</v>
      </c>
      <c r="R2655" s="11">
        <v>0</v>
      </c>
      <c r="S2655" s="11">
        <v>0</v>
      </c>
      <c r="T2655" s="4">
        <f>Ugovori_OPULJP[[#This Row],[Bespovratna sredstva - Ukupno (EU+Nac) HRK
= Ukupna ugovorena vrijednost bespovratnih sredstava]]+Ugovori_OPULJP[[#This Row],[Javni doprinos korisnika - HRK]]+Ugovori_OPULJP[[#This Row],[Privatni doprinos korisnika - HRK]]</f>
        <v>1665501.46</v>
      </c>
      <c r="U2655" s="29" t="s">
        <v>3634</v>
      </c>
      <c r="V2655" s="29" t="s">
        <v>4042</v>
      </c>
      <c r="W2655" s="89" t="s">
        <v>5871</v>
      </c>
      <c r="X2655" s="30" t="s">
        <v>8072</v>
      </c>
    </row>
    <row r="2656" spans="1:24" ht="89.25" x14ac:dyDescent="0.25">
      <c r="A2656" s="45" t="s">
        <v>3941</v>
      </c>
      <c r="B2656" s="67" t="s">
        <v>8151</v>
      </c>
      <c r="C2656" s="30" t="s">
        <v>7160</v>
      </c>
      <c r="D2656" s="30" t="s">
        <v>3927</v>
      </c>
      <c r="E2656" s="29" t="s">
        <v>10082</v>
      </c>
      <c r="F2656" s="47" t="s">
        <v>3942</v>
      </c>
      <c r="G2656" s="47" t="s">
        <v>445</v>
      </c>
      <c r="H2656" s="48">
        <v>43342</v>
      </c>
      <c r="I2656" s="48">
        <v>43799</v>
      </c>
      <c r="J2656" s="48" t="str">
        <f ca="1">IF(Ugovori_OPULJP[[#This Row],[DATUM ZAVRŠETKA OPERACIJE]]&lt;TODAY(),"završen","u provedbi")</f>
        <v>završen</v>
      </c>
      <c r="K2656" s="25" t="s">
        <v>9</v>
      </c>
      <c r="L2656" s="25" t="s">
        <v>9</v>
      </c>
      <c r="M2656" s="17">
        <v>0.85</v>
      </c>
      <c r="N2656" s="17">
        <v>0.15</v>
      </c>
      <c r="O2656" s="11">
        <f>Ugovori_OPULJP[[#This Row],[Bespovratna sredstva - Ukupno (EU+Nac) HRK
= Ukupna ugovorena vrijednost bespovratnih sredstava]]*Ugovori_OPULJP[[#This Row],[EU STOPA SUFINANCIRANJA %
EU CO-FINANCING RATE %]]</f>
        <v>686344.179</v>
      </c>
      <c r="P2656" s="11">
        <f>Ugovori_OPULJP[[#This Row],[Bespovratna sredstva - Ukupno (EU+Nac) HRK
= Ukupna ugovorena vrijednost bespovratnih sredstava]]*Ugovori_OPULJP[[#This Row],[STOPA NACIONALNOG SUFINANCIRANJA %]]</f>
        <v>121119.56099999999</v>
      </c>
      <c r="Q2656" s="11">
        <v>807463.74</v>
      </c>
      <c r="R2656" s="11">
        <v>0</v>
      </c>
      <c r="S2656" s="11">
        <v>0</v>
      </c>
      <c r="T2656" s="4">
        <f>Ugovori_OPULJP[[#This Row],[Bespovratna sredstva - Ukupno (EU+Nac) HRK
= Ukupna ugovorena vrijednost bespovratnih sredstava]]+Ugovori_OPULJP[[#This Row],[Javni doprinos korisnika - HRK]]+Ugovori_OPULJP[[#This Row],[Privatni doprinos korisnika - HRK]]</f>
        <v>807463.74</v>
      </c>
      <c r="U2656" s="29" t="s">
        <v>3634</v>
      </c>
      <c r="V2656" s="29" t="s">
        <v>4042</v>
      </c>
      <c r="W2656" s="89" t="s">
        <v>5872</v>
      </c>
      <c r="X2656" s="30" t="s">
        <v>8072</v>
      </c>
    </row>
    <row r="2657" spans="1:24" ht="114.75" x14ac:dyDescent="0.25">
      <c r="A2657" s="12" t="s">
        <v>10725</v>
      </c>
      <c r="B2657" s="10" t="s">
        <v>8151</v>
      </c>
      <c r="C2657" s="5" t="s">
        <v>7160</v>
      </c>
      <c r="D2657" s="5" t="s">
        <v>10027</v>
      </c>
      <c r="E2657" s="19" t="s">
        <v>10082</v>
      </c>
      <c r="F2657" s="7" t="s">
        <v>10858</v>
      </c>
      <c r="G2657" s="7" t="s">
        <v>3</v>
      </c>
      <c r="H2657" s="13">
        <v>44075</v>
      </c>
      <c r="I2657" s="13">
        <v>44805</v>
      </c>
      <c r="J2657" s="13" t="str">
        <f ca="1">IF(Ugovori_OPULJP[[#This Row],[DATUM ZAVRŠETKA OPERACIJE]]&lt;TODAY(),"završen","u provedbi")</f>
        <v>u provedbi</v>
      </c>
      <c r="K2657" s="6" t="s">
        <v>3</v>
      </c>
      <c r="L2657" s="6" t="s">
        <v>3</v>
      </c>
      <c r="M2657" s="17">
        <v>0.85</v>
      </c>
      <c r="N2657" s="17">
        <v>0.15</v>
      </c>
      <c r="O2657" s="11">
        <f>Ugovori_OPULJP[[#This Row],[Bespovratna sredstva - Ukupno (EU+Nac) HRK
= Ukupna ugovorena vrijednost bespovratnih sredstava]]*Ugovori_OPULJP[[#This Row],[EU STOPA SUFINANCIRANJA %
EU CO-FINANCING RATE %]]</f>
        <v>1178866.1305</v>
      </c>
      <c r="P2657" s="11">
        <f>Ugovori_OPULJP[[#This Row],[Bespovratna sredstva - Ukupno (EU+Nac) HRK
= Ukupna ugovorena vrijednost bespovratnih sredstava]]*Ugovori_OPULJP[[#This Row],[STOPA NACIONALNOG SUFINANCIRANJA %]]</f>
        <v>208035.19950000002</v>
      </c>
      <c r="Q2657" s="4">
        <v>1386901.33</v>
      </c>
      <c r="R2657" s="4">
        <v>1386901.33</v>
      </c>
      <c r="S2657" s="11">
        <v>0</v>
      </c>
      <c r="T2657" s="4">
        <f>Ugovori_OPULJP[[#This Row],[Bespovratna sredstva - Ukupno (EU+Nac) HRK
= Ukupna ugovorena vrijednost bespovratnih sredstava]]+Ugovori_OPULJP[[#This Row],[Javni doprinos korisnika - HRK]]+Ugovori_OPULJP[[#This Row],[Privatni doprinos korisnika - HRK]]</f>
        <v>2773802.66</v>
      </c>
      <c r="U2657" s="29" t="s">
        <v>3634</v>
      </c>
      <c r="V2657" s="19" t="s">
        <v>4042</v>
      </c>
      <c r="W2657" s="14" t="s">
        <v>10945</v>
      </c>
      <c r="X2657" s="15" t="s">
        <v>8072</v>
      </c>
    </row>
    <row r="2658" spans="1:24" ht="76.5" x14ac:dyDescent="0.25">
      <c r="A2658" s="12" t="s">
        <v>10005</v>
      </c>
      <c r="B2658" s="10" t="s">
        <v>8151</v>
      </c>
      <c r="C2658" s="5" t="s">
        <v>7160</v>
      </c>
      <c r="D2658" s="5" t="s">
        <v>10027</v>
      </c>
      <c r="E2658" s="19" t="s">
        <v>10082</v>
      </c>
      <c r="F2658" s="7" t="s">
        <v>10040</v>
      </c>
      <c r="G2658" s="7" t="s">
        <v>8551</v>
      </c>
      <c r="H2658" s="13">
        <v>44075</v>
      </c>
      <c r="I2658" s="13">
        <v>44805</v>
      </c>
      <c r="J2658" s="13" t="str">
        <f ca="1">IF(Ugovori_OPULJP[[#This Row],[DATUM ZAVRŠETKA OPERACIJE]]&lt;TODAY(),"završen","u provedbi")</f>
        <v>u provedbi</v>
      </c>
      <c r="K2658" s="6" t="s">
        <v>17</v>
      </c>
      <c r="L2658" s="6" t="s">
        <v>17</v>
      </c>
      <c r="M2658" s="17">
        <v>0.85</v>
      </c>
      <c r="N2658" s="17">
        <v>0.15</v>
      </c>
      <c r="O2658" s="11">
        <f>Ugovori_OPULJP[[#This Row],[Bespovratna sredstva - Ukupno (EU+Nac) HRK
= Ukupna ugovorena vrijednost bespovratnih sredstava]]*Ugovori_OPULJP[[#This Row],[EU STOPA SUFINANCIRANJA %
EU CO-FINANCING RATE %]]</f>
        <v>331500</v>
      </c>
      <c r="P2658" s="11">
        <f>Ugovori_OPULJP[[#This Row],[Bespovratna sredstva - Ukupno (EU+Nac) HRK
= Ukupna ugovorena vrijednost bespovratnih sredstava]]*Ugovori_OPULJP[[#This Row],[STOPA NACIONALNOG SUFINANCIRANJA %]]</f>
        <v>58500</v>
      </c>
      <c r="Q2658" s="4">
        <v>390000</v>
      </c>
      <c r="R2658" s="11">
        <v>43368.56</v>
      </c>
      <c r="S2658" s="11">
        <v>0</v>
      </c>
      <c r="T2658" s="4">
        <f>Ugovori_OPULJP[[#This Row],[Bespovratna sredstva - Ukupno (EU+Nac) HRK
= Ukupna ugovorena vrijednost bespovratnih sredstava]]+Ugovori_OPULJP[[#This Row],[Javni doprinos korisnika - HRK]]+Ugovori_OPULJP[[#This Row],[Privatni doprinos korisnika - HRK]]</f>
        <v>433368.56</v>
      </c>
      <c r="U2658" s="29" t="s">
        <v>3634</v>
      </c>
      <c r="V2658" s="19" t="s">
        <v>4042</v>
      </c>
      <c r="W2658" s="14" t="s">
        <v>10058</v>
      </c>
      <c r="X2658" s="15" t="s">
        <v>8072</v>
      </c>
    </row>
    <row r="2659" spans="1:24" ht="76.5" x14ac:dyDescent="0.25">
      <c r="A2659" s="26" t="s">
        <v>11008</v>
      </c>
      <c r="B2659" s="10" t="s">
        <v>8151</v>
      </c>
      <c r="C2659" s="5" t="s">
        <v>7160</v>
      </c>
      <c r="D2659" s="27" t="s">
        <v>11045</v>
      </c>
      <c r="E2659" s="19" t="s">
        <v>10082</v>
      </c>
      <c r="F2659" s="7" t="s">
        <v>11046</v>
      </c>
      <c r="G2659" s="7" t="s">
        <v>1546</v>
      </c>
      <c r="H2659" s="13">
        <v>44386</v>
      </c>
      <c r="I2659" s="13">
        <v>44753</v>
      </c>
      <c r="J2659" s="13" t="str">
        <f ca="1">IF(Ugovori_OPULJP[[#This Row],[DATUM ZAVRŠETKA OPERACIJE]]&lt;TODAY(),"završen","u provedbi")</f>
        <v>u provedbi</v>
      </c>
      <c r="K2659" s="18" t="s">
        <v>15</v>
      </c>
      <c r="L2659" s="25" t="s">
        <v>15</v>
      </c>
      <c r="M2659" s="17">
        <v>0.85</v>
      </c>
      <c r="N2659" s="17">
        <v>0.15</v>
      </c>
      <c r="O2659" s="11">
        <f>Ugovori_OPULJP[[#This Row],[Bespovratna sredstva - Ukupno (EU+Nac) HRK
= Ukupna ugovorena vrijednost bespovratnih sredstava]]*Ugovori_OPULJP[[#This Row],[EU STOPA SUFINANCIRANJA %
EU CO-FINANCING RATE %]]</f>
        <v>1374683.121</v>
      </c>
      <c r="P2659" s="11">
        <f>Ugovori_OPULJP[[#This Row],[Bespovratna sredstva - Ukupno (EU+Nac) HRK
= Ukupna ugovorena vrijednost bespovratnih sredstava]]*Ugovori_OPULJP[[#This Row],[STOPA NACIONALNOG SUFINANCIRANJA %]]</f>
        <v>242591.139</v>
      </c>
      <c r="Q2659" s="4">
        <v>1617274.26</v>
      </c>
      <c r="R2659" s="11">
        <v>285401.34000000008</v>
      </c>
      <c r="S2659" s="11">
        <v>0</v>
      </c>
      <c r="T2659" s="4">
        <f>Ugovori_OPULJP[[#This Row],[Bespovratna sredstva - Ukupno (EU+Nac) HRK
= Ukupna ugovorena vrijednost bespovratnih sredstava]]+Ugovori_OPULJP[[#This Row],[Javni doprinos korisnika - HRK]]+Ugovori_OPULJP[[#This Row],[Privatni doprinos korisnika - HRK]]</f>
        <v>1902675.6</v>
      </c>
      <c r="U2659" s="19" t="s">
        <v>3634</v>
      </c>
      <c r="V2659" s="19" t="s">
        <v>4042</v>
      </c>
      <c r="W2659" s="14" t="s">
        <v>11087</v>
      </c>
      <c r="X2659" s="15" t="s">
        <v>8072</v>
      </c>
    </row>
    <row r="2660" spans="1:24" ht="102" x14ac:dyDescent="0.25">
      <c r="A2660" s="12" t="s">
        <v>11009</v>
      </c>
      <c r="B2660" s="10" t="s">
        <v>8151</v>
      </c>
      <c r="C2660" s="5" t="s">
        <v>7160</v>
      </c>
      <c r="D2660" s="27" t="s">
        <v>11045</v>
      </c>
      <c r="E2660" s="19" t="s">
        <v>10082</v>
      </c>
      <c r="F2660" s="7" t="s">
        <v>11047</v>
      </c>
      <c r="G2660" s="7" t="s">
        <v>1057</v>
      </c>
      <c r="H2660" s="13">
        <v>44440</v>
      </c>
      <c r="I2660" s="13">
        <v>44805</v>
      </c>
      <c r="J2660" s="13" t="str">
        <f ca="1">IF(Ugovori_OPULJP[[#This Row],[DATUM ZAVRŠETKA OPERACIJE]]&lt;TODAY(),"završen","u provedbi")</f>
        <v>u provedbi</v>
      </c>
      <c r="K2660" s="18" t="s">
        <v>6</v>
      </c>
      <c r="L2660" s="18" t="s">
        <v>6</v>
      </c>
      <c r="M2660" s="17">
        <v>0.85</v>
      </c>
      <c r="N2660" s="17">
        <v>0.15</v>
      </c>
      <c r="O2660" s="11">
        <f>Ugovori_OPULJP[[#This Row],[Bespovratna sredstva - Ukupno (EU+Nac) HRK
= Ukupna ugovorena vrijednost bespovratnih sredstava]]*Ugovori_OPULJP[[#This Row],[EU STOPA SUFINANCIRANJA %
EU CO-FINANCING RATE %]]</f>
        <v>554494.03200000001</v>
      </c>
      <c r="P2660" s="11">
        <f>Ugovori_OPULJP[[#This Row],[Bespovratna sredstva - Ukupno (EU+Nac) HRK
= Ukupna ugovorena vrijednost bespovratnih sredstava]]*Ugovori_OPULJP[[#This Row],[STOPA NACIONALNOG SUFINANCIRANJA %]]</f>
        <v>97851.888000000006</v>
      </c>
      <c r="Q2660" s="4">
        <v>652345.92000000004</v>
      </c>
      <c r="R2660" s="11">
        <v>72482.880000000005</v>
      </c>
      <c r="S2660" s="11">
        <v>0</v>
      </c>
      <c r="T2660" s="4">
        <f>Ugovori_OPULJP[[#This Row],[Bespovratna sredstva - Ukupno (EU+Nac) HRK
= Ukupna ugovorena vrijednost bespovratnih sredstava]]+Ugovori_OPULJP[[#This Row],[Javni doprinos korisnika - HRK]]+Ugovori_OPULJP[[#This Row],[Privatni doprinos korisnika - HRK]]</f>
        <v>724828.8</v>
      </c>
      <c r="U2660" s="19" t="s">
        <v>3634</v>
      </c>
      <c r="V2660" s="19" t="s">
        <v>4042</v>
      </c>
      <c r="W2660" s="14" t="s">
        <v>11088</v>
      </c>
      <c r="X2660" s="15" t="s">
        <v>8072</v>
      </c>
    </row>
    <row r="2661" spans="1:24" ht="89.25" x14ac:dyDescent="0.25">
      <c r="A2661" s="12" t="s">
        <v>11010</v>
      </c>
      <c r="B2661" s="10" t="s">
        <v>8151</v>
      </c>
      <c r="C2661" s="5" t="s">
        <v>7160</v>
      </c>
      <c r="D2661" s="27" t="s">
        <v>11045</v>
      </c>
      <c r="E2661" s="19" t="s">
        <v>10082</v>
      </c>
      <c r="F2661" s="7" t="s">
        <v>11048</v>
      </c>
      <c r="G2661" s="7" t="s">
        <v>11079</v>
      </c>
      <c r="H2661" s="13">
        <v>44421</v>
      </c>
      <c r="I2661" s="13">
        <v>44789</v>
      </c>
      <c r="J2661" s="13" t="str">
        <f ca="1">IF(Ugovori_OPULJP[[#This Row],[DATUM ZAVRŠETKA OPERACIJE]]&lt;TODAY(),"završen","u provedbi")</f>
        <v>u provedbi</v>
      </c>
      <c r="K2661" s="18" t="s">
        <v>19</v>
      </c>
      <c r="L2661" s="25" t="s">
        <v>19</v>
      </c>
      <c r="M2661" s="17">
        <v>0.85</v>
      </c>
      <c r="N2661" s="17">
        <v>0.15</v>
      </c>
      <c r="O2661" s="11">
        <f>Ugovori_OPULJP[[#This Row],[Bespovratna sredstva - Ukupno (EU+Nac) HRK
= Ukupna ugovorena vrijednost bespovratnih sredstava]]*Ugovori_OPULJP[[#This Row],[EU STOPA SUFINANCIRANJA %
EU CO-FINANCING RATE %]]</f>
        <v>3273055.05</v>
      </c>
      <c r="P2661" s="11">
        <f>Ugovori_OPULJP[[#This Row],[Bespovratna sredstva - Ukupno (EU+Nac) HRK
= Ukupna ugovorena vrijednost bespovratnih sredstava]]*Ugovori_OPULJP[[#This Row],[STOPA NACIONALNOG SUFINANCIRANJA %]]</f>
        <v>577597.94999999995</v>
      </c>
      <c r="Q2661" s="4">
        <v>3850653</v>
      </c>
      <c r="R2661" s="11">
        <v>679527</v>
      </c>
      <c r="S2661" s="11">
        <v>0</v>
      </c>
      <c r="T2661" s="4">
        <f>Ugovori_OPULJP[[#This Row],[Bespovratna sredstva - Ukupno (EU+Nac) HRK
= Ukupna ugovorena vrijednost bespovratnih sredstava]]+Ugovori_OPULJP[[#This Row],[Javni doprinos korisnika - HRK]]+Ugovori_OPULJP[[#This Row],[Privatni doprinos korisnika - HRK]]</f>
        <v>4530180</v>
      </c>
      <c r="U2661" s="19" t="s">
        <v>3634</v>
      </c>
      <c r="V2661" s="19" t="s">
        <v>4042</v>
      </c>
      <c r="W2661" s="14" t="s">
        <v>11089</v>
      </c>
      <c r="X2661" s="15" t="s">
        <v>8072</v>
      </c>
    </row>
    <row r="2662" spans="1:24" ht="76.5" x14ac:dyDescent="0.25">
      <c r="A2662" s="12" t="s">
        <v>11011</v>
      </c>
      <c r="B2662" s="10" t="s">
        <v>8151</v>
      </c>
      <c r="C2662" s="5" t="s">
        <v>7160</v>
      </c>
      <c r="D2662" s="27" t="s">
        <v>11045</v>
      </c>
      <c r="E2662" s="19" t="s">
        <v>10082</v>
      </c>
      <c r="F2662" s="7" t="s">
        <v>11049</v>
      </c>
      <c r="G2662" s="7" t="s">
        <v>11080</v>
      </c>
      <c r="H2662" s="13">
        <v>44433</v>
      </c>
      <c r="I2662" s="13">
        <v>44798</v>
      </c>
      <c r="J2662" s="13" t="str">
        <f ca="1">IF(Ugovori_OPULJP[[#This Row],[DATUM ZAVRŠETKA OPERACIJE]]&lt;TODAY(),"završen","u provedbi")</f>
        <v>u provedbi</v>
      </c>
      <c r="K2662" s="6" t="s">
        <v>20</v>
      </c>
      <c r="L2662" s="25" t="s">
        <v>20</v>
      </c>
      <c r="M2662" s="17">
        <v>0.85</v>
      </c>
      <c r="N2662" s="17">
        <v>0.15</v>
      </c>
      <c r="O2662" s="11">
        <f>Ugovori_OPULJP[[#This Row],[Bespovratna sredstva - Ukupno (EU+Nac) HRK
= Ukupna ugovorena vrijednost bespovratnih sredstava]]*Ugovori_OPULJP[[#This Row],[EU STOPA SUFINANCIRANJA %
EU CO-FINANCING RATE %]]</f>
        <v>752802.66149999993</v>
      </c>
      <c r="P2662" s="11">
        <f>Ugovori_OPULJP[[#This Row],[Bespovratna sredstva - Ukupno (EU+Nac) HRK
= Ukupna ugovorena vrijednost bespovratnih sredstava]]*Ugovori_OPULJP[[#This Row],[STOPA NACIONALNOG SUFINANCIRANJA %]]</f>
        <v>132847.52849999999</v>
      </c>
      <c r="Q2662" s="4">
        <v>885650.19</v>
      </c>
      <c r="R2662" s="11">
        <v>156291.21000000008</v>
      </c>
      <c r="S2662" s="11">
        <v>0</v>
      </c>
      <c r="T2662" s="4">
        <f>Ugovori_OPULJP[[#This Row],[Bespovratna sredstva - Ukupno (EU+Nac) HRK
= Ukupna ugovorena vrijednost bespovratnih sredstava]]+Ugovori_OPULJP[[#This Row],[Javni doprinos korisnika - HRK]]+Ugovori_OPULJP[[#This Row],[Privatni doprinos korisnika - HRK]]</f>
        <v>1041941.4</v>
      </c>
      <c r="U2662" s="19" t="s">
        <v>3634</v>
      </c>
      <c r="V2662" s="19" t="s">
        <v>4042</v>
      </c>
      <c r="W2662" s="14" t="s">
        <v>11090</v>
      </c>
      <c r="X2662" s="15" t="s">
        <v>8072</v>
      </c>
    </row>
    <row r="2663" spans="1:24" ht="114.75" x14ac:dyDescent="0.25">
      <c r="A2663" s="12" t="s">
        <v>11144</v>
      </c>
      <c r="B2663" s="10" t="s">
        <v>8151</v>
      </c>
      <c r="C2663" s="5" t="s">
        <v>7160</v>
      </c>
      <c r="D2663" s="27" t="s">
        <v>11045</v>
      </c>
      <c r="E2663" s="19" t="s">
        <v>10082</v>
      </c>
      <c r="F2663" s="7" t="s">
        <v>11146</v>
      </c>
      <c r="G2663" s="7" t="s">
        <v>3820</v>
      </c>
      <c r="H2663" s="13">
        <v>44438</v>
      </c>
      <c r="I2663" s="13">
        <v>44803</v>
      </c>
      <c r="J2663" s="13" t="str">
        <f ca="1">IF(Ugovori_OPULJP[[#This Row],[DATUM ZAVRŠETKA OPERACIJE]]&lt;TODAY(),"završen","u provedbi")</f>
        <v>u provedbi</v>
      </c>
      <c r="K2663" s="6" t="s">
        <v>13</v>
      </c>
      <c r="L2663" s="6" t="s">
        <v>13</v>
      </c>
      <c r="M2663" s="17">
        <v>0.85</v>
      </c>
      <c r="N2663" s="17">
        <v>0.15</v>
      </c>
      <c r="O2663" s="11">
        <f>Ugovori_OPULJP[[#This Row],[Bespovratna sredstva - Ukupno (EU+Nac) HRK
= Ukupna ugovorena vrijednost bespovratnih sredstava]]*Ugovori_OPULJP[[#This Row],[EU STOPA SUFINANCIRANJA %
EU CO-FINANCING RATE %]]</f>
        <v>1074332.1869999999</v>
      </c>
      <c r="P2663" s="11">
        <f>Ugovori_OPULJP[[#This Row],[Bespovratna sredstva - Ukupno (EU+Nac) HRK
= Ukupna ugovorena vrijednost bespovratnih sredstava]]*Ugovori_OPULJP[[#This Row],[STOPA NACIONALNOG SUFINANCIRANJA %]]</f>
        <v>189588.033</v>
      </c>
      <c r="Q2663" s="4">
        <v>1263920.22</v>
      </c>
      <c r="R2663" s="11">
        <v>140435.58000000007</v>
      </c>
      <c r="S2663" s="11">
        <v>0</v>
      </c>
      <c r="T2663" s="4">
        <f>Ugovori_OPULJP[[#This Row],[Bespovratna sredstva - Ukupno (EU+Nac) HRK
= Ukupna ugovorena vrijednost bespovratnih sredstava]]+Ugovori_OPULJP[[#This Row],[Javni doprinos korisnika - HRK]]+Ugovori_OPULJP[[#This Row],[Privatni doprinos korisnika - HRK]]</f>
        <v>1404355.8</v>
      </c>
      <c r="U2663" s="19" t="s">
        <v>3634</v>
      </c>
      <c r="V2663" s="19" t="s">
        <v>4042</v>
      </c>
      <c r="W2663" s="14" t="s">
        <v>11148</v>
      </c>
      <c r="X2663" s="15" t="s">
        <v>8072</v>
      </c>
    </row>
    <row r="2664" spans="1:24" ht="114.75" x14ac:dyDescent="0.25">
      <c r="A2664" s="12" t="s">
        <v>11012</v>
      </c>
      <c r="B2664" s="10" t="s">
        <v>8151</v>
      </c>
      <c r="C2664" s="5" t="s">
        <v>7160</v>
      </c>
      <c r="D2664" s="27" t="s">
        <v>11045</v>
      </c>
      <c r="E2664" s="19" t="s">
        <v>10082</v>
      </c>
      <c r="F2664" s="7" t="s">
        <v>11050</v>
      </c>
      <c r="G2664" s="47" t="s">
        <v>2942</v>
      </c>
      <c r="H2664" s="13">
        <v>44410</v>
      </c>
      <c r="I2664" s="13">
        <v>44775</v>
      </c>
      <c r="J2664" s="13" t="str">
        <f ca="1">IF(Ugovori_OPULJP[[#This Row],[DATUM ZAVRŠETKA OPERACIJE]]&lt;TODAY(),"završen","u provedbi")</f>
        <v>u provedbi</v>
      </c>
      <c r="K2664" s="6" t="s">
        <v>12</v>
      </c>
      <c r="L2664" s="6" t="s">
        <v>12</v>
      </c>
      <c r="M2664" s="17">
        <v>0.85</v>
      </c>
      <c r="N2664" s="17">
        <v>0.15</v>
      </c>
      <c r="O2664" s="11">
        <f>Ugovori_OPULJP[[#This Row],[Bespovratna sredstva - Ukupno (EU+Nac) HRK
= Ukupna ugovorena vrijednost bespovratnih sredstava]]*Ugovori_OPULJP[[#This Row],[EU STOPA SUFINANCIRANJA %
EU CO-FINANCING RATE %]]</f>
        <v>327305.505</v>
      </c>
      <c r="P2664" s="11">
        <f>Ugovori_OPULJP[[#This Row],[Bespovratna sredstva - Ukupno (EU+Nac) HRK
= Ukupna ugovorena vrijednost bespovratnih sredstava]]*Ugovori_OPULJP[[#This Row],[STOPA NACIONALNOG SUFINANCIRANJA %]]</f>
        <v>57759.794999999998</v>
      </c>
      <c r="Q2664" s="4">
        <v>385065.3</v>
      </c>
      <c r="R2664" s="11">
        <f>67952.7</f>
        <v>67952.7</v>
      </c>
      <c r="S2664" s="11">
        <v>0</v>
      </c>
      <c r="T2664" s="4">
        <f>Ugovori_OPULJP[[#This Row],[Bespovratna sredstva - Ukupno (EU+Nac) HRK
= Ukupna ugovorena vrijednost bespovratnih sredstava]]+Ugovori_OPULJP[[#This Row],[Javni doprinos korisnika - HRK]]+Ugovori_OPULJP[[#This Row],[Privatni doprinos korisnika - HRK]]</f>
        <v>453018</v>
      </c>
      <c r="U2664" s="19" t="s">
        <v>3634</v>
      </c>
      <c r="V2664" s="19" t="s">
        <v>4042</v>
      </c>
      <c r="W2664" s="14" t="s">
        <v>11091</v>
      </c>
      <c r="X2664" s="15" t="s">
        <v>8072</v>
      </c>
    </row>
    <row r="2665" spans="1:24" ht="76.5" x14ac:dyDescent="0.25">
      <c r="A2665" s="12" t="s">
        <v>11013</v>
      </c>
      <c r="B2665" s="10" t="s">
        <v>8151</v>
      </c>
      <c r="C2665" s="5" t="s">
        <v>7160</v>
      </c>
      <c r="D2665" s="27" t="s">
        <v>11045</v>
      </c>
      <c r="E2665" s="19" t="s">
        <v>10082</v>
      </c>
      <c r="F2665" s="7" t="s">
        <v>11051</v>
      </c>
      <c r="G2665" s="47" t="s">
        <v>1261</v>
      </c>
      <c r="H2665" s="13">
        <v>44419</v>
      </c>
      <c r="I2665" s="13">
        <v>44784</v>
      </c>
      <c r="J2665" s="13" t="str">
        <f ca="1">IF(Ugovori_OPULJP[[#This Row],[DATUM ZAVRŠETKA OPERACIJE]]&lt;TODAY(),"završen","u provedbi")</f>
        <v>u provedbi</v>
      </c>
      <c r="K2665" s="6" t="s">
        <v>8</v>
      </c>
      <c r="L2665" s="18" t="s">
        <v>8</v>
      </c>
      <c r="M2665" s="17">
        <v>0.85</v>
      </c>
      <c r="N2665" s="17">
        <v>0.15</v>
      </c>
      <c r="O2665" s="11">
        <f>Ugovori_OPULJP[[#This Row],[Bespovratna sredstva - Ukupno (EU+Nac) HRK
= Ukupna ugovorena vrijednost bespovratnih sredstava]]*Ugovori_OPULJP[[#This Row],[EU STOPA SUFINANCIRANJA %
EU CO-FINANCING RATE %]]</f>
        <v>554494.03200000001</v>
      </c>
      <c r="P2665" s="11">
        <f>Ugovori_OPULJP[[#This Row],[Bespovratna sredstva - Ukupno (EU+Nac) HRK
= Ukupna ugovorena vrijednost bespovratnih sredstava]]*Ugovori_OPULJP[[#This Row],[STOPA NACIONALNOG SUFINANCIRANJA %]]</f>
        <v>97851.888000000006</v>
      </c>
      <c r="Q2665" s="4">
        <v>652345.92000000004</v>
      </c>
      <c r="R2665" s="11">
        <v>72482.880000000005</v>
      </c>
      <c r="S2665" s="11">
        <v>0</v>
      </c>
      <c r="T2665" s="4">
        <f>Ugovori_OPULJP[[#This Row],[Bespovratna sredstva - Ukupno (EU+Nac) HRK
= Ukupna ugovorena vrijednost bespovratnih sredstava]]+Ugovori_OPULJP[[#This Row],[Javni doprinos korisnika - HRK]]+Ugovori_OPULJP[[#This Row],[Privatni doprinos korisnika - HRK]]</f>
        <v>724828.8</v>
      </c>
      <c r="U2665" s="19" t="s">
        <v>3634</v>
      </c>
      <c r="V2665" s="19" t="s">
        <v>4042</v>
      </c>
      <c r="W2665" s="14" t="s">
        <v>11092</v>
      </c>
      <c r="X2665" s="15" t="s">
        <v>8072</v>
      </c>
    </row>
    <row r="2666" spans="1:24" ht="102" x14ac:dyDescent="0.25">
      <c r="A2666" s="12" t="s">
        <v>11014</v>
      </c>
      <c r="B2666" s="10" t="s">
        <v>8151</v>
      </c>
      <c r="C2666" s="5" t="s">
        <v>7160</v>
      </c>
      <c r="D2666" s="27" t="s">
        <v>11045</v>
      </c>
      <c r="E2666" s="19" t="s">
        <v>10082</v>
      </c>
      <c r="F2666" s="7" t="s">
        <v>3740</v>
      </c>
      <c r="G2666" s="7" t="s">
        <v>892</v>
      </c>
      <c r="H2666" s="13">
        <v>44397</v>
      </c>
      <c r="I2666" s="13">
        <v>44762</v>
      </c>
      <c r="J2666" s="13" t="str">
        <f ca="1">IF(Ugovori_OPULJP[[#This Row],[DATUM ZAVRŠETKA OPERACIJE]]&lt;TODAY(),"završen","u provedbi")</f>
        <v>u provedbi</v>
      </c>
      <c r="K2666" s="6" t="s">
        <v>0</v>
      </c>
      <c r="L2666" s="18" t="s">
        <v>0</v>
      </c>
      <c r="M2666" s="17">
        <v>0.85</v>
      </c>
      <c r="N2666" s="17">
        <v>0.15</v>
      </c>
      <c r="O2666" s="11">
        <f>Ugovori_OPULJP[[#This Row],[Bespovratna sredstva - Ukupno (EU+Nac) HRK
= Ukupna ugovorena vrijednost bespovratnih sredstava]]*Ugovori_OPULJP[[#This Row],[EU STOPA SUFINANCIRANJA %
EU CO-FINANCING RATE %]]</f>
        <v>1700000</v>
      </c>
      <c r="P2666" s="11">
        <f>Ugovori_OPULJP[[#This Row],[Bespovratna sredstva - Ukupno (EU+Nac) HRK
= Ukupna ugovorena vrijednost bespovratnih sredstava]]*Ugovori_OPULJP[[#This Row],[STOPA NACIONALNOG SUFINANCIRANJA %]]</f>
        <v>300000</v>
      </c>
      <c r="Q2666" s="4">
        <v>2000000</v>
      </c>
      <c r="R2666" s="11">
        <v>446297.20000000019</v>
      </c>
      <c r="S2666" s="11">
        <v>0</v>
      </c>
      <c r="T2666" s="4">
        <f>Ugovori_OPULJP[[#This Row],[Bespovratna sredstva - Ukupno (EU+Nac) HRK
= Ukupna ugovorena vrijednost bespovratnih sredstava]]+Ugovori_OPULJP[[#This Row],[Javni doprinos korisnika - HRK]]+Ugovori_OPULJP[[#This Row],[Privatni doprinos korisnika - HRK]]</f>
        <v>2446297.2000000002</v>
      </c>
      <c r="U2666" s="19" t="s">
        <v>3634</v>
      </c>
      <c r="V2666" s="19" t="s">
        <v>4042</v>
      </c>
      <c r="W2666" s="14" t="s">
        <v>11093</v>
      </c>
      <c r="X2666" s="15" t="s">
        <v>8072</v>
      </c>
    </row>
    <row r="2667" spans="1:24" ht="114.75" x14ac:dyDescent="0.25">
      <c r="A2667" s="12" t="s">
        <v>11123</v>
      </c>
      <c r="B2667" s="10" t="s">
        <v>8151</v>
      </c>
      <c r="C2667" s="5" t="s">
        <v>7160</v>
      </c>
      <c r="D2667" s="27" t="s">
        <v>11045</v>
      </c>
      <c r="E2667" s="19" t="s">
        <v>10082</v>
      </c>
      <c r="F2667" s="7" t="s">
        <v>11131</v>
      </c>
      <c r="G2667" s="7" t="s">
        <v>3718</v>
      </c>
      <c r="H2667" s="13">
        <v>44440</v>
      </c>
      <c r="I2667" s="13">
        <v>44805</v>
      </c>
      <c r="J2667" s="13" t="str">
        <f ca="1">IF(Ugovori_OPULJP[[#This Row],[DATUM ZAVRŠETKA OPERACIJE]]&lt;TODAY(),"završen","u provedbi")</f>
        <v>u provedbi</v>
      </c>
      <c r="K2667" s="6" t="s">
        <v>18</v>
      </c>
      <c r="L2667" s="6" t="s">
        <v>18</v>
      </c>
      <c r="M2667" s="17">
        <v>0.85</v>
      </c>
      <c r="N2667" s="17">
        <v>0.15</v>
      </c>
      <c r="O2667" s="11">
        <f>Ugovori_OPULJP[[#This Row],[Bespovratna sredstva - Ukupno (EU+Nac) HRK
= Ukupna ugovorena vrijednost bespovratnih sredstava]]*Ugovori_OPULJP[[#This Row],[EU STOPA SUFINANCIRANJA %
EU CO-FINANCING RATE %]]</f>
        <v>1938803.7854999998</v>
      </c>
      <c r="P2667" s="11">
        <f>Ugovori_OPULJP[[#This Row],[Bespovratna sredstva - Ukupno (EU+Nac) HRK
= Ukupna ugovorena vrijednost bespovratnih sredstava]]*Ugovori_OPULJP[[#This Row],[STOPA NACIONALNOG SUFINANCIRANJA %]]</f>
        <v>342141.84449999995</v>
      </c>
      <c r="Q2667" s="4">
        <v>2280945.63</v>
      </c>
      <c r="R2667" s="11">
        <v>120049.77000000002</v>
      </c>
      <c r="S2667" s="11">
        <v>0</v>
      </c>
      <c r="T2667" s="4">
        <f>Ugovori_OPULJP[[#This Row],[Bespovratna sredstva - Ukupno (EU+Nac) HRK
= Ukupna ugovorena vrijednost bespovratnih sredstava]]+Ugovori_OPULJP[[#This Row],[Javni doprinos korisnika - HRK]]+Ugovori_OPULJP[[#This Row],[Privatni doprinos korisnika - HRK]]</f>
        <v>2400995.4</v>
      </c>
      <c r="U2667" s="19" t="s">
        <v>3634</v>
      </c>
      <c r="V2667" s="19" t="s">
        <v>4042</v>
      </c>
      <c r="W2667" s="14" t="s">
        <v>11137</v>
      </c>
      <c r="X2667" s="15" t="s">
        <v>8072</v>
      </c>
    </row>
    <row r="2668" spans="1:24" ht="76.5" x14ac:dyDescent="0.25">
      <c r="A2668" s="12" t="s">
        <v>11015</v>
      </c>
      <c r="B2668" s="10" t="s">
        <v>8151</v>
      </c>
      <c r="C2668" s="5" t="s">
        <v>7160</v>
      </c>
      <c r="D2668" s="27" t="s">
        <v>11045</v>
      </c>
      <c r="E2668" s="19" t="s">
        <v>10082</v>
      </c>
      <c r="F2668" s="7" t="s">
        <v>11052</v>
      </c>
      <c r="G2668" s="7" t="s">
        <v>701</v>
      </c>
      <c r="H2668" s="13">
        <v>44425</v>
      </c>
      <c r="I2668" s="13">
        <v>44790</v>
      </c>
      <c r="J2668" s="13" t="str">
        <f ca="1">IF(Ugovori_OPULJP[[#This Row],[DATUM ZAVRŠETKA OPERACIJE]]&lt;TODAY(),"završen","u provedbi")</f>
        <v>u provedbi</v>
      </c>
      <c r="K2668" s="6" t="s">
        <v>11</v>
      </c>
      <c r="L2668" s="6" t="s">
        <v>11</v>
      </c>
      <c r="M2668" s="17">
        <v>0.85</v>
      </c>
      <c r="N2668" s="17">
        <v>0.15</v>
      </c>
      <c r="O2668" s="11">
        <f>Ugovori_OPULJP[[#This Row],[Bespovratna sredstva - Ukupno (EU+Nac) HRK
= Ukupna ugovorena vrijednost bespovratnih sredstava]]*Ugovori_OPULJP[[#This Row],[EU STOPA SUFINANCIRANJA %
EU CO-FINANCING RATE %]]</f>
        <v>1524858.588</v>
      </c>
      <c r="P2668" s="11">
        <f>Ugovori_OPULJP[[#This Row],[Bespovratna sredstva - Ukupno (EU+Nac) HRK
= Ukupna ugovorena vrijednost bespovratnih sredstava]]*Ugovori_OPULJP[[#This Row],[STOPA NACIONALNOG SUFINANCIRANJA %]]</f>
        <v>269092.69199999998</v>
      </c>
      <c r="Q2668" s="4">
        <v>1793951.28</v>
      </c>
      <c r="R2668" s="11">
        <v>199327.91999999993</v>
      </c>
      <c r="S2668" s="11">
        <v>0</v>
      </c>
      <c r="T2668" s="4">
        <f>Ugovori_OPULJP[[#This Row],[Bespovratna sredstva - Ukupno (EU+Nac) HRK
= Ukupna ugovorena vrijednost bespovratnih sredstava]]+Ugovori_OPULJP[[#This Row],[Javni doprinos korisnika - HRK]]+Ugovori_OPULJP[[#This Row],[Privatni doprinos korisnika - HRK]]</f>
        <v>1993279.2</v>
      </c>
      <c r="U2668" s="19" t="s">
        <v>3634</v>
      </c>
      <c r="V2668" s="19" t="s">
        <v>4042</v>
      </c>
      <c r="W2668" s="14" t="s">
        <v>11094</v>
      </c>
      <c r="X2668" s="15" t="s">
        <v>8072</v>
      </c>
    </row>
    <row r="2669" spans="1:24" ht="102" x14ac:dyDescent="0.25">
      <c r="A2669" s="12" t="s">
        <v>11016</v>
      </c>
      <c r="B2669" s="10" t="s">
        <v>8151</v>
      </c>
      <c r="C2669" s="5" t="s">
        <v>7160</v>
      </c>
      <c r="D2669" s="27" t="s">
        <v>11045</v>
      </c>
      <c r="E2669" s="19" t="s">
        <v>10082</v>
      </c>
      <c r="F2669" s="7" t="s">
        <v>11053</v>
      </c>
      <c r="G2669" s="7" t="s">
        <v>3715</v>
      </c>
      <c r="H2669" s="13">
        <v>44410</v>
      </c>
      <c r="I2669" s="13">
        <v>44775</v>
      </c>
      <c r="J2669" s="13" t="str">
        <f ca="1">IF(Ugovori_OPULJP[[#This Row],[DATUM ZAVRŠETKA OPERACIJE]]&lt;TODAY(),"završen","u provedbi")</f>
        <v>u provedbi</v>
      </c>
      <c r="K2669" s="6" t="s">
        <v>6</v>
      </c>
      <c r="L2669" s="18" t="s">
        <v>4761</v>
      </c>
      <c r="M2669" s="17">
        <v>0.85</v>
      </c>
      <c r="N2669" s="17">
        <v>0.15</v>
      </c>
      <c r="O2669" s="11">
        <f>Ugovori_OPULJP[[#This Row],[Bespovratna sredstva - Ukupno (EU+Nac) HRK
= Ukupna ugovorena vrijednost bespovratnih sredstava]]*Ugovori_OPULJP[[#This Row],[EU STOPA SUFINANCIRANJA %
EU CO-FINANCING RATE %]]</f>
        <v>1309222.02</v>
      </c>
      <c r="P2669" s="11">
        <f>Ugovori_OPULJP[[#This Row],[Bespovratna sredstva - Ukupno (EU+Nac) HRK
= Ukupna ugovorena vrijednost bespovratnih sredstava]]*Ugovori_OPULJP[[#This Row],[STOPA NACIONALNOG SUFINANCIRANJA %]]</f>
        <v>231039.18</v>
      </c>
      <c r="Q2669" s="4">
        <v>1540261.2</v>
      </c>
      <c r="R2669" s="11">
        <v>271810.80000000005</v>
      </c>
      <c r="S2669" s="11">
        <v>0</v>
      </c>
      <c r="T2669" s="4">
        <f>Ugovori_OPULJP[[#This Row],[Bespovratna sredstva - Ukupno (EU+Nac) HRK
= Ukupna ugovorena vrijednost bespovratnih sredstava]]+Ugovori_OPULJP[[#This Row],[Javni doprinos korisnika - HRK]]+Ugovori_OPULJP[[#This Row],[Privatni doprinos korisnika - HRK]]</f>
        <v>1812072</v>
      </c>
      <c r="U2669" s="19" t="s">
        <v>3634</v>
      </c>
      <c r="V2669" s="19" t="s">
        <v>4042</v>
      </c>
      <c r="W2669" s="14" t="s">
        <v>11095</v>
      </c>
      <c r="X2669" s="15" t="s">
        <v>8072</v>
      </c>
    </row>
    <row r="2670" spans="1:24" ht="114.75" x14ac:dyDescent="0.25">
      <c r="A2670" s="12" t="s">
        <v>11017</v>
      </c>
      <c r="B2670" s="10" t="s">
        <v>8151</v>
      </c>
      <c r="C2670" s="5" t="s">
        <v>7160</v>
      </c>
      <c r="D2670" s="27" t="s">
        <v>11045</v>
      </c>
      <c r="E2670" s="19" t="s">
        <v>10082</v>
      </c>
      <c r="F2670" s="7" t="s">
        <v>11054</v>
      </c>
      <c r="G2670" s="7" t="s">
        <v>3703</v>
      </c>
      <c r="H2670" s="13">
        <v>44424</v>
      </c>
      <c r="I2670" s="13">
        <v>44789</v>
      </c>
      <c r="J2670" s="13" t="str">
        <f ca="1">IF(Ugovori_OPULJP[[#This Row],[DATUM ZAVRŠETKA OPERACIJE]]&lt;TODAY(),"završen","u provedbi")</f>
        <v>u provedbi</v>
      </c>
      <c r="K2670" s="6" t="s">
        <v>6</v>
      </c>
      <c r="L2670" s="6" t="s">
        <v>4761</v>
      </c>
      <c r="M2670" s="17">
        <v>0.85</v>
      </c>
      <c r="N2670" s="17">
        <v>0.15</v>
      </c>
      <c r="O2670" s="11">
        <f>Ugovori_OPULJP[[#This Row],[Bespovratna sredstva - Ukupno (EU+Nac) HRK
= Ukupna ugovorena vrijednost bespovratnih sredstava]]*Ugovori_OPULJP[[#This Row],[EU STOPA SUFINANCIRANJA %
EU CO-FINANCING RATE %]]</f>
        <v>2085128.5995</v>
      </c>
      <c r="P2670" s="11">
        <f>Ugovori_OPULJP[[#This Row],[Bespovratna sredstva - Ukupno (EU+Nac) HRK
= Ukupna ugovorena vrijednost bespovratnih sredstava]]*Ugovori_OPULJP[[#This Row],[STOPA NACIONALNOG SUFINANCIRANJA %]]</f>
        <v>367963.87050000002</v>
      </c>
      <c r="Q2670" s="4">
        <v>2453092.4700000002</v>
      </c>
      <c r="R2670" s="11">
        <v>129110.12999999989</v>
      </c>
      <c r="S2670" s="11">
        <v>0</v>
      </c>
      <c r="T2670" s="4">
        <f>Ugovori_OPULJP[[#This Row],[Bespovratna sredstva - Ukupno (EU+Nac) HRK
= Ukupna ugovorena vrijednost bespovratnih sredstava]]+Ugovori_OPULJP[[#This Row],[Javni doprinos korisnika - HRK]]+Ugovori_OPULJP[[#This Row],[Privatni doprinos korisnika - HRK]]</f>
        <v>2582202.6</v>
      </c>
      <c r="U2670" s="19" t="s">
        <v>3634</v>
      </c>
      <c r="V2670" s="19" t="s">
        <v>4042</v>
      </c>
      <c r="W2670" s="14" t="s">
        <v>11096</v>
      </c>
      <c r="X2670" s="15" t="s">
        <v>8072</v>
      </c>
    </row>
    <row r="2671" spans="1:24" ht="102" x14ac:dyDescent="0.25">
      <c r="A2671" s="12" t="s">
        <v>11018</v>
      </c>
      <c r="B2671" s="10" t="s">
        <v>8151</v>
      </c>
      <c r="C2671" s="5" t="s">
        <v>7160</v>
      </c>
      <c r="D2671" s="27" t="s">
        <v>11045</v>
      </c>
      <c r="E2671" s="19" t="s">
        <v>10082</v>
      </c>
      <c r="F2671" s="7" t="s">
        <v>11055</v>
      </c>
      <c r="G2671" s="7" t="s">
        <v>445</v>
      </c>
      <c r="H2671" s="13">
        <v>44440</v>
      </c>
      <c r="I2671" s="13">
        <v>44805</v>
      </c>
      <c r="J2671" s="13" t="str">
        <f ca="1">IF(Ugovori_OPULJP[[#This Row],[DATUM ZAVRŠETKA OPERACIJE]]&lt;TODAY(),"završen","u provedbi")</f>
        <v>u provedbi</v>
      </c>
      <c r="K2671" s="6" t="s">
        <v>9</v>
      </c>
      <c r="L2671" s="18" t="s">
        <v>9</v>
      </c>
      <c r="M2671" s="17">
        <v>0.85</v>
      </c>
      <c r="N2671" s="17">
        <v>0.15</v>
      </c>
      <c r="O2671" s="11">
        <f>Ugovori_OPULJP[[#This Row],[Bespovratna sredstva - Ukupno (EU+Nac) HRK
= Ukupna ugovorena vrijednost bespovratnih sredstava]]*Ugovori_OPULJP[[#This Row],[EU STOPA SUFINANCIRANJA %
EU CO-FINANCING RATE %]]</f>
        <v>1472874.7725</v>
      </c>
      <c r="P2671" s="11">
        <f>Ugovori_OPULJP[[#This Row],[Bespovratna sredstva - Ukupno (EU+Nac) HRK
= Ukupna ugovorena vrijednost bespovratnih sredstava]]*Ugovori_OPULJP[[#This Row],[STOPA NACIONALNOG SUFINANCIRANJA %]]</f>
        <v>259919.07750000001</v>
      </c>
      <c r="Q2671" s="4">
        <v>1732793.85</v>
      </c>
      <c r="R2671" s="11">
        <v>305787.14999999991</v>
      </c>
      <c r="S2671" s="11">
        <v>0</v>
      </c>
      <c r="T2671" s="4">
        <f>Ugovori_OPULJP[[#This Row],[Bespovratna sredstva - Ukupno (EU+Nac) HRK
= Ukupna ugovorena vrijednost bespovratnih sredstava]]+Ugovori_OPULJP[[#This Row],[Javni doprinos korisnika - HRK]]+Ugovori_OPULJP[[#This Row],[Privatni doprinos korisnika - HRK]]</f>
        <v>2038581</v>
      </c>
      <c r="U2671" s="19" t="s">
        <v>3634</v>
      </c>
      <c r="V2671" s="19" t="s">
        <v>4042</v>
      </c>
      <c r="W2671" s="14" t="s">
        <v>11097</v>
      </c>
      <c r="X2671" s="15" t="s">
        <v>8072</v>
      </c>
    </row>
    <row r="2672" spans="1:24" ht="102" x14ac:dyDescent="0.25">
      <c r="A2672" s="12" t="s">
        <v>11019</v>
      </c>
      <c r="B2672" s="10" t="s">
        <v>8151</v>
      </c>
      <c r="C2672" s="5" t="s">
        <v>7160</v>
      </c>
      <c r="D2672" s="27" t="s">
        <v>11045</v>
      </c>
      <c r="E2672" s="19" t="s">
        <v>10082</v>
      </c>
      <c r="F2672" s="7" t="s">
        <v>11056</v>
      </c>
      <c r="G2672" s="7" t="s">
        <v>927</v>
      </c>
      <c r="H2672" s="13">
        <v>44440</v>
      </c>
      <c r="I2672" s="13">
        <v>44805</v>
      </c>
      <c r="J2672" s="13" t="str">
        <f ca="1">IF(Ugovori_OPULJP[[#This Row],[DATUM ZAVRŠETKA OPERACIJE]]&lt;TODAY(),"završen","u provedbi")</f>
        <v>u provedbi</v>
      </c>
      <c r="K2672" s="6" t="s">
        <v>0</v>
      </c>
      <c r="L2672" s="6" t="s">
        <v>0</v>
      </c>
      <c r="M2672" s="17">
        <v>0.85</v>
      </c>
      <c r="N2672" s="17">
        <v>0.15</v>
      </c>
      <c r="O2672" s="11">
        <f>Ugovori_OPULJP[[#This Row],[Bespovratna sredstva - Ukupno (EU+Nac) HRK
= Ukupna ugovorena vrijednost bespovratnih sredstava]]*Ugovori_OPULJP[[#This Row],[EU STOPA SUFINANCIRANJA %
EU CO-FINANCING RATE %]]</f>
        <v>2121709.8030000003</v>
      </c>
      <c r="P2672" s="11">
        <f>Ugovori_OPULJP[[#This Row],[Bespovratna sredstva - Ukupno (EU+Nac) HRK
= Ukupna ugovorena vrijednost bespovratnih sredstava]]*Ugovori_OPULJP[[#This Row],[STOPA NACIONALNOG SUFINANCIRANJA %]]</f>
        <v>374419.37700000004</v>
      </c>
      <c r="Q2672" s="4">
        <v>2496129.1800000002</v>
      </c>
      <c r="R2672" s="11">
        <v>131375.21999999974</v>
      </c>
      <c r="S2672" s="11">
        <v>0</v>
      </c>
      <c r="T2672" s="4">
        <f>Ugovori_OPULJP[[#This Row],[Bespovratna sredstva - Ukupno (EU+Nac) HRK
= Ukupna ugovorena vrijednost bespovratnih sredstava]]+Ugovori_OPULJP[[#This Row],[Javni doprinos korisnika - HRK]]+Ugovori_OPULJP[[#This Row],[Privatni doprinos korisnika - HRK]]</f>
        <v>2627504.4</v>
      </c>
      <c r="U2672" s="19" t="s">
        <v>3634</v>
      </c>
      <c r="V2672" s="19" t="s">
        <v>4042</v>
      </c>
      <c r="W2672" s="14" t="s">
        <v>11098</v>
      </c>
      <c r="X2672" s="15" t="s">
        <v>8072</v>
      </c>
    </row>
    <row r="2673" spans="1:24" ht="114.75" x14ac:dyDescent="0.25">
      <c r="A2673" s="26" t="s">
        <v>11210</v>
      </c>
      <c r="B2673" s="10" t="s">
        <v>8151</v>
      </c>
      <c r="C2673" s="5" t="s">
        <v>7160</v>
      </c>
      <c r="D2673" s="27" t="s">
        <v>11045</v>
      </c>
      <c r="E2673" s="19" t="s">
        <v>10082</v>
      </c>
      <c r="F2673" s="7" t="s">
        <v>11212</v>
      </c>
      <c r="G2673" s="7" t="s">
        <v>2065</v>
      </c>
      <c r="H2673" s="13">
        <v>44418</v>
      </c>
      <c r="I2673" s="13">
        <v>44783</v>
      </c>
      <c r="J2673" s="13" t="str">
        <f ca="1">IF(Ugovori_OPULJP[[#This Row],[DATUM ZAVRŠETKA OPERACIJE]]&lt;TODAY(),"završen","u provedbi")</f>
        <v>u provedbi</v>
      </c>
      <c r="K2673" s="18" t="s">
        <v>20</v>
      </c>
      <c r="L2673" s="18" t="s">
        <v>3</v>
      </c>
      <c r="M2673" s="17">
        <v>0.85</v>
      </c>
      <c r="N2673" s="17">
        <v>0.15</v>
      </c>
      <c r="O2673" s="11">
        <f>Ugovori_OPULJP[[#This Row],[Bespovratna sredstva - Ukupno (EU+Nac) HRK
= Ukupna ugovorena vrijednost bespovratnih sredstava]]*Ugovori_OPULJP[[#This Row],[EU STOPA SUFINANCIRANJA %
EU CO-FINANCING RATE %]]</f>
        <v>5950000</v>
      </c>
      <c r="P2673" s="11">
        <f>Ugovori_OPULJP[[#This Row],[Bespovratna sredstva - Ukupno (EU+Nac) HRK
= Ukupna ugovorena vrijednost bespovratnih sredstava]]*Ugovori_OPULJP[[#This Row],[STOPA NACIONALNOG SUFINANCIRANJA %]]</f>
        <v>1050000</v>
      </c>
      <c r="Q2673" s="4">
        <v>7000000</v>
      </c>
      <c r="R2673" s="11">
        <v>1244927.5999999996</v>
      </c>
      <c r="S2673" s="11">
        <v>0</v>
      </c>
      <c r="T2673" s="4">
        <f>Ugovori_OPULJP[[#This Row],[Bespovratna sredstva - Ukupno (EU+Nac) HRK
= Ukupna ugovorena vrijednost bespovratnih sredstava]]+Ugovori_OPULJP[[#This Row],[Javni doprinos korisnika - HRK]]+Ugovori_OPULJP[[#This Row],[Privatni doprinos korisnika - HRK]]</f>
        <v>8244927.5999999996</v>
      </c>
      <c r="U2673" s="19" t="s">
        <v>3634</v>
      </c>
      <c r="V2673" s="19" t="s">
        <v>4042</v>
      </c>
      <c r="W2673" s="14" t="s">
        <v>11211</v>
      </c>
      <c r="X2673" s="15" t="s">
        <v>8072</v>
      </c>
    </row>
    <row r="2674" spans="1:24" ht="114.75" x14ac:dyDescent="0.25">
      <c r="A2674" s="12" t="s">
        <v>11020</v>
      </c>
      <c r="B2674" s="10" t="s">
        <v>8151</v>
      </c>
      <c r="C2674" s="5" t="s">
        <v>7160</v>
      </c>
      <c r="D2674" s="27" t="s">
        <v>11045</v>
      </c>
      <c r="E2674" s="19" t="s">
        <v>10082</v>
      </c>
      <c r="F2674" s="7" t="s">
        <v>11057</v>
      </c>
      <c r="G2674" s="7" t="s">
        <v>3655</v>
      </c>
      <c r="H2674" s="13">
        <v>44412</v>
      </c>
      <c r="I2674" s="13">
        <v>44777</v>
      </c>
      <c r="J2674" s="13" t="str">
        <f ca="1">IF(Ugovori_OPULJP[[#This Row],[DATUM ZAVRŠETKA OPERACIJE]]&lt;TODAY(),"završen","u provedbi")</f>
        <v>u provedbi</v>
      </c>
      <c r="K2674" s="6" t="s">
        <v>12</v>
      </c>
      <c r="L2674" s="18" t="s">
        <v>12</v>
      </c>
      <c r="M2674" s="17">
        <v>0.85</v>
      </c>
      <c r="N2674" s="17">
        <v>0.15</v>
      </c>
      <c r="O2674" s="11">
        <f>Ugovori_OPULJP[[#This Row],[Bespovratna sredstva - Ukupno (EU+Nac) HRK
= Ukupna ugovorena vrijednost bespovratnih sredstava]]*Ugovori_OPULJP[[#This Row],[EU STOPA SUFINANCIRANJA %
EU CO-FINANCING RATE %]]</f>
        <v>2975000</v>
      </c>
      <c r="P2674" s="11">
        <f>Ugovori_OPULJP[[#This Row],[Bespovratna sredstva - Ukupno (EU+Nac) HRK
= Ukupna ugovorena vrijednost bespovratnih sredstava]]*Ugovori_OPULJP[[#This Row],[STOPA NACIONALNOG SUFINANCIRANJA %]]</f>
        <v>525000</v>
      </c>
      <c r="Q2674" s="4">
        <v>3500000</v>
      </c>
      <c r="R2674" s="11">
        <v>713067.40000000037</v>
      </c>
      <c r="S2674" s="11">
        <v>0</v>
      </c>
      <c r="T2674" s="4">
        <f>Ugovori_OPULJP[[#This Row],[Bespovratna sredstva - Ukupno (EU+Nac) HRK
= Ukupna ugovorena vrijednost bespovratnih sredstava]]+Ugovori_OPULJP[[#This Row],[Javni doprinos korisnika - HRK]]+Ugovori_OPULJP[[#This Row],[Privatni doprinos korisnika - HRK]]</f>
        <v>4213067.4000000004</v>
      </c>
      <c r="U2674" s="19" t="s">
        <v>3634</v>
      </c>
      <c r="V2674" s="19" t="s">
        <v>4042</v>
      </c>
      <c r="W2674" s="14" t="s">
        <v>11099</v>
      </c>
      <c r="X2674" s="15" t="s">
        <v>8072</v>
      </c>
    </row>
    <row r="2675" spans="1:24" ht="102" x14ac:dyDescent="0.25">
      <c r="A2675" s="12" t="s">
        <v>11021</v>
      </c>
      <c r="B2675" s="10" t="s">
        <v>8151</v>
      </c>
      <c r="C2675" s="5" t="s">
        <v>7160</v>
      </c>
      <c r="D2675" s="27" t="s">
        <v>11045</v>
      </c>
      <c r="E2675" s="19" t="s">
        <v>10082</v>
      </c>
      <c r="F2675" s="7" t="s">
        <v>11058</v>
      </c>
      <c r="G2675" s="7" t="s">
        <v>3886</v>
      </c>
      <c r="H2675" s="13">
        <v>44426</v>
      </c>
      <c r="I2675" s="13">
        <v>44791</v>
      </c>
      <c r="J2675" s="13" t="str">
        <f ca="1">IF(Ugovori_OPULJP[[#This Row],[DATUM ZAVRŠETKA OPERACIJE]]&lt;TODAY(),"završen","u provedbi")</f>
        <v>u provedbi</v>
      </c>
      <c r="K2675" s="6" t="s">
        <v>4</v>
      </c>
      <c r="L2675" s="18" t="s">
        <v>4</v>
      </c>
      <c r="M2675" s="17">
        <v>0.85</v>
      </c>
      <c r="N2675" s="17">
        <v>0.15</v>
      </c>
      <c r="O2675" s="11">
        <f>Ugovori_OPULJP[[#This Row],[Bespovratna sredstva - Ukupno (EU+Nac) HRK
= Ukupna ugovorena vrijednost bespovratnih sredstava]]*Ugovori_OPULJP[[#This Row],[EU STOPA SUFINANCIRANJA %
EU CO-FINANCING RATE %]]</f>
        <v>589149.62</v>
      </c>
      <c r="P2675" s="11">
        <f>Ugovori_OPULJP[[#This Row],[Bespovratna sredstva - Ukupno (EU+Nac) HRK
= Ukupna ugovorena vrijednost bespovratnih sredstava]]*Ugovori_OPULJP[[#This Row],[STOPA NACIONALNOG SUFINANCIRANJA %]]</f>
        <v>103967.57999999999</v>
      </c>
      <c r="Q2675" s="4">
        <v>693117.2</v>
      </c>
      <c r="R2675" s="11">
        <v>122314.80000000005</v>
      </c>
      <c r="S2675" s="11">
        <v>0</v>
      </c>
      <c r="T2675" s="4">
        <f>Ugovori_OPULJP[[#This Row],[Bespovratna sredstva - Ukupno (EU+Nac) HRK
= Ukupna ugovorena vrijednost bespovratnih sredstava]]+Ugovori_OPULJP[[#This Row],[Javni doprinos korisnika - HRK]]+Ugovori_OPULJP[[#This Row],[Privatni doprinos korisnika - HRK]]</f>
        <v>815432</v>
      </c>
      <c r="U2675" s="19" t="s">
        <v>3634</v>
      </c>
      <c r="V2675" s="19" t="s">
        <v>4042</v>
      </c>
      <c r="W2675" s="14" t="s">
        <v>11100</v>
      </c>
      <c r="X2675" s="15" t="s">
        <v>8072</v>
      </c>
    </row>
    <row r="2676" spans="1:24" ht="89.25" x14ac:dyDescent="0.25">
      <c r="A2676" s="12" t="s">
        <v>11124</v>
      </c>
      <c r="B2676" s="10" t="s">
        <v>8151</v>
      </c>
      <c r="C2676" s="5" t="s">
        <v>7160</v>
      </c>
      <c r="D2676" s="27" t="s">
        <v>11045</v>
      </c>
      <c r="E2676" s="19" t="s">
        <v>10082</v>
      </c>
      <c r="F2676" s="7" t="s">
        <v>11132</v>
      </c>
      <c r="G2676" s="7" t="s">
        <v>3662</v>
      </c>
      <c r="H2676" s="13">
        <v>44409</v>
      </c>
      <c r="I2676" s="13">
        <v>44774</v>
      </c>
      <c r="J2676" s="13" t="str">
        <f ca="1">IF(Ugovori_OPULJP[[#This Row],[DATUM ZAVRŠETKA OPERACIJE]]&lt;TODAY(),"završen","u provedbi")</f>
        <v>u provedbi</v>
      </c>
      <c r="K2676" s="6" t="s">
        <v>16</v>
      </c>
      <c r="L2676" s="18" t="s">
        <v>16</v>
      </c>
      <c r="M2676" s="17">
        <v>0.85</v>
      </c>
      <c r="N2676" s="17">
        <v>0.15</v>
      </c>
      <c r="O2676" s="11">
        <f>Ugovori_OPULJP[[#This Row],[Bespovratna sredstva - Ukupno (EU+Nac) HRK
= Ukupna ugovorena vrijednost bespovratnih sredstava]]*Ugovori_OPULJP[[#This Row],[EU STOPA SUFINANCIRANJA %
EU CO-FINANCING RATE %]]</f>
        <v>1963833.0299999998</v>
      </c>
      <c r="P2676" s="11">
        <f>Ugovori_OPULJP[[#This Row],[Bespovratna sredstva - Ukupno (EU+Nac) HRK
= Ukupna ugovorena vrijednost bespovratnih sredstava]]*Ugovori_OPULJP[[#This Row],[STOPA NACIONALNOG SUFINANCIRANJA %]]</f>
        <v>346558.76999999996</v>
      </c>
      <c r="Q2676" s="4">
        <v>2310391.7999999998</v>
      </c>
      <c r="R2676" s="11">
        <v>407716.20000000019</v>
      </c>
      <c r="S2676" s="11">
        <v>0</v>
      </c>
      <c r="T2676" s="4">
        <f>Ugovori_OPULJP[[#This Row],[Bespovratna sredstva - Ukupno (EU+Nac) HRK
= Ukupna ugovorena vrijednost bespovratnih sredstava]]+Ugovori_OPULJP[[#This Row],[Javni doprinos korisnika - HRK]]+Ugovori_OPULJP[[#This Row],[Privatni doprinos korisnika - HRK]]</f>
        <v>2718108</v>
      </c>
      <c r="U2676" s="19" t="s">
        <v>3634</v>
      </c>
      <c r="V2676" s="19" t="s">
        <v>4042</v>
      </c>
      <c r="W2676" s="14" t="s">
        <v>11138</v>
      </c>
      <c r="X2676" s="15" t="s">
        <v>8072</v>
      </c>
    </row>
    <row r="2677" spans="1:24" ht="89.25" x14ac:dyDescent="0.25">
      <c r="A2677" s="12" t="s">
        <v>11022</v>
      </c>
      <c r="B2677" s="10" t="s">
        <v>8151</v>
      </c>
      <c r="C2677" s="5" t="s">
        <v>7160</v>
      </c>
      <c r="D2677" s="27" t="s">
        <v>11045</v>
      </c>
      <c r="E2677" s="19" t="s">
        <v>10082</v>
      </c>
      <c r="F2677" s="7" t="s">
        <v>11059</v>
      </c>
      <c r="G2677" s="7" t="s">
        <v>1118</v>
      </c>
      <c r="H2677" s="13">
        <v>44431</v>
      </c>
      <c r="I2677" s="13">
        <v>44796</v>
      </c>
      <c r="J2677" s="13" t="str">
        <f ca="1">IF(Ugovori_OPULJP[[#This Row],[DATUM ZAVRŠETKA OPERACIJE]]&lt;TODAY(),"završen","u provedbi")</f>
        <v>u provedbi</v>
      </c>
      <c r="K2677" s="6" t="s">
        <v>1</v>
      </c>
      <c r="L2677" s="18" t="s">
        <v>1</v>
      </c>
      <c r="M2677" s="17">
        <v>0.85</v>
      </c>
      <c r="N2677" s="17">
        <v>0.15</v>
      </c>
      <c r="O2677" s="11">
        <f>Ugovori_OPULJP[[#This Row],[Bespovratna sredstva - Ukupno (EU+Nac) HRK
= Ukupna ugovorena vrijednost bespovratnih sredstava]]*Ugovori_OPULJP[[#This Row],[EU STOPA SUFINANCIRANJA %
EU CO-FINANCING RATE %]]</f>
        <v>2287287.8819999998</v>
      </c>
      <c r="P2677" s="11">
        <f>Ugovori_OPULJP[[#This Row],[Bespovratna sredstva - Ukupno (EU+Nac) HRK
= Ukupna ugovorena vrijednost bespovratnih sredstava]]*Ugovori_OPULJP[[#This Row],[STOPA NACIONALNOG SUFINANCIRANJA %]]</f>
        <v>403639.038</v>
      </c>
      <c r="Q2677" s="4">
        <v>2690926.92</v>
      </c>
      <c r="R2677" s="11">
        <v>298991.87999999989</v>
      </c>
      <c r="S2677" s="11">
        <v>0</v>
      </c>
      <c r="T2677" s="4">
        <f>Ugovori_OPULJP[[#This Row],[Bespovratna sredstva - Ukupno (EU+Nac) HRK
= Ukupna ugovorena vrijednost bespovratnih sredstava]]+Ugovori_OPULJP[[#This Row],[Javni doprinos korisnika - HRK]]+Ugovori_OPULJP[[#This Row],[Privatni doprinos korisnika - HRK]]</f>
        <v>2989918.8</v>
      </c>
      <c r="U2677" s="19" t="s">
        <v>3634</v>
      </c>
      <c r="V2677" s="19" t="s">
        <v>4042</v>
      </c>
      <c r="W2677" s="14" t="s">
        <v>11101</v>
      </c>
      <c r="X2677" s="15" t="s">
        <v>8072</v>
      </c>
    </row>
    <row r="2678" spans="1:24" ht="102" x14ac:dyDescent="0.25">
      <c r="A2678" s="12" t="s">
        <v>11145</v>
      </c>
      <c r="B2678" s="10" t="s">
        <v>8151</v>
      </c>
      <c r="C2678" s="5" t="s">
        <v>7160</v>
      </c>
      <c r="D2678" s="27" t="s">
        <v>11045</v>
      </c>
      <c r="E2678" s="19" t="s">
        <v>10082</v>
      </c>
      <c r="F2678" s="7" t="s">
        <v>11147</v>
      </c>
      <c r="G2678" s="7" t="s">
        <v>1242</v>
      </c>
      <c r="H2678" s="13">
        <v>44440</v>
      </c>
      <c r="I2678" s="13">
        <v>44805</v>
      </c>
      <c r="J2678" s="13" t="str">
        <f ca="1">IF(Ugovori_OPULJP[[#This Row],[DATUM ZAVRŠETKA OPERACIJE]]&lt;TODAY(),"završen","u provedbi")</f>
        <v>u provedbi</v>
      </c>
      <c r="K2678" s="6" t="s">
        <v>14</v>
      </c>
      <c r="L2678" s="6" t="s">
        <v>14</v>
      </c>
      <c r="M2678" s="17">
        <v>0.85</v>
      </c>
      <c r="N2678" s="17">
        <v>0.15</v>
      </c>
      <c r="O2678" s="11">
        <f>Ugovori_OPULJP[[#This Row],[Bespovratna sredstva - Ukupno (EU+Nac) HRK
= Ukupna ugovorena vrijednost bespovratnih sredstava]]*Ugovori_OPULJP[[#This Row],[EU STOPA SUFINANCIRANJA %
EU CO-FINANCING RATE %]]</f>
        <v>5950000</v>
      </c>
      <c r="P2678" s="11">
        <f>Ugovori_OPULJP[[#This Row],[Bespovratna sredstva - Ukupno (EU+Nac) HRK
= Ukupna ugovorena vrijednost bespovratnih sredstava]]*Ugovori_OPULJP[[#This Row],[STOPA NACIONALNOG SUFINANCIRANJA %]]</f>
        <v>1050000</v>
      </c>
      <c r="Q2678" s="4">
        <v>7000000</v>
      </c>
      <c r="R2678" s="11">
        <v>1924454.5999999996</v>
      </c>
      <c r="S2678" s="11">
        <v>0</v>
      </c>
      <c r="T2678" s="4">
        <f>Ugovori_OPULJP[[#This Row],[Bespovratna sredstva - Ukupno (EU+Nac) HRK
= Ukupna ugovorena vrijednost bespovratnih sredstava]]+Ugovori_OPULJP[[#This Row],[Javni doprinos korisnika - HRK]]+Ugovori_OPULJP[[#This Row],[Privatni doprinos korisnika - HRK]]</f>
        <v>8924454.5999999996</v>
      </c>
      <c r="U2678" s="19" t="s">
        <v>3634</v>
      </c>
      <c r="V2678" s="19" t="s">
        <v>4042</v>
      </c>
      <c r="W2678" s="14" t="s">
        <v>11149</v>
      </c>
      <c r="X2678" s="15" t="s">
        <v>8072</v>
      </c>
    </row>
    <row r="2679" spans="1:24" ht="102" x14ac:dyDescent="0.25">
      <c r="A2679" s="12" t="s">
        <v>11023</v>
      </c>
      <c r="B2679" s="10" t="s">
        <v>8151</v>
      </c>
      <c r="C2679" s="5" t="s">
        <v>7160</v>
      </c>
      <c r="D2679" s="27" t="s">
        <v>11045</v>
      </c>
      <c r="E2679" s="19" t="s">
        <v>10082</v>
      </c>
      <c r="F2679" s="7" t="s">
        <v>11060</v>
      </c>
      <c r="G2679" s="7" t="s">
        <v>3688</v>
      </c>
      <c r="H2679" s="13">
        <v>44439</v>
      </c>
      <c r="I2679" s="13">
        <v>44804</v>
      </c>
      <c r="J2679" s="13" t="str">
        <f ca="1">IF(Ugovori_OPULJP[[#This Row],[DATUM ZAVRŠETKA OPERACIJE]]&lt;TODAY(),"završen","u provedbi")</f>
        <v>u provedbi</v>
      </c>
      <c r="K2679" s="6" t="s">
        <v>17</v>
      </c>
      <c r="L2679" s="18" t="s">
        <v>17</v>
      </c>
      <c r="M2679" s="17">
        <v>0.85</v>
      </c>
      <c r="N2679" s="17">
        <v>0.15</v>
      </c>
      <c r="O2679" s="11">
        <f>Ugovori_OPULJP[[#This Row],[Bespovratna sredstva - Ukupno (EU+Nac) HRK
= Ukupna ugovorena vrijednost bespovratnih sredstava]]*Ugovori_OPULJP[[#This Row],[EU STOPA SUFINANCIRANJA %
EU CO-FINANCING RATE %]]</f>
        <v>1178299.818</v>
      </c>
      <c r="P2679" s="11">
        <f>Ugovori_OPULJP[[#This Row],[Bespovratna sredstva - Ukupno (EU+Nac) HRK
= Ukupna ugovorena vrijednost bespovratnih sredstava]]*Ugovori_OPULJP[[#This Row],[STOPA NACIONALNOG SUFINANCIRANJA %]]</f>
        <v>207935.26200000002</v>
      </c>
      <c r="Q2679" s="4">
        <v>1386235.08</v>
      </c>
      <c r="R2679" s="11">
        <v>154026.11999999988</v>
      </c>
      <c r="S2679" s="11">
        <v>0</v>
      </c>
      <c r="T2679" s="4">
        <f>Ugovori_OPULJP[[#This Row],[Bespovratna sredstva - Ukupno (EU+Nac) HRK
= Ukupna ugovorena vrijednost bespovratnih sredstava]]+Ugovori_OPULJP[[#This Row],[Javni doprinos korisnika - HRK]]+Ugovori_OPULJP[[#This Row],[Privatni doprinos korisnika - HRK]]</f>
        <v>1540261.2</v>
      </c>
      <c r="U2679" s="19" t="s">
        <v>3634</v>
      </c>
      <c r="V2679" s="19" t="s">
        <v>4042</v>
      </c>
      <c r="W2679" s="14" t="s">
        <v>11102</v>
      </c>
      <c r="X2679" s="15" t="s">
        <v>8072</v>
      </c>
    </row>
    <row r="2680" spans="1:24" ht="102" x14ac:dyDescent="0.25">
      <c r="A2680" s="26" t="s">
        <v>11158</v>
      </c>
      <c r="B2680" s="10" t="s">
        <v>8151</v>
      </c>
      <c r="C2680" s="5" t="s">
        <v>7160</v>
      </c>
      <c r="D2680" s="27" t="s">
        <v>11045</v>
      </c>
      <c r="E2680" s="19" t="s">
        <v>10082</v>
      </c>
      <c r="F2680" s="7" t="s">
        <v>11159</v>
      </c>
      <c r="G2680" s="7" t="s">
        <v>101</v>
      </c>
      <c r="H2680" s="13">
        <v>44426</v>
      </c>
      <c r="I2680" s="13">
        <v>44791</v>
      </c>
      <c r="J2680" s="13" t="str">
        <f ca="1">IF(Ugovori_OPULJP[[#This Row],[DATUM ZAVRŠETKA OPERACIJE]]&lt;TODAY(),"završen","u provedbi")</f>
        <v>u provedbi</v>
      </c>
      <c r="K2680" s="18" t="s">
        <v>4</v>
      </c>
      <c r="L2680" s="18" t="s">
        <v>4</v>
      </c>
      <c r="M2680" s="17">
        <v>0.85</v>
      </c>
      <c r="N2680" s="17">
        <v>0.15</v>
      </c>
      <c r="O2680" s="11">
        <f>Ugovori_OPULJP[[#This Row],[Bespovratna sredstva - Ukupno (EU+Nac) HRK
= Ukupna ugovorena vrijednost bespovratnih sredstava]]*Ugovori_OPULJP[[#This Row],[EU STOPA SUFINANCIRANJA %
EU CO-FINANCING RATE %]]</f>
        <v>3400000</v>
      </c>
      <c r="P2680" s="11">
        <f>Ugovori_OPULJP[[#This Row],[Bespovratna sredstva - Ukupno (EU+Nac) HRK
= Ukupna ugovorena vrijednost bespovratnih sredstava]]*Ugovori_OPULJP[[#This Row],[STOPA NACIONALNOG SUFINANCIRANJA %]]</f>
        <v>600000</v>
      </c>
      <c r="Q2680" s="4">
        <v>4000000</v>
      </c>
      <c r="R2680" s="11">
        <v>711387.20000000019</v>
      </c>
      <c r="S2680" s="11">
        <v>0</v>
      </c>
      <c r="T2680" s="4">
        <f>Ugovori_OPULJP[[#This Row],[Bespovratna sredstva - Ukupno (EU+Nac) HRK
= Ukupna ugovorena vrijednost bespovratnih sredstava]]+Ugovori_OPULJP[[#This Row],[Javni doprinos korisnika - HRK]]+Ugovori_OPULJP[[#This Row],[Privatni doprinos korisnika - HRK]]</f>
        <v>4711387.2</v>
      </c>
      <c r="U2680" s="19" t="s">
        <v>3634</v>
      </c>
      <c r="V2680" s="19" t="s">
        <v>4042</v>
      </c>
      <c r="W2680" s="14" t="s">
        <v>11160</v>
      </c>
      <c r="X2680" s="15" t="s">
        <v>8072</v>
      </c>
    </row>
    <row r="2681" spans="1:24" ht="89.25" x14ac:dyDescent="0.25">
      <c r="A2681" s="12" t="s">
        <v>11024</v>
      </c>
      <c r="B2681" s="10" t="s">
        <v>8151</v>
      </c>
      <c r="C2681" s="5" t="s">
        <v>7160</v>
      </c>
      <c r="D2681" s="27" t="s">
        <v>11045</v>
      </c>
      <c r="E2681" s="19" t="s">
        <v>10082</v>
      </c>
      <c r="F2681" s="7" t="s">
        <v>11061</v>
      </c>
      <c r="G2681" s="7" t="s">
        <v>114</v>
      </c>
      <c r="H2681" s="13">
        <v>44419</v>
      </c>
      <c r="I2681" s="13">
        <v>44784</v>
      </c>
      <c r="J2681" s="13" t="str">
        <f ca="1">IF(Ugovori_OPULJP[[#This Row],[DATUM ZAVRŠETKA OPERACIJE]]&lt;TODAY(),"završen","u provedbi")</f>
        <v>u provedbi</v>
      </c>
      <c r="K2681" s="6" t="s">
        <v>4</v>
      </c>
      <c r="L2681" s="18" t="s">
        <v>4</v>
      </c>
      <c r="M2681" s="17">
        <v>0.85</v>
      </c>
      <c r="N2681" s="17">
        <v>0.15</v>
      </c>
      <c r="O2681" s="11">
        <f>Ugovori_OPULJP[[#This Row],[Bespovratna sredstva - Ukupno (EU+Nac) HRK
= Ukupna ugovorena vrijednost bespovratnih sredstava]]*Ugovori_OPULJP[[#This Row],[EU STOPA SUFINANCIRANJA %
EU CO-FINANCING RATE %]]</f>
        <v>1700000</v>
      </c>
      <c r="P2681" s="11">
        <f>Ugovori_OPULJP[[#This Row],[Bespovratna sredstva - Ukupno (EU+Nac) HRK
= Ukupna ugovorena vrijednost bespovratnih sredstava]]*Ugovori_OPULJP[[#This Row],[STOPA NACIONALNOG SUFINANCIRANJA %]]</f>
        <v>300000</v>
      </c>
      <c r="Q2681" s="4">
        <v>2000000</v>
      </c>
      <c r="R2681" s="11">
        <v>536900.79999999981</v>
      </c>
      <c r="S2681" s="11">
        <v>0</v>
      </c>
      <c r="T2681" s="4">
        <f>Ugovori_OPULJP[[#This Row],[Bespovratna sredstva - Ukupno (EU+Nac) HRK
= Ukupna ugovorena vrijednost bespovratnih sredstava]]+Ugovori_OPULJP[[#This Row],[Javni doprinos korisnika - HRK]]+Ugovori_OPULJP[[#This Row],[Privatni doprinos korisnika - HRK]]</f>
        <v>2536900.7999999998</v>
      </c>
      <c r="U2681" s="19" t="s">
        <v>3634</v>
      </c>
      <c r="V2681" s="19" t="s">
        <v>4042</v>
      </c>
      <c r="W2681" s="14" t="s">
        <v>11103</v>
      </c>
      <c r="X2681" s="15" t="s">
        <v>8072</v>
      </c>
    </row>
    <row r="2682" spans="1:24" ht="102" x14ac:dyDescent="0.25">
      <c r="A2682" s="12" t="s">
        <v>11125</v>
      </c>
      <c r="B2682" s="10" t="s">
        <v>8151</v>
      </c>
      <c r="C2682" s="5" t="s">
        <v>7160</v>
      </c>
      <c r="D2682" s="27" t="s">
        <v>11045</v>
      </c>
      <c r="E2682" s="19" t="s">
        <v>10082</v>
      </c>
      <c r="F2682" s="7" t="s">
        <v>3771</v>
      </c>
      <c r="G2682" s="7" t="s">
        <v>3667</v>
      </c>
      <c r="H2682" s="13">
        <v>44393</v>
      </c>
      <c r="I2682" s="13">
        <v>44760</v>
      </c>
      <c r="J2682" s="13" t="str">
        <f ca="1">IF(Ugovori_OPULJP[[#This Row],[DATUM ZAVRŠETKA OPERACIJE]]&lt;TODAY(),"završen","u provedbi")</f>
        <v>u provedbi</v>
      </c>
      <c r="K2682" s="6" t="s">
        <v>20</v>
      </c>
      <c r="L2682" s="25" t="s">
        <v>20</v>
      </c>
      <c r="M2682" s="17">
        <v>0.85</v>
      </c>
      <c r="N2682" s="17">
        <v>0.15</v>
      </c>
      <c r="O2682" s="11">
        <f>Ugovori_OPULJP[[#This Row],[Bespovratna sredstva - Ukupno (EU+Nac) HRK
= Ukupna ugovorena vrijednost bespovratnih sredstava]]*Ugovori_OPULJP[[#This Row],[EU STOPA SUFINANCIRANJA %
EU CO-FINANCING RATE %]]</f>
        <v>2125000</v>
      </c>
      <c r="P2682" s="11">
        <f>Ugovori_OPULJP[[#This Row],[Bespovratna sredstva - Ukupno (EU+Nac) HRK
= Ukupna ugovorena vrijednost bespovratnih sredstava]]*Ugovori_OPULJP[[#This Row],[STOPA NACIONALNOG SUFINANCIRANJA %]]</f>
        <v>375000</v>
      </c>
      <c r="Q2682" s="4">
        <v>2500000</v>
      </c>
      <c r="R2682" s="11">
        <v>444617</v>
      </c>
      <c r="S2682" s="11">
        <v>0</v>
      </c>
      <c r="T2682" s="4">
        <f>Ugovori_OPULJP[[#This Row],[Bespovratna sredstva - Ukupno (EU+Nac) HRK
= Ukupna ugovorena vrijednost bespovratnih sredstava]]+Ugovori_OPULJP[[#This Row],[Javni doprinos korisnika - HRK]]+Ugovori_OPULJP[[#This Row],[Privatni doprinos korisnika - HRK]]</f>
        <v>2944617</v>
      </c>
      <c r="U2682" s="19" t="s">
        <v>3634</v>
      </c>
      <c r="V2682" s="19" t="s">
        <v>4042</v>
      </c>
      <c r="W2682" s="14" t="s">
        <v>11139</v>
      </c>
      <c r="X2682" s="15" t="s">
        <v>8072</v>
      </c>
    </row>
    <row r="2683" spans="1:24" ht="89.25" x14ac:dyDescent="0.25">
      <c r="A2683" s="12" t="s">
        <v>11025</v>
      </c>
      <c r="B2683" s="10" t="s">
        <v>8151</v>
      </c>
      <c r="C2683" s="5" t="s">
        <v>7160</v>
      </c>
      <c r="D2683" s="27" t="s">
        <v>11045</v>
      </c>
      <c r="E2683" s="19" t="s">
        <v>10082</v>
      </c>
      <c r="F2683" s="7" t="s">
        <v>11062</v>
      </c>
      <c r="G2683" s="7" t="s">
        <v>1586</v>
      </c>
      <c r="H2683" s="13">
        <v>44435</v>
      </c>
      <c r="I2683" s="13">
        <v>44802</v>
      </c>
      <c r="J2683" s="13" t="str">
        <f ca="1">IF(Ugovori_OPULJP[[#This Row],[DATUM ZAVRŠETKA OPERACIJE]]&lt;TODAY(),"završen","u provedbi")</f>
        <v>u provedbi</v>
      </c>
      <c r="K2683" s="6" t="s">
        <v>5</v>
      </c>
      <c r="L2683" s="18" t="s">
        <v>5</v>
      </c>
      <c r="M2683" s="17">
        <v>0.85</v>
      </c>
      <c r="N2683" s="17">
        <v>0.15</v>
      </c>
      <c r="O2683" s="11">
        <f>Ugovori_OPULJP[[#This Row],[Bespovratna sredstva - Ukupno (EU+Nac) HRK
= Ukupna ugovorena vrijednost bespovratnih sredstava]]*Ugovori_OPULJP[[#This Row],[EU STOPA SUFINANCIRANJA %
EU CO-FINANCING RATE %]]</f>
        <v>1538335.8735</v>
      </c>
      <c r="P2683" s="11">
        <f>Ugovori_OPULJP[[#This Row],[Bespovratna sredstva - Ukupno (EU+Nac) HRK
= Ukupna ugovorena vrijednost bespovratnih sredstava]]*Ugovori_OPULJP[[#This Row],[STOPA NACIONALNOG SUFINANCIRANJA %]]</f>
        <v>271471.03649999999</v>
      </c>
      <c r="Q2683" s="4">
        <v>1809806.91</v>
      </c>
      <c r="R2683" s="11">
        <v>319377.69000000018</v>
      </c>
      <c r="S2683" s="11">
        <v>0</v>
      </c>
      <c r="T2683" s="4">
        <f>Ugovori_OPULJP[[#This Row],[Bespovratna sredstva - Ukupno (EU+Nac) HRK
= Ukupna ugovorena vrijednost bespovratnih sredstava]]+Ugovori_OPULJP[[#This Row],[Javni doprinos korisnika - HRK]]+Ugovori_OPULJP[[#This Row],[Privatni doprinos korisnika - HRK]]</f>
        <v>2129184.6</v>
      </c>
      <c r="U2683" s="19" t="s">
        <v>3634</v>
      </c>
      <c r="V2683" s="19" t="s">
        <v>4042</v>
      </c>
      <c r="W2683" s="14" t="s">
        <v>11104</v>
      </c>
      <c r="X2683" s="15" t="s">
        <v>8072</v>
      </c>
    </row>
    <row r="2684" spans="1:24" ht="114.75" x14ac:dyDescent="0.25">
      <c r="A2684" s="12" t="s">
        <v>11219</v>
      </c>
      <c r="B2684" s="10" t="s">
        <v>8151</v>
      </c>
      <c r="C2684" s="5" t="s">
        <v>7160</v>
      </c>
      <c r="D2684" s="5" t="s">
        <v>11045</v>
      </c>
      <c r="E2684" s="19" t="s">
        <v>10082</v>
      </c>
      <c r="F2684" s="7" t="s">
        <v>11220</v>
      </c>
      <c r="G2684" s="7" t="s">
        <v>3</v>
      </c>
      <c r="H2684" s="13">
        <v>44409</v>
      </c>
      <c r="I2684" s="13">
        <v>44774</v>
      </c>
      <c r="J2684" s="13" t="str">
        <f ca="1">IF(Ugovori_OPULJP[[#This Row],[DATUM ZAVRŠETKA OPERACIJE]]&lt;TODAY(),"završen","u provedbi")</f>
        <v>u provedbi</v>
      </c>
      <c r="K2684" s="6" t="s">
        <v>3</v>
      </c>
      <c r="L2684" s="6" t="s">
        <v>3</v>
      </c>
      <c r="M2684" s="17">
        <v>0.85</v>
      </c>
      <c r="N2684" s="17">
        <v>0.15</v>
      </c>
      <c r="O2684" s="11">
        <f>Ugovori_OPULJP[[#This Row],[Bespovratna sredstva - Ukupno (EU+Nac) HRK
= Ukupna ugovorena vrijednost bespovratnih sredstava]]*Ugovori_OPULJP[[#This Row],[EU STOPA SUFINANCIRANJA %
EU CO-FINANCING RATE %]]</f>
        <v>14025000</v>
      </c>
      <c r="P2684" s="11">
        <f>Ugovori_OPULJP[[#This Row],[Bespovratna sredstva - Ukupno (EU+Nac) HRK
= Ukupna ugovorena vrijednost bespovratnih sredstava]]*Ugovori_OPULJP[[#This Row],[STOPA NACIONALNOG SUFINANCIRANJA %]]</f>
        <v>2475000</v>
      </c>
      <c r="Q2684" s="4">
        <v>16500000</v>
      </c>
      <c r="R2684" s="11">
        <v>3523395.6</v>
      </c>
      <c r="S2684" s="11">
        <v>0</v>
      </c>
      <c r="T2684" s="4">
        <f>Ugovori_OPULJP[[#This Row],[Bespovratna sredstva - Ukupno (EU+Nac) HRK
= Ukupna ugovorena vrijednost bespovratnih sredstava]]+Ugovori_OPULJP[[#This Row],[Javni doprinos korisnika - HRK]]+Ugovori_OPULJP[[#This Row],[Privatni doprinos korisnika - HRK]]</f>
        <v>20023395.600000001</v>
      </c>
      <c r="U2684" s="19" t="s">
        <v>3634</v>
      </c>
      <c r="V2684" s="19" t="s">
        <v>4042</v>
      </c>
      <c r="W2684" s="14" t="s">
        <v>11221</v>
      </c>
      <c r="X2684" s="5" t="s">
        <v>8072</v>
      </c>
    </row>
    <row r="2685" spans="1:24" ht="114.75" x14ac:dyDescent="0.25">
      <c r="A2685" s="12" t="s">
        <v>11150</v>
      </c>
      <c r="B2685" s="10" t="s">
        <v>8151</v>
      </c>
      <c r="C2685" s="5" t="s">
        <v>7160</v>
      </c>
      <c r="D2685" s="27" t="s">
        <v>11045</v>
      </c>
      <c r="E2685" s="19" t="s">
        <v>10082</v>
      </c>
      <c r="F2685" s="7" t="s">
        <v>11153</v>
      </c>
      <c r="G2685" s="7" t="s">
        <v>3671</v>
      </c>
      <c r="H2685" s="13">
        <v>44438</v>
      </c>
      <c r="I2685" s="13">
        <v>44803</v>
      </c>
      <c r="J2685" s="13" t="str">
        <f ca="1">IF(Ugovori_OPULJP[[#This Row],[DATUM ZAVRŠETKA OPERACIJE]]&lt;TODAY(),"završen","u provedbi")</f>
        <v>u provedbi</v>
      </c>
      <c r="K2685" s="6" t="s">
        <v>13</v>
      </c>
      <c r="L2685" s="6" t="s">
        <v>13</v>
      </c>
      <c r="M2685" s="17">
        <v>0.85</v>
      </c>
      <c r="N2685" s="17">
        <v>0.15</v>
      </c>
      <c r="O2685" s="11">
        <f>Ugovori_OPULJP[[#This Row],[Bespovratna sredstva - Ukupno (EU+Nac) HRK
= Ukupna ugovorena vrijednost bespovratnih sredstava]]*Ugovori_OPULJP[[#This Row],[EU STOPA SUFINANCIRANJA %
EU CO-FINANCING RATE %]]</f>
        <v>2125000</v>
      </c>
      <c r="P2685" s="11">
        <f>Ugovori_OPULJP[[#This Row],[Bespovratna sredstva - Ukupno (EU+Nac) HRK
= Ukupna ugovorena vrijednost bespovratnih sredstava]]*Ugovori_OPULJP[[#This Row],[STOPA NACIONALNOG SUFINANCIRANJA %]]</f>
        <v>375000</v>
      </c>
      <c r="Q2685" s="4">
        <v>2500000</v>
      </c>
      <c r="R2685" s="11">
        <v>1124144</v>
      </c>
      <c r="S2685" s="11">
        <v>0</v>
      </c>
      <c r="T2685" s="4">
        <f>Ugovori_OPULJP[[#This Row],[Bespovratna sredstva - Ukupno (EU+Nac) HRK
= Ukupna ugovorena vrijednost bespovratnih sredstava]]+Ugovori_OPULJP[[#This Row],[Javni doprinos korisnika - HRK]]+Ugovori_OPULJP[[#This Row],[Privatni doprinos korisnika - HRK]]</f>
        <v>3624144</v>
      </c>
      <c r="U2685" s="19" t="s">
        <v>3634</v>
      </c>
      <c r="V2685" s="19" t="s">
        <v>4042</v>
      </c>
      <c r="W2685" s="14" t="s">
        <v>11155</v>
      </c>
      <c r="X2685" s="15" t="s">
        <v>8072</v>
      </c>
    </row>
    <row r="2686" spans="1:24" ht="127.5" x14ac:dyDescent="0.25">
      <c r="A2686" s="12" t="s">
        <v>11026</v>
      </c>
      <c r="B2686" s="10" t="s">
        <v>8151</v>
      </c>
      <c r="C2686" s="5" t="s">
        <v>7160</v>
      </c>
      <c r="D2686" s="27" t="s">
        <v>11045</v>
      </c>
      <c r="E2686" s="19" t="s">
        <v>10082</v>
      </c>
      <c r="F2686" s="7" t="s">
        <v>11063</v>
      </c>
      <c r="G2686" s="7" t="s">
        <v>3706</v>
      </c>
      <c r="H2686" s="13">
        <v>44432</v>
      </c>
      <c r="I2686" s="13">
        <v>44797</v>
      </c>
      <c r="J2686" s="13" t="str">
        <f ca="1">IF(Ugovori_OPULJP[[#This Row],[DATUM ZAVRŠETKA OPERACIJE]]&lt;TODAY(),"završen","u provedbi")</f>
        <v>u provedbi</v>
      </c>
      <c r="K2686" s="6" t="s">
        <v>6</v>
      </c>
      <c r="L2686" s="18" t="s">
        <v>6</v>
      </c>
      <c r="M2686" s="17">
        <v>0.85</v>
      </c>
      <c r="N2686" s="17">
        <v>0.15</v>
      </c>
      <c r="O2686" s="11">
        <f>Ugovori_OPULJP[[#This Row],[Bespovratna sredstva - Ukupno (EU+Nac) HRK
= Ukupna ugovorena vrijednost bespovratnih sredstava]]*Ugovori_OPULJP[[#This Row],[EU STOPA SUFINANCIRANJA %
EU CO-FINANCING RATE %]]</f>
        <v>935708.679</v>
      </c>
      <c r="P2686" s="11">
        <f>Ugovori_OPULJP[[#This Row],[Bespovratna sredstva - Ukupno (EU+Nac) HRK
= Ukupna ugovorena vrijednost bespovratnih sredstava]]*Ugovori_OPULJP[[#This Row],[STOPA NACIONALNOG SUFINANCIRANJA %]]</f>
        <v>165125.06099999999</v>
      </c>
      <c r="Q2686" s="4">
        <v>1100833.74</v>
      </c>
      <c r="R2686" s="11">
        <v>122314.8600000001</v>
      </c>
      <c r="S2686" s="11">
        <v>0</v>
      </c>
      <c r="T2686" s="4">
        <f>Ugovori_OPULJP[[#This Row],[Bespovratna sredstva - Ukupno (EU+Nac) HRK
= Ukupna ugovorena vrijednost bespovratnih sredstava]]+Ugovori_OPULJP[[#This Row],[Javni doprinos korisnika - HRK]]+Ugovori_OPULJP[[#This Row],[Privatni doprinos korisnika - HRK]]</f>
        <v>1223148.6000000001</v>
      </c>
      <c r="U2686" s="19" t="s">
        <v>3634</v>
      </c>
      <c r="V2686" s="19" t="s">
        <v>4042</v>
      </c>
      <c r="W2686" s="14" t="s">
        <v>11105</v>
      </c>
      <c r="X2686" s="15" t="s">
        <v>8072</v>
      </c>
    </row>
    <row r="2687" spans="1:24" ht="114.75" x14ac:dyDescent="0.25">
      <c r="A2687" s="12" t="s">
        <v>11027</v>
      </c>
      <c r="B2687" s="10" t="s">
        <v>8151</v>
      </c>
      <c r="C2687" s="5" t="s">
        <v>7160</v>
      </c>
      <c r="D2687" s="27" t="s">
        <v>11045</v>
      </c>
      <c r="E2687" s="19" t="s">
        <v>10082</v>
      </c>
      <c r="F2687" s="7" t="s">
        <v>11064</v>
      </c>
      <c r="G2687" s="7" t="s">
        <v>3732</v>
      </c>
      <c r="H2687" s="13">
        <v>44416</v>
      </c>
      <c r="I2687" s="13">
        <v>44781</v>
      </c>
      <c r="J2687" s="13" t="str">
        <f ca="1">IF(Ugovori_OPULJP[[#This Row],[DATUM ZAVRŠETKA OPERACIJE]]&lt;TODAY(),"završen","u provedbi")</f>
        <v>u provedbi</v>
      </c>
      <c r="K2687" s="6" t="s">
        <v>10</v>
      </c>
      <c r="L2687" s="18" t="s">
        <v>10</v>
      </c>
      <c r="M2687" s="17">
        <v>0.85</v>
      </c>
      <c r="N2687" s="17">
        <v>0.15</v>
      </c>
      <c r="O2687" s="11">
        <f>Ugovori_OPULJP[[#This Row],[Bespovratna sredstva - Ukupno (EU+Nac) HRK
= Ukupna ugovorena vrijednost bespovratnih sredstava]]*Ugovori_OPULJP[[#This Row],[EU STOPA SUFINANCIRANJA %
EU CO-FINANCING RATE %]]</f>
        <v>3305785.6004999997</v>
      </c>
      <c r="P2687" s="11">
        <f>Ugovori_OPULJP[[#This Row],[Bespovratna sredstva - Ukupno (EU+Nac) HRK
= Ukupna ugovorena vrijednost bespovratnih sredstava]]*Ugovori_OPULJP[[#This Row],[STOPA NACIONALNOG SUFINANCIRANJA %]]</f>
        <v>583373.92949999997</v>
      </c>
      <c r="Q2687" s="4">
        <v>3889159.53</v>
      </c>
      <c r="R2687" s="11">
        <v>686322.27</v>
      </c>
      <c r="S2687" s="11">
        <v>0</v>
      </c>
      <c r="T2687" s="4">
        <f>Ugovori_OPULJP[[#This Row],[Bespovratna sredstva - Ukupno (EU+Nac) HRK
= Ukupna ugovorena vrijednost bespovratnih sredstava]]+Ugovori_OPULJP[[#This Row],[Javni doprinos korisnika - HRK]]+Ugovori_OPULJP[[#This Row],[Privatni doprinos korisnika - HRK]]</f>
        <v>4575481.8</v>
      </c>
      <c r="U2687" s="19" t="s">
        <v>3634</v>
      </c>
      <c r="V2687" s="19" t="s">
        <v>4042</v>
      </c>
      <c r="W2687" s="14" t="s">
        <v>11106</v>
      </c>
      <c r="X2687" s="15" t="s">
        <v>8072</v>
      </c>
    </row>
    <row r="2688" spans="1:24" ht="114.75" x14ac:dyDescent="0.25">
      <c r="A2688" s="12" t="s">
        <v>11028</v>
      </c>
      <c r="B2688" s="10" t="s">
        <v>8151</v>
      </c>
      <c r="C2688" s="5" t="s">
        <v>7160</v>
      </c>
      <c r="D2688" s="27" t="s">
        <v>11045</v>
      </c>
      <c r="E2688" s="19" t="s">
        <v>10082</v>
      </c>
      <c r="F2688" s="7" t="s">
        <v>11065</v>
      </c>
      <c r="G2688" s="47" t="s">
        <v>649</v>
      </c>
      <c r="H2688" s="13">
        <v>44425</v>
      </c>
      <c r="I2688" s="13">
        <v>44790</v>
      </c>
      <c r="J2688" s="13" t="str">
        <f ca="1">IF(Ugovori_OPULJP[[#This Row],[DATUM ZAVRŠETKA OPERACIJE]]&lt;TODAY(),"završen","u provedbi")</f>
        <v>u provedbi</v>
      </c>
      <c r="K2688" s="6" t="s">
        <v>4</v>
      </c>
      <c r="L2688" s="18" t="s">
        <v>4</v>
      </c>
      <c r="M2688" s="17">
        <v>0.85</v>
      </c>
      <c r="N2688" s="17">
        <v>0.15</v>
      </c>
      <c r="O2688" s="11">
        <f>Ugovori_OPULJP[[#This Row],[Bespovratna sredstva - Ukupno (EU+Nac) HRK
= Ukupna ugovorena vrijednost bespovratnih sredstava]]*Ugovori_OPULJP[[#This Row],[EU STOPA SUFINANCIRANJA %
EU CO-FINANCING RATE %]]</f>
        <v>2550000</v>
      </c>
      <c r="P2688" s="11">
        <f>Ugovori_OPULJP[[#This Row],[Bespovratna sredstva - Ukupno (EU+Nac) HRK
= Ukupna ugovorena vrijednost bespovratnih sredstava]]*Ugovori_OPULJP[[#This Row],[STOPA NACIONALNOG SUFINANCIRANJA %]]</f>
        <v>450000</v>
      </c>
      <c r="Q2688" s="4">
        <v>3000000</v>
      </c>
      <c r="R2688" s="11">
        <v>714747.60000000009</v>
      </c>
      <c r="S2688" s="11">
        <v>0</v>
      </c>
      <c r="T2688" s="4">
        <f>Ugovori_OPULJP[[#This Row],[Bespovratna sredstva - Ukupno (EU+Nac) HRK
= Ukupna ugovorena vrijednost bespovratnih sredstava]]+Ugovori_OPULJP[[#This Row],[Javni doprinos korisnika - HRK]]+Ugovori_OPULJP[[#This Row],[Privatni doprinos korisnika - HRK]]</f>
        <v>3714747.6</v>
      </c>
      <c r="U2688" s="19" t="s">
        <v>3634</v>
      </c>
      <c r="V2688" s="19" t="s">
        <v>4042</v>
      </c>
      <c r="W2688" s="14" t="s">
        <v>11107</v>
      </c>
      <c r="X2688" s="15" t="s">
        <v>8072</v>
      </c>
    </row>
    <row r="2689" spans="1:24" ht="102" x14ac:dyDescent="0.25">
      <c r="A2689" s="12" t="s">
        <v>11126</v>
      </c>
      <c r="B2689" s="10" t="s">
        <v>8151</v>
      </c>
      <c r="C2689" s="5" t="s">
        <v>7160</v>
      </c>
      <c r="D2689" s="27" t="s">
        <v>11045</v>
      </c>
      <c r="E2689" s="19" t="s">
        <v>10082</v>
      </c>
      <c r="F2689" s="7" t="s">
        <v>11133</v>
      </c>
      <c r="G2689" s="7" t="s">
        <v>462</v>
      </c>
      <c r="H2689" s="13">
        <v>44440</v>
      </c>
      <c r="I2689" s="13">
        <v>44805</v>
      </c>
      <c r="J2689" s="13" t="str">
        <f ca="1">IF(Ugovori_OPULJP[[#This Row],[DATUM ZAVRŠETKA OPERACIJE]]&lt;TODAY(),"završen","u provedbi")</f>
        <v>u provedbi</v>
      </c>
      <c r="K2689" s="6" t="s">
        <v>12</v>
      </c>
      <c r="L2689" s="18" t="s">
        <v>12</v>
      </c>
      <c r="M2689" s="17">
        <v>0.85</v>
      </c>
      <c r="N2689" s="17">
        <v>0.15</v>
      </c>
      <c r="O2689" s="11">
        <f>Ugovori_OPULJP[[#This Row],[Bespovratna sredstva - Ukupno (EU+Nac) HRK
= Ukupna ugovorena vrijednost bespovratnih sredstava]]*Ugovori_OPULJP[[#This Row],[EU STOPA SUFINANCIRANJA %
EU CO-FINANCING RATE %]]</f>
        <v>2062024.6814999999</v>
      </c>
      <c r="P2689" s="11">
        <f>Ugovori_OPULJP[[#This Row],[Bespovratna sredstva - Ukupno (EU+Nac) HRK
= Ukupna ugovorena vrijednost bespovratnih sredstava]]*Ugovori_OPULJP[[#This Row],[STOPA NACIONALNOG SUFINANCIRANJA %]]</f>
        <v>363886.70850000001</v>
      </c>
      <c r="Q2689" s="4">
        <v>2425911.39</v>
      </c>
      <c r="R2689" s="11">
        <v>428102.00999999978</v>
      </c>
      <c r="S2689" s="11">
        <v>0</v>
      </c>
      <c r="T2689" s="4">
        <f>Ugovori_OPULJP[[#This Row],[Bespovratna sredstva - Ukupno (EU+Nac) HRK
= Ukupna ugovorena vrijednost bespovratnih sredstava]]+Ugovori_OPULJP[[#This Row],[Javni doprinos korisnika - HRK]]+Ugovori_OPULJP[[#This Row],[Privatni doprinos korisnika - HRK]]</f>
        <v>2854013.4</v>
      </c>
      <c r="U2689" s="19" t="s">
        <v>3634</v>
      </c>
      <c r="V2689" s="19" t="s">
        <v>4042</v>
      </c>
      <c r="W2689" s="14" t="s">
        <v>11140</v>
      </c>
      <c r="X2689" s="15" t="s">
        <v>8072</v>
      </c>
    </row>
    <row r="2690" spans="1:24" ht="114.75" x14ac:dyDescent="0.25">
      <c r="A2690" s="12" t="s">
        <v>11029</v>
      </c>
      <c r="B2690" s="10" t="s">
        <v>8151</v>
      </c>
      <c r="C2690" s="5" t="s">
        <v>7160</v>
      </c>
      <c r="D2690" s="27" t="s">
        <v>11045</v>
      </c>
      <c r="E2690" s="19" t="s">
        <v>10082</v>
      </c>
      <c r="F2690" s="7" t="s">
        <v>11066</v>
      </c>
      <c r="G2690" s="7" t="s">
        <v>3831</v>
      </c>
      <c r="H2690" s="13">
        <v>44440</v>
      </c>
      <c r="I2690" s="13">
        <v>44805</v>
      </c>
      <c r="J2690" s="13" t="str">
        <f ca="1">IF(Ugovori_OPULJP[[#This Row],[DATUM ZAVRŠETKA OPERACIJE]]&lt;TODAY(),"završen","u provedbi")</f>
        <v>u provedbi</v>
      </c>
      <c r="K2690" s="6" t="s">
        <v>15</v>
      </c>
      <c r="L2690" s="25" t="s">
        <v>15</v>
      </c>
      <c r="M2690" s="17">
        <v>0.85</v>
      </c>
      <c r="N2690" s="17">
        <v>0.15</v>
      </c>
      <c r="O2690" s="11">
        <f>Ugovori_OPULJP[[#This Row],[Bespovratna sredstva - Ukupno (EU+Nac) HRK
= Ukupna ugovorena vrijednost bespovratnih sredstava]]*Ugovori_OPULJP[[#This Row],[EU STOPA SUFINANCIRANJA %
EU CO-FINANCING RATE %]]</f>
        <v>1682735.3609999998</v>
      </c>
      <c r="P2690" s="11">
        <f>Ugovori_OPULJP[[#This Row],[Bespovratna sredstva - Ukupno (EU+Nac) HRK
= Ukupna ugovorena vrijednost bespovratnih sredstava]]*Ugovori_OPULJP[[#This Row],[STOPA NACIONALNOG SUFINANCIRANJA %]]</f>
        <v>296953.299</v>
      </c>
      <c r="Q2690" s="4">
        <v>1979688.66</v>
      </c>
      <c r="R2690" s="11">
        <v>104194.14000000013</v>
      </c>
      <c r="S2690" s="11">
        <v>0</v>
      </c>
      <c r="T2690" s="4">
        <f>Ugovori_OPULJP[[#This Row],[Bespovratna sredstva - Ukupno (EU+Nac) HRK
= Ukupna ugovorena vrijednost bespovratnih sredstava]]+Ugovori_OPULJP[[#This Row],[Javni doprinos korisnika - HRK]]+Ugovori_OPULJP[[#This Row],[Privatni doprinos korisnika - HRK]]</f>
        <v>2083882.8</v>
      </c>
      <c r="U2690" s="19" t="s">
        <v>3634</v>
      </c>
      <c r="V2690" s="19" t="s">
        <v>4042</v>
      </c>
      <c r="W2690" s="14" t="s">
        <v>11108</v>
      </c>
      <c r="X2690" s="15" t="s">
        <v>8072</v>
      </c>
    </row>
    <row r="2691" spans="1:24" ht="102" x14ac:dyDescent="0.25">
      <c r="A2691" s="12" t="s">
        <v>11030</v>
      </c>
      <c r="B2691" s="10" t="s">
        <v>8151</v>
      </c>
      <c r="C2691" s="5" t="s">
        <v>7160</v>
      </c>
      <c r="D2691" s="27" t="s">
        <v>11045</v>
      </c>
      <c r="E2691" s="19" t="s">
        <v>10082</v>
      </c>
      <c r="F2691" s="7" t="s">
        <v>3809</v>
      </c>
      <c r="G2691" s="7" t="s">
        <v>11081</v>
      </c>
      <c r="H2691" s="13">
        <v>44435</v>
      </c>
      <c r="I2691" s="13">
        <v>44802</v>
      </c>
      <c r="J2691" s="13" t="str">
        <f ca="1">IF(Ugovori_OPULJP[[#This Row],[DATUM ZAVRŠETKA OPERACIJE]]&lt;TODAY(),"završen","u provedbi")</f>
        <v>u provedbi</v>
      </c>
      <c r="K2691" s="6" t="s">
        <v>12</v>
      </c>
      <c r="L2691" s="18" t="s">
        <v>12</v>
      </c>
      <c r="M2691" s="17">
        <v>0.85</v>
      </c>
      <c r="N2691" s="17">
        <v>0.15</v>
      </c>
      <c r="O2691" s="11">
        <f>Ugovori_OPULJP[[#This Row],[Bespovratna sredstva - Ukupno (EU+Nac) HRK
= Ukupna ugovorena vrijednost bespovratnih sredstava]]*Ugovori_OPULJP[[#This Row],[EU STOPA SUFINANCIRANJA %
EU CO-FINANCING RATE %]]</f>
        <v>294574.95449999999</v>
      </c>
      <c r="P2691" s="11">
        <f>Ugovori_OPULJP[[#This Row],[Bespovratna sredstva - Ukupno (EU+Nac) HRK
= Ukupna ugovorena vrijednost bespovratnih sredstava]]*Ugovori_OPULJP[[#This Row],[STOPA NACIONALNOG SUFINANCIRANJA %]]</f>
        <v>51983.815500000004</v>
      </c>
      <c r="Q2691" s="4">
        <v>346558.77</v>
      </c>
      <c r="R2691" s="11">
        <v>61157.429999999993</v>
      </c>
      <c r="S2691" s="11">
        <v>0</v>
      </c>
      <c r="T2691" s="4">
        <f>Ugovori_OPULJP[[#This Row],[Bespovratna sredstva - Ukupno (EU+Nac) HRK
= Ukupna ugovorena vrijednost bespovratnih sredstava]]+Ugovori_OPULJP[[#This Row],[Javni doprinos korisnika - HRK]]+Ugovori_OPULJP[[#This Row],[Privatni doprinos korisnika - HRK]]</f>
        <v>407716.2</v>
      </c>
      <c r="U2691" s="19" t="s">
        <v>3634</v>
      </c>
      <c r="V2691" s="19" t="s">
        <v>4042</v>
      </c>
      <c r="W2691" s="14" t="s">
        <v>11109</v>
      </c>
      <c r="X2691" s="15" t="s">
        <v>8072</v>
      </c>
    </row>
    <row r="2692" spans="1:24" ht="89.25" x14ac:dyDescent="0.25">
      <c r="A2692" s="12" t="s">
        <v>11031</v>
      </c>
      <c r="B2692" s="10" t="s">
        <v>8151</v>
      </c>
      <c r="C2692" s="5" t="s">
        <v>7160</v>
      </c>
      <c r="D2692" s="27" t="s">
        <v>11045</v>
      </c>
      <c r="E2692" s="19" t="s">
        <v>10082</v>
      </c>
      <c r="F2692" s="7" t="s">
        <v>11067</v>
      </c>
      <c r="G2692" s="7" t="s">
        <v>1199</v>
      </c>
      <c r="H2692" s="13">
        <v>44405</v>
      </c>
      <c r="I2692" s="13">
        <v>44770</v>
      </c>
      <c r="J2692" s="13" t="str">
        <f ca="1">IF(Ugovori_OPULJP[[#This Row],[DATUM ZAVRŠETKA OPERACIJE]]&lt;TODAY(),"završen","u provedbi")</f>
        <v>u provedbi</v>
      </c>
      <c r="K2692" s="6" t="s">
        <v>10</v>
      </c>
      <c r="L2692" s="18" t="s">
        <v>10</v>
      </c>
      <c r="M2692" s="17">
        <v>0.85</v>
      </c>
      <c r="N2692" s="17">
        <v>0.15</v>
      </c>
      <c r="O2692" s="11">
        <f>Ugovori_OPULJP[[#This Row],[Bespovratna sredstva - Ukupno (EU+Nac) HRK
= Ukupna ugovorena vrijednost bespovratnih sredstava]]*Ugovori_OPULJP[[#This Row],[EU STOPA SUFINANCIRANJA %
EU CO-FINANCING RATE %]]</f>
        <v>5633505.3389999997</v>
      </c>
      <c r="P2692" s="11">
        <f>Ugovori_OPULJP[[#This Row],[Bespovratna sredstva - Ukupno (EU+Nac) HRK
= Ukupna ugovorena vrijednost bespovratnih sredstava]]*Ugovori_OPULJP[[#This Row],[STOPA NACIONALNOG SUFINANCIRANJA %]]</f>
        <v>994148.00099999993</v>
      </c>
      <c r="Q2692" s="4">
        <v>6627653.3399999999</v>
      </c>
      <c r="R2692" s="11">
        <v>348823.86000000034</v>
      </c>
      <c r="S2692" s="11">
        <v>0</v>
      </c>
      <c r="T2692" s="4">
        <f>Ugovori_OPULJP[[#This Row],[Bespovratna sredstva - Ukupno (EU+Nac) HRK
= Ukupna ugovorena vrijednost bespovratnih sredstava]]+Ugovori_OPULJP[[#This Row],[Javni doprinos korisnika - HRK]]+Ugovori_OPULJP[[#This Row],[Privatni doprinos korisnika - HRK]]</f>
        <v>6976477.2000000002</v>
      </c>
      <c r="U2692" s="19" t="s">
        <v>3634</v>
      </c>
      <c r="V2692" s="19" t="s">
        <v>4042</v>
      </c>
      <c r="W2692" s="14" t="s">
        <v>11110</v>
      </c>
      <c r="X2692" s="15" t="s">
        <v>8072</v>
      </c>
    </row>
    <row r="2693" spans="1:24" ht="76.5" x14ac:dyDescent="0.25">
      <c r="A2693" s="12" t="s">
        <v>11032</v>
      </c>
      <c r="B2693" s="10" t="s">
        <v>8151</v>
      </c>
      <c r="C2693" s="5" t="s">
        <v>7160</v>
      </c>
      <c r="D2693" s="27" t="s">
        <v>11045</v>
      </c>
      <c r="E2693" s="19" t="s">
        <v>10082</v>
      </c>
      <c r="F2693" s="7" t="s">
        <v>11068</v>
      </c>
      <c r="G2693" s="7" t="s">
        <v>1615</v>
      </c>
      <c r="H2693" s="13">
        <v>44424</v>
      </c>
      <c r="I2693" s="13">
        <v>44789</v>
      </c>
      <c r="J2693" s="13" t="str">
        <f ca="1">IF(Ugovori_OPULJP[[#This Row],[DATUM ZAVRŠETKA OPERACIJE]]&lt;TODAY(),"završen","u provedbi")</f>
        <v>u provedbi</v>
      </c>
      <c r="K2693" s="6" t="s">
        <v>11</v>
      </c>
      <c r="L2693" s="18" t="s">
        <v>11</v>
      </c>
      <c r="M2693" s="17">
        <v>0.85</v>
      </c>
      <c r="N2693" s="17">
        <v>0.15</v>
      </c>
      <c r="O2693" s="11">
        <f>Ugovori_OPULJP[[#This Row],[Bespovratna sredstva - Ukupno (EU+Nac) HRK
= Ukupna ugovorena vrijednost bespovratnih sredstava]]*Ugovori_OPULJP[[#This Row],[EU STOPA SUFINANCIRANJA %
EU CO-FINANCING RATE %]]</f>
        <v>2048547.3959999997</v>
      </c>
      <c r="P2693" s="11">
        <f>Ugovori_OPULJP[[#This Row],[Bespovratna sredstva - Ukupno (EU+Nac) HRK
= Ukupna ugovorena vrijednost bespovratnih sredstava]]*Ugovori_OPULJP[[#This Row],[STOPA NACIONALNOG SUFINANCIRANJA %]]</f>
        <v>361508.36399999994</v>
      </c>
      <c r="Q2693" s="4">
        <v>2410055.7599999998</v>
      </c>
      <c r="R2693" s="11">
        <v>126845.04000000004</v>
      </c>
      <c r="S2693" s="11">
        <v>0</v>
      </c>
      <c r="T2693" s="4">
        <f>Ugovori_OPULJP[[#This Row],[Bespovratna sredstva - Ukupno (EU+Nac) HRK
= Ukupna ugovorena vrijednost bespovratnih sredstava]]+Ugovori_OPULJP[[#This Row],[Javni doprinos korisnika - HRK]]+Ugovori_OPULJP[[#This Row],[Privatni doprinos korisnika - HRK]]</f>
        <v>2536900.7999999998</v>
      </c>
      <c r="U2693" s="19" t="s">
        <v>3634</v>
      </c>
      <c r="V2693" s="19" t="s">
        <v>4042</v>
      </c>
      <c r="W2693" s="14" t="s">
        <v>11111</v>
      </c>
      <c r="X2693" s="15" t="s">
        <v>8072</v>
      </c>
    </row>
    <row r="2694" spans="1:24" ht="102" x14ac:dyDescent="0.25">
      <c r="A2694" s="12" t="s">
        <v>11033</v>
      </c>
      <c r="B2694" s="10" t="s">
        <v>8151</v>
      </c>
      <c r="C2694" s="5" t="s">
        <v>7160</v>
      </c>
      <c r="D2694" s="27" t="s">
        <v>11045</v>
      </c>
      <c r="E2694" s="19" t="s">
        <v>10082</v>
      </c>
      <c r="F2694" s="7" t="s">
        <v>11069</v>
      </c>
      <c r="G2694" s="7" t="s">
        <v>446</v>
      </c>
      <c r="H2694" s="13">
        <v>44440</v>
      </c>
      <c r="I2694" s="13">
        <v>44805</v>
      </c>
      <c r="J2694" s="13" t="str">
        <f ca="1">IF(Ugovori_OPULJP[[#This Row],[DATUM ZAVRŠETKA OPERACIJE]]&lt;TODAY(),"završen","u provedbi")</f>
        <v>u provedbi</v>
      </c>
      <c r="K2694" s="6" t="s">
        <v>9</v>
      </c>
      <c r="L2694" s="18" t="s">
        <v>9</v>
      </c>
      <c r="M2694" s="17">
        <v>0.85</v>
      </c>
      <c r="N2694" s="17">
        <v>0.15</v>
      </c>
      <c r="O2694" s="11">
        <f>Ugovori_OPULJP[[#This Row],[Bespovratna sredstva - Ukupno (EU+Nac) HRK
= Ukupna ugovorena vrijednost bespovratnih sredstava]]*Ugovori_OPULJP[[#This Row],[EU STOPA SUFINANCIRANJA %
EU CO-FINANCING RATE %]]</f>
        <v>2079352.62</v>
      </c>
      <c r="P2694" s="11">
        <f>Ugovori_OPULJP[[#This Row],[Bespovratna sredstva - Ukupno (EU+Nac) HRK
= Ukupna ugovorena vrijednost bespovratnih sredstava]]*Ugovori_OPULJP[[#This Row],[STOPA NACIONALNOG SUFINANCIRANJA %]]</f>
        <v>366944.58</v>
      </c>
      <c r="Q2694" s="4">
        <v>2446297.2000000002</v>
      </c>
      <c r="R2694" s="11">
        <v>271810.79999999981</v>
      </c>
      <c r="S2694" s="11">
        <v>0</v>
      </c>
      <c r="T2694" s="4">
        <f>Ugovori_OPULJP[[#This Row],[Bespovratna sredstva - Ukupno (EU+Nac) HRK
= Ukupna ugovorena vrijednost bespovratnih sredstava]]+Ugovori_OPULJP[[#This Row],[Javni doprinos korisnika - HRK]]+Ugovori_OPULJP[[#This Row],[Privatni doprinos korisnika - HRK]]</f>
        <v>2718108</v>
      </c>
      <c r="U2694" s="19" t="s">
        <v>3634</v>
      </c>
      <c r="V2694" s="19" t="s">
        <v>4042</v>
      </c>
      <c r="W2694" s="14" t="s">
        <v>11112</v>
      </c>
      <c r="X2694" s="15" t="s">
        <v>8072</v>
      </c>
    </row>
    <row r="2695" spans="1:24" ht="114.75" x14ac:dyDescent="0.25">
      <c r="A2695" s="12" t="s">
        <v>11034</v>
      </c>
      <c r="B2695" s="10" t="s">
        <v>8151</v>
      </c>
      <c r="C2695" s="5" t="s">
        <v>7160</v>
      </c>
      <c r="D2695" s="27" t="s">
        <v>11045</v>
      </c>
      <c r="E2695" s="19" t="s">
        <v>10082</v>
      </c>
      <c r="F2695" s="7" t="s">
        <v>11070</v>
      </c>
      <c r="G2695" s="7" t="s">
        <v>421</v>
      </c>
      <c r="H2695" s="13">
        <v>44440</v>
      </c>
      <c r="I2695" s="13">
        <v>44805</v>
      </c>
      <c r="J2695" s="13" t="str">
        <f ca="1">IF(Ugovori_OPULJP[[#This Row],[DATUM ZAVRŠETKA OPERACIJE]]&lt;TODAY(),"završen","u provedbi")</f>
        <v>u provedbi</v>
      </c>
      <c r="K2695" s="6" t="s">
        <v>19</v>
      </c>
      <c r="L2695" s="25" t="s">
        <v>19</v>
      </c>
      <c r="M2695" s="17">
        <v>0.85</v>
      </c>
      <c r="N2695" s="17">
        <v>0.15</v>
      </c>
      <c r="O2695" s="11">
        <f>Ugovori_OPULJP[[#This Row],[Bespovratna sredstva - Ukupno (EU+Nac) HRK
= Ukupna ugovorena vrijednost bespovratnih sredstava]]*Ugovori_OPULJP[[#This Row],[EU STOPA SUFINANCIRANJA %
EU CO-FINANCING RATE %]]</f>
        <v>3361620.0690000001</v>
      </c>
      <c r="P2695" s="11">
        <f>Ugovori_OPULJP[[#This Row],[Bespovratna sredstva - Ukupno (EU+Nac) HRK
= Ukupna ugovorena vrijednost bespovratnih sredstava]]*Ugovori_OPULJP[[#This Row],[STOPA NACIONALNOG SUFINANCIRANJA %]]</f>
        <v>593227.071</v>
      </c>
      <c r="Q2695" s="4">
        <v>3954847.14</v>
      </c>
      <c r="R2695" s="11">
        <v>439427.4599999995</v>
      </c>
      <c r="S2695" s="11">
        <v>0</v>
      </c>
      <c r="T2695" s="4">
        <f>Ugovori_OPULJP[[#This Row],[Bespovratna sredstva - Ukupno (EU+Nac) HRK
= Ukupna ugovorena vrijednost bespovratnih sredstava]]+Ugovori_OPULJP[[#This Row],[Javni doprinos korisnika - HRK]]+Ugovori_OPULJP[[#This Row],[Privatni doprinos korisnika - HRK]]</f>
        <v>4394274.5999999996</v>
      </c>
      <c r="U2695" s="19" t="s">
        <v>3634</v>
      </c>
      <c r="V2695" s="19" t="s">
        <v>4042</v>
      </c>
      <c r="W2695" s="14" t="s">
        <v>11113</v>
      </c>
      <c r="X2695" s="15" t="s">
        <v>8072</v>
      </c>
    </row>
    <row r="2696" spans="1:24" ht="89.25" x14ac:dyDescent="0.25">
      <c r="A2696" s="12" t="s">
        <v>11035</v>
      </c>
      <c r="B2696" s="10" t="s">
        <v>8151</v>
      </c>
      <c r="C2696" s="5" t="s">
        <v>7160</v>
      </c>
      <c r="D2696" s="27" t="s">
        <v>11045</v>
      </c>
      <c r="E2696" s="19" t="s">
        <v>10082</v>
      </c>
      <c r="F2696" s="7" t="s">
        <v>11071</v>
      </c>
      <c r="G2696" s="7" t="s">
        <v>2496</v>
      </c>
      <c r="H2696" s="13">
        <v>44389</v>
      </c>
      <c r="I2696" s="13">
        <v>44754</v>
      </c>
      <c r="J2696" s="13" t="str">
        <f ca="1">IF(Ugovori_OPULJP[[#This Row],[DATUM ZAVRŠETKA OPERACIJE]]&lt;TODAY(),"završen","u provedbi")</f>
        <v>u provedbi</v>
      </c>
      <c r="K2696" s="6" t="s">
        <v>7</v>
      </c>
      <c r="L2696" s="18" t="s">
        <v>7</v>
      </c>
      <c r="M2696" s="17">
        <v>0.85</v>
      </c>
      <c r="N2696" s="17">
        <v>0.15</v>
      </c>
      <c r="O2696" s="11">
        <f>Ugovori_OPULJP[[#This Row],[Bespovratna sredstva - Ukupno (EU+Nac) HRK
= Ukupna ugovorena vrijednost bespovratnih sredstava]]*Ugovori_OPULJP[[#This Row],[EU STOPA SUFINANCIRANJA %
EU CO-FINANCING RATE %]]</f>
        <v>2926496.28</v>
      </c>
      <c r="P2696" s="11">
        <f>Ugovori_OPULJP[[#This Row],[Bespovratna sredstva - Ukupno (EU+Nac) HRK
= Ukupna ugovorena vrijednost bespovratnih sredstava]]*Ugovori_OPULJP[[#This Row],[STOPA NACIONALNOG SUFINANCIRANJA %]]</f>
        <v>516440.51999999996</v>
      </c>
      <c r="Q2696" s="4">
        <v>3442936.8</v>
      </c>
      <c r="R2696" s="11">
        <v>181207.20000000019</v>
      </c>
      <c r="S2696" s="11">
        <v>0</v>
      </c>
      <c r="T2696" s="4">
        <f>Ugovori_OPULJP[[#This Row],[Bespovratna sredstva - Ukupno (EU+Nac) HRK
= Ukupna ugovorena vrijednost bespovratnih sredstava]]+Ugovori_OPULJP[[#This Row],[Javni doprinos korisnika - HRK]]+Ugovori_OPULJP[[#This Row],[Privatni doprinos korisnika - HRK]]</f>
        <v>3624144</v>
      </c>
      <c r="U2696" s="19" t="s">
        <v>3634</v>
      </c>
      <c r="V2696" s="19" t="s">
        <v>4042</v>
      </c>
      <c r="W2696" s="14" t="s">
        <v>11114</v>
      </c>
      <c r="X2696" s="15" t="s">
        <v>8072</v>
      </c>
    </row>
    <row r="2697" spans="1:24" ht="102" x14ac:dyDescent="0.25">
      <c r="A2697" s="12" t="s">
        <v>11036</v>
      </c>
      <c r="B2697" s="10" t="s">
        <v>8151</v>
      </c>
      <c r="C2697" s="5" t="s">
        <v>7160</v>
      </c>
      <c r="D2697" s="27" t="s">
        <v>11045</v>
      </c>
      <c r="E2697" s="19" t="s">
        <v>10082</v>
      </c>
      <c r="F2697" s="7" t="s">
        <v>3806</v>
      </c>
      <c r="G2697" s="7" t="s">
        <v>3807</v>
      </c>
      <c r="H2697" s="13">
        <v>44440</v>
      </c>
      <c r="I2697" s="13">
        <v>44805</v>
      </c>
      <c r="J2697" s="13" t="str">
        <f ca="1">IF(Ugovori_OPULJP[[#This Row],[DATUM ZAVRŠETKA OPERACIJE]]&lt;TODAY(),"završen","u provedbi")</f>
        <v>u provedbi</v>
      </c>
      <c r="K2697" s="6" t="s">
        <v>20</v>
      </c>
      <c r="L2697" s="25" t="s">
        <v>20</v>
      </c>
      <c r="M2697" s="17">
        <v>0.85</v>
      </c>
      <c r="N2697" s="17">
        <v>0.15</v>
      </c>
      <c r="O2697" s="11">
        <f>Ugovori_OPULJP[[#This Row],[Bespovratna sredstva - Ukupno (EU+Nac) HRK
= Ukupna ugovorena vrijednost bespovratnih sredstava]]*Ugovori_OPULJP[[#This Row],[EU STOPA SUFINANCIRANJA %
EU CO-FINANCING RATE %]]</f>
        <v>554494.03200000001</v>
      </c>
      <c r="P2697" s="11">
        <f>Ugovori_OPULJP[[#This Row],[Bespovratna sredstva - Ukupno (EU+Nac) HRK
= Ukupna ugovorena vrijednost bespovratnih sredstava]]*Ugovori_OPULJP[[#This Row],[STOPA NACIONALNOG SUFINANCIRANJA %]]</f>
        <v>97851.888000000006</v>
      </c>
      <c r="Q2697" s="4">
        <v>652345.92000000004</v>
      </c>
      <c r="R2697" s="11">
        <v>72482.880000000005</v>
      </c>
      <c r="S2697" s="11">
        <v>0</v>
      </c>
      <c r="T2697" s="4">
        <f>Ugovori_OPULJP[[#This Row],[Bespovratna sredstva - Ukupno (EU+Nac) HRK
= Ukupna ugovorena vrijednost bespovratnih sredstava]]+Ugovori_OPULJP[[#This Row],[Javni doprinos korisnika - HRK]]+Ugovori_OPULJP[[#This Row],[Privatni doprinos korisnika - HRK]]</f>
        <v>724828.8</v>
      </c>
      <c r="U2697" s="19" t="s">
        <v>3634</v>
      </c>
      <c r="V2697" s="19" t="s">
        <v>4042</v>
      </c>
      <c r="W2697" s="14" t="s">
        <v>11115</v>
      </c>
      <c r="X2697" s="15" t="s">
        <v>8072</v>
      </c>
    </row>
    <row r="2698" spans="1:24" ht="89.25" x14ac:dyDescent="0.25">
      <c r="A2698" s="12" t="s">
        <v>11037</v>
      </c>
      <c r="B2698" s="10" t="s">
        <v>8151</v>
      </c>
      <c r="C2698" s="5" t="s">
        <v>7160</v>
      </c>
      <c r="D2698" s="27" t="s">
        <v>11045</v>
      </c>
      <c r="E2698" s="19" t="s">
        <v>10082</v>
      </c>
      <c r="F2698" s="7" t="s">
        <v>11072</v>
      </c>
      <c r="G2698" s="7" t="s">
        <v>132</v>
      </c>
      <c r="H2698" s="13">
        <v>44424</v>
      </c>
      <c r="I2698" s="13">
        <v>44789</v>
      </c>
      <c r="J2698" s="13" t="str">
        <f ca="1">IF(Ugovori_OPULJP[[#This Row],[DATUM ZAVRŠETKA OPERACIJE]]&lt;TODAY(),"završen","u provedbi")</f>
        <v>u provedbi</v>
      </c>
      <c r="K2698" s="6" t="s">
        <v>16</v>
      </c>
      <c r="L2698" s="18" t="s">
        <v>16</v>
      </c>
      <c r="M2698" s="17">
        <v>0.85</v>
      </c>
      <c r="N2698" s="17">
        <v>0.15</v>
      </c>
      <c r="O2698" s="11">
        <f>Ugovori_OPULJP[[#This Row],[Bespovratna sredstva - Ukupno (EU+Nac) HRK
= Ukupna ugovorena vrijednost bespovratnih sredstava]]*Ugovori_OPULJP[[#This Row],[EU STOPA SUFINANCIRANJA %
EU CO-FINANCING RATE %]]</f>
        <v>3326964.1919999998</v>
      </c>
      <c r="P2698" s="11">
        <f>Ugovori_OPULJP[[#This Row],[Bespovratna sredstva - Ukupno (EU+Nac) HRK
= Ukupna ugovorena vrijednost bespovratnih sredstava]]*Ugovori_OPULJP[[#This Row],[STOPA NACIONALNOG SUFINANCIRANJA %]]</f>
        <v>587111.32799999998</v>
      </c>
      <c r="Q2698" s="4">
        <v>3914075.52</v>
      </c>
      <c r="R2698" s="11">
        <v>434897.2799999998</v>
      </c>
      <c r="S2698" s="11">
        <v>0</v>
      </c>
      <c r="T2698" s="4">
        <f>Ugovori_OPULJP[[#This Row],[Bespovratna sredstva - Ukupno (EU+Nac) HRK
= Ukupna ugovorena vrijednost bespovratnih sredstava]]+Ugovori_OPULJP[[#This Row],[Javni doprinos korisnika - HRK]]+Ugovori_OPULJP[[#This Row],[Privatni doprinos korisnika - HRK]]</f>
        <v>4348972.8</v>
      </c>
      <c r="U2698" s="19" t="s">
        <v>3634</v>
      </c>
      <c r="V2698" s="19" t="s">
        <v>4042</v>
      </c>
      <c r="W2698" s="14" t="s">
        <v>5849</v>
      </c>
      <c r="X2698" s="15" t="s">
        <v>8072</v>
      </c>
    </row>
    <row r="2699" spans="1:24" ht="76.5" x14ac:dyDescent="0.25">
      <c r="A2699" s="12" t="s">
        <v>11038</v>
      </c>
      <c r="B2699" s="10" t="s">
        <v>8151</v>
      </c>
      <c r="C2699" s="5" t="s">
        <v>7160</v>
      </c>
      <c r="D2699" s="27" t="s">
        <v>11045</v>
      </c>
      <c r="E2699" s="19" t="s">
        <v>10082</v>
      </c>
      <c r="F2699" s="7" t="s">
        <v>11073</v>
      </c>
      <c r="G2699" s="7" t="s">
        <v>3712</v>
      </c>
      <c r="H2699" s="13">
        <v>44438</v>
      </c>
      <c r="I2699" s="13">
        <v>44803</v>
      </c>
      <c r="J2699" s="13" t="str">
        <f ca="1">IF(Ugovori_OPULJP[[#This Row],[DATUM ZAVRŠETKA OPERACIJE]]&lt;TODAY(),"završen","u provedbi")</f>
        <v>u provedbi</v>
      </c>
      <c r="K2699" s="6" t="s">
        <v>1</v>
      </c>
      <c r="L2699" s="18" t="s">
        <v>1</v>
      </c>
      <c r="M2699" s="17">
        <v>0.85</v>
      </c>
      <c r="N2699" s="17">
        <v>0.15</v>
      </c>
      <c r="O2699" s="11">
        <f>Ugovori_OPULJP[[#This Row],[Bespovratna sredstva - Ukupno (EU+Nac) HRK
= Ukupna ugovorena vrijednost bespovratnih sredstava]]*Ugovori_OPULJP[[#This Row],[EU STOPA SUFINANCIRANJA %
EU CO-FINANCING RATE %]]</f>
        <v>2125000</v>
      </c>
      <c r="P2699" s="11">
        <f>Ugovori_OPULJP[[#This Row],[Bespovratna sredstva - Ukupno (EU+Nac) HRK
= Ukupna ugovorena vrijednost bespovratnih sredstava]]*Ugovori_OPULJP[[#This Row],[STOPA NACIONALNOG SUFINANCIRANJA %]]</f>
        <v>375000</v>
      </c>
      <c r="Q2699" s="4">
        <v>2500000</v>
      </c>
      <c r="R2699" s="11">
        <v>671126</v>
      </c>
      <c r="S2699" s="11">
        <v>0</v>
      </c>
      <c r="T2699" s="4">
        <f>Ugovori_OPULJP[[#This Row],[Bespovratna sredstva - Ukupno (EU+Nac) HRK
= Ukupna ugovorena vrijednost bespovratnih sredstava]]+Ugovori_OPULJP[[#This Row],[Javni doprinos korisnika - HRK]]+Ugovori_OPULJP[[#This Row],[Privatni doprinos korisnika - HRK]]</f>
        <v>3171126</v>
      </c>
      <c r="U2699" s="19" t="s">
        <v>3634</v>
      </c>
      <c r="V2699" s="19" t="s">
        <v>4042</v>
      </c>
      <c r="W2699" s="14" t="s">
        <v>11116</v>
      </c>
      <c r="X2699" s="15" t="s">
        <v>8072</v>
      </c>
    </row>
    <row r="2700" spans="1:24" ht="114.75" x14ac:dyDescent="0.25">
      <c r="A2700" s="12" t="s">
        <v>11039</v>
      </c>
      <c r="B2700" s="10" t="s">
        <v>8151</v>
      </c>
      <c r="C2700" s="5" t="s">
        <v>7160</v>
      </c>
      <c r="D2700" s="27" t="s">
        <v>11045</v>
      </c>
      <c r="E2700" s="19" t="s">
        <v>10082</v>
      </c>
      <c r="F2700" s="7" t="s">
        <v>11074</v>
      </c>
      <c r="G2700" s="7" t="s">
        <v>11082</v>
      </c>
      <c r="H2700" s="13">
        <v>44432</v>
      </c>
      <c r="I2700" s="13">
        <v>44797</v>
      </c>
      <c r="J2700" s="13" t="str">
        <f ca="1">IF(Ugovori_OPULJP[[#This Row],[DATUM ZAVRŠETKA OPERACIJE]]&lt;TODAY(),"završen","u provedbi")</f>
        <v>u provedbi</v>
      </c>
      <c r="K2700" s="6" t="s">
        <v>14</v>
      </c>
      <c r="L2700" s="18" t="s">
        <v>14</v>
      </c>
      <c r="M2700" s="17">
        <v>0.85</v>
      </c>
      <c r="N2700" s="17">
        <v>0.15</v>
      </c>
      <c r="O2700" s="11">
        <f>Ugovori_OPULJP[[#This Row],[Bespovratna sredstva - Ukupno (EU+Nac) HRK
= Ukupna ugovorena vrijednost bespovratnih sredstava]]*Ugovori_OPULJP[[#This Row],[EU STOPA SUFINANCIRANJA %
EU CO-FINANCING RATE %]]</f>
        <v>8075000</v>
      </c>
      <c r="P2700" s="11">
        <f>Ugovori_OPULJP[[#This Row],[Bespovratna sredstva - Ukupno (EU+Nac) HRK
= Ukupna ugovorena vrijednost bespovratnih sredstava]]*Ugovori_OPULJP[[#This Row],[STOPA NACIONALNOG SUFINANCIRANJA %]]</f>
        <v>1425000</v>
      </c>
      <c r="Q2700" s="4">
        <v>9500000</v>
      </c>
      <c r="R2700" s="11">
        <v>1825450</v>
      </c>
      <c r="S2700" s="11">
        <v>0</v>
      </c>
      <c r="T2700" s="4">
        <f>Ugovori_OPULJP[[#This Row],[Bespovratna sredstva - Ukupno (EU+Nac) HRK
= Ukupna ugovorena vrijednost bespovratnih sredstava]]+Ugovori_OPULJP[[#This Row],[Javni doprinos korisnika - HRK]]+Ugovori_OPULJP[[#This Row],[Privatni doprinos korisnika - HRK]]</f>
        <v>11325450</v>
      </c>
      <c r="U2700" s="19" t="s">
        <v>3634</v>
      </c>
      <c r="V2700" s="19" t="s">
        <v>4042</v>
      </c>
      <c r="W2700" s="14" t="s">
        <v>11117</v>
      </c>
      <c r="X2700" s="15" t="s">
        <v>8072</v>
      </c>
    </row>
    <row r="2701" spans="1:24" ht="89.25" x14ac:dyDescent="0.25">
      <c r="A2701" s="12" t="s">
        <v>11127</v>
      </c>
      <c r="B2701" s="10" t="s">
        <v>8151</v>
      </c>
      <c r="C2701" s="5" t="s">
        <v>7160</v>
      </c>
      <c r="D2701" s="27" t="s">
        <v>11045</v>
      </c>
      <c r="E2701" s="19" t="s">
        <v>10082</v>
      </c>
      <c r="F2701" s="7" t="s">
        <v>11134</v>
      </c>
      <c r="G2701" s="7" t="s">
        <v>2245</v>
      </c>
      <c r="H2701" s="13">
        <v>44440</v>
      </c>
      <c r="I2701" s="13">
        <v>44805</v>
      </c>
      <c r="J2701" s="13" t="str">
        <f ca="1">IF(Ugovori_OPULJP[[#This Row],[DATUM ZAVRŠETKA OPERACIJE]]&lt;TODAY(),"završen","u provedbi")</f>
        <v>u provedbi</v>
      </c>
      <c r="K2701" s="6" t="s">
        <v>17</v>
      </c>
      <c r="L2701" s="18" t="s">
        <v>17</v>
      </c>
      <c r="M2701" s="17">
        <v>0.85</v>
      </c>
      <c r="N2701" s="17">
        <v>0.15</v>
      </c>
      <c r="O2701" s="11">
        <f>Ugovori_OPULJP[[#This Row],[Bespovratna sredstva - Ukupno (EU+Nac) HRK
= Ukupna ugovorena vrijednost bespovratnih sredstava]]*Ugovori_OPULJP[[#This Row],[EU STOPA SUFINANCIRANJA %
EU CO-FINANCING RATE %]]</f>
        <v>1829060.175</v>
      </c>
      <c r="P2701" s="11">
        <f>Ugovori_OPULJP[[#This Row],[Bespovratna sredstva - Ukupno (EU+Nac) HRK
= Ukupna ugovorena vrijednost bespovratnih sredstava]]*Ugovori_OPULJP[[#This Row],[STOPA NACIONALNOG SUFINANCIRANJA %]]</f>
        <v>322775.32500000001</v>
      </c>
      <c r="Q2701" s="4">
        <v>2151835.5</v>
      </c>
      <c r="R2701" s="11">
        <v>113254.5</v>
      </c>
      <c r="S2701" s="11">
        <v>0</v>
      </c>
      <c r="T2701" s="4">
        <f>Ugovori_OPULJP[[#This Row],[Bespovratna sredstva - Ukupno (EU+Nac) HRK
= Ukupna ugovorena vrijednost bespovratnih sredstava]]+Ugovori_OPULJP[[#This Row],[Javni doprinos korisnika - HRK]]+Ugovori_OPULJP[[#This Row],[Privatni doprinos korisnika - HRK]]</f>
        <v>2265090</v>
      </c>
      <c r="U2701" s="19" t="s">
        <v>3634</v>
      </c>
      <c r="V2701" s="19" t="s">
        <v>4042</v>
      </c>
      <c r="W2701" s="14" t="s">
        <v>11141</v>
      </c>
      <c r="X2701" s="15" t="s">
        <v>8072</v>
      </c>
    </row>
    <row r="2702" spans="1:24" ht="114.75" x14ac:dyDescent="0.25">
      <c r="A2702" s="12" t="s">
        <v>11040</v>
      </c>
      <c r="B2702" s="10" t="s">
        <v>8151</v>
      </c>
      <c r="C2702" s="5" t="s">
        <v>7160</v>
      </c>
      <c r="D2702" s="27" t="s">
        <v>11045</v>
      </c>
      <c r="E2702" s="19" t="s">
        <v>10082</v>
      </c>
      <c r="F2702" s="7" t="s">
        <v>3776</v>
      </c>
      <c r="G2702" s="7" t="s">
        <v>3695</v>
      </c>
      <c r="H2702" s="13">
        <v>44435</v>
      </c>
      <c r="I2702" s="13">
        <v>44802</v>
      </c>
      <c r="J2702" s="13" t="str">
        <f ca="1">IF(Ugovori_OPULJP[[#This Row],[DATUM ZAVRŠETKA OPERACIJE]]&lt;TODAY(),"završen","u provedbi")</f>
        <v>u provedbi</v>
      </c>
      <c r="K2702" s="6" t="s">
        <v>5</v>
      </c>
      <c r="L2702" s="18" t="s">
        <v>5</v>
      </c>
      <c r="M2702" s="17">
        <v>0.85</v>
      </c>
      <c r="N2702" s="17">
        <v>0.15</v>
      </c>
      <c r="O2702" s="11">
        <f>Ugovori_OPULJP[[#This Row],[Bespovratna sredstva - Ukupno (EU+Nac) HRK
= Ukupna ugovorena vrijednost bespovratnih sredstava]]*Ugovori_OPULJP[[#This Row],[EU STOPA SUFINANCIRANJA %
EU CO-FINANCING RATE %]]</f>
        <v>1792478.9715</v>
      </c>
      <c r="P2702" s="11">
        <f>Ugovori_OPULJP[[#This Row],[Bespovratna sredstva - Ukupno (EU+Nac) HRK
= Ukupna ugovorena vrijednost bespovratnih sredstava]]*Ugovori_OPULJP[[#This Row],[STOPA NACIONALNOG SUFINANCIRANJA %]]</f>
        <v>316319.81849999999</v>
      </c>
      <c r="Q2702" s="4">
        <v>2108798.79</v>
      </c>
      <c r="R2702" s="11">
        <v>110989.41000000015</v>
      </c>
      <c r="S2702" s="11">
        <v>0</v>
      </c>
      <c r="T2702" s="4">
        <f>Ugovori_OPULJP[[#This Row],[Bespovratna sredstva - Ukupno (EU+Nac) HRK
= Ukupna ugovorena vrijednost bespovratnih sredstava]]+Ugovori_OPULJP[[#This Row],[Javni doprinos korisnika - HRK]]+Ugovori_OPULJP[[#This Row],[Privatni doprinos korisnika - HRK]]</f>
        <v>2219788.2000000002</v>
      </c>
      <c r="U2702" s="19" t="s">
        <v>3634</v>
      </c>
      <c r="V2702" s="19" t="s">
        <v>4042</v>
      </c>
      <c r="W2702" s="14" t="s">
        <v>11118</v>
      </c>
      <c r="X2702" s="15" t="s">
        <v>8072</v>
      </c>
    </row>
    <row r="2703" spans="1:24" ht="102" x14ac:dyDescent="0.25">
      <c r="A2703" s="12" t="s">
        <v>11151</v>
      </c>
      <c r="B2703" s="10" t="s">
        <v>8151</v>
      </c>
      <c r="C2703" s="5" t="s">
        <v>7160</v>
      </c>
      <c r="D2703" s="27" t="s">
        <v>11045</v>
      </c>
      <c r="E2703" s="19" t="s">
        <v>10082</v>
      </c>
      <c r="F2703" s="7" t="s">
        <v>11154</v>
      </c>
      <c r="G2703" s="7" t="s">
        <v>1650</v>
      </c>
      <c r="H2703" s="13">
        <v>44425</v>
      </c>
      <c r="I2703" s="13">
        <v>44790</v>
      </c>
      <c r="J2703" s="13" t="str">
        <f ca="1">IF(Ugovori_OPULJP[[#This Row],[DATUM ZAVRŠETKA OPERACIJE]]&lt;TODAY(),"završen","u provedbi")</f>
        <v>u provedbi</v>
      </c>
      <c r="K2703" s="6" t="s">
        <v>20</v>
      </c>
      <c r="L2703" s="25" t="s">
        <v>20</v>
      </c>
      <c r="M2703" s="17">
        <v>0.85</v>
      </c>
      <c r="N2703" s="17">
        <v>0.15</v>
      </c>
      <c r="O2703" s="11">
        <f>Ugovori_OPULJP[[#This Row],[Bespovratna sredstva - Ukupno (EU+Nac) HRK
= Ukupna ugovorena vrijednost bespovratnih sredstava]]*Ugovori_OPULJP[[#This Row],[EU STOPA SUFINANCIRANJA %
EU CO-FINANCING RATE %]]</f>
        <v>1700000</v>
      </c>
      <c r="P2703" s="11">
        <f>Ugovori_OPULJP[[#This Row],[Bespovratna sredstva - Ukupno (EU+Nac) HRK
= Ukupna ugovorena vrijednost bespovratnih sredstava]]*Ugovori_OPULJP[[#This Row],[STOPA NACIONALNOG SUFINANCIRANJA %]]</f>
        <v>300000</v>
      </c>
      <c r="Q2703" s="4">
        <v>2000000</v>
      </c>
      <c r="R2703" s="11">
        <v>491599</v>
      </c>
      <c r="S2703" s="11">
        <v>0</v>
      </c>
      <c r="T2703" s="4">
        <f>Ugovori_OPULJP[[#This Row],[Bespovratna sredstva - Ukupno (EU+Nac) HRK
= Ukupna ugovorena vrijednost bespovratnih sredstava]]+Ugovori_OPULJP[[#This Row],[Javni doprinos korisnika - HRK]]+Ugovori_OPULJP[[#This Row],[Privatni doprinos korisnika - HRK]]</f>
        <v>2491599</v>
      </c>
      <c r="U2703" s="19" t="s">
        <v>3634</v>
      </c>
      <c r="V2703" s="19" t="s">
        <v>4042</v>
      </c>
      <c r="W2703" s="14" t="s">
        <v>11156</v>
      </c>
      <c r="X2703" s="15" t="s">
        <v>8072</v>
      </c>
    </row>
    <row r="2704" spans="1:24" ht="76.5" x14ac:dyDescent="0.25">
      <c r="A2704" s="12" t="s">
        <v>11041</v>
      </c>
      <c r="B2704" s="10" t="s">
        <v>8151</v>
      </c>
      <c r="C2704" s="5" t="s">
        <v>7160</v>
      </c>
      <c r="D2704" s="27" t="s">
        <v>11045</v>
      </c>
      <c r="E2704" s="19" t="s">
        <v>10082</v>
      </c>
      <c r="F2704" s="7" t="s">
        <v>11075</v>
      </c>
      <c r="G2704" s="7" t="s">
        <v>11083</v>
      </c>
      <c r="H2704" s="13">
        <v>44440</v>
      </c>
      <c r="I2704" s="13">
        <v>44805</v>
      </c>
      <c r="J2704" s="13" t="str">
        <f ca="1">IF(Ugovori_OPULJP[[#This Row],[DATUM ZAVRŠETKA OPERACIJE]]&lt;TODAY(),"završen","u provedbi")</f>
        <v>u provedbi</v>
      </c>
      <c r="K2704" s="6" t="s">
        <v>14</v>
      </c>
      <c r="L2704" s="18" t="s">
        <v>14</v>
      </c>
      <c r="M2704" s="17">
        <v>0.85</v>
      </c>
      <c r="N2704" s="17">
        <v>0.15</v>
      </c>
      <c r="O2704" s="11">
        <f>Ugovori_OPULJP[[#This Row],[Bespovratna sredstva - Ukupno (EU+Nac) HRK
= Ukupna ugovorena vrijednost bespovratnih sredstava]]*Ugovori_OPULJP[[#This Row],[EU STOPA SUFINANCIRANJA %
EU CO-FINANCING RATE %]]</f>
        <v>589149.90899999999</v>
      </c>
      <c r="P2704" s="11">
        <f>Ugovori_OPULJP[[#This Row],[Bespovratna sredstva - Ukupno (EU+Nac) HRK
= Ukupna ugovorena vrijednost bespovratnih sredstava]]*Ugovori_OPULJP[[#This Row],[STOPA NACIONALNOG SUFINANCIRANJA %]]</f>
        <v>103967.63100000001</v>
      </c>
      <c r="Q2704" s="4">
        <v>693117.54</v>
      </c>
      <c r="R2704" s="11">
        <v>122314.85999999999</v>
      </c>
      <c r="S2704" s="11">
        <v>0</v>
      </c>
      <c r="T2704" s="4">
        <f>Ugovori_OPULJP[[#This Row],[Bespovratna sredstva - Ukupno (EU+Nac) HRK
= Ukupna ugovorena vrijednost bespovratnih sredstava]]+Ugovori_OPULJP[[#This Row],[Javni doprinos korisnika - HRK]]+Ugovori_OPULJP[[#This Row],[Privatni doprinos korisnika - HRK]]</f>
        <v>815432.4</v>
      </c>
      <c r="U2704" s="19" t="s">
        <v>3634</v>
      </c>
      <c r="V2704" s="19" t="s">
        <v>4042</v>
      </c>
      <c r="W2704" s="14" t="s">
        <v>11119</v>
      </c>
      <c r="X2704" s="15" t="s">
        <v>8072</v>
      </c>
    </row>
    <row r="2705" spans="1:24" ht="89.25" x14ac:dyDescent="0.25">
      <c r="A2705" s="12" t="s">
        <v>11152</v>
      </c>
      <c r="B2705" s="10" t="s">
        <v>8151</v>
      </c>
      <c r="C2705" s="5" t="s">
        <v>7160</v>
      </c>
      <c r="D2705" s="27" t="s">
        <v>11045</v>
      </c>
      <c r="E2705" s="19" t="s">
        <v>10082</v>
      </c>
      <c r="F2705" s="7" t="s">
        <v>3752</v>
      </c>
      <c r="G2705" s="7" t="s">
        <v>3674</v>
      </c>
      <c r="H2705" s="13">
        <v>44431</v>
      </c>
      <c r="I2705" s="13">
        <v>44796</v>
      </c>
      <c r="J2705" s="13" t="str">
        <f ca="1">IF(Ugovori_OPULJP[[#This Row],[DATUM ZAVRŠETKA OPERACIJE]]&lt;TODAY(),"završen","u provedbi")</f>
        <v>u provedbi</v>
      </c>
      <c r="K2705" s="6" t="s">
        <v>13</v>
      </c>
      <c r="L2705" s="6" t="s">
        <v>13</v>
      </c>
      <c r="M2705" s="17">
        <v>0.85</v>
      </c>
      <c r="N2705" s="17">
        <v>0.15</v>
      </c>
      <c r="O2705" s="11">
        <f>Ugovori_OPULJP[[#This Row],[Bespovratna sredstva - Ukupno (EU+Nac) HRK
= Ukupna ugovorena vrijednost bespovratnih sredstava]]*Ugovori_OPULJP[[#This Row],[EU STOPA SUFINANCIRANJA %
EU CO-FINANCING RATE %]]</f>
        <v>3825000</v>
      </c>
      <c r="P2705" s="11">
        <f>Ugovori_OPULJP[[#This Row],[Bespovratna sredstva - Ukupno (EU+Nac) HRK
= Ukupna ugovorena vrijednost bespovratnih sredstava]]*Ugovori_OPULJP[[#This Row],[STOPA NACIONALNOG SUFINANCIRANJA %]]</f>
        <v>675000</v>
      </c>
      <c r="Q2705" s="4">
        <v>4500000</v>
      </c>
      <c r="R2705" s="11">
        <v>1117423.2000000002</v>
      </c>
      <c r="S2705" s="11">
        <v>0</v>
      </c>
      <c r="T2705" s="4">
        <f>Ugovori_OPULJP[[#This Row],[Bespovratna sredstva - Ukupno (EU+Nac) HRK
= Ukupna ugovorena vrijednost bespovratnih sredstava]]+Ugovori_OPULJP[[#This Row],[Javni doprinos korisnika - HRK]]+Ugovori_OPULJP[[#This Row],[Privatni doprinos korisnika - HRK]]</f>
        <v>5617423.2000000002</v>
      </c>
      <c r="U2705" s="19" t="s">
        <v>3634</v>
      </c>
      <c r="V2705" s="19" t="s">
        <v>4042</v>
      </c>
      <c r="W2705" s="14" t="s">
        <v>11157</v>
      </c>
      <c r="X2705" s="15" t="s">
        <v>8072</v>
      </c>
    </row>
    <row r="2706" spans="1:24" ht="114.75" x14ac:dyDescent="0.25">
      <c r="A2706" s="12" t="s">
        <v>11042</v>
      </c>
      <c r="B2706" s="10" t="s">
        <v>8151</v>
      </c>
      <c r="C2706" s="5" t="s">
        <v>7160</v>
      </c>
      <c r="D2706" s="27" t="s">
        <v>11045</v>
      </c>
      <c r="E2706" s="19" t="s">
        <v>10082</v>
      </c>
      <c r="F2706" s="7" t="s">
        <v>11076</v>
      </c>
      <c r="G2706" s="7" t="s">
        <v>11084</v>
      </c>
      <c r="H2706" s="13">
        <v>44424</v>
      </c>
      <c r="I2706" s="13">
        <v>44789</v>
      </c>
      <c r="J2706" s="13" t="str">
        <f ca="1">IF(Ugovori_OPULJP[[#This Row],[DATUM ZAVRŠETKA OPERACIJE]]&lt;TODAY(),"završen","u provedbi")</f>
        <v>u provedbi</v>
      </c>
      <c r="K2706" s="6" t="s">
        <v>8</v>
      </c>
      <c r="L2706" s="18" t="s">
        <v>8</v>
      </c>
      <c r="M2706" s="17">
        <v>0.85</v>
      </c>
      <c r="N2706" s="17">
        <v>0.15</v>
      </c>
      <c r="O2706" s="11">
        <f>Ugovori_OPULJP[[#This Row],[Bespovratna sredstva - Ukupno (EU+Nac) HRK
= Ukupna ugovorena vrijednost bespovratnih sredstava]]*Ugovori_OPULJP[[#This Row],[EU STOPA SUFINANCIRANJA %
EU CO-FINANCING RATE %]]</f>
        <v>1536410.547</v>
      </c>
      <c r="P2706" s="11">
        <f>Ugovori_OPULJP[[#This Row],[Bespovratna sredstva - Ukupno (EU+Nac) HRK
= Ukupna ugovorena vrijednost bespovratnih sredstava]]*Ugovori_OPULJP[[#This Row],[STOPA NACIONALNOG SUFINANCIRANJA %]]</f>
        <v>271131.27299999999</v>
      </c>
      <c r="Q2706" s="4">
        <v>1807541.82</v>
      </c>
      <c r="R2706" s="11">
        <v>95133.780000000028</v>
      </c>
      <c r="S2706" s="11">
        <v>0</v>
      </c>
      <c r="T2706" s="4">
        <f>Ugovori_OPULJP[[#This Row],[Bespovratna sredstva - Ukupno (EU+Nac) HRK
= Ukupna ugovorena vrijednost bespovratnih sredstava]]+Ugovori_OPULJP[[#This Row],[Javni doprinos korisnika - HRK]]+Ugovori_OPULJP[[#This Row],[Privatni doprinos korisnika - HRK]]</f>
        <v>1902675.6</v>
      </c>
      <c r="U2706" s="19" t="s">
        <v>3634</v>
      </c>
      <c r="V2706" s="19" t="s">
        <v>4042</v>
      </c>
      <c r="W2706" s="14" t="s">
        <v>11120</v>
      </c>
      <c r="X2706" s="15" t="s">
        <v>8072</v>
      </c>
    </row>
    <row r="2707" spans="1:24" ht="114.75" x14ac:dyDescent="0.25">
      <c r="A2707" s="12" t="s">
        <v>11043</v>
      </c>
      <c r="B2707" s="10" t="s">
        <v>8151</v>
      </c>
      <c r="C2707" s="5" t="s">
        <v>7160</v>
      </c>
      <c r="D2707" s="27" t="s">
        <v>11045</v>
      </c>
      <c r="E2707" s="19" t="s">
        <v>10082</v>
      </c>
      <c r="F2707" s="7" t="s">
        <v>11077</v>
      </c>
      <c r="G2707" s="7" t="s">
        <v>11085</v>
      </c>
      <c r="H2707" s="13">
        <v>44440</v>
      </c>
      <c r="I2707" s="13">
        <v>44805</v>
      </c>
      <c r="J2707" s="13" t="str">
        <f ca="1">IF(Ugovori_OPULJP[[#This Row],[DATUM ZAVRŠETKA OPERACIJE]]&lt;TODAY(),"završen","u provedbi")</f>
        <v>u provedbi</v>
      </c>
      <c r="K2707" s="6" t="s">
        <v>4</v>
      </c>
      <c r="L2707" s="18" t="s">
        <v>4</v>
      </c>
      <c r="M2707" s="17">
        <v>0.85</v>
      </c>
      <c r="N2707" s="17">
        <v>0.15</v>
      </c>
      <c r="O2707" s="11">
        <f>Ugovori_OPULJP[[#This Row],[Bespovratna sredstva - Ukupno (EU+Nac) HRK
= Ukupna ugovorena vrijednost bespovratnih sredstava]]*Ugovori_OPULJP[[#This Row],[EU STOPA SUFINANCIRANJA %
EU CO-FINANCING RATE %]]</f>
        <v>589149.90899999999</v>
      </c>
      <c r="P2707" s="11">
        <f>Ugovori_OPULJP[[#This Row],[Bespovratna sredstva - Ukupno (EU+Nac) HRK
= Ukupna ugovorena vrijednost bespovratnih sredstava]]*Ugovori_OPULJP[[#This Row],[STOPA NACIONALNOG SUFINANCIRANJA %]]</f>
        <v>103967.63100000001</v>
      </c>
      <c r="Q2707" s="4">
        <v>693117.54</v>
      </c>
      <c r="R2707" s="11">
        <v>122314.85999999999</v>
      </c>
      <c r="S2707" s="11">
        <v>0</v>
      </c>
      <c r="T2707" s="4">
        <f>Ugovori_OPULJP[[#This Row],[Bespovratna sredstva - Ukupno (EU+Nac) HRK
= Ukupna ugovorena vrijednost bespovratnih sredstava]]+Ugovori_OPULJP[[#This Row],[Javni doprinos korisnika - HRK]]+Ugovori_OPULJP[[#This Row],[Privatni doprinos korisnika - HRK]]</f>
        <v>815432.4</v>
      </c>
      <c r="U2707" s="19" t="s">
        <v>3634</v>
      </c>
      <c r="V2707" s="19" t="s">
        <v>4042</v>
      </c>
      <c r="W2707" s="14" t="s">
        <v>11121</v>
      </c>
      <c r="X2707" s="15" t="s">
        <v>8072</v>
      </c>
    </row>
    <row r="2708" spans="1:24" ht="114.75" x14ac:dyDescent="0.25">
      <c r="A2708" s="12" t="s">
        <v>11128</v>
      </c>
      <c r="B2708" s="10" t="s">
        <v>8151</v>
      </c>
      <c r="C2708" s="5" t="s">
        <v>7160</v>
      </c>
      <c r="D2708" s="27" t="s">
        <v>11045</v>
      </c>
      <c r="E2708" s="19" t="s">
        <v>10082</v>
      </c>
      <c r="F2708" s="7" t="s">
        <v>11135</v>
      </c>
      <c r="G2708" s="7" t="s">
        <v>11130</v>
      </c>
      <c r="H2708" s="13">
        <v>44409</v>
      </c>
      <c r="I2708" s="13">
        <v>44774</v>
      </c>
      <c r="J2708" s="13" t="str">
        <f ca="1">IF(Ugovori_OPULJP[[#This Row],[DATUM ZAVRŠETKA OPERACIJE]]&lt;TODAY(),"završen","u provedbi")</f>
        <v>u provedbi</v>
      </c>
      <c r="K2708" s="6" t="s">
        <v>2</v>
      </c>
      <c r="L2708" s="18" t="s">
        <v>2</v>
      </c>
      <c r="M2708" s="17">
        <v>0.85</v>
      </c>
      <c r="N2708" s="17">
        <v>0.15</v>
      </c>
      <c r="O2708" s="11">
        <f>Ugovori_OPULJP[[#This Row],[Bespovratna sredstva - Ukupno (EU+Nac) HRK
= Ukupna ugovorena vrijednost bespovratnih sredstava]]*Ugovori_OPULJP[[#This Row],[EU STOPA SUFINANCIRANJA %
EU CO-FINANCING RATE %]]</f>
        <v>1603796.9745</v>
      </c>
      <c r="P2708" s="11">
        <f>Ugovori_OPULJP[[#This Row],[Bespovratna sredstva - Ukupno (EU+Nac) HRK
= Ukupna ugovorena vrijednost bespovratnih sredstava]]*Ugovori_OPULJP[[#This Row],[STOPA NACIONALNOG SUFINANCIRANJA %]]</f>
        <v>283022.99549999996</v>
      </c>
      <c r="Q2708" s="4">
        <v>1886819.97</v>
      </c>
      <c r="R2708" s="11">
        <v>332968.23000000021</v>
      </c>
      <c r="S2708" s="11">
        <v>0</v>
      </c>
      <c r="T2708" s="4">
        <f>Ugovori_OPULJP[[#This Row],[Bespovratna sredstva - Ukupno (EU+Nac) HRK
= Ukupna ugovorena vrijednost bespovratnih sredstava]]+Ugovori_OPULJP[[#This Row],[Javni doprinos korisnika - HRK]]+Ugovori_OPULJP[[#This Row],[Privatni doprinos korisnika - HRK]]</f>
        <v>2219788.2000000002</v>
      </c>
      <c r="U2708" s="19" t="s">
        <v>3634</v>
      </c>
      <c r="V2708" s="19" t="s">
        <v>4042</v>
      </c>
      <c r="W2708" s="14" t="s">
        <v>11142</v>
      </c>
      <c r="X2708" s="15" t="s">
        <v>8072</v>
      </c>
    </row>
    <row r="2709" spans="1:24" ht="114.75" x14ac:dyDescent="0.25">
      <c r="A2709" s="12" t="s">
        <v>11129</v>
      </c>
      <c r="B2709" s="10" t="s">
        <v>8151</v>
      </c>
      <c r="C2709" s="5" t="s">
        <v>7160</v>
      </c>
      <c r="D2709" s="27" t="s">
        <v>11045</v>
      </c>
      <c r="E2709" s="19" t="s">
        <v>10082</v>
      </c>
      <c r="F2709" s="7" t="s">
        <v>11136</v>
      </c>
      <c r="G2709" s="47" t="s">
        <v>57</v>
      </c>
      <c r="H2709" s="13">
        <v>44424</v>
      </c>
      <c r="I2709" s="13">
        <v>44789</v>
      </c>
      <c r="J2709" s="13" t="str">
        <f ca="1">IF(Ugovori_OPULJP[[#This Row],[DATUM ZAVRŠETKA OPERACIJE]]&lt;TODAY(),"završen","u provedbi")</f>
        <v>u provedbi</v>
      </c>
      <c r="K2709" s="6" t="s">
        <v>2</v>
      </c>
      <c r="L2709" s="6" t="s">
        <v>2</v>
      </c>
      <c r="M2709" s="17">
        <v>0.85</v>
      </c>
      <c r="N2709" s="17">
        <v>0.15</v>
      </c>
      <c r="O2709" s="11">
        <f>Ugovori_OPULJP[[#This Row],[Bespovratna sredstva - Ukupno (EU+Nac) HRK
= Ukupna ugovorena vrijednost bespovratnih sredstava]]*Ugovori_OPULJP[[#This Row],[EU STOPA SUFINANCIRANJA %
EU CO-FINANCING RATE %]]</f>
        <v>2550000</v>
      </c>
      <c r="P2709" s="11">
        <f>Ugovori_OPULJP[[#This Row],[Bespovratna sredstva - Ukupno (EU+Nac) HRK
= Ukupna ugovorena vrijednost bespovratnih sredstava]]*Ugovori_OPULJP[[#This Row],[STOPA NACIONALNOG SUFINANCIRANJA %]]</f>
        <v>450000</v>
      </c>
      <c r="Q2709" s="4">
        <v>3000000</v>
      </c>
      <c r="R2709" s="11">
        <v>1122463.7999999998</v>
      </c>
      <c r="S2709" s="11">
        <v>0</v>
      </c>
      <c r="T2709" s="4">
        <f>Ugovori_OPULJP[[#This Row],[Bespovratna sredstva - Ukupno (EU+Nac) HRK
= Ukupna ugovorena vrijednost bespovratnih sredstava]]+Ugovori_OPULJP[[#This Row],[Javni doprinos korisnika - HRK]]+Ugovori_OPULJP[[#This Row],[Privatni doprinos korisnika - HRK]]</f>
        <v>4122463.8</v>
      </c>
      <c r="U2709" s="19" t="s">
        <v>3634</v>
      </c>
      <c r="V2709" s="19" t="s">
        <v>4042</v>
      </c>
      <c r="W2709" s="14" t="s">
        <v>11143</v>
      </c>
      <c r="X2709" s="15" t="s">
        <v>8072</v>
      </c>
    </row>
    <row r="2710" spans="1:24" ht="76.5" x14ac:dyDescent="0.25">
      <c r="A2710" s="12" t="s">
        <v>11044</v>
      </c>
      <c r="B2710" s="10" t="s">
        <v>8151</v>
      </c>
      <c r="C2710" s="5" t="s">
        <v>7160</v>
      </c>
      <c r="D2710" s="27" t="s">
        <v>11045</v>
      </c>
      <c r="E2710" s="19" t="s">
        <v>10082</v>
      </c>
      <c r="F2710" s="7" t="s">
        <v>11078</v>
      </c>
      <c r="G2710" s="7" t="s">
        <v>11086</v>
      </c>
      <c r="H2710" s="13">
        <v>44421</v>
      </c>
      <c r="I2710" s="13">
        <v>44789</v>
      </c>
      <c r="J2710" s="13" t="str">
        <f ca="1">IF(Ugovori_OPULJP[[#This Row],[DATUM ZAVRŠETKA OPERACIJE]]&lt;TODAY(),"završen","u provedbi")</f>
        <v>u provedbi</v>
      </c>
      <c r="K2710" s="6" t="s">
        <v>18</v>
      </c>
      <c r="L2710" s="18" t="s">
        <v>18</v>
      </c>
      <c r="M2710" s="17">
        <v>0.85</v>
      </c>
      <c r="N2710" s="17">
        <v>0.15</v>
      </c>
      <c r="O2710" s="11">
        <f>Ugovori_OPULJP[[#This Row],[Bespovratna sredstva - Ukupno (EU+Nac) HRK
= Ukupna ugovorena vrijednost bespovratnih sredstava]]*Ugovori_OPULJP[[#This Row],[EU STOPA SUFINANCIRANJA %
EU CO-FINANCING RATE %]]</f>
        <v>1282267.449</v>
      </c>
      <c r="P2710" s="11">
        <f>Ugovori_OPULJP[[#This Row],[Bespovratna sredstva - Ukupno (EU+Nac) HRK
= Ukupna ugovorena vrijednost bespovratnih sredstava]]*Ugovori_OPULJP[[#This Row],[STOPA NACIONALNOG SUFINANCIRANJA %]]</f>
        <v>226282.49099999998</v>
      </c>
      <c r="Q2710" s="4">
        <v>1508549.94</v>
      </c>
      <c r="R2710" s="11">
        <v>167616.66000000015</v>
      </c>
      <c r="S2710" s="11">
        <v>0</v>
      </c>
      <c r="T2710" s="4">
        <f>Ugovori_OPULJP[[#This Row],[Bespovratna sredstva - Ukupno (EU+Nac) HRK
= Ukupna ugovorena vrijednost bespovratnih sredstava]]+Ugovori_OPULJP[[#This Row],[Javni doprinos korisnika - HRK]]+Ugovori_OPULJP[[#This Row],[Privatni doprinos korisnika - HRK]]</f>
        <v>1676166.6</v>
      </c>
      <c r="U2710" s="19" t="s">
        <v>3634</v>
      </c>
      <c r="V2710" s="19" t="s">
        <v>4042</v>
      </c>
      <c r="W2710" s="14" t="s">
        <v>11122</v>
      </c>
      <c r="X2710" s="15" t="s">
        <v>8072</v>
      </c>
    </row>
    <row r="2711" spans="1:24" ht="114.75" x14ac:dyDescent="0.25">
      <c r="A2711" s="45" t="s">
        <v>3944</v>
      </c>
      <c r="B2711" s="67" t="s">
        <v>8151</v>
      </c>
      <c r="C2711" s="30" t="s">
        <v>7161</v>
      </c>
      <c r="D2711" s="30" t="s">
        <v>3943</v>
      </c>
      <c r="E2711" s="29" t="s">
        <v>22</v>
      </c>
      <c r="F2711" s="47" t="s">
        <v>3945</v>
      </c>
      <c r="G2711" s="47" t="s">
        <v>10618</v>
      </c>
      <c r="H2711" s="48">
        <v>42064</v>
      </c>
      <c r="I2711" s="48">
        <v>43343</v>
      </c>
      <c r="J2711" s="48" t="str">
        <f ca="1">IF(Ugovori_OPULJP[[#This Row],[DATUM ZAVRŠETKA OPERACIJE]]&lt;TODAY(),"završen","u provedbi")</f>
        <v>završen</v>
      </c>
      <c r="K2711" s="25" t="s">
        <v>25</v>
      </c>
      <c r="L2711" s="25" t="s">
        <v>3</v>
      </c>
      <c r="M2711" s="17">
        <v>0.85</v>
      </c>
      <c r="N2711" s="17">
        <v>0.15</v>
      </c>
      <c r="O2711" s="11">
        <f>Ugovori_OPULJP[[#This Row],[Bespovratna sredstva - Ukupno (EU+Nac) HRK
= Ukupna ugovorena vrijednost bespovratnih sredstava]]*Ugovori_OPULJP[[#This Row],[EU STOPA SUFINANCIRANJA %
EU CO-FINANCING RATE %]]</f>
        <v>67135060.111000001</v>
      </c>
      <c r="P2711" s="11">
        <f>Ugovori_OPULJP[[#This Row],[Bespovratna sredstva - Ukupno (EU+Nac) HRK
= Ukupna ugovorena vrijednost bespovratnih sredstava]]*Ugovori_OPULJP[[#This Row],[STOPA NACIONALNOG SUFINANCIRANJA %]]</f>
        <v>11847363.548999999</v>
      </c>
      <c r="Q2711" s="11">
        <v>78982423.659999996</v>
      </c>
      <c r="R2711" s="11">
        <v>0</v>
      </c>
      <c r="S2711" s="11">
        <v>0</v>
      </c>
      <c r="T2711" s="4">
        <f>Ugovori_OPULJP[[#This Row],[Bespovratna sredstva - Ukupno (EU+Nac) HRK
= Ukupna ugovorena vrijednost bespovratnih sredstava]]+Ugovori_OPULJP[[#This Row],[Javni doprinos korisnika - HRK]]+Ugovori_OPULJP[[#This Row],[Privatni doprinos korisnika - HRK]]</f>
        <v>78982423.659999996</v>
      </c>
      <c r="U2711" s="29" t="s">
        <v>3634</v>
      </c>
      <c r="V2711" s="29" t="s">
        <v>4042</v>
      </c>
      <c r="W2711" s="89" t="s">
        <v>5873</v>
      </c>
      <c r="X2711" s="30" t="s">
        <v>8072</v>
      </c>
    </row>
    <row r="2712" spans="1:24" ht="102" x14ac:dyDescent="0.25">
      <c r="A2712" s="45" t="s">
        <v>3947</v>
      </c>
      <c r="B2712" s="67" t="s">
        <v>8151</v>
      </c>
      <c r="C2712" s="30" t="s">
        <v>7161</v>
      </c>
      <c r="D2712" s="30" t="s">
        <v>3946</v>
      </c>
      <c r="E2712" s="29" t="s">
        <v>10082</v>
      </c>
      <c r="F2712" s="47" t="s">
        <v>8614</v>
      </c>
      <c r="G2712" s="47" t="s">
        <v>2245</v>
      </c>
      <c r="H2712" s="48">
        <v>42914</v>
      </c>
      <c r="I2712" s="48">
        <v>43401</v>
      </c>
      <c r="J2712" s="48" t="str">
        <f ca="1">IF(Ugovori_OPULJP[[#This Row],[DATUM ZAVRŠETKA OPERACIJE]]&lt;TODAY(),"završen","u provedbi")</f>
        <v>završen</v>
      </c>
      <c r="K2712" s="25" t="s">
        <v>17</v>
      </c>
      <c r="L2712" s="25" t="s">
        <v>17</v>
      </c>
      <c r="M2712" s="17">
        <v>0.85</v>
      </c>
      <c r="N2712" s="17">
        <v>0.15</v>
      </c>
      <c r="O2712" s="11">
        <f>Ugovori_OPULJP[[#This Row],[Bespovratna sredstva - Ukupno (EU+Nac) HRK
= Ukupna ugovorena vrijednost bespovratnih sredstava]]*Ugovori_OPULJP[[#This Row],[EU STOPA SUFINANCIRANJA %
EU CO-FINANCING RATE %]]</f>
        <v>787177.43499999994</v>
      </c>
      <c r="P2712" s="11">
        <f>Ugovori_OPULJP[[#This Row],[Bespovratna sredstva - Ukupno (EU+Nac) HRK
= Ukupna ugovorena vrijednost bespovratnih sredstava]]*Ugovori_OPULJP[[#This Row],[STOPA NACIONALNOG SUFINANCIRANJA %]]</f>
        <v>138913.66499999998</v>
      </c>
      <c r="Q2712" s="11">
        <v>926091.1</v>
      </c>
      <c r="R2712" s="11">
        <v>0</v>
      </c>
      <c r="S2712" s="11">
        <v>0</v>
      </c>
      <c r="T2712" s="4">
        <f>Ugovori_OPULJP[[#This Row],[Bespovratna sredstva - Ukupno (EU+Nac) HRK
= Ukupna ugovorena vrijednost bespovratnih sredstava]]+Ugovori_OPULJP[[#This Row],[Javni doprinos korisnika - HRK]]+Ugovori_OPULJP[[#This Row],[Privatni doprinos korisnika - HRK]]</f>
        <v>926091.1</v>
      </c>
      <c r="U2712" s="29" t="s">
        <v>3634</v>
      </c>
      <c r="V2712" s="29" t="s">
        <v>4042</v>
      </c>
      <c r="W2712" s="89" t="s">
        <v>5874</v>
      </c>
      <c r="X2712" s="30" t="s">
        <v>8072</v>
      </c>
    </row>
    <row r="2713" spans="1:24" ht="114.75" x14ac:dyDescent="0.25">
      <c r="A2713" s="45" t="s">
        <v>3948</v>
      </c>
      <c r="B2713" s="46" t="s">
        <v>8151</v>
      </c>
      <c r="C2713" s="30" t="s">
        <v>7161</v>
      </c>
      <c r="D2713" s="30" t="s">
        <v>3946</v>
      </c>
      <c r="E2713" s="29" t="s">
        <v>10082</v>
      </c>
      <c r="F2713" s="47" t="s">
        <v>3949</v>
      </c>
      <c r="G2713" s="47" t="s">
        <v>446</v>
      </c>
      <c r="H2713" s="48">
        <v>42914</v>
      </c>
      <c r="I2713" s="48">
        <v>43644</v>
      </c>
      <c r="J2713" s="48" t="str">
        <f ca="1">IF(Ugovori_OPULJP[[#This Row],[DATUM ZAVRŠETKA OPERACIJE]]&lt;TODAY(),"završen","u provedbi")</f>
        <v>završen</v>
      </c>
      <c r="K2713" s="25" t="s">
        <v>9</v>
      </c>
      <c r="L2713" s="25" t="s">
        <v>9</v>
      </c>
      <c r="M2713" s="17">
        <v>0.85</v>
      </c>
      <c r="N2713" s="17">
        <v>0.15</v>
      </c>
      <c r="O2713" s="11">
        <f>Ugovori_OPULJP[[#This Row],[Bespovratna sredstva - Ukupno (EU+Nac) HRK
= Ukupna ugovorena vrijednost bespovratnih sredstava]]*Ugovori_OPULJP[[#This Row],[EU STOPA SUFINANCIRANJA %
EU CO-FINANCING RATE %]]</f>
        <v>679877.804</v>
      </c>
      <c r="P2713" s="11">
        <f>Ugovori_OPULJP[[#This Row],[Bespovratna sredstva - Ukupno (EU+Nac) HRK
= Ukupna ugovorena vrijednost bespovratnih sredstava]]*Ugovori_OPULJP[[#This Row],[STOPA NACIONALNOG SUFINANCIRANJA %]]</f>
        <v>119978.43599999999</v>
      </c>
      <c r="Q2713" s="11">
        <v>799856.24</v>
      </c>
      <c r="R2713" s="11">
        <v>0</v>
      </c>
      <c r="S2713" s="11">
        <v>0</v>
      </c>
      <c r="T2713" s="4">
        <f>Ugovori_OPULJP[[#This Row],[Bespovratna sredstva - Ukupno (EU+Nac) HRK
= Ukupna ugovorena vrijednost bespovratnih sredstava]]+Ugovori_OPULJP[[#This Row],[Javni doprinos korisnika - HRK]]+Ugovori_OPULJP[[#This Row],[Privatni doprinos korisnika - HRK]]</f>
        <v>799856.24</v>
      </c>
      <c r="U2713" s="29" t="s">
        <v>3634</v>
      </c>
      <c r="V2713" s="29" t="s">
        <v>4042</v>
      </c>
      <c r="W2713" s="89" t="s">
        <v>5875</v>
      </c>
      <c r="X2713" s="30" t="s">
        <v>8072</v>
      </c>
    </row>
    <row r="2714" spans="1:24" ht="102" x14ac:dyDescent="0.25">
      <c r="A2714" s="45" t="s">
        <v>3950</v>
      </c>
      <c r="B2714" s="46" t="s">
        <v>8151</v>
      </c>
      <c r="C2714" s="30" t="s">
        <v>7161</v>
      </c>
      <c r="D2714" s="30" t="s">
        <v>3946</v>
      </c>
      <c r="E2714" s="29" t="s">
        <v>10082</v>
      </c>
      <c r="F2714" s="47" t="s">
        <v>3951</v>
      </c>
      <c r="G2714" s="47" t="s">
        <v>3681</v>
      </c>
      <c r="H2714" s="48">
        <v>42915</v>
      </c>
      <c r="I2714" s="48">
        <v>43645</v>
      </c>
      <c r="J2714" s="48" t="str">
        <f ca="1">IF(Ugovori_OPULJP[[#This Row],[DATUM ZAVRŠETKA OPERACIJE]]&lt;TODAY(),"završen","u provedbi")</f>
        <v>završen</v>
      </c>
      <c r="K2714" s="25" t="s">
        <v>14</v>
      </c>
      <c r="L2714" s="25" t="s">
        <v>14</v>
      </c>
      <c r="M2714" s="17">
        <v>0.85</v>
      </c>
      <c r="N2714" s="17">
        <v>0.15</v>
      </c>
      <c r="O2714" s="11">
        <f>Ugovori_OPULJP[[#This Row],[Bespovratna sredstva - Ukupno (EU+Nac) HRK
= Ukupna ugovorena vrijednost bespovratnih sredstava]]*Ugovori_OPULJP[[#This Row],[EU STOPA SUFINANCIRANJA %
EU CO-FINANCING RATE %]]</f>
        <v>849441.17599999998</v>
      </c>
      <c r="P2714" s="11">
        <f>Ugovori_OPULJP[[#This Row],[Bespovratna sredstva - Ukupno (EU+Nac) HRK
= Ukupna ugovorena vrijednost bespovratnih sredstava]]*Ugovori_OPULJP[[#This Row],[STOPA NACIONALNOG SUFINANCIRANJA %]]</f>
        <v>149901.38399999999</v>
      </c>
      <c r="Q2714" s="11">
        <v>999342.56</v>
      </c>
      <c r="R2714" s="11">
        <v>146063.59999999986</v>
      </c>
      <c r="S2714" s="11">
        <v>0</v>
      </c>
      <c r="T2714" s="4">
        <f>Ugovori_OPULJP[[#This Row],[Bespovratna sredstva - Ukupno (EU+Nac) HRK
= Ukupna ugovorena vrijednost bespovratnih sredstava]]+Ugovori_OPULJP[[#This Row],[Javni doprinos korisnika - HRK]]+Ugovori_OPULJP[[#This Row],[Privatni doprinos korisnika - HRK]]</f>
        <v>1145406.1599999999</v>
      </c>
      <c r="U2714" s="29" t="s">
        <v>3634</v>
      </c>
      <c r="V2714" s="29" t="s">
        <v>4042</v>
      </c>
      <c r="W2714" s="89" t="s">
        <v>5876</v>
      </c>
      <c r="X2714" s="30" t="s">
        <v>8072</v>
      </c>
    </row>
    <row r="2715" spans="1:24" ht="89.25" x14ac:dyDescent="0.25">
      <c r="A2715" s="45" t="s">
        <v>3952</v>
      </c>
      <c r="B2715" s="46" t="s">
        <v>8151</v>
      </c>
      <c r="C2715" s="30" t="s">
        <v>7161</v>
      </c>
      <c r="D2715" s="30" t="s">
        <v>3946</v>
      </c>
      <c r="E2715" s="29" t="s">
        <v>10082</v>
      </c>
      <c r="F2715" s="47" t="s">
        <v>3953</v>
      </c>
      <c r="G2715" s="47" t="s">
        <v>4728</v>
      </c>
      <c r="H2715" s="48">
        <v>42914</v>
      </c>
      <c r="I2715" s="48">
        <v>43644</v>
      </c>
      <c r="J2715" s="48" t="str">
        <f ca="1">IF(Ugovori_OPULJP[[#This Row],[DATUM ZAVRŠETKA OPERACIJE]]&lt;TODAY(),"završen","u provedbi")</f>
        <v>završen</v>
      </c>
      <c r="K2715" s="25" t="s">
        <v>1856</v>
      </c>
      <c r="L2715" s="25" t="s">
        <v>18</v>
      </c>
      <c r="M2715" s="17">
        <v>0.85</v>
      </c>
      <c r="N2715" s="17">
        <v>0.15</v>
      </c>
      <c r="O2715" s="11">
        <f>Ugovori_OPULJP[[#This Row],[Bespovratna sredstva - Ukupno (EU+Nac) HRK
= Ukupna ugovorena vrijednost bespovratnih sredstava]]*Ugovori_OPULJP[[#This Row],[EU STOPA SUFINANCIRANJA %
EU CO-FINANCING RATE %]]</f>
        <v>810135.47600000002</v>
      </c>
      <c r="P2715" s="11">
        <f>Ugovori_OPULJP[[#This Row],[Bespovratna sredstva - Ukupno (EU+Nac) HRK
= Ukupna ugovorena vrijednost bespovratnih sredstava]]*Ugovori_OPULJP[[#This Row],[STOPA NACIONALNOG SUFINANCIRANJA %]]</f>
        <v>142965.084</v>
      </c>
      <c r="Q2715" s="11">
        <v>953100.56</v>
      </c>
      <c r="R2715" s="11">
        <v>0</v>
      </c>
      <c r="S2715" s="11">
        <v>0</v>
      </c>
      <c r="T2715" s="4">
        <f>Ugovori_OPULJP[[#This Row],[Bespovratna sredstva - Ukupno (EU+Nac) HRK
= Ukupna ugovorena vrijednost bespovratnih sredstava]]+Ugovori_OPULJP[[#This Row],[Javni doprinos korisnika - HRK]]+Ugovori_OPULJP[[#This Row],[Privatni doprinos korisnika - HRK]]</f>
        <v>953100.56</v>
      </c>
      <c r="U2715" s="29" t="s">
        <v>3634</v>
      </c>
      <c r="V2715" s="29" t="s">
        <v>4042</v>
      </c>
      <c r="W2715" s="89" t="s">
        <v>5877</v>
      </c>
      <c r="X2715" s="30" t="s">
        <v>8072</v>
      </c>
    </row>
    <row r="2716" spans="1:24" ht="76.5" x14ac:dyDescent="0.25">
      <c r="A2716" s="45" t="s">
        <v>3954</v>
      </c>
      <c r="B2716" s="46" t="s">
        <v>8151</v>
      </c>
      <c r="C2716" s="30" t="s">
        <v>7161</v>
      </c>
      <c r="D2716" s="30" t="s">
        <v>3946</v>
      </c>
      <c r="E2716" s="29" t="s">
        <v>10082</v>
      </c>
      <c r="F2716" s="47" t="s">
        <v>3955</v>
      </c>
      <c r="G2716" s="47" t="s">
        <v>3715</v>
      </c>
      <c r="H2716" s="48">
        <v>42914</v>
      </c>
      <c r="I2716" s="48">
        <v>43462</v>
      </c>
      <c r="J2716" s="48" t="str">
        <f ca="1">IF(Ugovori_OPULJP[[#This Row],[DATUM ZAVRŠETKA OPERACIJE]]&lt;TODAY(),"završen","u provedbi")</f>
        <v>završen</v>
      </c>
      <c r="K2716" s="25" t="s">
        <v>6</v>
      </c>
      <c r="L2716" s="25" t="s">
        <v>6</v>
      </c>
      <c r="M2716" s="17">
        <v>0.85</v>
      </c>
      <c r="N2716" s="17">
        <v>0.15</v>
      </c>
      <c r="O2716" s="11">
        <f>Ugovori_OPULJP[[#This Row],[Bespovratna sredstva - Ukupno (EU+Nac) HRK
= Ukupna ugovorena vrijednost bespovratnih sredstava]]*Ugovori_OPULJP[[#This Row],[EU STOPA SUFINANCIRANJA %
EU CO-FINANCING RATE %]]</f>
        <v>657412.04899999988</v>
      </c>
      <c r="P2716" s="11">
        <f>Ugovori_OPULJP[[#This Row],[Bespovratna sredstva - Ukupno (EU+Nac) HRK
= Ukupna ugovorena vrijednost bespovratnih sredstava]]*Ugovori_OPULJP[[#This Row],[STOPA NACIONALNOG SUFINANCIRANJA %]]</f>
        <v>116013.89099999999</v>
      </c>
      <c r="Q2716" s="11">
        <v>773425.94</v>
      </c>
      <c r="R2716" s="11">
        <v>223028.89</v>
      </c>
      <c r="S2716" s="11">
        <v>0</v>
      </c>
      <c r="T2716" s="4">
        <f>Ugovori_OPULJP[[#This Row],[Bespovratna sredstva - Ukupno (EU+Nac) HRK
= Ukupna ugovorena vrijednost bespovratnih sredstava]]+Ugovori_OPULJP[[#This Row],[Javni doprinos korisnika - HRK]]+Ugovori_OPULJP[[#This Row],[Privatni doprinos korisnika - HRK]]</f>
        <v>996454.83</v>
      </c>
      <c r="U2716" s="29" t="s">
        <v>3634</v>
      </c>
      <c r="V2716" s="29" t="s">
        <v>4042</v>
      </c>
      <c r="W2716" s="89" t="s">
        <v>5878</v>
      </c>
      <c r="X2716" s="30" t="s">
        <v>8072</v>
      </c>
    </row>
    <row r="2717" spans="1:24" ht="89.25" x14ac:dyDescent="0.25">
      <c r="A2717" s="45" t="s">
        <v>3956</v>
      </c>
      <c r="B2717" s="46" t="s">
        <v>8151</v>
      </c>
      <c r="C2717" s="30" t="s">
        <v>7161</v>
      </c>
      <c r="D2717" s="30" t="s">
        <v>3946</v>
      </c>
      <c r="E2717" s="29" t="s">
        <v>10082</v>
      </c>
      <c r="F2717" s="47" t="s">
        <v>3957</v>
      </c>
      <c r="G2717" s="47" t="s">
        <v>3712</v>
      </c>
      <c r="H2717" s="48">
        <v>42914</v>
      </c>
      <c r="I2717" s="48">
        <v>43552</v>
      </c>
      <c r="J2717" s="48" t="str">
        <f ca="1">IF(Ugovori_OPULJP[[#This Row],[DATUM ZAVRŠETKA OPERACIJE]]&lt;TODAY(),"završen","u provedbi")</f>
        <v>završen</v>
      </c>
      <c r="K2717" s="25" t="s">
        <v>1</v>
      </c>
      <c r="L2717" s="25" t="s">
        <v>1</v>
      </c>
      <c r="M2717" s="17">
        <v>0.85</v>
      </c>
      <c r="N2717" s="17">
        <v>0.15</v>
      </c>
      <c r="O2717" s="11">
        <f>Ugovori_OPULJP[[#This Row],[Bespovratna sredstva - Ukupno (EU+Nac) HRK
= Ukupna ugovorena vrijednost bespovratnih sredstava]]*Ugovori_OPULJP[[#This Row],[EU STOPA SUFINANCIRANJA %
EU CO-FINANCING RATE %]]</f>
        <v>821115.17249999999</v>
      </c>
      <c r="P2717" s="11">
        <f>Ugovori_OPULJP[[#This Row],[Bespovratna sredstva - Ukupno (EU+Nac) HRK
= Ukupna ugovorena vrijednost bespovratnih sredstava]]*Ugovori_OPULJP[[#This Row],[STOPA NACIONALNOG SUFINANCIRANJA %]]</f>
        <v>144902.67749999999</v>
      </c>
      <c r="Q2717" s="11">
        <v>966017.85</v>
      </c>
      <c r="R2717" s="11">
        <v>0</v>
      </c>
      <c r="S2717" s="11">
        <v>0</v>
      </c>
      <c r="T2717" s="4">
        <f>Ugovori_OPULJP[[#This Row],[Bespovratna sredstva - Ukupno (EU+Nac) HRK
= Ukupna ugovorena vrijednost bespovratnih sredstava]]+Ugovori_OPULJP[[#This Row],[Javni doprinos korisnika - HRK]]+Ugovori_OPULJP[[#This Row],[Privatni doprinos korisnika - HRK]]</f>
        <v>966017.85</v>
      </c>
      <c r="U2717" s="29" t="s">
        <v>3634</v>
      </c>
      <c r="V2717" s="29" t="s">
        <v>4042</v>
      </c>
      <c r="W2717" s="89" t="s">
        <v>5879</v>
      </c>
      <c r="X2717" s="30" t="s">
        <v>8072</v>
      </c>
    </row>
    <row r="2718" spans="1:24" ht="89.25" x14ac:dyDescent="0.25">
      <c r="A2718" s="45" t="s">
        <v>3958</v>
      </c>
      <c r="B2718" s="46" t="s">
        <v>8151</v>
      </c>
      <c r="C2718" s="30" t="s">
        <v>7161</v>
      </c>
      <c r="D2718" s="30" t="s">
        <v>3946</v>
      </c>
      <c r="E2718" s="29" t="s">
        <v>10082</v>
      </c>
      <c r="F2718" s="47" t="s">
        <v>3959</v>
      </c>
      <c r="G2718" s="47" t="s">
        <v>1476</v>
      </c>
      <c r="H2718" s="48">
        <v>42914</v>
      </c>
      <c r="I2718" s="48">
        <v>43462</v>
      </c>
      <c r="J2718" s="48" t="str">
        <f ca="1">IF(Ugovori_OPULJP[[#This Row],[DATUM ZAVRŠETKA OPERACIJE]]&lt;TODAY(),"završen","u provedbi")</f>
        <v>završen</v>
      </c>
      <c r="K2718" s="25" t="s">
        <v>3960</v>
      </c>
      <c r="L2718" s="25" t="s">
        <v>20</v>
      </c>
      <c r="M2718" s="17">
        <v>0.85</v>
      </c>
      <c r="N2718" s="17">
        <v>0.15</v>
      </c>
      <c r="O2718" s="11">
        <f>Ugovori_OPULJP[[#This Row],[Bespovratna sredstva - Ukupno (EU+Nac) HRK
= Ukupna ugovorena vrijednost bespovratnih sredstava]]*Ugovori_OPULJP[[#This Row],[EU STOPA SUFINANCIRANJA %
EU CO-FINANCING RATE %]]</f>
        <v>747662.78800000006</v>
      </c>
      <c r="P2718" s="11">
        <f>Ugovori_OPULJP[[#This Row],[Bespovratna sredstva - Ukupno (EU+Nac) HRK
= Ukupna ugovorena vrijednost bespovratnih sredstava]]*Ugovori_OPULJP[[#This Row],[STOPA NACIONALNOG SUFINANCIRANJA %]]</f>
        <v>131940.492</v>
      </c>
      <c r="Q2718" s="11">
        <v>879603.28</v>
      </c>
      <c r="R2718" s="11">
        <v>5987.3399999999674</v>
      </c>
      <c r="S2718" s="11">
        <v>0</v>
      </c>
      <c r="T2718" s="4">
        <f>Ugovori_OPULJP[[#This Row],[Bespovratna sredstva - Ukupno (EU+Nac) HRK
= Ukupna ugovorena vrijednost bespovratnih sredstava]]+Ugovori_OPULJP[[#This Row],[Javni doprinos korisnika - HRK]]+Ugovori_OPULJP[[#This Row],[Privatni doprinos korisnika - HRK]]</f>
        <v>885590.62</v>
      </c>
      <c r="U2718" s="29" t="s">
        <v>3634</v>
      </c>
      <c r="V2718" s="29" t="s">
        <v>4042</v>
      </c>
      <c r="W2718" s="89" t="s">
        <v>5880</v>
      </c>
      <c r="X2718" s="30" t="s">
        <v>8072</v>
      </c>
    </row>
    <row r="2719" spans="1:24" ht="76.5" x14ac:dyDescent="0.25">
      <c r="A2719" s="45" t="s">
        <v>3961</v>
      </c>
      <c r="B2719" s="46" t="s">
        <v>8151</v>
      </c>
      <c r="C2719" s="30" t="s">
        <v>7161</v>
      </c>
      <c r="D2719" s="30" t="s">
        <v>3946</v>
      </c>
      <c r="E2719" s="29" t="s">
        <v>10082</v>
      </c>
      <c r="F2719" s="47" t="s">
        <v>3962</v>
      </c>
      <c r="G2719" s="47" t="s">
        <v>3963</v>
      </c>
      <c r="H2719" s="48">
        <v>42914</v>
      </c>
      <c r="I2719" s="48">
        <v>43462</v>
      </c>
      <c r="J2719" s="48" t="str">
        <f ca="1">IF(Ugovori_OPULJP[[#This Row],[DATUM ZAVRŠETKA OPERACIJE]]&lt;TODAY(),"završen","u provedbi")</f>
        <v>završen</v>
      </c>
      <c r="K2719" s="25" t="s">
        <v>19</v>
      </c>
      <c r="L2719" s="25" t="s">
        <v>19</v>
      </c>
      <c r="M2719" s="17">
        <v>0.85</v>
      </c>
      <c r="N2719" s="17">
        <v>0.15</v>
      </c>
      <c r="O2719" s="11">
        <f>Ugovori_OPULJP[[#This Row],[Bespovratna sredstva - Ukupno (EU+Nac) HRK
= Ukupna ugovorena vrijednost bespovratnih sredstava]]*Ugovori_OPULJP[[#This Row],[EU STOPA SUFINANCIRANJA %
EU CO-FINANCING RATE %]]</f>
        <v>827158.22199999995</v>
      </c>
      <c r="P2719" s="11">
        <f>Ugovori_OPULJP[[#This Row],[Bespovratna sredstva - Ukupno (EU+Nac) HRK
= Ukupna ugovorena vrijednost bespovratnih sredstava]]*Ugovori_OPULJP[[#This Row],[STOPA NACIONALNOG SUFINANCIRANJA %]]</f>
        <v>145969.098</v>
      </c>
      <c r="Q2719" s="11">
        <v>973127.32</v>
      </c>
      <c r="R2719" s="11">
        <v>0</v>
      </c>
      <c r="S2719" s="11">
        <v>0</v>
      </c>
      <c r="T2719" s="4">
        <f>Ugovori_OPULJP[[#This Row],[Bespovratna sredstva - Ukupno (EU+Nac) HRK
= Ukupna ugovorena vrijednost bespovratnih sredstava]]+Ugovori_OPULJP[[#This Row],[Javni doprinos korisnika - HRK]]+Ugovori_OPULJP[[#This Row],[Privatni doprinos korisnika - HRK]]</f>
        <v>973127.32</v>
      </c>
      <c r="U2719" s="29" t="s">
        <v>3634</v>
      </c>
      <c r="V2719" s="29" t="s">
        <v>4042</v>
      </c>
      <c r="W2719" s="89" t="s">
        <v>5881</v>
      </c>
      <c r="X2719" s="30" t="s">
        <v>8072</v>
      </c>
    </row>
    <row r="2720" spans="1:24" ht="114.75" x14ac:dyDescent="0.25">
      <c r="A2720" s="45" t="s">
        <v>3964</v>
      </c>
      <c r="B2720" s="46" t="s">
        <v>8151</v>
      </c>
      <c r="C2720" s="30" t="s">
        <v>7161</v>
      </c>
      <c r="D2720" s="30" t="s">
        <v>3946</v>
      </c>
      <c r="E2720" s="29" t="s">
        <v>10082</v>
      </c>
      <c r="F2720" s="47" t="s">
        <v>3965</v>
      </c>
      <c r="G2720" s="47" t="s">
        <v>3966</v>
      </c>
      <c r="H2720" s="48">
        <v>42913</v>
      </c>
      <c r="I2720" s="48">
        <v>43431</v>
      </c>
      <c r="J2720" s="48" t="str">
        <f ca="1">IF(Ugovori_OPULJP[[#This Row],[DATUM ZAVRŠETKA OPERACIJE]]&lt;TODAY(),"završen","u provedbi")</f>
        <v>završen</v>
      </c>
      <c r="K2720" s="25" t="s">
        <v>3967</v>
      </c>
      <c r="L2720" s="25" t="s">
        <v>16</v>
      </c>
      <c r="M2720" s="17">
        <v>0.85</v>
      </c>
      <c r="N2720" s="17">
        <v>0.15</v>
      </c>
      <c r="O2720" s="11">
        <f>Ugovori_OPULJP[[#This Row],[Bespovratna sredstva - Ukupno (EU+Nac) HRK
= Ukupna ugovorena vrijednost bespovratnih sredstava]]*Ugovori_OPULJP[[#This Row],[EU STOPA SUFINANCIRANJA %
EU CO-FINANCING RATE %]]</f>
        <v>698572.66999999993</v>
      </c>
      <c r="P2720" s="11">
        <f>Ugovori_OPULJP[[#This Row],[Bespovratna sredstva - Ukupno (EU+Nac) HRK
= Ukupna ugovorena vrijednost bespovratnih sredstava]]*Ugovori_OPULJP[[#This Row],[STOPA NACIONALNOG SUFINANCIRANJA %]]</f>
        <v>123277.52999999998</v>
      </c>
      <c r="Q2720" s="11">
        <v>821850.2</v>
      </c>
      <c r="R2720" s="11">
        <v>0</v>
      </c>
      <c r="S2720" s="11">
        <v>0</v>
      </c>
      <c r="T2720" s="4">
        <f>Ugovori_OPULJP[[#This Row],[Bespovratna sredstva - Ukupno (EU+Nac) HRK
= Ukupna ugovorena vrijednost bespovratnih sredstava]]+Ugovori_OPULJP[[#This Row],[Javni doprinos korisnika - HRK]]+Ugovori_OPULJP[[#This Row],[Privatni doprinos korisnika - HRK]]</f>
        <v>821850.2</v>
      </c>
      <c r="U2720" s="29" t="s">
        <v>3634</v>
      </c>
      <c r="V2720" s="29" t="s">
        <v>4042</v>
      </c>
      <c r="W2720" s="89" t="s">
        <v>5882</v>
      </c>
      <c r="X2720" s="30" t="s">
        <v>8072</v>
      </c>
    </row>
    <row r="2721" spans="1:24" ht="102" x14ac:dyDescent="0.25">
      <c r="A2721" s="45" t="s">
        <v>3968</v>
      </c>
      <c r="B2721" s="46" t="s">
        <v>8151</v>
      </c>
      <c r="C2721" s="30" t="s">
        <v>7161</v>
      </c>
      <c r="D2721" s="30" t="s">
        <v>3946</v>
      </c>
      <c r="E2721" s="29" t="s">
        <v>10082</v>
      </c>
      <c r="F2721" s="47" t="s">
        <v>3969</v>
      </c>
      <c r="G2721" s="7" t="s">
        <v>2496</v>
      </c>
      <c r="H2721" s="48">
        <v>42914</v>
      </c>
      <c r="I2721" s="48">
        <v>43644</v>
      </c>
      <c r="J2721" s="48" t="str">
        <f ca="1">IF(Ugovori_OPULJP[[#This Row],[DATUM ZAVRŠETKA OPERACIJE]]&lt;TODAY(),"završen","u provedbi")</f>
        <v>završen</v>
      </c>
      <c r="K2721" s="25" t="s">
        <v>7</v>
      </c>
      <c r="L2721" s="25" t="s">
        <v>7</v>
      </c>
      <c r="M2721" s="17">
        <v>0.85</v>
      </c>
      <c r="N2721" s="17">
        <v>0.15</v>
      </c>
      <c r="O2721" s="11">
        <f>Ugovori_OPULJP[[#This Row],[Bespovratna sredstva - Ukupno (EU+Nac) HRK
= Ukupna ugovorena vrijednost bespovratnih sredstava]]*Ugovori_OPULJP[[#This Row],[EU STOPA SUFINANCIRANJA %
EU CO-FINANCING RATE %]]</f>
        <v>811293.97499999998</v>
      </c>
      <c r="P2721" s="11">
        <f>Ugovori_OPULJP[[#This Row],[Bespovratna sredstva - Ukupno (EU+Nac) HRK
= Ukupna ugovorena vrijednost bespovratnih sredstava]]*Ugovori_OPULJP[[#This Row],[STOPA NACIONALNOG SUFINANCIRANJA %]]</f>
        <v>143169.52499999999</v>
      </c>
      <c r="Q2721" s="11">
        <v>954463.5</v>
      </c>
      <c r="R2721" s="11">
        <v>0</v>
      </c>
      <c r="S2721" s="11">
        <v>0</v>
      </c>
      <c r="T2721" s="4">
        <f>Ugovori_OPULJP[[#This Row],[Bespovratna sredstva - Ukupno (EU+Nac) HRK
= Ukupna ugovorena vrijednost bespovratnih sredstava]]+Ugovori_OPULJP[[#This Row],[Javni doprinos korisnika - HRK]]+Ugovori_OPULJP[[#This Row],[Privatni doprinos korisnika - HRK]]</f>
        <v>954463.5</v>
      </c>
      <c r="U2721" s="29" t="s">
        <v>3634</v>
      </c>
      <c r="V2721" s="29" t="s">
        <v>4042</v>
      </c>
      <c r="W2721" s="89" t="s">
        <v>5883</v>
      </c>
      <c r="X2721" s="30" t="s">
        <v>8072</v>
      </c>
    </row>
    <row r="2722" spans="1:24" ht="102" x14ac:dyDescent="0.25">
      <c r="A2722" s="45" t="s">
        <v>3970</v>
      </c>
      <c r="B2722" s="46" t="s">
        <v>8151</v>
      </c>
      <c r="C2722" s="30" t="s">
        <v>7161</v>
      </c>
      <c r="D2722" s="30" t="s">
        <v>3946</v>
      </c>
      <c r="E2722" s="29" t="s">
        <v>10082</v>
      </c>
      <c r="F2722" s="47" t="s">
        <v>3971</v>
      </c>
      <c r="G2722" s="47" t="s">
        <v>3972</v>
      </c>
      <c r="H2722" s="48">
        <v>42914</v>
      </c>
      <c r="I2722" s="48">
        <v>43552</v>
      </c>
      <c r="J2722" s="48" t="str">
        <f ca="1">IF(Ugovori_OPULJP[[#This Row],[DATUM ZAVRŠETKA OPERACIJE]]&lt;TODAY(),"završen","u provedbi")</f>
        <v>završen</v>
      </c>
      <c r="K2722" s="25" t="s">
        <v>3973</v>
      </c>
      <c r="L2722" s="25" t="s">
        <v>3</v>
      </c>
      <c r="M2722" s="17">
        <v>0.85</v>
      </c>
      <c r="N2722" s="17">
        <v>0.15</v>
      </c>
      <c r="O2722" s="11">
        <f>Ugovori_OPULJP[[#This Row],[Bespovratna sredstva - Ukupno (EU+Nac) HRK
= Ukupna ugovorena vrijednost bespovratnih sredstava]]*Ugovori_OPULJP[[#This Row],[EU STOPA SUFINANCIRANJA %
EU CO-FINANCING RATE %]]</f>
        <v>810153.23249999993</v>
      </c>
      <c r="P2722" s="11">
        <f>Ugovori_OPULJP[[#This Row],[Bespovratna sredstva - Ukupno (EU+Nac) HRK
= Ukupna ugovorena vrijednost bespovratnih sredstava]]*Ugovori_OPULJP[[#This Row],[STOPA NACIONALNOG SUFINANCIRANJA %]]</f>
        <v>142968.2175</v>
      </c>
      <c r="Q2722" s="11">
        <v>953121.45</v>
      </c>
      <c r="R2722" s="11">
        <v>0</v>
      </c>
      <c r="S2722" s="11">
        <v>0</v>
      </c>
      <c r="T2722" s="4">
        <f>Ugovori_OPULJP[[#This Row],[Bespovratna sredstva - Ukupno (EU+Nac) HRK
= Ukupna ugovorena vrijednost bespovratnih sredstava]]+Ugovori_OPULJP[[#This Row],[Javni doprinos korisnika - HRK]]+Ugovori_OPULJP[[#This Row],[Privatni doprinos korisnika - HRK]]</f>
        <v>953121.45</v>
      </c>
      <c r="U2722" s="29" t="s">
        <v>3634</v>
      </c>
      <c r="V2722" s="29" t="s">
        <v>4042</v>
      </c>
      <c r="W2722" s="89" t="s">
        <v>5884</v>
      </c>
      <c r="X2722" s="30" t="s">
        <v>8072</v>
      </c>
    </row>
    <row r="2723" spans="1:24" ht="102" x14ac:dyDescent="0.25">
      <c r="A2723" s="45" t="s">
        <v>3975</v>
      </c>
      <c r="B2723" s="46" t="s">
        <v>8151</v>
      </c>
      <c r="C2723" s="30" t="s">
        <v>7161</v>
      </c>
      <c r="D2723" s="30" t="s">
        <v>3974</v>
      </c>
      <c r="E2723" s="29" t="s">
        <v>10082</v>
      </c>
      <c r="F2723" s="47" t="s">
        <v>3976</v>
      </c>
      <c r="G2723" s="47" t="s">
        <v>3977</v>
      </c>
      <c r="H2723" s="48">
        <v>43069</v>
      </c>
      <c r="I2723" s="48">
        <v>43799</v>
      </c>
      <c r="J2723" s="48" t="str">
        <f ca="1">IF(Ugovori_OPULJP[[#This Row],[DATUM ZAVRŠETKA OPERACIJE]]&lt;TODAY(),"završen","u provedbi")</f>
        <v>završen</v>
      </c>
      <c r="K2723" s="25" t="s">
        <v>3978</v>
      </c>
      <c r="L2723" s="25" t="s">
        <v>19</v>
      </c>
      <c r="M2723" s="17">
        <v>0.85</v>
      </c>
      <c r="N2723" s="17">
        <v>0.15</v>
      </c>
      <c r="O2723" s="11">
        <f>Ugovori_OPULJP[[#This Row],[Bespovratna sredstva - Ukupno (EU+Nac) HRK
= Ukupna ugovorena vrijednost bespovratnih sredstava]]*Ugovori_OPULJP[[#This Row],[EU STOPA SUFINANCIRANJA %
EU CO-FINANCING RATE %]]</f>
        <v>1244344.4439999999</v>
      </c>
      <c r="P2723" s="11">
        <f>Ugovori_OPULJP[[#This Row],[Bespovratna sredstva - Ukupno (EU+Nac) HRK
= Ukupna ugovorena vrijednost bespovratnih sredstava]]*Ugovori_OPULJP[[#This Row],[STOPA NACIONALNOG SUFINANCIRANJA %]]</f>
        <v>219590.19599999997</v>
      </c>
      <c r="Q2723" s="11">
        <v>1463934.64</v>
      </c>
      <c r="R2723" s="11">
        <v>0</v>
      </c>
      <c r="S2723" s="11">
        <v>0</v>
      </c>
      <c r="T2723" s="4">
        <f>Ugovori_OPULJP[[#This Row],[Bespovratna sredstva - Ukupno (EU+Nac) HRK
= Ukupna ugovorena vrijednost bespovratnih sredstava]]+Ugovori_OPULJP[[#This Row],[Javni doprinos korisnika - HRK]]+Ugovori_OPULJP[[#This Row],[Privatni doprinos korisnika - HRK]]</f>
        <v>1463934.64</v>
      </c>
      <c r="U2723" s="29" t="s">
        <v>3634</v>
      </c>
      <c r="V2723" s="29" t="s">
        <v>4042</v>
      </c>
      <c r="W2723" s="89" t="s">
        <v>5885</v>
      </c>
      <c r="X2723" s="30" t="s">
        <v>8072</v>
      </c>
    </row>
    <row r="2724" spans="1:24" ht="102" x14ac:dyDescent="0.25">
      <c r="A2724" s="45" t="s">
        <v>3979</v>
      </c>
      <c r="B2724" s="46" t="s">
        <v>8151</v>
      </c>
      <c r="C2724" s="30" t="s">
        <v>7161</v>
      </c>
      <c r="D2724" s="30" t="s">
        <v>3974</v>
      </c>
      <c r="E2724" s="29" t="s">
        <v>10082</v>
      </c>
      <c r="F2724" s="47" t="s">
        <v>8613</v>
      </c>
      <c r="G2724" s="47" t="s">
        <v>3980</v>
      </c>
      <c r="H2724" s="48">
        <v>43069</v>
      </c>
      <c r="I2724" s="48">
        <v>43799</v>
      </c>
      <c r="J2724" s="48" t="str">
        <f ca="1">IF(Ugovori_OPULJP[[#This Row],[DATUM ZAVRŠETKA OPERACIJE]]&lt;TODAY(),"završen","u provedbi")</f>
        <v>završen</v>
      </c>
      <c r="K2724" s="25" t="s">
        <v>17</v>
      </c>
      <c r="L2724" s="25" t="s">
        <v>17</v>
      </c>
      <c r="M2724" s="17">
        <v>0.85</v>
      </c>
      <c r="N2724" s="17">
        <v>0.15</v>
      </c>
      <c r="O2724" s="11">
        <f>Ugovori_OPULJP[[#This Row],[Bespovratna sredstva - Ukupno (EU+Nac) HRK
= Ukupna ugovorena vrijednost bespovratnih sredstava]]*Ugovori_OPULJP[[#This Row],[EU STOPA SUFINANCIRANJA %
EU CO-FINANCING RATE %]]</f>
        <v>1200791.787</v>
      </c>
      <c r="P2724" s="11">
        <f>Ugovori_OPULJP[[#This Row],[Bespovratna sredstva - Ukupno (EU+Nac) HRK
= Ukupna ugovorena vrijednost bespovratnih sredstava]]*Ugovori_OPULJP[[#This Row],[STOPA NACIONALNOG SUFINANCIRANJA %]]</f>
        <v>211904.43299999999</v>
      </c>
      <c r="Q2724" s="11">
        <v>1412696.22</v>
      </c>
      <c r="R2724" s="11">
        <v>0</v>
      </c>
      <c r="S2724" s="11">
        <v>0</v>
      </c>
      <c r="T2724" s="4">
        <f>Ugovori_OPULJP[[#This Row],[Bespovratna sredstva - Ukupno (EU+Nac) HRK
= Ukupna ugovorena vrijednost bespovratnih sredstava]]+Ugovori_OPULJP[[#This Row],[Javni doprinos korisnika - HRK]]+Ugovori_OPULJP[[#This Row],[Privatni doprinos korisnika - HRK]]</f>
        <v>1412696.22</v>
      </c>
      <c r="U2724" s="29" t="s">
        <v>3634</v>
      </c>
      <c r="V2724" s="29" t="s">
        <v>4042</v>
      </c>
      <c r="W2724" s="89" t="s">
        <v>5886</v>
      </c>
      <c r="X2724" s="30" t="s">
        <v>8072</v>
      </c>
    </row>
    <row r="2725" spans="1:24" ht="102" x14ac:dyDescent="0.25">
      <c r="A2725" s="45" t="s">
        <v>3981</v>
      </c>
      <c r="B2725" s="46" t="s">
        <v>8151</v>
      </c>
      <c r="C2725" s="30" t="s">
        <v>7161</v>
      </c>
      <c r="D2725" s="30" t="s">
        <v>3974</v>
      </c>
      <c r="E2725" s="29" t="s">
        <v>10082</v>
      </c>
      <c r="F2725" s="47" t="s">
        <v>3982</v>
      </c>
      <c r="G2725" s="47" t="s">
        <v>3983</v>
      </c>
      <c r="H2725" s="48">
        <v>43069</v>
      </c>
      <c r="I2725" s="48">
        <v>43799</v>
      </c>
      <c r="J2725" s="48" t="str">
        <f ca="1">IF(Ugovori_OPULJP[[#This Row],[DATUM ZAVRŠETKA OPERACIJE]]&lt;TODAY(),"završen","u provedbi")</f>
        <v>završen</v>
      </c>
      <c r="K2725" s="25" t="s">
        <v>3</v>
      </c>
      <c r="L2725" s="25" t="s">
        <v>3</v>
      </c>
      <c r="M2725" s="17">
        <v>0.85</v>
      </c>
      <c r="N2725" s="17">
        <v>0.15</v>
      </c>
      <c r="O2725" s="11">
        <f>Ugovori_OPULJP[[#This Row],[Bespovratna sredstva - Ukupno (EU+Nac) HRK
= Ukupna ugovorena vrijednost bespovratnih sredstava]]*Ugovori_OPULJP[[#This Row],[EU STOPA SUFINANCIRANJA %
EU CO-FINANCING RATE %]]</f>
        <v>762240.86599999992</v>
      </c>
      <c r="P2725" s="11">
        <f>Ugovori_OPULJP[[#This Row],[Bespovratna sredstva - Ukupno (EU+Nac) HRK
= Ukupna ugovorena vrijednost bespovratnih sredstava]]*Ugovori_OPULJP[[#This Row],[STOPA NACIONALNOG SUFINANCIRANJA %]]</f>
        <v>134513.09399999998</v>
      </c>
      <c r="Q2725" s="11">
        <v>896753.96</v>
      </c>
      <c r="R2725" s="11">
        <v>0</v>
      </c>
      <c r="S2725" s="11">
        <v>0</v>
      </c>
      <c r="T2725" s="4">
        <f>Ugovori_OPULJP[[#This Row],[Bespovratna sredstva - Ukupno (EU+Nac) HRK
= Ukupna ugovorena vrijednost bespovratnih sredstava]]+Ugovori_OPULJP[[#This Row],[Javni doprinos korisnika - HRK]]+Ugovori_OPULJP[[#This Row],[Privatni doprinos korisnika - HRK]]</f>
        <v>896753.96</v>
      </c>
      <c r="U2725" s="29" t="s">
        <v>3634</v>
      </c>
      <c r="V2725" s="29" t="s">
        <v>4042</v>
      </c>
      <c r="W2725" s="89" t="s">
        <v>5887</v>
      </c>
      <c r="X2725" s="30" t="s">
        <v>8072</v>
      </c>
    </row>
    <row r="2726" spans="1:24" ht="127.5" x14ac:dyDescent="0.25">
      <c r="A2726" s="45" t="s">
        <v>3984</v>
      </c>
      <c r="B2726" s="46" t="s">
        <v>8151</v>
      </c>
      <c r="C2726" s="30" t="s">
        <v>7161</v>
      </c>
      <c r="D2726" s="30" t="s">
        <v>3974</v>
      </c>
      <c r="E2726" s="29" t="s">
        <v>10082</v>
      </c>
      <c r="F2726" s="47" t="s">
        <v>3985</v>
      </c>
      <c r="G2726" s="47" t="s">
        <v>3986</v>
      </c>
      <c r="H2726" s="48">
        <v>43069</v>
      </c>
      <c r="I2726" s="48">
        <v>43676</v>
      </c>
      <c r="J2726" s="48" t="str">
        <f ca="1">IF(Ugovori_OPULJP[[#This Row],[DATUM ZAVRŠETKA OPERACIJE]]&lt;TODAY(),"završen","u provedbi")</f>
        <v>završen</v>
      </c>
      <c r="K2726" s="25" t="s">
        <v>3987</v>
      </c>
      <c r="L2726" s="25" t="s">
        <v>10</v>
      </c>
      <c r="M2726" s="17">
        <v>0.85</v>
      </c>
      <c r="N2726" s="17">
        <v>0.15</v>
      </c>
      <c r="O2726" s="11">
        <f>Ugovori_OPULJP[[#This Row],[Bespovratna sredstva - Ukupno (EU+Nac) HRK
= Ukupna ugovorena vrijednost bespovratnih sredstava]]*Ugovori_OPULJP[[#This Row],[EU STOPA SUFINANCIRANJA %
EU CO-FINANCING RATE %]]</f>
        <v>1271284.2420000001</v>
      </c>
      <c r="P2726" s="11">
        <f>Ugovori_OPULJP[[#This Row],[Bespovratna sredstva - Ukupno (EU+Nac) HRK
= Ukupna ugovorena vrijednost bespovratnih sredstava]]*Ugovori_OPULJP[[#This Row],[STOPA NACIONALNOG SUFINANCIRANJA %]]</f>
        <v>224344.27799999999</v>
      </c>
      <c r="Q2726" s="11">
        <v>1495628.52</v>
      </c>
      <c r="R2726" s="11">
        <v>0</v>
      </c>
      <c r="S2726" s="11">
        <v>0</v>
      </c>
      <c r="T2726" s="4">
        <f>Ugovori_OPULJP[[#This Row],[Bespovratna sredstva - Ukupno (EU+Nac) HRK
= Ukupna ugovorena vrijednost bespovratnih sredstava]]+Ugovori_OPULJP[[#This Row],[Javni doprinos korisnika - HRK]]+Ugovori_OPULJP[[#This Row],[Privatni doprinos korisnika - HRK]]</f>
        <v>1495628.52</v>
      </c>
      <c r="U2726" s="29" t="s">
        <v>3634</v>
      </c>
      <c r="V2726" s="29" t="s">
        <v>4042</v>
      </c>
      <c r="W2726" s="89" t="s">
        <v>5888</v>
      </c>
      <c r="X2726" s="30" t="s">
        <v>8072</v>
      </c>
    </row>
    <row r="2727" spans="1:24" ht="102" x14ac:dyDescent="0.25">
      <c r="A2727" s="45" t="s">
        <v>3988</v>
      </c>
      <c r="B2727" s="46" t="s">
        <v>8151</v>
      </c>
      <c r="C2727" s="30" t="s">
        <v>7161</v>
      </c>
      <c r="D2727" s="30" t="s">
        <v>3974</v>
      </c>
      <c r="E2727" s="29" t="s">
        <v>10082</v>
      </c>
      <c r="F2727" s="47" t="s">
        <v>3989</v>
      </c>
      <c r="G2727" s="47" t="s">
        <v>1657</v>
      </c>
      <c r="H2727" s="48">
        <v>43069</v>
      </c>
      <c r="I2727" s="48">
        <v>43707</v>
      </c>
      <c r="J2727" s="48" t="str">
        <f ca="1">IF(Ugovori_OPULJP[[#This Row],[DATUM ZAVRŠETKA OPERACIJE]]&lt;TODAY(),"završen","u provedbi")</f>
        <v>završen</v>
      </c>
      <c r="K2727" s="25" t="s">
        <v>19</v>
      </c>
      <c r="L2727" s="25" t="s">
        <v>19</v>
      </c>
      <c r="M2727" s="17">
        <v>0.85</v>
      </c>
      <c r="N2727" s="17">
        <v>0.15</v>
      </c>
      <c r="O2727" s="11">
        <f>Ugovori_OPULJP[[#This Row],[Bespovratna sredstva - Ukupno (EU+Nac) HRK
= Ukupna ugovorena vrijednost bespovratnih sredstava]]*Ugovori_OPULJP[[#This Row],[EU STOPA SUFINANCIRANJA %
EU CO-FINANCING RATE %]]</f>
        <v>936714.93449999997</v>
      </c>
      <c r="P2727" s="11">
        <f>Ugovori_OPULJP[[#This Row],[Bespovratna sredstva - Ukupno (EU+Nac) HRK
= Ukupna ugovorena vrijednost bespovratnih sredstava]]*Ugovori_OPULJP[[#This Row],[STOPA NACIONALNOG SUFINANCIRANJA %]]</f>
        <v>165302.6355</v>
      </c>
      <c r="Q2727" s="11">
        <v>1102017.57</v>
      </c>
      <c r="R2727" s="11">
        <v>0</v>
      </c>
      <c r="S2727" s="11">
        <v>0</v>
      </c>
      <c r="T2727" s="4">
        <f>Ugovori_OPULJP[[#This Row],[Bespovratna sredstva - Ukupno (EU+Nac) HRK
= Ukupna ugovorena vrijednost bespovratnih sredstava]]+Ugovori_OPULJP[[#This Row],[Javni doprinos korisnika - HRK]]+Ugovori_OPULJP[[#This Row],[Privatni doprinos korisnika - HRK]]</f>
        <v>1102017.57</v>
      </c>
      <c r="U2727" s="29" t="s">
        <v>3634</v>
      </c>
      <c r="V2727" s="29" t="s">
        <v>4042</v>
      </c>
      <c r="W2727" s="89" t="s">
        <v>5889</v>
      </c>
      <c r="X2727" s="30" t="s">
        <v>8072</v>
      </c>
    </row>
    <row r="2728" spans="1:24" ht="114.75" x14ac:dyDescent="0.25">
      <c r="A2728" s="45" t="s">
        <v>3990</v>
      </c>
      <c r="B2728" s="46" t="s">
        <v>8151</v>
      </c>
      <c r="C2728" s="30" t="s">
        <v>7161</v>
      </c>
      <c r="D2728" s="30" t="s">
        <v>3974</v>
      </c>
      <c r="E2728" s="29" t="s">
        <v>10082</v>
      </c>
      <c r="F2728" s="47" t="s">
        <v>3991</v>
      </c>
      <c r="G2728" s="47" t="s">
        <v>3992</v>
      </c>
      <c r="H2728" s="48">
        <v>43069</v>
      </c>
      <c r="I2728" s="48">
        <v>43799</v>
      </c>
      <c r="J2728" s="48" t="str">
        <f ca="1">IF(Ugovori_OPULJP[[#This Row],[DATUM ZAVRŠETKA OPERACIJE]]&lt;TODAY(),"završen","u provedbi")</f>
        <v>završen</v>
      </c>
      <c r="K2728" s="25" t="s">
        <v>18</v>
      </c>
      <c r="L2728" s="25" t="s">
        <v>18</v>
      </c>
      <c r="M2728" s="17">
        <v>0.85</v>
      </c>
      <c r="N2728" s="17">
        <v>0.15</v>
      </c>
      <c r="O2728" s="11">
        <f>Ugovori_OPULJP[[#This Row],[Bespovratna sredstva - Ukupno (EU+Nac) HRK
= Ukupna ugovorena vrijednost bespovratnih sredstava]]*Ugovori_OPULJP[[#This Row],[EU STOPA SUFINANCIRANJA %
EU CO-FINANCING RATE %]]</f>
        <v>1246181.226</v>
      </c>
      <c r="P2728" s="11">
        <f>Ugovori_OPULJP[[#This Row],[Bespovratna sredstva - Ukupno (EU+Nac) HRK
= Ukupna ugovorena vrijednost bespovratnih sredstava]]*Ugovori_OPULJP[[#This Row],[STOPA NACIONALNOG SUFINANCIRANJA %]]</f>
        <v>219914.334</v>
      </c>
      <c r="Q2728" s="11">
        <v>1466095.56</v>
      </c>
      <c r="R2728" s="11">
        <v>0</v>
      </c>
      <c r="S2728" s="11">
        <v>0</v>
      </c>
      <c r="T2728" s="4">
        <f>Ugovori_OPULJP[[#This Row],[Bespovratna sredstva - Ukupno (EU+Nac) HRK
= Ukupna ugovorena vrijednost bespovratnih sredstava]]+Ugovori_OPULJP[[#This Row],[Javni doprinos korisnika - HRK]]+Ugovori_OPULJP[[#This Row],[Privatni doprinos korisnika - HRK]]</f>
        <v>1466095.56</v>
      </c>
      <c r="U2728" s="29" t="s">
        <v>3634</v>
      </c>
      <c r="V2728" s="29" t="s">
        <v>4042</v>
      </c>
      <c r="W2728" s="89" t="s">
        <v>5890</v>
      </c>
      <c r="X2728" s="30" t="s">
        <v>8072</v>
      </c>
    </row>
    <row r="2729" spans="1:24" ht="76.5" x14ac:dyDescent="0.25">
      <c r="A2729" s="45" t="s">
        <v>3993</v>
      </c>
      <c r="B2729" s="46" t="s">
        <v>8151</v>
      </c>
      <c r="C2729" s="30" t="s">
        <v>7161</v>
      </c>
      <c r="D2729" s="30" t="s">
        <v>3974</v>
      </c>
      <c r="E2729" s="29" t="s">
        <v>10082</v>
      </c>
      <c r="F2729" s="47" t="s">
        <v>3994</v>
      </c>
      <c r="G2729" s="47" t="s">
        <v>3995</v>
      </c>
      <c r="H2729" s="48">
        <v>43069</v>
      </c>
      <c r="I2729" s="48">
        <v>43615</v>
      </c>
      <c r="J2729" s="48" t="str">
        <f ca="1">IF(Ugovori_OPULJP[[#This Row],[DATUM ZAVRŠETKA OPERACIJE]]&lt;TODAY(),"završen","u provedbi")</f>
        <v>završen</v>
      </c>
      <c r="K2729" s="25" t="s">
        <v>18</v>
      </c>
      <c r="L2729" s="25" t="s">
        <v>18</v>
      </c>
      <c r="M2729" s="17">
        <v>0.85</v>
      </c>
      <c r="N2729" s="17">
        <v>0.15</v>
      </c>
      <c r="O2729" s="11">
        <f>Ugovori_OPULJP[[#This Row],[Bespovratna sredstva - Ukupno (EU+Nac) HRK
= Ukupna ugovorena vrijednost bespovratnih sredstava]]*Ugovori_OPULJP[[#This Row],[EU STOPA SUFINANCIRANJA %
EU CO-FINANCING RATE %]]</f>
        <v>617314.71</v>
      </c>
      <c r="P2729" s="11">
        <f>Ugovori_OPULJP[[#This Row],[Bespovratna sredstva - Ukupno (EU+Nac) HRK
= Ukupna ugovorena vrijednost bespovratnih sredstava]]*Ugovori_OPULJP[[#This Row],[STOPA NACIONALNOG SUFINANCIRANJA %]]</f>
        <v>108937.89</v>
      </c>
      <c r="Q2729" s="11">
        <v>726252.6</v>
      </c>
      <c r="R2729" s="11">
        <v>0</v>
      </c>
      <c r="S2729" s="11">
        <v>0</v>
      </c>
      <c r="T2729" s="4">
        <f>Ugovori_OPULJP[[#This Row],[Bespovratna sredstva - Ukupno (EU+Nac) HRK
= Ukupna ugovorena vrijednost bespovratnih sredstava]]+Ugovori_OPULJP[[#This Row],[Javni doprinos korisnika - HRK]]+Ugovori_OPULJP[[#This Row],[Privatni doprinos korisnika - HRK]]</f>
        <v>726252.6</v>
      </c>
      <c r="U2729" s="29" t="s">
        <v>3634</v>
      </c>
      <c r="V2729" s="29" t="s">
        <v>4042</v>
      </c>
      <c r="W2729" s="89" t="s">
        <v>5891</v>
      </c>
      <c r="X2729" s="30" t="s">
        <v>8072</v>
      </c>
    </row>
    <row r="2730" spans="1:24" ht="114.75" x14ac:dyDescent="0.25">
      <c r="A2730" s="45" t="s">
        <v>3996</v>
      </c>
      <c r="B2730" s="46" t="s">
        <v>8151</v>
      </c>
      <c r="C2730" s="30" t="s">
        <v>7161</v>
      </c>
      <c r="D2730" s="30" t="s">
        <v>3974</v>
      </c>
      <c r="E2730" s="29" t="s">
        <v>10082</v>
      </c>
      <c r="F2730" s="47" t="s">
        <v>3997</v>
      </c>
      <c r="G2730" s="47" t="s">
        <v>3963</v>
      </c>
      <c r="H2730" s="48">
        <v>43069</v>
      </c>
      <c r="I2730" s="48">
        <v>43676</v>
      </c>
      <c r="J2730" s="48" t="str">
        <f ca="1">IF(Ugovori_OPULJP[[#This Row],[DATUM ZAVRŠETKA OPERACIJE]]&lt;TODAY(),"završen","u provedbi")</f>
        <v>završen</v>
      </c>
      <c r="K2730" s="25" t="s">
        <v>19</v>
      </c>
      <c r="L2730" s="25" t="s">
        <v>19</v>
      </c>
      <c r="M2730" s="17">
        <v>0.85</v>
      </c>
      <c r="N2730" s="17">
        <v>0.15</v>
      </c>
      <c r="O2730" s="11">
        <f>Ugovori_OPULJP[[#This Row],[Bespovratna sredstva - Ukupno (EU+Nac) HRK
= Ukupna ugovorena vrijednost bespovratnih sredstava]]*Ugovori_OPULJP[[#This Row],[EU STOPA SUFINANCIRANJA %
EU CO-FINANCING RATE %]]</f>
        <v>1232872.5719999999</v>
      </c>
      <c r="P2730" s="11">
        <f>Ugovori_OPULJP[[#This Row],[Bespovratna sredstva - Ukupno (EU+Nac) HRK
= Ukupna ugovorena vrijednost bespovratnih sredstava]]*Ugovori_OPULJP[[#This Row],[STOPA NACIONALNOG SUFINANCIRANJA %]]</f>
        <v>217565.74799999999</v>
      </c>
      <c r="Q2730" s="11">
        <v>1450438.32</v>
      </c>
      <c r="R2730" s="11">
        <v>0</v>
      </c>
      <c r="S2730" s="11">
        <v>0</v>
      </c>
      <c r="T2730" s="4">
        <f>Ugovori_OPULJP[[#This Row],[Bespovratna sredstva - Ukupno (EU+Nac) HRK
= Ukupna ugovorena vrijednost bespovratnih sredstava]]+Ugovori_OPULJP[[#This Row],[Javni doprinos korisnika - HRK]]+Ugovori_OPULJP[[#This Row],[Privatni doprinos korisnika - HRK]]</f>
        <v>1450438.32</v>
      </c>
      <c r="U2730" s="29" t="s">
        <v>3634</v>
      </c>
      <c r="V2730" s="29" t="s">
        <v>4042</v>
      </c>
      <c r="W2730" s="89" t="s">
        <v>5892</v>
      </c>
      <c r="X2730" s="30" t="s">
        <v>8072</v>
      </c>
    </row>
    <row r="2731" spans="1:24" ht="114.75" x14ac:dyDescent="0.25">
      <c r="A2731" s="45" t="s">
        <v>3998</v>
      </c>
      <c r="B2731" s="46" t="s">
        <v>8151</v>
      </c>
      <c r="C2731" s="30" t="s">
        <v>7161</v>
      </c>
      <c r="D2731" s="30" t="s">
        <v>3974</v>
      </c>
      <c r="E2731" s="29" t="s">
        <v>10082</v>
      </c>
      <c r="F2731" s="47" t="s">
        <v>3999</v>
      </c>
      <c r="G2731" s="47" t="s">
        <v>4000</v>
      </c>
      <c r="H2731" s="48">
        <v>43069</v>
      </c>
      <c r="I2731" s="48">
        <v>43799</v>
      </c>
      <c r="J2731" s="48" t="str">
        <f ca="1">IF(Ugovori_OPULJP[[#This Row],[DATUM ZAVRŠETKA OPERACIJE]]&lt;TODAY(),"završen","u provedbi")</f>
        <v>završen</v>
      </c>
      <c r="K2731" s="25" t="s">
        <v>4001</v>
      </c>
      <c r="L2731" s="25" t="s">
        <v>3</v>
      </c>
      <c r="M2731" s="17">
        <v>0.85</v>
      </c>
      <c r="N2731" s="17">
        <v>0.15</v>
      </c>
      <c r="O2731" s="11">
        <f>Ugovori_OPULJP[[#This Row],[Bespovratna sredstva - Ukupno (EU+Nac) HRK
= Ukupna ugovorena vrijednost bespovratnih sredstava]]*Ugovori_OPULJP[[#This Row],[EU STOPA SUFINANCIRANJA %
EU CO-FINANCING RATE %]]</f>
        <v>686772.3409999999</v>
      </c>
      <c r="P2731" s="11">
        <f>Ugovori_OPULJP[[#This Row],[Bespovratna sredstva - Ukupno (EU+Nac) HRK
= Ukupna ugovorena vrijednost bespovratnih sredstava]]*Ugovori_OPULJP[[#This Row],[STOPA NACIONALNOG SUFINANCIRANJA %]]</f>
        <v>121195.11899999999</v>
      </c>
      <c r="Q2731" s="11">
        <v>807967.46</v>
      </c>
      <c r="R2731" s="11">
        <v>0</v>
      </c>
      <c r="S2731" s="11">
        <v>0</v>
      </c>
      <c r="T2731" s="4">
        <f>Ugovori_OPULJP[[#This Row],[Bespovratna sredstva - Ukupno (EU+Nac) HRK
= Ukupna ugovorena vrijednost bespovratnih sredstava]]+Ugovori_OPULJP[[#This Row],[Javni doprinos korisnika - HRK]]+Ugovori_OPULJP[[#This Row],[Privatni doprinos korisnika - HRK]]</f>
        <v>807967.46</v>
      </c>
      <c r="U2731" s="29" t="s">
        <v>3634</v>
      </c>
      <c r="V2731" s="29" t="s">
        <v>4042</v>
      </c>
      <c r="W2731" s="89" t="s">
        <v>5893</v>
      </c>
      <c r="X2731" s="30" t="s">
        <v>8072</v>
      </c>
    </row>
    <row r="2732" spans="1:24" ht="76.5" x14ac:dyDescent="0.25">
      <c r="A2732" s="45" t="s">
        <v>4002</v>
      </c>
      <c r="B2732" s="46" t="s">
        <v>8151</v>
      </c>
      <c r="C2732" s="30" t="s">
        <v>7161</v>
      </c>
      <c r="D2732" s="30" t="s">
        <v>3974</v>
      </c>
      <c r="E2732" s="29" t="s">
        <v>10082</v>
      </c>
      <c r="F2732" s="47" t="s">
        <v>4003</v>
      </c>
      <c r="G2732" s="47" t="s">
        <v>4004</v>
      </c>
      <c r="H2732" s="48">
        <v>43069</v>
      </c>
      <c r="I2732" s="48">
        <v>43799</v>
      </c>
      <c r="J2732" s="48" t="str">
        <f ca="1">IF(Ugovori_OPULJP[[#This Row],[DATUM ZAVRŠETKA OPERACIJE]]&lt;TODAY(),"završen","u provedbi")</f>
        <v>završen</v>
      </c>
      <c r="K2732" s="25" t="s">
        <v>2693</v>
      </c>
      <c r="L2732" s="25" t="s">
        <v>3</v>
      </c>
      <c r="M2732" s="17">
        <v>0.85</v>
      </c>
      <c r="N2732" s="17">
        <v>0.15</v>
      </c>
      <c r="O2732" s="11">
        <f>Ugovori_OPULJP[[#This Row],[Bespovratna sredstva - Ukupno (EU+Nac) HRK
= Ukupna ugovorena vrijednost bespovratnih sredstava]]*Ugovori_OPULJP[[#This Row],[EU STOPA SUFINANCIRANJA %
EU CO-FINANCING RATE %]]</f>
        <v>1226010.0715000001</v>
      </c>
      <c r="P2732" s="11">
        <f>Ugovori_OPULJP[[#This Row],[Bespovratna sredstva - Ukupno (EU+Nac) HRK
= Ukupna ugovorena vrijednost bespovratnih sredstava]]*Ugovori_OPULJP[[#This Row],[STOPA NACIONALNOG SUFINANCIRANJA %]]</f>
        <v>216354.71849999999</v>
      </c>
      <c r="Q2732" s="11">
        <v>1442364.79</v>
      </c>
      <c r="R2732" s="11">
        <v>0</v>
      </c>
      <c r="S2732" s="11">
        <v>0</v>
      </c>
      <c r="T2732" s="4">
        <f>Ugovori_OPULJP[[#This Row],[Bespovratna sredstva - Ukupno (EU+Nac) HRK
= Ukupna ugovorena vrijednost bespovratnih sredstava]]+Ugovori_OPULJP[[#This Row],[Javni doprinos korisnika - HRK]]+Ugovori_OPULJP[[#This Row],[Privatni doprinos korisnika - HRK]]</f>
        <v>1442364.79</v>
      </c>
      <c r="U2732" s="29" t="s">
        <v>3634</v>
      </c>
      <c r="V2732" s="29" t="s">
        <v>4042</v>
      </c>
      <c r="W2732" s="89" t="s">
        <v>5894</v>
      </c>
      <c r="X2732" s="30" t="s">
        <v>8072</v>
      </c>
    </row>
    <row r="2733" spans="1:24" ht="114.75" x14ac:dyDescent="0.25">
      <c r="A2733" s="45" t="s">
        <v>4005</v>
      </c>
      <c r="B2733" s="46" t="s">
        <v>8151</v>
      </c>
      <c r="C2733" s="30" t="s">
        <v>7161</v>
      </c>
      <c r="D2733" s="30" t="s">
        <v>3974</v>
      </c>
      <c r="E2733" s="29" t="s">
        <v>10082</v>
      </c>
      <c r="F2733" s="47" t="s">
        <v>4006</v>
      </c>
      <c r="G2733" s="47" t="s">
        <v>9589</v>
      </c>
      <c r="H2733" s="48">
        <v>43069</v>
      </c>
      <c r="I2733" s="48">
        <v>43799</v>
      </c>
      <c r="J2733" s="48" t="str">
        <f ca="1">IF(Ugovori_OPULJP[[#This Row],[DATUM ZAVRŠETKA OPERACIJE]]&lt;TODAY(),"završen","u provedbi")</f>
        <v>završen</v>
      </c>
      <c r="K2733" s="25" t="s">
        <v>14</v>
      </c>
      <c r="L2733" s="25" t="s">
        <v>14</v>
      </c>
      <c r="M2733" s="17">
        <v>0.85</v>
      </c>
      <c r="N2733" s="17">
        <v>0.15</v>
      </c>
      <c r="O2733" s="11">
        <f>Ugovori_OPULJP[[#This Row],[Bespovratna sredstva - Ukupno (EU+Nac) HRK
= Ukupna ugovorena vrijednost bespovratnih sredstava]]*Ugovori_OPULJP[[#This Row],[EU STOPA SUFINANCIRANJA %
EU CO-FINANCING RATE %]]</f>
        <v>1053312.2225000001</v>
      </c>
      <c r="P2733" s="11">
        <f>Ugovori_OPULJP[[#This Row],[Bespovratna sredstva - Ukupno (EU+Nac) HRK
= Ukupna ugovorena vrijednost bespovratnih sredstava]]*Ugovori_OPULJP[[#This Row],[STOPA NACIONALNOG SUFINANCIRANJA %]]</f>
        <v>185878.6275</v>
      </c>
      <c r="Q2733" s="11">
        <v>1239190.8500000001</v>
      </c>
      <c r="R2733" s="11">
        <v>132009.1399999999</v>
      </c>
      <c r="S2733" s="11">
        <v>0</v>
      </c>
      <c r="T2733" s="4">
        <f>Ugovori_OPULJP[[#This Row],[Bespovratna sredstva - Ukupno (EU+Nac) HRK
= Ukupna ugovorena vrijednost bespovratnih sredstava]]+Ugovori_OPULJP[[#This Row],[Javni doprinos korisnika - HRK]]+Ugovori_OPULJP[[#This Row],[Privatni doprinos korisnika - HRK]]</f>
        <v>1371199.99</v>
      </c>
      <c r="U2733" s="29" t="s">
        <v>3634</v>
      </c>
      <c r="V2733" s="29" t="s">
        <v>4042</v>
      </c>
      <c r="W2733" s="89" t="s">
        <v>5895</v>
      </c>
      <c r="X2733" s="30" t="s">
        <v>8072</v>
      </c>
    </row>
    <row r="2734" spans="1:24" ht="76.5" x14ac:dyDescent="0.25">
      <c r="A2734" s="45" t="s">
        <v>4007</v>
      </c>
      <c r="B2734" s="46" t="s">
        <v>8151</v>
      </c>
      <c r="C2734" s="30" t="s">
        <v>7161</v>
      </c>
      <c r="D2734" s="30" t="s">
        <v>3974</v>
      </c>
      <c r="E2734" s="29" t="s">
        <v>10082</v>
      </c>
      <c r="F2734" s="47" t="s">
        <v>4008</v>
      </c>
      <c r="G2734" s="47" t="s">
        <v>10619</v>
      </c>
      <c r="H2734" s="48">
        <v>43069</v>
      </c>
      <c r="I2734" s="48">
        <v>43615</v>
      </c>
      <c r="J2734" s="48" t="str">
        <f ca="1">IF(Ugovori_OPULJP[[#This Row],[DATUM ZAVRŠETKA OPERACIJE]]&lt;TODAY(),"završen","u provedbi")</f>
        <v>završen</v>
      </c>
      <c r="K2734" s="25" t="s">
        <v>4009</v>
      </c>
      <c r="L2734" s="25" t="s">
        <v>10</v>
      </c>
      <c r="M2734" s="17">
        <v>0.85</v>
      </c>
      <c r="N2734" s="17">
        <v>0.15</v>
      </c>
      <c r="O2734" s="11">
        <f>Ugovori_OPULJP[[#This Row],[Bespovratna sredstva - Ukupno (EU+Nac) HRK
= Ukupna ugovorena vrijednost bespovratnih sredstava]]*Ugovori_OPULJP[[#This Row],[EU STOPA SUFINANCIRANJA %
EU CO-FINANCING RATE %]]</f>
        <v>1256509.1340000001</v>
      </c>
      <c r="P2734" s="11">
        <f>Ugovori_OPULJP[[#This Row],[Bespovratna sredstva - Ukupno (EU+Nac) HRK
= Ukupna ugovorena vrijednost bespovratnih sredstava]]*Ugovori_OPULJP[[#This Row],[STOPA NACIONALNOG SUFINANCIRANJA %]]</f>
        <v>221736.90599999999</v>
      </c>
      <c r="Q2734" s="11">
        <v>1478246.04</v>
      </c>
      <c r="R2734" s="11">
        <v>0</v>
      </c>
      <c r="S2734" s="11">
        <v>0</v>
      </c>
      <c r="T2734" s="4">
        <f>Ugovori_OPULJP[[#This Row],[Bespovratna sredstva - Ukupno (EU+Nac) HRK
= Ukupna ugovorena vrijednost bespovratnih sredstava]]+Ugovori_OPULJP[[#This Row],[Javni doprinos korisnika - HRK]]+Ugovori_OPULJP[[#This Row],[Privatni doprinos korisnika - HRK]]</f>
        <v>1478246.04</v>
      </c>
      <c r="U2734" s="29" t="s">
        <v>3634</v>
      </c>
      <c r="V2734" s="29" t="s">
        <v>4042</v>
      </c>
      <c r="W2734" s="89" t="s">
        <v>7692</v>
      </c>
      <c r="X2734" s="30" t="s">
        <v>8072</v>
      </c>
    </row>
    <row r="2735" spans="1:24" ht="102" x14ac:dyDescent="0.25">
      <c r="A2735" s="45" t="s">
        <v>4010</v>
      </c>
      <c r="B2735" s="46" t="s">
        <v>8151</v>
      </c>
      <c r="C2735" s="30" t="s">
        <v>7161</v>
      </c>
      <c r="D2735" s="30" t="s">
        <v>3974</v>
      </c>
      <c r="E2735" s="29" t="s">
        <v>10082</v>
      </c>
      <c r="F2735" s="47" t="s">
        <v>4011</v>
      </c>
      <c r="G2735" s="47" t="s">
        <v>4012</v>
      </c>
      <c r="H2735" s="48">
        <v>43069</v>
      </c>
      <c r="I2735" s="48">
        <v>43799</v>
      </c>
      <c r="J2735" s="48" t="str">
        <f ca="1">IF(Ugovori_OPULJP[[#This Row],[DATUM ZAVRŠETKA OPERACIJE]]&lt;TODAY(),"završen","u provedbi")</f>
        <v>završen</v>
      </c>
      <c r="K2735" s="25" t="s">
        <v>10</v>
      </c>
      <c r="L2735" s="25" t="s">
        <v>10</v>
      </c>
      <c r="M2735" s="17">
        <v>0.85</v>
      </c>
      <c r="N2735" s="17">
        <v>0.15</v>
      </c>
      <c r="O2735" s="11">
        <f>Ugovori_OPULJP[[#This Row],[Bespovratna sredstva - Ukupno (EU+Nac) HRK
= Ukupna ugovorena vrijednost bespovratnih sredstava]]*Ugovori_OPULJP[[#This Row],[EU STOPA SUFINANCIRANJA %
EU CO-FINANCING RATE %]]</f>
        <v>1257042.0415000001</v>
      </c>
      <c r="P2735" s="11">
        <f>Ugovori_OPULJP[[#This Row],[Bespovratna sredstva - Ukupno (EU+Nac) HRK
= Ukupna ugovorena vrijednost bespovratnih sredstava]]*Ugovori_OPULJP[[#This Row],[STOPA NACIONALNOG SUFINANCIRANJA %]]</f>
        <v>221830.9485</v>
      </c>
      <c r="Q2735" s="11">
        <v>1478872.99</v>
      </c>
      <c r="R2735" s="11">
        <v>0</v>
      </c>
      <c r="S2735" s="11">
        <v>0</v>
      </c>
      <c r="T2735" s="4">
        <f>Ugovori_OPULJP[[#This Row],[Bespovratna sredstva - Ukupno (EU+Nac) HRK
= Ukupna ugovorena vrijednost bespovratnih sredstava]]+Ugovori_OPULJP[[#This Row],[Javni doprinos korisnika - HRK]]+Ugovori_OPULJP[[#This Row],[Privatni doprinos korisnika - HRK]]</f>
        <v>1478872.99</v>
      </c>
      <c r="U2735" s="29" t="s">
        <v>3634</v>
      </c>
      <c r="V2735" s="29" t="s">
        <v>4042</v>
      </c>
      <c r="W2735" s="89" t="s">
        <v>5896</v>
      </c>
      <c r="X2735" s="30" t="s">
        <v>8072</v>
      </c>
    </row>
    <row r="2736" spans="1:24" ht="76.5" x14ac:dyDescent="0.25">
      <c r="A2736" s="45" t="s">
        <v>4013</v>
      </c>
      <c r="B2736" s="46" t="s">
        <v>8151</v>
      </c>
      <c r="C2736" s="30" t="s">
        <v>7161</v>
      </c>
      <c r="D2736" s="30" t="s">
        <v>3974</v>
      </c>
      <c r="E2736" s="29" t="s">
        <v>10082</v>
      </c>
      <c r="F2736" s="47" t="s">
        <v>4014</v>
      </c>
      <c r="G2736" s="47" t="s">
        <v>4015</v>
      </c>
      <c r="H2736" s="48">
        <v>43069</v>
      </c>
      <c r="I2736" s="48">
        <v>43615</v>
      </c>
      <c r="J2736" s="48" t="str">
        <f ca="1">IF(Ugovori_OPULJP[[#This Row],[DATUM ZAVRŠETKA OPERACIJE]]&lt;TODAY(),"završen","u provedbi")</f>
        <v>završen</v>
      </c>
      <c r="K2736" s="25" t="s">
        <v>10</v>
      </c>
      <c r="L2736" s="25" t="s">
        <v>10</v>
      </c>
      <c r="M2736" s="17">
        <v>0.85</v>
      </c>
      <c r="N2736" s="17">
        <v>0.15</v>
      </c>
      <c r="O2736" s="11">
        <f>Ugovori_OPULJP[[#This Row],[Bespovratna sredstva - Ukupno (EU+Nac) HRK
= Ukupna ugovorena vrijednost bespovratnih sredstava]]*Ugovori_OPULJP[[#This Row],[EU STOPA SUFINANCIRANJA %
EU CO-FINANCING RATE %]]</f>
        <v>1241101.1839999999</v>
      </c>
      <c r="P2736" s="11">
        <f>Ugovori_OPULJP[[#This Row],[Bespovratna sredstva - Ukupno (EU+Nac) HRK
= Ukupna ugovorena vrijednost bespovratnih sredstava]]*Ugovori_OPULJP[[#This Row],[STOPA NACIONALNOG SUFINANCIRANJA %]]</f>
        <v>219017.856</v>
      </c>
      <c r="Q2736" s="11">
        <v>1460119.04</v>
      </c>
      <c r="R2736" s="11">
        <v>0</v>
      </c>
      <c r="S2736" s="11">
        <v>0</v>
      </c>
      <c r="T2736" s="4">
        <f>Ugovori_OPULJP[[#This Row],[Bespovratna sredstva - Ukupno (EU+Nac) HRK
= Ukupna ugovorena vrijednost bespovratnih sredstava]]+Ugovori_OPULJP[[#This Row],[Javni doprinos korisnika - HRK]]+Ugovori_OPULJP[[#This Row],[Privatni doprinos korisnika - HRK]]</f>
        <v>1460119.04</v>
      </c>
      <c r="U2736" s="29" t="s">
        <v>3634</v>
      </c>
      <c r="V2736" s="29" t="s">
        <v>4042</v>
      </c>
      <c r="W2736" s="89" t="s">
        <v>5897</v>
      </c>
      <c r="X2736" s="30" t="s">
        <v>8072</v>
      </c>
    </row>
    <row r="2737" spans="1:24" ht="114.75" x14ac:dyDescent="0.25">
      <c r="A2737" s="45" t="s">
        <v>4016</v>
      </c>
      <c r="B2737" s="46" t="s">
        <v>8151</v>
      </c>
      <c r="C2737" s="30" t="s">
        <v>7161</v>
      </c>
      <c r="D2737" s="30" t="s">
        <v>3974</v>
      </c>
      <c r="E2737" s="29" t="s">
        <v>10082</v>
      </c>
      <c r="F2737" s="47" t="s">
        <v>4017</v>
      </c>
      <c r="G2737" s="47" t="s">
        <v>4018</v>
      </c>
      <c r="H2737" s="48">
        <v>43069</v>
      </c>
      <c r="I2737" s="48">
        <v>43799</v>
      </c>
      <c r="J2737" s="48" t="str">
        <f ca="1">IF(Ugovori_OPULJP[[#This Row],[DATUM ZAVRŠETKA OPERACIJE]]&lt;TODAY(),"završen","u provedbi")</f>
        <v>završen</v>
      </c>
      <c r="K2737" s="25" t="s">
        <v>14</v>
      </c>
      <c r="L2737" s="25" t="s">
        <v>14</v>
      </c>
      <c r="M2737" s="17">
        <v>0.85</v>
      </c>
      <c r="N2737" s="17">
        <v>0.15</v>
      </c>
      <c r="O2737" s="11">
        <f>Ugovori_OPULJP[[#This Row],[Bespovratna sredstva - Ukupno (EU+Nac) HRK
= Ukupna ugovorena vrijednost bespovratnih sredstava]]*Ugovori_OPULJP[[#This Row],[EU STOPA SUFINANCIRANJA %
EU CO-FINANCING RATE %]]</f>
        <v>1166889.452</v>
      </c>
      <c r="P2737" s="11">
        <f>Ugovori_OPULJP[[#This Row],[Bespovratna sredstva - Ukupno (EU+Nac) HRK
= Ukupna ugovorena vrijednost bespovratnih sredstava]]*Ugovori_OPULJP[[#This Row],[STOPA NACIONALNOG SUFINANCIRANJA %]]</f>
        <v>205921.66800000001</v>
      </c>
      <c r="Q2737" s="11">
        <v>1372811.12</v>
      </c>
      <c r="R2737" s="11">
        <v>0</v>
      </c>
      <c r="S2737" s="11">
        <v>0</v>
      </c>
      <c r="T2737" s="4">
        <f>Ugovori_OPULJP[[#This Row],[Bespovratna sredstva - Ukupno (EU+Nac) HRK
= Ukupna ugovorena vrijednost bespovratnih sredstava]]+Ugovori_OPULJP[[#This Row],[Javni doprinos korisnika - HRK]]+Ugovori_OPULJP[[#This Row],[Privatni doprinos korisnika - HRK]]</f>
        <v>1372811.12</v>
      </c>
      <c r="U2737" s="29" t="s">
        <v>3634</v>
      </c>
      <c r="V2737" s="29" t="s">
        <v>4042</v>
      </c>
      <c r="W2737" s="89" t="s">
        <v>5898</v>
      </c>
      <c r="X2737" s="30" t="s">
        <v>8072</v>
      </c>
    </row>
    <row r="2738" spans="1:24" ht="102" x14ac:dyDescent="0.25">
      <c r="A2738" s="45" t="s">
        <v>4019</v>
      </c>
      <c r="B2738" s="46" t="s">
        <v>8151</v>
      </c>
      <c r="C2738" s="30" t="s">
        <v>7161</v>
      </c>
      <c r="D2738" s="30" t="s">
        <v>3974</v>
      </c>
      <c r="E2738" s="29" t="s">
        <v>10082</v>
      </c>
      <c r="F2738" s="47" t="s">
        <v>4020</v>
      </c>
      <c r="G2738" s="47" t="s">
        <v>4021</v>
      </c>
      <c r="H2738" s="48">
        <v>43069</v>
      </c>
      <c r="I2738" s="48">
        <v>43799</v>
      </c>
      <c r="J2738" s="48" t="str">
        <f ca="1">IF(Ugovori_OPULJP[[#This Row],[DATUM ZAVRŠETKA OPERACIJE]]&lt;TODAY(),"završen","u provedbi")</f>
        <v>završen</v>
      </c>
      <c r="K2738" s="25" t="s">
        <v>4022</v>
      </c>
      <c r="L2738" s="25" t="s">
        <v>3</v>
      </c>
      <c r="M2738" s="17">
        <v>0.85</v>
      </c>
      <c r="N2738" s="17">
        <v>0.15</v>
      </c>
      <c r="O2738" s="11">
        <f>Ugovori_OPULJP[[#This Row],[Bespovratna sredstva - Ukupno (EU+Nac) HRK
= Ukupna ugovorena vrijednost bespovratnih sredstava]]*Ugovori_OPULJP[[#This Row],[EU STOPA SUFINANCIRANJA %
EU CO-FINANCING RATE %]]</f>
        <v>1234178.5885000001</v>
      </c>
      <c r="P2738" s="11">
        <f>Ugovori_OPULJP[[#This Row],[Bespovratna sredstva - Ukupno (EU+Nac) HRK
= Ukupna ugovorena vrijednost bespovratnih sredstava]]*Ugovori_OPULJP[[#This Row],[STOPA NACIONALNOG SUFINANCIRANJA %]]</f>
        <v>217796.22150000001</v>
      </c>
      <c r="Q2738" s="11">
        <v>1451974.81</v>
      </c>
      <c r="R2738" s="11">
        <v>0</v>
      </c>
      <c r="S2738" s="11">
        <v>0</v>
      </c>
      <c r="T2738" s="4">
        <f>Ugovori_OPULJP[[#This Row],[Bespovratna sredstva - Ukupno (EU+Nac) HRK
= Ukupna ugovorena vrijednost bespovratnih sredstava]]+Ugovori_OPULJP[[#This Row],[Javni doprinos korisnika - HRK]]+Ugovori_OPULJP[[#This Row],[Privatni doprinos korisnika - HRK]]</f>
        <v>1451974.81</v>
      </c>
      <c r="U2738" s="29" t="s">
        <v>3634</v>
      </c>
      <c r="V2738" s="29" t="s">
        <v>4042</v>
      </c>
      <c r="W2738" s="89" t="s">
        <v>5899</v>
      </c>
      <c r="X2738" s="30" t="s">
        <v>8072</v>
      </c>
    </row>
    <row r="2739" spans="1:24" ht="89.25" x14ac:dyDescent="0.25">
      <c r="A2739" s="45" t="s">
        <v>4023</v>
      </c>
      <c r="B2739" s="46" t="s">
        <v>8151</v>
      </c>
      <c r="C2739" s="30" t="s">
        <v>7161</v>
      </c>
      <c r="D2739" s="30" t="s">
        <v>3974</v>
      </c>
      <c r="E2739" s="29" t="s">
        <v>10082</v>
      </c>
      <c r="F2739" s="47" t="s">
        <v>4024</v>
      </c>
      <c r="G2739" s="47" t="s">
        <v>4025</v>
      </c>
      <c r="H2739" s="48">
        <v>43069</v>
      </c>
      <c r="I2739" s="48">
        <v>43799</v>
      </c>
      <c r="J2739" s="48" t="str">
        <f ca="1">IF(Ugovori_OPULJP[[#This Row],[DATUM ZAVRŠETKA OPERACIJE]]&lt;TODAY(),"završen","u provedbi")</f>
        <v>završen</v>
      </c>
      <c r="K2739" s="25" t="s">
        <v>20</v>
      </c>
      <c r="L2739" s="25" t="s">
        <v>20</v>
      </c>
      <c r="M2739" s="17">
        <v>0.85</v>
      </c>
      <c r="N2739" s="17">
        <v>0.15</v>
      </c>
      <c r="O2739" s="11">
        <f>Ugovori_OPULJP[[#This Row],[Bespovratna sredstva - Ukupno (EU+Nac) HRK
= Ukupna ugovorena vrijednost bespovratnih sredstava]]*Ugovori_OPULJP[[#This Row],[EU STOPA SUFINANCIRANJA %
EU CO-FINANCING RATE %]]</f>
        <v>1195632.6354999999</v>
      </c>
      <c r="P2739" s="11">
        <f>Ugovori_OPULJP[[#This Row],[Bespovratna sredstva - Ukupno (EU+Nac) HRK
= Ukupna ugovorena vrijednost bespovratnih sredstava]]*Ugovori_OPULJP[[#This Row],[STOPA NACIONALNOG SUFINANCIRANJA %]]</f>
        <v>210993.99449999997</v>
      </c>
      <c r="Q2739" s="11">
        <v>1406626.63</v>
      </c>
      <c r="R2739" s="11">
        <v>0</v>
      </c>
      <c r="S2739" s="11">
        <v>0</v>
      </c>
      <c r="T2739" s="4">
        <f>Ugovori_OPULJP[[#This Row],[Bespovratna sredstva - Ukupno (EU+Nac) HRK
= Ukupna ugovorena vrijednost bespovratnih sredstava]]+Ugovori_OPULJP[[#This Row],[Javni doprinos korisnika - HRK]]+Ugovori_OPULJP[[#This Row],[Privatni doprinos korisnika - HRK]]</f>
        <v>1406626.63</v>
      </c>
      <c r="U2739" s="29" t="s">
        <v>3634</v>
      </c>
      <c r="V2739" s="29" t="s">
        <v>4042</v>
      </c>
      <c r="W2739" s="89" t="s">
        <v>5900</v>
      </c>
      <c r="X2739" s="30" t="s">
        <v>8072</v>
      </c>
    </row>
    <row r="2740" spans="1:24" ht="76.5" x14ac:dyDescent="0.25">
      <c r="A2740" s="45" t="s">
        <v>4026</v>
      </c>
      <c r="B2740" s="46" t="s">
        <v>8151</v>
      </c>
      <c r="C2740" s="30" t="s">
        <v>7161</v>
      </c>
      <c r="D2740" s="30" t="s">
        <v>3974</v>
      </c>
      <c r="E2740" s="29" t="s">
        <v>10082</v>
      </c>
      <c r="F2740" s="47" t="s">
        <v>4027</v>
      </c>
      <c r="G2740" s="47" t="s">
        <v>2022</v>
      </c>
      <c r="H2740" s="48">
        <v>43069</v>
      </c>
      <c r="I2740" s="48">
        <v>43799</v>
      </c>
      <c r="J2740" s="48" t="str">
        <f ca="1">IF(Ugovori_OPULJP[[#This Row],[DATUM ZAVRŠETKA OPERACIJE]]&lt;TODAY(),"završen","u provedbi")</f>
        <v>završen</v>
      </c>
      <c r="K2740" s="25" t="s">
        <v>18</v>
      </c>
      <c r="L2740" s="25" t="s">
        <v>18</v>
      </c>
      <c r="M2740" s="17">
        <v>0.85</v>
      </c>
      <c r="N2740" s="17">
        <v>0.15</v>
      </c>
      <c r="O2740" s="11">
        <f>Ugovori_OPULJP[[#This Row],[Bespovratna sredstva - Ukupno (EU+Nac) HRK
= Ukupna ugovorena vrijednost bespovratnih sredstava]]*Ugovori_OPULJP[[#This Row],[EU STOPA SUFINANCIRANJA %
EU CO-FINANCING RATE %]]</f>
        <v>1019155.8479999999</v>
      </c>
      <c r="P2740" s="11">
        <f>Ugovori_OPULJP[[#This Row],[Bespovratna sredstva - Ukupno (EU+Nac) HRK
= Ukupna ugovorena vrijednost bespovratnih sredstava]]*Ugovori_OPULJP[[#This Row],[STOPA NACIONALNOG SUFINANCIRANJA %]]</f>
        <v>179851.03199999998</v>
      </c>
      <c r="Q2740" s="11">
        <v>1199006.8799999999</v>
      </c>
      <c r="R2740" s="11">
        <v>0</v>
      </c>
      <c r="S2740" s="11">
        <v>0</v>
      </c>
      <c r="T2740" s="4">
        <f>Ugovori_OPULJP[[#This Row],[Bespovratna sredstva - Ukupno (EU+Nac) HRK
= Ukupna ugovorena vrijednost bespovratnih sredstava]]+Ugovori_OPULJP[[#This Row],[Javni doprinos korisnika - HRK]]+Ugovori_OPULJP[[#This Row],[Privatni doprinos korisnika - HRK]]</f>
        <v>1199006.8799999999</v>
      </c>
      <c r="U2740" s="29" t="s">
        <v>3634</v>
      </c>
      <c r="V2740" s="29" t="s">
        <v>4042</v>
      </c>
      <c r="W2740" s="89" t="s">
        <v>5901</v>
      </c>
      <c r="X2740" s="30" t="s">
        <v>8072</v>
      </c>
    </row>
    <row r="2741" spans="1:24" ht="89.25" x14ac:dyDescent="0.25">
      <c r="A2741" s="45" t="s">
        <v>4028</v>
      </c>
      <c r="B2741" s="46" t="s">
        <v>8151</v>
      </c>
      <c r="C2741" s="30" t="s">
        <v>7161</v>
      </c>
      <c r="D2741" s="30" t="s">
        <v>3974</v>
      </c>
      <c r="E2741" s="29" t="s">
        <v>10082</v>
      </c>
      <c r="F2741" s="47" t="s">
        <v>4029</v>
      </c>
      <c r="G2741" s="47" t="s">
        <v>4030</v>
      </c>
      <c r="H2741" s="48">
        <v>43069</v>
      </c>
      <c r="I2741" s="48">
        <v>43799</v>
      </c>
      <c r="J2741" s="48" t="str">
        <f ca="1">IF(Ugovori_OPULJP[[#This Row],[DATUM ZAVRŠETKA OPERACIJE]]&lt;TODAY(),"završen","u provedbi")</f>
        <v>završen</v>
      </c>
      <c r="K2741" s="25" t="s">
        <v>4031</v>
      </c>
      <c r="L2741" s="25" t="s">
        <v>3</v>
      </c>
      <c r="M2741" s="17">
        <v>0.85</v>
      </c>
      <c r="N2741" s="17">
        <v>0.15</v>
      </c>
      <c r="O2741" s="11">
        <f>Ugovori_OPULJP[[#This Row],[Bespovratna sredstva - Ukupno (EU+Nac) HRK
= Ukupna ugovorena vrijednost bespovratnih sredstava]]*Ugovori_OPULJP[[#This Row],[EU STOPA SUFINANCIRANJA %
EU CO-FINANCING RATE %]]</f>
        <v>1266291.9454999999</v>
      </c>
      <c r="P2741" s="11">
        <f>Ugovori_OPULJP[[#This Row],[Bespovratna sredstva - Ukupno (EU+Nac) HRK
= Ukupna ugovorena vrijednost bespovratnih sredstava]]*Ugovori_OPULJP[[#This Row],[STOPA NACIONALNOG SUFINANCIRANJA %]]</f>
        <v>223463.28449999998</v>
      </c>
      <c r="Q2741" s="11">
        <v>1489755.23</v>
      </c>
      <c r="R2741" s="11">
        <v>0</v>
      </c>
      <c r="S2741" s="11">
        <v>0</v>
      </c>
      <c r="T2741" s="4">
        <f>Ugovori_OPULJP[[#This Row],[Bespovratna sredstva - Ukupno (EU+Nac) HRK
= Ukupna ugovorena vrijednost bespovratnih sredstava]]+Ugovori_OPULJP[[#This Row],[Javni doprinos korisnika - HRK]]+Ugovori_OPULJP[[#This Row],[Privatni doprinos korisnika - HRK]]</f>
        <v>1489755.23</v>
      </c>
      <c r="U2741" s="29" t="s">
        <v>3634</v>
      </c>
      <c r="V2741" s="29" t="s">
        <v>4042</v>
      </c>
      <c r="W2741" s="89" t="s">
        <v>5902</v>
      </c>
      <c r="X2741" s="30" t="s">
        <v>8072</v>
      </c>
    </row>
    <row r="2742" spans="1:24" ht="114.75" x14ac:dyDescent="0.25">
      <c r="A2742" s="45" t="s">
        <v>4032</v>
      </c>
      <c r="B2742" s="46" t="s">
        <v>8151</v>
      </c>
      <c r="C2742" s="30" t="s">
        <v>7161</v>
      </c>
      <c r="D2742" s="30" t="s">
        <v>3974</v>
      </c>
      <c r="E2742" s="29" t="s">
        <v>10082</v>
      </c>
      <c r="F2742" s="47" t="s">
        <v>4033</v>
      </c>
      <c r="G2742" s="47" t="s">
        <v>3966</v>
      </c>
      <c r="H2742" s="48">
        <v>43069</v>
      </c>
      <c r="I2742" s="48">
        <v>43676</v>
      </c>
      <c r="J2742" s="48" t="str">
        <f ca="1">IF(Ugovori_OPULJP[[#This Row],[DATUM ZAVRŠETKA OPERACIJE]]&lt;TODAY(),"završen","u provedbi")</f>
        <v>završen</v>
      </c>
      <c r="K2742" s="25" t="s">
        <v>3967</v>
      </c>
      <c r="L2742" s="25" t="s">
        <v>16</v>
      </c>
      <c r="M2742" s="17">
        <v>0.85</v>
      </c>
      <c r="N2742" s="17">
        <v>0.15</v>
      </c>
      <c r="O2742" s="11">
        <f>Ugovori_OPULJP[[#This Row],[Bespovratna sredstva - Ukupno (EU+Nac) HRK
= Ukupna ugovorena vrijednost bespovratnih sredstava]]*Ugovori_OPULJP[[#This Row],[EU STOPA SUFINANCIRANJA %
EU CO-FINANCING RATE %]]</f>
        <v>846198.53649999993</v>
      </c>
      <c r="P2742" s="11">
        <f>Ugovori_OPULJP[[#This Row],[Bespovratna sredstva - Ukupno (EU+Nac) HRK
= Ukupna ugovorena vrijednost bespovratnih sredstava]]*Ugovori_OPULJP[[#This Row],[STOPA NACIONALNOG SUFINANCIRANJA %]]</f>
        <v>149329.15349999999</v>
      </c>
      <c r="Q2742" s="11">
        <v>995527.69</v>
      </c>
      <c r="R2742" s="11">
        <v>0</v>
      </c>
      <c r="S2742" s="11">
        <v>0</v>
      </c>
      <c r="T2742" s="4">
        <f>Ugovori_OPULJP[[#This Row],[Bespovratna sredstva - Ukupno (EU+Nac) HRK
= Ukupna ugovorena vrijednost bespovratnih sredstava]]+Ugovori_OPULJP[[#This Row],[Javni doprinos korisnika - HRK]]+Ugovori_OPULJP[[#This Row],[Privatni doprinos korisnika - HRK]]</f>
        <v>995527.69</v>
      </c>
      <c r="U2742" s="29" t="s">
        <v>3634</v>
      </c>
      <c r="V2742" s="29" t="s">
        <v>4042</v>
      </c>
      <c r="W2742" s="89" t="s">
        <v>5903</v>
      </c>
      <c r="X2742" s="30" t="s">
        <v>8072</v>
      </c>
    </row>
    <row r="2743" spans="1:24" ht="89.25" x14ac:dyDescent="0.25">
      <c r="A2743" s="45" t="s">
        <v>4034</v>
      </c>
      <c r="B2743" s="46" t="s">
        <v>8151</v>
      </c>
      <c r="C2743" s="30" t="s">
        <v>7161</v>
      </c>
      <c r="D2743" s="30" t="s">
        <v>3974</v>
      </c>
      <c r="E2743" s="29" t="s">
        <v>10082</v>
      </c>
      <c r="F2743" s="47" t="s">
        <v>4035</v>
      </c>
      <c r="G2743" s="47" t="s">
        <v>4036</v>
      </c>
      <c r="H2743" s="48">
        <v>43069</v>
      </c>
      <c r="I2743" s="48">
        <v>43799</v>
      </c>
      <c r="J2743" s="48" t="str">
        <f ca="1">IF(Ugovori_OPULJP[[#This Row],[DATUM ZAVRŠETKA OPERACIJE]]&lt;TODAY(),"završen","u provedbi")</f>
        <v>završen</v>
      </c>
      <c r="K2743" s="25" t="s">
        <v>4037</v>
      </c>
      <c r="L2743" s="25" t="s">
        <v>16</v>
      </c>
      <c r="M2743" s="17">
        <v>0.85</v>
      </c>
      <c r="N2743" s="17">
        <v>0.15</v>
      </c>
      <c r="O2743" s="11">
        <f>Ugovori_OPULJP[[#This Row],[Bespovratna sredstva - Ukupno (EU+Nac) HRK
= Ukupna ugovorena vrijednost bespovratnih sredstava]]*Ugovori_OPULJP[[#This Row],[EU STOPA SUFINANCIRANJA %
EU CO-FINANCING RATE %]]</f>
        <v>797911.21799999999</v>
      </c>
      <c r="P2743" s="11">
        <f>Ugovori_OPULJP[[#This Row],[Bespovratna sredstva - Ukupno (EU+Nac) HRK
= Ukupna ugovorena vrijednost bespovratnih sredstava]]*Ugovori_OPULJP[[#This Row],[STOPA NACIONALNOG SUFINANCIRANJA %]]</f>
        <v>140807.86199999999</v>
      </c>
      <c r="Q2743" s="11">
        <v>938719.08</v>
      </c>
      <c r="R2743" s="11">
        <v>0</v>
      </c>
      <c r="S2743" s="11">
        <v>0</v>
      </c>
      <c r="T2743" s="4">
        <f>Ugovori_OPULJP[[#This Row],[Bespovratna sredstva - Ukupno (EU+Nac) HRK
= Ukupna ugovorena vrijednost bespovratnih sredstava]]+Ugovori_OPULJP[[#This Row],[Javni doprinos korisnika - HRK]]+Ugovori_OPULJP[[#This Row],[Privatni doprinos korisnika - HRK]]</f>
        <v>938719.08</v>
      </c>
      <c r="U2743" s="29" t="s">
        <v>3634</v>
      </c>
      <c r="V2743" s="29" t="s">
        <v>4042</v>
      </c>
      <c r="W2743" s="89" t="s">
        <v>5904</v>
      </c>
      <c r="X2743" s="30" t="s">
        <v>8072</v>
      </c>
    </row>
    <row r="2744" spans="1:24" ht="76.5" x14ac:dyDescent="0.25">
      <c r="A2744" s="45" t="s">
        <v>4039</v>
      </c>
      <c r="B2744" s="46" t="s">
        <v>8151</v>
      </c>
      <c r="C2744" s="30" t="s">
        <v>7161</v>
      </c>
      <c r="D2744" s="30" t="s">
        <v>4038</v>
      </c>
      <c r="E2744" s="29" t="s">
        <v>22</v>
      </c>
      <c r="F2744" s="47" t="s">
        <v>4038</v>
      </c>
      <c r="G2744" s="47" t="s">
        <v>10620</v>
      </c>
      <c r="H2744" s="48">
        <v>43160</v>
      </c>
      <c r="I2744" s="48">
        <v>44228</v>
      </c>
      <c r="J2744" s="48" t="str">
        <f ca="1">IF(Ugovori_OPULJP[[#This Row],[DATUM ZAVRŠETKA OPERACIJE]]&lt;TODAY(),"završen","u provedbi")</f>
        <v>završen</v>
      </c>
      <c r="K2744" s="25" t="s">
        <v>25</v>
      </c>
      <c r="L2744" s="25" t="s">
        <v>3</v>
      </c>
      <c r="M2744" s="17">
        <v>0.85</v>
      </c>
      <c r="N2744" s="17">
        <v>0.15</v>
      </c>
      <c r="O2744" s="11">
        <f>Ugovori_OPULJP[[#This Row],[Bespovratna sredstva - Ukupno (EU+Nac) HRK
= Ukupna ugovorena vrijednost bespovratnih sredstava]]*Ugovori_OPULJP[[#This Row],[EU STOPA SUFINANCIRANJA %
EU CO-FINANCING RATE %]]</f>
        <v>97545467.959499985</v>
      </c>
      <c r="P2744" s="11">
        <f>Ugovori_OPULJP[[#This Row],[Bespovratna sredstva - Ukupno (EU+Nac) HRK
= Ukupna ugovorena vrijednost bespovratnih sredstava]]*Ugovori_OPULJP[[#This Row],[STOPA NACIONALNOG SUFINANCIRANJA %]]</f>
        <v>17213906.110499997</v>
      </c>
      <c r="Q2744" s="11">
        <v>114759374.06999999</v>
      </c>
      <c r="R2744" s="11">
        <v>0</v>
      </c>
      <c r="S2744" s="11">
        <v>0</v>
      </c>
      <c r="T2744" s="4">
        <f>Ugovori_OPULJP[[#This Row],[Bespovratna sredstva - Ukupno (EU+Nac) HRK
= Ukupna ugovorena vrijednost bespovratnih sredstava]]+Ugovori_OPULJP[[#This Row],[Javni doprinos korisnika - HRK]]+Ugovori_OPULJP[[#This Row],[Privatni doprinos korisnika - HRK]]</f>
        <v>114759374.06999999</v>
      </c>
      <c r="U2744" s="29" t="s">
        <v>3634</v>
      </c>
      <c r="V2744" s="29" t="s">
        <v>4042</v>
      </c>
      <c r="W2744" s="89" t="s">
        <v>5905</v>
      </c>
      <c r="X2744" s="30" t="s">
        <v>8072</v>
      </c>
    </row>
    <row r="2745" spans="1:24" ht="114.75" x14ac:dyDescent="0.25">
      <c r="A2745" s="45" t="s">
        <v>8157</v>
      </c>
      <c r="B2745" s="46" t="s">
        <v>8151</v>
      </c>
      <c r="C2745" s="30" t="s">
        <v>7161</v>
      </c>
      <c r="D2745" s="30" t="s">
        <v>9597</v>
      </c>
      <c r="E2745" s="29" t="s">
        <v>22</v>
      </c>
      <c r="F2745" s="56" t="s">
        <v>8158</v>
      </c>
      <c r="G2745" s="47" t="s">
        <v>10618</v>
      </c>
      <c r="H2745" s="48">
        <v>43344</v>
      </c>
      <c r="I2745" s="48">
        <v>45201</v>
      </c>
      <c r="J2745" s="48" t="str">
        <f ca="1">IF(Ugovori_OPULJP[[#This Row],[DATUM ZAVRŠETKA OPERACIJE]]&lt;TODAY(),"završen","u provedbi")</f>
        <v>u provedbi</v>
      </c>
      <c r="K2745" s="25" t="s">
        <v>25</v>
      </c>
      <c r="L2745" s="25" t="s">
        <v>3</v>
      </c>
      <c r="M2745" s="17">
        <v>0.85</v>
      </c>
      <c r="N2745" s="17">
        <v>0.15</v>
      </c>
      <c r="O2745" s="11">
        <f>Ugovori_OPULJP[[#This Row],[Bespovratna sredstva - Ukupno (EU+Nac) HRK
= Ukupna ugovorena vrijednost bespovratnih sredstava]]*Ugovori_OPULJP[[#This Row],[EU STOPA SUFINANCIRANJA %
EU CO-FINANCING RATE %]]</f>
        <v>297499999.99150002</v>
      </c>
      <c r="P2745" s="11">
        <f>Ugovori_OPULJP[[#This Row],[Bespovratna sredstva - Ukupno (EU+Nac) HRK
= Ukupna ugovorena vrijednost bespovratnih sredstava]]*Ugovori_OPULJP[[#This Row],[STOPA NACIONALNOG SUFINANCIRANJA %]]</f>
        <v>52499999.998499997</v>
      </c>
      <c r="Q2745" s="11">
        <v>349999999.99000001</v>
      </c>
      <c r="R2745" s="11">
        <v>0</v>
      </c>
      <c r="S2745" s="11">
        <v>0</v>
      </c>
      <c r="T2745" s="4">
        <f>Ugovori_OPULJP[[#This Row],[Bespovratna sredstva - Ukupno (EU+Nac) HRK
= Ukupna ugovorena vrijednost bespovratnih sredstava]]+Ugovori_OPULJP[[#This Row],[Javni doprinos korisnika - HRK]]+Ugovori_OPULJP[[#This Row],[Privatni doprinos korisnika - HRK]]</f>
        <v>349999999.99000001</v>
      </c>
      <c r="U2745" s="29" t="s">
        <v>3634</v>
      </c>
      <c r="V2745" s="29" t="s">
        <v>4042</v>
      </c>
      <c r="W2745" s="89" t="s">
        <v>8159</v>
      </c>
      <c r="X2745" s="30" t="s">
        <v>8072</v>
      </c>
    </row>
    <row r="2746" spans="1:24" ht="114.75" x14ac:dyDescent="0.25">
      <c r="A2746" s="45" t="s">
        <v>4041</v>
      </c>
      <c r="B2746" s="46" t="s">
        <v>8151</v>
      </c>
      <c r="C2746" s="30" t="s">
        <v>7251</v>
      </c>
      <c r="D2746" s="30" t="s">
        <v>4040</v>
      </c>
      <c r="E2746" s="29" t="s">
        <v>22</v>
      </c>
      <c r="F2746" s="47" t="s">
        <v>4040</v>
      </c>
      <c r="G2746" s="47" t="s">
        <v>4042</v>
      </c>
      <c r="H2746" s="48">
        <v>42370</v>
      </c>
      <c r="I2746" s="48">
        <v>43830</v>
      </c>
      <c r="J2746" s="48" t="str">
        <f ca="1">IF(Ugovori_OPULJP[[#This Row],[DATUM ZAVRŠETKA OPERACIJE]]&lt;TODAY(),"završen","u provedbi")</f>
        <v>završen</v>
      </c>
      <c r="K2746" s="25" t="s">
        <v>25</v>
      </c>
      <c r="L2746" s="25" t="s">
        <v>3</v>
      </c>
      <c r="M2746" s="17">
        <v>0.85</v>
      </c>
      <c r="N2746" s="17">
        <v>0.15</v>
      </c>
      <c r="O2746" s="11">
        <f>Ugovori_OPULJP[[#This Row],[Bespovratna sredstva - Ukupno (EU+Nac) HRK
= Ukupna ugovorena vrijednost bespovratnih sredstava]]*Ugovori_OPULJP[[#This Row],[EU STOPA SUFINANCIRANJA %
EU CO-FINANCING RATE %]]</f>
        <v>9780414.1684999987</v>
      </c>
      <c r="P2746" s="11">
        <f>Ugovori_OPULJP[[#This Row],[Bespovratna sredstva - Ukupno (EU+Nac) HRK
= Ukupna ugovorena vrijednost bespovratnih sredstava]]*Ugovori_OPULJP[[#This Row],[STOPA NACIONALNOG SUFINANCIRANJA %]]</f>
        <v>1725955.4415</v>
      </c>
      <c r="Q2746" s="11">
        <v>11506369.609999999</v>
      </c>
      <c r="R2746" s="11">
        <v>0</v>
      </c>
      <c r="S2746" s="11">
        <v>0</v>
      </c>
      <c r="T2746" s="4">
        <f>Ugovori_OPULJP[[#This Row],[Bespovratna sredstva - Ukupno (EU+Nac) HRK
= Ukupna ugovorena vrijednost bespovratnih sredstava]]+Ugovori_OPULJP[[#This Row],[Javni doprinos korisnika - HRK]]+Ugovori_OPULJP[[#This Row],[Privatni doprinos korisnika - HRK]]</f>
        <v>11506369.609999999</v>
      </c>
      <c r="U2746" s="29" t="s">
        <v>3634</v>
      </c>
      <c r="V2746" s="29" t="s">
        <v>4042</v>
      </c>
      <c r="W2746" s="89" t="s">
        <v>5906</v>
      </c>
      <c r="X2746" s="30" t="s">
        <v>8072</v>
      </c>
    </row>
    <row r="2747" spans="1:24" ht="114.75" x14ac:dyDescent="0.25">
      <c r="A2747" s="45" t="s">
        <v>4044</v>
      </c>
      <c r="B2747" s="46" t="s">
        <v>8151</v>
      </c>
      <c r="C2747" s="30" t="s">
        <v>7251</v>
      </c>
      <c r="D2747" s="30" t="s">
        <v>4043</v>
      </c>
      <c r="E2747" s="29" t="s">
        <v>22</v>
      </c>
      <c r="F2747" s="47" t="s">
        <v>4045</v>
      </c>
      <c r="G2747" s="47" t="s">
        <v>3634</v>
      </c>
      <c r="H2747" s="48">
        <v>42552</v>
      </c>
      <c r="I2747" s="48">
        <v>44742</v>
      </c>
      <c r="J2747" s="48" t="str">
        <f ca="1">IF(Ugovori_OPULJP[[#This Row],[DATUM ZAVRŠETKA OPERACIJE]]&lt;TODAY(),"završen","u provedbi")</f>
        <v>u provedbi</v>
      </c>
      <c r="K2747" s="25" t="s">
        <v>3</v>
      </c>
      <c r="L2747" s="25" t="s">
        <v>3</v>
      </c>
      <c r="M2747" s="17">
        <v>0.85</v>
      </c>
      <c r="N2747" s="17">
        <v>0.15</v>
      </c>
      <c r="O2747" s="11">
        <f>Ugovori_OPULJP[[#This Row],[Bespovratna sredstva - Ukupno (EU+Nac) HRK
= Ukupna ugovorena vrijednost bespovratnih sredstava]]*Ugovori_OPULJP[[#This Row],[EU STOPA SUFINANCIRANJA %
EU CO-FINANCING RATE %]]</f>
        <v>9690000</v>
      </c>
      <c r="P2747" s="11">
        <f>Ugovori_OPULJP[[#This Row],[Bespovratna sredstva - Ukupno (EU+Nac) HRK
= Ukupna ugovorena vrijednost bespovratnih sredstava]]*Ugovori_OPULJP[[#This Row],[STOPA NACIONALNOG SUFINANCIRANJA %]]</f>
        <v>1710000</v>
      </c>
      <c r="Q2747" s="11">
        <v>11400000</v>
      </c>
      <c r="R2747" s="11">
        <v>0</v>
      </c>
      <c r="S2747" s="11">
        <v>0</v>
      </c>
      <c r="T2747" s="4">
        <f>Ugovori_OPULJP[[#This Row],[Bespovratna sredstva - Ukupno (EU+Nac) HRK
= Ukupna ugovorena vrijednost bespovratnih sredstava]]+Ugovori_OPULJP[[#This Row],[Javni doprinos korisnika - HRK]]+Ugovori_OPULJP[[#This Row],[Privatni doprinos korisnika - HRK]]</f>
        <v>11400000</v>
      </c>
      <c r="U2747" s="29" t="s">
        <v>3634</v>
      </c>
      <c r="V2747" s="29" t="s">
        <v>4042</v>
      </c>
      <c r="W2747" s="89" t="s">
        <v>7693</v>
      </c>
      <c r="X2747" s="30" t="s">
        <v>8072</v>
      </c>
    </row>
    <row r="2748" spans="1:24" ht="76.5" x14ac:dyDescent="0.25">
      <c r="A2748" s="45" t="s">
        <v>4047</v>
      </c>
      <c r="B2748" s="46" t="s">
        <v>8151</v>
      </c>
      <c r="C2748" s="30" t="s">
        <v>7251</v>
      </c>
      <c r="D2748" s="30" t="s">
        <v>4046</v>
      </c>
      <c r="E2748" s="29" t="s">
        <v>10082</v>
      </c>
      <c r="F2748" s="47" t="s">
        <v>4048</v>
      </c>
      <c r="G2748" s="47" t="s">
        <v>4049</v>
      </c>
      <c r="H2748" s="48">
        <v>43125</v>
      </c>
      <c r="I2748" s="48">
        <v>43549</v>
      </c>
      <c r="J2748" s="48" t="str">
        <f ca="1">IF(Ugovori_OPULJP[[#This Row],[DATUM ZAVRŠETKA OPERACIJE]]&lt;TODAY(),"završen","u provedbi")</f>
        <v>završen</v>
      </c>
      <c r="K2748" s="25" t="s">
        <v>11</v>
      </c>
      <c r="L2748" s="25" t="s">
        <v>11</v>
      </c>
      <c r="M2748" s="17">
        <v>0.85</v>
      </c>
      <c r="N2748" s="17">
        <v>0.15</v>
      </c>
      <c r="O2748" s="11">
        <f>Ugovori_OPULJP[[#This Row],[Bespovratna sredstva - Ukupno (EU+Nac) HRK
= Ukupna ugovorena vrijednost bespovratnih sredstava]]*Ugovori_OPULJP[[#This Row],[EU STOPA SUFINANCIRANJA %
EU CO-FINANCING RATE %]]</f>
        <v>561862.84349999996</v>
      </c>
      <c r="P2748" s="11">
        <f>Ugovori_OPULJP[[#This Row],[Bespovratna sredstva - Ukupno (EU+Nac) HRK
= Ukupna ugovorena vrijednost bespovratnih sredstava]]*Ugovori_OPULJP[[#This Row],[STOPA NACIONALNOG SUFINANCIRANJA %]]</f>
        <v>99152.266499999998</v>
      </c>
      <c r="Q2748" s="11">
        <v>661015.11</v>
      </c>
      <c r="R2748" s="11">
        <v>0</v>
      </c>
      <c r="S2748" s="11">
        <v>0</v>
      </c>
      <c r="T2748" s="4">
        <f>Ugovori_OPULJP[[#This Row],[Bespovratna sredstva - Ukupno (EU+Nac) HRK
= Ukupna ugovorena vrijednost bespovratnih sredstava]]+Ugovori_OPULJP[[#This Row],[Javni doprinos korisnika - HRK]]+Ugovori_OPULJP[[#This Row],[Privatni doprinos korisnika - HRK]]</f>
        <v>661015.11</v>
      </c>
      <c r="U2748" s="29" t="s">
        <v>3634</v>
      </c>
      <c r="V2748" s="29" t="s">
        <v>4042</v>
      </c>
      <c r="W2748" s="89" t="s">
        <v>5907</v>
      </c>
      <c r="X2748" s="30" t="s">
        <v>8072</v>
      </c>
    </row>
    <row r="2749" spans="1:24" ht="114.75" x14ac:dyDescent="0.25">
      <c r="A2749" s="45" t="s">
        <v>4050</v>
      </c>
      <c r="B2749" s="46" t="s">
        <v>8151</v>
      </c>
      <c r="C2749" s="30" t="s">
        <v>7251</v>
      </c>
      <c r="D2749" s="30" t="s">
        <v>4046</v>
      </c>
      <c r="E2749" s="29" t="s">
        <v>10082</v>
      </c>
      <c r="F2749" s="47" t="s">
        <v>4051</v>
      </c>
      <c r="G2749" s="47" t="s">
        <v>170</v>
      </c>
      <c r="H2749" s="48">
        <v>43125</v>
      </c>
      <c r="I2749" s="48">
        <v>44221</v>
      </c>
      <c r="J2749" s="48" t="str">
        <f ca="1">IF(Ugovori_OPULJP[[#This Row],[DATUM ZAVRŠETKA OPERACIJE]]&lt;TODAY(),"završen","u provedbi")</f>
        <v>završen</v>
      </c>
      <c r="K2749" s="25" t="s">
        <v>511</v>
      </c>
      <c r="L2749" s="25" t="s">
        <v>3</v>
      </c>
      <c r="M2749" s="17">
        <v>0.85</v>
      </c>
      <c r="N2749" s="17">
        <v>0.15</v>
      </c>
      <c r="O2749" s="11">
        <f>Ugovori_OPULJP[[#This Row],[Bespovratna sredstva - Ukupno (EU+Nac) HRK
= Ukupna ugovorena vrijednost bespovratnih sredstava]]*Ugovori_OPULJP[[#This Row],[EU STOPA SUFINANCIRANJA %
EU CO-FINANCING RATE %]]</f>
        <v>1177444.1654999999</v>
      </c>
      <c r="P2749" s="11">
        <f>Ugovori_OPULJP[[#This Row],[Bespovratna sredstva - Ukupno (EU+Nac) HRK
= Ukupna ugovorena vrijednost bespovratnih sredstava]]*Ugovori_OPULJP[[#This Row],[STOPA NACIONALNOG SUFINANCIRANJA %]]</f>
        <v>207784.26449999999</v>
      </c>
      <c r="Q2749" s="11">
        <v>1385228.43</v>
      </c>
      <c r="R2749" s="11">
        <v>0</v>
      </c>
      <c r="S2749" s="11">
        <v>0</v>
      </c>
      <c r="T2749" s="4">
        <f>Ugovori_OPULJP[[#This Row],[Bespovratna sredstva - Ukupno (EU+Nac) HRK
= Ukupna ugovorena vrijednost bespovratnih sredstava]]+Ugovori_OPULJP[[#This Row],[Javni doprinos korisnika - HRK]]+Ugovori_OPULJP[[#This Row],[Privatni doprinos korisnika - HRK]]</f>
        <v>1385228.43</v>
      </c>
      <c r="U2749" s="29" t="s">
        <v>3634</v>
      </c>
      <c r="V2749" s="29" t="s">
        <v>4042</v>
      </c>
      <c r="W2749" s="89" t="s">
        <v>5908</v>
      </c>
      <c r="X2749" s="30" t="s">
        <v>8072</v>
      </c>
    </row>
    <row r="2750" spans="1:24" ht="114.75" x14ac:dyDescent="0.25">
      <c r="A2750" s="45" t="s">
        <v>4052</v>
      </c>
      <c r="B2750" s="46" t="s">
        <v>8151</v>
      </c>
      <c r="C2750" s="30" t="s">
        <v>7251</v>
      </c>
      <c r="D2750" s="30" t="s">
        <v>4046</v>
      </c>
      <c r="E2750" s="29" t="s">
        <v>10082</v>
      </c>
      <c r="F2750" s="47" t="s">
        <v>4053</v>
      </c>
      <c r="G2750" s="47" t="s">
        <v>247</v>
      </c>
      <c r="H2750" s="48">
        <v>43125</v>
      </c>
      <c r="I2750" s="48">
        <v>43580</v>
      </c>
      <c r="J2750" s="48" t="str">
        <f ca="1">IF(Ugovori_OPULJP[[#This Row],[DATUM ZAVRŠETKA OPERACIJE]]&lt;TODAY(),"završen","u provedbi")</f>
        <v>završen</v>
      </c>
      <c r="K2750" s="25" t="s">
        <v>18</v>
      </c>
      <c r="L2750" s="25" t="s">
        <v>18</v>
      </c>
      <c r="M2750" s="17">
        <v>0.85</v>
      </c>
      <c r="N2750" s="17">
        <v>0.15</v>
      </c>
      <c r="O2750" s="11">
        <f>Ugovori_OPULJP[[#This Row],[Bespovratna sredstva - Ukupno (EU+Nac) HRK
= Ukupna ugovorena vrijednost bespovratnih sredstava]]*Ugovori_OPULJP[[#This Row],[EU STOPA SUFINANCIRANJA %
EU CO-FINANCING RATE %]]</f>
        <v>1248410.4955</v>
      </c>
      <c r="P2750" s="11">
        <f>Ugovori_OPULJP[[#This Row],[Bespovratna sredstva - Ukupno (EU+Nac) HRK
= Ukupna ugovorena vrijednost bespovratnih sredstava]]*Ugovori_OPULJP[[#This Row],[STOPA NACIONALNOG SUFINANCIRANJA %]]</f>
        <v>220307.73449999999</v>
      </c>
      <c r="Q2750" s="11">
        <v>1468718.23</v>
      </c>
      <c r="R2750" s="11">
        <v>0</v>
      </c>
      <c r="S2750" s="11">
        <v>0</v>
      </c>
      <c r="T2750" s="4">
        <f>Ugovori_OPULJP[[#This Row],[Bespovratna sredstva - Ukupno (EU+Nac) HRK
= Ukupna ugovorena vrijednost bespovratnih sredstava]]+Ugovori_OPULJP[[#This Row],[Javni doprinos korisnika - HRK]]+Ugovori_OPULJP[[#This Row],[Privatni doprinos korisnika - HRK]]</f>
        <v>1468718.23</v>
      </c>
      <c r="U2750" s="29" t="s">
        <v>3634</v>
      </c>
      <c r="V2750" s="29" t="s">
        <v>4042</v>
      </c>
      <c r="W2750" s="89" t="s">
        <v>5909</v>
      </c>
      <c r="X2750" s="30" t="s">
        <v>8072</v>
      </c>
    </row>
    <row r="2751" spans="1:24" ht="114.75" x14ac:dyDescent="0.25">
      <c r="A2751" s="45" t="s">
        <v>4054</v>
      </c>
      <c r="B2751" s="46" t="s">
        <v>8151</v>
      </c>
      <c r="C2751" s="30" t="s">
        <v>7251</v>
      </c>
      <c r="D2751" s="30" t="s">
        <v>4046</v>
      </c>
      <c r="E2751" s="29" t="s">
        <v>10082</v>
      </c>
      <c r="F2751" s="47" t="s">
        <v>4055</v>
      </c>
      <c r="G2751" s="47" t="s">
        <v>1657</v>
      </c>
      <c r="H2751" s="48">
        <v>43125</v>
      </c>
      <c r="I2751" s="48">
        <v>44221</v>
      </c>
      <c r="J2751" s="48" t="str">
        <f ca="1">IF(Ugovori_OPULJP[[#This Row],[DATUM ZAVRŠETKA OPERACIJE]]&lt;TODAY(),"završen","u provedbi")</f>
        <v>završen</v>
      </c>
      <c r="K2751" s="25" t="s">
        <v>19</v>
      </c>
      <c r="L2751" s="25" t="s">
        <v>19</v>
      </c>
      <c r="M2751" s="17">
        <v>0.85</v>
      </c>
      <c r="N2751" s="17">
        <v>0.15</v>
      </c>
      <c r="O2751" s="11">
        <f>Ugovori_OPULJP[[#This Row],[Bespovratna sredstva - Ukupno (EU+Nac) HRK
= Ukupna ugovorena vrijednost bespovratnih sredstava]]*Ugovori_OPULJP[[#This Row],[EU STOPA SUFINANCIRANJA %
EU CO-FINANCING RATE %]]</f>
        <v>1240654.2625</v>
      </c>
      <c r="P2751" s="11">
        <f>Ugovori_OPULJP[[#This Row],[Bespovratna sredstva - Ukupno (EU+Nac) HRK
= Ukupna ugovorena vrijednost bespovratnih sredstava]]*Ugovori_OPULJP[[#This Row],[STOPA NACIONALNOG SUFINANCIRANJA %]]</f>
        <v>218938.98749999999</v>
      </c>
      <c r="Q2751" s="11">
        <v>1459593.25</v>
      </c>
      <c r="R2751" s="11">
        <v>0</v>
      </c>
      <c r="S2751" s="11">
        <v>0</v>
      </c>
      <c r="T2751" s="4">
        <f>Ugovori_OPULJP[[#This Row],[Bespovratna sredstva - Ukupno (EU+Nac) HRK
= Ukupna ugovorena vrijednost bespovratnih sredstava]]+Ugovori_OPULJP[[#This Row],[Javni doprinos korisnika - HRK]]+Ugovori_OPULJP[[#This Row],[Privatni doprinos korisnika - HRK]]</f>
        <v>1459593.25</v>
      </c>
      <c r="U2751" s="29" t="s">
        <v>3634</v>
      </c>
      <c r="V2751" s="29" t="s">
        <v>4042</v>
      </c>
      <c r="W2751" s="89" t="s">
        <v>5910</v>
      </c>
      <c r="X2751" s="30" t="s">
        <v>8072</v>
      </c>
    </row>
    <row r="2752" spans="1:24" ht="89.25" x14ac:dyDescent="0.25">
      <c r="A2752" s="45" t="s">
        <v>4056</v>
      </c>
      <c r="B2752" s="46" t="s">
        <v>8151</v>
      </c>
      <c r="C2752" s="30" t="s">
        <v>7251</v>
      </c>
      <c r="D2752" s="30" t="s">
        <v>4046</v>
      </c>
      <c r="E2752" s="29" t="s">
        <v>10082</v>
      </c>
      <c r="F2752" s="47" t="s">
        <v>4057</v>
      </c>
      <c r="G2752" s="47" t="s">
        <v>4058</v>
      </c>
      <c r="H2752" s="48">
        <v>43125</v>
      </c>
      <c r="I2752" s="48">
        <v>43490</v>
      </c>
      <c r="J2752" s="48" t="str">
        <f ca="1">IF(Ugovori_OPULJP[[#This Row],[DATUM ZAVRŠETKA OPERACIJE]]&lt;TODAY(),"završen","u provedbi")</f>
        <v>završen</v>
      </c>
      <c r="K2752" s="25" t="s">
        <v>6</v>
      </c>
      <c r="L2752" s="25" t="s">
        <v>6</v>
      </c>
      <c r="M2752" s="17">
        <v>0.85</v>
      </c>
      <c r="N2752" s="17">
        <v>0.15</v>
      </c>
      <c r="O2752" s="11">
        <f>Ugovori_OPULJP[[#This Row],[Bespovratna sredstva - Ukupno (EU+Nac) HRK
= Ukupna ugovorena vrijednost bespovratnih sredstava]]*Ugovori_OPULJP[[#This Row],[EU STOPA SUFINANCIRANJA %
EU CO-FINANCING RATE %]]</f>
        <v>981710.70449999999</v>
      </c>
      <c r="P2752" s="11">
        <f>Ugovori_OPULJP[[#This Row],[Bespovratna sredstva - Ukupno (EU+Nac) HRK
= Ukupna ugovorena vrijednost bespovratnih sredstava]]*Ugovori_OPULJP[[#This Row],[STOPA NACIONALNOG SUFINANCIRANJA %]]</f>
        <v>173243.0655</v>
      </c>
      <c r="Q2752" s="11">
        <v>1154953.77</v>
      </c>
      <c r="R2752" s="11">
        <v>0</v>
      </c>
      <c r="S2752" s="11">
        <v>0</v>
      </c>
      <c r="T2752" s="4">
        <f>Ugovori_OPULJP[[#This Row],[Bespovratna sredstva - Ukupno (EU+Nac) HRK
= Ukupna ugovorena vrijednost bespovratnih sredstava]]+Ugovori_OPULJP[[#This Row],[Javni doprinos korisnika - HRK]]+Ugovori_OPULJP[[#This Row],[Privatni doprinos korisnika - HRK]]</f>
        <v>1154953.77</v>
      </c>
      <c r="U2752" s="29" t="s">
        <v>3634</v>
      </c>
      <c r="V2752" s="29" t="s">
        <v>4042</v>
      </c>
      <c r="W2752" s="89" t="s">
        <v>5911</v>
      </c>
      <c r="X2752" s="30" t="s">
        <v>8072</v>
      </c>
    </row>
    <row r="2753" spans="1:24" ht="102" x14ac:dyDescent="0.25">
      <c r="A2753" s="45" t="s">
        <v>4059</v>
      </c>
      <c r="B2753" s="46" t="s">
        <v>8151</v>
      </c>
      <c r="C2753" s="30" t="s">
        <v>7251</v>
      </c>
      <c r="D2753" s="30" t="s">
        <v>4046</v>
      </c>
      <c r="E2753" s="29" t="s">
        <v>10082</v>
      </c>
      <c r="F2753" s="47" t="s">
        <v>4060</v>
      </c>
      <c r="G2753" s="47" t="s">
        <v>4061</v>
      </c>
      <c r="H2753" s="48">
        <v>43125</v>
      </c>
      <c r="I2753" s="48">
        <v>43855</v>
      </c>
      <c r="J2753" s="48" t="str">
        <f ca="1">IF(Ugovori_OPULJP[[#This Row],[DATUM ZAVRŠETKA OPERACIJE]]&lt;TODAY(),"završen","u provedbi")</f>
        <v>završen</v>
      </c>
      <c r="K2753" s="25" t="s">
        <v>16</v>
      </c>
      <c r="L2753" s="25" t="s">
        <v>16</v>
      </c>
      <c r="M2753" s="17">
        <v>0.85</v>
      </c>
      <c r="N2753" s="17">
        <v>0.15</v>
      </c>
      <c r="O2753" s="11">
        <f>Ugovori_OPULJP[[#This Row],[Bespovratna sredstva - Ukupno (EU+Nac) HRK
= Ukupna ugovorena vrijednost bespovratnih sredstava]]*Ugovori_OPULJP[[#This Row],[EU STOPA SUFINANCIRANJA %
EU CO-FINANCING RATE %]]</f>
        <v>1246062.0729999999</v>
      </c>
      <c r="P2753" s="11">
        <f>Ugovori_OPULJP[[#This Row],[Bespovratna sredstva - Ukupno (EU+Nac) HRK
= Ukupna ugovorena vrijednost bespovratnih sredstava]]*Ugovori_OPULJP[[#This Row],[STOPA NACIONALNOG SUFINANCIRANJA %]]</f>
        <v>219893.30699999997</v>
      </c>
      <c r="Q2753" s="11">
        <v>1465955.38</v>
      </c>
      <c r="R2753" s="11">
        <v>0</v>
      </c>
      <c r="S2753" s="11">
        <v>0</v>
      </c>
      <c r="T2753" s="4">
        <f>Ugovori_OPULJP[[#This Row],[Bespovratna sredstva - Ukupno (EU+Nac) HRK
= Ukupna ugovorena vrijednost bespovratnih sredstava]]+Ugovori_OPULJP[[#This Row],[Javni doprinos korisnika - HRK]]+Ugovori_OPULJP[[#This Row],[Privatni doprinos korisnika - HRK]]</f>
        <v>1465955.38</v>
      </c>
      <c r="U2753" s="29" t="s">
        <v>3634</v>
      </c>
      <c r="V2753" s="29" t="s">
        <v>4042</v>
      </c>
      <c r="W2753" s="89" t="s">
        <v>5912</v>
      </c>
      <c r="X2753" s="30" t="s">
        <v>8072</v>
      </c>
    </row>
    <row r="2754" spans="1:24" ht="89.25" x14ac:dyDescent="0.25">
      <c r="A2754" s="45" t="s">
        <v>4062</v>
      </c>
      <c r="B2754" s="46" t="s">
        <v>8151</v>
      </c>
      <c r="C2754" s="30" t="s">
        <v>7251</v>
      </c>
      <c r="D2754" s="30" t="s">
        <v>4046</v>
      </c>
      <c r="E2754" s="29" t="s">
        <v>10082</v>
      </c>
      <c r="F2754" s="47" t="s">
        <v>4063</v>
      </c>
      <c r="G2754" s="47" t="s">
        <v>4064</v>
      </c>
      <c r="H2754" s="48">
        <v>43125</v>
      </c>
      <c r="I2754" s="48">
        <v>43855</v>
      </c>
      <c r="J2754" s="48" t="str">
        <f ca="1">IF(Ugovori_OPULJP[[#This Row],[DATUM ZAVRŠETKA OPERACIJE]]&lt;TODAY(),"završen","u provedbi")</f>
        <v>završen</v>
      </c>
      <c r="K2754" s="25" t="s">
        <v>3</v>
      </c>
      <c r="L2754" s="25" t="s">
        <v>3</v>
      </c>
      <c r="M2754" s="17">
        <v>0.85</v>
      </c>
      <c r="N2754" s="17">
        <v>0.15</v>
      </c>
      <c r="O2754" s="11">
        <f>Ugovori_OPULJP[[#This Row],[Bespovratna sredstva - Ukupno (EU+Nac) HRK
= Ukupna ugovorena vrijednost bespovratnih sredstava]]*Ugovori_OPULJP[[#This Row],[EU STOPA SUFINANCIRANJA %
EU CO-FINANCING RATE %]]</f>
        <v>923372.73100000003</v>
      </c>
      <c r="P2754" s="11">
        <f>Ugovori_OPULJP[[#This Row],[Bespovratna sredstva - Ukupno (EU+Nac) HRK
= Ukupna ugovorena vrijednost bespovratnih sredstava]]*Ugovori_OPULJP[[#This Row],[STOPA NACIONALNOG SUFINANCIRANJA %]]</f>
        <v>162948.12900000002</v>
      </c>
      <c r="Q2754" s="11">
        <v>1086320.8600000001</v>
      </c>
      <c r="R2754" s="11">
        <v>0</v>
      </c>
      <c r="S2754" s="11">
        <v>0</v>
      </c>
      <c r="T2754" s="4">
        <f>Ugovori_OPULJP[[#This Row],[Bespovratna sredstva - Ukupno (EU+Nac) HRK
= Ukupna ugovorena vrijednost bespovratnih sredstava]]+Ugovori_OPULJP[[#This Row],[Javni doprinos korisnika - HRK]]+Ugovori_OPULJP[[#This Row],[Privatni doprinos korisnika - HRK]]</f>
        <v>1086320.8600000001</v>
      </c>
      <c r="U2754" s="29" t="s">
        <v>3634</v>
      </c>
      <c r="V2754" s="29" t="s">
        <v>4042</v>
      </c>
      <c r="W2754" s="89" t="s">
        <v>5913</v>
      </c>
      <c r="X2754" s="30" t="s">
        <v>8072</v>
      </c>
    </row>
    <row r="2755" spans="1:24" ht="127.5" x14ac:dyDescent="0.25">
      <c r="A2755" s="45" t="s">
        <v>4065</v>
      </c>
      <c r="B2755" s="46" t="s">
        <v>8151</v>
      </c>
      <c r="C2755" s="30" t="s">
        <v>7251</v>
      </c>
      <c r="D2755" s="30" t="s">
        <v>4046</v>
      </c>
      <c r="E2755" s="29" t="s">
        <v>10082</v>
      </c>
      <c r="F2755" s="47" t="s">
        <v>4066</v>
      </c>
      <c r="G2755" s="47" t="s">
        <v>4067</v>
      </c>
      <c r="H2755" s="48">
        <v>43125</v>
      </c>
      <c r="I2755" s="48">
        <v>44221</v>
      </c>
      <c r="J2755" s="48" t="str">
        <f ca="1">IF(Ugovori_OPULJP[[#This Row],[DATUM ZAVRŠETKA OPERACIJE]]&lt;TODAY(),"završen","u provedbi")</f>
        <v>završen</v>
      </c>
      <c r="K2755" s="25" t="s">
        <v>3</v>
      </c>
      <c r="L2755" s="25" t="s">
        <v>3</v>
      </c>
      <c r="M2755" s="17">
        <v>0.85</v>
      </c>
      <c r="N2755" s="17">
        <v>0.15</v>
      </c>
      <c r="O2755" s="11">
        <f>Ugovori_OPULJP[[#This Row],[Bespovratna sredstva - Ukupno (EU+Nac) HRK
= Ukupna ugovorena vrijednost bespovratnih sredstava]]*Ugovori_OPULJP[[#This Row],[EU STOPA SUFINANCIRANJA %
EU CO-FINANCING RATE %]]</f>
        <v>931033.72149999999</v>
      </c>
      <c r="P2755" s="11">
        <f>Ugovori_OPULJP[[#This Row],[Bespovratna sredstva - Ukupno (EU+Nac) HRK
= Ukupna ugovorena vrijednost bespovratnih sredstava]]*Ugovori_OPULJP[[#This Row],[STOPA NACIONALNOG SUFINANCIRANJA %]]</f>
        <v>164300.06849999999</v>
      </c>
      <c r="Q2755" s="11">
        <v>1095333.79</v>
      </c>
      <c r="R2755" s="11">
        <v>0</v>
      </c>
      <c r="S2755" s="11">
        <v>0</v>
      </c>
      <c r="T2755" s="4">
        <f>Ugovori_OPULJP[[#This Row],[Bespovratna sredstva - Ukupno (EU+Nac) HRK
= Ukupna ugovorena vrijednost bespovratnih sredstava]]+Ugovori_OPULJP[[#This Row],[Javni doprinos korisnika - HRK]]+Ugovori_OPULJP[[#This Row],[Privatni doprinos korisnika - HRK]]</f>
        <v>1095333.79</v>
      </c>
      <c r="U2755" s="29" t="s">
        <v>3634</v>
      </c>
      <c r="V2755" s="29" t="s">
        <v>4042</v>
      </c>
      <c r="W2755" s="89" t="s">
        <v>5914</v>
      </c>
      <c r="X2755" s="30" t="s">
        <v>8072</v>
      </c>
    </row>
    <row r="2756" spans="1:24" ht="102" x14ac:dyDescent="0.25">
      <c r="A2756" s="45" t="s">
        <v>4068</v>
      </c>
      <c r="B2756" s="46" t="s">
        <v>8151</v>
      </c>
      <c r="C2756" s="30" t="s">
        <v>7251</v>
      </c>
      <c r="D2756" s="30" t="s">
        <v>4046</v>
      </c>
      <c r="E2756" s="29" t="s">
        <v>10082</v>
      </c>
      <c r="F2756" s="47" t="s">
        <v>4069</v>
      </c>
      <c r="G2756" s="47" t="s">
        <v>4070</v>
      </c>
      <c r="H2756" s="48">
        <v>43125</v>
      </c>
      <c r="I2756" s="48">
        <v>44037</v>
      </c>
      <c r="J2756" s="48" t="str">
        <f ca="1">IF(Ugovori_OPULJP[[#This Row],[DATUM ZAVRŠETKA OPERACIJE]]&lt;TODAY(),"završen","u provedbi")</f>
        <v>završen</v>
      </c>
      <c r="K2756" s="25" t="s">
        <v>5</v>
      </c>
      <c r="L2756" s="25" t="s">
        <v>5</v>
      </c>
      <c r="M2756" s="17">
        <v>0.85</v>
      </c>
      <c r="N2756" s="17">
        <v>0.15</v>
      </c>
      <c r="O2756" s="11">
        <f>Ugovori_OPULJP[[#This Row],[Bespovratna sredstva - Ukupno (EU+Nac) HRK
= Ukupna ugovorena vrijednost bespovratnih sredstava]]*Ugovori_OPULJP[[#This Row],[EU STOPA SUFINANCIRANJA %
EU CO-FINANCING RATE %]]</f>
        <v>1165358.5</v>
      </c>
      <c r="P2756" s="11">
        <f>Ugovori_OPULJP[[#This Row],[Bespovratna sredstva - Ukupno (EU+Nac) HRK
= Ukupna ugovorena vrijednost bespovratnih sredstava]]*Ugovori_OPULJP[[#This Row],[STOPA NACIONALNOG SUFINANCIRANJA %]]</f>
        <v>205651.5</v>
      </c>
      <c r="Q2756" s="11">
        <v>1371010</v>
      </c>
      <c r="R2756" s="11">
        <v>0</v>
      </c>
      <c r="S2756" s="11">
        <v>0</v>
      </c>
      <c r="T2756" s="4">
        <f>Ugovori_OPULJP[[#This Row],[Bespovratna sredstva - Ukupno (EU+Nac) HRK
= Ukupna ugovorena vrijednost bespovratnih sredstava]]+Ugovori_OPULJP[[#This Row],[Javni doprinos korisnika - HRK]]+Ugovori_OPULJP[[#This Row],[Privatni doprinos korisnika - HRK]]</f>
        <v>1371010</v>
      </c>
      <c r="U2756" s="29" t="s">
        <v>3634</v>
      </c>
      <c r="V2756" s="29" t="s">
        <v>4042</v>
      </c>
      <c r="W2756" s="89" t="s">
        <v>5915</v>
      </c>
      <c r="X2756" s="30" t="s">
        <v>8072</v>
      </c>
    </row>
    <row r="2757" spans="1:24" ht="114.75" x14ac:dyDescent="0.25">
      <c r="A2757" s="45" t="s">
        <v>4071</v>
      </c>
      <c r="B2757" s="46" t="s">
        <v>8151</v>
      </c>
      <c r="C2757" s="30" t="s">
        <v>7251</v>
      </c>
      <c r="D2757" s="30" t="s">
        <v>4046</v>
      </c>
      <c r="E2757" s="29" t="s">
        <v>10082</v>
      </c>
      <c r="F2757" s="47" t="s">
        <v>4072</v>
      </c>
      <c r="G2757" s="47" t="s">
        <v>4073</v>
      </c>
      <c r="H2757" s="48">
        <v>43125</v>
      </c>
      <c r="I2757" s="48">
        <v>44221</v>
      </c>
      <c r="J2757" s="48" t="str">
        <f ca="1">IF(Ugovori_OPULJP[[#This Row],[DATUM ZAVRŠETKA OPERACIJE]]&lt;TODAY(),"završen","u provedbi")</f>
        <v>završen</v>
      </c>
      <c r="K2757" s="25" t="s">
        <v>3</v>
      </c>
      <c r="L2757" s="25" t="s">
        <v>3</v>
      </c>
      <c r="M2757" s="17">
        <v>0.85</v>
      </c>
      <c r="N2757" s="17">
        <v>0.15</v>
      </c>
      <c r="O2757" s="11">
        <f>Ugovori_OPULJP[[#This Row],[Bespovratna sredstva - Ukupno (EU+Nac) HRK
= Ukupna ugovorena vrijednost bespovratnih sredstava]]*Ugovori_OPULJP[[#This Row],[EU STOPA SUFINANCIRANJA %
EU CO-FINANCING RATE %]]</f>
        <v>1260623.0659999999</v>
      </c>
      <c r="P2757" s="11">
        <f>Ugovori_OPULJP[[#This Row],[Bespovratna sredstva - Ukupno (EU+Nac) HRK
= Ukupna ugovorena vrijednost bespovratnih sredstava]]*Ugovori_OPULJP[[#This Row],[STOPA NACIONALNOG SUFINANCIRANJA %]]</f>
        <v>222462.894</v>
      </c>
      <c r="Q2757" s="11">
        <v>1483085.96</v>
      </c>
      <c r="R2757" s="11">
        <v>0</v>
      </c>
      <c r="S2757" s="11">
        <v>0</v>
      </c>
      <c r="T2757" s="4">
        <f>Ugovori_OPULJP[[#This Row],[Bespovratna sredstva - Ukupno (EU+Nac) HRK
= Ukupna ugovorena vrijednost bespovratnih sredstava]]+Ugovori_OPULJP[[#This Row],[Javni doprinos korisnika - HRK]]+Ugovori_OPULJP[[#This Row],[Privatni doprinos korisnika - HRK]]</f>
        <v>1483085.96</v>
      </c>
      <c r="U2757" s="29" t="s">
        <v>3634</v>
      </c>
      <c r="V2757" s="29" t="s">
        <v>4042</v>
      </c>
      <c r="W2757" s="89" t="s">
        <v>5916</v>
      </c>
      <c r="X2757" s="30" t="s">
        <v>8072</v>
      </c>
    </row>
    <row r="2758" spans="1:24" ht="102" x14ac:dyDescent="0.25">
      <c r="A2758" s="45" t="s">
        <v>4074</v>
      </c>
      <c r="B2758" s="46" t="s">
        <v>8151</v>
      </c>
      <c r="C2758" s="30" t="s">
        <v>7251</v>
      </c>
      <c r="D2758" s="30" t="s">
        <v>4046</v>
      </c>
      <c r="E2758" s="29" t="s">
        <v>10082</v>
      </c>
      <c r="F2758" s="47" t="s">
        <v>4075</v>
      </c>
      <c r="G2758" s="47" t="s">
        <v>4076</v>
      </c>
      <c r="H2758" s="48">
        <v>43125</v>
      </c>
      <c r="I2758" s="48">
        <v>43490</v>
      </c>
      <c r="J2758" s="48" t="str">
        <f ca="1">IF(Ugovori_OPULJP[[#This Row],[DATUM ZAVRŠETKA OPERACIJE]]&lt;TODAY(),"završen","u provedbi")</f>
        <v>završen</v>
      </c>
      <c r="K2758" s="25" t="s">
        <v>6</v>
      </c>
      <c r="L2758" s="25" t="s">
        <v>6</v>
      </c>
      <c r="M2758" s="17">
        <v>0.85</v>
      </c>
      <c r="N2758" s="17">
        <v>0.15</v>
      </c>
      <c r="O2758" s="11">
        <f>Ugovori_OPULJP[[#This Row],[Bespovratna sredstva - Ukupno (EU+Nac) HRK
= Ukupna ugovorena vrijednost bespovratnih sredstava]]*Ugovori_OPULJP[[#This Row],[EU STOPA SUFINANCIRANJA %
EU CO-FINANCING RATE %]]</f>
        <v>437817.26049999997</v>
      </c>
      <c r="P2758" s="11">
        <f>Ugovori_OPULJP[[#This Row],[Bespovratna sredstva - Ukupno (EU+Nac) HRK
= Ukupna ugovorena vrijednost bespovratnih sredstava]]*Ugovori_OPULJP[[#This Row],[STOPA NACIONALNOG SUFINANCIRANJA %]]</f>
        <v>77261.869500000001</v>
      </c>
      <c r="Q2758" s="11">
        <v>515079.13</v>
      </c>
      <c r="R2758" s="11">
        <v>0</v>
      </c>
      <c r="S2758" s="11">
        <v>0</v>
      </c>
      <c r="T2758" s="4">
        <f>Ugovori_OPULJP[[#This Row],[Bespovratna sredstva - Ukupno (EU+Nac) HRK
= Ukupna ugovorena vrijednost bespovratnih sredstava]]+Ugovori_OPULJP[[#This Row],[Javni doprinos korisnika - HRK]]+Ugovori_OPULJP[[#This Row],[Privatni doprinos korisnika - HRK]]</f>
        <v>515079.13</v>
      </c>
      <c r="U2758" s="29" t="s">
        <v>3634</v>
      </c>
      <c r="V2758" s="29" t="s">
        <v>4042</v>
      </c>
      <c r="W2758" s="89" t="s">
        <v>5917</v>
      </c>
      <c r="X2758" s="30" t="s">
        <v>8072</v>
      </c>
    </row>
    <row r="2759" spans="1:24" ht="114.75" x14ac:dyDescent="0.25">
      <c r="A2759" s="45" t="s">
        <v>4077</v>
      </c>
      <c r="B2759" s="46" t="s">
        <v>8151</v>
      </c>
      <c r="C2759" s="30" t="s">
        <v>7251</v>
      </c>
      <c r="D2759" s="30" t="s">
        <v>4046</v>
      </c>
      <c r="E2759" s="29" t="s">
        <v>10082</v>
      </c>
      <c r="F2759" s="47" t="s">
        <v>4078</v>
      </c>
      <c r="G2759" s="47" t="s">
        <v>4079</v>
      </c>
      <c r="H2759" s="48">
        <v>43125</v>
      </c>
      <c r="I2759" s="48">
        <v>44221</v>
      </c>
      <c r="J2759" s="48" t="str">
        <f ca="1">IF(Ugovori_OPULJP[[#This Row],[DATUM ZAVRŠETKA OPERACIJE]]&lt;TODAY(),"završen","u provedbi")</f>
        <v>završen</v>
      </c>
      <c r="K2759" s="25" t="s">
        <v>14</v>
      </c>
      <c r="L2759" s="25" t="s">
        <v>14</v>
      </c>
      <c r="M2759" s="17">
        <v>0.85</v>
      </c>
      <c r="N2759" s="17">
        <v>0.15</v>
      </c>
      <c r="O2759" s="11">
        <f>Ugovori_OPULJP[[#This Row],[Bespovratna sredstva - Ukupno (EU+Nac) HRK
= Ukupna ugovorena vrijednost bespovratnih sredstava]]*Ugovori_OPULJP[[#This Row],[EU STOPA SUFINANCIRANJA %
EU CO-FINANCING RATE %]]</f>
        <v>910439.61549999996</v>
      </c>
      <c r="P2759" s="11">
        <f>Ugovori_OPULJP[[#This Row],[Bespovratna sredstva - Ukupno (EU+Nac) HRK
= Ukupna ugovorena vrijednost bespovratnih sredstava]]*Ugovori_OPULJP[[#This Row],[STOPA NACIONALNOG SUFINANCIRANJA %]]</f>
        <v>160665.81449999998</v>
      </c>
      <c r="Q2759" s="11">
        <v>1071105.43</v>
      </c>
      <c r="R2759" s="11">
        <v>118082.96999999997</v>
      </c>
      <c r="S2759" s="11">
        <v>0</v>
      </c>
      <c r="T2759" s="4">
        <f>Ugovori_OPULJP[[#This Row],[Bespovratna sredstva - Ukupno (EU+Nac) HRK
= Ukupna ugovorena vrijednost bespovratnih sredstava]]+Ugovori_OPULJP[[#This Row],[Javni doprinos korisnika - HRK]]+Ugovori_OPULJP[[#This Row],[Privatni doprinos korisnika - HRK]]</f>
        <v>1189188.3999999999</v>
      </c>
      <c r="U2759" s="29" t="s">
        <v>3634</v>
      </c>
      <c r="V2759" s="29" t="s">
        <v>4042</v>
      </c>
      <c r="W2759" s="89" t="s">
        <v>5918</v>
      </c>
      <c r="X2759" s="30" t="s">
        <v>8072</v>
      </c>
    </row>
    <row r="2760" spans="1:24" ht="102" x14ac:dyDescent="0.25">
      <c r="A2760" s="45" t="s">
        <v>4080</v>
      </c>
      <c r="B2760" s="46" t="s">
        <v>8151</v>
      </c>
      <c r="C2760" s="30" t="s">
        <v>7251</v>
      </c>
      <c r="D2760" s="30" t="s">
        <v>4046</v>
      </c>
      <c r="E2760" s="29" t="s">
        <v>10082</v>
      </c>
      <c r="F2760" s="47" t="s">
        <v>4081</v>
      </c>
      <c r="G2760" s="47" t="s">
        <v>2610</v>
      </c>
      <c r="H2760" s="48">
        <v>43125</v>
      </c>
      <c r="I2760" s="48">
        <v>43671</v>
      </c>
      <c r="J2760" s="48" t="str">
        <f ca="1">IF(Ugovori_OPULJP[[#This Row],[DATUM ZAVRŠETKA OPERACIJE]]&lt;TODAY(),"završen","u provedbi")</f>
        <v>završen</v>
      </c>
      <c r="K2760" s="25" t="s">
        <v>9</v>
      </c>
      <c r="L2760" s="25" t="s">
        <v>9</v>
      </c>
      <c r="M2760" s="17">
        <v>0.85</v>
      </c>
      <c r="N2760" s="17">
        <v>0.15</v>
      </c>
      <c r="O2760" s="11">
        <f>Ugovori_OPULJP[[#This Row],[Bespovratna sredstva - Ukupno (EU+Nac) HRK
= Ukupna ugovorena vrijednost bespovratnih sredstava]]*Ugovori_OPULJP[[#This Row],[EU STOPA SUFINANCIRANJA %
EU CO-FINANCING RATE %]]</f>
        <v>1074430.1324999998</v>
      </c>
      <c r="P2760" s="11">
        <f>Ugovori_OPULJP[[#This Row],[Bespovratna sredstva - Ukupno (EU+Nac) HRK
= Ukupna ugovorena vrijednost bespovratnih sredstava]]*Ugovori_OPULJP[[#This Row],[STOPA NACIONALNOG SUFINANCIRANJA %]]</f>
        <v>189605.31749999998</v>
      </c>
      <c r="Q2760" s="11">
        <v>1264035.45</v>
      </c>
      <c r="R2760" s="11">
        <v>0</v>
      </c>
      <c r="S2760" s="11">
        <v>0</v>
      </c>
      <c r="T2760" s="4">
        <f>Ugovori_OPULJP[[#This Row],[Bespovratna sredstva - Ukupno (EU+Nac) HRK
= Ukupna ugovorena vrijednost bespovratnih sredstava]]+Ugovori_OPULJP[[#This Row],[Javni doprinos korisnika - HRK]]+Ugovori_OPULJP[[#This Row],[Privatni doprinos korisnika - HRK]]</f>
        <v>1264035.45</v>
      </c>
      <c r="U2760" s="29" t="s">
        <v>3634</v>
      </c>
      <c r="V2760" s="29" t="s">
        <v>4042</v>
      </c>
      <c r="W2760" s="89" t="s">
        <v>5919</v>
      </c>
      <c r="X2760" s="30" t="s">
        <v>8072</v>
      </c>
    </row>
    <row r="2761" spans="1:24" ht="114.75" x14ac:dyDescent="0.25">
      <c r="A2761" s="45" t="s">
        <v>4082</v>
      </c>
      <c r="B2761" s="46" t="s">
        <v>8151</v>
      </c>
      <c r="C2761" s="30" t="s">
        <v>7251</v>
      </c>
      <c r="D2761" s="30" t="s">
        <v>4046</v>
      </c>
      <c r="E2761" s="29" t="s">
        <v>10082</v>
      </c>
      <c r="F2761" s="47" t="s">
        <v>4083</v>
      </c>
      <c r="G2761" s="47" t="s">
        <v>4084</v>
      </c>
      <c r="H2761" s="48">
        <v>43125</v>
      </c>
      <c r="I2761" s="48">
        <v>44037</v>
      </c>
      <c r="J2761" s="48" t="str">
        <f ca="1">IF(Ugovori_OPULJP[[#This Row],[DATUM ZAVRŠETKA OPERACIJE]]&lt;TODAY(),"završen","u provedbi")</f>
        <v>završen</v>
      </c>
      <c r="K2761" s="25" t="s">
        <v>18</v>
      </c>
      <c r="L2761" s="25" t="s">
        <v>18</v>
      </c>
      <c r="M2761" s="17">
        <v>0.85</v>
      </c>
      <c r="N2761" s="17">
        <v>0.15</v>
      </c>
      <c r="O2761" s="11">
        <f>Ugovori_OPULJP[[#This Row],[Bespovratna sredstva - Ukupno (EU+Nac) HRK
= Ukupna ugovorena vrijednost bespovratnih sredstava]]*Ugovori_OPULJP[[#This Row],[EU STOPA SUFINANCIRANJA %
EU CO-FINANCING RATE %]]</f>
        <v>1142535.7874999999</v>
      </c>
      <c r="P2761" s="11">
        <f>Ugovori_OPULJP[[#This Row],[Bespovratna sredstva - Ukupno (EU+Nac) HRK
= Ukupna ugovorena vrijednost bespovratnih sredstava]]*Ugovori_OPULJP[[#This Row],[STOPA NACIONALNOG SUFINANCIRANJA %]]</f>
        <v>201623.96249999999</v>
      </c>
      <c r="Q2761" s="11">
        <v>1344159.75</v>
      </c>
      <c r="R2761" s="11">
        <v>0</v>
      </c>
      <c r="S2761" s="11">
        <v>0</v>
      </c>
      <c r="T2761" s="4">
        <f>Ugovori_OPULJP[[#This Row],[Bespovratna sredstva - Ukupno (EU+Nac) HRK
= Ukupna ugovorena vrijednost bespovratnih sredstava]]+Ugovori_OPULJP[[#This Row],[Javni doprinos korisnika - HRK]]+Ugovori_OPULJP[[#This Row],[Privatni doprinos korisnika - HRK]]</f>
        <v>1344159.75</v>
      </c>
      <c r="U2761" s="29" t="s">
        <v>3634</v>
      </c>
      <c r="V2761" s="29" t="s">
        <v>4042</v>
      </c>
      <c r="W2761" s="89" t="s">
        <v>5920</v>
      </c>
      <c r="X2761" s="30" t="s">
        <v>8072</v>
      </c>
    </row>
    <row r="2762" spans="1:24" ht="114.75" x14ac:dyDescent="0.25">
      <c r="A2762" s="45" t="s">
        <v>4085</v>
      </c>
      <c r="B2762" s="46" t="s">
        <v>8151</v>
      </c>
      <c r="C2762" s="30" t="s">
        <v>7251</v>
      </c>
      <c r="D2762" s="30" t="s">
        <v>4046</v>
      </c>
      <c r="E2762" s="29" t="s">
        <v>10082</v>
      </c>
      <c r="F2762" s="47" t="s">
        <v>4086</v>
      </c>
      <c r="G2762" s="47" t="s">
        <v>2602</v>
      </c>
      <c r="H2762" s="48">
        <v>43125</v>
      </c>
      <c r="I2762" s="48">
        <v>44221</v>
      </c>
      <c r="J2762" s="48" t="str">
        <f ca="1">IF(Ugovori_OPULJP[[#This Row],[DATUM ZAVRŠETKA OPERACIJE]]&lt;TODAY(),"završen","u provedbi")</f>
        <v>završen</v>
      </c>
      <c r="K2762" s="25" t="s">
        <v>11</v>
      </c>
      <c r="L2762" s="25" t="s">
        <v>11</v>
      </c>
      <c r="M2762" s="17">
        <v>0.85</v>
      </c>
      <c r="N2762" s="17">
        <v>0.15</v>
      </c>
      <c r="O2762" s="11">
        <f>Ugovori_OPULJP[[#This Row],[Bespovratna sredstva - Ukupno (EU+Nac) HRK
= Ukupna ugovorena vrijednost bespovratnih sredstava]]*Ugovori_OPULJP[[#This Row],[EU STOPA SUFINANCIRANJA %
EU CO-FINANCING RATE %]]</f>
        <v>1071853.2895</v>
      </c>
      <c r="P2762" s="11">
        <f>Ugovori_OPULJP[[#This Row],[Bespovratna sredstva - Ukupno (EU+Nac) HRK
= Ukupna ugovorena vrijednost bespovratnih sredstava]]*Ugovori_OPULJP[[#This Row],[STOPA NACIONALNOG SUFINANCIRANJA %]]</f>
        <v>189150.58050000001</v>
      </c>
      <c r="Q2762" s="11">
        <v>1261003.8700000001</v>
      </c>
      <c r="R2762" s="11">
        <v>0</v>
      </c>
      <c r="S2762" s="11">
        <v>0</v>
      </c>
      <c r="T2762" s="4">
        <f>Ugovori_OPULJP[[#This Row],[Bespovratna sredstva - Ukupno (EU+Nac) HRK
= Ukupna ugovorena vrijednost bespovratnih sredstava]]+Ugovori_OPULJP[[#This Row],[Javni doprinos korisnika - HRK]]+Ugovori_OPULJP[[#This Row],[Privatni doprinos korisnika - HRK]]</f>
        <v>1261003.8700000001</v>
      </c>
      <c r="U2762" s="29" t="s">
        <v>3634</v>
      </c>
      <c r="V2762" s="29" t="s">
        <v>4042</v>
      </c>
      <c r="W2762" s="89" t="s">
        <v>5921</v>
      </c>
      <c r="X2762" s="30" t="s">
        <v>8072</v>
      </c>
    </row>
    <row r="2763" spans="1:24" ht="114.75" x14ac:dyDescent="0.25">
      <c r="A2763" s="45" t="s">
        <v>4087</v>
      </c>
      <c r="B2763" s="46" t="s">
        <v>8151</v>
      </c>
      <c r="C2763" s="30" t="s">
        <v>7251</v>
      </c>
      <c r="D2763" s="30" t="s">
        <v>4046</v>
      </c>
      <c r="E2763" s="29" t="s">
        <v>10082</v>
      </c>
      <c r="F2763" s="47" t="s">
        <v>1663</v>
      </c>
      <c r="G2763" s="47" t="s">
        <v>2666</v>
      </c>
      <c r="H2763" s="48">
        <v>43125</v>
      </c>
      <c r="I2763" s="48">
        <v>43490</v>
      </c>
      <c r="J2763" s="48" t="str">
        <f ca="1">IF(Ugovori_OPULJP[[#This Row],[DATUM ZAVRŠETKA OPERACIJE]]&lt;TODAY(),"završen","u provedbi")</f>
        <v>završen</v>
      </c>
      <c r="K2763" s="25" t="s">
        <v>5</v>
      </c>
      <c r="L2763" s="25" t="s">
        <v>16</v>
      </c>
      <c r="M2763" s="17">
        <v>0.85</v>
      </c>
      <c r="N2763" s="17">
        <v>0.15</v>
      </c>
      <c r="O2763" s="11">
        <f>Ugovori_OPULJP[[#This Row],[Bespovratna sredstva - Ukupno (EU+Nac) HRK
= Ukupna ugovorena vrijednost bespovratnih sredstava]]*Ugovori_OPULJP[[#This Row],[EU STOPA SUFINANCIRANJA %
EU CO-FINANCING RATE %]]</f>
        <v>798417.29949999996</v>
      </c>
      <c r="P2763" s="11">
        <f>Ugovori_OPULJP[[#This Row],[Bespovratna sredstva - Ukupno (EU+Nac) HRK
= Ukupna ugovorena vrijednost bespovratnih sredstava]]*Ugovori_OPULJP[[#This Row],[STOPA NACIONALNOG SUFINANCIRANJA %]]</f>
        <v>140897.17049999998</v>
      </c>
      <c r="Q2763" s="11">
        <v>939314.47</v>
      </c>
      <c r="R2763" s="11">
        <v>0</v>
      </c>
      <c r="S2763" s="11">
        <v>0</v>
      </c>
      <c r="T2763" s="4">
        <f>Ugovori_OPULJP[[#This Row],[Bespovratna sredstva - Ukupno (EU+Nac) HRK
= Ukupna ugovorena vrijednost bespovratnih sredstava]]+Ugovori_OPULJP[[#This Row],[Javni doprinos korisnika - HRK]]+Ugovori_OPULJP[[#This Row],[Privatni doprinos korisnika - HRK]]</f>
        <v>939314.47</v>
      </c>
      <c r="U2763" s="29" t="s">
        <v>3634</v>
      </c>
      <c r="V2763" s="29" t="s">
        <v>4042</v>
      </c>
      <c r="W2763" s="89" t="s">
        <v>5922</v>
      </c>
      <c r="X2763" s="30" t="s">
        <v>8072</v>
      </c>
    </row>
    <row r="2764" spans="1:24" ht="114.75" x14ac:dyDescent="0.25">
      <c r="A2764" s="45" t="s">
        <v>4088</v>
      </c>
      <c r="B2764" s="46" t="s">
        <v>8151</v>
      </c>
      <c r="C2764" s="30" t="s">
        <v>7251</v>
      </c>
      <c r="D2764" s="30" t="s">
        <v>4046</v>
      </c>
      <c r="E2764" s="29" t="s">
        <v>10082</v>
      </c>
      <c r="F2764" s="47" t="s">
        <v>4089</v>
      </c>
      <c r="G2764" s="47" t="s">
        <v>4090</v>
      </c>
      <c r="H2764" s="48">
        <v>43125</v>
      </c>
      <c r="I2764" s="48">
        <v>44221</v>
      </c>
      <c r="J2764" s="48" t="str">
        <f ca="1">IF(Ugovori_OPULJP[[#This Row],[DATUM ZAVRŠETKA OPERACIJE]]&lt;TODAY(),"završen","u provedbi")</f>
        <v>završen</v>
      </c>
      <c r="K2764" s="25" t="s">
        <v>4091</v>
      </c>
      <c r="L2764" s="25" t="s">
        <v>3</v>
      </c>
      <c r="M2764" s="17">
        <v>0.85</v>
      </c>
      <c r="N2764" s="17">
        <v>0.15</v>
      </c>
      <c r="O2764" s="11">
        <f>Ugovori_OPULJP[[#This Row],[Bespovratna sredstva - Ukupno (EU+Nac) HRK
= Ukupna ugovorena vrijednost bespovratnih sredstava]]*Ugovori_OPULJP[[#This Row],[EU STOPA SUFINANCIRANJA %
EU CO-FINANCING RATE %]]</f>
        <v>1133045.325</v>
      </c>
      <c r="P2764" s="11">
        <f>Ugovori_OPULJP[[#This Row],[Bespovratna sredstva - Ukupno (EU+Nac) HRK
= Ukupna ugovorena vrijednost bespovratnih sredstava]]*Ugovori_OPULJP[[#This Row],[STOPA NACIONALNOG SUFINANCIRANJA %]]</f>
        <v>199949.17499999999</v>
      </c>
      <c r="Q2764" s="11">
        <v>1332994.5</v>
      </c>
      <c r="R2764" s="11">
        <v>0</v>
      </c>
      <c r="S2764" s="11">
        <v>0</v>
      </c>
      <c r="T2764" s="4">
        <f>Ugovori_OPULJP[[#This Row],[Bespovratna sredstva - Ukupno (EU+Nac) HRK
= Ukupna ugovorena vrijednost bespovratnih sredstava]]+Ugovori_OPULJP[[#This Row],[Javni doprinos korisnika - HRK]]+Ugovori_OPULJP[[#This Row],[Privatni doprinos korisnika - HRK]]</f>
        <v>1332994.5</v>
      </c>
      <c r="U2764" s="29" t="s">
        <v>3634</v>
      </c>
      <c r="V2764" s="29" t="s">
        <v>4042</v>
      </c>
      <c r="W2764" s="89" t="s">
        <v>5923</v>
      </c>
      <c r="X2764" s="30" t="s">
        <v>8072</v>
      </c>
    </row>
    <row r="2765" spans="1:24" ht="114.75" x14ac:dyDescent="0.25">
      <c r="A2765" s="45" t="s">
        <v>4092</v>
      </c>
      <c r="B2765" s="46" t="s">
        <v>8151</v>
      </c>
      <c r="C2765" s="30" t="s">
        <v>7251</v>
      </c>
      <c r="D2765" s="30" t="s">
        <v>4046</v>
      </c>
      <c r="E2765" s="29" t="s">
        <v>10082</v>
      </c>
      <c r="F2765" s="47" t="s">
        <v>4093</v>
      </c>
      <c r="G2765" s="47" t="s">
        <v>104</v>
      </c>
      <c r="H2765" s="48">
        <v>43125</v>
      </c>
      <c r="I2765" s="48">
        <v>44221</v>
      </c>
      <c r="J2765" s="48" t="str">
        <f ca="1">IF(Ugovori_OPULJP[[#This Row],[DATUM ZAVRŠETKA OPERACIJE]]&lt;TODAY(),"završen","u provedbi")</f>
        <v>završen</v>
      </c>
      <c r="K2765" s="25" t="s">
        <v>3</v>
      </c>
      <c r="L2765" s="25" t="s">
        <v>3</v>
      </c>
      <c r="M2765" s="17">
        <v>0.85</v>
      </c>
      <c r="N2765" s="17">
        <v>0.15</v>
      </c>
      <c r="O2765" s="11">
        <f>Ugovori_OPULJP[[#This Row],[Bespovratna sredstva - Ukupno (EU+Nac) HRK
= Ukupna ugovorena vrijednost bespovratnih sredstava]]*Ugovori_OPULJP[[#This Row],[EU STOPA SUFINANCIRANJA %
EU CO-FINANCING RATE %]]</f>
        <v>1273043.8694999998</v>
      </c>
      <c r="P2765" s="11">
        <f>Ugovori_OPULJP[[#This Row],[Bespovratna sredstva - Ukupno (EU+Nac) HRK
= Ukupna ugovorena vrijednost bespovratnih sredstava]]*Ugovori_OPULJP[[#This Row],[STOPA NACIONALNOG SUFINANCIRANJA %]]</f>
        <v>224654.80049999998</v>
      </c>
      <c r="Q2765" s="11">
        <v>1497698.67</v>
      </c>
      <c r="R2765" s="11">
        <v>0</v>
      </c>
      <c r="S2765" s="11">
        <v>0</v>
      </c>
      <c r="T2765" s="4">
        <f>Ugovori_OPULJP[[#This Row],[Bespovratna sredstva - Ukupno (EU+Nac) HRK
= Ukupna ugovorena vrijednost bespovratnih sredstava]]+Ugovori_OPULJP[[#This Row],[Javni doprinos korisnika - HRK]]+Ugovori_OPULJP[[#This Row],[Privatni doprinos korisnika - HRK]]</f>
        <v>1497698.67</v>
      </c>
      <c r="U2765" s="29" t="s">
        <v>3634</v>
      </c>
      <c r="V2765" s="29" t="s">
        <v>4042</v>
      </c>
      <c r="W2765" s="89" t="s">
        <v>5924</v>
      </c>
      <c r="X2765" s="30" t="s">
        <v>8072</v>
      </c>
    </row>
    <row r="2766" spans="1:24" ht="102" x14ac:dyDescent="0.25">
      <c r="A2766" s="45" t="s">
        <v>4094</v>
      </c>
      <c r="B2766" s="46" t="s">
        <v>8151</v>
      </c>
      <c r="C2766" s="30" t="s">
        <v>7251</v>
      </c>
      <c r="D2766" s="30" t="s">
        <v>4046</v>
      </c>
      <c r="E2766" s="29" t="s">
        <v>10082</v>
      </c>
      <c r="F2766" s="47" t="s">
        <v>4095</v>
      </c>
      <c r="G2766" s="47" t="s">
        <v>5099</v>
      </c>
      <c r="H2766" s="48">
        <v>43125</v>
      </c>
      <c r="I2766" s="48">
        <v>44221</v>
      </c>
      <c r="J2766" s="48" t="str">
        <f ca="1">IF(Ugovori_OPULJP[[#This Row],[DATUM ZAVRŠETKA OPERACIJE]]&lt;TODAY(),"završen","u provedbi")</f>
        <v>završen</v>
      </c>
      <c r="K2766" s="25" t="s">
        <v>14</v>
      </c>
      <c r="L2766" s="25" t="s">
        <v>14</v>
      </c>
      <c r="M2766" s="17">
        <v>0.85</v>
      </c>
      <c r="N2766" s="17">
        <v>0.15</v>
      </c>
      <c r="O2766" s="11">
        <f>Ugovori_OPULJP[[#This Row],[Bespovratna sredstva - Ukupno (EU+Nac) HRK
= Ukupna ugovorena vrijednost bespovratnih sredstava]]*Ugovori_OPULJP[[#This Row],[EU STOPA SUFINANCIRANJA %
EU CO-FINANCING RATE %]]</f>
        <v>1149637.7585</v>
      </c>
      <c r="P2766" s="11">
        <f>Ugovori_OPULJP[[#This Row],[Bespovratna sredstva - Ukupno (EU+Nac) HRK
= Ukupna ugovorena vrijednost bespovratnih sredstava]]*Ugovori_OPULJP[[#This Row],[STOPA NACIONALNOG SUFINANCIRANJA %]]</f>
        <v>202877.25149999998</v>
      </c>
      <c r="Q2766" s="11">
        <v>1352515.01</v>
      </c>
      <c r="R2766" s="11">
        <v>0</v>
      </c>
      <c r="S2766" s="11">
        <v>0</v>
      </c>
      <c r="T2766" s="4">
        <f>Ugovori_OPULJP[[#This Row],[Bespovratna sredstva - Ukupno (EU+Nac) HRK
= Ukupna ugovorena vrijednost bespovratnih sredstava]]+Ugovori_OPULJP[[#This Row],[Javni doprinos korisnika - HRK]]+Ugovori_OPULJP[[#This Row],[Privatni doprinos korisnika - HRK]]</f>
        <v>1352515.01</v>
      </c>
      <c r="U2766" s="29" t="s">
        <v>3634</v>
      </c>
      <c r="V2766" s="29" t="s">
        <v>4042</v>
      </c>
      <c r="W2766" s="89" t="s">
        <v>5925</v>
      </c>
      <c r="X2766" s="30" t="s">
        <v>8072</v>
      </c>
    </row>
    <row r="2767" spans="1:24" ht="76.5" x14ac:dyDescent="0.25">
      <c r="A2767" s="45" t="s">
        <v>4096</v>
      </c>
      <c r="B2767" s="46" t="s">
        <v>8151</v>
      </c>
      <c r="C2767" s="30" t="s">
        <v>7251</v>
      </c>
      <c r="D2767" s="30" t="s">
        <v>4046</v>
      </c>
      <c r="E2767" s="29" t="s">
        <v>10082</v>
      </c>
      <c r="F2767" s="47" t="s">
        <v>4097</v>
      </c>
      <c r="G2767" s="47" t="s">
        <v>2675</v>
      </c>
      <c r="H2767" s="48">
        <v>43125</v>
      </c>
      <c r="I2767" s="48">
        <v>44221</v>
      </c>
      <c r="J2767" s="48" t="str">
        <f ca="1">IF(Ugovori_OPULJP[[#This Row],[DATUM ZAVRŠETKA OPERACIJE]]&lt;TODAY(),"završen","u provedbi")</f>
        <v>završen</v>
      </c>
      <c r="K2767" s="25" t="s">
        <v>10</v>
      </c>
      <c r="L2767" s="25" t="s">
        <v>10</v>
      </c>
      <c r="M2767" s="17">
        <v>0.85</v>
      </c>
      <c r="N2767" s="17">
        <v>0.15</v>
      </c>
      <c r="O2767" s="11">
        <f>Ugovori_OPULJP[[#This Row],[Bespovratna sredstva - Ukupno (EU+Nac) HRK
= Ukupna ugovorena vrijednost bespovratnih sredstava]]*Ugovori_OPULJP[[#This Row],[EU STOPA SUFINANCIRANJA %
EU CO-FINANCING RATE %]]</f>
        <v>1266479.94</v>
      </c>
      <c r="P2767" s="11">
        <f>Ugovori_OPULJP[[#This Row],[Bespovratna sredstva - Ukupno (EU+Nac) HRK
= Ukupna ugovorena vrijednost bespovratnih sredstava]]*Ugovori_OPULJP[[#This Row],[STOPA NACIONALNOG SUFINANCIRANJA %]]</f>
        <v>223496.46</v>
      </c>
      <c r="Q2767" s="11">
        <v>1489976.4</v>
      </c>
      <c r="R2767" s="11">
        <v>0</v>
      </c>
      <c r="S2767" s="11">
        <v>0</v>
      </c>
      <c r="T2767" s="4">
        <f>Ugovori_OPULJP[[#This Row],[Bespovratna sredstva - Ukupno (EU+Nac) HRK
= Ukupna ugovorena vrijednost bespovratnih sredstava]]+Ugovori_OPULJP[[#This Row],[Javni doprinos korisnika - HRK]]+Ugovori_OPULJP[[#This Row],[Privatni doprinos korisnika - HRK]]</f>
        <v>1489976.4</v>
      </c>
      <c r="U2767" s="29" t="s">
        <v>3634</v>
      </c>
      <c r="V2767" s="29" t="s">
        <v>4042</v>
      </c>
      <c r="W2767" s="89" t="s">
        <v>5926</v>
      </c>
      <c r="X2767" s="30" t="s">
        <v>8072</v>
      </c>
    </row>
    <row r="2768" spans="1:24" ht="76.5" x14ac:dyDescent="0.25">
      <c r="A2768" s="45" t="s">
        <v>4098</v>
      </c>
      <c r="B2768" s="46" t="s">
        <v>8151</v>
      </c>
      <c r="C2768" s="30" t="s">
        <v>7251</v>
      </c>
      <c r="D2768" s="30" t="s">
        <v>4046</v>
      </c>
      <c r="E2768" s="29" t="s">
        <v>10082</v>
      </c>
      <c r="F2768" s="47" t="s">
        <v>4099</v>
      </c>
      <c r="G2768" s="47" t="s">
        <v>10737</v>
      </c>
      <c r="H2768" s="48">
        <v>43125</v>
      </c>
      <c r="I2768" s="48">
        <v>44221</v>
      </c>
      <c r="J2768" s="48" t="str">
        <f ca="1">IF(Ugovori_OPULJP[[#This Row],[DATUM ZAVRŠETKA OPERACIJE]]&lt;TODAY(),"završen","u provedbi")</f>
        <v>završen</v>
      </c>
      <c r="K2768" s="25" t="s">
        <v>18</v>
      </c>
      <c r="L2768" s="25" t="s">
        <v>18</v>
      </c>
      <c r="M2768" s="17">
        <v>0.85</v>
      </c>
      <c r="N2768" s="17">
        <v>0.15</v>
      </c>
      <c r="O2768" s="11">
        <f>Ugovori_OPULJP[[#This Row],[Bespovratna sredstva - Ukupno (EU+Nac) HRK
= Ukupna ugovorena vrijednost bespovratnih sredstava]]*Ugovori_OPULJP[[#This Row],[EU STOPA SUFINANCIRANJA %
EU CO-FINANCING RATE %]]</f>
        <v>796728.8764999999</v>
      </c>
      <c r="P2768" s="11">
        <f>Ugovori_OPULJP[[#This Row],[Bespovratna sredstva - Ukupno (EU+Nac) HRK
= Ukupna ugovorena vrijednost bespovratnih sredstava]]*Ugovori_OPULJP[[#This Row],[STOPA NACIONALNOG SUFINANCIRANJA %]]</f>
        <v>140599.21349999998</v>
      </c>
      <c r="Q2768" s="11">
        <v>937328.09</v>
      </c>
      <c r="R2768" s="11">
        <v>0</v>
      </c>
      <c r="S2768" s="11">
        <v>0</v>
      </c>
      <c r="T2768" s="4">
        <f>Ugovori_OPULJP[[#This Row],[Bespovratna sredstva - Ukupno (EU+Nac) HRK
= Ukupna ugovorena vrijednost bespovratnih sredstava]]+Ugovori_OPULJP[[#This Row],[Javni doprinos korisnika - HRK]]+Ugovori_OPULJP[[#This Row],[Privatni doprinos korisnika - HRK]]</f>
        <v>937328.09</v>
      </c>
      <c r="U2768" s="29" t="s">
        <v>3634</v>
      </c>
      <c r="V2768" s="29" t="s">
        <v>4042</v>
      </c>
      <c r="W2768" s="89" t="s">
        <v>5927</v>
      </c>
      <c r="X2768" s="30" t="s">
        <v>8072</v>
      </c>
    </row>
    <row r="2769" spans="1:24" ht="89.25" x14ac:dyDescent="0.25">
      <c r="A2769" s="45" t="s">
        <v>4100</v>
      </c>
      <c r="B2769" s="46" t="s">
        <v>8151</v>
      </c>
      <c r="C2769" s="30" t="s">
        <v>7251</v>
      </c>
      <c r="D2769" s="30" t="s">
        <v>4046</v>
      </c>
      <c r="E2769" s="29" t="s">
        <v>10082</v>
      </c>
      <c r="F2769" s="47" t="s">
        <v>4101</v>
      </c>
      <c r="G2769" s="47" t="s">
        <v>367</v>
      </c>
      <c r="H2769" s="48">
        <v>43125</v>
      </c>
      <c r="I2769" s="48">
        <v>44221</v>
      </c>
      <c r="J2769" s="48" t="str">
        <f ca="1">IF(Ugovori_OPULJP[[#This Row],[DATUM ZAVRŠETKA OPERACIJE]]&lt;TODAY(),"završen","u provedbi")</f>
        <v>završen</v>
      </c>
      <c r="K2769" s="25" t="s">
        <v>248</v>
      </c>
      <c r="L2769" s="25" t="s">
        <v>18</v>
      </c>
      <c r="M2769" s="17">
        <v>0.85</v>
      </c>
      <c r="N2769" s="17">
        <v>0.15</v>
      </c>
      <c r="O2769" s="11">
        <f>Ugovori_OPULJP[[#This Row],[Bespovratna sredstva - Ukupno (EU+Nac) HRK
= Ukupna ugovorena vrijednost bespovratnih sredstava]]*Ugovori_OPULJP[[#This Row],[EU STOPA SUFINANCIRANJA %
EU CO-FINANCING RATE %]]</f>
        <v>1261923.9739999999</v>
      </c>
      <c r="P2769" s="11">
        <f>Ugovori_OPULJP[[#This Row],[Bespovratna sredstva - Ukupno (EU+Nac) HRK
= Ukupna ugovorena vrijednost bespovratnih sredstava]]*Ugovori_OPULJP[[#This Row],[STOPA NACIONALNOG SUFINANCIRANJA %]]</f>
        <v>222692.46599999999</v>
      </c>
      <c r="Q2769" s="11">
        <v>1484616.44</v>
      </c>
      <c r="R2769" s="11">
        <v>0</v>
      </c>
      <c r="S2769" s="11">
        <v>0</v>
      </c>
      <c r="T2769" s="4">
        <f>Ugovori_OPULJP[[#This Row],[Bespovratna sredstva - Ukupno (EU+Nac) HRK
= Ukupna ugovorena vrijednost bespovratnih sredstava]]+Ugovori_OPULJP[[#This Row],[Javni doprinos korisnika - HRK]]+Ugovori_OPULJP[[#This Row],[Privatni doprinos korisnika - HRK]]</f>
        <v>1484616.44</v>
      </c>
      <c r="U2769" s="29" t="s">
        <v>3634</v>
      </c>
      <c r="V2769" s="29" t="s">
        <v>4042</v>
      </c>
      <c r="W2769" s="89" t="s">
        <v>8477</v>
      </c>
      <c r="X2769" s="30" t="s">
        <v>8072</v>
      </c>
    </row>
    <row r="2770" spans="1:24" ht="76.5" x14ac:dyDescent="0.25">
      <c r="A2770" s="45" t="s">
        <v>4102</v>
      </c>
      <c r="B2770" s="46" t="s">
        <v>8151</v>
      </c>
      <c r="C2770" s="30" t="s">
        <v>7251</v>
      </c>
      <c r="D2770" s="30" t="s">
        <v>4046</v>
      </c>
      <c r="E2770" s="29" t="s">
        <v>10082</v>
      </c>
      <c r="F2770" s="47" t="s">
        <v>4103</v>
      </c>
      <c r="G2770" s="47" t="s">
        <v>2669</v>
      </c>
      <c r="H2770" s="48">
        <v>43125</v>
      </c>
      <c r="I2770" s="48">
        <v>44221</v>
      </c>
      <c r="J2770" s="48" t="str">
        <f ca="1">IF(Ugovori_OPULJP[[#This Row],[DATUM ZAVRŠETKA OPERACIJE]]&lt;TODAY(),"završen","u provedbi")</f>
        <v>završen</v>
      </c>
      <c r="K2770" s="25" t="s">
        <v>248</v>
      </c>
      <c r="L2770" s="25" t="s">
        <v>18</v>
      </c>
      <c r="M2770" s="17">
        <v>0.85</v>
      </c>
      <c r="N2770" s="17">
        <v>0.15</v>
      </c>
      <c r="O2770" s="11">
        <f>Ugovori_OPULJP[[#This Row],[Bespovratna sredstva - Ukupno (EU+Nac) HRK
= Ukupna ugovorena vrijednost bespovratnih sredstava]]*Ugovori_OPULJP[[#This Row],[EU STOPA SUFINANCIRANJA %
EU CO-FINANCING RATE %]]</f>
        <v>1242809.9645</v>
      </c>
      <c r="P2770" s="11">
        <f>Ugovori_OPULJP[[#This Row],[Bespovratna sredstva - Ukupno (EU+Nac) HRK
= Ukupna ugovorena vrijednost bespovratnih sredstava]]*Ugovori_OPULJP[[#This Row],[STOPA NACIONALNOG SUFINANCIRANJA %]]</f>
        <v>219319.40550000002</v>
      </c>
      <c r="Q2770" s="11">
        <v>1462129.37</v>
      </c>
      <c r="R2770" s="11">
        <v>0</v>
      </c>
      <c r="S2770" s="11">
        <v>0</v>
      </c>
      <c r="T2770" s="4">
        <f>Ugovori_OPULJP[[#This Row],[Bespovratna sredstva - Ukupno (EU+Nac) HRK
= Ukupna ugovorena vrijednost bespovratnih sredstava]]+Ugovori_OPULJP[[#This Row],[Javni doprinos korisnika - HRK]]+Ugovori_OPULJP[[#This Row],[Privatni doprinos korisnika - HRK]]</f>
        <v>1462129.37</v>
      </c>
      <c r="U2770" s="29" t="s">
        <v>3634</v>
      </c>
      <c r="V2770" s="29" t="s">
        <v>4042</v>
      </c>
      <c r="W2770" s="89" t="s">
        <v>5928</v>
      </c>
      <c r="X2770" s="30" t="s">
        <v>8072</v>
      </c>
    </row>
    <row r="2771" spans="1:24" ht="102" x14ac:dyDescent="0.25">
      <c r="A2771" s="45" t="s">
        <v>5072</v>
      </c>
      <c r="B2771" s="46" t="s">
        <v>8151</v>
      </c>
      <c r="C2771" s="30" t="s">
        <v>7251</v>
      </c>
      <c r="D2771" s="30" t="s">
        <v>5073</v>
      </c>
      <c r="E2771" s="29" t="s">
        <v>22</v>
      </c>
      <c r="F2771" s="47" t="s">
        <v>5073</v>
      </c>
      <c r="G2771" s="47" t="s">
        <v>4042</v>
      </c>
      <c r="H2771" s="48">
        <v>43466</v>
      </c>
      <c r="I2771" s="48">
        <v>45107</v>
      </c>
      <c r="J2771" s="48" t="str">
        <f ca="1">IF(Ugovori_OPULJP[[#This Row],[DATUM ZAVRŠETKA OPERACIJE]]&lt;TODAY(),"završen","u provedbi")</f>
        <v>u provedbi</v>
      </c>
      <c r="K2771" s="25" t="s">
        <v>25</v>
      </c>
      <c r="L2771" s="25" t="s">
        <v>3</v>
      </c>
      <c r="M2771" s="17">
        <v>0.85</v>
      </c>
      <c r="N2771" s="17">
        <v>0.15</v>
      </c>
      <c r="O2771" s="11">
        <f>Ugovori_OPULJP[[#This Row],[Bespovratna sredstva - Ukupno (EU+Nac) HRK
= Ukupna ugovorena vrijednost bespovratnih sredstava]]*Ugovori_OPULJP[[#This Row],[EU STOPA SUFINANCIRANJA %
EU CO-FINANCING RATE %]]</f>
        <v>15162384.710999999</v>
      </c>
      <c r="P2771" s="11">
        <f>Ugovori_OPULJP[[#This Row],[Bespovratna sredstva - Ukupno (EU+Nac) HRK
= Ukupna ugovorena vrijednost bespovratnih sredstava]]*Ugovori_OPULJP[[#This Row],[STOPA NACIONALNOG SUFINANCIRANJA %]]</f>
        <v>2675714.949</v>
      </c>
      <c r="Q2771" s="11">
        <v>17838099.66</v>
      </c>
      <c r="R2771" s="11">
        <v>0</v>
      </c>
      <c r="S2771" s="11">
        <v>0</v>
      </c>
      <c r="T2771" s="4">
        <f>Ugovori_OPULJP[[#This Row],[Bespovratna sredstva - Ukupno (EU+Nac) HRK
= Ukupna ugovorena vrijednost bespovratnih sredstava]]+Ugovori_OPULJP[[#This Row],[Javni doprinos korisnika - HRK]]+Ugovori_OPULJP[[#This Row],[Privatni doprinos korisnika - HRK]]</f>
        <v>17838099.66</v>
      </c>
      <c r="U2771" s="29" t="s">
        <v>3634</v>
      </c>
      <c r="V2771" s="29" t="s">
        <v>4042</v>
      </c>
      <c r="W2771" s="89" t="s">
        <v>5929</v>
      </c>
      <c r="X2771" s="30" t="s">
        <v>8072</v>
      </c>
    </row>
    <row r="2772" spans="1:24" ht="114.75" x14ac:dyDescent="0.25">
      <c r="A2772" s="12" t="s">
        <v>10015</v>
      </c>
      <c r="B2772" s="8" t="s">
        <v>8151</v>
      </c>
      <c r="C2772" s="5" t="s">
        <v>7160</v>
      </c>
      <c r="D2772" s="5" t="s">
        <v>10028</v>
      </c>
      <c r="E2772" s="19" t="s">
        <v>22</v>
      </c>
      <c r="F2772" s="7" t="s">
        <v>10041</v>
      </c>
      <c r="G2772" s="47" t="s">
        <v>4042</v>
      </c>
      <c r="H2772" s="13">
        <v>43983</v>
      </c>
      <c r="I2772" s="13">
        <v>45078</v>
      </c>
      <c r="J2772" s="13" t="str">
        <f ca="1">IF(Ugovori_OPULJP[[#This Row],[DATUM ZAVRŠETKA OPERACIJE]]&lt;TODAY(),"završen","u provedbi")</f>
        <v>u provedbi</v>
      </c>
      <c r="K2772" s="6" t="s">
        <v>25</v>
      </c>
      <c r="L2772" s="6" t="s">
        <v>3</v>
      </c>
      <c r="M2772" s="17">
        <v>0.85</v>
      </c>
      <c r="N2772" s="17">
        <v>0.15</v>
      </c>
      <c r="O2772" s="11">
        <f>Ugovori_OPULJP[[#This Row],[Bespovratna sredstva - Ukupno (EU+Nac) HRK
= Ukupna ugovorena vrijednost bespovratnih sredstava]]*Ugovori_OPULJP[[#This Row],[EU STOPA SUFINANCIRANJA %
EU CO-FINANCING RATE %]]</f>
        <v>10064680</v>
      </c>
      <c r="P2772" s="11">
        <f>Ugovori_OPULJP[[#This Row],[Bespovratna sredstva - Ukupno (EU+Nac) HRK
= Ukupna ugovorena vrijednost bespovratnih sredstava]]*Ugovori_OPULJP[[#This Row],[STOPA NACIONALNOG SUFINANCIRANJA %]]</f>
        <v>1776120</v>
      </c>
      <c r="Q2772" s="4">
        <v>11840800</v>
      </c>
      <c r="R2772" s="11">
        <v>0</v>
      </c>
      <c r="S2772" s="11">
        <v>0</v>
      </c>
      <c r="T2772" s="4">
        <f>Ugovori_OPULJP[[#This Row],[Bespovratna sredstva - Ukupno (EU+Nac) HRK
= Ukupna ugovorena vrijednost bespovratnih sredstava]]+Ugovori_OPULJP[[#This Row],[Javni doprinos korisnika - HRK]]+Ugovori_OPULJP[[#This Row],[Privatni doprinos korisnika - HRK]]</f>
        <v>11840800</v>
      </c>
      <c r="U2772" s="19" t="s">
        <v>3634</v>
      </c>
      <c r="V2772" s="19" t="s">
        <v>4042</v>
      </c>
      <c r="W2772" s="14" t="s">
        <v>10059</v>
      </c>
      <c r="X2772" s="15" t="s">
        <v>8072</v>
      </c>
    </row>
    <row r="2773" spans="1:24" ht="127.5" x14ac:dyDescent="0.25">
      <c r="A2773" s="45" t="s">
        <v>4105</v>
      </c>
      <c r="B2773" s="46" t="s">
        <v>8151</v>
      </c>
      <c r="C2773" s="30" t="s">
        <v>7162</v>
      </c>
      <c r="D2773" s="30" t="s">
        <v>4104</v>
      </c>
      <c r="E2773" s="29" t="s">
        <v>22</v>
      </c>
      <c r="F2773" s="47" t="s">
        <v>4104</v>
      </c>
      <c r="G2773" s="47" t="s">
        <v>4042</v>
      </c>
      <c r="H2773" s="48">
        <v>42856</v>
      </c>
      <c r="I2773" s="48">
        <v>44469</v>
      </c>
      <c r="J2773" s="48" t="str">
        <f ca="1">IF(Ugovori_OPULJP[[#This Row],[DATUM ZAVRŠETKA OPERACIJE]]&lt;TODAY(),"završen","u provedbi")</f>
        <v>završen</v>
      </c>
      <c r="K2773" s="25" t="s">
        <v>25</v>
      </c>
      <c r="L2773" s="25" t="s">
        <v>3</v>
      </c>
      <c r="M2773" s="17">
        <v>0.85</v>
      </c>
      <c r="N2773" s="17">
        <v>0.15</v>
      </c>
      <c r="O2773" s="11">
        <f>Ugovori_OPULJP[[#This Row],[Bespovratna sredstva - Ukupno (EU+Nac) HRK
= Ukupna ugovorena vrijednost bespovratnih sredstava]]*Ugovori_OPULJP[[#This Row],[EU STOPA SUFINANCIRANJA %
EU CO-FINANCING RATE %]]</f>
        <v>10053985.98</v>
      </c>
      <c r="P2773" s="11">
        <f>Ugovori_OPULJP[[#This Row],[Bespovratna sredstva - Ukupno (EU+Nac) HRK
= Ukupna ugovorena vrijednost bespovratnih sredstava]]*Ugovori_OPULJP[[#This Row],[STOPA NACIONALNOG SUFINANCIRANJA %]]</f>
        <v>1774232.82</v>
      </c>
      <c r="Q2773" s="11">
        <v>11828218.800000001</v>
      </c>
      <c r="R2773" s="11">
        <v>0</v>
      </c>
      <c r="S2773" s="11">
        <v>0</v>
      </c>
      <c r="T2773" s="4">
        <f>Ugovori_OPULJP[[#This Row],[Bespovratna sredstva - Ukupno (EU+Nac) HRK
= Ukupna ugovorena vrijednost bespovratnih sredstava]]+Ugovori_OPULJP[[#This Row],[Javni doprinos korisnika - HRK]]+Ugovori_OPULJP[[#This Row],[Privatni doprinos korisnika - HRK]]</f>
        <v>11828218.800000001</v>
      </c>
      <c r="U2773" s="29" t="s">
        <v>3634</v>
      </c>
      <c r="V2773" s="29" t="s">
        <v>4042</v>
      </c>
      <c r="W2773" s="89" t="s">
        <v>7817</v>
      </c>
      <c r="X2773" s="30" t="s">
        <v>5938</v>
      </c>
    </row>
    <row r="2774" spans="1:24" ht="127.5" x14ac:dyDescent="0.25">
      <c r="A2774" s="45" t="s">
        <v>4107</v>
      </c>
      <c r="B2774" s="46" t="s">
        <v>8151</v>
      </c>
      <c r="C2774" s="30" t="s">
        <v>7162</v>
      </c>
      <c r="D2774" s="30" t="s">
        <v>4106</v>
      </c>
      <c r="E2774" s="29" t="s">
        <v>22</v>
      </c>
      <c r="F2774" s="47" t="s">
        <v>4106</v>
      </c>
      <c r="G2774" s="47" t="s">
        <v>4042</v>
      </c>
      <c r="H2774" s="48">
        <v>42736</v>
      </c>
      <c r="I2774" s="48">
        <v>44926</v>
      </c>
      <c r="J2774" s="48" t="str">
        <f ca="1">IF(Ugovori_OPULJP[[#This Row],[DATUM ZAVRŠETKA OPERACIJE]]&lt;TODAY(),"završen","u provedbi")</f>
        <v>u provedbi</v>
      </c>
      <c r="K2774" s="25" t="s">
        <v>25</v>
      </c>
      <c r="L2774" s="25" t="s">
        <v>3</v>
      </c>
      <c r="M2774" s="17">
        <v>0.85</v>
      </c>
      <c r="N2774" s="17">
        <v>0.15</v>
      </c>
      <c r="O2774" s="11">
        <f>Ugovori_OPULJP[[#This Row],[Bespovratna sredstva - Ukupno (EU+Nac) HRK
= Ukupna ugovorena vrijednost bespovratnih sredstava]]*Ugovori_OPULJP[[#This Row],[EU STOPA SUFINANCIRANJA %
EU CO-FINANCING RATE %]]</f>
        <v>34781866.839000002</v>
      </c>
      <c r="P2774" s="11">
        <f>Ugovori_OPULJP[[#This Row],[Bespovratna sredstva - Ukupno (EU+Nac) HRK
= Ukupna ugovorena vrijednost bespovratnih sredstava]]*Ugovori_OPULJP[[#This Row],[STOPA NACIONALNOG SUFINANCIRANJA %]]</f>
        <v>6137976.5010000002</v>
      </c>
      <c r="Q2774" s="11">
        <v>40919843.340000004</v>
      </c>
      <c r="R2774" s="11">
        <v>0</v>
      </c>
      <c r="S2774" s="11">
        <v>0</v>
      </c>
      <c r="T2774" s="4">
        <f>Ugovori_OPULJP[[#This Row],[Bespovratna sredstva - Ukupno (EU+Nac) HRK
= Ukupna ugovorena vrijednost bespovratnih sredstava]]+Ugovori_OPULJP[[#This Row],[Javni doprinos korisnika - HRK]]+Ugovori_OPULJP[[#This Row],[Privatni doprinos korisnika - HRK]]</f>
        <v>40919843.340000004</v>
      </c>
      <c r="U2774" s="29" t="s">
        <v>3634</v>
      </c>
      <c r="V2774" s="29" t="s">
        <v>4042</v>
      </c>
      <c r="W2774" s="89" t="s">
        <v>5930</v>
      </c>
      <c r="X2774" s="30" t="s">
        <v>5938</v>
      </c>
    </row>
    <row r="2775" spans="1:24" ht="127.5" x14ac:dyDescent="0.25">
      <c r="A2775" s="45" t="s">
        <v>4109</v>
      </c>
      <c r="B2775" s="46" t="s">
        <v>8151</v>
      </c>
      <c r="C2775" s="30" t="s">
        <v>7162</v>
      </c>
      <c r="D2775" s="30" t="s">
        <v>4108</v>
      </c>
      <c r="E2775" s="29" t="s">
        <v>22</v>
      </c>
      <c r="F2775" s="47" t="s">
        <v>4108</v>
      </c>
      <c r="G2775" s="47" t="s">
        <v>4042</v>
      </c>
      <c r="H2775" s="48">
        <v>43041</v>
      </c>
      <c r="I2775" s="48">
        <v>44897</v>
      </c>
      <c r="J2775" s="48" t="str">
        <f ca="1">IF(Ugovori_OPULJP[[#This Row],[DATUM ZAVRŠETKA OPERACIJE]]&lt;TODAY(),"završen","u provedbi")</f>
        <v>u provedbi</v>
      </c>
      <c r="K2775" s="25" t="s">
        <v>25</v>
      </c>
      <c r="L2775" s="25" t="s">
        <v>3</v>
      </c>
      <c r="M2775" s="17">
        <v>0.85</v>
      </c>
      <c r="N2775" s="17">
        <v>0.15</v>
      </c>
      <c r="O2775" s="11">
        <f>Ugovori_OPULJP[[#This Row],[Bespovratna sredstva - Ukupno (EU+Nac) HRK
= Ukupna ugovorena vrijednost bespovratnih sredstava]]*Ugovori_OPULJP[[#This Row],[EU STOPA SUFINANCIRANJA %
EU CO-FINANCING RATE %]]</f>
        <v>197921649.949</v>
      </c>
      <c r="P2775" s="11">
        <f>Ugovori_OPULJP[[#This Row],[Bespovratna sredstva - Ukupno (EU+Nac) HRK
= Ukupna ugovorena vrijednost bespovratnih sredstava]]*Ugovori_OPULJP[[#This Row],[STOPA NACIONALNOG SUFINANCIRANJA %]]</f>
        <v>34927349.990999997</v>
      </c>
      <c r="Q2775" s="11">
        <v>232848999.94</v>
      </c>
      <c r="R2775" s="11">
        <v>0</v>
      </c>
      <c r="S2775" s="11">
        <v>0</v>
      </c>
      <c r="T2775" s="4">
        <f>Ugovori_OPULJP[[#This Row],[Bespovratna sredstva - Ukupno (EU+Nac) HRK
= Ukupna ugovorena vrijednost bespovratnih sredstava]]+Ugovori_OPULJP[[#This Row],[Javni doprinos korisnika - HRK]]+Ugovori_OPULJP[[#This Row],[Privatni doprinos korisnika - HRK]]</f>
        <v>232848999.94</v>
      </c>
      <c r="U2775" s="29" t="s">
        <v>3634</v>
      </c>
      <c r="V2775" s="29" t="s">
        <v>4042</v>
      </c>
      <c r="W2775" s="89" t="s">
        <v>5931</v>
      </c>
      <c r="X2775" s="30" t="s">
        <v>5938</v>
      </c>
    </row>
    <row r="2776" spans="1:24" ht="127.5" x14ac:dyDescent="0.25">
      <c r="A2776" s="45" t="s">
        <v>8571</v>
      </c>
      <c r="B2776" s="46" t="s">
        <v>8151</v>
      </c>
      <c r="C2776" s="30" t="s">
        <v>7162</v>
      </c>
      <c r="D2776" s="30" t="s">
        <v>5105</v>
      </c>
      <c r="E2776" s="29" t="s">
        <v>10084</v>
      </c>
      <c r="F2776" s="47" t="s">
        <v>5074</v>
      </c>
      <c r="G2776" s="47" t="s">
        <v>10621</v>
      </c>
      <c r="H2776" s="48">
        <v>43828</v>
      </c>
      <c r="I2776" s="48">
        <v>45289</v>
      </c>
      <c r="J2776" s="48" t="str">
        <f ca="1">IF(Ugovori_OPULJP[[#This Row],[DATUM ZAVRŠETKA OPERACIJE]]&lt;TODAY(),"završen","u provedbi")</f>
        <v>u provedbi</v>
      </c>
      <c r="K2776" s="25" t="s">
        <v>511</v>
      </c>
      <c r="L2776" s="25" t="s">
        <v>20</v>
      </c>
      <c r="M2776" s="17">
        <v>0.85</v>
      </c>
      <c r="N2776" s="17">
        <v>0.15</v>
      </c>
      <c r="O2776" s="11">
        <f>Ugovori_OPULJP[[#This Row],[Bespovratna sredstva - Ukupno (EU+Nac) HRK
= Ukupna ugovorena vrijednost bespovratnih sredstava]]*Ugovori_OPULJP[[#This Row],[EU STOPA SUFINANCIRANJA %
EU CO-FINANCING RATE %]]</f>
        <v>42189398.550499998</v>
      </c>
      <c r="P2776" s="11">
        <f>Ugovori_OPULJP[[#This Row],[Bespovratna sredstva - Ukupno (EU+Nac) HRK
= Ukupna ugovorena vrijednost bespovratnih sredstava]]*Ugovori_OPULJP[[#This Row],[STOPA NACIONALNOG SUFINANCIRANJA %]]</f>
        <v>7445187.9795000004</v>
      </c>
      <c r="Q2776" s="11">
        <v>49634586.530000001</v>
      </c>
      <c r="R2776" s="11">
        <v>0</v>
      </c>
      <c r="S2776" s="11">
        <v>0</v>
      </c>
      <c r="T2776" s="4">
        <f>Ugovori_OPULJP[[#This Row],[Bespovratna sredstva - Ukupno (EU+Nac) HRK
= Ukupna ugovorena vrijednost bespovratnih sredstava]]+Ugovori_OPULJP[[#This Row],[Javni doprinos korisnika - HRK]]+Ugovori_OPULJP[[#This Row],[Privatni doprinos korisnika - HRK]]</f>
        <v>49634586.530000001</v>
      </c>
      <c r="U2776" s="29" t="s">
        <v>3634</v>
      </c>
      <c r="V2776" s="29" t="s">
        <v>4042</v>
      </c>
      <c r="W2776" s="89" t="s">
        <v>5939</v>
      </c>
      <c r="X2776" s="30" t="s">
        <v>5938</v>
      </c>
    </row>
    <row r="2777" spans="1:24" ht="127.5" x14ac:dyDescent="0.25">
      <c r="A2777" s="45" t="s">
        <v>8572</v>
      </c>
      <c r="B2777" s="46" t="s">
        <v>8151</v>
      </c>
      <c r="C2777" s="30" t="s">
        <v>7162</v>
      </c>
      <c r="D2777" s="30" t="s">
        <v>5105</v>
      </c>
      <c r="E2777" s="29" t="s">
        <v>10084</v>
      </c>
      <c r="F2777" s="47" t="s">
        <v>5075</v>
      </c>
      <c r="G2777" s="47" t="s">
        <v>5076</v>
      </c>
      <c r="H2777" s="48">
        <v>43828</v>
      </c>
      <c r="I2777" s="48">
        <v>45289</v>
      </c>
      <c r="J2777" s="48" t="str">
        <f ca="1">IF(Ugovori_OPULJP[[#This Row],[DATUM ZAVRŠETKA OPERACIJE]]&lt;TODAY(),"završen","u provedbi")</f>
        <v>u provedbi</v>
      </c>
      <c r="K2777" s="25" t="s">
        <v>7333</v>
      </c>
      <c r="L2777" s="25" t="s">
        <v>6</v>
      </c>
      <c r="M2777" s="17">
        <v>0.85</v>
      </c>
      <c r="N2777" s="17">
        <v>0.15</v>
      </c>
      <c r="O2777" s="11">
        <f>Ugovori_OPULJP[[#This Row],[Bespovratna sredstva - Ukupno (EU+Nac) HRK
= Ukupna ugovorena vrijednost bespovratnih sredstava]]*Ugovori_OPULJP[[#This Row],[EU STOPA SUFINANCIRANJA %
EU CO-FINANCING RATE %]]</f>
        <v>25523562.7225</v>
      </c>
      <c r="P2777" s="11">
        <f>Ugovori_OPULJP[[#This Row],[Bespovratna sredstva - Ukupno (EU+Nac) HRK
= Ukupna ugovorena vrijednost bespovratnih sredstava]]*Ugovori_OPULJP[[#This Row],[STOPA NACIONALNOG SUFINANCIRANJA %]]</f>
        <v>4504158.1275000004</v>
      </c>
      <c r="Q2777" s="11">
        <v>30027720.850000001</v>
      </c>
      <c r="R2777" s="11">
        <v>0</v>
      </c>
      <c r="S2777" s="11">
        <v>0</v>
      </c>
      <c r="T2777" s="4">
        <f>Ugovori_OPULJP[[#This Row],[Bespovratna sredstva - Ukupno (EU+Nac) HRK
= Ukupna ugovorena vrijednost bespovratnih sredstava]]+Ugovori_OPULJP[[#This Row],[Javni doprinos korisnika - HRK]]+Ugovori_OPULJP[[#This Row],[Privatni doprinos korisnika - HRK]]</f>
        <v>30027720.850000001</v>
      </c>
      <c r="U2777" s="29" t="s">
        <v>3634</v>
      </c>
      <c r="V2777" s="29" t="s">
        <v>4042</v>
      </c>
      <c r="W2777" s="89" t="s">
        <v>5940</v>
      </c>
      <c r="X2777" s="30" t="s">
        <v>5938</v>
      </c>
    </row>
    <row r="2778" spans="1:24" ht="127.5" x14ac:dyDescent="0.25">
      <c r="A2778" s="45" t="s">
        <v>8573</v>
      </c>
      <c r="B2778" s="46" t="s">
        <v>8151</v>
      </c>
      <c r="C2778" s="30" t="s">
        <v>7162</v>
      </c>
      <c r="D2778" s="30" t="s">
        <v>5105</v>
      </c>
      <c r="E2778" s="29" t="s">
        <v>10084</v>
      </c>
      <c r="F2778" s="47" t="s">
        <v>5077</v>
      </c>
      <c r="G2778" s="47" t="s">
        <v>3977</v>
      </c>
      <c r="H2778" s="48">
        <v>43980</v>
      </c>
      <c r="I2778" s="48">
        <v>45289</v>
      </c>
      <c r="J2778" s="48" t="str">
        <f ca="1">IF(Ugovori_OPULJP[[#This Row],[DATUM ZAVRŠETKA OPERACIJE]]&lt;TODAY(),"završen","u provedbi")</f>
        <v>u provedbi</v>
      </c>
      <c r="K2778" s="25" t="s">
        <v>7334</v>
      </c>
      <c r="L2778" s="25" t="s">
        <v>19</v>
      </c>
      <c r="M2778" s="17">
        <v>0.85</v>
      </c>
      <c r="N2778" s="17">
        <v>0.15</v>
      </c>
      <c r="O2778" s="11">
        <f>Ugovori_OPULJP[[#This Row],[Bespovratna sredstva - Ukupno (EU+Nac) HRK
= Ukupna ugovorena vrijednost bespovratnih sredstava]]*Ugovori_OPULJP[[#This Row],[EU STOPA SUFINANCIRANJA %
EU CO-FINANCING RATE %]]</f>
        <v>28639204.844500002</v>
      </c>
      <c r="P2778" s="11">
        <f>Ugovori_OPULJP[[#This Row],[Bespovratna sredstva - Ukupno (EU+Nac) HRK
= Ukupna ugovorena vrijednost bespovratnih sredstava]]*Ugovori_OPULJP[[#This Row],[STOPA NACIONALNOG SUFINANCIRANJA %]]</f>
        <v>5053977.3255000003</v>
      </c>
      <c r="Q2778" s="11">
        <v>33693182.170000002</v>
      </c>
      <c r="R2778" s="11">
        <v>0</v>
      </c>
      <c r="S2778" s="11">
        <v>0</v>
      </c>
      <c r="T2778" s="4">
        <f>Ugovori_OPULJP[[#This Row],[Bespovratna sredstva - Ukupno (EU+Nac) HRK
= Ukupna ugovorena vrijednost bespovratnih sredstava]]+Ugovori_OPULJP[[#This Row],[Javni doprinos korisnika - HRK]]+Ugovori_OPULJP[[#This Row],[Privatni doprinos korisnika - HRK]]</f>
        <v>33693182.170000002</v>
      </c>
      <c r="U2778" s="29" t="s">
        <v>3634</v>
      </c>
      <c r="V2778" s="29" t="s">
        <v>4042</v>
      </c>
      <c r="W2778" s="89" t="s">
        <v>5941</v>
      </c>
      <c r="X2778" s="30" t="s">
        <v>5938</v>
      </c>
    </row>
    <row r="2779" spans="1:24" ht="127.5" x14ac:dyDescent="0.25">
      <c r="A2779" s="45" t="s">
        <v>8574</v>
      </c>
      <c r="B2779" s="46" t="s">
        <v>8151</v>
      </c>
      <c r="C2779" s="30" t="s">
        <v>7162</v>
      </c>
      <c r="D2779" s="30" t="s">
        <v>5105</v>
      </c>
      <c r="E2779" s="29" t="s">
        <v>10084</v>
      </c>
      <c r="F2779" s="47" t="s">
        <v>5078</v>
      </c>
      <c r="G2779" s="47" t="s">
        <v>5079</v>
      </c>
      <c r="H2779" s="48">
        <v>43889</v>
      </c>
      <c r="I2779" s="48">
        <v>45288</v>
      </c>
      <c r="J2779" s="48" t="str">
        <f ca="1">IF(Ugovori_OPULJP[[#This Row],[DATUM ZAVRŠETKA OPERACIJE]]&lt;TODAY(),"završen","u provedbi")</f>
        <v>u provedbi</v>
      </c>
      <c r="K2779" s="25" t="s">
        <v>7335</v>
      </c>
      <c r="L2779" s="25" t="s">
        <v>16</v>
      </c>
      <c r="M2779" s="17">
        <v>0.85</v>
      </c>
      <c r="N2779" s="17">
        <v>0.15</v>
      </c>
      <c r="O2779" s="11">
        <f>Ugovori_OPULJP[[#This Row],[Bespovratna sredstva - Ukupno (EU+Nac) HRK
= Ukupna ugovorena vrijednost bespovratnih sredstava]]*Ugovori_OPULJP[[#This Row],[EU STOPA SUFINANCIRANJA %
EU CO-FINANCING RATE %]]</f>
        <v>41479896.325499997</v>
      </c>
      <c r="P2779" s="11">
        <f>Ugovori_OPULJP[[#This Row],[Bespovratna sredstva - Ukupno (EU+Nac) HRK
= Ukupna ugovorena vrijednost bespovratnih sredstava]]*Ugovori_OPULJP[[#This Row],[STOPA NACIONALNOG SUFINANCIRANJA %]]</f>
        <v>7319981.7045</v>
      </c>
      <c r="Q2779" s="11">
        <v>48799878.030000001</v>
      </c>
      <c r="R2779" s="11">
        <v>0</v>
      </c>
      <c r="S2779" s="11">
        <v>0</v>
      </c>
      <c r="T2779" s="4">
        <f>Ugovori_OPULJP[[#This Row],[Bespovratna sredstva - Ukupno (EU+Nac) HRK
= Ukupna ugovorena vrijednost bespovratnih sredstava]]+Ugovori_OPULJP[[#This Row],[Javni doprinos korisnika - HRK]]+Ugovori_OPULJP[[#This Row],[Privatni doprinos korisnika - HRK]]</f>
        <v>48799878.030000001</v>
      </c>
      <c r="U2779" s="29" t="s">
        <v>3634</v>
      </c>
      <c r="V2779" s="29" t="s">
        <v>4042</v>
      </c>
      <c r="W2779" s="89" t="s">
        <v>5942</v>
      </c>
      <c r="X2779" s="30" t="s">
        <v>5938</v>
      </c>
    </row>
    <row r="2780" spans="1:24" ht="127.5" x14ac:dyDescent="0.25">
      <c r="A2780" s="45" t="s">
        <v>5080</v>
      </c>
      <c r="B2780" s="46" t="s">
        <v>8151</v>
      </c>
      <c r="C2780" s="30" t="s">
        <v>7162</v>
      </c>
      <c r="D2780" s="30" t="s">
        <v>5105</v>
      </c>
      <c r="E2780" s="29" t="s">
        <v>10084</v>
      </c>
      <c r="F2780" s="47" t="s">
        <v>5081</v>
      </c>
      <c r="G2780" s="47" t="s">
        <v>5082</v>
      </c>
      <c r="H2780" s="48">
        <v>44011</v>
      </c>
      <c r="I2780" s="48">
        <v>45289</v>
      </c>
      <c r="J2780" s="48" t="str">
        <f ca="1">IF(Ugovori_OPULJP[[#This Row],[DATUM ZAVRŠETKA OPERACIJE]]&lt;TODAY(),"završen","u provedbi")</f>
        <v>u provedbi</v>
      </c>
      <c r="K2780" s="25" t="s">
        <v>7336</v>
      </c>
      <c r="L2780" s="25" t="s">
        <v>16</v>
      </c>
      <c r="M2780" s="17">
        <v>0.85</v>
      </c>
      <c r="N2780" s="17">
        <v>0.15</v>
      </c>
      <c r="O2780" s="11">
        <f>Ugovori_OPULJP[[#This Row],[Bespovratna sredstva - Ukupno (EU+Nac) HRK
= Ukupna ugovorena vrijednost bespovratnih sredstava]]*Ugovori_OPULJP[[#This Row],[EU STOPA SUFINANCIRANJA %
EU CO-FINANCING RATE %]]</f>
        <v>41959166.173499994</v>
      </c>
      <c r="P2780" s="11">
        <f>Ugovori_OPULJP[[#This Row],[Bespovratna sredstva - Ukupno (EU+Nac) HRK
= Ukupna ugovorena vrijednost bespovratnih sredstava]]*Ugovori_OPULJP[[#This Row],[STOPA NACIONALNOG SUFINANCIRANJA %]]</f>
        <v>7404558.7364999996</v>
      </c>
      <c r="Q2780" s="11">
        <v>49363724.909999996</v>
      </c>
      <c r="R2780" s="11">
        <v>0</v>
      </c>
      <c r="S2780" s="11">
        <v>0</v>
      </c>
      <c r="T2780" s="4">
        <f>Ugovori_OPULJP[[#This Row],[Bespovratna sredstva - Ukupno (EU+Nac) HRK
= Ukupna ugovorena vrijednost bespovratnih sredstava]]+Ugovori_OPULJP[[#This Row],[Javni doprinos korisnika - HRK]]+Ugovori_OPULJP[[#This Row],[Privatni doprinos korisnika - HRK]]</f>
        <v>49363724.909999996</v>
      </c>
      <c r="U2780" s="29" t="s">
        <v>3634</v>
      </c>
      <c r="V2780" s="29" t="s">
        <v>4042</v>
      </c>
      <c r="W2780" s="89" t="s">
        <v>5943</v>
      </c>
      <c r="X2780" s="30" t="s">
        <v>5938</v>
      </c>
    </row>
    <row r="2781" spans="1:24" ht="127.5" x14ac:dyDescent="0.25">
      <c r="A2781" s="45" t="s">
        <v>8575</v>
      </c>
      <c r="B2781" s="46" t="s">
        <v>8151</v>
      </c>
      <c r="C2781" s="30" t="s">
        <v>7162</v>
      </c>
      <c r="D2781" s="30" t="s">
        <v>5105</v>
      </c>
      <c r="E2781" s="29" t="s">
        <v>10084</v>
      </c>
      <c r="F2781" s="47" t="s">
        <v>5083</v>
      </c>
      <c r="G2781" s="47" t="s">
        <v>5084</v>
      </c>
      <c r="H2781" s="48">
        <v>43891</v>
      </c>
      <c r="I2781" s="48">
        <v>45232</v>
      </c>
      <c r="J2781" s="48" t="str">
        <f ca="1">IF(Ugovori_OPULJP[[#This Row],[DATUM ZAVRŠETKA OPERACIJE]]&lt;TODAY(),"završen","u provedbi")</f>
        <v>u provedbi</v>
      </c>
      <c r="K2781" s="25" t="s">
        <v>7337</v>
      </c>
      <c r="L2781" s="25" t="s">
        <v>9</v>
      </c>
      <c r="M2781" s="17">
        <v>0.85</v>
      </c>
      <c r="N2781" s="17">
        <v>0.15</v>
      </c>
      <c r="O2781" s="11">
        <f>Ugovori_OPULJP[[#This Row],[Bespovratna sredstva - Ukupno (EU+Nac) HRK
= Ukupna ugovorena vrijednost bespovratnih sredstava]]*Ugovori_OPULJP[[#This Row],[EU STOPA SUFINANCIRANJA %
EU CO-FINANCING RATE %]]</f>
        <v>22262816.4375</v>
      </c>
      <c r="P2781" s="11">
        <f>Ugovori_OPULJP[[#This Row],[Bespovratna sredstva - Ukupno (EU+Nac) HRK
= Ukupna ugovorena vrijednost bespovratnih sredstava]]*Ugovori_OPULJP[[#This Row],[STOPA NACIONALNOG SUFINANCIRANJA %]]</f>
        <v>3928732.3125</v>
      </c>
      <c r="Q2781" s="11">
        <v>26191548.75</v>
      </c>
      <c r="R2781" s="11">
        <v>0</v>
      </c>
      <c r="S2781" s="11">
        <v>0</v>
      </c>
      <c r="T2781" s="4">
        <f>Ugovori_OPULJP[[#This Row],[Bespovratna sredstva - Ukupno (EU+Nac) HRK
= Ukupna ugovorena vrijednost bespovratnih sredstava]]+Ugovori_OPULJP[[#This Row],[Javni doprinos korisnika - HRK]]+Ugovori_OPULJP[[#This Row],[Privatni doprinos korisnika - HRK]]</f>
        <v>26191548.75</v>
      </c>
      <c r="U2781" s="29" t="s">
        <v>3634</v>
      </c>
      <c r="V2781" s="29" t="s">
        <v>4042</v>
      </c>
      <c r="W2781" s="89" t="s">
        <v>5944</v>
      </c>
      <c r="X2781" s="30" t="s">
        <v>5938</v>
      </c>
    </row>
    <row r="2782" spans="1:24" ht="127.5" x14ac:dyDescent="0.25">
      <c r="A2782" s="45" t="s">
        <v>8576</v>
      </c>
      <c r="B2782" s="46" t="s">
        <v>8151</v>
      </c>
      <c r="C2782" s="30" t="s">
        <v>7162</v>
      </c>
      <c r="D2782" s="30" t="s">
        <v>5105</v>
      </c>
      <c r="E2782" s="29" t="s">
        <v>10084</v>
      </c>
      <c r="F2782" s="47" t="s">
        <v>7470</v>
      </c>
      <c r="G2782" s="47" t="s">
        <v>5085</v>
      </c>
      <c r="H2782" s="48">
        <v>43887</v>
      </c>
      <c r="I2782" s="48">
        <v>45287</v>
      </c>
      <c r="J2782" s="48" t="str">
        <f ca="1">IF(Ugovori_OPULJP[[#This Row],[DATUM ZAVRŠETKA OPERACIJE]]&lt;TODAY(),"završen","u provedbi")</f>
        <v>u provedbi</v>
      </c>
      <c r="K2782" s="25" t="s">
        <v>9825</v>
      </c>
      <c r="L2782" s="25" t="s">
        <v>5</v>
      </c>
      <c r="M2782" s="17">
        <v>0.85</v>
      </c>
      <c r="N2782" s="17">
        <v>0.15</v>
      </c>
      <c r="O2782" s="11">
        <f>Ugovori_OPULJP[[#This Row],[Bespovratna sredstva - Ukupno (EU+Nac) HRK
= Ukupna ugovorena vrijednost bespovratnih sredstava]]*Ugovori_OPULJP[[#This Row],[EU STOPA SUFINANCIRANJA %
EU CO-FINANCING RATE %]]</f>
        <v>27023802.853999998</v>
      </c>
      <c r="P2782" s="11">
        <f>Ugovori_OPULJP[[#This Row],[Bespovratna sredstva - Ukupno (EU+Nac) HRK
= Ukupna ugovorena vrijednost bespovratnih sredstava]]*Ugovori_OPULJP[[#This Row],[STOPA NACIONALNOG SUFINANCIRANJA %]]</f>
        <v>4768906.3859999999</v>
      </c>
      <c r="Q2782" s="11">
        <v>31792709.239999998</v>
      </c>
      <c r="R2782" s="11">
        <v>0</v>
      </c>
      <c r="S2782" s="11">
        <v>0</v>
      </c>
      <c r="T2782" s="4">
        <f>Ugovori_OPULJP[[#This Row],[Bespovratna sredstva - Ukupno (EU+Nac) HRK
= Ukupna ugovorena vrijednost bespovratnih sredstava]]+Ugovori_OPULJP[[#This Row],[Javni doprinos korisnika - HRK]]+Ugovori_OPULJP[[#This Row],[Privatni doprinos korisnika - HRK]]</f>
        <v>31792709.239999998</v>
      </c>
      <c r="U2782" s="29" t="s">
        <v>3634</v>
      </c>
      <c r="V2782" s="29" t="s">
        <v>4042</v>
      </c>
      <c r="W2782" s="89" t="s">
        <v>5945</v>
      </c>
      <c r="X2782" s="30" t="s">
        <v>5938</v>
      </c>
    </row>
    <row r="2783" spans="1:24" ht="127.5" x14ac:dyDescent="0.25">
      <c r="A2783" s="45" t="s">
        <v>8578</v>
      </c>
      <c r="B2783" s="46" t="s">
        <v>8151</v>
      </c>
      <c r="C2783" s="30" t="s">
        <v>7162</v>
      </c>
      <c r="D2783" s="30" t="s">
        <v>5105</v>
      </c>
      <c r="E2783" s="29" t="s">
        <v>10084</v>
      </c>
      <c r="F2783" s="47" t="s">
        <v>7471</v>
      </c>
      <c r="G2783" s="47" t="s">
        <v>5085</v>
      </c>
      <c r="H2783" s="48">
        <v>43887</v>
      </c>
      <c r="I2783" s="48">
        <v>45287</v>
      </c>
      <c r="J2783" s="48" t="str">
        <f ca="1">IF(Ugovori_OPULJP[[#This Row],[DATUM ZAVRŠETKA OPERACIJE]]&lt;TODAY(),"završen","u provedbi")</f>
        <v>u provedbi</v>
      </c>
      <c r="K2783" s="25" t="s">
        <v>9829</v>
      </c>
      <c r="L2783" s="25" t="s">
        <v>5</v>
      </c>
      <c r="M2783" s="17">
        <v>0.85</v>
      </c>
      <c r="N2783" s="17">
        <v>0.15</v>
      </c>
      <c r="O2783" s="11">
        <f>Ugovori_OPULJP[[#This Row],[Bespovratna sredstva - Ukupno (EU+Nac) HRK
= Ukupna ugovorena vrijednost bespovratnih sredstava]]*Ugovori_OPULJP[[#This Row],[EU STOPA SUFINANCIRANJA %
EU CO-FINANCING RATE %]]</f>
        <v>23479969.126499999</v>
      </c>
      <c r="P2783" s="11">
        <f>Ugovori_OPULJP[[#This Row],[Bespovratna sredstva - Ukupno (EU+Nac) HRK
= Ukupna ugovorena vrijednost bespovratnih sredstava]]*Ugovori_OPULJP[[#This Row],[STOPA NACIONALNOG SUFINANCIRANJA %]]</f>
        <v>4143523.9634999996</v>
      </c>
      <c r="Q2783" s="11">
        <v>27623493.09</v>
      </c>
      <c r="R2783" s="11">
        <v>0</v>
      </c>
      <c r="S2783" s="11">
        <v>0</v>
      </c>
      <c r="T2783" s="4">
        <f>Ugovori_OPULJP[[#This Row],[Bespovratna sredstva - Ukupno (EU+Nac) HRK
= Ukupna ugovorena vrijednost bespovratnih sredstava]]+Ugovori_OPULJP[[#This Row],[Javni doprinos korisnika - HRK]]+Ugovori_OPULJP[[#This Row],[Privatni doprinos korisnika - HRK]]</f>
        <v>27623493.09</v>
      </c>
      <c r="U2783" s="29" t="s">
        <v>3634</v>
      </c>
      <c r="V2783" s="29" t="s">
        <v>4042</v>
      </c>
      <c r="W2783" s="89" t="s">
        <v>5946</v>
      </c>
      <c r="X2783" s="30" t="s">
        <v>5938</v>
      </c>
    </row>
    <row r="2784" spans="1:24" ht="127.5" x14ac:dyDescent="0.25">
      <c r="A2784" s="45" t="s">
        <v>8579</v>
      </c>
      <c r="B2784" s="46" t="s">
        <v>8151</v>
      </c>
      <c r="C2784" s="30" t="s">
        <v>7162</v>
      </c>
      <c r="D2784" s="30" t="s">
        <v>5105</v>
      </c>
      <c r="E2784" s="29" t="s">
        <v>10084</v>
      </c>
      <c r="F2784" s="47" t="s">
        <v>5086</v>
      </c>
      <c r="G2784" s="47" t="s">
        <v>10622</v>
      </c>
      <c r="H2784" s="48">
        <v>43828</v>
      </c>
      <c r="I2784" s="48">
        <v>45289</v>
      </c>
      <c r="J2784" s="48" t="str">
        <f ca="1">IF(Ugovori_OPULJP[[#This Row],[DATUM ZAVRŠETKA OPERACIJE]]&lt;TODAY(),"završen","u provedbi")</f>
        <v>u provedbi</v>
      </c>
      <c r="K2784" s="25" t="s">
        <v>9806</v>
      </c>
      <c r="L2784" s="25" t="s">
        <v>11</v>
      </c>
      <c r="M2784" s="17">
        <v>0.85</v>
      </c>
      <c r="N2784" s="17">
        <v>0.15</v>
      </c>
      <c r="O2784" s="11">
        <f>Ugovori_OPULJP[[#This Row],[Bespovratna sredstva - Ukupno (EU+Nac) HRK
= Ukupna ugovorena vrijednost bespovratnih sredstava]]*Ugovori_OPULJP[[#This Row],[EU STOPA SUFINANCIRANJA %
EU CO-FINANCING RATE %]]</f>
        <v>41943569.735999994</v>
      </c>
      <c r="P2784" s="11">
        <f>Ugovori_OPULJP[[#This Row],[Bespovratna sredstva - Ukupno (EU+Nac) HRK
= Ukupna ugovorena vrijednost bespovratnih sredstava]]*Ugovori_OPULJP[[#This Row],[STOPA NACIONALNOG SUFINANCIRANJA %]]</f>
        <v>7401806.4239999996</v>
      </c>
      <c r="Q2784" s="11">
        <v>49345376.159999996</v>
      </c>
      <c r="R2784" s="11">
        <v>0</v>
      </c>
      <c r="S2784" s="11">
        <v>0</v>
      </c>
      <c r="T2784" s="4">
        <f>Ugovori_OPULJP[[#This Row],[Bespovratna sredstva - Ukupno (EU+Nac) HRK
= Ukupna ugovorena vrijednost bespovratnih sredstava]]+Ugovori_OPULJP[[#This Row],[Javni doprinos korisnika - HRK]]+Ugovori_OPULJP[[#This Row],[Privatni doprinos korisnika - HRK]]</f>
        <v>49345376.159999996</v>
      </c>
      <c r="U2784" s="29" t="s">
        <v>3634</v>
      </c>
      <c r="V2784" s="29" t="s">
        <v>4042</v>
      </c>
      <c r="W2784" s="89" t="s">
        <v>5947</v>
      </c>
      <c r="X2784" s="30" t="s">
        <v>5938</v>
      </c>
    </row>
    <row r="2785" spans="1:24" ht="127.5" x14ac:dyDescent="0.25">
      <c r="A2785" s="45" t="s">
        <v>8580</v>
      </c>
      <c r="B2785" s="46" t="s">
        <v>8151</v>
      </c>
      <c r="C2785" s="30" t="s">
        <v>7162</v>
      </c>
      <c r="D2785" s="30" t="s">
        <v>5105</v>
      </c>
      <c r="E2785" s="29" t="s">
        <v>10084</v>
      </c>
      <c r="F2785" s="47" t="s">
        <v>5087</v>
      </c>
      <c r="G2785" s="47" t="s">
        <v>5088</v>
      </c>
      <c r="H2785" s="48">
        <v>43862</v>
      </c>
      <c r="I2785" s="48">
        <v>45261</v>
      </c>
      <c r="J2785" s="48" t="str">
        <f ca="1">IF(Ugovori_OPULJP[[#This Row],[DATUM ZAVRŠETKA OPERACIJE]]&lt;TODAY(),"završen","u provedbi")</f>
        <v>u provedbi</v>
      </c>
      <c r="K2785" s="25" t="s">
        <v>9824</v>
      </c>
      <c r="L2785" s="25" t="s">
        <v>13</v>
      </c>
      <c r="M2785" s="17">
        <v>0.85</v>
      </c>
      <c r="N2785" s="17">
        <v>0.15</v>
      </c>
      <c r="O2785" s="11">
        <f>Ugovori_OPULJP[[#This Row],[Bespovratna sredstva - Ukupno (EU+Nac) HRK
= Ukupna ugovorena vrijednost bespovratnih sredstava]]*Ugovori_OPULJP[[#This Row],[EU STOPA SUFINANCIRANJA %
EU CO-FINANCING RATE %]]</f>
        <v>40871280.515500002</v>
      </c>
      <c r="P2785" s="11">
        <f>Ugovori_OPULJP[[#This Row],[Bespovratna sredstva - Ukupno (EU+Nac) HRK
= Ukupna ugovorena vrijednost bespovratnih sredstava]]*Ugovori_OPULJP[[#This Row],[STOPA NACIONALNOG SUFINANCIRANJA %]]</f>
        <v>7212578.9145</v>
      </c>
      <c r="Q2785" s="11">
        <v>48083859.43</v>
      </c>
      <c r="R2785" s="11">
        <v>0</v>
      </c>
      <c r="S2785" s="11">
        <v>0</v>
      </c>
      <c r="T2785" s="4">
        <f>Ugovori_OPULJP[[#This Row],[Bespovratna sredstva - Ukupno (EU+Nac) HRK
= Ukupna ugovorena vrijednost bespovratnih sredstava]]+Ugovori_OPULJP[[#This Row],[Javni doprinos korisnika - HRK]]+Ugovori_OPULJP[[#This Row],[Privatni doprinos korisnika - HRK]]</f>
        <v>48083859.43</v>
      </c>
      <c r="U2785" s="29" t="s">
        <v>3634</v>
      </c>
      <c r="V2785" s="29" t="s">
        <v>4042</v>
      </c>
      <c r="W2785" s="89" t="s">
        <v>5948</v>
      </c>
      <c r="X2785" s="30" t="s">
        <v>5938</v>
      </c>
    </row>
    <row r="2786" spans="1:24" ht="127.5" x14ac:dyDescent="0.25">
      <c r="A2786" s="45" t="s">
        <v>8581</v>
      </c>
      <c r="B2786" s="46" t="s">
        <v>8151</v>
      </c>
      <c r="C2786" s="30" t="s">
        <v>7162</v>
      </c>
      <c r="D2786" s="30" t="s">
        <v>5105</v>
      </c>
      <c r="E2786" s="29" t="s">
        <v>10084</v>
      </c>
      <c r="F2786" s="47" t="s">
        <v>5089</v>
      </c>
      <c r="G2786" s="47" t="s">
        <v>5090</v>
      </c>
      <c r="H2786" s="48">
        <v>43879</v>
      </c>
      <c r="I2786" s="48">
        <v>45278</v>
      </c>
      <c r="J2786" s="48" t="str">
        <f ca="1">IF(Ugovori_OPULJP[[#This Row],[DATUM ZAVRŠETKA OPERACIJE]]&lt;TODAY(),"završen","u provedbi")</f>
        <v>u provedbi</v>
      </c>
      <c r="K2786" s="25" t="s">
        <v>9830</v>
      </c>
      <c r="L2786" s="25" t="s">
        <v>0</v>
      </c>
      <c r="M2786" s="17">
        <v>0.85</v>
      </c>
      <c r="N2786" s="17">
        <v>0.15</v>
      </c>
      <c r="O2786" s="11">
        <f>Ugovori_OPULJP[[#This Row],[Bespovratna sredstva - Ukupno (EU+Nac) HRK
= Ukupna ugovorena vrijednost bespovratnih sredstava]]*Ugovori_OPULJP[[#This Row],[EU STOPA SUFINANCIRANJA %
EU CO-FINANCING RATE %]]</f>
        <v>24524579.7885</v>
      </c>
      <c r="P2786" s="11">
        <f>Ugovori_OPULJP[[#This Row],[Bespovratna sredstva - Ukupno (EU+Nac) HRK
= Ukupna ugovorena vrijednost bespovratnih sredstava]]*Ugovori_OPULJP[[#This Row],[STOPA NACIONALNOG SUFINANCIRANJA %]]</f>
        <v>4327867.0214999998</v>
      </c>
      <c r="Q2786" s="11">
        <v>28852446.809999999</v>
      </c>
      <c r="R2786" s="11">
        <v>0</v>
      </c>
      <c r="S2786" s="11">
        <v>0</v>
      </c>
      <c r="T2786" s="4">
        <f>Ugovori_OPULJP[[#This Row],[Bespovratna sredstva - Ukupno (EU+Nac) HRK
= Ukupna ugovorena vrijednost bespovratnih sredstava]]+Ugovori_OPULJP[[#This Row],[Javni doprinos korisnika - HRK]]+Ugovori_OPULJP[[#This Row],[Privatni doprinos korisnika - HRK]]</f>
        <v>28852446.809999999</v>
      </c>
      <c r="U2786" s="29" t="s">
        <v>3634</v>
      </c>
      <c r="V2786" s="29" t="s">
        <v>4042</v>
      </c>
      <c r="W2786" s="89" t="s">
        <v>5949</v>
      </c>
      <c r="X2786" s="30" t="s">
        <v>5938</v>
      </c>
    </row>
    <row r="2787" spans="1:24" ht="127.5" x14ac:dyDescent="0.25">
      <c r="A2787" s="45" t="s">
        <v>8582</v>
      </c>
      <c r="B2787" s="46" t="s">
        <v>8151</v>
      </c>
      <c r="C2787" s="30" t="s">
        <v>7162</v>
      </c>
      <c r="D2787" s="30" t="s">
        <v>5105</v>
      </c>
      <c r="E2787" s="29" t="s">
        <v>10084</v>
      </c>
      <c r="F2787" s="47" t="s">
        <v>5091</v>
      </c>
      <c r="G2787" s="47" t="s">
        <v>5092</v>
      </c>
      <c r="H2787" s="48">
        <v>43919</v>
      </c>
      <c r="I2787" s="48">
        <v>45289</v>
      </c>
      <c r="J2787" s="48" t="str">
        <f ca="1">IF(Ugovori_OPULJP[[#This Row],[DATUM ZAVRŠETKA OPERACIJE]]&lt;TODAY(),"završen","u provedbi")</f>
        <v>u provedbi</v>
      </c>
      <c r="K2787" s="25" t="s">
        <v>511</v>
      </c>
      <c r="L2787" s="25" t="s">
        <v>3</v>
      </c>
      <c r="M2787" s="17">
        <v>0.85</v>
      </c>
      <c r="N2787" s="17">
        <v>0.15</v>
      </c>
      <c r="O2787" s="11">
        <f>Ugovori_OPULJP[[#This Row],[Bespovratna sredstva - Ukupno (EU+Nac) HRK
= Ukupna ugovorena vrijednost bespovratnih sredstava]]*Ugovori_OPULJP[[#This Row],[EU STOPA SUFINANCIRANJA %
EU CO-FINANCING RATE %]]</f>
        <v>42082393.155499995</v>
      </c>
      <c r="P2787" s="11">
        <f>Ugovori_OPULJP[[#This Row],[Bespovratna sredstva - Ukupno (EU+Nac) HRK
= Ukupna ugovorena vrijednost bespovratnih sredstava]]*Ugovori_OPULJP[[#This Row],[STOPA NACIONALNOG SUFINANCIRANJA %]]</f>
        <v>7426304.6744999997</v>
      </c>
      <c r="Q2787" s="11">
        <v>49508697.829999998</v>
      </c>
      <c r="R2787" s="11">
        <v>0</v>
      </c>
      <c r="S2787" s="11">
        <v>0</v>
      </c>
      <c r="T2787" s="4">
        <f>Ugovori_OPULJP[[#This Row],[Bespovratna sredstva - Ukupno (EU+Nac) HRK
= Ukupna ugovorena vrijednost bespovratnih sredstava]]+Ugovori_OPULJP[[#This Row],[Javni doprinos korisnika - HRK]]+Ugovori_OPULJP[[#This Row],[Privatni doprinos korisnika - HRK]]</f>
        <v>49508697.829999998</v>
      </c>
      <c r="U2787" s="29" t="s">
        <v>3634</v>
      </c>
      <c r="V2787" s="29" t="s">
        <v>4042</v>
      </c>
      <c r="W2787" s="89" t="s">
        <v>5950</v>
      </c>
      <c r="X2787" s="30" t="s">
        <v>5938</v>
      </c>
    </row>
    <row r="2788" spans="1:24" ht="127.5" x14ac:dyDescent="0.25">
      <c r="A2788" s="45" t="s">
        <v>8583</v>
      </c>
      <c r="B2788" s="46" t="s">
        <v>8151</v>
      </c>
      <c r="C2788" s="30" t="s">
        <v>7162</v>
      </c>
      <c r="D2788" s="30" t="s">
        <v>5105</v>
      </c>
      <c r="E2788" s="29" t="s">
        <v>10084</v>
      </c>
      <c r="F2788" s="47" t="s">
        <v>5093</v>
      </c>
      <c r="G2788" s="47" t="s">
        <v>10623</v>
      </c>
      <c r="H2788" s="48">
        <v>43828</v>
      </c>
      <c r="I2788" s="48">
        <v>45289</v>
      </c>
      <c r="J2788" s="48" t="str">
        <f ca="1">IF(Ugovori_OPULJP[[#This Row],[DATUM ZAVRŠETKA OPERACIJE]]&lt;TODAY(),"završen","u provedbi")</f>
        <v>u provedbi</v>
      </c>
      <c r="K2788" s="25" t="s">
        <v>511</v>
      </c>
      <c r="L2788" s="25" t="s">
        <v>3</v>
      </c>
      <c r="M2788" s="17">
        <v>0.85</v>
      </c>
      <c r="N2788" s="17">
        <v>0.15</v>
      </c>
      <c r="O2788" s="11">
        <f>Ugovori_OPULJP[[#This Row],[Bespovratna sredstva - Ukupno (EU+Nac) HRK
= Ukupna ugovorena vrijednost bespovratnih sredstava]]*Ugovori_OPULJP[[#This Row],[EU STOPA SUFINANCIRANJA %
EU CO-FINANCING RATE %]]</f>
        <v>41076923.8715</v>
      </c>
      <c r="P2788" s="11">
        <f>Ugovori_OPULJP[[#This Row],[Bespovratna sredstva - Ukupno (EU+Nac) HRK
= Ukupna ugovorena vrijednost bespovratnih sredstava]]*Ugovori_OPULJP[[#This Row],[STOPA NACIONALNOG SUFINANCIRANJA %]]</f>
        <v>7248868.9184999997</v>
      </c>
      <c r="Q2788" s="11">
        <v>48325792.789999999</v>
      </c>
      <c r="R2788" s="11">
        <v>0</v>
      </c>
      <c r="S2788" s="11">
        <v>0</v>
      </c>
      <c r="T2788" s="4">
        <f>Ugovori_OPULJP[[#This Row],[Bespovratna sredstva - Ukupno (EU+Nac) HRK
= Ukupna ugovorena vrijednost bespovratnih sredstava]]+Ugovori_OPULJP[[#This Row],[Javni doprinos korisnika - HRK]]+Ugovori_OPULJP[[#This Row],[Privatni doprinos korisnika - HRK]]</f>
        <v>48325792.789999999</v>
      </c>
      <c r="U2788" s="29" t="s">
        <v>3634</v>
      </c>
      <c r="V2788" s="29" t="s">
        <v>4042</v>
      </c>
      <c r="W2788" s="89" t="s">
        <v>5951</v>
      </c>
      <c r="X2788" s="30" t="s">
        <v>5938</v>
      </c>
    </row>
    <row r="2789" spans="1:24" ht="127.5" x14ac:dyDescent="0.25">
      <c r="A2789" s="45" t="s">
        <v>8584</v>
      </c>
      <c r="B2789" s="46" t="s">
        <v>8151</v>
      </c>
      <c r="C2789" s="30" t="s">
        <v>7162</v>
      </c>
      <c r="D2789" s="30" t="s">
        <v>5105</v>
      </c>
      <c r="E2789" s="29" t="s">
        <v>10084</v>
      </c>
      <c r="F2789" s="47" t="s">
        <v>5094</v>
      </c>
      <c r="G2789" s="47" t="s">
        <v>5095</v>
      </c>
      <c r="H2789" s="48">
        <v>43831</v>
      </c>
      <c r="I2789" s="48">
        <v>45170</v>
      </c>
      <c r="J2789" s="48" t="str">
        <f ca="1">IF(Ugovori_OPULJP[[#This Row],[DATUM ZAVRŠETKA OPERACIJE]]&lt;TODAY(),"završen","u provedbi")</f>
        <v>u provedbi</v>
      </c>
      <c r="K2789" s="25" t="s">
        <v>15</v>
      </c>
      <c r="L2789" s="25" t="s">
        <v>15</v>
      </c>
      <c r="M2789" s="17">
        <v>0.85</v>
      </c>
      <c r="N2789" s="17">
        <v>0.15</v>
      </c>
      <c r="O2789" s="11">
        <f>Ugovori_OPULJP[[#This Row],[Bespovratna sredstva - Ukupno (EU+Nac) HRK
= Ukupna ugovorena vrijednost bespovratnih sredstava]]*Ugovori_OPULJP[[#This Row],[EU STOPA SUFINANCIRANJA %
EU CO-FINANCING RATE %]]</f>
        <v>26086413.716499999</v>
      </c>
      <c r="P2789" s="11">
        <f>Ugovori_OPULJP[[#This Row],[Bespovratna sredstva - Ukupno (EU+Nac) HRK
= Ukupna ugovorena vrijednost bespovratnih sredstava]]*Ugovori_OPULJP[[#This Row],[STOPA NACIONALNOG SUFINANCIRANJA %]]</f>
        <v>4603484.7734999992</v>
      </c>
      <c r="Q2789" s="11">
        <v>30689898.489999998</v>
      </c>
      <c r="R2789" s="11">
        <v>0</v>
      </c>
      <c r="S2789" s="11">
        <v>0</v>
      </c>
      <c r="T2789" s="4">
        <f>Ugovori_OPULJP[[#This Row],[Bespovratna sredstva - Ukupno (EU+Nac) HRK
= Ukupna ugovorena vrijednost bespovratnih sredstava]]+Ugovori_OPULJP[[#This Row],[Javni doprinos korisnika - HRK]]+Ugovori_OPULJP[[#This Row],[Privatni doprinos korisnika - HRK]]</f>
        <v>30689898.489999998</v>
      </c>
      <c r="U2789" s="29" t="s">
        <v>3634</v>
      </c>
      <c r="V2789" s="29" t="s">
        <v>4042</v>
      </c>
      <c r="W2789" s="89" t="s">
        <v>5952</v>
      </c>
      <c r="X2789" s="30" t="s">
        <v>5938</v>
      </c>
    </row>
    <row r="2790" spans="1:24" ht="127.5" x14ac:dyDescent="0.25">
      <c r="A2790" s="45" t="s">
        <v>8585</v>
      </c>
      <c r="B2790" s="46" t="s">
        <v>8151</v>
      </c>
      <c r="C2790" s="30" t="s">
        <v>7162</v>
      </c>
      <c r="D2790" s="30" t="s">
        <v>5105</v>
      </c>
      <c r="E2790" s="29" t="s">
        <v>10084</v>
      </c>
      <c r="F2790" s="47" t="s">
        <v>5096</v>
      </c>
      <c r="G2790" s="47" t="s">
        <v>10619</v>
      </c>
      <c r="H2790" s="48">
        <v>43896</v>
      </c>
      <c r="I2790" s="48">
        <v>45266</v>
      </c>
      <c r="J2790" s="48" t="str">
        <f ca="1">IF(Ugovori_OPULJP[[#This Row],[DATUM ZAVRŠETKA OPERACIJE]]&lt;TODAY(),"završen","u provedbi")</f>
        <v>u provedbi</v>
      </c>
      <c r="K2790" s="25" t="s">
        <v>1856</v>
      </c>
      <c r="L2790" s="25" t="s">
        <v>10</v>
      </c>
      <c r="M2790" s="17">
        <v>0.85</v>
      </c>
      <c r="N2790" s="17">
        <v>0.15</v>
      </c>
      <c r="O2790" s="11">
        <f>Ugovori_OPULJP[[#This Row],[Bespovratna sredstva - Ukupno (EU+Nac) HRK
= Ukupna ugovorena vrijednost bespovratnih sredstava]]*Ugovori_OPULJP[[#This Row],[EU STOPA SUFINANCIRANJA %
EU CO-FINANCING RATE %]]</f>
        <v>36637177.589499995</v>
      </c>
      <c r="P2790" s="11">
        <f>Ugovori_OPULJP[[#This Row],[Bespovratna sredstva - Ukupno (EU+Nac) HRK
= Ukupna ugovorena vrijednost bespovratnih sredstava]]*Ugovori_OPULJP[[#This Row],[STOPA NACIONALNOG SUFINANCIRANJA %]]</f>
        <v>6465384.2804999994</v>
      </c>
      <c r="Q2790" s="11">
        <v>43102561.869999997</v>
      </c>
      <c r="R2790" s="11">
        <v>0</v>
      </c>
      <c r="S2790" s="11">
        <v>0</v>
      </c>
      <c r="T2790" s="4">
        <f>Ugovori_OPULJP[[#This Row],[Bespovratna sredstva - Ukupno (EU+Nac) HRK
= Ukupna ugovorena vrijednost bespovratnih sredstava]]+Ugovori_OPULJP[[#This Row],[Javni doprinos korisnika - HRK]]+Ugovori_OPULJP[[#This Row],[Privatni doprinos korisnika - HRK]]</f>
        <v>43102561.869999997</v>
      </c>
      <c r="U2790" s="29" t="s">
        <v>3634</v>
      </c>
      <c r="V2790" s="29" t="s">
        <v>4042</v>
      </c>
      <c r="W2790" s="89" t="s">
        <v>5953</v>
      </c>
      <c r="X2790" s="30" t="s">
        <v>5938</v>
      </c>
    </row>
    <row r="2791" spans="1:24" ht="127.5" x14ac:dyDescent="0.25">
      <c r="A2791" s="45" t="s">
        <v>8586</v>
      </c>
      <c r="B2791" s="46" t="s">
        <v>8151</v>
      </c>
      <c r="C2791" s="30" t="s">
        <v>7162</v>
      </c>
      <c r="D2791" s="30" t="s">
        <v>5105</v>
      </c>
      <c r="E2791" s="29" t="s">
        <v>10084</v>
      </c>
      <c r="F2791" s="47" t="s">
        <v>5097</v>
      </c>
      <c r="G2791" s="47" t="s">
        <v>10624</v>
      </c>
      <c r="H2791" s="48">
        <v>43828</v>
      </c>
      <c r="I2791" s="48">
        <v>45289</v>
      </c>
      <c r="J2791" s="48" t="str">
        <f ca="1">IF(Ugovori_OPULJP[[#This Row],[DATUM ZAVRŠETKA OPERACIJE]]&lt;TODAY(),"završen","u provedbi")</f>
        <v>u provedbi</v>
      </c>
      <c r="K2791" s="25" t="s">
        <v>9823</v>
      </c>
      <c r="L2791" s="25" t="s">
        <v>19</v>
      </c>
      <c r="M2791" s="17">
        <v>0.85</v>
      </c>
      <c r="N2791" s="17">
        <v>0.15</v>
      </c>
      <c r="O2791" s="11">
        <f>Ugovori_OPULJP[[#This Row],[Bespovratna sredstva - Ukupno (EU+Nac) HRK
= Ukupna ugovorena vrijednost bespovratnih sredstava]]*Ugovori_OPULJP[[#This Row],[EU STOPA SUFINANCIRANJA %
EU CO-FINANCING RATE %]]</f>
        <v>36747469.033500001</v>
      </c>
      <c r="P2791" s="11">
        <f>Ugovori_OPULJP[[#This Row],[Bespovratna sredstva - Ukupno (EU+Nac) HRK
= Ukupna ugovorena vrijednost bespovratnih sredstava]]*Ugovori_OPULJP[[#This Row],[STOPA NACIONALNOG SUFINANCIRANJA %]]</f>
        <v>6484847.4764999999</v>
      </c>
      <c r="Q2791" s="11">
        <v>43232316.509999998</v>
      </c>
      <c r="R2791" s="11">
        <v>0</v>
      </c>
      <c r="S2791" s="11">
        <v>0</v>
      </c>
      <c r="T2791" s="4">
        <f>Ugovori_OPULJP[[#This Row],[Bespovratna sredstva - Ukupno (EU+Nac) HRK
= Ukupna ugovorena vrijednost bespovratnih sredstava]]+Ugovori_OPULJP[[#This Row],[Javni doprinos korisnika - HRK]]+Ugovori_OPULJP[[#This Row],[Privatni doprinos korisnika - HRK]]</f>
        <v>43232316.509999998</v>
      </c>
      <c r="U2791" s="29" t="s">
        <v>3634</v>
      </c>
      <c r="V2791" s="29" t="s">
        <v>4042</v>
      </c>
      <c r="W2791" s="89" t="s">
        <v>5954</v>
      </c>
      <c r="X2791" s="30" t="s">
        <v>5938</v>
      </c>
    </row>
    <row r="2792" spans="1:24" ht="127.5" x14ac:dyDescent="0.25">
      <c r="A2792" s="45" t="s">
        <v>8587</v>
      </c>
      <c r="B2792" s="46" t="s">
        <v>8151</v>
      </c>
      <c r="C2792" s="30" t="s">
        <v>7162</v>
      </c>
      <c r="D2792" s="30" t="s">
        <v>5105</v>
      </c>
      <c r="E2792" s="29" t="s">
        <v>10084</v>
      </c>
      <c r="F2792" s="47" t="s">
        <v>5098</v>
      </c>
      <c r="G2792" s="47" t="s">
        <v>5099</v>
      </c>
      <c r="H2792" s="48">
        <v>43828</v>
      </c>
      <c r="I2792" s="48">
        <v>45289</v>
      </c>
      <c r="J2792" s="48" t="str">
        <f ca="1">IF(Ugovori_OPULJP[[#This Row],[DATUM ZAVRŠETKA OPERACIJE]]&lt;TODAY(),"završen","u provedbi")</f>
        <v>u provedbi</v>
      </c>
      <c r="K2792" s="25" t="s">
        <v>418</v>
      </c>
      <c r="L2792" s="25" t="s">
        <v>14</v>
      </c>
      <c r="M2792" s="17">
        <v>0.85</v>
      </c>
      <c r="N2792" s="17">
        <v>0.15</v>
      </c>
      <c r="O2792" s="11">
        <f>Ugovori_OPULJP[[#This Row],[Bespovratna sredstva - Ukupno (EU+Nac) HRK
= Ukupna ugovorena vrijednost bespovratnih sredstava]]*Ugovori_OPULJP[[#This Row],[EU STOPA SUFINANCIRANJA %
EU CO-FINANCING RATE %]]</f>
        <v>42481396.4155</v>
      </c>
      <c r="P2792" s="11">
        <f>Ugovori_OPULJP[[#This Row],[Bespovratna sredstva - Ukupno (EU+Nac) HRK
= Ukupna ugovorena vrijednost bespovratnih sredstava]]*Ugovori_OPULJP[[#This Row],[STOPA NACIONALNOG SUFINANCIRANJA %]]</f>
        <v>7496717.0144999996</v>
      </c>
      <c r="Q2792" s="11">
        <v>49978113.43</v>
      </c>
      <c r="R2792" s="11">
        <v>0</v>
      </c>
      <c r="S2792" s="11">
        <v>0</v>
      </c>
      <c r="T2792" s="4">
        <f>Ugovori_OPULJP[[#This Row],[Bespovratna sredstva - Ukupno (EU+Nac) HRK
= Ukupna ugovorena vrijednost bespovratnih sredstava]]+Ugovori_OPULJP[[#This Row],[Javni doprinos korisnika - HRK]]+Ugovori_OPULJP[[#This Row],[Privatni doprinos korisnika - HRK]]</f>
        <v>49978113.43</v>
      </c>
      <c r="U2792" s="29" t="s">
        <v>3634</v>
      </c>
      <c r="V2792" s="29" t="s">
        <v>4042</v>
      </c>
      <c r="W2792" s="89" t="s">
        <v>5955</v>
      </c>
      <c r="X2792" s="30" t="s">
        <v>5938</v>
      </c>
    </row>
    <row r="2793" spans="1:24" ht="127.5" x14ac:dyDescent="0.25">
      <c r="A2793" s="45" t="s">
        <v>8588</v>
      </c>
      <c r="B2793" s="46" t="s">
        <v>8151</v>
      </c>
      <c r="C2793" s="30" t="s">
        <v>7162</v>
      </c>
      <c r="D2793" s="30" t="s">
        <v>5105</v>
      </c>
      <c r="E2793" s="29" t="s">
        <v>10084</v>
      </c>
      <c r="F2793" s="47" t="s">
        <v>5100</v>
      </c>
      <c r="G2793" s="47" t="s">
        <v>5101</v>
      </c>
      <c r="H2793" s="48">
        <v>43800</v>
      </c>
      <c r="I2793" s="48">
        <v>45261</v>
      </c>
      <c r="J2793" s="48" t="str">
        <f ca="1">IF(Ugovori_OPULJP[[#This Row],[DATUM ZAVRŠETKA OPERACIJE]]&lt;TODAY(),"završen","u provedbi")</f>
        <v>u provedbi</v>
      </c>
      <c r="K2793" s="25" t="s">
        <v>9831</v>
      </c>
      <c r="L2793" s="25" t="s">
        <v>1</v>
      </c>
      <c r="M2793" s="17">
        <v>0.85</v>
      </c>
      <c r="N2793" s="17">
        <v>0.15</v>
      </c>
      <c r="O2793" s="11">
        <f>Ugovori_OPULJP[[#This Row],[Bespovratna sredstva - Ukupno (EU+Nac) HRK
= Ukupna ugovorena vrijednost bespovratnih sredstava]]*Ugovori_OPULJP[[#This Row],[EU STOPA SUFINANCIRANJA %
EU CO-FINANCING RATE %]]</f>
        <v>41483415.3935</v>
      </c>
      <c r="P2793" s="11">
        <f>Ugovori_OPULJP[[#This Row],[Bespovratna sredstva - Ukupno (EU+Nac) HRK
= Ukupna ugovorena vrijednost bespovratnih sredstava]]*Ugovori_OPULJP[[#This Row],[STOPA NACIONALNOG SUFINANCIRANJA %]]</f>
        <v>7320602.7165000001</v>
      </c>
      <c r="Q2793" s="11">
        <v>48804018.109999999</v>
      </c>
      <c r="R2793" s="11">
        <v>0</v>
      </c>
      <c r="S2793" s="11">
        <v>0</v>
      </c>
      <c r="T2793" s="4">
        <f>Ugovori_OPULJP[[#This Row],[Bespovratna sredstva - Ukupno (EU+Nac) HRK
= Ukupna ugovorena vrijednost bespovratnih sredstava]]+Ugovori_OPULJP[[#This Row],[Javni doprinos korisnika - HRK]]+Ugovori_OPULJP[[#This Row],[Privatni doprinos korisnika - HRK]]</f>
        <v>48804018.109999999</v>
      </c>
      <c r="U2793" s="29" t="s">
        <v>3634</v>
      </c>
      <c r="V2793" s="29" t="s">
        <v>4042</v>
      </c>
      <c r="W2793" s="89" t="s">
        <v>5956</v>
      </c>
      <c r="X2793" s="30" t="s">
        <v>5938</v>
      </c>
    </row>
    <row r="2794" spans="1:24" ht="127.5" x14ac:dyDescent="0.25">
      <c r="A2794" s="45" t="s">
        <v>8589</v>
      </c>
      <c r="B2794" s="46" t="s">
        <v>8151</v>
      </c>
      <c r="C2794" s="30" t="s">
        <v>7162</v>
      </c>
      <c r="D2794" s="30" t="s">
        <v>5105</v>
      </c>
      <c r="E2794" s="29" t="s">
        <v>10084</v>
      </c>
      <c r="F2794" s="47" t="s">
        <v>5102</v>
      </c>
      <c r="G2794" s="47" t="s">
        <v>5103</v>
      </c>
      <c r="H2794" s="48">
        <v>44011</v>
      </c>
      <c r="I2794" s="48">
        <v>45289</v>
      </c>
      <c r="J2794" s="48" t="str">
        <f ca="1">IF(Ugovori_OPULJP[[#This Row],[DATUM ZAVRŠETKA OPERACIJE]]&lt;TODAY(),"završen","u provedbi")</f>
        <v>u provedbi</v>
      </c>
      <c r="K2794" s="25" t="s">
        <v>248</v>
      </c>
      <c r="L2794" s="25" t="s">
        <v>18</v>
      </c>
      <c r="M2794" s="17">
        <v>0.85</v>
      </c>
      <c r="N2794" s="17">
        <v>0.15</v>
      </c>
      <c r="O2794" s="11">
        <f>Ugovori_OPULJP[[#This Row],[Bespovratna sredstva - Ukupno (EU+Nac) HRK
= Ukupna ugovorena vrijednost bespovratnih sredstava]]*Ugovori_OPULJP[[#This Row],[EU STOPA SUFINANCIRANJA %
EU CO-FINANCING RATE %]]</f>
        <v>30523836.208999999</v>
      </c>
      <c r="P2794" s="11">
        <f>Ugovori_OPULJP[[#This Row],[Bespovratna sredstva - Ukupno (EU+Nac) HRK
= Ukupna ugovorena vrijednost bespovratnih sredstava]]*Ugovori_OPULJP[[#This Row],[STOPA NACIONALNOG SUFINANCIRANJA %]]</f>
        <v>5386559.3309999993</v>
      </c>
      <c r="Q2794" s="11">
        <v>35910395.539999999</v>
      </c>
      <c r="R2794" s="11">
        <v>0</v>
      </c>
      <c r="S2794" s="11">
        <v>0</v>
      </c>
      <c r="T2794" s="4">
        <f>Ugovori_OPULJP[[#This Row],[Bespovratna sredstva - Ukupno (EU+Nac) HRK
= Ukupna ugovorena vrijednost bespovratnih sredstava]]+Ugovori_OPULJP[[#This Row],[Javni doprinos korisnika - HRK]]+Ugovori_OPULJP[[#This Row],[Privatni doprinos korisnika - HRK]]</f>
        <v>35910395.539999999</v>
      </c>
      <c r="U2794" s="29" t="s">
        <v>3634</v>
      </c>
      <c r="V2794" s="29" t="s">
        <v>4042</v>
      </c>
      <c r="W2794" s="89" t="s">
        <v>5957</v>
      </c>
      <c r="X2794" s="30" t="s">
        <v>5938</v>
      </c>
    </row>
    <row r="2795" spans="1:24" ht="127.5" x14ac:dyDescent="0.25">
      <c r="A2795" s="45" t="s">
        <v>8590</v>
      </c>
      <c r="B2795" s="46" t="s">
        <v>8151</v>
      </c>
      <c r="C2795" s="30" t="s">
        <v>7162</v>
      </c>
      <c r="D2795" s="30" t="s">
        <v>5105</v>
      </c>
      <c r="E2795" s="29" t="s">
        <v>10084</v>
      </c>
      <c r="F2795" s="47" t="s">
        <v>5104</v>
      </c>
      <c r="G2795" s="47" t="s">
        <v>10625</v>
      </c>
      <c r="H2795" s="48">
        <v>43800</v>
      </c>
      <c r="I2795" s="48">
        <v>45261</v>
      </c>
      <c r="J2795" s="48" t="str">
        <f ca="1">IF(Ugovori_OPULJP[[#This Row],[DATUM ZAVRŠETKA OPERACIJE]]&lt;TODAY(),"završen","u provedbi")</f>
        <v>u provedbi</v>
      </c>
      <c r="K2795" s="25" t="s">
        <v>9826</v>
      </c>
      <c r="L2795" s="25" t="s">
        <v>3</v>
      </c>
      <c r="M2795" s="17">
        <v>0.85</v>
      </c>
      <c r="N2795" s="17">
        <v>0.15</v>
      </c>
      <c r="O2795" s="11">
        <f>Ugovori_OPULJP[[#This Row],[Bespovratna sredstva - Ukupno (EU+Nac) HRK
= Ukupna ugovorena vrijednost bespovratnih sredstava]]*Ugovori_OPULJP[[#This Row],[EU STOPA SUFINANCIRANJA %
EU CO-FINANCING RATE %]]</f>
        <v>39571890.955499999</v>
      </c>
      <c r="P2795" s="11">
        <f>Ugovori_OPULJP[[#This Row],[Bespovratna sredstva - Ukupno (EU+Nac) HRK
= Ukupna ugovorena vrijednost bespovratnih sredstava]]*Ugovori_OPULJP[[#This Row],[STOPA NACIONALNOG SUFINANCIRANJA %]]</f>
        <v>6983274.8744999999</v>
      </c>
      <c r="Q2795" s="11">
        <v>46555165.829999998</v>
      </c>
      <c r="R2795" s="11">
        <v>0</v>
      </c>
      <c r="S2795" s="11">
        <v>0</v>
      </c>
      <c r="T2795" s="4">
        <f>Ugovori_OPULJP[[#This Row],[Bespovratna sredstva - Ukupno (EU+Nac) HRK
= Ukupna ugovorena vrijednost bespovratnih sredstava]]+Ugovori_OPULJP[[#This Row],[Javni doprinos korisnika - HRK]]+Ugovori_OPULJP[[#This Row],[Privatni doprinos korisnika - HRK]]</f>
        <v>46555165.829999998</v>
      </c>
      <c r="U2795" s="29" t="s">
        <v>3634</v>
      </c>
      <c r="V2795" s="29" t="s">
        <v>4042</v>
      </c>
      <c r="W2795" s="89" t="s">
        <v>5958</v>
      </c>
      <c r="X2795" s="30" t="s">
        <v>5938</v>
      </c>
    </row>
    <row r="2796" spans="1:24" ht="127.5" x14ac:dyDescent="0.25">
      <c r="A2796" s="45" t="s">
        <v>5069</v>
      </c>
      <c r="B2796" s="46" t="s">
        <v>8151</v>
      </c>
      <c r="C2796" s="30" t="s">
        <v>7162</v>
      </c>
      <c r="D2796" s="30" t="s">
        <v>4838</v>
      </c>
      <c r="E2796" s="29" t="s">
        <v>10084</v>
      </c>
      <c r="F2796" s="47" t="s">
        <v>5070</v>
      </c>
      <c r="G2796" s="47" t="s">
        <v>5071</v>
      </c>
      <c r="H2796" s="48">
        <v>43889</v>
      </c>
      <c r="I2796" s="48">
        <v>45288</v>
      </c>
      <c r="J2796" s="48" t="str">
        <f ca="1">IF(Ugovori_OPULJP[[#This Row],[DATUM ZAVRŠETKA OPERACIJE]]&lt;TODAY(),"završen","u provedbi")</f>
        <v>u provedbi</v>
      </c>
      <c r="K2796" s="25" t="s">
        <v>9822</v>
      </c>
      <c r="L2796" s="25" t="s">
        <v>7</v>
      </c>
      <c r="M2796" s="17">
        <v>0.85</v>
      </c>
      <c r="N2796" s="17">
        <v>0.15</v>
      </c>
      <c r="O2796" s="11">
        <f>Ugovori_OPULJP[[#This Row],[Bespovratna sredstva - Ukupno (EU+Nac) HRK
= Ukupna ugovorena vrijednost bespovratnih sredstava]]*Ugovori_OPULJP[[#This Row],[EU STOPA SUFINANCIRANJA %
EU CO-FINANCING RATE %]]</f>
        <v>56689294.706500001</v>
      </c>
      <c r="P2796" s="11">
        <f>Ugovori_OPULJP[[#This Row],[Bespovratna sredstva - Ukupno (EU+Nac) HRK
= Ukupna ugovorena vrijednost bespovratnih sredstava]]*Ugovori_OPULJP[[#This Row],[STOPA NACIONALNOG SUFINANCIRANJA %]]</f>
        <v>10003993.183499999</v>
      </c>
      <c r="Q2796" s="11">
        <v>66693287.890000001</v>
      </c>
      <c r="R2796" s="11">
        <v>0</v>
      </c>
      <c r="S2796" s="11">
        <v>0</v>
      </c>
      <c r="T2796" s="4">
        <f>Ugovori_OPULJP[[#This Row],[Bespovratna sredstva - Ukupno (EU+Nac) HRK
= Ukupna ugovorena vrijednost bespovratnih sredstava]]+Ugovori_OPULJP[[#This Row],[Javni doprinos korisnika - HRK]]+Ugovori_OPULJP[[#This Row],[Privatni doprinos korisnika - HRK]]</f>
        <v>66693287.890000001</v>
      </c>
      <c r="U2796" s="29" t="s">
        <v>8734</v>
      </c>
      <c r="V2796" s="29" t="s">
        <v>4042</v>
      </c>
      <c r="W2796" s="89" t="s">
        <v>5932</v>
      </c>
      <c r="X2796" s="30" t="s">
        <v>5938</v>
      </c>
    </row>
    <row r="2797" spans="1:24" ht="127.5" x14ac:dyDescent="0.25">
      <c r="A2797" s="45" t="s">
        <v>4892</v>
      </c>
      <c r="B2797" s="46" t="s">
        <v>8151</v>
      </c>
      <c r="C2797" s="30" t="s">
        <v>7162</v>
      </c>
      <c r="D2797" s="30" t="s">
        <v>4838</v>
      </c>
      <c r="E2797" s="29" t="s">
        <v>10084</v>
      </c>
      <c r="F2797" s="47" t="s">
        <v>4895</v>
      </c>
      <c r="G2797" s="47" t="s">
        <v>2631</v>
      </c>
      <c r="H2797" s="48">
        <v>43828</v>
      </c>
      <c r="I2797" s="48">
        <v>45289</v>
      </c>
      <c r="J2797" s="48" t="str">
        <f ca="1">IF(Ugovori_OPULJP[[#This Row],[DATUM ZAVRŠETKA OPERACIJE]]&lt;TODAY(),"završen","u provedbi")</f>
        <v>u provedbi</v>
      </c>
      <c r="K2797" s="25" t="s">
        <v>14</v>
      </c>
      <c r="L2797" s="25" t="s">
        <v>14</v>
      </c>
      <c r="M2797" s="17">
        <v>0.85</v>
      </c>
      <c r="N2797" s="17">
        <v>0.15</v>
      </c>
      <c r="O2797" s="11">
        <f>Ugovori_OPULJP[[#This Row],[Bespovratna sredstva - Ukupno (EU+Nac) HRK
= Ukupna ugovorena vrijednost bespovratnih sredstava]]*Ugovori_OPULJP[[#This Row],[EU STOPA SUFINANCIRANJA %
EU CO-FINANCING RATE %]]</f>
        <v>63176678.714500003</v>
      </c>
      <c r="P2797" s="11">
        <f>Ugovori_OPULJP[[#This Row],[Bespovratna sredstva - Ukupno (EU+Nac) HRK
= Ukupna ugovorena vrijednost bespovratnih sredstava]]*Ugovori_OPULJP[[#This Row],[STOPA NACIONALNOG SUFINANCIRANJA %]]</f>
        <v>11148825.6555</v>
      </c>
      <c r="Q2797" s="11">
        <v>74325504.370000005</v>
      </c>
      <c r="R2797" s="11">
        <v>0</v>
      </c>
      <c r="S2797" s="11">
        <v>0</v>
      </c>
      <c r="T2797" s="4">
        <f>Ugovori_OPULJP[[#This Row],[Bespovratna sredstva - Ukupno (EU+Nac) HRK
= Ukupna ugovorena vrijednost bespovratnih sredstava]]+Ugovori_OPULJP[[#This Row],[Javni doprinos korisnika - HRK]]+Ugovori_OPULJP[[#This Row],[Privatni doprinos korisnika - HRK]]</f>
        <v>74325504.370000005</v>
      </c>
      <c r="U2797" s="29" t="s">
        <v>8734</v>
      </c>
      <c r="V2797" s="29" t="s">
        <v>4042</v>
      </c>
      <c r="W2797" s="89" t="s">
        <v>5933</v>
      </c>
      <c r="X2797" s="30" t="s">
        <v>5938</v>
      </c>
    </row>
    <row r="2798" spans="1:24" ht="127.5" x14ac:dyDescent="0.25">
      <c r="A2798" s="45" t="s">
        <v>4842</v>
      </c>
      <c r="B2798" s="46" t="s">
        <v>8151</v>
      </c>
      <c r="C2798" s="30" t="s">
        <v>7162</v>
      </c>
      <c r="D2798" s="30" t="s">
        <v>4838</v>
      </c>
      <c r="E2798" s="29" t="s">
        <v>10084</v>
      </c>
      <c r="F2798" s="47" t="s">
        <v>4843</v>
      </c>
      <c r="G2798" s="47" t="s">
        <v>10626</v>
      </c>
      <c r="H2798" s="48">
        <v>43922</v>
      </c>
      <c r="I2798" s="48">
        <v>45261</v>
      </c>
      <c r="J2798" s="48" t="str">
        <f ca="1">IF(Ugovori_OPULJP[[#This Row],[DATUM ZAVRŠETKA OPERACIJE]]&lt;TODAY(),"završen","u provedbi")</f>
        <v>u provedbi</v>
      </c>
      <c r="K2798" s="25" t="s">
        <v>5140</v>
      </c>
      <c r="L2798" s="25" t="s">
        <v>12</v>
      </c>
      <c r="M2798" s="17">
        <v>0.85</v>
      </c>
      <c r="N2798" s="17">
        <v>0.15</v>
      </c>
      <c r="O2798" s="11">
        <f>Ugovori_OPULJP[[#This Row],[Bespovratna sredstva - Ukupno (EU+Nac) HRK
= Ukupna ugovorena vrijednost bespovratnih sredstava]]*Ugovori_OPULJP[[#This Row],[EU STOPA SUFINANCIRANJA %
EU CO-FINANCING RATE %]]</f>
        <v>49880651.898000002</v>
      </c>
      <c r="P2798" s="11">
        <f>Ugovori_OPULJP[[#This Row],[Bespovratna sredstva - Ukupno (EU+Nac) HRK
= Ukupna ugovorena vrijednost bespovratnih sredstava]]*Ugovori_OPULJP[[#This Row],[STOPA NACIONALNOG SUFINANCIRANJA %]]</f>
        <v>8802467.9820000008</v>
      </c>
      <c r="Q2798" s="11">
        <v>58683119.880000003</v>
      </c>
      <c r="R2798" s="11">
        <v>0</v>
      </c>
      <c r="S2798" s="11">
        <v>0</v>
      </c>
      <c r="T2798" s="4">
        <f>Ugovori_OPULJP[[#This Row],[Bespovratna sredstva - Ukupno (EU+Nac) HRK
= Ukupna ugovorena vrijednost bespovratnih sredstava]]+Ugovori_OPULJP[[#This Row],[Javni doprinos korisnika - HRK]]+Ugovori_OPULJP[[#This Row],[Privatni doprinos korisnika - HRK]]</f>
        <v>58683119.880000003</v>
      </c>
      <c r="U2798" s="29" t="s">
        <v>8734</v>
      </c>
      <c r="V2798" s="29" t="s">
        <v>4042</v>
      </c>
      <c r="W2798" s="89" t="s">
        <v>5934</v>
      </c>
      <c r="X2798" s="30" t="s">
        <v>5938</v>
      </c>
    </row>
    <row r="2799" spans="1:24" ht="127.5" x14ac:dyDescent="0.25">
      <c r="A2799" s="45" t="s">
        <v>4893</v>
      </c>
      <c r="B2799" s="46" t="s">
        <v>8151</v>
      </c>
      <c r="C2799" s="30" t="s">
        <v>7162</v>
      </c>
      <c r="D2799" s="30" t="s">
        <v>4838</v>
      </c>
      <c r="E2799" s="29" t="s">
        <v>10084</v>
      </c>
      <c r="F2799" s="47" t="s">
        <v>4896</v>
      </c>
      <c r="G2799" s="47" t="s">
        <v>4897</v>
      </c>
      <c r="H2799" s="48">
        <v>43831</v>
      </c>
      <c r="I2799" s="48">
        <v>45261</v>
      </c>
      <c r="J2799" s="48" t="str">
        <f ca="1">IF(Ugovori_OPULJP[[#This Row],[DATUM ZAVRŠETKA OPERACIJE]]&lt;TODAY(),"završen","u provedbi")</f>
        <v>u provedbi</v>
      </c>
      <c r="K2799" s="25" t="s">
        <v>9832</v>
      </c>
      <c r="L2799" s="25" t="s">
        <v>2</v>
      </c>
      <c r="M2799" s="17">
        <v>0.85</v>
      </c>
      <c r="N2799" s="17">
        <v>0.15</v>
      </c>
      <c r="O2799" s="11">
        <f>Ugovori_OPULJP[[#This Row],[Bespovratna sredstva - Ukupno (EU+Nac) HRK
= Ukupna ugovorena vrijednost bespovratnih sredstava]]*Ugovori_OPULJP[[#This Row],[EU STOPA SUFINANCIRANJA %
EU CO-FINANCING RATE %]]</f>
        <v>61539208.896500006</v>
      </c>
      <c r="P2799" s="11">
        <f>Ugovori_OPULJP[[#This Row],[Bespovratna sredstva - Ukupno (EU+Nac) HRK
= Ukupna ugovorena vrijednost bespovratnih sredstava]]*Ugovori_OPULJP[[#This Row],[STOPA NACIONALNOG SUFINANCIRANJA %]]</f>
        <v>10859860.3935</v>
      </c>
      <c r="Q2799" s="11">
        <v>72399069.290000007</v>
      </c>
      <c r="R2799" s="11">
        <v>0</v>
      </c>
      <c r="S2799" s="11">
        <v>0</v>
      </c>
      <c r="T2799" s="4">
        <f>Ugovori_OPULJP[[#This Row],[Bespovratna sredstva - Ukupno (EU+Nac) HRK
= Ukupna ugovorena vrijednost bespovratnih sredstava]]+Ugovori_OPULJP[[#This Row],[Javni doprinos korisnika - HRK]]+Ugovori_OPULJP[[#This Row],[Privatni doprinos korisnika - HRK]]</f>
        <v>72399069.290000007</v>
      </c>
      <c r="U2799" s="29" t="s">
        <v>8734</v>
      </c>
      <c r="V2799" s="29" t="s">
        <v>4042</v>
      </c>
      <c r="W2799" s="89" t="s">
        <v>5935</v>
      </c>
      <c r="X2799" s="30" t="s">
        <v>5938</v>
      </c>
    </row>
    <row r="2800" spans="1:24" ht="127.5" x14ac:dyDescent="0.25">
      <c r="A2800" s="45" t="s">
        <v>4839</v>
      </c>
      <c r="B2800" s="46" t="s">
        <v>8151</v>
      </c>
      <c r="C2800" s="30" t="s">
        <v>7162</v>
      </c>
      <c r="D2800" s="30" t="s">
        <v>4838</v>
      </c>
      <c r="E2800" s="29" t="s">
        <v>10084</v>
      </c>
      <c r="F2800" s="47" t="s">
        <v>4840</v>
      </c>
      <c r="G2800" s="47" t="s">
        <v>4841</v>
      </c>
      <c r="H2800" s="48">
        <v>43917</v>
      </c>
      <c r="I2800" s="48">
        <v>45287</v>
      </c>
      <c r="J2800" s="48" t="str">
        <f ca="1">IF(Ugovori_OPULJP[[#This Row],[DATUM ZAVRŠETKA OPERACIJE]]&lt;TODAY(),"završen","u provedbi")</f>
        <v>u provedbi</v>
      </c>
      <c r="K2800" s="25" t="s">
        <v>4</v>
      </c>
      <c r="L2800" s="25" t="s">
        <v>4</v>
      </c>
      <c r="M2800" s="17">
        <v>0.85</v>
      </c>
      <c r="N2800" s="17">
        <v>0.15</v>
      </c>
      <c r="O2800" s="11">
        <f>Ugovori_OPULJP[[#This Row],[Bespovratna sredstva - Ukupno (EU+Nac) HRK
= Ukupna ugovorena vrijednost bespovratnih sredstava]]*Ugovori_OPULJP[[#This Row],[EU STOPA SUFINANCIRANJA %
EU CO-FINANCING RATE %]]</f>
        <v>37988272.063000001</v>
      </c>
      <c r="P2800" s="11">
        <f>Ugovori_OPULJP[[#This Row],[Bespovratna sredstva - Ukupno (EU+Nac) HRK
= Ukupna ugovorena vrijednost bespovratnih sredstava]]*Ugovori_OPULJP[[#This Row],[STOPA NACIONALNOG SUFINANCIRANJA %]]</f>
        <v>6703812.7170000002</v>
      </c>
      <c r="Q2800" s="11">
        <v>44692084.780000001</v>
      </c>
      <c r="R2800" s="11">
        <v>0</v>
      </c>
      <c r="S2800" s="11">
        <v>0</v>
      </c>
      <c r="T2800" s="4">
        <f>Ugovori_OPULJP[[#This Row],[Bespovratna sredstva - Ukupno (EU+Nac) HRK
= Ukupna ugovorena vrijednost bespovratnih sredstava]]+Ugovori_OPULJP[[#This Row],[Javni doprinos korisnika - HRK]]+Ugovori_OPULJP[[#This Row],[Privatni doprinos korisnika - HRK]]</f>
        <v>44692084.780000001</v>
      </c>
      <c r="U2800" s="29" t="s">
        <v>8734</v>
      </c>
      <c r="V2800" s="29" t="s">
        <v>4042</v>
      </c>
      <c r="W2800" s="89" t="s">
        <v>5936</v>
      </c>
      <c r="X2800" s="30" t="s">
        <v>5938</v>
      </c>
    </row>
    <row r="2801" spans="1:24" ht="127.5" x14ac:dyDescent="0.25">
      <c r="A2801" s="45" t="s">
        <v>4894</v>
      </c>
      <c r="B2801" s="46" t="s">
        <v>8151</v>
      </c>
      <c r="C2801" s="30" t="s">
        <v>7162</v>
      </c>
      <c r="D2801" s="30" t="s">
        <v>4838</v>
      </c>
      <c r="E2801" s="29" t="s">
        <v>10084</v>
      </c>
      <c r="F2801" s="47" t="s">
        <v>4898</v>
      </c>
      <c r="G2801" s="47" t="s">
        <v>10627</v>
      </c>
      <c r="H2801" s="48">
        <v>43917</v>
      </c>
      <c r="I2801" s="48">
        <v>45287</v>
      </c>
      <c r="J2801" s="48" t="str">
        <f ca="1">IF(Ugovori_OPULJP[[#This Row],[DATUM ZAVRŠETKA OPERACIJE]]&lt;TODAY(),"završen","u provedbi")</f>
        <v>u provedbi</v>
      </c>
      <c r="K2801" s="25" t="s">
        <v>9833</v>
      </c>
      <c r="L2801" s="25" t="s">
        <v>10</v>
      </c>
      <c r="M2801" s="17">
        <v>0.85</v>
      </c>
      <c r="N2801" s="17">
        <v>0.15</v>
      </c>
      <c r="O2801" s="11">
        <f>Ugovori_OPULJP[[#This Row],[Bespovratna sredstva - Ukupno (EU+Nac) HRK
= Ukupna ugovorena vrijednost bespovratnih sredstava]]*Ugovori_OPULJP[[#This Row],[EU STOPA SUFINANCIRANJA %
EU CO-FINANCING RATE %]]</f>
        <v>60740046.402000003</v>
      </c>
      <c r="P2801" s="11">
        <f>Ugovori_OPULJP[[#This Row],[Bespovratna sredstva - Ukupno (EU+Nac) HRK
= Ukupna ugovorena vrijednost bespovratnih sredstava]]*Ugovori_OPULJP[[#This Row],[STOPA NACIONALNOG SUFINANCIRANJA %]]</f>
        <v>10718831.718</v>
      </c>
      <c r="Q2801" s="11">
        <v>71458878.120000005</v>
      </c>
      <c r="R2801" s="11">
        <v>0</v>
      </c>
      <c r="S2801" s="11">
        <v>0</v>
      </c>
      <c r="T2801" s="4">
        <f>Ugovori_OPULJP[[#This Row],[Bespovratna sredstva - Ukupno (EU+Nac) HRK
= Ukupna ugovorena vrijednost bespovratnih sredstava]]+Ugovori_OPULJP[[#This Row],[Javni doprinos korisnika - HRK]]+Ugovori_OPULJP[[#This Row],[Privatni doprinos korisnika - HRK]]</f>
        <v>71458878.120000005</v>
      </c>
      <c r="U2801" s="29" t="s">
        <v>8734</v>
      </c>
      <c r="V2801" s="29" t="s">
        <v>4042</v>
      </c>
      <c r="W2801" s="89" t="s">
        <v>5937</v>
      </c>
      <c r="X2801" s="30" t="s">
        <v>5938</v>
      </c>
    </row>
    <row r="2802" spans="1:24" ht="102" x14ac:dyDescent="0.25">
      <c r="A2802" s="45" t="s">
        <v>4110</v>
      </c>
      <c r="B2802" s="46" t="s">
        <v>8152</v>
      </c>
      <c r="C2802" s="30" t="s">
        <v>7252</v>
      </c>
      <c r="D2802" s="30" t="s">
        <v>9598</v>
      </c>
      <c r="E2802" s="29" t="s">
        <v>22</v>
      </c>
      <c r="F2802" s="47" t="s">
        <v>4111</v>
      </c>
      <c r="G2802" s="47" t="s">
        <v>4112</v>
      </c>
      <c r="H2802" s="48">
        <v>43091</v>
      </c>
      <c r="I2802" s="48">
        <v>44917</v>
      </c>
      <c r="J2802" s="48" t="str">
        <f ca="1">IF(Ugovori_OPULJP[[#This Row],[DATUM ZAVRŠETKA OPERACIJE]]&lt;TODAY(),"završen","u provedbi")</f>
        <v>u provedbi</v>
      </c>
      <c r="K2802" s="25" t="s">
        <v>25</v>
      </c>
      <c r="L2802" s="25" t="s">
        <v>3</v>
      </c>
      <c r="M2802" s="17">
        <v>0.85</v>
      </c>
      <c r="N2802" s="17">
        <v>0.15</v>
      </c>
      <c r="O2802" s="11">
        <f>Ugovori_OPULJP[[#This Row],[Bespovratna sredstva - Ukupno (EU+Nac) HRK
= Ukupna ugovorena vrijednost bespovratnih sredstava]]*Ugovori_OPULJP[[#This Row],[EU STOPA SUFINANCIRANJA %
EU CO-FINANCING RATE %]]</f>
        <v>8416392.1384999994</v>
      </c>
      <c r="P2802" s="11">
        <f>Ugovori_OPULJP[[#This Row],[Bespovratna sredstva - Ukupno (EU+Nac) HRK
= Ukupna ugovorena vrijednost bespovratnih sredstava]]*Ugovori_OPULJP[[#This Row],[STOPA NACIONALNOG SUFINANCIRANJA %]]</f>
        <v>1485245.6714999999</v>
      </c>
      <c r="Q2802" s="11">
        <v>9901637.8100000005</v>
      </c>
      <c r="R2802" s="11">
        <v>0</v>
      </c>
      <c r="S2802" s="11">
        <v>0</v>
      </c>
      <c r="T2802" s="4">
        <f>Ugovori_OPULJP[[#This Row],[Bespovratna sredstva - Ukupno (EU+Nac) HRK
= Ukupna ugovorena vrijednost bespovratnih sredstava]]+Ugovori_OPULJP[[#This Row],[Javni doprinos korisnika - HRK]]+Ugovori_OPULJP[[#This Row],[Privatni doprinos korisnika - HRK]]</f>
        <v>9901637.8100000005</v>
      </c>
      <c r="U2802" s="29" t="s">
        <v>8735</v>
      </c>
      <c r="V2802" s="29" t="s">
        <v>24</v>
      </c>
      <c r="W2802" s="89" t="s">
        <v>5692</v>
      </c>
      <c r="X2802" s="30" t="s">
        <v>8073</v>
      </c>
    </row>
    <row r="2803" spans="1:24" ht="114.75" x14ac:dyDescent="0.25">
      <c r="A2803" s="45" t="s">
        <v>4114</v>
      </c>
      <c r="B2803" s="46" t="s">
        <v>8152</v>
      </c>
      <c r="C2803" s="30" t="s">
        <v>7252</v>
      </c>
      <c r="D2803" s="30" t="s">
        <v>4113</v>
      </c>
      <c r="E2803" s="29" t="s">
        <v>22</v>
      </c>
      <c r="F2803" s="47" t="s">
        <v>4113</v>
      </c>
      <c r="G2803" s="47" t="s">
        <v>10628</v>
      </c>
      <c r="H2803" s="48">
        <v>43164</v>
      </c>
      <c r="I2803" s="48">
        <v>44291</v>
      </c>
      <c r="J2803" s="48" t="str">
        <f ca="1">IF(Ugovori_OPULJP[[#This Row],[DATUM ZAVRŠETKA OPERACIJE]]&lt;TODAY(),"završen","u provedbi")</f>
        <v>završen</v>
      </c>
      <c r="K2803" s="25" t="s">
        <v>25</v>
      </c>
      <c r="L2803" s="25" t="s">
        <v>3</v>
      </c>
      <c r="M2803" s="17">
        <v>0.85</v>
      </c>
      <c r="N2803" s="17">
        <v>0.15</v>
      </c>
      <c r="O2803" s="11">
        <f>Ugovori_OPULJP[[#This Row],[Bespovratna sredstva - Ukupno (EU+Nac) HRK
= Ukupna ugovorena vrijednost bespovratnih sredstava]]*Ugovori_OPULJP[[#This Row],[EU STOPA SUFINANCIRANJA %
EU CO-FINANCING RATE %]]</f>
        <v>12241388.049999999</v>
      </c>
      <c r="P2803" s="11">
        <f>Ugovori_OPULJP[[#This Row],[Bespovratna sredstva - Ukupno (EU+Nac) HRK
= Ukupna ugovorena vrijednost bespovratnih sredstava]]*Ugovori_OPULJP[[#This Row],[STOPA NACIONALNOG SUFINANCIRANJA %]]</f>
        <v>2160244.9499999997</v>
      </c>
      <c r="Q2803" s="11">
        <v>14401633</v>
      </c>
      <c r="R2803" s="11">
        <v>0</v>
      </c>
      <c r="S2803" s="11">
        <v>0</v>
      </c>
      <c r="T2803" s="4">
        <f>Ugovori_OPULJP[[#This Row],[Bespovratna sredstva - Ukupno (EU+Nac) HRK
= Ukupna ugovorena vrijednost bespovratnih sredstava]]+Ugovori_OPULJP[[#This Row],[Javni doprinos korisnika - HRK]]+Ugovori_OPULJP[[#This Row],[Privatni doprinos korisnika - HRK]]</f>
        <v>14401633</v>
      </c>
      <c r="U2803" s="29" t="s">
        <v>8735</v>
      </c>
      <c r="V2803" s="29" t="s">
        <v>24</v>
      </c>
      <c r="W2803" s="89" t="s">
        <v>5693</v>
      </c>
      <c r="X2803" s="30" t="s">
        <v>8073</v>
      </c>
    </row>
    <row r="2804" spans="1:24" ht="102" x14ac:dyDescent="0.25">
      <c r="A2804" s="45" t="s">
        <v>4116</v>
      </c>
      <c r="B2804" s="46" t="s">
        <v>8152</v>
      </c>
      <c r="C2804" s="30" t="s">
        <v>7252</v>
      </c>
      <c r="D2804" s="30" t="s">
        <v>4115</v>
      </c>
      <c r="E2804" s="29" t="s">
        <v>22</v>
      </c>
      <c r="F2804" s="47" t="s">
        <v>4115</v>
      </c>
      <c r="G2804" s="47" t="s">
        <v>10629</v>
      </c>
      <c r="H2804" s="48">
        <v>43280</v>
      </c>
      <c r="I2804" s="48">
        <v>44164</v>
      </c>
      <c r="J2804" s="48" t="str">
        <f ca="1">IF(Ugovori_OPULJP[[#This Row],[DATUM ZAVRŠETKA OPERACIJE]]&lt;TODAY(),"završen","u provedbi")</f>
        <v>završen</v>
      </c>
      <c r="K2804" s="25" t="s">
        <v>25</v>
      </c>
      <c r="L2804" s="25" t="s">
        <v>3</v>
      </c>
      <c r="M2804" s="17">
        <v>0.85</v>
      </c>
      <c r="N2804" s="17">
        <v>0.15</v>
      </c>
      <c r="O2804" s="11">
        <f>Ugovori_OPULJP[[#This Row],[Bespovratna sredstva - Ukupno (EU+Nac) HRK
= Ukupna ugovorena vrijednost bespovratnih sredstava]]*Ugovori_OPULJP[[#This Row],[EU STOPA SUFINANCIRANJA %
EU CO-FINANCING RATE %]]</f>
        <v>5819807.2000000002</v>
      </c>
      <c r="P2804" s="11">
        <f>Ugovori_OPULJP[[#This Row],[Bespovratna sredstva - Ukupno (EU+Nac) HRK
= Ukupna ugovorena vrijednost bespovratnih sredstava]]*Ugovori_OPULJP[[#This Row],[STOPA NACIONALNOG SUFINANCIRANJA %]]</f>
        <v>1027024.7999999999</v>
      </c>
      <c r="Q2804" s="11">
        <v>6846832</v>
      </c>
      <c r="R2804" s="11">
        <v>0</v>
      </c>
      <c r="S2804" s="11">
        <v>0</v>
      </c>
      <c r="T2804" s="4">
        <f>Ugovori_OPULJP[[#This Row],[Bespovratna sredstva - Ukupno (EU+Nac) HRK
= Ukupna ugovorena vrijednost bespovratnih sredstava]]+Ugovori_OPULJP[[#This Row],[Javni doprinos korisnika - HRK]]+Ugovori_OPULJP[[#This Row],[Privatni doprinos korisnika - HRK]]</f>
        <v>6846832</v>
      </c>
      <c r="U2804" s="29" t="s">
        <v>8735</v>
      </c>
      <c r="V2804" s="29" t="s">
        <v>24</v>
      </c>
      <c r="W2804" s="89" t="s">
        <v>5694</v>
      </c>
      <c r="X2804" s="30" t="s">
        <v>8073</v>
      </c>
    </row>
    <row r="2805" spans="1:24" ht="102" x14ac:dyDescent="0.25">
      <c r="A2805" s="45" t="s">
        <v>4118</v>
      </c>
      <c r="B2805" s="46" t="s">
        <v>8152</v>
      </c>
      <c r="C2805" s="30" t="s">
        <v>7252</v>
      </c>
      <c r="D2805" s="30" t="s">
        <v>4117</v>
      </c>
      <c r="E2805" s="29" t="s">
        <v>22</v>
      </c>
      <c r="F2805" s="47" t="s">
        <v>4117</v>
      </c>
      <c r="G2805" s="47" t="s">
        <v>4119</v>
      </c>
      <c r="H2805" s="48">
        <v>42920</v>
      </c>
      <c r="I2805" s="48">
        <v>44659</v>
      </c>
      <c r="J2805" s="48" t="str">
        <f ca="1">IF(Ugovori_OPULJP[[#This Row],[DATUM ZAVRŠETKA OPERACIJE]]&lt;TODAY(),"završen","u provedbi")</f>
        <v>završen</v>
      </c>
      <c r="K2805" s="25" t="s">
        <v>25</v>
      </c>
      <c r="L2805" s="25" t="s">
        <v>3</v>
      </c>
      <c r="M2805" s="17">
        <v>0.85</v>
      </c>
      <c r="N2805" s="17">
        <v>0.15</v>
      </c>
      <c r="O2805" s="11">
        <f>Ugovori_OPULJP[[#This Row],[Bespovratna sredstva - Ukupno (EU+Nac) HRK
= Ukupna ugovorena vrijednost bespovratnih sredstava]]*Ugovori_OPULJP[[#This Row],[EU STOPA SUFINANCIRANJA %
EU CO-FINANCING RATE %]]</f>
        <v>1542146.602</v>
      </c>
      <c r="P2805" s="11">
        <f>Ugovori_OPULJP[[#This Row],[Bespovratna sredstva - Ukupno (EU+Nac) HRK
= Ukupna ugovorena vrijednost bespovratnih sredstava]]*Ugovori_OPULJP[[#This Row],[STOPA NACIONALNOG SUFINANCIRANJA %]]</f>
        <v>272143.51799999998</v>
      </c>
      <c r="Q2805" s="11">
        <v>1814290.12</v>
      </c>
      <c r="R2805" s="11">
        <v>0</v>
      </c>
      <c r="S2805" s="11">
        <v>0</v>
      </c>
      <c r="T2805" s="4">
        <f>Ugovori_OPULJP[[#This Row],[Bespovratna sredstva - Ukupno (EU+Nac) HRK
= Ukupna ugovorena vrijednost bespovratnih sredstava]]+Ugovori_OPULJP[[#This Row],[Javni doprinos korisnika - HRK]]+Ugovori_OPULJP[[#This Row],[Privatni doprinos korisnika - HRK]]</f>
        <v>1814290.12</v>
      </c>
      <c r="U2805" s="29" t="s">
        <v>8735</v>
      </c>
      <c r="V2805" s="29" t="s">
        <v>24</v>
      </c>
      <c r="W2805" s="89" t="s">
        <v>5695</v>
      </c>
      <c r="X2805" s="30" t="s">
        <v>8073</v>
      </c>
    </row>
    <row r="2806" spans="1:24" ht="114.75" x14ac:dyDescent="0.25">
      <c r="A2806" s="45" t="s">
        <v>4121</v>
      </c>
      <c r="B2806" s="46" t="s">
        <v>8152</v>
      </c>
      <c r="C2806" s="30" t="s">
        <v>7252</v>
      </c>
      <c r="D2806" s="30" t="s">
        <v>4120</v>
      </c>
      <c r="E2806" s="29" t="s">
        <v>22</v>
      </c>
      <c r="F2806" s="47" t="s">
        <v>4120</v>
      </c>
      <c r="G2806" s="47" t="s">
        <v>4119</v>
      </c>
      <c r="H2806" s="48">
        <v>43132</v>
      </c>
      <c r="I2806" s="48">
        <v>44628</v>
      </c>
      <c r="J2806" s="48" t="str">
        <f ca="1">IF(Ugovori_OPULJP[[#This Row],[DATUM ZAVRŠETKA OPERACIJE]]&lt;TODAY(),"završen","u provedbi")</f>
        <v>završen</v>
      </c>
      <c r="K2806" s="25" t="s">
        <v>25</v>
      </c>
      <c r="L2806" s="25" t="s">
        <v>3</v>
      </c>
      <c r="M2806" s="17">
        <v>0.85</v>
      </c>
      <c r="N2806" s="17">
        <v>0.15</v>
      </c>
      <c r="O2806" s="11">
        <f>Ugovori_OPULJP[[#This Row],[Bespovratna sredstva - Ukupno (EU+Nac) HRK
= Ukupna ugovorena vrijednost bespovratnih sredstava]]*Ugovori_OPULJP[[#This Row],[EU STOPA SUFINANCIRANJA %
EU CO-FINANCING RATE %]]</f>
        <v>1510810.077</v>
      </c>
      <c r="P2806" s="11">
        <f>Ugovori_OPULJP[[#This Row],[Bespovratna sredstva - Ukupno (EU+Nac) HRK
= Ukupna ugovorena vrijednost bespovratnih sredstava]]*Ugovori_OPULJP[[#This Row],[STOPA NACIONALNOG SUFINANCIRANJA %]]</f>
        <v>266613.54300000001</v>
      </c>
      <c r="Q2806" s="11">
        <v>1777423.62</v>
      </c>
      <c r="R2806" s="11">
        <v>0</v>
      </c>
      <c r="S2806" s="11">
        <v>0</v>
      </c>
      <c r="T2806" s="4">
        <f>Ugovori_OPULJP[[#This Row],[Bespovratna sredstva - Ukupno (EU+Nac) HRK
= Ukupna ugovorena vrijednost bespovratnih sredstava]]+Ugovori_OPULJP[[#This Row],[Javni doprinos korisnika - HRK]]+Ugovori_OPULJP[[#This Row],[Privatni doprinos korisnika - HRK]]</f>
        <v>1777423.62</v>
      </c>
      <c r="U2806" s="29" t="s">
        <v>8735</v>
      </c>
      <c r="V2806" s="29" t="s">
        <v>24</v>
      </c>
      <c r="W2806" s="89" t="s">
        <v>5696</v>
      </c>
      <c r="X2806" s="30" t="s">
        <v>8073</v>
      </c>
    </row>
    <row r="2807" spans="1:24" ht="76.5" x14ac:dyDescent="0.25">
      <c r="A2807" s="45" t="s">
        <v>4122</v>
      </c>
      <c r="B2807" s="46" t="s">
        <v>8152</v>
      </c>
      <c r="C2807" s="30" t="s">
        <v>7252</v>
      </c>
      <c r="D2807" s="30" t="s">
        <v>9599</v>
      </c>
      <c r="E2807" s="29" t="s">
        <v>22</v>
      </c>
      <c r="F2807" s="47" t="s">
        <v>4123</v>
      </c>
      <c r="G2807" s="47" t="s">
        <v>4124</v>
      </c>
      <c r="H2807" s="48">
        <v>43122</v>
      </c>
      <c r="I2807" s="48">
        <v>44948</v>
      </c>
      <c r="J2807" s="48" t="str">
        <f ca="1">IF(Ugovori_OPULJP[[#This Row],[DATUM ZAVRŠETKA OPERACIJE]]&lt;TODAY(),"završen","u provedbi")</f>
        <v>u provedbi</v>
      </c>
      <c r="K2807" s="25" t="s">
        <v>25</v>
      </c>
      <c r="L2807" s="25" t="s">
        <v>3</v>
      </c>
      <c r="M2807" s="17">
        <v>0.85</v>
      </c>
      <c r="N2807" s="17">
        <v>0.15</v>
      </c>
      <c r="O2807" s="11">
        <f>Ugovori_OPULJP[[#This Row],[Bespovratna sredstva - Ukupno (EU+Nac) HRK
= Ukupna ugovorena vrijednost bespovratnih sredstava]]*Ugovori_OPULJP[[#This Row],[EU STOPA SUFINANCIRANJA %
EU CO-FINANCING RATE %]]</f>
        <v>10927706.190499999</v>
      </c>
      <c r="P2807" s="11">
        <f>Ugovori_OPULJP[[#This Row],[Bespovratna sredstva - Ukupno (EU+Nac) HRK
= Ukupna ugovorena vrijednost bespovratnih sredstava]]*Ugovori_OPULJP[[#This Row],[STOPA NACIONALNOG SUFINANCIRANJA %]]</f>
        <v>1928418.7394999999</v>
      </c>
      <c r="Q2807" s="11">
        <v>12856124.93</v>
      </c>
      <c r="R2807" s="11">
        <v>0</v>
      </c>
      <c r="S2807" s="11">
        <v>0</v>
      </c>
      <c r="T2807" s="4">
        <f>Ugovori_OPULJP[[#This Row],[Bespovratna sredstva - Ukupno (EU+Nac) HRK
= Ukupna ugovorena vrijednost bespovratnih sredstava]]+Ugovori_OPULJP[[#This Row],[Javni doprinos korisnika - HRK]]+Ugovori_OPULJP[[#This Row],[Privatni doprinos korisnika - HRK]]</f>
        <v>12856124.93</v>
      </c>
      <c r="U2807" s="29" t="s">
        <v>8735</v>
      </c>
      <c r="V2807" s="29" t="s">
        <v>24</v>
      </c>
      <c r="W2807" s="89" t="s">
        <v>5697</v>
      </c>
      <c r="X2807" s="30" t="s">
        <v>8073</v>
      </c>
    </row>
    <row r="2808" spans="1:24" ht="76.5" x14ac:dyDescent="0.25">
      <c r="A2808" s="45" t="s">
        <v>4126</v>
      </c>
      <c r="B2808" s="46" t="s">
        <v>8152</v>
      </c>
      <c r="C2808" s="30" t="s">
        <v>7252</v>
      </c>
      <c r="D2808" s="30" t="s">
        <v>4125</v>
      </c>
      <c r="E2808" s="29" t="s">
        <v>22</v>
      </c>
      <c r="F2808" s="47" t="s">
        <v>4125</v>
      </c>
      <c r="G2808" s="47" t="s">
        <v>8916</v>
      </c>
      <c r="H2808" s="48">
        <v>43151</v>
      </c>
      <c r="I2808" s="48">
        <v>45097</v>
      </c>
      <c r="J2808" s="48" t="str">
        <f ca="1">IF(Ugovori_OPULJP[[#This Row],[DATUM ZAVRŠETKA OPERACIJE]]&lt;TODAY(),"završen","u provedbi")</f>
        <v>u provedbi</v>
      </c>
      <c r="K2808" s="25" t="s">
        <v>25</v>
      </c>
      <c r="L2808" s="25" t="s">
        <v>3</v>
      </c>
      <c r="M2808" s="17">
        <v>0.85</v>
      </c>
      <c r="N2808" s="17">
        <v>0.15</v>
      </c>
      <c r="O2808" s="11">
        <f>Ugovori_OPULJP[[#This Row],[Bespovratna sredstva - Ukupno (EU+Nac) HRK
= Ukupna ugovorena vrijednost bespovratnih sredstava]]*Ugovori_OPULJP[[#This Row],[EU STOPA SUFINANCIRANJA %
EU CO-FINANCING RATE %]]</f>
        <v>34445572.167499997</v>
      </c>
      <c r="P2808" s="11">
        <f>Ugovori_OPULJP[[#This Row],[Bespovratna sredstva - Ukupno (EU+Nac) HRK
= Ukupna ugovorena vrijednost bespovratnih sredstava]]*Ugovori_OPULJP[[#This Row],[STOPA NACIONALNOG SUFINANCIRANJA %]]</f>
        <v>6078630.3824999994</v>
      </c>
      <c r="Q2808" s="11">
        <v>40524202.549999997</v>
      </c>
      <c r="R2808" s="11">
        <v>0</v>
      </c>
      <c r="S2808" s="11">
        <v>0</v>
      </c>
      <c r="T2808" s="4">
        <f>Ugovori_OPULJP[[#This Row],[Bespovratna sredstva - Ukupno (EU+Nac) HRK
= Ukupna ugovorena vrijednost bespovratnih sredstava]]+Ugovori_OPULJP[[#This Row],[Javni doprinos korisnika - HRK]]+Ugovori_OPULJP[[#This Row],[Privatni doprinos korisnika - HRK]]</f>
        <v>40524202.549999997</v>
      </c>
      <c r="U2808" s="29" t="s">
        <v>8735</v>
      </c>
      <c r="V2808" s="29" t="s">
        <v>24</v>
      </c>
      <c r="W2808" s="89" t="s">
        <v>5698</v>
      </c>
      <c r="X2808" s="30" t="s">
        <v>8073</v>
      </c>
    </row>
    <row r="2809" spans="1:24" ht="114.75" x14ac:dyDescent="0.25">
      <c r="A2809" s="45" t="s">
        <v>4129</v>
      </c>
      <c r="B2809" s="46" t="s">
        <v>8152</v>
      </c>
      <c r="C2809" s="30" t="s">
        <v>7252</v>
      </c>
      <c r="D2809" s="30" t="s">
        <v>4128</v>
      </c>
      <c r="E2809" s="29" t="s">
        <v>22</v>
      </c>
      <c r="F2809" s="47" t="s">
        <v>4128</v>
      </c>
      <c r="G2809" s="47" t="s">
        <v>8916</v>
      </c>
      <c r="H2809" s="48">
        <v>43151</v>
      </c>
      <c r="I2809" s="48">
        <v>44977</v>
      </c>
      <c r="J2809" s="48" t="str">
        <f ca="1">IF(Ugovori_OPULJP[[#This Row],[DATUM ZAVRŠETKA OPERACIJE]]&lt;TODAY(),"završen","u provedbi")</f>
        <v>u provedbi</v>
      </c>
      <c r="K2809" s="25" t="s">
        <v>25</v>
      </c>
      <c r="L2809" s="25" t="s">
        <v>3</v>
      </c>
      <c r="M2809" s="17">
        <v>0.85</v>
      </c>
      <c r="N2809" s="17">
        <v>0.15</v>
      </c>
      <c r="O2809" s="11">
        <f>Ugovori_OPULJP[[#This Row],[Bespovratna sredstva - Ukupno (EU+Nac) HRK
= Ukupna ugovorena vrijednost bespovratnih sredstava]]*Ugovori_OPULJP[[#This Row],[EU STOPA SUFINANCIRANJA %
EU CO-FINANCING RATE %]]</f>
        <v>11128213.523499999</v>
      </c>
      <c r="P2809" s="11">
        <f>Ugovori_OPULJP[[#This Row],[Bespovratna sredstva - Ukupno (EU+Nac) HRK
= Ukupna ugovorena vrijednost bespovratnih sredstava]]*Ugovori_OPULJP[[#This Row],[STOPA NACIONALNOG SUFINANCIRANJA %]]</f>
        <v>1963802.3865</v>
      </c>
      <c r="Q2809" s="11">
        <v>13092015.91</v>
      </c>
      <c r="R2809" s="11">
        <v>0</v>
      </c>
      <c r="S2809" s="11">
        <v>0</v>
      </c>
      <c r="T2809" s="4">
        <f>Ugovori_OPULJP[[#This Row],[Bespovratna sredstva - Ukupno (EU+Nac) HRK
= Ukupna ugovorena vrijednost bespovratnih sredstava]]+Ugovori_OPULJP[[#This Row],[Javni doprinos korisnika - HRK]]+Ugovori_OPULJP[[#This Row],[Privatni doprinos korisnika - HRK]]</f>
        <v>13092015.91</v>
      </c>
      <c r="U2809" s="29" t="s">
        <v>8735</v>
      </c>
      <c r="V2809" s="29" t="s">
        <v>24</v>
      </c>
      <c r="W2809" s="89" t="s">
        <v>5699</v>
      </c>
      <c r="X2809" s="30" t="s">
        <v>8073</v>
      </c>
    </row>
    <row r="2810" spans="1:24" ht="102" x14ac:dyDescent="0.25">
      <c r="A2810" s="45" t="s">
        <v>4131</v>
      </c>
      <c r="B2810" s="46" t="s">
        <v>8152</v>
      </c>
      <c r="C2810" s="30" t="s">
        <v>7252</v>
      </c>
      <c r="D2810" s="30" t="s">
        <v>4130</v>
      </c>
      <c r="E2810" s="29" t="s">
        <v>22</v>
      </c>
      <c r="F2810" s="47" t="s">
        <v>4130</v>
      </c>
      <c r="G2810" s="47" t="s">
        <v>4132</v>
      </c>
      <c r="H2810" s="48">
        <v>43178</v>
      </c>
      <c r="I2810" s="48">
        <v>43543</v>
      </c>
      <c r="J2810" s="48" t="str">
        <f ca="1">IF(Ugovori_OPULJP[[#This Row],[DATUM ZAVRŠETKA OPERACIJE]]&lt;TODAY(),"završen","u provedbi")</f>
        <v>završen</v>
      </c>
      <c r="K2810" s="25" t="s">
        <v>25</v>
      </c>
      <c r="L2810" s="25" t="s">
        <v>3</v>
      </c>
      <c r="M2810" s="17">
        <v>0.85</v>
      </c>
      <c r="N2810" s="17">
        <v>0.15</v>
      </c>
      <c r="O2810" s="11">
        <f>Ugovori_OPULJP[[#This Row],[Bespovratna sredstva - Ukupno (EU+Nac) HRK
= Ukupna ugovorena vrijednost bespovratnih sredstava]]*Ugovori_OPULJP[[#This Row],[EU STOPA SUFINANCIRANJA %
EU CO-FINANCING RATE %]]</f>
        <v>509933.7</v>
      </c>
      <c r="P2810" s="11">
        <f>Ugovori_OPULJP[[#This Row],[Bespovratna sredstva - Ukupno (EU+Nac) HRK
= Ukupna ugovorena vrijednost bespovratnih sredstava]]*Ugovori_OPULJP[[#This Row],[STOPA NACIONALNOG SUFINANCIRANJA %]]</f>
        <v>89988.3</v>
      </c>
      <c r="Q2810" s="11">
        <v>599922</v>
      </c>
      <c r="R2810" s="11">
        <v>0</v>
      </c>
      <c r="S2810" s="11">
        <v>0</v>
      </c>
      <c r="T2810" s="4">
        <f>Ugovori_OPULJP[[#This Row],[Bespovratna sredstva - Ukupno (EU+Nac) HRK
= Ukupna ugovorena vrijednost bespovratnih sredstava]]+Ugovori_OPULJP[[#This Row],[Javni doprinos korisnika - HRK]]+Ugovori_OPULJP[[#This Row],[Privatni doprinos korisnika - HRK]]</f>
        <v>599922</v>
      </c>
      <c r="U2810" s="29" t="s">
        <v>8735</v>
      </c>
      <c r="V2810" s="29" t="s">
        <v>24</v>
      </c>
      <c r="W2810" s="89" t="s">
        <v>5700</v>
      </c>
      <c r="X2810" s="30" t="s">
        <v>8073</v>
      </c>
    </row>
    <row r="2811" spans="1:24" ht="114.75" x14ac:dyDescent="0.25">
      <c r="A2811" s="45" t="s">
        <v>4134</v>
      </c>
      <c r="B2811" s="46" t="s">
        <v>8152</v>
      </c>
      <c r="C2811" s="30" t="s">
        <v>7252</v>
      </c>
      <c r="D2811" s="30" t="s">
        <v>4133</v>
      </c>
      <c r="E2811" s="29" t="s">
        <v>22</v>
      </c>
      <c r="F2811" s="47" t="s">
        <v>4133</v>
      </c>
      <c r="G2811" s="47" t="s">
        <v>4135</v>
      </c>
      <c r="H2811" s="48">
        <v>43173</v>
      </c>
      <c r="I2811" s="48">
        <v>44453</v>
      </c>
      <c r="J2811" s="48" t="str">
        <f ca="1">IF(Ugovori_OPULJP[[#This Row],[DATUM ZAVRŠETKA OPERACIJE]]&lt;TODAY(),"završen","u provedbi")</f>
        <v>završen</v>
      </c>
      <c r="K2811" s="25" t="s">
        <v>25</v>
      </c>
      <c r="L2811" s="25" t="s">
        <v>3</v>
      </c>
      <c r="M2811" s="17">
        <v>0.85</v>
      </c>
      <c r="N2811" s="17">
        <v>0.15</v>
      </c>
      <c r="O2811" s="11">
        <f>Ugovori_OPULJP[[#This Row],[Bespovratna sredstva - Ukupno (EU+Nac) HRK
= Ukupna ugovorena vrijednost bespovratnih sredstava]]*Ugovori_OPULJP[[#This Row],[EU STOPA SUFINANCIRANJA %
EU CO-FINANCING RATE %]]</f>
        <v>3374186.0694999998</v>
      </c>
      <c r="P2811" s="11">
        <f>Ugovori_OPULJP[[#This Row],[Bespovratna sredstva - Ukupno (EU+Nac) HRK
= Ukupna ugovorena vrijednost bespovratnih sredstava]]*Ugovori_OPULJP[[#This Row],[STOPA NACIONALNOG SUFINANCIRANJA %]]</f>
        <v>595444.60049999994</v>
      </c>
      <c r="Q2811" s="11">
        <v>3969630.67</v>
      </c>
      <c r="R2811" s="11">
        <v>0</v>
      </c>
      <c r="S2811" s="11">
        <v>0</v>
      </c>
      <c r="T2811" s="4">
        <f>Ugovori_OPULJP[[#This Row],[Bespovratna sredstva - Ukupno (EU+Nac) HRK
= Ukupna ugovorena vrijednost bespovratnih sredstava]]+Ugovori_OPULJP[[#This Row],[Javni doprinos korisnika - HRK]]+Ugovori_OPULJP[[#This Row],[Privatni doprinos korisnika - HRK]]</f>
        <v>3969630.67</v>
      </c>
      <c r="U2811" s="29" t="s">
        <v>8735</v>
      </c>
      <c r="V2811" s="29" t="s">
        <v>24</v>
      </c>
      <c r="W2811" s="89" t="s">
        <v>5701</v>
      </c>
      <c r="X2811" s="30" t="s">
        <v>8073</v>
      </c>
    </row>
    <row r="2812" spans="1:24" ht="114.75" x14ac:dyDescent="0.25">
      <c r="A2812" s="45" t="s">
        <v>4137</v>
      </c>
      <c r="B2812" s="46" t="s">
        <v>8152</v>
      </c>
      <c r="C2812" s="30" t="s">
        <v>7252</v>
      </c>
      <c r="D2812" s="30" t="s">
        <v>4136</v>
      </c>
      <c r="E2812" s="29" t="s">
        <v>22</v>
      </c>
      <c r="F2812" s="47" t="s">
        <v>4136</v>
      </c>
      <c r="G2812" s="47" t="s">
        <v>4135</v>
      </c>
      <c r="H2812" s="48">
        <v>43173</v>
      </c>
      <c r="I2812" s="48">
        <v>45260</v>
      </c>
      <c r="J2812" s="48" t="str">
        <f ca="1">IF(Ugovori_OPULJP[[#This Row],[DATUM ZAVRŠETKA OPERACIJE]]&lt;TODAY(),"završen","u provedbi")</f>
        <v>u provedbi</v>
      </c>
      <c r="K2812" s="25" t="s">
        <v>25</v>
      </c>
      <c r="L2812" s="25" t="s">
        <v>3</v>
      </c>
      <c r="M2812" s="17">
        <v>0.85</v>
      </c>
      <c r="N2812" s="17">
        <v>0.15</v>
      </c>
      <c r="O2812" s="11">
        <f>Ugovori_OPULJP[[#This Row],[Bespovratna sredstva - Ukupno (EU+Nac) HRK
= Ukupna ugovorena vrijednost bespovratnih sredstava]]*Ugovori_OPULJP[[#This Row],[EU STOPA SUFINANCIRANJA %
EU CO-FINANCING RATE %]]</f>
        <v>3394462.76</v>
      </c>
      <c r="P2812" s="11">
        <f>Ugovori_OPULJP[[#This Row],[Bespovratna sredstva - Ukupno (EU+Nac) HRK
= Ukupna ugovorena vrijednost bespovratnih sredstava]]*Ugovori_OPULJP[[#This Row],[STOPA NACIONALNOG SUFINANCIRANJA %]]</f>
        <v>599022.84</v>
      </c>
      <c r="Q2812" s="11">
        <v>3993485.6</v>
      </c>
      <c r="R2812" s="11">
        <v>0</v>
      </c>
      <c r="S2812" s="11">
        <v>0</v>
      </c>
      <c r="T2812" s="4">
        <f>Ugovori_OPULJP[[#This Row],[Bespovratna sredstva - Ukupno (EU+Nac) HRK
= Ukupna ugovorena vrijednost bespovratnih sredstava]]+Ugovori_OPULJP[[#This Row],[Javni doprinos korisnika - HRK]]+Ugovori_OPULJP[[#This Row],[Privatni doprinos korisnika - HRK]]</f>
        <v>3993485.6</v>
      </c>
      <c r="U2812" s="29" t="s">
        <v>8735</v>
      </c>
      <c r="V2812" s="29" t="s">
        <v>24</v>
      </c>
      <c r="W2812" s="89" t="s">
        <v>5702</v>
      </c>
      <c r="X2812" s="30" t="s">
        <v>8073</v>
      </c>
    </row>
    <row r="2813" spans="1:24" ht="76.5" x14ac:dyDescent="0.25">
      <c r="A2813" s="45" t="s">
        <v>4139</v>
      </c>
      <c r="B2813" s="46" t="s">
        <v>8152</v>
      </c>
      <c r="C2813" s="30" t="s">
        <v>7252</v>
      </c>
      <c r="D2813" s="30" t="s">
        <v>4138</v>
      </c>
      <c r="E2813" s="29" t="s">
        <v>22</v>
      </c>
      <c r="F2813" s="47" t="s">
        <v>4138</v>
      </c>
      <c r="G2813" s="47" t="s">
        <v>10628</v>
      </c>
      <c r="H2813" s="48">
        <v>41640</v>
      </c>
      <c r="I2813" s="48">
        <v>43374</v>
      </c>
      <c r="J2813" s="48" t="str">
        <f ca="1">IF(Ugovori_OPULJP[[#This Row],[DATUM ZAVRŠETKA OPERACIJE]]&lt;TODAY(),"završen","u provedbi")</f>
        <v>završen</v>
      </c>
      <c r="K2813" s="25" t="s">
        <v>25</v>
      </c>
      <c r="L2813" s="25" t="s">
        <v>3</v>
      </c>
      <c r="M2813" s="17">
        <v>0.85</v>
      </c>
      <c r="N2813" s="17">
        <v>0.15</v>
      </c>
      <c r="O2813" s="11">
        <f>Ugovori_OPULJP[[#This Row],[Bespovratna sredstva - Ukupno (EU+Nac) HRK
= Ukupna ugovorena vrijednost bespovratnih sredstava]]*Ugovori_OPULJP[[#This Row],[EU STOPA SUFINANCIRANJA %
EU CO-FINANCING RATE %]]</f>
        <v>19706399.600499999</v>
      </c>
      <c r="P2813" s="11">
        <f>Ugovori_OPULJP[[#This Row],[Bespovratna sredstva - Ukupno (EU+Nac) HRK
= Ukupna ugovorena vrijednost bespovratnih sredstava]]*Ugovori_OPULJP[[#This Row],[STOPA NACIONALNOG SUFINANCIRANJA %]]</f>
        <v>3477599.9295000001</v>
      </c>
      <c r="Q2813" s="11">
        <v>23183999.530000001</v>
      </c>
      <c r="R2813" s="11">
        <v>0</v>
      </c>
      <c r="S2813" s="11">
        <v>0</v>
      </c>
      <c r="T2813" s="4">
        <f>Ugovori_OPULJP[[#This Row],[Bespovratna sredstva - Ukupno (EU+Nac) HRK
= Ukupna ugovorena vrijednost bespovratnih sredstava]]+Ugovori_OPULJP[[#This Row],[Javni doprinos korisnika - HRK]]+Ugovori_OPULJP[[#This Row],[Privatni doprinos korisnika - HRK]]</f>
        <v>23183999.530000001</v>
      </c>
      <c r="U2813" s="29" t="s">
        <v>8735</v>
      </c>
      <c r="V2813" s="29" t="s">
        <v>24</v>
      </c>
      <c r="W2813" s="89" t="s">
        <v>5703</v>
      </c>
      <c r="X2813" s="30" t="s">
        <v>8073</v>
      </c>
    </row>
    <row r="2814" spans="1:24" ht="114.75" x14ac:dyDescent="0.25">
      <c r="A2814" s="45" t="s">
        <v>4141</v>
      </c>
      <c r="B2814" s="46" t="s">
        <v>8152</v>
      </c>
      <c r="C2814" s="30" t="s">
        <v>7252</v>
      </c>
      <c r="D2814" s="30" t="s">
        <v>4140</v>
      </c>
      <c r="E2814" s="29" t="s">
        <v>22</v>
      </c>
      <c r="F2814" s="47" t="s">
        <v>4140</v>
      </c>
      <c r="G2814" s="47" t="s">
        <v>4142</v>
      </c>
      <c r="H2814" s="48">
        <v>43626</v>
      </c>
      <c r="I2814" s="48">
        <v>44237</v>
      </c>
      <c r="J2814" s="48" t="str">
        <f ca="1">IF(Ugovori_OPULJP[[#This Row],[DATUM ZAVRŠETKA OPERACIJE]]&lt;TODAY(),"završen","u provedbi")</f>
        <v>završen</v>
      </c>
      <c r="K2814" s="25" t="s">
        <v>9601</v>
      </c>
      <c r="L2814" s="25" t="s">
        <v>3</v>
      </c>
      <c r="M2814" s="17">
        <v>0.85</v>
      </c>
      <c r="N2814" s="17">
        <v>0.15</v>
      </c>
      <c r="O2814" s="11">
        <f>Ugovori_OPULJP[[#This Row],[Bespovratna sredstva - Ukupno (EU+Nac) HRK
= Ukupna ugovorena vrijednost bespovratnih sredstava]]*Ugovori_OPULJP[[#This Row],[EU STOPA SUFINANCIRANJA %
EU CO-FINANCING RATE %]]</f>
        <v>3211657.8584999996</v>
      </c>
      <c r="P2814" s="11">
        <f>Ugovori_OPULJP[[#This Row],[Bespovratna sredstva - Ukupno (EU+Nac) HRK
= Ukupna ugovorena vrijednost bespovratnih sredstava]]*Ugovori_OPULJP[[#This Row],[STOPA NACIONALNOG SUFINANCIRANJA %]]</f>
        <v>566763.15149999992</v>
      </c>
      <c r="Q2814" s="11">
        <v>3778421.01</v>
      </c>
      <c r="R2814" s="11">
        <v>0</v>
      </c>
      <c r="S2814" s="11">
        <v>0</v>
      </c>
      <c r="T2814" s="4">
        <f>Ugovori_OPULJP[[#This Row],[Bespovratna sredstva - Ukupno (EU+Nac) HRK
= Ukupna ugovorena vrijednost bespovratnih sredstava]]+Ugovori_OPULJP[[#This Row],[Javni doprinos korisnika - HRK]]+Ugovori_OPULJP[[#This Row],[Privatni doprinos korisnika - HRK]]</f>
        <v>3778421.01</v>
      </c>
      <c r="U2814" s="29" t="s">
        <v>8735</v>
      </c>
      <c r="V2814" s="29" t="s">
        <v>24</v>
      </c>
      <c r="W2814" s="89" t="s">
        <v>5704</v>
      </c>
      <c r="X2814" s="30" t="s">
        <v>8073</v>
      </c>
    </row>
    <row r="2815" spans="1:24" ht="102" x14ac:dyDescent="0.25">
      <c r="A2815" s="45" t="s">
        <v>4144</v>
      </c>
      <c r="B2815" s="46" t="s">
        <v>8152</v>
      </c>
      <c r="C2815" s="30" t="s">
        <v>7252</v>
      </c>
      <c r="D2815" s="30" t="s">
        <v>4143</v>
      </c>
      <c r="E2815" s="29" t="s">
        <v>22</v>
      </c>
      <c r="F2815" s="47" t="s">
        <v>4143</v>
      </c>
      <c r="G2815" s="47" t="s">
        <v>4142</v>
      </c>
      <c r="H2815" s="48">
        <v>43508</v>
      </c>
      <c r="I2815" s="48">
        <v>43873</v>
      </c>
      <c r="J2815" s="48" t="str">
        <f ca="1">IF(Ugovori_OPULJP[[#This Row],[DATUM ZAVRŠETKA OPERACIJE]]&lt;TODAY(),"završen","u provedbi")</f>
        <v>završen</v>
      </c>
      <c r="K2815" s="25" t="s">
        <v>3</v>
      </c>
      <c r="L2815" s="25" t="s">
        <v>3</v>
      </c>
      <c r="M2815" s="17">
        <v>0.85</v>
      </c>
      <c r="N2815" s="17">
        <v>0.15</v>
      </c>
      <c r="O2815" s="11">
        <f>Ugovori_OPULJP[[#This Row],[Bespovratna sredstva - Ukupno (EU+Nac) HRK
= Ukupna ugovorena vrijednost bespovratnih sredstava]]*Ugovori_OPULJP[[#This Row],[EU STOPA SUFINANCIRANJA %
EU CO-FINANCING RATE %]]</f>
        <v>969000</v>
      </c>
      <c r="P2815" s="11">
        <f>Ugovori_OPULJP[[#This Row],[Bespovratna sredstva - Ukupno (EU+Nac) HRK
= Ukupna ugovorena vrijednost bespovratnih sredstava]]*Ugovori_OPULJP[[#This Row],[STOPA NACIONALNOG SUFINANCIRANJA %]]</f>
        <v>171000</v>
      </c>
      <c r="Q2815" s="11">
        <v>1140000</v>
      </c>
      <c r="R2815" s="11">
        <v>0</v>
      </c>
      <c r="S2815" s="11">
        <v>0</v>
      </c>
      <c r="T2815" s="4">
        <f>Ugovori_OPULJP[[#This Row],[Bespovratna sredstva - Ukupno (EU+Nac) HRK
= Ukupna ugovorena vrijednost bespovratnih sredstava]]+Ugovori_OPULJP[[#This Row],[Javni doprinos korisnika - HRK]]+Ugovori_OPULJP[[#This Row],[Privatni doprinos korisnika - HRK]]</f>
        <v>1140000</v>
      </c>
      <c r="U2815" s="29" t="s">
        <v>8735</v>
      </c>
      <c r="V2815" s="29" t="s">
        <v>24</v>
      </c>
      <c r="W2815" s="89" t="s">
        <v>5705</v>
      </c>
      <c r="X2815" s="30" t="s">
        <v>8073</v>
      </c>
    </row>
    <row r="2816" spans="1:24" ht="114.75" x14ac:dyDescent="0.25">
      <c r="A2816" s="45" t="s">
        <v>4146</v>
      </c>
      <c r="B2816" s="46" t="s">
        <v>8152</v>
      </c>
      <c r="C2816" s="30" t="s">
        <v>7252</v>
      </c>
      <c r="D2816" s="30" t="s">
        <v>4145</v>
      </c>
      <c r="E2816" s="29" t="s">
        <v>22</v>
      </c>
      <c r="F2816" s="47" t="s">
        <v>4145</v>
      </c>
      <c r="G2816" s="47" t="s">
        <v>4142</v>
      </c>
      <c r="H2816" s="48">
        <v>43508</v>
      </c>
      <c r="I2816" s="52">
        <v>44359</v>
      </c>
      <c r="J2816" s="48" t="str">
        <f ca="1">IF(Ugovori_OPULJP[[#This Row],[DATUM ZAVRŠETKA OPERACIJE]]&lt;TODAY(),"završen","u provedbi")</f>
        <v>završen</v>
      </c>
      <c r="K2816" s="25" t="s">
        <v>9600</v>
      </c>
      <c r="L2816" s="25" t="s">
        <v>3</v>
      </c>
      <c r="M2816" s="17">
        <v>0.85</v>
      </c>
      <c r="N2816" s="17">
        <v>0.15</v>
      </c>
      <c r="O2816" s="11">
        <f>Ugovori_OPULJP[[#This Row],[Bespovratna sredstva - Ukupno (EU+Nac) HRK
= Ukupna ugovorena vrijednost bespovratnih sredstava]]*Ugovori_OPULJP[[#This Row],[EU STOPA SUFINANCIRANJA %
EU CO-FINANCING RATE %]]</f>
        <v>590089.24399999995</v>
      </c>
      <c r="P2816" s="11">
        <f>Ugovori_OPULJP[[#This Row],[Bespovratna sredstva - Ukupno (EU+Nac) HRK
= Ukupna ugovorena vrijednost bespovratnih sredstava]]*Ugovori_OPULJP[[#This Row],[STOPA NACIONALNOG SUFINANCIRANJA %]]</f>
        <v>104133.39599999999</v>
      </c>
      <c r="Q2816" s="11">
        <v>694222.64</v>
      </c>
      <c r="R2816" s="11">
        <v>0</v>
      </c>
      <c r="S2816" s="11">
        <v>0</v>
      </c>
      <c r="T2816" s="4">
        <f>Ugovori_OPULJP[[#This Row],[Bespovratna sredstva - Ukupno (EU+Nac) HRK
= Ukupna ugovorena vrijednost bespovratnih sredstava]]+Ugovori_OPULJP[[#This Row],[Javni doprinos korisnika - HRK]]+Ugovori_OPULJP[[#This Row],[Privatni doprinos korisnika - HRK]]</f>
        <v>694222.64</v>
      </c>
      <c r="U2816" s="29" t="s">
        <v>8735</v>
      </c>
      <c r="V2816" s="29" t="s">
        <v>24</v>
      </c>
      <c r="W2816" s="89" t="s">
        <v>5706</v>
      </c>
      <c r="X2816" s="30" t="s">
        <v>8073</v>
      </c>
    </row>
    <row r="2817" spans="1:24" ht="63.75" x14ac:dyDescent="0.25">
      <c r="A2817" s="45" t="s">
        <v>4148</v>
      </c>
      <c r="B2817" s="46" t="s">
        <v>8152</v>
      </c>
      <c r="C2817" s="30" t="s">
        <v>7252</v>
      </c>
      <c r="D2817" s="30" t="s">
        <v>4147</v>
      </c>
      <c r="E2817" s="29" t="s">
        <v>22</v>
      </c>
      <c r="F2817" s="47" t="s">
        <v>4147</v>
      </c>
      <c r="G2817" s="47" t="s">
        <v>4149</v>
      </c>
      <c r="H2817" s="48">
        <v>43447</v>
      </c>
      <c r="I2817" s="48">
        <v>43995</v>
      </c>
      <c r="J2817" s="48" t="str">
        <f ca="1">IF(Ugovori_OPULJP[[#This Row],[DATUM ZAVRŠETKA OPERACIJE]]&lt;TODAY(),"završen","u provedbi")</f>
        <v>završen</v>
      </c>
      <c r="K2817" s="25" t="s">
        <v>3</v>
      </c>
      <c r="L2817" s="25" t="s">
        <v>3</v>
      </c>
      <c r="M2817" s="17">
        <v>0.85</v>
      </c>
      <c r="N2817" s="17">
        <v>0.15</v>
      </c>
      <c r="O2817" s="11">
        <f>Ugovori_OPULJP[[#This Row],[Bespovratna sredstva - Ukupno (EU+Nac) HRK
= Ukupna ugovorena vrijednost bespovratnih sredstava]]*Ugovori_OPULJP[[#This Row],[EU STOPA SUFINANCIRANJA %
EU CO-FINANCING RATE %]]</f>
        <v>6228174.4424999999</v>
      </c>
      <c r="P2817" s="11">
        <f>Ugovori_OPULJP[[#This Row],[Bespovratna sredstva - Ukupno (EU+Nac) HRK
= Ukupna ugovorena vrijednost bespovratnih sredstava]]*Ugovori_OPULJP[[#This Row],[STOPA NACIONALNOG SUFINANCIRANJA %]]</f>
        <v>1099089.6074999999</v>
      </c>
      <c r="Q2817" s="11">
        <v>7327264.0499999998</v>
      </c>
      <c r="R2817" s="11">
        <v>0</v>
      </c>
      <c r="S2817" s="11">
        <v>0</v>
      </c>
      <c r="T2817" s="4">
        <f>Ugovori_OPULJP[[#This Row],[Bespovratna sredstva - Ukupno (EU+Nac) HRK
= Ukupna ugovorena vrijednost bespovratnih sredstava]]+Ugovori_OPULJP[[#This Row],[Javni doprinos korisnika - HRK]]+Ugovori_OPULJP[[#This Row],[Privatni doprinos korisnika - HRK]]</f>
        <v>7327264.0499999998</v>
      </c>
      <c r="U2817" s="29" t="s">
        <v>8735</v>
      </c>
      <c r="V2817" s="29" t="s">
        <v>24</v>
      </c>
      <c r="W2817" s="89" t="s">
        <v>5707</v>
      </c>
      <c r="X2817" s="30" t="s">
        <v>8073</v>
      </c>
    </row>
    <row r="2818" spans="1:24" ht="114.75" x14ac:dyDescent="0.25">
      <c r="A2818" s="45" t="s">
        <v>4150</v>
      </c>
      <c r="B2818" s="46" t="s">
        <v>8152</v>
      </c>
      <c r="C2818" s="30" t="s">
        <v>7252</v>
      </c>
      <c r="D2818" s="30" t="s">
        <v>9593</v>
      </c>
      <c r="E2818" s="29" t="s">
        <v>22</v>
      </c>
      <c r="F2818" s="47" t="s">
        <v>9593</v>
      </c>
      <c r="G2818" s="47" t="s">
        <v>8734</v>
      </c>
      <c r="H2818" s="48">
        <v>43437</v>
      </c>
      <c r="I2818" s="48">
        <v>45052</v>
      </c>
      <c r="J2818" s="48" t="str">
        <f ca="1">IF(Ugovori_OPULJP[[#This Row],[DATUM ZAVRŠETKA OPERACIJE]]&lt;TODAY(),"završen","u provedbi")</f>
        <v>u provedbi</v>
      </c>
      <c r="K2818" s="25" t="s">
        <v>3</v>
      </c>
      <c r="L2818" s="25" t="s">
        <v>3</v>
      </c>
      <c r="M2818" s="17">
        <v>0.85</v>
      </c>
      <c r="N2818" s="17">
        <v>0.15</v>
      </c>
      <c r="O2818" s="11">
        <f>Ugovori_OPULJP[[#This Row],[Bespovratna sredstva - Ukupno (EU+Nac) HRK
= Ukupna ugovorena vrijednost bespovratnih sredstava]]*Ugovori_OPULJP[[#This Row],[EU STOPA SUFINANCIRANJA %
EU CO-FINANCING RATE %]]</f>
        <v>12208054.2205</v>
      </c>
      <c r="P2818" s="11">
        <f>Ugovori_OPULJP[[#This Row],[Bespovratna sredstva - Ukupno (EU+Nac) HRK
= Ukupna ugovorena vrijednost bespovratnih sredstava]]*Ugovori_OPULJP[[#This Row],[STOPA NACIONALNOG SUFINANCIRANJA %]]</f>
        <v>2154362.5095000002</v>
      </c>
      <c r="Q2818" s="11">
        <v>14362416.73</v>
      </c>
      <c r="R2818" s="11">
        <v>0</v>
      </c>
      <c r="S2818" s="11">
        <v>0</v>
      </c>
      <c r="T2818" s="4">
        <f>Ugovori_OPULJP[[#This Row],[Bespovratna sredstva - Ukupno (EU+Nac) HRK
= Ukupna ugovorena vrijednost bespovratnih sredstava]]+Ugovori_OPULJP[[#This Row],[Javni doprinos korisnika - HRK]]+Ugovori_OPULJP[[#This Row],[Privatni doprinos korisnika - HRK]]</f>
        <v>14362416.73</v>
      </c>
      <c r="U2818" s="29" t="s">
        <v>8735</v>
      </c>
      <c r="V2818" s="29" t="s">
        <v>24</v>
      </c>
      <c r="W2818" s="89" t="s">
        <v>5708</v>
      </c>
      <c r="X2818" s="30" t="s">
        <v>8073</v>
      </c>
    </row>
    <row r="2819" spans="1:24" ht="89.25" x14ac:dyDescent="0.25">
      <c r="A2819" s="45" t="s">
        <v>4153</v>
      </c>
      <c r="B2819" s="46" t="s">
        <v>8152</v>
      </c>
      <c r="C2819" s="30" t="s">
        <v>7252</v>
      </c>
      <c r="D2819" s="30" t="s">
        <v>4152</v>
      </c>
      <c r="E2819" s="29" t="s">
        <v>22</v>
      </c>
      <c r="F2819" s="47" t="s">
        <v>4152</v>
      </c>
      <c r="G2819" s="47" t="s">
        <v>4154</v>
      </c>
      <c r="H2819" s="48">
        <v>43508</v>
      </c>
      <c r="I2819" s="48">
        <v>44055</v>
      </c>
      <c r="J2819" s="48" t="str">
        <f ca="1">IF(Ugovori_OPULJP[[#This Row],[DATUM ZAVRŠETKA OPERACIJE]]&lt;TODAY(),"završen","u provedbi")</f>
        <v>završen</v>
      </c>
      <c r="K2819" s="25" t="s">
        <v>3</v>
      </c>
      <c r="L2819" s="25" t="s">
        <v>3</v>
      </c>
      <c r="M2819" s="17">
        <v>0.85</v>
      </c>
      <c r="N2819" s="17">
        <v>0.15</v>
      </c>
      <c r="O2819" s="11">
        <f>Ugovori_OPULJP[[#This Row],[Bespovratna sredstva - Ukupno (EU+Nac) HRK
= Ukupna ugovorena vrijednost bespovratnih sredstava]]*Ugovori_OPULJP[[#This Row],[EU STOPA SUFINANCIRANJA %
EU CO-FINANCING RATE %]]</f>
        <v>2337849.8939999999</v>
      </c>
      <c r="P2819" s="11">
        <f>Ugovori_OPULJP[[#This Row],[Bespovratna sredstva - Ukupno (EU+Nac) HRK
= Ukupna ugovorena vrijednost bespovratnih sredstava]]*Ugovori_OPULJP[[#This Row],[STOPA NACIONALNOG SUFINANCIRANJA %]]</f>
        <v>412561.74599999998</v>
      </c>
      <c r="Q2819" s="11">
        <v>2750411.64</v>
      </c>
      <c r="R2819" s="11">
        <v>0</v>
      </c>
      <c r="S2819" s="11">
        <v>0</v>
      </c>
      <c r="T2819" s="4">
        <f>Ugovori_OPULJP[[#This Row],[Bespovratna sredstva - Ukupno (EU+Nac) HRK
= Ukupna ugovorena vrijednost bespovratnih sredstava]]+Ugovori_OPULJP[[#This Row],[Javni doprinos korisnika - HRK]]+Ugovori_OPULJP[[#This Row],[Privatni doprinos korisnika - HRK]]</f>
        <v>2750411.64</v>
      </c>
      <c r="U2819" s="29" t="s">
        <v>8735</v>
      </c>
      <c r="V2819" s="29" t="s">
        <v>24</v>
      </c>
      <c r="W2819" s="89" t="s">
        <v>5709</v>
      </c>
      <c r="X2819" s="30" t="s">
        <v>8073</v>
      </c>
    </row>
    <row r="2820" spans="1:24" ht="114.75" x14ac:dyDescent="0.25">
      <c r="A2820" s="45" t="s">
        <v>4156</v>
      </c>
      <c r="B2820" s="46" t="s">
        <v>8152</v>
      </c>
      <c r="C2820" s="30" t="s">
        <v>7252</v>
      </c>
      <c r="D2820" s="30" t="s">
        <v>4155</v>
      </c>
      <c r="E2820" s="29" t="s">
        <v>22</v>
      </c>
      <c r="F2820" s="47" t="s">
        <v>4155</v>
      </c>
      <c r="G2820" s="47" t="s">
        <v>4124</v>
      </c>
      <c r="H2820" s="48">
        <v>43010</v>
      </c>
      <c r="I2820" s="48">
        <v>44768</v>
      </c>
      <c r="J2820" s="48" t="str">
        <f ca="1">IF(Ugovori_OPULJP[[#This Row],[DATUM ZAVRŠETKA OPERACIJE]]&lt;TODAY(),"završen","u provedbi")</f>
        <v>u provedbi</v>
      </c>
      <c r="K2820" s="25" t="s">
        <v>25</v>
      </c>
      <c r="L2820" s="25" t="s">
        <v>3</v>
      </c>
      <c r="M2820" s="17">
        <v>0.85</v>
      </c>
      <c r="N2820" s="17">
        <v>0.15</v>
      </c>
      <c r="O2820" s="11">
        <f>Ugovori_OPULJP[[#This Row],[Bespovratna sredstva - Ukupno (EU+Nac) HRK
= Ukupna ugovorena vrijednost bespovratnih sredstava]]*Ugovori_OPULJP[[#This Row],[EU STOPA SUFINANCIRANJA %
EU CO-FINANCING RATE %]]</f>
        <v>42945278.832500003</v>
      </c>
      <c r="P2820" s="11">
        <f>Ugovori_OPULJP[[#This Row],[Bespovratna sredstva - Ukupno (EU+Nac) HRK
= Ukupna ugovorena vrijednost bespovratnih sredstava]]*Ugovori_OPULJP[[#This Row],[STOPA NACIONALNOG SUFINANCIRANJA %]]</f>
        <v>7578578.6174999997</v>
      </c>
      <c r="Q2820" s="11">
        <v>50523857.450000003</v>
      </c>
      <c r="R2820" s="11">
        <v>0</v>
      </c>
      <c r="S2820" s="11">
        <v>0</v>
      </c>
      <c r="T2820" s="4">
        <f>Ugovori_OPULJP[[#This Row],[Bespovratna sredstva - Ukupno (EU+Nac) HRK
= Ukupna ugovorena vrijednost bespovratnih sredstava]]+Ugovori_OPULJP[[#This Row],[Javni doprinos korisnika - HRK]]+Ugovori_OPULJP[[#This Row],[Privatni doprinos korisnika - HRK]]</f>
        <v>50523857.450000003</v>
      </c>
      <c r="U2820" s="29" t="s">
        <v>8735</v>
      </c>
      <c r="V2820" s="29" t="s">
        <v>24</v>
      </c>
      <c r="W2820" s="89" t="s">
        <v>5710</v>
      </c>
      <c r="X2820" s="30" t="s">
        <v>8073</v>
      </c>
    </row>
    <row r="2821" spans="1:24" ht="114.75" x14ac:dyDescent="0.25">
      <c r="A2821" s="45" t="s">
        <v>4158</v>
      </c>
      <c r="B2821" s="46" t="s">
        <v>8152</v>
      </c>
      <c r="C2821" s="30" t="s">
        <v>7252</v>
      </c>
      <c r="D2821" s="30" t="s">
        <v>4157</v>
      </c>
      <c r="E2821" s="29" t="s">
        <v>22</v>
      </c>
      <c r="F2821" s="47" t="s">
        <v>4157</v>
      </c>
      <c r="G2821" s="47" t="s">
        <v>4124</v>
      </c>
      <c r="H2821" s="48">
        <v>43508</v>
      </c>
      <c r="I2821" s="48">
        <v>44239</v>
      </c>
      <c r="J2821" s="48" t="str">
        <f ca="1">IF(Ugovori_OPULJP[[#This Row],[DATUM ZAVRŠETKA OPERACIJE]]&lt;TODAY(),"završen","u provedbi")</f>
        <v>završen</v>
      </c>
      <c r="K2821" s="25" t="s">
        <v>3</v>
      </c>
      <c r="L2821" s="25" t="s">
        <v>3</v>
      </c>
      <c r="M2821" s="17">
        <v>0.85</v>
      </c>
      <c r="N2821" s="17">
        <v>0.15</v>
      </c>
      <c r="O2821" s="11">
        <f>Ugovori_OPULJP[[#This Row],[Bespovratna sredstva - Ukupno (EU+Nac) HRK
= Ukupna ugovorena vrijednost bespovratnih sredstava]]*Ugovori_OPULJP[[#This Row],[EU STOPA SUFINANCIRANJA %
EU CO-FINANCING RATE %]]</f>
        <v>1530000</v>
      </c>
      <c r="P2821" s="11">
        <f>Ugovori_OPULJP[[#This Row],[Bespovratna sredstva - Ukupno (EU+Nac) HRK
= Ukupna ugovorena vrijednost bespovratnih sredstava]]*Ugovori_OPULJP[[#This Row],[STOPA NACIONALNOG SUFINANCIRANJA %]]</f>
        <v>270000</v>
      </c>
      <c r="Q2821" s="11">
        <v>1800000</v>
      </c>
      <c r="R2821" s="11">
        <v>0</v>
      </c>
      <c r="S2821" s="11">
        <v>0</v>
      </c>
      <c r="T2821" s="4">
        <f>Ugovori_OPULJP[[#This Row],[Bespovratna sredstva - Ukupno (EU+Nac) HRK
= Ukupna ugovorena vrijednost bespovratnih sredstava]]+Ugovori_OPULJP[[#This Row],[Javni doprinos korisnika - HRK]]+Ugovori_OPULJP[[#This Row],[Privatni doprinos korisnika - HRK]]</f>
        <v>1800000</v>
      </c>
      <c r="U2821" s="29" t="s">
        <v>8735</v>
      </c>
      <c r="V2821" s="29" t="s">
        <v>24</v>
      </c>
      <c r="W2821" s="89" t="s">
        <v>5711</v>
      </c>
      <c r="X2821" s="30" t="s">
        <v>8073</v>
      </c>
    </row>
    <row r="2822" spans="1:24" ht="89.25" x14ac:dyDescent="0.25">
      <c r="A2822" s="45" t="s">
        <v>4160</v>
      </c>
      <c r="B2822" s="46" t="s">
        <v>8152</v>
      </c>
      <c r="C2822" s="30" t="s">
        <v>7252</v>
      </c>
      <c r="D2822" s="30" t="s">
        <v>4159</v>
      </c>
      <c r="E2822" s="29" t="s">
        <v>22</v>
      </c>
      <c r="F2822" s="47" t="s">
        <v>4159</v>
      </c>
      <c r="G2822" s="47" t="s">
        <v>4124</v>
      </c>
      <c r="H2822" s="48">
        <v>42737</v>
      </c>
      <c r="I2822" s="48">
        <v>44857</v>
      </c>
      <c r="J2822" s="48" t="str">
        <f ca="1">IF(Ugovori_OPULJP[[#This Row],[DATUM ZAVRŠETKA OPERACIJE]]&lt;TODAY(),"završen","u provedbi")</f>
        <v>u provedbi</v>
      </c>
      <c r="K2822" s="25" t="s">
        <v>25</v>
      </c>
      <c r="L2822" s="25" t="s">
        <v>3</v>
      </c>
      <c r="M2822" s="17">
        <v>0.85</v>
      </c>
      <c r="N2822" s="17">
        <v>0.15</v>
      </c>
      <c r="O2822" s="11">
        <f>Ugovori_OPULJP[[#This Row],[Bespovratna sredstva - Ukupno (EU+Nac) HRK
= Ukupna ugovorena vrijednost bespovratnih sredstava]]*Ugovori_OPULJP[[#This Row],[EU STOPA SUFINANCIRANJA %
EU CO-FINANCING RATE %]]</f>
        <v>43336391.414999999</v>
      </c>
      <c r="P2822" s="11">
        <f>Ugovori_OPULJP[[#This Row],[Bespovratna sredstva - Ukupno (EU+Nac) HRK
= Ukupna ugovorena vrijednost bespovratnih sredstava]]*Ugovori_OPULJP[[#This Row],[STOPA NACIONALNOG SUFINANCIRANJA %]]</f>
        <v>7647598.4849999994</v>
      </c>
      <c r="Q2822" s="11">
        <v>50983989.899999999</v>
      </c>
      <c r="R2822" s="11">
        <v>0</v>
      </c>
      <c r="S2822" s="11">
        <v>0</v>
      </c>
      <c r="T2822" s="4">
        <f>Ugovori_OPULJP[[#This Row],[Bespovratna sredstva - Ukupno (EU+Nac) HRK
= Ukupna ugovorena vrijednost bespovratnih sredstava]]+Ugovori_OPULJP[[#This Row],[Javni doprinos korisnika - HRK]]+Ugovori_OPULJP[[#This Row],[Privatni doprinos korisnika - HRK]]</f>
        <v>50983989.899999999</v>
      </c>
      <c r="U2822" s="29" t="s">
        <v>8735</v>
      </c>
      <c r="V2822" s="29" t="s">
        <v>24</v>
      </c>
      <c r="W2822" s="89" t="s">
        <v>5712</v>
      </c>
      <c r="X2822" s="30" t="s">
        <v>8073</v>
      </c>
    </row>
    <row r="2823" spans="1:24" ht="102" x14ac:dyDescent="0.25">
      <c r="A2823" s="45" t="s">
        <v>4162</v>
      </c>
      <c r="B2823" s="46" t="s">
        <v>8152</v>
      </c>
      <c r="C2823" s="30" t="s">
        <v>7252</v>
      </c>
      <c r="D2823" s="30" t="s">
        <v>4161</v>
      </c>
      <c r="E2823" s="29" t="s">
        <v>22</v>
      </c>
      <c r="F2823" s="47" t="s">
        <v>4161</v>
      </c>
      <c r="G2823" s="47" t="s">
        <v>4124</v>
      </c>
      <c r="H2823" s="48">
        <v>43424</v>
      </c>
      <c r="I2823" s="48">
        <v>44824</v>
      </c>
      <c r="J2823" s="48" t="str">
        <f ca="1">IF(Ugovori_OPULJP[[#This Row],[DATUM ZAVRŠETKA OPERACIJE]]&lt;TODAY(),"završen","u provedbi")</f>
        <v>u provedbi</v>
      </c>
      <c r="K2823" s="25" t="s">
        <v>25</v>
      </c>
      <c r="L2823" s="25" t="s">
        <v>3</v>
      </c>
      <c r="M2823" s="17">
        <v>0.85</v>
      </c>
      <c r="N2823" s="17">
        <v>0.15</v>
      </c>
      <c r="O2823" s="11">
        <f>Ugovori_OPULJP[[#This Row],[Bespovratna sredstva - Ukupno (EU+Nac) HRK
= Ukupna ugovorena vrijednost bespovratnih sredstava]]*Ugovori_OPULJP[[#This Row],[EU STOPA SUFINANCIRANJA %
EU CO-FINANCING RATE %]]</f>
        <v>19096016.173</v>
      </c>
      <c r="P2823" s="11">
        <f>Ugovori_OPULJP[[#This Row],[Bespovratna sredstva - Ukupno (EU+Nac) HRK
= Ukupna ugovorena vrijednost bespovratnih sredstava]]*Ugovori_OPULJP[[#This Row],[STOPA NACIONALNOG SUFINANCIRANJA %]]</f>
        <v>3369885.2069999999</v>
      </c>
      <c r="Q2823" s="11">
        <v>22465901.379999999</v>
      </c>
      <c r="R2823" s="11">
        <v>0</v>
      </c>
      <c r="S2823" s="11">
        <v>0</v>
      </c>
      <c r="T2823" s="4">
        <f>Ugovori_OPULJP[[#This Row],[Bespovratna sredstva - Ukupno (EU+Nac) HRK
= Ukupna ugovorena vrijednost bespovratnih sredstava]]+Ugovori_OPULJP[[#This Row],[Javni doprinos korisnika - HRK]]+Ugovori_OPULJP[[#This Row],[Privatni doprinos korisnika - HRK]]</f>
        <v>22465901.379999999</v>
      </c>
      <c r="U2823" s="29" t="s">
        <v>8735</v>
      </c>
      <c r="V2823" s="29" t="s">
        <v>24</v>
      </c>
      <c r="W2823" s="89" t="s">
        <v>5713</v>
      </c>
      <c r="X2823" s="30" t="s">
        <v>8073</v>
      </c>
    </row>
    <row r="2824" spans="1:24" ht="102" x14ac:dyDescent="0.25">
      <c r="A2824" s="45" t="s">
        <v>4164</v>
      </c>
      <c r="B2824" s="46" t="s">
        <v>8152</v>
      </c>
      <c r="C2824" s="30" t="s">
        <v>7252</v>
      </c>
      <c r="D2824" s="30" t="s">
        <v>4163</v>
      </c>
      <c r="E2824" s="29" t="s">
        <v>22</v>
      </c>
      <c r="F2824" s="47" t="s">
        <v>4163</v>
      </c>
      <c r="G2824" s="47" t="s">
        <v>4124</v>
      </c>
      <c r="H2824" s="48">
        <v>43406</v>
      </c>
      <c r="I2824" s="48">
        <v>44997</v>
      </c>
      <c r="J2824" s="48" t="str">
        <f ca="1">IF(Ugovori_OPULJP[[#This Row],[DATUM ZAVRŠETKA OPERACIJE]]&lt;TODAY(),"završen","u provedbi")</f>
        <v>u provedbi</v>
      </c>
      <c r="K2824" s="25" t="s">
        <v>25</v>
      </c>
      <c r="L2824" s="25" t="s">
        <v>3</v>
      </c>
      <c r="M2824" s="17">
        <v>0.85</v>
      </c>
      <c r="N2824" s="17">
        <v>0.15</v>
      </c>
      <c r="O2824" s="11">
        <f>Ugovori_OPULJP[[#This Row],[Bespovratna sredstva - Ukupno (EU+Nac) HRK
= Ukupna ugovorena vrijednost bespovratnih sredstava]]*Ugovori_OPULJP[[#This Row],[EU STOPA SUFINANCIRANJA %
EU CO-FINANCING RATE %]]</f>
        <v>34001716.693999998</v>
      </c>
      <c r="P2824" s="11">
        <f>Ugovori_OPULJP[[#This Row],[Bespovratna sredstva - Ukupno (EU+Nac) HRK
= Ukupna ugovorena vrijednost bespovratnih sredstava]]*Ugovori_OPULJP[[#This Row],[STOPA NACIONALNOG SUFINANCIRANJA %]]</f>
        <v>6000302.9459999995</v>
      </c>
      <c r="Q2824" s="11">
        <v>40002019.640000001</v>
      </c>
      <c r="R2824" s="11">
        <v>0</v>
      </c>
      <c r="S2824" s="11">
        <v>0</v>
      </c>
      <c r="T2824" s="4">
        <f>Ugovori_OPULJP[[#This Row],[Bespovratna sredstva - Ukupno (EU+Nac) HRK
= Ukupna ugovorena vrijednost bespovratnih sredstava]]+Ugovori_OPULJP[[#This Row],[Javni doprinos korisnika - HRK]]+Ugovori_OPULJP[[#This Row],[Privatni doprinos korisnika - HRK]]</f>
        <v>40002019.640000001</v>
      </c>
      <c r="U2824" s="29" t="s">
        <v>8735</v>
      </c>
      <c r="V2824" s="29" t="s">
        <v>24</v>
      </c>
      <c r="W2824" s="89" t="s">
        <v>5714</v>
      </c>
      <c r="X2824" s="30" t="s">
        <v>8073</v>
      </c>
    </row>
    <row r="2825" spans="1:24" ht="102" x14ac:dyDescent="0.25">
      <c r="A2825" s="45" t="s">
        <v>4166</v>
      </c>
      <c r="B2825" s="46" t="s">
        <v>8152</v>
      </c>
      <c r="C2825" s="30" t="s">
        <v>7252</v>
      </c>
      <c r="D2825" s="30" t="s">
        <v>4165</v>
      </c>
      <c r="E2825" s="29" t="s">
        <v>22</v>
      </c>
      <c r="F2825" s="47" t="s">
        <v>4165</v>
      </c>
      <c r="G2825" s="47" t="s">
        <v>4124</v>
      </c>
      <c r="H2825" s="48">
        <v>43613</v>
      </c>
      <c r="I2825" s="48">
        <v>44709</v>
      </c>
      <c r="J2825" s="48" t="str">
        <f ca="1">IF(Ugovori_OPULJP[[#This Row],[DATUM ZAVRŠETKA OPERACIJE]]&lt;TODAY(),"završen","u provedbi")</f>
        <v>u provedbi</v>
      </c>
      <c r="K2825" s="25" t="s">
        <v>25</v>
      </c>
      <c r="L2825" s="25" t="s">
        <v>3</v>
      </c>
      <c r="M2825" s="17">
        <v>0.85</v>
      </c>
      <c r="N2825" s="17">
        <v>0.15</v>
      </c>
      <c r="O2825" s="11">
        <f>Ugovori_OPULJP[[#This Row],[Bespovratna sredstva - Ukupno (EU+Nac) HRK
= Ukupna ugovorena vrijednost bespovratnih sredstava]]*Ugovori_OPULJP[[#This Row],[EU STOPA SUFINANCIRANJA %
EU CO-FINANCING RATE %]]</f>
        <v>5778300</v>
      </c>
      <c r="P2825" s="11">
        <f>Ugovori_OPULJP[[#This Row],[Bespovratna sredstva - Ukupno (EU+Nac) HRK
= Ukupna ugovorena vrijednost bespovratnih sredstava]]*Ugovori_OPULJP[[#This Row],[STOPA NACIONALNOG SUFINANCIRANJA %]]</f>
        <v>1019700</v>
      </c>
      <c r="Q2825" s="11">
        <v>6798000</v>
      </c>
      <c r="R2825" s="11">
        <v>0</v>
      </c>
      <c r="S2825" s="11">
        <v>0</v>
      </c>
      <c r="T2825" s="4">
        <f>Ugovori_OPULJP[[#This Row],[Bespovratna sredstva - Ukupno (EU+Nac) HRK
= Ukupna ugovorena vrijednost bespovratnih sredstava]]+Ugovori_OPULJP[[#This Row],[Javni doprinos korisnika - HRK]]+Ugovori_OPULJP[[#This Row],[Privatni doprinos korisnika - HRK]]</f>
        <v>6798000</v>
      </c>
      <c r="U2825" s="29" t="s">
        <v>8735</v>
      </c>
      <c r="V2825" s="29" t="s">
        <v>24</v>
      </c>
      <c r="W2825" s="89" t="s">
        <v>5715</v>
      </c>
      <c r="X2825" s="30" t="s">
        <v>8073</v>
      </c>
    </row>
    <row r="2826" spans="1:24" ht="63.75" x14ac:dyDescent="0.25">
      <c r="A2826" s="45" t="s">
        <v>4168</v>
      </c>
      <c r="B2826" s="46" t="s">
        <v>8152</v>
      </c>
      <c r="C2826" s="30" t="s">
        <v>7252</v>
      </c>
      <c r="D2826" s="30" t="s">
        <v>4167</v>
      </c>
      <c r="E2826" s="29" t="s">
        <v>22</v>
      </c>
      <c r="F2826" s="47" t="s">
        <v>4167</v>
      </c>
      <c r="G2826" s="47" t="s">
        <v>8916</v>
      </c>
      <c r="H2826" s="48">
        <v>43445</v>
      </c>
      <c r="I2826" s="48">
        <v>45027</v>
      </c>
      <c r="J2826" s="48" t="str">
        <f ca="1">IF(Ugovori_OPULJP[[#This Row],[DATUM ZAVRŠETKA OPERACIJE]]&lt;TODAY(),"završen","u provedbi")</f>
        <v>u provedbi</v>
      </c>
      <c r="K2826" s="25" t="s">
        <v>25</v>
      </c>
      <c r="L2826" s="25" t="s">
        <v>3</v>
      </c>
      <c r="M2826" s="17">
        <v>0.85</v>
      </c>
      <c r="N2826" s="17">
        <v>0.15</v>
      </c>
      <c r="O2826" s="11">
        <f>Ugovori_OPULJP[[#This Row],[Bespovratna sredstva - Ukupno (EU+Nac) HRK
= Ukupna ugovorena vrijednost bespovratnih sredstava]]*Ugovori_OPULJP[[#This Row],[EU STOPA SUFINANCIRANJA %
EU CO-FINANCING RATE %]]</f>
        <v>17064890.818999998</v>
      </c>
      <c r="P2826" s="11">
        <f>Ugovori_OPULJP[[#This Row],[Bespovratna sredstva - Ukupno (EU+Nac) HRK
= Ukupna ugovorena vrijednost bespovratnih sredstava]]*Ugovori_OPULJP[[#This Row],[STOPA NACIONALNOG SUFINANCIRANJA %]]</f>
        <v>3011451.321</v>
      </c>
      <c r="Q2826" s="11">
        <v>20076342.140000001</v>
      </c>
      <c r="R2826" s="11">
        <v>0</v>
      </c>
      <c r="S2826" s="11">
        <v>0</v>
      </c>
      <c r="T2826" s="4">
        <f>Ugovori_OPULJP[[#This Row],[Bespovratna sredstva - Ukupno (EU+Nac) HRK
= Ukupna ugovorena vrijednost bespovratnih sredstava]]+Ugovori_OPULJP[[#This Row],[Javni doprinos korisnika - HRK]]+Ugovori_OPULJP[[#This Row],[Privatni doprinos korisnika - HRK]]</f>
        <v>20076342.140000001</v>
      </c>
      <c r="U2826" s="29" t="s">
        <v>8735</v>
      </c>
      <c r="V2826" s="29" t="s">
        <v>24</v>
      </c>
      <c r="W2826" s="89" t="s">
        <v>5716</v>
      </c>
      <c r="X2826" s="30" t="s">
        <v>8073</v>
      </c>
    </row>
    <row r="2827" spans="1:24" ht="89.25" x14ac:dyDescent="0.25">
      <c r="A2827" s="45" t="s">
        <v>4170</v>
      </c>
      <c r="B2827" s="46" t="s">
        <v>8152</v>
      </c>
      <c r="C2827" s="30" t="s">
        <v>7252</v>
      </c>
      <c r="D2827" s="30" t="s">
        <v>4169</v>
      </c>
      <c r="E2827" s="29" t="s">
        <v>22</v>
      </c>
      <c r="F2827" s="47" t="s">
        <v>4169</v>
      </c>
      <c r="G2827" s="47" t="s">
        <v>4142</v>
      </c>
      <c r="H2827" s="48">
        <v>43672</v>
      </c>
      <c r="I2827" s="48">
        <v>44921</v>
      </c>
      <c r="J2827" s="48" t="str">
        <f ca="1">IF(Ugovori_OPULJP[[#This Row],[DATUM ZAVRŠETKA OPERACIJE]]&lt;TODAY(),"završen","u provedbi")</f>
        <v>u provedbi</v>
      </c>
      <c r="K2827" s="25" t="s">
        <v>25</v>
      </c>
      <c r="L2827" s="25" t="s">
        <v>3</v>
      </c>
      <c r="M2827" s="17">
        <v>0.85</v>
      </c>
      <c r="N2827" s="17">
        <v>0.15</v>
      </c>
      <c r="O2827" s="11">
        <f>Ugovori_OPULJP[[#This Row],[Bespovratna sredstva - Ukupno (EU+Nac) HRK
= Ukupna ugovorena vrijednost bespovratnih sredstava]]*Ugovori_OPULJP[[#This Row],[EU STOPA SUFINANCIRANJA %
EU CO-FINANCING RATE %]]</f>
        <v>4091899.9404999996</v>
      </c>
      <c r="P2827" s="11">
        <f>Ugovori_OPULJP[[#This Row],[Bespovratna sredstva - Ukupno (EU+Nac) HRK
= Ukupna ugovorena vrijednost bespovratnih sredstava]]*Ugovori_OPULJP[[#This Row],[STOPA NACIONALNOG SUFINANCIRANJA %]]</f>
        <v>722099.98949999991</v>
      </c>
      <c r="Q2827" s="11">
        <v>4813999.93</v>
      </c>
      <c r="R2827" s="11">
        <v>0</v>
      </c>
      <c r="S2827" s="11">
        <v>0</v>
      </c>
      <c r="T2827" s="4">
        <f>Ugovori_OPULJP[[#This Row],[Bespovratna sredstva - Ukupno (EU+Nac) HRK
= Ukupna ugovorena vrijednost bespovratnih sredstava]]+Ugovori_OPULJP[[#This Row],[Javni doprinos korisnika - HRK]]+Ugovori_OPULJP[[#This Row],[Privatni doprinos korisnika - HRK]]</f>
        <v>4813999.93</v>
      </c>
      <c r="U2827" s="29" t="s">
        <v>8735</v>
      </c>
      <c r="V2827" s="29" t="s">
        <v>24</v>
      </c>
      <c r="W2827" s="89" t="s">
        <v>5717</v>
      </c>
      <c r="X2827" s="30" t="s">
        <v>8073</v>
      </c>
    </row>
    <row r="2828" spans="1:24" ht="102" x14ac:dyDescent="0.25">
      <c r="A2828" s="45" t="s">
        <v>4172</v>
      </c>
      <c r="B2828" s="46" t="s">
        <v>8152</v>
      </c>
      <c r="C2828" s="30" t="s">
        <v>7252</v>
      </c>
      <c r="D2828" s="30" t="s">
        <v>4171</v>
      </c>
      <c r="E2828" s="29" t="s">
        <v>22</v>
      </c>
      <c r="F2828" s="47" t="s">
        <v>4171</v>
      </c>
      <c r="G2828" s="47" t="s">
        <v>10628</v>
      </c>
      <c r="H2828" s="48">
        <v>42736</v>
      </c>
      <c r="I2828" s="48">
        <v>45291</v>
      </c>
      <c r="J2828" s="48" t="str">
        <f ca="1">IF(Ugovori_OPULJP[[#This Row],[DATUM ZAVRŠETKA OPERACIJE]]&lt;TODAY(),"završen","u provedbi")</f>
        <v>u provedbi</v>
      </c>
      <c r="K2828" s="25" t="s">
        <v>25</v>
      </c>
      <c r="L2828" s="25" t="s">
        <v>3</v>
      </c>
      <c r="M2828" s="17">
        <v>0.85</v>
      </c>
      <c r="N2828" s="17">
        <v>0.15</v>
      </c>
      <c r="O2828" s="11">
        <f>Ugovori_OPULJP[[#This Row],[Bespovratna sredstva - Ukupno (EU+Nac) HRK
= Ukupna ugovorena vrijednost bespovratnih sredstava]]*Ugovori_OPULJP[[#This Row],[EU STOPA SUFINANCIRANJA %
EU CO-FINANCING RATE %]]</f>
        <v>42181250</v>
      </c>
      <c r="P2828" s="11">
        <f>Ugovori_OPULJP[[#This Row],[Bespovratna sredstva - Ukupno (EU+Nac) HRK
= Ukupna ugovorena vrijednost bespovratnih sredstava]]*Ugovori_OPULJP[[#This Row],[STOPA NACIONALNOG SUFINANCIRANJA %]]</f>
        <v>7443750</v>
      </c>
      <c r="Q2828" s="11">
        <v>49625000</v>
      </c>
      <c r="R2828" s="11">
        <v>0</v>
      </c>
      <c r="S2828" s="11">
        <v>0</v>
      </c>
      <c r="T2828" s="4">
        <f>Ugovori_OPULJP[[#This Row],[Bespovratna sredstva - Ukupno (EU+Nac) HRK
= Ukupna ugovorena vrijednost bespovratnih sredstava]]+Ugovori_OPULJP[[#This Row],[Javni doprinos korisnika - HRK]]+Ugovori_OPULJP[[#This Row],[Privatni doprinos korisnika - HRK]]</f>
        <v>49625000</v>
      </c>
      <c r="U2828" s="29" t="s">
        <v>8735</v>
      </c>
      <c r="V2828" s="29" t="s">
        <v>24</v>
      </c>
      <c r="W2828" s="89" t="s">
        <v>5718</v>
      </c>
      <c r="X2828" s="30" t="s">
        <v>8073</v>
      </c>
    </row>
    <row r="2829" spans="1:24" ht="102" x14ac:dyDescent="0.25">
      <c r="A2829" s="45" t="s">
        <v>4174</v>
      </c>
      <c r="B2829" s="46" t="s">
        <v>8152</v>
      </c>
      <c r="C2829" s="30" t="s">
        <v>7252</v>
      </c>
      <c r="D2829" s="30" t="s">
        <v>4173</v>
      </c>
      <c r="E2829" s="29" t="s">
        <v>22</v>
      </c>
      <c r="F2829" s="47" t="s">
        <v>4173</v>
      </c>
      <c r="G2829" s="47" t="s">
        <v>10628</v>
      </c>
      <c r="H2829" s="48">
        <v>43191</v>
      </c>
      <c r="I2829" s="48">
        <v>44742</v>
      </c>
      <c r="J2829" s="48" t="str">
        <f ca="1">IF(Ugovori_OPULJP[[#This Row],[DATUM ZAVRŠETKA OPERACIJE]]&lt;TODAY(),"završen","u provedbi")</f>
        <v>u provedbi</v>
      </c>
      <c r="K2829" s="25" t="s">
        <v>25</v>
      </c>
      <c r="L2829" s="25" t="s">
        <v>3</v>
      </c>
      <c r="M2829" s="17">
        <v>0.85</v>
      </c>
      <c r="N2829" s="17">
        <v>0.15</v>
      </c>
      <c r="O2829" s="11">
        <f>Ugovori_OPULJP[[#This Row],[Bespovratna sredstva - Ukupno (EU+Nac) HRK
= Ukupna ugovorena vrijednost bespovratnih sredstava]]*Ugovori_OPULJP[[#This Row],[EU STOPA SUFINANCIRANJA %
EU CO-FINANCING RATE %]]</f>
        <v>12648000</v>
      </c>
      <c r="P2829" s="11">
        <f>Ugovori_OPULJP[[#This Row],[Bespovratna sredstva - Ukupno (EU+Nac) HRK
= Ukupna ugovorena vrijednost bespovratnih sredstava]]*Ugovori_OPULJP[[#This Row],[STOPA NACIONALNOG SUFINANCIRANJA %]]</f>
        <v>2232000</v>
      </c>
      <c r="Q2829" s="11">
        <v>14880000</v>
      </c>
      <c r="R2829" s="11">
        <v>0</v>
      </c>
      <c r="S2829" s="11">
        <v>0</v>
      </c>
      <c r="T2829" s="4">
        <f>Ugovori_OPULJP[[#This Row],[Bespovratna sredstva - Ukupno (EU+Nac) HRK
= Ukupna ugovorena vrijednost bespovratnih sredstava]]+Ugovori_OPULJP[[#This Row],[Javni doprinos korisnika - HRK]]+Ugovori_OPULJP[[#This Row],[Privatni doprinos korisnika - HRK]]</f>
        <v>14880000</v>
      </c>
      <c r="U2829" s="29" t="s">
        <v>8735</v>
      </c>
      <c r="V2829" s="29" t="s">
        <v>24</v>
      </c>
      <c r="W2829" s="89" t="s">
        <v>5719</v>
      </c>
      <c r="X2829" s="30" t="s">
        <v>8073</v>
      </c>
    </row>
    <row r="2830" spans="1:24" ht="102" x14ac:dyDescent="0.25">
      <c r="A2830" s="45" t="s">
        <v>4176</v>
      </c>
      <c r="B2830" s="46" t="s">
        <v>8152</v>
      </c>
      <c r="C2830" s="30" t="s">
        <v>7252</v>
      </c>
      <c r="D2830" s="30" t="s">
        <v>4175</v>
      </c>
      <c r="E2830" s="29" t="s">
        <v>22</v>
      </c>
      <c r="F2830" s="47" t="s">
        <v>4175</v>
      </c>
      <c r="G2830" s="47" t="s">
        <v>10628</v>
      </c>
      <c r="H2830" s="48">
        <v>43101</v>
      </c>
      <c r="I2830" s="48">
        <v>44377</v>
      </c>
      <c r="J2830" s="48" t="str">
        <f ca="1">IF(Ugovori_OPULJP[[#This Row],[DATUM ZAVRŠETKA OPERACIJE]]&lt;TODAY(),"završen","u provedbi")</f>
        <v>završen</v>
      </c>
      <c r="K2830" s="25" t="s">
        <v>25</v>
      </c>
      <c r="L2830" s="25" t="s">
        <v>3</v>
      </c>
      <c r="M2830" s="17">
        <v>0.85</v>
      </c>
      <c r="N2830" s="17">
        <v>0.15</v>
      </c>
      <c r="O2830" s="11">
        <f>Ugovori_OPULJP[[#This Row],[Bespovratna sredstva - Ukupno (EU+Nac) HRK
= Ukupna ugovorena vrijednost bespovratnih sredstava]]*Ugovori_OPULJP[[#This Row],[EU STOPA SUFINANCIRANJA %
EU CO-FINANCING RATE %]]</f>
        <v>22213050</v>
      </c>
      <c r="P2830" s="11">
        <f>Ugovori_OPULJP[[#This Row],[Bespovratna sredstva - Ukupno (EU+Nac) HRK
= Ukupna ugovorena vrijednost bespovratnih sredstava]]*Ugovori_OPULJP[[#This Row],[STOPA NACIONALNOG SUFINANCIRANJA %]]</f>
        <v>3919950</v>
      </c>
      <c r="Q2830" s="11">
        <v>26133000</v>
      </c>
      <c r="R2830" s="11">
        <v>0</v>
      </c>
      <c r="S2830" s="11">
        <v>0</v>
      </c>
      <c r="T2830" s="4">
        <f>Ugovori_OPULJP[[#This Row],[Bespovratna sredstva - Ukupno (EU+Nac) HRK
= Ukupna ugovorena vrijednost bespovratnih sredstava]]+Ugovori_OPULJP[[#This Row],[Javni doprinos korisnika - HRK]]+Ugovori_OPULJP[[#This Row],[Privatni doprinos korisnika - HRK]]</f>
        <v>26133000</v>
      </c>
      <c r="U2830" s="29" t="s">
        <v>8735</v>
      </c>
      <c r="V2830" s="29" t="s">
        <v>24</v>
      </c>
      <c r="W2830" s="89" t="s">
        <v>5720</v>
      </c>
      <c r="X2830" s="30" t="s">
        <v>8073</v>
      </c>
    </row>
    <row r="2831" spans="1:24" ht="51" x14ac:dyDescent="0.25">
      <c r="A2831" s="45" t="s">
        <v>4178</v>
      </c>
      <c r="B2831" s="46" t="s">
        <v>8152</v>
      </c>
      <c r="C2831" s="30" t="s">
        <v>7252</v>
      </c>
      <c r="D2831" s="30" t="s">
        <v>4177</v>
      </c>
      <c r="E2831" s="29" t="s">
        <v>22</v>
      </c>
      <c r="F2831" s="47" t="s">
        <v>4177</v>
      </c>
      <c r="G2831" s="47" t="s">
        <v>4154</v>
      </c>
      <c r="H2831" s="48">
        <v>43900</v>
      </c>
      <c r="I2831" s="48">
        <v>45270</v>
      </c>
      <c r="J2831" s="48" t="str">
        <f ca="1">IF(Ugovori_OPULJP[[#This Row],[DATUM ZAVRŠETKA OPERACIJE]]&lt;TODAY(),"završen","u provedbi")</f>
        <v>u provedbi</v>
      </c>
      <c r="K2831" s="25" t="s">
        <v>3</v>
      </c>
      <c r="L2831" s="25" t="s">
        <v>3</v>
      </c>
      <c r="M2831" s="17">
        <v>0.85</v>
      </c>
      <c r="N2831" s="17">
        <v>0.15</v>
      </c>
      <c r="O2831" s="11">
        <f>Ugovori_OPULJP[[#This Row],[Bespovratna sredstva - Ukupno (EU+Nac) HRK
= Ukupna ugovorena vrijednost bespovratnih sredstava]]*Ugovori_OPULJP[[#This Row],[EU STOPA SUFINANCIRANJA %
EU CO-FINANCING RATE %]]</f>
        <v>12497210</v>
      </c>
      <c r="P2831" s="11">
        <f>Ugovori_OPULJP[[#This Row],[Bespovratna sredstva - Ukupno (EU+Nac) HRK
= Ukupna ugovorena vrijednost bespovratnih sredstava]]*Ugovori_OPULJP[[#This Row],[STOPA NACIONALNOG SUFINANCIRANJA %]]</f>
        <v>2205390</v>
      </c>
      <c r="Q2831" s="11">
        <v>14702600</v>
      </c>
      <c r="R2831" s="11">
        <v>0</v>
      </c>
      <c r="S2831" s="11">
        <v>0</v>
      </c>
      <c r="T2831" s="4">
        <f>Ugovori_OPULJP[[#This Row],[Bespovratna sredstva - Ukupno (EU+Nac) HRK
= Ukupna ugovorena vrijednost bespovratnih sredstava]]+Ugovori_OPULJP[[#This Row],[Javni doprinos korisnika - HRK]]+Ugovori_OPULJP[[#This Row],[Privatni doprinos korisnika - HRK]]</f>
        <v>14702600</v>
      </c>
      <c r="U2831" s="29" t="s">
        <v>8735</v>
      </c>
      <c r="V2831" s="29" t="s">
        <v>24</v>
      </c>
      <c r="W2831" s="89" t="s">
        <v>4177</v>
      </c>
      <c r="X2831" s="30" t="s">
        <v>8073</v>
      </c>
    </row>
    <row r="2832" spans="1:24" ht="114.75" x14ac:dyDescent="0.25">
      <c r="A2832" s="45" t="s">
        <v>4815</v>
      </c>
      <c r="B2832" s="46" t="s">
        <v>8152</v>
      </c>
      <c r="C2832" s="30" t="s">
        <v>7252</v>
      </c>
      <c r="D2832" s="30" t="s">
        <v>4816</v>
      </c>
      <c r="E2832" s="29" t="s">
        <v>22</v>
      </c>
      <c r="F2832" s="47" t="s">
        <v>4816</v>
      </c>
      <c r="G2832" s="47" t="s">
        <v>8734</v>
      </c>
      <c r="H2832" s="48">
        <v>43922</v>
      </c>
      <c r="I2832" s="48">
        <v>44685</v>
      </c>
      <c r="J2832" s="48" t="str">
        <f ca="1">IF(Ugovori_OPULJP[[#This Row],[DATUM ZAVRŠETKA OPERACIJE]]&lt;TODAY(),"završen","u provedbi")</f>
        <v>u provedbi</v>
      </c>
      <c r="K2832" s="25" t="s">
        <v>3</v>
      </c>
      <c r="L2832" s="25" t="s">
        <v>3</v>
      </c>
      <c r="M2832" s="17">
        <v>0.85</v>
      </c>
      <c r="N2832" s="17">
        <v>0.15</v>
      </c>
      <c r="O2832" s="11">
        <f>Ugovori_OPULJP[[#This Row],[Bespovratna sredstva - Ukupno (EU+Nac) HRK
= Ukupna ugovorena vrijednost bespovratnih sredstava]]*Ugovori_OPULJP[[#This Row],[EU STOPA SUFINANCIRANJA %
EU CO-FINANCING RATE %]]</f>
        <v>4847099.5</v>
      </c>
      <c r="P2832" s="11">
        <f>Ugovori_OPULJP[[#This Row],[Bespovratna sredstva - Ukupno (EU+Nac) HRK
= Ukupna ugovorena vrijednost bespovratnih sredstava]]*Ugovori_OPULJP[[#This Row],[STOPA NACIONALNOG SUFINANCIRANJA %]]</f>
        <v>855370.5</v>
      </c>
      <c r="Q2832" s="11">
        <v>5702470</v>
      </c>
      <c r="R2832" s="11">
        <v>0</v>
      </c>
      <c r="S2832" s="11">
        <v>0</v>
      </c>
      <c r="T2832" s="4">
        <f>Ugovori_OPULJP[[#This Row],[Bespovratna sredstva - Ukupno (EU+Nac) HRK
= Ukupna ugovorena vrijednost bespovratnih sredstava]]+Ugovori_OPULJP[[#This Row],[Javni doprinos korisnika - HRK]]+Ugovori_OPULJP[[#This Row],[Privatni doprinos korisnika - HRK]]</f>
        <v>5702470</v>
      </c>
      <c r="U2832" s="29" t="s">
        <v>8735</v>
      </c>
      <c r="V2832" s="29" t="s">
        <v>24</v>
      </c>
      <c r="W2832" s="89" t="s">
        <v>5721</v>
      </c>
      <c r="X2832" s="30" t="s">
        <v>8073</v>
      </c>
    </row>
    <row r="2833" spans="1:24" ht="114.75" x14ac:dyDescent="0.25">
      <c r="A2833" s="45" t="s">
        <v>8704</v>
      </c>
      <c r="B2833" s="46" t="s">
        <v>8152</v>
      </c>
      <c r="C2833" s="30" t="s">
        <v>7252</v>
      </c>
      <c r="D2833" s="49" t="s">
        <v>8717</v>
      </c>
      <c r="E2833" s="29" t="s">
        <v>22</v>
      </c>
      <c r="F2833" s="47" t="s">
        <v>8717</v>
      </c>
      <c r="G2833" s="47" t="s">
        <v>4576</v>
      </c>
      <c r="H2833" s="48">
        <v>44036</v>
      </c>
      <c r="I2833" s="48">
        <v>45131</v>
      </c>
      <c r="J2833" s="48" t="str">
        <f ca="1">IF(Ugovori_OPULJP[[#This Row],[DATUM ZAVRŠETKA OPERACIJE]]&lt;TODAY(),"završen","u provedbi")</f>
        <v>u provedbi</v>
      </c>
      <c r="K2833" s="25" t="s">
        <v>25</v>
      </c>
      <c r="L2833" s="25" t="s">
        <v>3</v>
      </c>
      <c r="M2833" s="17">
        <v>0.85</v>
      </c>
      <c r="N2833" s="17">
        <v>0.15</v>
      </c>
      <c r="O2833" s="11">
        <f>Ugovori_OPULJP[[#This Row],[Bespovratna sredstva - Ukupno (EU+Nac) HRK
= Ukupna ugovorena vrijednost bespovratnih sredstava]]*Ugovori_OPULJP[[#This Row],[EU STOPA SUFINANCIRANJA %
EU CO-FINANCING RATE %]]</f>
        <v>12556200</v>
      </c>
      <c r="P2833" s="11">
        <f>Ugovori_OPULJP[[#This Row],[Bespovratna sredstva - Ukupno (EU+Nac) HRK
= Ukupna ugovorena vrijednost bespovratnih sredstava]]*Ugovori_OPULJP[[#This Row],[STOPA NACIONALNOG SUFINANCIRANJA %]]</f>
        <v>2215800</v>
      </c>
      <c r="Q2833" s="11">
        <v>14772000</v>
      </c>
      <c r="R2833" s="11">
        <v>0</v>
      </c>
      <c r="S2833" s="11">
        <v>0</v>
      </c>
      <c r="T2833" s="4">
        <f>Ugovori_OPULJP[[#This Row],[Bespovratna sredstva - Ukupno (EU+Nac) HRK
= Ukupna ugovorena vrijednost bespovratnih sredstava]]+Ugovori_OPULJP[[#This Row],[Javni doprinos korisnika - HRK]]+Ugovori_OPULJP[[#This Row],[Privatni doprinos korisnika - HRK]]</f>
        <v>14772000</v>
      </c>
      <c r="U2833" s="29" t="s">
        <v>8735</v>
      </c>
      <c r="V2833" s="29" t="s">
        <v>24</v>
      </c>
      <c r="W2833" s="89" t="s">
        <v>8728</v>
      </c>
      <c r="X2833" s="30" t="s">
        <v>8073</v>
      </c>
    </row>
    <row r="2834" spans="1:24" ht="102" x14ac:dyDescent="0.25">
      <c r="A2834" s="45" t="s">
        <v>4837</v>
      </c>
      <c r="B2834" s="46" t="s">
        <v>8152</v>
      </c>
      <c r="C2834" s="30" t="s">
        <v>7252</v>
      </c>
      <c r="D2834" s="30" t="s">
        <v>4829</v>
      </c>
      <c r="E2834" s="29" t="s">
        <v>22</v>
      </c>
      <c r="F2834" s="47" t="s">
        <v>4829</v>
      </c>
      <c r="G2834" s="47" t="s">
        <v>4124</v>
      </c>
      <c r="H2834" s="48">
        <v>43997</v>
      </c>
      <c r="I2834" s="48">
        <v>45092</v>
      </c>
      <c r="J2834" s="48" t="str">
        <f ca="1">IF(Ugovori_OPULJP[[#This Row],[DATUM ZAVRŠETKA OPERACIJE]]&lt;TODAY(),"završen","u provedbi")</f>
        <v>u provedbi</v>
      </c>
      <c r="K2834" s="25" t="s">
        <v>25</v>
      </c>
      <c r="L2834" s="25" t="s">
        <v>3</v>
      </c>
      <c r="M2834" s="17">
        <v>0.85</v>
      </c>
      <c r="N2834" s="17">
        <v>0.15</v>
      </c>
      <c r="O2834" s="11">
        <f>Ugovori_OPULJP[[#This Row],[Bespovratna sredstva - Ukupno (EU+Nac) HRK
= Ukupna ugovorena vrijednost bespovratnih sredstava]]*Ugovori_OPULJP[[#This Row],[EU STOPA SUFINANCIRANJA %
EU CO-FINANCING RATE %]]</f>
        <v>9358500</v>
      </c>
      <c r="P2834" s="11">
        <f>Ugovori_OPULJP[[#This Row],[Bespovratna sredstva - Ukupno (EU+Nac) HRK
= Ukupna ugovorena vrijednost bespovratnih sredstava]]*Ugovori_OPULJP[[#This Row],[STOPA NACIONALNOG SUFINANCIRANJA %]]</f>
        <v>1651500</v>
      </c>
      <c r="Q2834" s="11">
        <v>11010000</v>
      </c>
      <c r="R2834" s="11">
        <v>0</v>
      </c>
      <c r="S2834" s="11">
        <v>0</v>
      </c>
      <c r="T2834" s="4">
        <f>Ugovori_OPULJP[[#This Row],[Bespovratna sredstva - Ukupno (EU+Nac) HRK
= Ukupna ugovorena vrijednost bespovratnih sredstava]]+Ugovori_OPULJP[[#This Row],[Javni doprinos korisnika - HRK]]+Ugovori_OPULJP[[#This Row],[Privatni doprinos korisnika - HRK]]</f>
        <v>11010000</v>
      </c>
      <c r="U2834" s="29" t="s">
        <v>8735</v>
      </c>
      <c r="V2834" s="29" t="s">
        <v>24</v>
      </c>
      <c r="W2834" s="89" t="s">
        <v>5722</v>
      </c>
      <c r="X2834" s="30" t="s">
        <v>8073</v>
      </c>
    </row>
    <row r="2835" spans="1:24" ht="114.75" x14ac:dyDescent="0.25">
      <c r="A2835" s="12" t="s">
        <v>8858</v>
      </c>
      <c r="B2835" s="8" t="s">
        <v>8152</v>
      </c>
      <c r="C2835" s="5" t="s">
        <v>7252</v>
      </c>
      <c r="D2835" s="5" t="s">
        <v>8877</v>
      </c>
      <c r="E2835" s="19" t="s">
        <v>22</v>
      </c>
      <c r="F2835" s="8" t="s">
        <v>8877</v>
      </c>
      <c r="G2835" s="8" t="s">
        <v>36</v>
      </c>
      <c r="H2835" s="13">
        <v>44152</v>
      </c>
      <c r="I2835" s="13">
        <v>45108</v>
      </c>
      <c r="J2835" s="13" t="str">
        <f ca="1">IF(Ugovori_OPULJP[[#This Row],[DATUM ZAVRŠETKA OPERACIJE]]&lt;TODAY(),"završen","u provedbi")</f>
        <v>u provedbi</v>
      </c>
      <c r="K2835" s="18" t="s">
        <v>8879</v>
      </c>
      <c r="L2835" s="18" t="s">
        <v>3</v>
      </c>
      <c r="M2835" s="17">
        <v>0.85</v>
      </c>
      <c r="N2835" s="17">
        <v>0.15</v>
      </c>
      <c r="O2835" s="11">
        <f>Ugovori_OPULJP[[#This Row],[Bespovratna sredstva - Ukupno (EU+Nac) HRK
= Ukupna ugovorena vrijednost bespovratnih sredstava]]*Ugovori_OPULJP[[#This Row],[EU STOPA SUFINANCIRANJA %
EU CO-FINANCING RATE %]]</f>
        <v>69315458.835499987</v>
      </c>
      <c r="P2835" s="11">
        <f>Ugovori_OPULJP[[#This Row],[Bespovratna sredstva - Ukupno (EU+Nac) HRK
= Ukupna ugovorena vrijednost bespovratnih sredstava]]*Ugovori_OPULJP[[#This Row],[STOPA NACIONALNOG SUFINANCIRANJA %]]</f>
        <v>12232139.794499999</v>
      </c>
      <c r="Q2835" s="4">
        <v>81547598.629999995</v>
      </c>
      <c r="R2835" s="11">
        <v>0</v>
      </c>
      <c r="S2835" s="11">
        <v>0</v>
      </c>
      <c r="T2835" s="4">
        <f>Ugovori_OPULJP[[#This Row],[Bespovratna sredstva - Ukupno (EU+Nac) HRK
= Ukupna ugovorena vrijednost bespovratnih sredstava]]+Ugovori_OPULJP[[#This Row],[Javni doprinos korisnika - HRK]]+Ugovori_OPULJP[[#This Row],[Privatni doprinos korisnika - HRK]]</f>
        <v>81547598.629999995</v>
      </c>
      <c r="U2835" s="19" t="s">
        <v>8735</v>
      </c>
      <c r="V2835" s="19" t="s">
        <v>24</v>
      </c>
      <c r="W2835" s="14" t="s">
        <v>8878</v>
      </c>
      <c r="X2835" s="30" t="s">
        <v>8073</v>
      </c>
    </row>
    <row r="2836" spans="1:24" ht="127.5" x14ac:dyDescent="0.25">
      <c r="A2836" s="12" t="s">
        <v>10196</v>
      </c>
      <c r="B2836" s="8" t="s">
        <v>8152</v>
      </c>
      <c r="C2836" s="5" t="s">
        <v>7252</v>
      </c>
      <c r="D2836" s="5" t="s">
        <v>10303</v>
      </c>
      <c r="E2836" s="19" t="s">
        <v>22</v>
      </c>
      <c r="F2836" s="7" t="s">
        <v>10301</v>
      </c>
      <c r="G2836" s="47" t="s">
        <v>4135</v>
      </c>
      <c r="H2836" s="13">
        <v>44358</v>
      </c>
      <c r="I2836" s="13">
        <v>45088</v>
      </c>
      <c r="J2836" s="13" t="str">
        <f ca="1">IF(Ugovori_OPULJP[[#This Row],[DATUM ZAVRŠETKA OPERACIJE]]&lt;TODAY(),"završen","u provedbi")</f>
        <v>u provedbi</v>
      </c>
      <c r="K2836" s="6" t="s">
        <v>25</v>
      </c>
      <c r="L2836" s="18" t="s">
        <v>3</v>
      </c>
      <c r="M2836" s="35" t="s">
        <v>9864</v>
      </c>
      <c r="N2836" s="17">
        <v>0.15</v>
      </c>
      <c r="O2836" s="11">
        <f>Ugovori_OPULJP[[#This Row],[Bespovratna sredstva - Ukupno (EU+Nac) HRK
= Ukupna ugovorena vrijednost bespovratnih sredstava]]*Ugovori_OPULJP[[#This Row],[EU STOPA SUFINANCIRANJA %
EU CO-FINANCING RATE %]]</f>
        <v>3285966.6944999998</v>
      </c>
      <c r="P2836" s="11">
        <f>Ugovori_OPULJP[[#This Row],[Bespovratna sredstva - Ukupno (EU+Nac) HRK
= Ukupna ugovorena vrijednost bespovratnih sredstava]]*Ugovori_OPULJP[[#This Row],[STOPA NACIONALNOG SUFINANCIRANJA %]]</f>
        <v>579876.47549999994</v>
      </c>
      <c r="Q2836" s="4">
        <v>3865843.17</v>
      </c>
      <c r="R2836" s="11">
        <v>0</v>
      </c>
      <c r="S2836" s="11">
        <v>0</v>
      </c>
      <c r="T2836" s="4">
        <f>Ugovori_OPULJP[[#This Row],[Bespovratna sredstva - Ukupno (EU+Nac) HRK
= Ukupna ugovorena vrijednost bespovratnih sredstava]]+Ugovori_OPULJP[[#This Row],[Javni doprinos korisnika - HRK]]+Ugovori_OPULJP[[#This Row],[Privatni doprinos korisnika - HRK]]</f>
        <v>3865843.17</v>
      </c>
      <c r="U2836" s="19" t="s">
        <v>8735</v>
      </c>
      <c r="V2836" s="19" t="s">
        <v>24</v>
      </c>
      <c r="W2836" s="14" t="s">
        <v>10302</v>
      </c>
      <c r="X2836" s="15" t="s">
        <v>8073</v>
      </c>
    </row>
    <row r="2837" spans="1:24" ht="102" x14ac:dyDescent="0.25">
      <c r="A2837" s="64" t="s">
        <v>9884</v>
      </c>
      <c r="B2837" s="8" t="s">
        <v>8152</v>
      </c>
      <c r="C2837" s="5" t="s">
        <v>7252</v>
      </c>
      <c r="D2837" s="27" t="s">
        <v>9885</v>
      </c>
      <c r="E2837" s="19" t="s">
        <v>22</v>
      </c>
      <c r="F2837" s="31" t="s">
        <v>9885</v>
      </c>
      <c r="G2837" s="47" t="s">
        <v>10629</v>
      </c>
      <c r="H2837" s="32">
        <v>43739</v>
      </c>
      <c r="I2837" s="32">
        <v>44834</v>
      </c>
      <c r="J2837" s="32" t="str">
        <f ca="1">IF(Ugovori_OPULJP[[#This Row],[DATUM ZAVRŠETKA OPERACIJE]]&lt;TODAY(),"završen","u provedbi")</f>
        <v>u provedbi</v>
      </c>
      <c r="K2837" s="18" t="s">
        <v>25</v>
      </c>
      <c r="L2837" s="18" t="s">
        <v>3</v>
      </c>
      <c r="M2837" s="17">
        <v>0.85</v>
      </c>
      <c r="N2837" s="17">
        <v>0.15</v>
      </c>
      <c r="O2837" s="33">
        <f>Ugovori_OPULJP[[#This Row],[Bespovratna sredstva - Ukupno (EU+Nac) HRK
= Ukupna ugovorena vrijednost bespovratnih sredstava]]*Ugovori_OPULJP[[#This Row],[EU STOPA SUFINANCIRANJA %
EU CO-FINANCING RATE %]]</f>
        <v>15997000</v>
      </c>
      <c r="P2837" s="33">
        <f>Ugovori_OPULJP[[#This Row],[Bespovratna sredstva - Ukupno (EU+Nac) HRK
= Ukupna ugovorena vrijednost bespovratnih sredstava]]*Ugovori_OPULJP[[#This Row],[STOPA NACIONALNOG SUFINANCIRANJA %]]</f>
        <v>2823000</v>
      </c>
      <c r="Q2837" s="34">
        <v>18820000</v>
      </c>
      <c r="R2837" s="11">
        <v>0</v>
      </c>
      <c r="S2837" s="11">
        <v>0</v>
      </c>
      <c r="T2837" s="34">
        <f>Ugovori_OPULJP[[#This Row],[Bespovratna sredstva - Ukupno (EU+Nac) HRK
= Ukupna ugovorena vrijednost bespovratnih sredstava]]+Ugovori_OPULJP[[#This Row],[Javni doprinos korisnika - HRK]]+Ugovori_OPULJP[[#This Row],[Privatni doprinos korisnika - HRK]]</f>
        <v>18820000</v>
      </c>
      <c r="U2837" s="19" t="s">
        <v>8735</v>
      </c>
      <c r="V2837" s="19" t="s">
        <v>24</v>
      </c>
      <c r="W2837" s="21" t="s">
        <v>9886</v>
      </c>
      <c r="X2837" s="30" t="s">
        <v>8073</v>
      </c>
    </row>
    <row r="2838" spans="1:24" ht="114.75" x14ac:dyDescent="0.25">
      <c r="A2838" s="26" t="s">
        <v>9901</v>
      </c>
      <c r="B2838" s="28" t="s">
        <v>8152</v>
      </c>
      <c r="C2838" s="27" t="s">
        <v>7252</v>
      </c>
      <c r="D2838" s="27" t="s">
        <v>9902</v>
      </c>
      <c r="E2838" s="19" t="s">
        <v>22</v>
      </c>
      <c r="F2838" s="7" t="s">
        <v>9902</v>
      </c>
      <c r="G2838" s="7" t="s">
        <v>10735</v>
      </c>
      <c r="H2838" s="32">
        <v>44013</v>
      </c>
      <c r="I2838" s="32">
        <v>44926</v>
      </c>
      <c r="J2838" s="32" t="s">
        <v>8969</v>
      </c>
      <c r="K2838" s="18" t="s">
        <v>25</v>
      </c>
      <c r="L2838" s="18" t="s">
        <v>3</v>
      </c>
      <c r="M2838" s="17">
        <v>0.85</v>
      </c>
      <c r="N2838" s="53">
        <v>0.15</v>
      </c>
      <c r="O2838" s="33">
        <v>10217959.352500001</v>
      </c>
      <c r="P2838" s="33">
        <v>1803169.2975000001</v>
      </c>
      <c r="Q2838" s="34">
        <v>12021128.65</v>
      </c>
      <c r="R2838" s="11">
        <v>0</v>
      </c>
      <c r="S2838" s="11">
        <v>0</v>
      </c>
      <c r="T2838" s="34">
        <v>12021128.65</v>
      </c>
      <c r="U2838" s="19" t="s">
        <v>8735</v>
      </c>
      <c r="V2838" s="90" t="s">
        <v>24</v>
      </c>
      <c r="W2838" s="21" t="s">
        <v>9903</v>
      </c>
      <c r="X2838" s="5" t="s">
        <v>8073</v>
      </c>
    </row>
    <row r="2839" spans="1:24" ht="114.75" x14ac:dyDescent="0.25">
      <c r="A2839" s="12" t="s">
        <v>8915</v>
      </c>
      <c r="B2839" s="8" t="s">
        <v>8152</v>
      </c>
      <c r="C2839" s="5" t="s">
        <v>7252</v>
      </c>
      <c r="D2839" s="5" t="s">
        <v>8941</v>
      </c>
      <c r="E2839" s="19" t="s">
        <v>22</v>
      </c>
      <c r="F2839" s="22" t="s">
        <v>8941</v>
      </c>
      <c r="G2839" s="22" t="s">
        <v>8916</v>
      </c>
      <c r="H2839" s="24">
        <v>44136</v>
      </c>
      <c r="I2839" s="13">
        <v>45046</v>
      </c>
      <c r="J2839" s="24" t="str">
        <f ca="1">IF(Ugovori_OPULJP[[#This Row],[DATUM ZAVRŠETKA OPERACIJE]]&lt;TODAY(),"završen","u provedbi")</f>
        <v>u provedbi</v>
      </c>
      <c r="K2839" s="6" t="s">
        <v>25</v>
      </c>
      <c r="L2839" s="6" t="s">
        <v>3</v>
      </c>
      <c r="M2839" s="17">
        <v>0.85</v>
      </c>
      <c r="N2839" s="17">
        <v>0.15</v>
      </c>
      <c r="O2839" s="11">
        <f>Ugovori_OPULJP[[#This Row],[Bespovratna sredstva - Ukupno (EU+Nac) HRK
= Ukupna ugovorena vrijednost bespovratnih sredstava]]*Ugovori_OPULJP[[#This Row],[EU STOPA SUFINANCIRANJA %
EU CO-FINANCING RATE %]]</f>
        <v>3554036.3370000003</v>
      </c>
      <c r="P2839" s="11">
        <f>Ugovori_OPULJP[[#This Row],[Bespovratna sredstva - Ukupno (EU+Nac) HRK
= Ukupna ugovorena vrijednost bespovratnih sredstava]]*Ugovori_OPULJP[[#This Row],[STOPA NACIONALNOG SUFINANCIRANJA %]]</f>
        <v>627182.88300000003</v>
      </c>
      <c r="Q2839" s="4">
        <v>4181219.22</v>
      </c>
      <c r="R2839" s="11">
        <v>0</v>
      </c>
      <c r="S2839" s="11">
        <v>0</v>
      </c>
      <c r="T2839" s="4">
        <f>Ugovori_OPULJP[[#This Row],[Bespovratna sredstva - Ukupno (EU+Nac) HRK
= Ukupna ugovorena vrijednost bespovratnih sredstava]]+Ugovori_OPULJP[[#This Row],[Javni doprinos korisnika - HRK]]+Ugovori_OPULJP[[#This Row],[Privatni doprinos korisnika - HRK]]</f>
        <v>4181219.22</v>
      </c>
      <c r="U2839" s="19" t="s">
        <v>8735</v>
      </c>
      <c r="V2839" s="19" t="s">
        <v>24</v>
      </c>
      <c r="W2839" s="14" t="s">
        <v>8931</v>
      </c>
      <c r="X2839" s="30" t="s">
        <v>8073</v>
      </c>
    </row>
    <row r="2840" spans="1:24" ht="102" x14ac:dyDescent="0.25">
      <c r="A2840" s="12" t="s">
        <v>8942</v>
      </c>
      <c r="B2840" s="8" t="s">
        <v>8152</v>
      </c>
      <c r="C2840" s="5" t="s">
        <v>7252</v>
      </c>
      <c r="D2840" s="27" t="s">
        <v>12407</v>
      </c>
      <c r="E2840" s="19" t="s">
        <v>22</v>
      </c>
      <c r="F2840" s="28" t="s">
        <v>12407</v>
      </c>
      <c r="G2840" s="47" t="s">
        <v>10628</v>
      </c>
      <c r="H2840" s="13">
        <v>43831</v>
      </c>
      <c r="I2840" s="13">
        <v>45107</v>
      </c>
      <c r="J2840" s="13" t="str">
        <f ca="1">IF(Ugovori_OPULJP[[#This Row],[DATUM ZAVRŠETKA OPERACIJE]]&lt;TODAY(),"završen","u provedbi")</f>
        <v>u provedbi</v>
      </c>
      <c r="K2840" s="18" t="s">
        <v>25</v>
      </c>
      <c r="L2840" s="6" t="s">
        <v>3</v>
      </c>
      <c r="M2840" s="17">
        <v>0.85</v>
      </c>
      <c r="N2840" s="17">
        <v>0.15</v>
      </c>
      <c r="O2840" s="11">
        <f>Ugovori_OPULJP[[#This Row],[Bespovratna sredstva - Ukupno (EU+Nac) HRK
= Ukupna ugovorena vrijednost bespovratnih sredstava]]*Ugovori_OPULJP[[#This Row],[EU STOPA SUFINANCIRANJA %
EU CO-FINANCING RATE %]]</f>
        <v>12750000</v>
      </c>
      <c r="P2840" s="11">
        <f>Ugovori_OPULJP[[#This Row],[Bespovratna sredstva - Ukupno (EU+Nac) HRK
= Ukupna ugovorena vrijednost bespovratnih sredstava]]*Ugovori_OPULJP[[#This Row],[STOPA NACIONALNOG SUFINANCIRANJA %]]</f>
        <v>2250000</v>
      </c>
      <c r="Q2840" s="4">
        <v>15000000</v>
      </c>
      <c r="R2840" s="11">
        <v>0</v>
      </c>
      <c r="S2840" s="11">
        <v>0</v>
      </c>
      <c r="T2840" s="4">
        <f>Ugovori_OPULJP[[#This Row],[Bespovratna sredstva - Ukupno (EU+Nac) HRK
= Ukupna ugovorena vrijednost bespovratnih sredstava]]+Ugovori_OPULJP[[#This Row],[Javni doprinos korisnika - HRK]]+Ugovori_OPULJP[[#This Row],[Privatni doprinos korisnika - HRK]]</f>
        <v>15000000</v>
      </c>
      <c r="U2840" s="19" t="s">
        <v>8735</v>
      </c>
      <c r="V2840" s="19" t="s">
        <v>24</v>
      </c>
      <c r="W2840" s="21" t="s">
        <v>8943</v>
      </c>
      <c r="X2840" s="30" t="s">
        <v>8073</v>
      </c>
    </row>
    <row r="2841" spans="1:24" ht="76.5" x14ac:dyDescent="0.25">
      <c r="A2841" s="26" t="s">
        <v>8944</v>
      </c>
      <c r="B2841" s="8" t="s">
        <v>8152</v>
      </c>
      <c r="C2841" s="5" t="s">
        <v>7252</v>
      </c>
      <c r="D2841" s="5" t="s">
        <v>8945</v>
      </c>
      <c r="E2841" s="19" t="s">
        <v>22</v>
      </c>
      <c r="F2841" s="8" t="s">
        <v>8945</v>
      </c>
      <c r="G2841" s="47" t="s">
        <v>10628</v>
      </c>
      <c r="H2841" s="13">
        <v>43739</v>
      </c>
      <c r="I2841" s="13">
        <v>45016</v>
      </c>
      <c r="J2841" s="13" t="str">
        <f ca="1">IF(Ugovori_OPULJP[[#This Row],[DATUM ZAVRŠETKA OPERACIJE]]&lt;TODAY(),"završen","u provedbi")</f>
        <v>u provedbi</v>
      </c>
      <c r="K2841" s="18" t="s">
        <v>25</v>
      </c>
      <c r="L2841" s="6" t="s">
        <v>3</v>
      </c>
      <c r="M2841" s="17">
        <v>0.85</v>
      </c>
      <c r="N2841" s="17">
        <v>0.15</v>
      </c>
      <c r="O2841" s="11">
        <f>Ugovori_OPULJP[[#This Row],[Bespovratna sredstva - Ukupno (EU+Nac) HRK
= Ukupna ugovorena vrijednost bespovratnih sredstava]]*Ugovori_OPULJP[[#This Row],[EU STOPA SUFINANCIRANJA %
EU CO-FINANCING RATE %]]</f>
        <v>10200000</v>
      </c>
      <c r="P2841" s="11">
        <f>Ugovori_OPULJP[[#This Row],[Bespovratna sredstva - Ukupno (EU+Nac) HRK
= Ukupna ugovorena vrijednost bespovratnih sredstava]]*Ugovori_OPULJP[[#This Row],[STOPA NACIONALNOG SUFINANCIRANJA %]]</f>
        <v>1800000</v>
      </c>
      <c r="Q2841" s="4">
        <v>12000000</v>
      </c>
      <c r="R2841" s="11">
        <v>0</v>
      </c>
      <c r="S2841" s="11">
        <v>0</v>
      </c>
      <c r="T2841" s="4">
        <f>Ugovori_OPULJP[[#This Row],[Bespovratna sredstva - Ukupno (EU+Nac) HRK
= Ukupna ugovorena vrijednost bespovratnih sredstava]]+Ugovori_OPULJP[[#This Row],[Javni doprinos korisnika - HRK]]+Ugovori_OPULJP[[#This Row],[Privatni doprinos korisnika - HRK]]</f>
        <v>12000000</v>
      </c>
      <c r="U2841" s="19" t="s">
        <v>8735</v>
      </c>
      <c r="V2841" s="19" t="s">
        <v>24</v>
      </c>
      <c r="W2841" s="14" t="s">
        <v>8946</v>
      </c>
      <c r="X2841" s="30" t="s">
        <v>8073</v>
      </c>
    </row>
    <row r="2842" spans="1:24" ht="127.5" x14ac:dyDescent="0.25">
      <c r="A2842" s="12" t="s">
        <v>8859</v>
      </c>
      <c r="B2842" s="8" t="s">
        <v>8152</v>
      </c>
      <c r="C2842" s="5" t="s">
        <v>7252</v>
      </c>
      <c r="D2842" s="49" t="s">
        <v>8881</v>
      </c>
      <c r="E2842" s="19" t="s">
        <v>22</v>
      </c>
      <c r="F2842" s="47" t="s">
        <v>8881</v>
      </c>
      <c r="G2842" s="47" t="s">
        <v>10628</v>
      </c>
      <c r="H2842" s="13">
        <v>43922</v>
      </c>
      <c r="I2842" s="32">
        <v>44834</v>
      </c>
      <c r="J2842" s="13" t="str">
        <f ca="1">IF(Ugovori_OPULJP[[#This Row],[DATUM ZAVRŠETKA OPERACIJE]]&lt;TODAY(),"završen","u provedbi")</f>
        <v>u provedbi</v>
      </c>
      <c r="K2842" s="6" t="s">
        <v>25</v>
      </c>
      <c r="L2842" s="6" t="s">
        <v>3</v>
      </c>
      <c r="M2842" s="17">
        <v>0.85</v>
      </c>
      <c r="N2842" s="17">
        <v>0.15</v>
      </c>
      <c r="O2842" s="11">
        <f>Ugovori_OPULJP[[#This Row],[Bespovratna sredstva - Ukupno (EU+Nac) HRK
= Ukupna ugovorena vrijednost bespovratnih sredstava]]*Ugovori_OPULJP[[#This Row],[EU STOPA SUFINANCIRANJA %
EU CO-FINANCING RATE %]]</f>
        <v>5610000</v>
      </c>
      <c r="P2842" s="11">
        <f>Ugovori_OPULJP[[#This Row],[Bespovratna sredstva - Ukupno (EU+Nac) HRK
= Ukupna ugovorena vrijednost bespovratnih sredstava]]*Ugovori_OPULJP[[#This Row],[STOPA NACIONALNOG SUFINANCIRANJA %]]</f>
        <v>990000</v>
      </c>
      <c r="Q2842" s="4">
        <v>6600000</v>
      </c>
      <c r="R2842" s="11">
        <v>0</v>
      </c>
      <c r="S2842" s="11">
        <v>0</v>
      </c>
      <c r="T2842" s="4">
        <f>Ugovori_OPULJP[[#This Row],[Bespovratna sredstva - Ukupno (EU+Nac) HRK
= Ukupna ugovorena vrijednost bespovratnih sredstava]]+Ugovori_OPULJP[[#This Row],[Javni doprinos korisnika - HRK]]+Ugovori_OPULJP[[#This Row],[Privatni doprinos korisnika - HRK]]</f>
        <v>6600000</v>
      </c>
      <c r="U2842" s="27" t="s">
        <v>8735</v>
      </c>
      <c r="V2842" s="19" t="s">
        <v>24</v>
      </c>
      <c r="W2842" s="21" t="s">
        <v>8882</v>
      </c>
      <c r="X2842" s="30" t="s">
        <v>8073</v>
      </c>
    </row>
    <row r="2843" spans="1:24" ht="63.75" x14ac:dyDescent="0.25">
      <c r="A2843" s="26" t="s">
        <v>8947</v>
      </c>
      <c r="B2843" s="8" t="s">
        <v>8152</v>
      </c>
      <c r="C2843" s="5" t="s">
        <v>7252</v>
      </c>
      <c r="D2843" s="5" t="s">
        <v>8948</v>
      </c>
      <c r="E2843" s="19" t="s">
        <v>22</v>
      </c>
      <c r="F2843" s="8" t="s">
        <v>8948</v>
      </c>
      <c r="G2843" s="47" t="s">
        <v>10628</v>
      </c>
      <c r="H2843" s="13">
        <v>43556</v>
      </c>
      <c r="I2843" s="13">
        <v>44377</v>
      </c>
      <c r="J2843" s="13" t="str">
        <f ca="1">IF(Ugovori_OPULJP[[#This Row],[DATUM ZAVRŠETKA OPERACIJE]]&lt;TODAY(),"završen","u provedbi")</f>
        <v>završen</v>
      </c>
      <c r="K2843" s="18" t="s">
        <v>25</v>
      </c>
      <c r="L2843" s="6" t="s">
        <v>3</v>
      </c>
      <c r="M2843" s="17">
        <v>0.85</v>
      </c>
      <c r="N2843" s="17">
        <v>0.15</v>
      </c>
      <c r="O2843" s="11">
        <f>Ugovori_OPULJP[[#This Row],[Bespovratna sredstva - Ukupno (EU+Nac) HRK
= Ukupna ugovorena vrijednost bespovratnih sredstava]]*Ugovori_OPULJP[[#This Row],[EU STOPA SUFINANCIRANJA %
EU CO-FINANCING RATE %]]</f>
        <v>2040000</v>
      </c>
      <c r="P2843" s="11">
        <f>Ugovori_OPULJP[[#This Row],[Bespovratna sredstva - Ukupno (EU+Nac) HRK
= Ukupna ugovorena vrijednost bespovratnih sredstava]]*Ugovori_OPULJP[[#This Row],[STOPA NACIONALNOG SUFINANCIRANJA %]]</f>
        <v>360000</v>
      </c>
      <c r="Q2843" s="4">
        <v>2400000</v>
      </c>
      <c r="R2843" s="11">
        <v>0</v>
      </c>
      <c r="S2843" s="11">
        <v>0</v>
      </c>
      <c r="T2843" s="4">
        <f>Ugovori_OPULJP[[#This Row],[Bespovratna sredstva - Ukupno (EU+Nac) HRK
= Ukupna ugovorena vrijednost bespovratnih sredstava]]+Ugovori_OPULJP[[#This Row],[Javni doprinos korisnika - HRK]]+Ugovori_OPULJP[[#This Row],[Privatni doprinos korisnika - HRK]]</f>
        <v>2400000</v>
      </c>
      <c r="U2843" s="19" t="s">
        <v>8735</v>
      </c>
      <c r="V2843" s="19" t="s">
        <v>24</v>
      </c>
      <c r="W2843" s="14" t="s">
        <v>8949</v>
      </c>
      <c r="X2843" s="30" t="s">
        <v>8073</v>
      </c>
    </row>
    <row r="2844" spans="1:24" ht="102" x14ac:dyDescent="0.25">
      <c r="A2844" s="12" t="s">
        <v>11236</v>
      </c>
      <c r="B2844" s="8" t="s">
        <v>8152</v>
      </c>
      <c r="C2844" s="5" t="s">
        <v>7252</v>
      </c>
      <c r="D2844" s="5" t="s">
        <v>11237</v>
      </c>
      <c r="E2844" s="19" t="s">
        <v>22</v>
      </c>
      <c r="F2844" s="7" t="s">
        <v>11237</v>
      </c>
      <c r="G2844" s="47" t="s">
        <v>10629</v>
      </c>
      <c r="H2844" s="13">
        <v>44197</v>
      </c>
      <c r="I2844" s="13">
        <v>44773</v>
      </c>
      <c r="J2844" s="13" t="str">
        <f ca="1">IF(Ugovori_OPULJP[[#This Row],[DATUM ZAVRŠETKA OPERACIJE]]&lt;TODAY(),"završen","u provedbi")</f>
        <v>u provedbi</v>
      </c>
      <c r="K2844" s="6" t="s">
        <v>25</v>
      </c>
      <c r="L2844" s="6" t="s">
        <v>3</v>
      </c>
      <c r="M2844" s="17">
        <v>0.85</v>
      </c>
      <c r="N2844" s="17">
        <v>0.15</v>
      </c>
      <c r="O2844" s="11">
        <f>Ugovori_OPULJP[[#This Row],[Bespovratna sredstva - Ukupno (EU+Nac) HRK
= Ukupna ugovorena vrijednost bespovratnih sredstava]]*Ugovori_OPULJP[[#This Row],[EU STOPA SUFINANCIRANJA %
EU CO-FINANCING RATE %]]</f>
        <v>1124542.9194999998</v>
      </c>
      <c r="P2844" s="11">
        <f>Ugovori_OPULJP[[#This Row],[Bespovratna sredstva - Ukupno (EU+Nac) HRK
= Ukupna ugovorena vrijednost bespovratnih sredstava]]*Ugovori_OPULJP[[#This Row],[STOPA NACIONALNOG SUFINANCIRANJA %]]</f>
        <v>198448.75049999999</v>
      </c>
      <c r="Q2844" s="4">
        <v>1322991.67</v>
      </c>
      <c r="R2844" s="11">
        <v>0</v>
      </c>
      <c r="S2844" s="11">
        <v>0</v>
      </c>
      <c r="T2844" s="4">
        <f>Ugovori_OPULJP[[#This Row],[Bespovratna sredstva - Ukupno (EU+Nac) HRK
= Ukupna ugovorena vrijednost bespovratnih sredstava]]+Ugovori_OPULJP[[#This Row],[Javni doprinos korisnika - HRK]]+Ugovori_OPULJP[[#This Row],[Privatni doprinos korisnika - HRK]]</f>
        <v>1322991.67</v>
      </c>
      <c r="U2844" s="19" t="s">
        <v>8735</v>
      </c>
      <c r="V2844" s="19" t="s">
        <v>24</v>
      </c>
      <c r="W2844" s="14" t="s">
        <v>11238</v>
      </c>
      <c r="X2844" s="5" t="s">
        <v>8073</v>
      </c>
    </row>
    <row r="2845" spans="1:24" ht="51" x14ac:dyDescent="0.25">
      <c r="A2845" s="12" t="s">
        <v>9721</v>
      </c>
      <c r="B2845" s="8" t="s">
        <v>8152</v>
      </c>
      <c r="C2845" s="5" t="s">
        <v>7252</v>
      </c>
      <c r="D2845" s="5" t="s">
        <v>12060</v>
      </c>
      <c r="E2845" s="19" t="s">
        <v>22</v>
      </c>
      <c r="F2845" s="7" t="s">
        <v>9731</v>
      </c>
      <c r="G2845" s="47" t="s">
        <v>4142</v>
      </c>
      <c r="H2845" s="13">
        <v>44166</v>
      </c>
      <c r="I2845" s="13">
        <v>45077</v>
      </c>
      <c r="J2845" s="13" t="str">
        <f ca="1">IF(Ugovori_OPULJP[[#This Row],[DATUM ZAVRŠETKA OPERACIJE]]&lt;TODAY(),"završen","u provedbi")</f>
        <v>u provedbi</v>
      </c>
      <c r="K2845" s="6" t="s">
        <v>3</v>
      </c>
      <c r="L2845" s="6" t="s">
        <v>3</v>
      </c>
      <c r="M2845" s="17">
        <v>0.85</v>
      </c>
      <c r="N2845" s="17">
        <v>0.15</v>
      </c>
      <c r="O2845" s="11">
        <f>Ugovori_OPULJP[[#This Row],[Bespovratna sredstva - Ukupno (EU+Nac) HRK
= Ukupna ugovorena vrijednost bespovratnih sredstava]]*Ugovori_OPULJP[[#This Row],[EU STOPA SUFINANCIRANJA %
EU CO-FINANCING RATE %]]</f>
        <v>3589151.1290000002</v>
      </c>
      <c r="P2845" s="11">
        <f>Ugovori_OPULJP[[#This Row],[Bespovratna sredstva - Ukupno (EU+Nac) HRK
= Ukupna ugovorena vrijednost bespovratnih sredstava]]*Ugovori_OPULJP[[#This Row],[STOPA NACIONALNOG SUFINANCIRANJA %]]</f>
        <v>633379.61100000003</v>
      </c>
      <c r="Q2845" s="11">
        <v>4222530.74</v>
      </c>
      <c r="R2845" s="11">
        <v>0</v>
      </c>
      <c r="S2845" s="11">
        <v>0</v>
      </c>
      <c r="T2845" s="4">
        <f>Ugovori_OPULJP[[#This Row],[Bespovratna sredstva - Ukupno (EU+Nac) HRK
= Ukupna ugovorena vrijednost bespovratnih sredstava]]+Ugovori_OPULJP[[#This Row],[Javni doprinos korisnika - HRK]]+Ugovori_OPULJP[[#This Row],[Privatni doprinos korisnika - HRK]]</f>
        <v>4222530.74</v>
      </c>
      <c r="U2845" s="19" t="s">
        <v>8735</v>
      </c>
      <c r="V2845" s="19" t="s">
        <v>24</v>
      </c>
      <c r="W2845" s="14" t="s">
        <v>9774</v>
      </c>
      <c r="X2845" s="30" t="s">
        <v>8073</v>
      </c>
    </row>
    <row r="2846" spans="1:24" ht="140.25" x14ac:dyDescent="0.25">
      <c r="A2846" s="26" t="s">
        <v>10998</v>
      </c>
      <c r="B2846" s="8" t="s">
        <v>8152</v>
      </c>
      <c r="C2846" s="5" t="s">
        <v>7252</v>
      </c>
      <c r="D2846" s="5" t="s">
        <v>11208</v>
      </c>
      <c r="E2846" s="19" t="s">
        <v>22</v>
      </c>
      <c r="F2846" s="7" t="s">
        <v>10999</v>
      </c>
      <c r="G2846" s="47" t="s">
        <v>4124</v>
      </c>
      <c r="H2846" s="13">
        <v>44410</v>
      </c>
      <c r="I2846" s="13">
        <v>45140</v>
      </c>
      <c r="J2846" s="13" t="str">
        <f ca="1">IF(Ugovori_OPULJP[[#This Row],[DATUM ZAVRŠETKA OPERACIJE]]&lt;TODAY(),"završen","u provedbi")</f>
        <v>u provedbi</v>
      </c>
      <c r="K2846" s="6" t="s">
        <v>3</v>
      </c>
      <c r="L2846" s="25" t="s">
        <v>3</v>
      </c>
      <c r="M2846" s="17">
        <v>0.85</v>
      </c>
      <c r="N2846" s="17">
        <v>0.15</v>
      </c>
      <c r="O2846" s="61">
        <f>Ugovori_OPULJP[[#This Row],[Bespovratna sredstva - Ukupno (EU+Nac) HRK
= Ukupna ugovorena vrijednost bespovratnih sredstava]]*Ugovori_OPULJP[[#This Row],[EU STOPA SUFINANCIRANJA %
EU CO-FINANCING RATE %]]</f>
        <v>7564911.1749999998</v>
      </c>
      <c r="P2846" s="61">
        <f>Ugovori_OPULJP[[#This Row],[Bespovratna sredstva - Ukupno (EU+Nac) HRK
= Ukupna ugovorena vrijednost bespovratnih sredstava]]*Ugovori_OPULJP[[#This Row],[STOPA NACIONALNOG SUFINANCIRANJA %]]</f>
        <v>1334984.325</v>
      </c>
      <c r="Q2846" s="62">
        <v>8899895.5</v>
      </c>
      <c r="R2846" s="11">
        <v>0</v>
      </c>
      <c r="S2846" s="11">
        <v>0</v>
      </c>
      <c r="T2846" s="62">
        <f>Ugovori_OPULJP[[#This Row],[Bespovratna sredstva - Ukupno (EU+Nac) HRK
= Ukupna ugovorena vrijednost bespovratnih sredstava]]+Ugovori_OPULJP[[#This Row],[Javni doprinos korisnika - HRK]]+Ugovori_OPULJP[[#This Row],[Privatni doprinos korisnika - HRK]]</f>
        <v>8899895.5</v>
      </c>
      <c r="U2846" s="29" t="s">
        <v>8735</v>
      </c>
      <c r="V2846" s="29" t="s">
        <v>24</v>
      </c>
      <c r="W2846" s="14" t="s">
        <v>11000</v>
      </c>
      <c r="X2846" s="30" t="s">
        <v>8073</v>
      </c>
    </row>
    <row r="2847" spans="1:24" ht="140.25" x14ac:dyDescent="0.25">
      <c r="A2847" s="26" t="s">
        <v>12408</v>
      </c>
      <c r="B2847" s="8" t="s">
        <v>8152</v>
      </c>
      <c r="C2847" s="5" t="s">
        <v>7252</v>
      </c>
      <c r="D2847" s="27" t="s">
        <v>12409</v>
      </c>
      <c r="E2847" s="29" t="s">
        <v>22</v>
      </c>
      <c r="F2847" s="7" t="s">
        <v>12410</v>
      </c>
      <c r="G2847" s="7" t="s">
        <v>36</v>
      </c>
      <c r="H2847" s="13">
        <v>44629</v>
      </c>
      <c r="I2847" s="13">
        <v>45178</v>
      </c>
      <c r="J2847" s="20" t="str">
        <f ca="1">IF(Ugovori_OPULJP[[#This Row],[DATUM ZAVRŠETKA OPERACIJE]]&lt;TODAY(),"završen","u provedbi")</f>
        <v>u provedbi</v>
      </c>
      <c r="K2847" s="18" t="s">
        <v>3</v>
      </c>
      <c r="L2847" s="18" t="s">
        <v>3</v>
      </c>
      <c r="M2847" s="17">
        <v>0.85</v>
      </c>
      <c r="N2847" s="17">
        <v>0.15</v>
      </c>
      <c r="O2847" s="11">
        <f>Ugovori_OPULJP[[#This Row],[Bespovratna sredstva - Ukupno (EU+Nac) HRK
= Ukupna ugovorena vrijednost bespovratnih sredstava]]*Ugovori_OPULJP[[#This Row],[EU STOPA SUFINANCIRANJA %
EU CO-FINANCING RATE %]]</f>
        <v>3365224.6724999999</v>
      </c>
      <c r="P2847" s="11">
        <f>Ugovori_OPULJP[[#This Row],[Bespovratna sredstva - Ukupno (EU+Nac) HRK
= Ukupna ugovorena vrijednost bespovratnih sredstava]]*Ugovori_OPULJP[[#This Row],[STOPA NACIONALNOG SUFINANCIRANJA %]]</f>
        <v>593863.17749999999</v>
      </c>
      <c r="Q2847" s="4">
        <v>3959087.85</v>
      </c>
      <c r="R2847" s="11">
        <v>0</v>
      </c>
      <c r="S2847" s="11">
        <v>0</v>
      </c>
      <c r="T2847" s="4">
        <f>Ugovori_OPULJP[[#This Row],[Bespovratna sredstva - Ukupno (EU+Nac) HRK
= Ukupna ugovorena vrijednost bespovratnih sredstava]]+Ugovori_OPULJP[[#This Row],[Javni doprinos korisnika - HRK]]+Ugovori_OPULJP[[#This Row],[Privatni doprinos korisnika - HRK]]</f>
        <v>3959087.85</v>
      </c>
      <c r="U2847" s="29" t="s">
        <v>8735</v>
      </c>
      <c r="V2847" s="19" t="s">
        <v>24</v>
      </c>
      <c r="W2847" s="14" t="s">
        <v>12411</v>
      </c>
      <c r="X2847" s="15" t="s">
        <v>8073</v>
      </c>
    </row>
    <row r="2848" spans="1:24" ht="165.75" x14ac:dyDescent="0.25">
      <c r="A2848" s="48" t="s">
        <v>11003</v>
      </c>
      <c r="B2848" s="46" t="s">
        <v>8152</v>
      </c>
      <c r="C2848" s="30" t="s">
        <v>7252</v>
      </c>
      <c r="D2848" s="5" t="s">
        <v>11004</v>
      </c>
      <c r="E2848" s="29" t="s">
        <v>22</v>
      </c>
      <c r="F2848" s="47" t="s">
        <v>11005</v>
      </c>
      <c r="G2848" s="47" t="s">
        <v>4119</v>
      </c>
      <c r="H2848" s="13">
        <v>44411</v>
      </c>
      <c r="I2848" s="13">
        <v>45141</v>
      </c>
      <c r="J2848" s="13" t="str">
        <f ca="1">IF(Ugovori_OPULJP[[#This Row],[DATUM ZAVRŠETKA OPERACIJE]]&lt;TODAY(),"završen","u provedbi")</f>
        <v>u provedbi</v>
      </c>
      <c r="K2848" s="25" t="s">
        <v>3</v>
      </c>
      <c r="L2848" s="25" t="s">
        <v>3</v>
      </c>
      <c r="M2848" s="17">
        <v>0.85</v>
      </c>
      <c r="N2848" s="17">
        <v>0.15</v>
      </c>
      <c r="O2848" s="11">
        <f>Ugovori_OPULJP[[#This Row],[Bespovratna sredstva - Ukupno (EU+Nac) HRK
= Ukupna ugovorena vrijednost bespovratnih sredstava]]*Ugovori_OPULJP[[#This Row],[EU STOPA SUFINANCIRANJA %
EU CO-FINANCING RATE %]]</f>
        <v>2410472.5</v>
      </c>
      <c r="P2848" s="11">
        <f>Ugovori_OPULJP[[#This Row],[Bespovratna sredstva - Ukupno (EU+Nac) HRK
= Ukupna ugovorena vrijednost bespovratnih sredstava]]*Ugovori_OPULJP[[#This Row],[STOPA NACIONALNOG SUFINANCIRANJA %]]</f>
        <v>425377.5</v>
      </c>
      <c r="Q2848" s="4">
        <v>2835850</v>
      </c>
      <c r="R2848" s="11">
        <v>0</v>
      </c>
      <c r="S2848" s="11">
        <v>0</v>
      </c>
      <c r="T2848" s="4">
        <f>Ugovori_OPULJP[[#This Row],[Bespovratna sredstva - Ukupno (EU+Nac) HRK
= Ukupna ugovorena vrijednost bespovratnih sredstava]]+Ugovori_OPULJP[[#This Row],[Javni doprinos korisnika - HRK]]+Ugovori_OPULJP[[#This Row],[Privatni doprinos korisnika - HRK]]</f>
        <v>2835850</v>
      </c>
      <c r="U2848" s="29" t="s">
        <v>8735</v>
      </c>
      <c r="V2848" s="29" t="s">
        <v>24</v>
      </c>
      <c r="W2848" s="14" t="s">
        <v>11006</v>
      </c>
      <c r="X2848" s="30" t="s">
        <v>8073</v>
      </c>
    </row>
    <row r="2849" spans="1:24" ht="153" x14ac:dyDescent="0.25">
      <c r="A2849" s="26" t="s">
        <v>10995</v>
      </c>
      <c r="B2849" s="8" t="s">
        <v>8152</v>
      </c>
      <c r="C2849" s="5" t="s">
        <v>7252</v>
      </c>
      <c r="D2849" s="5" t="s">
        <v>11209</v>
      </c>
      <c r="E2849" s="19" t="s">
        <v>22</v>
      </c>
      <c r="F2849" s="7" t="s">
        <v>10996</v>
      </c>
      <c r="G2849" s="47" t="s">
        <v>4124</v>
      </c>
      <c r="H2849" s="48">
        <v>44424</v>
      </c>
      <c r="I2849" s="48">
        <v>45154</v>
      </c>
      <c r="J2849" s="13" t="str">
        <f ca="1">IF(Ugovori_OPULJP[[#This Row],[DATUM ZAVRŠETKA OPERACIJE]]&lt;TODAY(),"završen","u provedbi")</f>
        <v>u provedbi</v>
      </c>
      <c r="K2849" s="6" t="s">
        <v>25</v>
      </c>
      <c r="L2849" s="25" t="s">
        <v>3</v>
      </c>
      <c r="M2849" s="17">
        <v>0.85</v>
      </c>
      <c r="N2849" s="17">
        <v>0.15</v>
      </c>
      <c r="O2849" s="61">
        <f>Ugovori_OPULJP[[#This Row],[Bespovratna sredstva - Ukupno (EU+Nac) HRK
= Ukupna ugovorena vrijednost bespovratnih sredstava]]*Ugovori_OPULJP[[#This Row],[EU STOPA SUFINANCIRANJA %
EU CO-FINANCING RATE %]]</f>
        <v>3187485.55</v>
      </c>
      <c r="P2849" s="61">
        <f>Ugovori_OPULJP[[#This Row],[Bespovratna sredstva - Ukupno (EU+Nac) HRK
= Ukupna ugovorena vrijednost bespovratnih sredstava]]*Ugovori_OPULJP[[#This Row],[STOPA NACIONALNOG SUFINANCIRANJA %]]</f>
        <v>562497.44999999995</v>
      </c>
      <c r="Q2849" s="62">
        <v>3749983</v>
      </c>
      <c r="R2849" s="61">
        <v>0</v>
      </c>
      <c r="S2849" s="61">
        <v>0</v>
      </c>
      <c r="T2849" s="62">
        <f>Ugovori_OPULJP[[#This Row],[Bespovratna sredstva - Ukupno (EU+Nac) HRK
= Ukupna ugovorena vrijednost bespovratnih sredstava]]+Ugovori_OPULJP[[#This Row],[Javni doprinos korisnika - HRK]]+Ugovori_OPULJP[[#This Row],[Privatni doprinos korisnika - HRK]]</f>
        <v>3749983</v>
      </c>
      <c r="U2849" s="29" t="s">
        <v>8735</v>
      </c>
      <c r="V2849" s="29" t="s">
        <v>24</v>
      </c>
      <c r="W2849" s="14" t="s">
        <v>10997</v>
      </c>
      <c r="X2849" s="30" t="s">
        <v>8073</v>
      </c>
    </row>
    <row r="2850" spans="1:24" ht="140.25" x14ac:dyDescent="0.25">
      <c r="A2850" s="45" t="s">
        <v>12412</v>
      </c>
      <c r="B2850" s="8" t="s">
        <v>8152</v>
      </c>
      <c r="C2850" s="5" t="s">
        <v>7252</v>
      </c>
      <c r="D2850" s="91" t="s">
        <v>12413</v>
      </c>
      <c r="E2850" s="19" t="s">
        <v>22</v>
      </c>
      <c r="F2850" s="7" t="s">
        <v>12414</v>
      </c>
      <c r="G2850" s="47" t="s">
        <v>12415</v>
      </c>
      <c r="H2850" s="13">
        <v>44497</v>
      </c>
      <c r="I2850" s="13">
        <v>44862</v>
      </c>
      <c r="J2850" s="13" t="str">
        <f ca="1">IF(Ugovori_OPULJP[[#This Row],[DATUM ZAVRŠETKA OPERACIJE]]&lt;TODAY(),"završen","u provedbi")</f>
        <v>u provedbi</v>
      </c>
      <c r="K2850" s="18" t="s">
        <v>25</v>
      </c>
      <c r="L2850" s="6" t="s">
        <v>3</v>
      </c>
      <c r="M2850" s="17">
        <v>0.85</v>
      </c>
      <c r="N2850" s="17">
        <v>0.15</v>
      </c>
      <c r="O2850" s="11">
        <f>Ugovori_OPULJP[[#This Row],[Bespovratna sredstva - Ukupno (EU+Nac) HRK
= Ukupna ugovorena vrijednost bespovratnih sredstava]]*Ugovori_OPULJP[[#This Row],[EU STOPA SUFINANCIRANJA %
EU CO-FINANCING RATE %]]</f>
        <v>968952.4</v>
      </c>
      <c r="P2850" s="11">
        <f>Ugovori_OPULJP[[#This Row],[Bespovratna sredstva - Ukupno (EU+Nac) HRK
= Ukupna ugovorena vrijednost bespovratnih sredstava]]*Ugovori_OPULJP[[#This Row],[STOPA NACIONALNOG SUFINANCIRANJA %]]</f>
        <v>170991.6</v>
      </c>
      <c r="Q2850" s="4">
        <v>1139944</v>
      </c>
      <c r="R2850" s="11">
        <v>0</v>
      </c>
      <c r="S2850" s="11">
        <v>0</v>
      </c>
      <c r="T2850" s="4">
        <f>Ugovori_OPULJP[[#This Row],[Bespovratna sredstva - Ukupno (EU+Nac) HRK
= Ukupna ugovorena vrijednost bespovratnih sredstava]]+Ugovori_OPULJP[[#This Row],[Javni doprinos korisnika - HRK]]+Ugovori_OPULJP[[#This Row],[Privatni doprinos korisnika - HRK]]</f>
        <v>1139944</v>
      </c>
      <c r="U2850" s="19" t="s">
        <v>8735</v>
      </c>
      <c r="V2850" s="19" t="s">
        <v>24</v>
      </c>
      <c r="W2850" s="14" t="s">
        <v>12416</v>
      </c>
      <c r="X2850" s="15" t="s">
        <v>8073</v>
      </c>
    </row>
    <row r="2851" spans="1:24" ht="114.75" x14ac:dyDescent="0.25">
      <c r="A2851" s="45" t="s">
        <v>4180</v>
      </c>
      <c r="B2851" s="46" t="s">
        <v>8152</v>
      </c>
      <c r="C2851" s="30" t="s">
        <v>7157</v>
      </c>
      <c r="D2851" s="30" t="s">
        <v>4179</v>
      </c>
      <c r="E2851" s="29" t="s">
        <v>22</v>
      </c>
      <c r="F2851" s="47" t="s">
        <v>4179</v>
      </c>
      <c r="G2851" s="47" t="s">
        <v>4181</v>
      </c>
      <c r="H2851" s="48">
        <v>42984</v>
      </c>
      <c r="I2851" s="48">
        <v>44748</v>
      </c>
      <c r="J2851" s="48" t="str">
        <f ca="1">IF(Ugovori_OPULJP[[#This Row],[DATUM ZAVRŠETKA OPERACIJE]]&lt;TODAY(),"završen","u provedbi")</f>
        <v>u provedbi</v>
      </c>
      <c r="K2851" s="25" t="s">
        <v>25</v>
      </c>
      <c r="L2851" s="25" t="s">
        <v>3</v>
      </c>
      <c r="M2851" s="17">
        <v>0.85</v>
      </c>
      <c r="N2851" s="17">
        <v>0.15</v>
      </c>
      <c r="O2851" s="11">
        <f>Ugovori_OPULJP[[#This Row],[Bespovratna sredstva - Ukupno (EU+Nac) HRK
= Ukupna ugovorena vrijednost bespovratnih sredstava]]*Ugovori_OPULJP[[#This Row],[EU STOPA SUFINANCIRANJA %
EU CO-FINANCING RATE %]]</f>
        <v>4027576.25</v>
      </c>
      <c r="P2851" s="11">
        <f>Ugovori_OPULJP[[#This Row],[Bespovratna sredstva - Ukupno (EU+Nac) HRK
= Ukupna ugovorena vrijednost bespovratnih sredstava]]*Ugovori_OPULJP[[#This Row],[STOPA NACIONALNOG SUFINANCIRANJA %]]</f>
        <v>710748.75</v>
      </c>
      <c r="Q2851" s="11">
        <v>4738325</v>
      </c>
      <c r="R2851" s="11">
        <v>0</v>
      </c>
      <c r="S2851" s="11">
        <v>0</v>
      </c>
      <c r="T2851" s="4">
        <f>Ugovori_OPULJP[[#This Row],[Bespovratna sredstva - Ukupno (EU+Nac) HRK
= Ukupna ugovorena vrijednost bespovratnih sredstava]]+Ugovori_OPULJP[[#This Row],[Javni doprinos korisnika - HRK]]+Ugovori_OPULJP[[#This Row],[Privatni doprinos korisnika - HRK]]</f>
        <v>4738325</v>
      </c>
      <c r="U2851" s="29" t="s">
        <v>8735</v>
      </c>
      <c r="V2851" s="29" t="s">
        <v>24</v>
      </c>
      <c r="W2851" s="89" t="s">
        <v>5506</v>
      </c>
      <c r="X2851" s="30" t="s">
        <v>8073</v>
      </c>
    </row>
    <row r="2852" spans="1:24" ht="102" x14ac:dyDescent="0.25">
      <c r="A2852" s="45" t="s">
        <v>4183</v>
      </c>
      <c r="B2852" s="46" t="s">
        <v>8152</v>
      </c>
      <c r="C2852" s="30" t="s">
        <v>7157</v>
      </c>
      <c r="D2852" s="30" t="s">
        <v>4182</v>
      </c>
      <c r="E2852" s="29" t="s">
        <v>22</v>
      </c>
      <c r="F2852" s="47" t="s">
        <v>4184</v>
      </c>
      <c r="G2852" s="47" t="s">
        <v>8916</v>
      </c>
      <c r="H2852" s="48">
        <v>43311</v>
      </c>
      <c r="I2852" s="48">
        <v>45076</v>
      </c>
      <c r="J2852" s="48" t="str">
        <f ca="1">IF(Ugovori_OPULJP[[#This Row],[DATUM ZAVRŠETKA OPERACIJE]]&lt;TODAY(),"završen","u provedbi")</f>
        <v>u provedbi</v>
      </c>
      <c r="K2852" s="25" t="s">
        <v>25</v>
      </c>
      <c r="L2852" s="25" t="s">
        <v>3</v>
      </c>
      <c r="M2852" s="17">
        <v>0.85</v>
      </c>
      <c r="N2852" s="17">
        <v>0.15</v>
      </c>
      <c r="O2852" s="11">
        <f>Ugovori_OPULJP[[#This Row],[Bespovratna sredstva - Ukupno (EU+Nac) HRK
= Ukupna ugovorena vrijednost bespovratnih sredstava]]*Ugovori_OPULJP[[#This Row],[EU STOPA SUFINANCIRANJA %
EU CO-FINANCING RATE %]]</f>
        <v>77413962.5</v>
      </c>
      <c r="P2852" s="11">
        <f>Ugovori_OPULJP[[#This Row],[Bespovratna sredstva - Ukupno (EU+Nac) HRK
= Ukupna ugovorena vrijednost bespovratnih sredstava]]*Ugovori_OPULJP[[#This Row],[STOPA NACIONALNOG SUFINANCIRANJA %]]</f>
        <v>13661287.5</v>
      </c>
      <c r="Q2852" s="11">
        <v>91075250</v>
      </c>
      <c r="R2852" s="11">
        <v>0</v>
      </c>
      <c r="S2852" s="11">
        <v>0</v>
      </c>
      <c r="T2852" s="4">
        <f>Ugovori_OPULJP[[#This Row],[Bespovratna sredstva - Ukupno (EU+Nac) HRK
= Ukupna ugovorena vrijednost bespovratnih sredstava]]+Ugovori_OPULJP[[#This Row],[Javni doprinos korisnika - HRK]]+Ugovori_OPULJP[[#This Row],[Privatni doprinos korisnika - HRK]]</f>
        <v>91075250</v>
      </c>
      <c r="U2852" s="29" t="s">
        <v>8735</v>
      </c>
      <c r="V2852" s="29" t="s">
        <v>24</v>
      </c>
      <c r="W2852" s="89" t="s">
        <v>5507</v>
      </c>
      <c r="X2852" s="30" t="s">
        <v>8073</v>
      </c>
    </row>
    <row r="2853" spans="1:24" ht="63.75" x14ac:dyDescent="0.25">
      <c r="A2853" s="45" t="s">
        <v>4187</v>
      </c>
      <c r="B2853" s="46" t="s">
        <v>8152</v>
      </c>
      <c r="C2853" s="30" t="s">
        <v>7157</v>
      </c>
      <c r="D2853" s="30" t="s">
        <v>4186</v>
      </c>
      <c r="E2853" s="29" t="s">
        <v>22</v>
      </c>
      <c r="F2853" s="47" t="s">
        <v>4186</v>
      </c>
      <c r="G2853" s="47" t="s">
        <v>4181</v>
      </c>
      <c r="H2853" s="48">
        <v>43689</v>
      </c>
      <c r="I2853" s="48">
        <v>44785</v>
      </c>
      <c r="J2853" s="48" t="str">
        <f ca="1">IF(Ugovori_OPULJP[[#This Row],[DATUM ZAVRŠETKA OPERACIJE]]&lt;TODAY(),"završen","u provedbi")</f>
        <v>u provedbi</v>
      </c>
      <c r="K2853" s="25" t="s">
        <v>25</v>
      </c>
      <c r="L2853" s="25" t="s">
        <v>3</v>
      </c>
      <c r="M2853" s="17">
        <v>0.85</v>
      </c>
      <c r="N2853" s="17">
        <v>0.15</v>
      </c>
      <c r="O2853" s="11">
        <f>Ugovori_OPULJP[[#This Row],[Bespovratna sredstva - Ukupno (EU+Nac) HRK
= Ukupna ugovorena vrijednost bespovratnih sredstava]]*Ugovori_OPULJP[[#This Row],[EU STOPA SUFINANCIRANJA %
EU CO-FINANCING RATE %]]</f>
        <v>1927380.1340000001</v>
      </c>
      <c r="P2853" s="11">
        <f>Ugovori_OPULJP[[#This Row],[Bespovratna sredstva - Ukupno (EU+Nac) HRK
= Ukupna ugovorena vrijednost bespovratnih sredstava]]*Ugovori_OPULJP[[#This Row],[STOPA NACIONALNOG SUFINANCIRANJA %]]</f>
        <v>340125.90600000002</v>
      </c>
      <c r="Q2853" s="11">
        <v>2267506.04</v>
      </c>
      <c r="R2853" s="11">
        <v>0</v>
      </c>
      <c r="S2853" s="11">
        <v>0</v>
      </c>
      <c r="T2853" s="4">
        <f>Ugovori_OPULJP[[#This Row],[Bespovratna sredstva - Ukupno (EU+Nac) HRK
= Ukupna ugovorena vrijednost bespovratnih sredstava]]+Ugovori_OPULJP[[#This Row],[Javni doprinos korisnika - HRK]]+Ugovori_OPULJP[[#This Row],[Privatni doprinos korisnika - HRK]]</f>
        <v>2267506.04</v>
      </c>
      <c r="U2853" s="29" t="s">
        <v>8735</v>
      </c>
      <c r="V2853" s="29" t="s">
        <v>24</v>
      </c>
      <c r="W2853" s="89" t="s">
        <v>5508</v>
      </c>
      <c r="X2853" s="30" t="s">
        <v>8073</v>
      </c>
    </row>
    <row r="2854" spans="1:24" ht="76.5" x14ac:dyDescent="0.25">
      <c r="A2854" s="45" t="s">
        <v>4189</v>
      </c>
      <c r="B2854" s="46" t="s">
        <v>8152</v>
      </c>
      <c r="C2854" s="30" t="s">
        <v>7157</v>
      </c>
      <c r="D2854" s="30" t="s">
        <v>4188</v>
      </c>
      <c r="E2854" s="29" t="s">
        <v>22</v>
      </c>
      <c r="F2854" s="47" t="s">
        <v>4188</v>
      </c>
      <c r="G2854" s="47" t="s">
        <v>8916</v>
      </c>
      <c r="H2854" s="48">
        <v>43447</v>
      </c>
      <c r="I2854" s="48">
        <v>45059</v>
      </c>
      <c r="J2854" s="48" t="str">
        <f ca="1">IF(Ugovori_OPULJP[[#This Row],[DATUM ZAVRŠETKA OPERACIJE]]&lt;TODAY(),"završen","u provedbi")</f>
        <v>u provedbi</v>
      </c>
      <c r="K2854" s="25" t="s">
        <v>25</v>
      </c>
      <c r="L2854" s="25" t="s">
        <v>3</v>
      </c>
      <c r="M2854" s="17">
        <v>0.85</v>
      </c>
      <c r="N2854" s="17">
        <v>0.15</v>
      </c>
      <c r="O2854" s="11">
        <f>Ugovori_OPULJP[[#This Row],[Bespovratna sredstva - Ukupno (EU+Nac) HRK
= Ukupna ugovorena vrijednost bespovratnih sredstava]]*Ugovori_OPULJP[[#This Row],[EU STOPA SUFINANCIRANJA %
EU CO-FINANCING RATE %]]</f>
        <v>32204120</v>
      </c>
      <c r="P2854" s="11">
        <f>Ugovori_OPULJP[[#This Row],[Bespovratna sredstva - Ukupno (EU+Nac) HRK
= Ukupna ugovorena vrijednost bespovratnih sredstava]]*Ugovori_OPULJP[[#This Row],[STOPA NACIONALNOG SUFINANCIRANJA %]]</f>
        <v>5683080</v>
      </c>
      <c r="Q2854" s="11">
        <v>37887200</v>
      </c>
      <c r="R2854" s="11">
        <v>0</v>
      </c>
      <c r="S2854" s="11">
        <v>0</v>
      </c>
      <c r="T2854" s="4">
        <f>Ugovori_OPULJP[[#This Row],[Bespovratna sredstva - Ukupno (EU+Nac) HRK
= Ukupna ugovorena vrijednost bespovratnih sredstava]]+Ugovori_OPULJP[[#This Row],[Javni doprinos korisnika - HRK]]+Ugovori_OPULJP[[#This Row],[Privatni doprinos korisnika - HRK]]</f>
        <v>37887200</v>
      </c>
      <c r="U2854" s="29" t="s">
        <v>8735</v>
      </c>
      <c r="V2854" s="29" t="s">
        <v>24</v>
      </c>
      <c r="W2854" s="89" t="s">
        <v>5509</v>
      </c>
      <c r="X2854" s="30" t="s">
        <v>8073</v>
      </c>
    </row>
    <row r="2855" spans="1:24" ht="102" x14ac:dyDescent="0.25">
      <c r="A2855" s="45" t="s">
        <v>4191</v>
      </c>
      <c r="B2855" s="46" t="s">
        <v>8152</v>
      </c>
      <c r="C2855" s="30" t="s">
        <v>7157</v>
      </c>
      <c r="D2855" s="30" t="s">
        <v>4190</v>
      </c>
      <c r="E2855" s="29" t="s">
        <v>22</v>
      </c>
      <c r="F2855" s="47" t="s">
        <v>4190</v>
      </c>
      <c r="G2855" s="47" t="s">
        <v>8916</v>
      </c>
      <c r="H2855" s="48">
        <v>43502</v>
      </c>
      <c r="I2855" s="48">
        <v>44952</v>
      </c>
      <c r="J2855" s="48" t="str">
        <f ca="1">IF(Ugovori_OPULJP[[#This Row],[DATUM ZAVRŠETKA OPERACIJE]]&lt;TODAY(),"završen","u provedbi")</f>
        <v>u provedbi</v>
      </c>
      <c r="K2855" s="25" t="s">
        <v>25</v>
      </c>
      <c r="L2855" s="25" t="s">
        <v>3</v>
      </c>
      <c r="M2855" s="17">
        <v>0.85</v>
      </c>
      <c r="N2855" s="17">
        <v>0.15</v>
      </c>
      <c r="O2855" s="11">
        <f>Ugovori_OPULJP[[#This Row],[Bespovratna sredstva - Ukupno (EU+Nac) HRK
= Ukupna ugovorena vrijednost bespovratnih sredstava]]*Ugovori_OPULJP[[#This Row],[EU STOPA SUFINANCIRANJA %
EU CO-FINANCING RATE %]]</f>
        <v>7796982</v>
      </c>
      <c r="P2855" s="11">
        <f>Ugovori_OPULJP[[#This Row],[Bespovratna sredstva - Ukupno (EU+Nac) HRK
= Ukupna ugovorena vrijednost bespovratnih sredstava]]*Ugovori_OPULJP[[#This Row],[STOPA NACIONALNOG SUFINANCIRANJA %]]</f>
        <v>1375938</v>
      </c>
      <c r="Q2855" s="11">
        <v>9172920</v>
      </c>
      <c r="R2855" s="11">
        <v>0</v>
      </c>
      <c r="S2855" s="11">
        <v>0</v>
      </c>
      <c r="T2855" s="4">
        <f>Ugovori_OPULJP[[#This Row],[Bespovratna sredstva - Ukupno (EU+Nac) HRK
= Ukupna ugovorena vrijednost bespovratnih sredstava]]+Ugovori_OPULJP[[#This Row],[Javni doprinos korisnika - HRK]]+Ugovori_OPULJP[[#This Row],[Privatni doprinos korisnika - HRK]]</f>
        <v>9172920</v>
      </c>
      <c r="U2855" s="29" t="s">
        <v>8735</v>
      </c>
      <c r="V2855" s="29" t="s">
        <v>24</v>
      </c>
      <c r="W2855" s="89" t="s">
        <v>5510</v>
      </c>
      <c r="X2855" s="30" t="s">
        <v>8073</v>
      </c>
    </row>
    <row r="2856" spans="1:24" ht="102" x14ac:dyDescent="0.25">
      <c r="A2856" s="26" t="s">
        <v>8950</v>
      </c>
      <c r="B2856" s="8" t="s">
        <v>8152</v>
      </c>
      <c r="C2856" s="5" t="s">
        <v>7157</v>
      </c>
      <c r="D2856" s="27" t="s">
        <v>8951</v>
      </c>
      <c r="E2856" s="36" t="s">
        <v>22</v>
      </c>
      <c r="F2856" s="7" t="s">
        <v>8951</v>
      </c>
      <c r="G2856" s="7" t="s">
        <v>8916</v>
      </c>
      <c r="H2856" s="13">
        <v>43983</v>
      </c>
      <c r="I2856" s="13">
        <v>45077</v>
      </c>
      <c r="J2856" s="13" t="str">
        <f ca="1">IF(Ugovori_OPULJP[[#This Row],[DATUM ZAVRŠETKA OPERACIJE]]&lt;TODAY(),"završen","u provedbi")</f>
        <v>u provedbi</v>
      </c>
      <c r="K2856" s="18" t="s">
        <v>25</v>
      </c>
      <c r="L2856" s="6" t="s">
        <v>3</v>
      </c>
      <c r="M2856" s="17">
        <v>0.85</v>
      </c>
      <c r="N2856" s="17">
        <v>0.15</v>
      </c>
      <c r="O2856" s="11">
        <f>Ugovori_OPULJP[[#This Row],[Bespovratna sredstva - Ukupno (EU+Nac) HRK
= Ukupna ugovorena vrijednost bespovratnih sredstava]]*Ugovori_OPULJP[[#This Row],[EU STOPA SUFINANCIRANJA %
EU CO-FINANCING RATE %]]</f>
        <v>41395450.364</v>
      </c>
      <c r="P2856" s="11">
        <f>Ugovori_OPULJP[[#This Row],[Bespovratna sredstva - Ukupno (EU+Nac) HRK
= Ukupna ugovorena vrijednost bespovratnih sredstava]]*Ugovori_OPULJP[[#This Row],[STOPA NACIONALNOG SUFINANCIRANJA %]]</f>
        <v>7305079.4760000007</v>
      </c>
      <c r="Q2856" s="4">
        <v>48700529.840000004</v>
      </c>
      <c r="R2856" s="11">
        <v>0</v>
      </c>
      <c r="S2856" s="11">
        <v>0</v>
      </c>
      <c r="T2856" s="4">
        <f>Ugovori_OPULJP[[#This Row],[Bespovratna sredstva - Ukupno (EU+Nac) HRK
= Ukupna ugovorena vrijednost bespovratnih sredstava]]+Ugovori_OPULJP[[#This Row],[Javni doprinos korisnika - HRK]]+Ugovori_OPULJP[[#This Row],[Privatni doprinos korisnika - HRK]]</f>
        <v>48700529.840000004</v>
      </c>
      <c r="U2856" s="19" t="s">
        <v>8735</v>
      </c>
      <c r="V2856" s="19" t="s">
        <v>24</v>
      </c>
      <c r="W2856" s="21" t="s">
        <v>8958</v>
      </c>
      <c r="X2856" s="30" t="s">
        <v>8073</v>
      </c>
    </row>
    <row r="2857" spans="1:24" ht="76.5" x14ac:dyDescent="0.25">
      <c r="A2857" s="45" t="s">
        <v>4193</v>
      </c>
      <c r="B2857" s="46" t="s">
        <v>8152</v>
      </c>
      <c r="C2857" s="30" t="s">
        <v>7158</v>
      </c>
      <c r="D2857" s="30" t="s">
        <v>4192</v>
      </c>
      <c r="E2857" s="29" t="s">
        <v>10082</v>
      </c>
      <c r="F2857" s="47" t="s">
        <v>4194</v>
      </c>
      <c r="G2857" s="47" t="s">
        <v>1677</v>
      </c>
      <c r="H2857" s="48">
        <v>42948</v>
      </c>
      <c r="I2857" s="48">
        <v>43677</v>
      </c>
      <c r="J2857" s="48" t="str">
        <f ca="1">IF(Ugovori_OPULJP[[#This Row],[DATUM ZAVRŠETKA OPERACIJE]]&lt;TODAY(),"završen","u provedbi")</f>
        <v>završen</v>
      </c>
      <c r="K2857" s="25" t="s">
        <v>17</v>
      </c>
      <c r="L2857" s="25" t="s">
        <v>17</v>
      </c>
      <c r="M2857" s="17">
        <v>0.85</v>
      </c>
      <c r="N2857" s="17">
        <v>0.15</v>
      </c>
      <c r="O2857" s="11">
        <f>Ugovori_OPULJP[[#This Row],[Bespovratna sredstva - Ukupno (EU+Nac) HRK
= Ukupna ugovorena vrijednost bespovratnih sredstava]]*Ugovori_OPULJP[[#This Row],[EU STOPA SUFINANCIRANJA %
EU CO-FINANCING RATE %]]</f>
        <v>843691.50399999996</v>
      </c>
      <c r="P2857" s="11">
        <f>Ugovori_OPULJP[[#This Row],[Bespovratna sredstva - Ukupno (EU+Nac) HRK
= Ukupna ugovorena vrijednost bespovratnih sredstava]]*Ugovori_OPULJP[[#This Row],[STOPA NACIONALNOG SUFINANCIRANJA %]]</f>
        <v>148886.736</v>
      </c>
      <c r="Q2857" s="11">
        <v>992578.24</v>
      </c>
      <c r="R2857" s="11">
        <v>0</v>
      </c>
      <c r="S2857" s="11">
        <v>0</v>
      </c>
      <c r="T2857" s="4">
        <f>Ugovori_OPULJP[[#This Row],[Bespovratna sredstva - Ukupno (EU+Nac) HRK
= Ukupna ugovorena vrijednost bespovratnih sredstava]]+Ugovori_OPULJP[[#This Row],[Javni doprinos korisnika - HRK]]+Ugovori_OPULJP[[#This Row],[Privatni doprinos korisnika - HRK]]</f>
        <v>992578.24</v>
      </c>
      <c r="U2857" s="29" t="s">
        <v>4584</v>
      </c>
      <c r="V2857" s="29" t="s">
        <v>7159</v>
      </c>
      <c r="W2857" s="89" t="s">
        <v>5511</v>
      </c>
      <c r="X2857" s="30" t="s">
        <v>8071</v>
      </c>
    </row>
    <row r="2858" spans="1:24" ht="102" x14ac:dyDescent="0.25">
      <c r="A2858" s="45" t="s">
        <v>4195</v>
      </c>
      <c r="B2858" s="46" t="s">
        <v>8152</v>
      </c>
      <c r="C2858" s="30" t="s">
        <v>7158</v>
      </c>
      <c r="D2858" s="30" t="s">
        <v>4192</v>
      </c>
      <c r="E2858" s="29" t="s">
        <v>10082</v>
      </c>
      <c r="F2858" s="47" t="s">
        <v>4196</v>
      </c>
      <c r="G2858" s="47" t="s">
        <v>8554</v>
      </c>
      <c r="H2858" s="48">
        <v>42887</v>
      </c>
      <c r="I2858" s="48">
        <v>43616</v>
      </c>
      <c r="J2858" s="48" t="str">
        <f ca="1">IF(Ugovori_OPULJP[[#This Row],[DATUM ZAVRŠETKA OPERACIJE]]&lt;TODAY(),"završen","u provedbi")</f>
        <v>završen</v>
      </c>
      <c r="K2858" s="25" t="s">
        <v>4692</v>
      </c>
      <c r="L2858" s="25" t="s">
        <v>3</v>
      </c>
      <c r="M2858" s="17">
        <v>0.85</v>
      </c>
      <c r="N2858" s="17">
        <v>0.15</v>
      </c>
      <c r="O2858" s="11">
        <f>Ugovori_OPULJP[[#This Row],[Bespovratna sredstva - Ukupno (EU+Nac) HRK
= Ukupna ugovorena vrijednost bespovratnih sredstava]]*Ugovori_OPULJP[[#This Row],[EU STOPA SUFINANCIRANJA %
EU CO-FINANCING RATE %]]</f>
        <v>1003610.2149999999</v>
      </c>
      <c r="P2858" s="11">
        <f>Ugovori_OPULJP[[#This Row],[Bespovratna sredstva - Ukupno (EU+Nac) HRK
= Ukupna ugovorena vrijednost bespovratnih sredstava]]*Ugovori_OPULJP[[#This Row],[STOPA NACIONALNOG SUFINANCIRANJA %]]</f>
        <v>177107.68499999997</v>
      </c>
      <c r="Q2858" s="11">
        <v>1180717.8999999999</v>
      </c>
      <c r="R2858" s="11">
        <v>0</v>
      </c>
      <c r="S2858" s="11">
        <v>0</v>
      </c>
      <c r="T2858" s="4">
        <f>Ugovori_OPULJP[[#This Row],[Bespovratna sredstva - Ukupno (EU+Nac) HRK
= Ukupna ugovorena vrijednost bespovratnih sredstava]]+Ugovori_OPULJP[[#This Row],[Javni doprinos korisnika - HRK]]+Ugovori_OPULJP[[#This Row],[Privatni doprinos korisnika - HRK]]</f>
        <v>1180717.8999999999</v>
      </c>
      <c r="U2858" s="29" t="s">
        <v>4584</v>
      </c>
      <c r="V2858" s="29" t="s">
        <v>7159</v>
      </c>
      <c r="W2858" s="89" t="s">
        <v>5512</v>
      </c>
      <c r="X2858" s="30" t="s">
        <v>8071</v>
      </c>
    </row>
    <row r="2859" spans="1:24" ht="114.75" x14ac:dyDescent="0.25">
      <c r="A2859" s="45" t="s">
        <v>4197</v>
      </c>
      <c r="B2859" s="46" t="s">
        <v>8152</v>
      </c>
      <c r="C2859" s="30" t="s">
        <v>7158</v>
      </c>
      <c r="D2859" s="30" t="s">
        <v>4192</v>
      </c>
      <c r="E2859" s="29" t="s">
        <v>10082</v>
      </c>
      <c r="F2859" s="47" t="s">
        <v>4198</v>
      </c>
      <c r="G2859" s="47" t="s">
        <v>12143</v>
      </c>
      <c r="H2859" s="48">
        <v>42948</v>
      </c>
      <c r="I2859" s="48">
        <v>43404</v>
      </c>
      <c r="J2859" s="48" t="str">
        <f ca="1">IF(Ugovori_OPULJP[[#This Row],[DATUM ZAVRŠETKA OPERACIJE]]&lt;TODAY(),"završen","u provedbi")</f>
        <v>završen</v>
      </c>
      <c r="K2859" s="25" t="s">
        <v>18</v>
      </c>
      <c r="L2859" s="25" t="s">
        <v>3</v>
      </c>
      <c r="M2859" s="17">
        <v>0.85</v>
      </c>
      <c r="N2859" s="17">
        <v>0.15</v>
      </c>
      <c r="O2859" s="11">
        <f>Ugovori_OPULJP[[#This Row],[Bespovratna sredstva - Ukupno (EU+Nac) HRK
= Ukupna ugovorena vrijednost bespovratnih sredstava]]*Ugovori_OPULJP[[#This Row],[EU STOPA SUFINANCIRANJA %
EU CO-FINANCING RATE %]]</f>
        <v>436164.01049999997</v>
      </c>
      <c r="P2859" s="11">
        <f>Ugovori_OPULJP[[#This Row],[Bespovratna sredstva - Ukupno (EU+Nac) HRK
= Ukupna ugovorena vrijednost bespovratnih sredstava]]*Ugovori_OPULJP[[#This Row],[STOPA NACIONALNOG SUFINANCIRANJA %]]</f>
        <v>76970.119500000001</v>
      </c>
      <c r="Q2859" s="11">
        <v>513134.13</v>
      </c>
      <c r="R2859" s="11">
        <v>0</v>
      </c>
      <c r="S2859" s="11">
        <v>0</v>
      </c>
      <c r="T2859" s="4">
        <f>Ugovori_OPULJP[[#This Row],[Bespovratna sredstva - Ukupno (EU+Nac) HRK
= Ukupna ugovorena vrijednost bespovratnih sredstava]]+Ugovori_OPULJP[[#This Row],[Javni doprinos korisnika - HRK]]+Ugovori_OPULJP[[#This Row],[Privatni doprinos korisnika - HRK]]</f>
        <v>513134.13</v>
      </c>
      <c r="U2859" s="29" t="s">
        <v>4584</v>
      </c>
      <c r="V2859" s="29" t="s">
        <v>7159</v>
      </c>
      <c r="W2859" s="89" t="s">
        <v>5513</v>
      </c>
      <c r="X2859" s="30" t="s">
        <v>8071</v>
      </c>
    </row>
    <row r="2860" spans="1:24" ht="63.75" x14ac:dyDescent="0.25">
      <c r="A2860" s="45" t="s">
        <v>4199</v>
      </c>
      <c r="B2860" s="46" t="s">
        <v>8152</v>
      </c>
      <c r="C2860" s="30" t="s">
        <v>7158</v>
      </c>
      <c r="D2860" s="30" t="s">
        <v>4192</v>
      </c>
      <c r="E2860" s="29" t="s">
        <v>10082</v>
      </c>
      <c r="F2860" s="47" t="s">
        <v>4200</v>
      </c>
      <c r="G2860" s="47" t="s">
        <v>4201</v>
      </c>
      <c r="H2860" s="48">
        <v>42948</v>
      </c>
      <c r="I2860" s="48">
        <v>43677</v>
      </c>
      <c r="J2860" s="48" t="str">
        <f ca="1">IF(Ugovori_OPULJP[[#This Row],[DATUM ZAVRŠETKA OPERACIJE]]&lt;TODAY(),"završen","u provedbi")</f>
        <v>završen</v>
      </c>
      <c r="K2860" s="25" t="s">
        <v>8389</v>
      </c>
      <c r="L2860" s="25" t="s">
        <v>3</v>
      </c>
      <c r="M2860" s="17">
        <v>0.85</v>
      </c>
      <c r="N2860" s="17">
        <v>0.15</v>
      </c>
      <c r="O2860" s="11">
        <f>Ugovori_OPULJP[[#This Row],[Bespovratna sredstva - Ukupno (EU+Nac) HRK
= Ukupna ugovorena vrijednost bespovratnih sredstava]]*Ugovori_OPULJP[[#This Row],[EU STOPA SUFINANCIRANJA %
EU CO-FINANCING RATE %]]</f>
        <v>969180.9310000001</v>
      </c>
      <c r="P2860" s="11">
        <f>Ugovori_OPULJP[[#This Row],[Bespovratna sredstva - Ukupno (EU+Nac) HRK
= Ukupna ugovorena vrijednost bespovratnih sredstava]]*Ugovori_OPULJP[[#This Row],[STOPA NACIONALNOG SUFINANCIRANJA %]]</f>
        <v>171031.929</v>
      </c>
      <c r="Q2860" s="11">
        <v>1140212.8600000001</v>
      </c>
      <c r="R2860" s="11">
        <v>0</v>
      </c>
      <c r="S2860" s="11">
        <v>0</v>
      </c>
      <c r="T2860" s="4">
        <f>Ugovori_OPULJP[[#This Row],[Bespovratna sredstva - Ukupno (EU+Nac) HRK
= Ukupna ugovorena vrijednost bespovratnih sredstava]]+Ugovori_OPULJP[[#This Row],[Javni doprinos korisnika - HRK]]+Ugovori_OPULJP[[#This Row],[Privatni doprinos korisnika - HRK]]</f>
        <v>1140212.8600000001</v>
      </c>
      <c r="U2860" s="29" t="s">
        <v>4584</v>
      </c>
      <c r="V2860" s="29" t="s">
        <v>7159</v>
      </c>
      <c r="W2860" s="89" t="s">
        <v>5514</v>
      </c>
      <c r="X2860" s="30" t="s">
        <v>8071</v>
      </c>
    </row>
    <row r="2861" spans="1:24" ht="63.75" x14ac:dyDescent="0.25">
      <c r="A2861" s="45" t="s">
        <v>4202</v>
      </c>
      <c r="B2861" s="46" t="s">
        <v>8152</v>
      </c>
      <c r="C2861" s="30" t="s">
        <v>7158</v>
      </c>
      <c r="D2861" s="30" t="s">
        <v>4192</v>
      </c>
      <c r="E2861" s="29" t="s">
        <v>10082</v>
      </c>
      <c r="F2861" s="47" t="s">
        <v>4203</v>
      </c>
      <c r="G2861" s="47" t="s">
        <v>10630</v>
      </c>
      <c r="H2861" s="48">
        <v>42887</v>
      </c>
      <c r="I2861" s="48">
        <v>43616</v>
      </c>
      <c r="J2861" s="48" t="str">
        <f ca="1">IF(Ugovori_OPULJP[[#This Row],[DATUM ZAVRŠETKA OPERACIJE]]&lt;TODAY(),"završen","u provedbi")</f>
        <v>završen</v>
      </c>
      <c r="K2861" s="25" t="s">
        <v>4693</v>
      </c>
      <c r="L2861" s="25" t="s">
        <v>12</v>
      </c>
      <c r="M2861" s="17">
        <v>0.85</v>
      </c>
      <c r="N2861" s="17">
        <v>0.15</v>
      </c>
      <c r="O2861" s="11">
        <f>Ugovori_OPULJP[[#This Row],[Bespovratna sredstva - Ukupno (EU+Nac) HRK
= Ukupna ugovorena vrijednost bespovratnih sredstava]]*Ugovori_OPULJP[[#This Row],[EU STOPA SUFINANCIRANJA %
EU CO-FINANCING RATE %]]</f>
        <v>991229.16599999997</v>
      </c>
      <c r="P2861" s="11">
        <f>Ugovori_OPULJP[[#This Row],[Bespovratna sredstva - Ukupno (EU+Nac) HRK
= Ukupna ugovorena vrijednost bespovratnih sredstava]]*Ugovori_OPULJP[[#This Row],[STOPA NACIONALNOG SUFINANCIRANJA %]]</f>
        <v>174922.79399999999</v>
      </c>
      <c r="Q2861" s="11">
        <v>1166151.96</v>
      </c>
      <c r="R2861" s="11">
        <v>0</v>
      </c>
      <c r="S2861" s="11">
        <v>0</v>
      </c>
      <c r="T2861" s="4">
        <f>Ugovori_OPULJP[[#This Row],[Bespovratna sredstva - Ukupno (EU+Nac) HRK
= Ukupna ugovorena vrijednost bespovratnih sredstava]]+Ugovori_OPULJP[[#This Row],[Javni doprinos korisnika - HRK]]+Ugovori_OPULJP[[#This Row],[Privatni doprinos korisnika - HRK]]</f>
        <v>1166151.96</v>
      </c>
      <c r="U2861" s="29" t="s">
        <v>4584</v>
      </c>
      <c r="V2861" s="29" t="s">
        <v>7159</v>
      </c>
      <c r="W2861" s="89" t="s">
        <v>5515</v>
      </c>
      <c r="X2861" s="30" t="s">
        <v>8071</v>
      </c>
    </row>
    <row r="2862" spans="1:24" ht="114.75" x14ac:dyDescent="0.25">
      <c r="A2862" s="45" t="s">
        <v>4204</v>
      </c>
      <c r="B2862" s="46" t="s">
        <v>8152</v>
      </c>
      <c r="C2862" s="30" t="s">
        <v>7158</v>
      </c>
      <c r="D2862" s="30" t="s">
        <v>4192</v>
      </c>
      <c r="E2862" s="29" t="s">
        <v>10082</v>
      </c>
      <c r="F2862" s="47" t="s">
        <v>4205</v>
      </c>
      <c r="G2862" s="47" t="s">
        <v>4206</v>
      </c>
      <c r="H2862" s="48">
        <v>42979</v>
      </c>
      <c r="I2862" s="48">
        <v>43434</v>
      </c>
      <c r="J2862" s="48" t="str">
        <f ca="1">IF(Ugovori_OPULJP[[#This Row],[DATUM ZAVRŠETKA OPERACIJE]]&lt;TODAY(),"završen","u provedbi")</f>
        <v>završen</v>
      </c>
      <c r="K2862" s="25" t="s">
        <v>4694</v>
      </c>
      <c r="L2862" s="25" t="s">
        <v>3</v>
      </c>
      <c r="M2862" s="17">
        <v>0.85</v>
      </c>
      <c r="N2862" s="17">
        <v>0.15</v>
      </c>
      <c r="O2862" s="11">
        <f>Ugovori_OPULJP[[#This Row],[Bespovratna sredstva - Ukupno (EU+Nac) HRK
= Ukupna ugovorena vrijednost bespovratnih sredstava]]*Ugovori_OPULJP[[#This Row],[EU STOPA SUFINANCIRANJA %
EU CO-FINANCING RATE %]]</f>
        <v>593235.98649999988</v>
      </c>
      <c r="P2862" s="11">
        <f>Ugovori_OPULJP[[#This Row],[Bespovratna sredstva - Ukupno (EU+Nac) HRK
= Ukupna ugovorena vrijednost bespovratnih sredstava]]*Ugovori_OPULJP[[#This Row],[STOPA NACIONALNOG SUFINANCIRANJA %]]</f>
        <v>104688.70349999999</v>
      </c>
      <c r="Q2862" s="11">
        <v>697924.69</v>
      </c>
      <c r="R2862" s="11">
        <v>0</v>
      </c>
      <c r="S2862" s="11">
        <v>0</v>
      </c>
      <c r="T2862" s="4">
        <f>Ugovori_OPULJP[[#This Row],[Bespovratna sredstva - Ukupno (EU+Nac) HRK
= Ukupna ugovorena vrijednost bespovratnih sredstava]]+Ugovori_OPULJP[[#This Row],[Javni doprinos korisnika - HRK]]+Ugovori_OPULJP[[#This Row],[Privatni doprinos korisnika - HRK]]</f>
        <v>697924.69</v>
      </c>
      <c r="U2862" s="29" t="s">
        <v>4584</v>
      </c>
      <c r="V2862" s="29" t="s">
        <v>7159</v>
      </c>
      <c r="W2862" s="89" t="s">
        <v>5516</v>
      </c>
      <c r="X2862" s="30" t="s">
        <v>8071</v>
      </c>
    </row>
    <row r="2863" spans="1:24" ht="114.75" x14ac:dyDescent="0.25">
      <c r="A2863" s="45" t="s">
        <v>4207</v>
      </c>
      <c r="B2863" s="46" t="s">
        <v>8152</v>
      </c>
      <c r="C2863" s="30" t="s">
        <v>7158</v>
      </c>
      <c r="D2863" s="30" t="s">
        <v>4192</v>
      </c>
      <c r="E2863" s="29" t="s">
        <v>10082</v>
      </c>
      <c r="F2863" s="47" t="s">
        <v>4208</v>
      </c>
      <c r="G2863" s="47" t="s">
        <v>4209</v>
      </c>
      <c r="H2863" s="48">
        <v>42948</v>
      </c>
      <c r="I2863" s="48">
        <v>43343</v>
      </c>
      <c r="J2863" s="48" t="str">
        <f ca="1">IF(Ugovori_OPULJP[[#This Row],[DATUM ZAVRŠETKA OPERACIJE]]&lt;TODAY(),"završen","u provedbi")</f>
        <v>završen</v>
      </c>
      <c r="K2863" s="25" t="s">
        <v>9591</v>
      </c>
      <c r="L2863" s="25" t="s">
        <v>18</v>
      </c>
      <c r="M2863" s="17">
        <v>0.85</v>
      </c>
      <c r="N2863" s="17">
        <v>0.15</v>
      </c>
      <c r="O2863" s="11">
        <f>Ugovori_OPULJP[[#This Row],[Bespovratna sredstva - Ukupno (EU+Nac) HRK
= Ukupna ugovorena vrijednost bespovratnih sredstava]]*Ugovori_OPULJP[[#This Row],[EU STOPA SUFINANCIRANJA %
EU CO-FINANCING RATE %]]</f>
        <v>478139.0675</v>
      </c>
      <c r="P2863" s="11">
        <f>Ugovori_OPULJP[[#This Row],[Bespovratna sredstva - Ukupno (EU+Nac) HRK
= Ukupna ugovorena vrijednost bespovratnih sredstava]]*Ugovori_OPULJP[[#This Row],[STOPA NACIONALNOG SUFINANCIRANJA %]]</f>
        <v>84377.482499999998</v>
      </c>
      <c r="Q2863" s="11">
        <v>562516.55000000005</v>
      </c>
      <c r="R2863" s="11">
        <v>0</v>
      </c>
      <c r="S2863" s="11">
        <v>0</v>
      </c>
      <c r="T2863" s="4">
        <f>Ugovori_OPULJP[[#This Row],[Bespovratna sredstva - Ukupno (EU+Nac) HRK
= Ukupna ugovorena vrijednost bespovratnih sredstava]]+Ugovori_OPULJP[[#This Row],[Javni doprinos korisnika - HRK]]+Ugovori_OPULJP[[#This Row],[Privatni doprinos korisnika - HRK]]</f>
        <v>562516.55000000005</v>
      </c>
      <c r="U2863" s="29" t="s">
        <v>4584</v>
      </c>
      <c r="V2863" s="29" t="s">
        <v>7159</v>
      </c>
      <c r="W2863" s="89" t="s">
        <v>5517</v>
      </c>
      <c r="X2863" s="30" t="s">
        <v>8071</v>
      </c>
    </row>
    <row r="2864" spans="1:24" ht="114.75" x14ac:dyDescent="0.25">
      <c r="A2864" s="45" t="s">
        <v>4210</v>
      </c>
      <c r="B2864" s="46" t="s">
        <v>8152</v>
      </c>
      <c r="C2864" s="30" t="s">
        <v>7158</v>
      </c>
      <c r="D2864" s="30" t="s">
        <v>4192</v>
      </c>
      <c r="E2864" s="29" t="s">
        <v>10082</v>
      </c>
      <c r="F2864" s="47" t="s">
        <v>4211</v>
      </c>
      <c r="G2864" s="47" t="s">
        <v>10631</v>
      </c>
      <c r="H2864" s="48">
        <v>42917</v>
      </c>
      <c r="I2864" s="48">
        <v>43646</v>
      </c>
      <c r="J2864" s="48" t="str">
        <f ca="1">IF(Ugovori_OPULJP[[#This Row],[DATUM ZAVRŠETKA OPERACIJE]]&lt;TODAY(),"završen","u provedbi")</f>
        <v>završen</v>
      </c>
      <c r="K2864" s="25" t="s">
        <v>4695</v>
      </c>
      <c r="L2864" s="25" t="s">
        <v>12</v>
      </c>
      <c r="M2864" s="17">
        <v>0.85</v>
      </c>
      <c r="N2864" s="17">
        <v>0.15</v>
      </c>
      <c r="O2864" s="11">
        <f>Ugovori_OPULJP[[#This Row],[Bespovratna sredstva - Ukupno (EU+Nac) HRK
= Ukupna ugovorena vrijednost bespovratnih sredstava]]*Ugovori_OPULJP[[#This Row],[EU STOPA SUFINANCIRANJA %
EU CO-FINANCING RATE %]]</f>
        <v>594997.03350000002</v>
      </c>
      <c r="P2864" s="11">
        <f>Ugovori_OPULJP[[#This Row],[Bespovratna sredstva - Ukupno (EU+Nac) HRK
= Ukupna ugovorena vrijednost bespovratnih sredstava]]*Ugovori_OPULJP[[#This Row],[STOPA NACIONALNOG SUFINANCIRANJA %]]</f>
        <v>104999.4765</v>
      </c>
      <c r="Q2864" s="11">
        <v>699996.51</v>
      </c>
      <c r="R2864" s="11">
        <v>0</v>
      </c>
      <c r="S2864" s="11">
        <v>0</v>
      </c>
      <c r="T2864" s="4">
        <f>Ugovori_OPULJP[[#This Row],[Bespovratna sredstva - Ukupno (EU+Nac) HRK
= Ukupna ugovorena vrijednost bespovratnih sredstava]]+Ugovori_OPULJP[[#This Row],[Javni doprinos korisnika - HRK]]+Ugovori_OPULJP[[#This Row],[Privatni doprinos korisnika - HRK]]</f>
        <v>699996.51</v>
      </c>
      <c r="U2864" s="29" t="s">
        <v>4584</v>
      </c>
      <c r="V2864" s="29" t="s">
        <v>7159</v>
      </c>
      <c r="W2864" s="89" t="s">
        <v>5518</v>
      </c>
      <c r="X2864" s="30" t="s">
        <v>8071</v>
      </c>
    </row>
    <row r="2865" spans="1:24" ht="114.75" x14ac:dyDescent="0.25">
      <c r="A2865" s="45" t="s">
        <v>4212</v>
      </c>
      <c r="B2865" s="46" t="s">
        <v>8152</v>
      </c>
      <c r="C2865" s="30" t="s">
        <v>7158</v>
      </c>
      <c r="D2865" s="30" t="s">
        <v>4192</v>
      </c>
      <c r="E2865" s="29" t="s">
        <v>10082</v>
      </c>
      <c r="F2865" s="47" t="s">
        <v>4213</v>
      </c>
      <c r="G2865" s="47" t="s">
        <v>8535</v>
      </c>
      <c r="H2865" s="48">
        <v>42979</v>
      </c>
      <c r="I2865" s="48">
        <v>43616</v>
      </c>
      <c r="J2865" s="48" t="str">
        <f ca="1">IF(Ugovori_OPULJP[[#This Row],[DATUM ZAVRŠETKA OPERACIJE]]&lt;TODAY(),"završen","u provedbi")</f>
        <v>završen</v>
      </c>
      <c r="K2865" s="25" t="s">
        <v>4214</v>
      </c>
      <c r="L2865" s="25" t="s">
        <v>3</v>
      </c>
      <c r="M2865" s="17">
        <v>0.85</v>
      </c>
      <c r="N2865" s="17">
        <v>0.15</v>
      </c>
      <c r="O2865" s="11">
        <f>Ugovori_OPULJP[[#This Row],[Bespovratna sredstva - Ukupno (EU+Nac) HRK
= Ukupna ugovorena vrijednost bespovratnih sredstava]]*Ugovori_OPULJP[[#This Row],[EU STOPA SUFINANCIRANJA %
EU CO-FINANCING RATE %]]</f>
        <v>720921.59249999991</v>
      </c>
      <c r="P2865" s="11">
        <f>Ugovori_OPULJP[[#This Row],[Bespovratna sredstva - Ukupno (EU+Nac) HRK
= Ukupna ugovorena vrijednost bespovratnih sredstava]]*Ugovori_OPULJP[[#This Row],[STOPA NACIONALNOG SUFINANCIRANJA %]]</f>
        <v>127221.45749999999</v>
      </c>
      <c r="Q2865" s="11">
        <v>848143.04999999993</v>
      </c>
      <c r="R2865" s="11">
        <v>0</v>
      </c>
      <c r="S2865" s="11">
        <v>0</v>
      </c>
      <c r="T2865" s="4">
        <f>Ugovori_OPULJP[[#This Row],[Bespovratna sredstva - Ukupno (EU+Nac) HRK
= Ukupna ugovorena vrijednost bespovratnih sredstava]]+Ugovori_OPULJP[[#This Row],[Javni doprinos korisnika - HRK]]+Ugovori_OPULJP[[#This Row],[Privatni doprinos korisnika - HRK]]</f>
        <v>848143.04999999993</v>
      </c>
      <c r="U2865" s="29" t="s">
        <v>4584</v>
      </c>
      <c r="V2865" s="29" t="s">
        <v>7159</v>
      </c>
      <c r="W2865" s="89" t="s">
        <v>5519</v>
      </c>
      <c r="X2865" s="30" t="s">
        <v>8071</v>
      </c>
    </row>
    <row r="2866" spans="1:24" ht="76.5" x14ac:dyDescent="0.25">
      <c r="A2866" s="45" t="s">
        <v>4215</v>
      </c>
      <c r="B2866" s="46" t="s">
        <v>8152</v>
      </c>
      <c r="C2866" s="30" t="s">
        <v>7158</v>
      </c>
      <c r="D2866" s="30" t="s">
        <v>4192</v>
      </c>
      <c r="E2866" s="29" t="s">
        <v>10082</v>
      </c>
      <c r="F2866" s="47" t="s">
        <v>4216</v>
      </c>
      <c r="G2866" s="47" t="s">
        <v>653</v>
      </c>
      <c r="H2866" s="48">
        <v>42887</v>
      </c>
      <c r="I2866" s="48">
        <v>43434</v>
      </c>
      <c r="J2866" s="48" t="str">
        <f ca="1">IF(Ugovori_OPULJP[[#This Row],[DATUM ZAVRŠETKA OPERACIJE]]&lt;TODAY(),"završen","u provedbi")</f>
        <v>završen</v>
      </c>
      <c r="K2866" s="25" t="s">
        <v>7</v>
      </c>
      <c r="L2866" s="25" t="s">
        <v>7</v>
      </c>
      <c r="M2866" s="17">
        <v>0.85</v>
      </c>
      <c r="N2866" s="17">
        <v>0.15</v>
      </c>
      <c r="O2866" s="11">
        <f>Ugovori_OPULJP[[#This Row],[Bespovratna sredstva - Ukupno (EU+Nac) HRK
= Ukupna ugovorena vrijednost bespovratnih sredstava]]*Ugovori_OPULJP[[#This Row],[EU STOPA SUFINANCIRANJA %
EU CO-FINANCING RATE %]]</f>
        <v>598802.28800000006</v>
      </c>
      <c r="P2866" s="11">
        <f>Ugovori_OPULJP[[#This Row],[Bespovratna sredstva - Ukupno (EU+Nac) HRK
= Ukupna ugovorena vrijednost bespovratnih sredstava]]*Ugovori_OPULJP[[#This Row],[STOPA NACIONALNOG SUFINANCIRANJA %]]</f>
        <v>105670.992</v>
      </c>
      <c r="Q2866" s="11">
        <v>704473.28</v>
      </c>
      <c r="R2866" s="11">
        <v>0</v>
      </c>
      <c r="S2866" s="11">
        <v>0</v>
      </c>
      <c r="T2866" s="4">
        <f>Ugovori_OPULJP[[#This Row],[Bespovratna sredstva - Ukupno (EU+Nac) HRK
= Ukupna ugovorena vrijednost bespovratnih sredstava]]+Ugovori_OPULJP[[#This Row],[Javni doprinos korisnika - HRK]]+Ugovori_OPULJP[[#This Row],[Privatni doprinos korisnika - HRK]]</f>
        <v>704473.28</v>
      </c>
      <c r="U2866" s="29" t="s">
        <v>4584</v>
      </c>
      <c r="V2866" s="29" t="s">
        <v>7159</v>
      </c>
      <c r="W2866" s="89" t="s">
        <v>5520</v>
      </c>
      <c r="X2866" s="30" t="s">
        <v>8071</v>
      </c>
    </row>
    <row r="2867" spans="1:24" ht="102" x14ac:dyDescent="0.25">
      <c r="A2867" s="45" t="s">
        <v>4217</v>
      </c>
      <c r="B2867" s="46" t="s">
        <v>8152</v>
      </c>
      <c r="C2867" s="30" t="s">
        <v>7158</v>
      </c>
      <c r="D2867" s="30" t="s">
        <v>4192</v>
      </c>
      <c r="E2867" s="29" t="s">
        <v>10082</v>
      </c>
      <c r="F2867" s="47" t="s">
        <v>4218</v>
      </c>
      <c r="G2867" s="47" t="s">
        <v>4219</v>
      </c>
      <c r="H2867" s="48">
        <v>42887</v>
      </c>
      <c r="I2867" s="48">
        <v>43616</v>
      </c>
      <c r="J2867" s="48" t="str">
        <f ca="1">IF(Ugovori_OPULJP[[#This Row],[DATUM ZAVRŠETKA OPERACIJE]]&lt;TODAY(),"završen","u provedbi")</f>
        <v>završen</v>
      </c>
      <c r="K2867" s="25" t="s">
        <v>3</v>
      </c>
      <c r="L2867" s="25" t="s">
        <v>3</v>
      </c>
      <c r="M2867" s="17">
        <v>0.85</v>
      </c>
      <c r="N2867" s="17">
        <v>0.15</v>
      </c>
      <c r="O2867" s="11">
        <f>Ugovori_OPULJP[[#This Row],[Bespovratna sredstva - Ukupno (EU+Nac) HRK
= Ukupna ugovorena vrijednost bespovratnih sredstava]]*Ugovori_OPULJP[[#This Row],[EU STOPA SUFINANCIRANJA %
EU CO-FINANCING RATE %]]</f>
        <v>589038.68649999995</v>
      </c>
      <c r="P2867" s="11">
        <f>Ugovori_OPULJP[[#This Row],[Bespovratna sredstva - Ukupno (EU+Nac) HRK
= Ukupna ugovorena vrijednost bespovratnih sredstava]]*Ugovori_OPULJP[[#This Row],[STOPA NACIONALNOG SUFINANCIRANJA %]]</f>
        <v>103948.00349999999</v>
      </c>
      <c r="Q2867" s="11">
        <v>692986.69</v>
      </c>
      <c r="R2867" s="11">
        <v>0</v>
      </c>
      <c r="S2867" s="11">
        <v>0</v>
      </c>
      <c r="T2867" s="4">
        <f>Ugovori_OPULJP[[#This Row],[Bespovratna sredstva - Ukupno (EU+Nac) HRK
= Ukupna ugovorena vrijednost bespovratnih sredstava]]+Ugovori_OPULJP[[#This Row],[Javni doprinos korisnika - HRK]]+Ugovori_OPULJP[[#This Row],[Privatni doprinos korisnika - HRK]]</f>
        <v>692986.69</v>
      </c>
      <c r="U2867" s="29" t="s">
        <v>4584</v>
      </c>
      <c r="V2867" s="29" t="s">
        <v>7159</v>
      </c>
      <c r="W2867" s="89" t="s">
        <v>5521</v>
      </c>
      <c r="X2867" s="30" t="s">
        <v>8071</v>
      </c>
    </row>
    <row r="2868" spans="1:24" ht="89.25" x14ac:dyDescent="0.25">
      <c r="A2868" s="45" t="s">
        <v>4220</v>
      </c>
      <c r="B2868" s="46" t="s">
        <v>8152</v>
      </c>
      <c r="C2868" s="30" t="s">
        <v>7158</v>
      </c>
      <c r="D2868" s="30" t="s">
        <v>4192</v>
      </c>
      <c r="E2868" s="29" t="s">
        <v>10082</v>
      </c>
      <c r="F2868" s="47" t="s">
        <v>4221</v>
      </c>
      <c r="G2868" s="47" t="s">
        <v>8591</v>
      </c>
      <c r="H2868" s="48">
        <v>42887</v>
      </c>
      <c r="I2868" s="48">
        <v>43616</v>
      </c>
      <c r="J2868" s="48" t="str">
        <f ca="1">IF(Ugovori_OPULJP[[#This Row],[DATUM ZAVRŠETKA OPERACIJE]]&lt;TODAY(),"završen","u provedbi")</f>
        <v>završen</v>
      </c>
      <c r="K2868" s="25" t="s">
        <v>4696</v>
      </c>
      <c r="L2868" s="25" t="s">
        <v>12</v>
      </c>
      <c r="M2868" s="17">
        <v>0.85</v>
      </c>
      <c r="N2868" s="17">
        <v>0.15</v>
      </c>
      <c r="O2868" s="11">
        <f>Ugovori_OPULJP[[#This Row],[Bespovratna sredstva - Ukupno (EU+Nac) HRK
= Ukupna ugovorena vrijednost bespovratnih sredstava]]*Ugovori_OPULJP[[#This Row],[EU STOPA SUFINANCIRANJA %
EU CO-FINANCING RATE %]]</f>
        <v>594193.14599999995</v>
      </c>
      <c r="P2868" s="11">
        <f>Ugovori_OPULJP[[#This Row],[Bespovratna sredstva - Ukupno (EU+Nac) HRK
= Ukupna ugovorena vrijednost bespovratnih sredstava]]*Ugovori_OPULJP[[#This Row],[STOPA NACIONALNOG SUFINANCIRANJA %]]</f>
        <v>104857.614</v>
      </c>
      <c r="Q2868" s="11">
        <v>699050.76</v>
      </c>
      <c r="R2868" s="11">
        <v>0</v>
      </c>
      <c r="S2868" s="11">
        <v>0</v>
      </c>
      <c r="T2868" s="4">
        <f>Ugovori_OPULJP[[#This Row],[Bespovratna sredstva - Ukupno (EU+Nac) HRK
= Ukupna ugovorena vrijednost bespovratnih sredstava]]+Ugovori_OPULJP[[#This Row],[Javni doprinos korisnika - HRK]]+Ugovori_OPULJP[[#This Row],[Privatni doprinos korisnika - HRK]]</f>
        <v>699050.76</v>
      </c>
      <c r="U2868" s="29" t="s">
        <v>4584</v>
      </c>
      <c r="V2868" s="29" t="s">
        <v>7159</v>
      </c>
      <c r="W2868" s="89" t="s">
        <v>5522</v>
      </c>
      <c r="X2868" s="30" t="s">
        <v>8071</v>
      </c>
    </row>
    <row r="2869" spans="1:24" ht="114.75" x14ac:dyDescent="0.25">
      <c r="A2869" s="45" t="s">
        <v>4222</v>
      </c>
      <c r="B2869" s="46" t="s">
        <v>8152</v>
      </c>
      <c r="C2869" s="30" t="s">
        <v>7158</v>
      </c>
      <c r="D2869" s="30" t="s">
        <v>4192</v>
      </c>
      <c r="E2869" s="29" t="s">
        <v>10082</v>
      </c>
      <c r="F2869" s="47" t="s">
        <v>7472</v>
      </c>
      <c r="G2869" s="47" t="s">
        <v>8395</v>
      </c>
      <c r="H2869" s="48">
        <v>42979</v>
      </c>
      <c r="I2869" s="48">
        <v>43708</v>
      </c>
      <c r="J2869" s="48" t="str">
        <f ca="1">IF(Ugovori_OPULJP[[#This Row],[DATUM ZAVRŠETKA OPERACIJE]]&lt;TODAY(),"završen","u provedbi")</f>
        <v>završen</v>
      </c>
      <c r="K2869" s="25" t="s">
        <v>6</v>
      </c>
      <c r="L2869" s="25" t="s">
        <v>6</v>
      </c>
      <c r="M2869" s="17">
        <v>0.85</v>
      </c>
      <c r="N2869" s="17">
        <v>0.15</v>
      </c>
      <c r="O2869" s="11">
        <f>Ugovori_OPULJP[[#This Row],[Bespovratna sredstva - Ukupno (EU+Nac) HRK
= Ukupna ugovorena vrijednost bespovratnih sredstava]]*Ugovori_OPULJP[[#This Row],[EU STOPA SUFINANCIRANJA %
EU CO-FINANCING RATE %]]</f>
        <v>991410.28399999999</v>
      </c>
      <c r="P2869" s="11">
        <f>Ugovori_OPULJP[[#This Row],[Bespovratna sredstva - Ukupno (EU+Nac) HRK
= Ukupna ugovorena vrijednost bespovratnih sredstava]]*Ugovori_OPULJP[[#This Row],[STOPA NACIONALNOG SUFINANCIRANJA %]]</f>
        <v>174954.75599999999</v>
      </c>
      <c r="Q2869" s="11">
        <v>1166365.04</v>
      </c>
      <c r="R2869" s="11">
        <v>0</v>
      </c>
      <c r="S2869" s="11">
        <v>0</v>
      </c>
      <c r="T2869" s="4">
        <f>Ugovori_OPULJP[[#This Row],[Bespovratna sredstva - Ukupno (EU+Nac) HRK
= Ukupna ugovorena vrijednost bespovratnih sredstava]]+Ugovori_OPULJP[[#This Row],[Javni doprinos korisnika - HRK]]+Ugovori_OPULJP[[#This Row],[Privatni doprinos korisnika - HRK]]</f>
        <v>1166365.04</v>
      </c>
      <c r="U2869" s="29" t="s">
        <v>4584</v>
      </c>
      <c r="V2869" s="29" t="s">
        <v>7159</v>
      </c>
      <c r="W2869" s="89" t="s">
        <v>5523</v>
      </c>
      <c r="X2869" s="30" t="s">
        <v>8071</v>
      </c>
    </row>
    <row r="2870" spans="1:24" ht="76.5" x14ac:dyDescent="0.25">
      <c r="A2870" s="45" t="s">
        <v>4223</v>
      </c>
      <c r="B2870" s="46" t="s">
        <v>8152</v>
      </c>
      <c r="C2870" s="30" t="s">
        <v>7158</v>
      </c>
      <c r="D2870" s="30" t="s">
        <v>4192</v>
      </c>
      <c r="E2870" s="29" t="s">
        <v>10082</v>
      </c>
      <c r="F2870" s="47" t="s">
        <v>4224</v>
      </c>
      <c r="G2870" s="47" t="s">
        <v>10632</v>
      </c>
      <c r="H2870" s="48">
        <v>42887</v>
      </c>
      <c r="I2870" s="48">
        <v>43434</v>
      </c>
      <c r="J2870" s="48" t="str">
        <f ca="1">IF(Ugovori_OPULJP[[#This Row],[DATUM ZAVRŠETKA OPERACIJE]]&lt;TODAY(),"završen","u provedbi")</f>
        <v>završen</v>
      </c>
      <c r="K2870" s="25" t="s">
        <v>4697</v>
      </c>
      <c r="L2870" s="25" t="s">
        <v>9</v>
      </c>
      <c r="M2870" s="17">
        <v>0.85</v>
      </c>
      <c r="N2870" s="17">
        <v>0.15</v>
      </c>
      <c r="O2870" s="11">
        <f>Ugovori_OPULJP[[#This Row],[Bespovratna sredstva - Ukupno (EU+Nac) HRK
= Ukupna ugovorena vrijednost bespovratnih sredstava]]*Ugovori_OPULJP[[#This Row],[EU STOPA SUFINANCIRANJA %
EU CO-FINANCING RATE %]]</f>
        <v>570446.73849999998</v>
      </c>
      <c r="P2870" s="11">
        <f>Ugovori_OPULJP[[#This Row],[Bespovratna sredstva - Ukupno (EU+Nac) HRK
= Ukupna ugovorena vrijednost bespovratnih sredstava]]*Ugovori_OPULJP[[#This Row],[STOPA NACIONALNOG SUFINANCIRANJA %]]</f>
        <v>100667.07150000001</v>
      </c>
      <c r="Q2870" s="11">
        <v>671113.81</v>
      </c>
      <c r="R2870" s="11">
        <v>0</v>
      </c>
      <c r="S2870" s="11">
        <v>800</v>
      </c>
      <c r="T2870" s="4">
        <f>Ugovori_OPULJP[[#This Row],[Bespovratna sredstva - Ukupno (EU+Nac) HRK
= Ukupna ugovorena vrijednost bespovratnih sredstava]]+Ugovori_OPULJP[[#This Row],[Javni doprinos korisnika - HRK]]+Ugovori_OPULJP[[#This Row],[Privatni doprinos korisnika - HRK]]</f>
        <v>671913.81</v>
      </c>
      <c r="U2870" s="29" t="s">
        <v>4584</v>
      </c>
      <c r="V2870" s="29" t="s">
        <v>7159</v>
      </c>
      <c r="W2870" s="89" t="s">
        <v>5524</v>
      </c>
      <c r="X2870" s="30" t="s">
        <v>8071</v>
      </c>
    </row>
    <row r="2871" spans="1:24" ht="102" x14ac:dyDescent="0.25">
      <c r="A2871" s="45" t="s">
        <v>4225</v>
      </c>
      <c r="B2871" s="46" t="s">
        <v>8152</v>
      </c>
      <c r="C2871" s="30" t="s">
        <v>7158</v>
      </c>
      <c r="D2871" s="30" t="s">
        <v>4192</v>
      </c>
      <c r="E2871" s="29" t="s">
        <v>10082</v>
      </c>
      <c r="F2871" s="47" t="s">
        <v>4226</v>
      </c>
      <c r="G2871" s="47" t="s">
        <v>10633</v>
      </c>
      <c r="H2871" s="48">
        <v>42887</v>
      </c>
      <c r="I2871" s="48">
        <v>43616</v>
      </c>
      <c r="J2871" s="48" t="str">
        <f ca="1">IF(Ugovori_OPULJP[[#This Row],[DATUM ZAVRŠETKA OPERACIJE]]&lt;TODAY(),"završen","u provedbi")</f>
        <v>završen</v>
      </c>
      <c r="K2871" s="25" t="s">
        <v>12</v>
      </c>
      <c r="L2871" s="25" t="s">
        <v>12</v>
      </c>
      <c r="M2871" s="17">
        <v>0.85</v>
      </c>
      <c r="N2871" s="17">
        <v>0.15</v>
      </c>
      <c r="O2871" s="11">
        <f>Ugovori_OPULJP[[#This Row],[Bespovratna sredstva - Ukupno (EU+Nac) HRK
= Ukupna ugovorena vrijednost bespovratnih sredstava]]*Ugovori_OPULJP[[#This Row],[EU STOPA SUFINANCIRANJA %
EU CO-FINANCING RATE %]]</f>
        <v>1017414.9119999999</v>
      </c>
      <c r="P2871" s="11">
        <f>Ugovori_OPULJP[[#This Row],[Bespovratna sredstva - Ukupno (EU+Nac) HRK
= Ukupna ugovorena vrijednost bespovratnih sredstava]]*Ugovori_OPULJP[[#This Row],[STOPA NACIONALNOG SUFINANCIRANJA %]]</f>
        <v>179543.80799999999</v>
      </c>
      <c r="Q2871" s="11">
        <v>1196958.72</v>
      </c>
      <c r="R2871" s="11">
        <v>0</v>
      </c>
      <c r="S2871" s="11">
        <v>0</v>
      </c>
      <c r="T2871" s="4">
        <f>Ugovori_OPULJP[[#This Row],[Bespovratna sredstva - Ukupno (EU+Nac) HRK
= Ukupna ugovorena vrijednost bespovratnih sredstava]]+Ugovori_OPULJP[[#This Row],[Javni doprinos korisnika - HRK]]+Ugovori_OPULJP[[#This Row],[Privatni doprinos korisnika - HRK]]</f>
        <v>1196958.72</v>
      </c>
      <c r="U2871" s="29" t="s">
        <v>4584</v>
      </c>
      <c r="V2871" s="29" t="s">
        <v>7159</v>
      </c>
      <c r="W2871" s="89" t="s">
        <v>7684</v>
      </c>
      <c r="X2871" s="30" t="s">
        <v>8071</v>
      </c>
    </row>
    <row r="2872" spans="1:24" ht="63.75" x14ac:dyDescent="0.25">
      <c r="A2872" s="45" t="s">
        <v>4227</v>
      </c>
      <c r="B2872" s="46" t="s">
        <v>8152</v>
      </c>
      <c r="C2872" s="30" t="s">
        <v>7158</v>
      </c>
      <c r="D2872" s="30" t="s">
        <v>4192</v>
      </c>
      <c r="E2872" s="29" t="s">
        <v>10082</v>
      </c>
      <c r="F2872" s="47" t="s">
        <v>4228</v>
      </c>
      <c r="G2872" s="47" t="s">
        <v>2778</v>
      </c>
      <c r="H2872" s="48">
        <v>42948</v>
      </c>
      <c r="I2872" s="48">
        <v>43496</v>
      </c>
      <c r="J2872" s="48" t="str">
        <f ca="1">IF(Ugovori_OPULJP[[#This Row],[DATUM ZAVRŠETKA OPERACIJE]]&lt;TODAY(),"završen","u provedbi")</f>
        <v>završen</v>
      </c>
      <c r="K2872" s="25" t="s">
        <v>9821</v>
      </c>
      <c r="L2872" s="25" t="s">
        <v>3</v>
      </c>
      <c r="M2872" s="17">
        <v>0.85</v>
      </c>
      <c r="N2872" s="17">
        <v>0.15</v>
      </c>
      <c r="O2872" s="11">
        <f>Ugovori_OPULJP[[#This Row],[Bespovratna sredstva - Ukupno (EU+Nac) HRK
= Ukupna ugovorena vrijednost bespovratnih sredstava]]*Ugovori_OPULJP[[#This Row],[EU STOPA SUFINANCIRANJA %
EU CO-FINANCING RATE %]]</f>
        <v>575338.05500000005</v>
      </c>
      <c r="P2872" s="11">
        <f>Ugovori_OPULJP[[#This Row],[Bespovratna sredstva - Ukupno (EU+Nac) HRK
= Ukupna ugovorena vrijednost bespovratnih sredstava]]*Ugovori_OPULJP[[#This Row],[STOPA NACIONALNOG SUFINANCIRANJA %]]</f>
        <v>101530.24500000001</v>
      </c>
      <c r="Q2872" s="11">
        <v>676868.3</v>
      </c>
      <c r="R2872" s="11">
        <v>0</v>
      </c>
      <c r="S2872" s="11">
        <v>0</v>
      </c>
      <c r="T2872" s="4">
        <f>Ugovori_OPULJP[[#This Row],[Bespovratna sredstva - Ukupno (EU+Nac) HRK
= Ukupna ugovorena vrijednost bespovratnih sredstava]]+Ugovori_OPULJP[[#This Row],[Javni doprinos korisnika - HRK]]+Ugovori_OPULJP[[#This Row],[Privatni doprinos korisnika - HRK]]</f>
        <v>676868.3</v>
      </c>
      <c r="U2872" s="29" t="s">
        <v>4584</v>
      </c>
      <c r="V2872" s="29" t="s">
        <v>7159</v>
      </c>
      <c r="W2872" s="89" t="s">
        <v>5525</v>
      </c>
      <c r="X2872" s="30" t="s">
        <v>8071</v>
      </c>
    </row>
    <row r="2873" spans="1:24" ht="89.25" x14ac:dyDescent="0.25">
      <c r="A2873" s="45" t="s">
        <v>4229</v>
      </c>
      <c r="B2873" s="46" t="s">
        <v>8152</v>
      </c>
      <c r="C2873" s="30" t="s">
        <v>7158</v>
      </c>
      <c r="D2873" s="30" t="s">
        <v>4192</v>
      </c>
      <c r="E2873" s="29" t="s">
        <v>10082</v>
      </c>
      <c r="F2873" s="47" t="s">
        <v>4230</v>
      </c>
      <c r="G2873" s="47" t="s">
        <v>473</v>
      </c>
      <c r="H2873" s="48">
        <v>42887</v>
      </c>
      <c r="I2873" s="48">
        <v>43616</v>
      </c>
      <c r="J2873" s="48" t="str">
        <f ca="1">IF(Ugovori_OPULJP[[#This Row],[DATUM ZAVRŠETKA OPERACIJE]]&lt;TODAY(),"završen","u provedbi")</f>
        <v>završen</v>
      </c>
      <c r="K2873" s="25" t="s">
        <v>9807</v>
      </c>
      <c r="L2873" s="25" t="s">
        <v>10</v>
      </c>
      <c r="M2873" s="17">
        <v>0.85</v>
      </c>
      <c r="N2873" s="17">
        <v>0.15</v>
      </c>
      <c r="O2873" s="11">
        <f>Ugovori_OPULJP[[#This Row],[Bespovratna sredstva - Ukupno (EU+Nac) HRK
= Ukupna ugovorena vrijednost bespovratnih sredstava]]*Ugovori_OPULJP[[#This Row],[EU STOPA SUFINANCIRANJA %
EU CO-FINANCING RATE %]]</f>
        <v>911652.9310000001</v>
      </c>
      <c r="P2873" s="11">
        <f>Ugovori_OPULJP[[#This Row],[Bespovratna sredstva - Ukupno (EU+Nac) HRK
= Ukupna ugovorena vrijednost bespovratnih sredstava]]*Ugovori_OPULJP[[#This Row],[STOPA NACIONALNOG SUFINANCIRANJA %]]</f>
        <v>160879.929</v>
      </c>
      <c r="Q2873" s="11">
        <v>1072532.8600000001</v>
      </c>
      <c r="R2873" s="11">
        <v>61823.98</v>
      </c>
      <c r="S2873" s="11">
        <v>0</v>
      </c>
      <c r="T2873" s="4">
        <f>Ugovori_OPULJP[[#This Row],[Bespovratna sredstva - Ukupno (EU+Nac) HRK
= Ukupna ugovorena vrijednost bespovratnih sredstava]]+Ugovori_OPULJP[[#This Row],[Javni doprinos korisnika - HRK]]+Ugovori_OPULJP[[#This Row],[Privatni doprinos korisnika - HRK]]</f>
        <v>1134356.8400000001</v>
      </c>
      <c r="U2873" s="29" t="s">
        <v>4584</v>
      </c>
      <c r="V2873" s="29" t="s">
        <v>7159</v>
      </c>
      <c r="W2873" s="89" t="s">
        <v>5526</v>
      </c>
      <c r="X2873" s="30" t="s">
        <v>8071</v>
      </c>
    </row>
    <row r="2874" spans="1:24" ht="114.75" x14ac:dyDescent="0.25">
      <c r="A2874" s="45" t="s">
        <v>4231</v>
      </c>
      <c r="B2874" s="46" t="s">
        <v>8152</v>
      </c>
      <c r="C2874" s="30" t="s">
        <v>7158</v>
      </c>
      <c r="D2874" s="30" t="s">
        <v>4192</v>
      </c>
      <c r="E2874" s="29" t="s">
        <v>10082</v>
      </c>
      <c r="F2874" s="47" t="s">
        <v>4232</v>
      </c>
      <c r="G2874" s="47" t="s">
        <v>8540</v>
      </c>
      <c r="H2874" s="48">
        <v>42887</v>
      </c>
      <c r="I2874" s="48">
        <v>43616</v>
      </c>
      <c r="J2874" s="48" t="str">
        <f ca="1">IF(Ugovori_OPULJP[[#This Row],[DATUM ZAVRŠETKA OPERACIJE]]&lt;TODAY(),"završen","u provedbi")</f>
        <v>završen</v>
      </c>
      <c r="K2874" s="25" t="s">
        <v>9808</v>
      </c>
      <c r="L2874" s="25" t="s">
        <v>1</v>
      </c>
      <c r="M2874" s="17">
        <v>0.85</v>
      </c>
      <c r="N2874" s="17">
        <v>0.15</v>
      </c>
      <c r="O2874" s="11">
        <f>Ugovori_OPULJP[[#This Row],[Bespovratna sredstva - Ukupno (EU+Nac) HRK
= Ukupna ugovorena vrijednost bespovratnih sredstava]]*Ugovori_OPULJP[[#This Row],[EU STOPA SUFINANCIRANJA %
EU CO-FINANCING RATE %]]</f>
        <v>965494.71899999992</v>
      </c>
      <c r="P2874" s="11">
        <f>Ugovori_OPULJP[[#This Row],[Bespovratna sredstva - Ukupno (EU+Nac) HRK
= Ukupna ugovorena vrijednost bespovratnih sredstava]]*Ugovori_OPULJP[[#This Row],[STOPA NACIONALNOG SUFINANCIRANJA %]]</f>
        <v>170381.42099999997</v>
      </c>
      <c r="Q2874" s="11">
        <v>1135876.1399999999</v>
      </c>
      <c r="R2874" s="11">
        <v>0</v>
      </c>
      <c r="S2874" s="11">
        <v>0</v>
      </c>
      <c r="T2874" s="4">
        <f>Ugovori_OPULJP[[#This Row],[Bespovratna sredstva - Ukupno (EU+Nac) HRK
= Ukupna ugovorena vrijednost bespovratnih sredstava]]+Ugovori_OPULJP[[#This Row],[Javni doprinos korisnika - HRK]]+Ugovori_OPULJP[[#This Row],[Privatni doprinos korisnika - HRK]]</f>
        <v>1135876.1399999999</v>
      </c>
      <c r="U2874" s="29" t="s">
        <v>4584</v>
      </c>
      <c r="V2874" s="29" t="s">
        <v>7159</v>
      </c>
      <c r="W2874" s="89" t="s">
        <v>5527</v>
      </c>
      <c r="X2874" s="30" t="s">
        <v>8071</v>
      </c>
    </row>
    <row r="2875" spans="1:24" ht="63.75" x14ac:dyDescent="0.25">
      <c r="A2875" s="45" t="s">
        <v>4233</v>
      </c>
      <c r="B2875" s="46" t="s">
        <v>8152</v>
      </c>
      <c r="C2875" s="30" t="s">
        <v>7158</v>
      </c>
      <c r="D2875" s="30" t="s">
        <v>4192</v>
      </c>
      <c r="E2875" s="29" t="s">
        <v>10082</v>
      </c>
      <c r="F2875" s="47" t="s">
        <v>4234</v>
      </c>
      <c r="G2875" s="47" t="s">
        <v>9707</v>
      </c>
      <c r="H2875" s="48">
        <v>42887</v>
      </c>
      <c r="I2875" s="48">
        <v>43616</v>
      </c>
      <c r="J2875" s="48" t="str">
        <f ca="1">IF(Ugovori_OPULJP[[#This Row],[DATUM ZAVRŠETKA OPERACIJE]]&lt;TODAY(),"završen","u provedbi")</f>
        <v>završen</v>
      </c>
      <c r="K2875" s="25" t="s">
        <v>15</v>
      </c>
      <c r="L2875" s="25" t="s">
        <v>15</v>
      </c>
      <c r="M2875" s="17">
        <v>0.85</v>
      </c>
      <c r="N2875" s="17">
        <v>0.15</v>
      </c>
      <c r="O2875" s="11">
        <f>Ugovori_OPULJP[[#This Row],[Bespovratna sredstva - Ukupno (EU+Nac) HRK
= Ukupna ugovorena vrijednost bespovratnih sredstava]]*Ugovori_OPULJP[[#This Row],[EU STOPA SUFINANCIRANJA %
EU CO-FINANCING RATE %]]</f>
        <v>583700.1</v>
      </c>
      <c r="P2875" s="11">
        <f>Ugovori_OPULJP[[#This Row],[Bespovratna sredstva - Ukupno (EU+Nac) HRK
= Ukupna ugovorena vrijednost bespovratnih sredstava]]*Ugovori_OPULJP[[#This Row],[STOPA NACIONALNOG SUFINANCIRANJA %]]</f>
        <v>103005.9</v>
      </c>
      <c r="Q2875" s="11">
        <v>686706</v>
      </c>
      <c r="R2875" s="11">
        <v>0</v>
      </c>
      <c r="S2875" s="11">
        <v>0</v>
      </c>
      <c r="T2875" s="4">
        <f>Ugovori_OPULJP[[#This Row],[Bespovratna sredstva - Ukupno (EU+Nac) HRK
= Ukupna ugovorena vrijednost bespovratnih sredstava]]+Ugovori_OPULJP[[#This Row],[Javni doprinos korisnika - HRK]]+Ugovori_OPULJP[[#This Row],[Privatni doprinos korisnika - HRK]]</f>
        <v>686706</v>
      </c>
      <c r="U2875" s="29" t="s">
        <v>4584</v>
      </c>
      <c r="V2875" s="29" t="s">
        <v>7159</v>
      </c>
      <c r="W2875" s="89" t="s">
        <v>7685</v>
      </c>
      <c r="X2875" s="30" t="s">
        <v>8071</v>
      </c>
    </row>
    <row r="2876" spans="1:24" ht="114.75" x14ac:dyDescent="0.25">
      <c r="A2876" s="45" t="s">
        <v>4235</v>
      </c>
      <c r="B2876" s="46" t="s">
        <v>8152</v>
      </c>
      <c r="C2876" s="30" t="s">
        <v>7158</v>
      </c>
      <c r="D2876" s="30" t="s">
        <v>4192</v>
      </c>
      <c r="E2876" s="29" t="s">
        <v>10082</v>
      </c>
      <c r="F2876" s="47" t="s">
        <v>4236</v>
      </c>
      <c r="G2876" s="47" t="s">
        <v>10606</v>
      </c>
      <c r="H2876" s="48">
        <v>42948</v>
      </c>
      <c r="I2876" s="48">
        <v>44043</v>
      </c>
      <c r="J2876" s="48" t="str">
        <f ca="1">IF(Ugovori_OPULJP[[#This Row],[DATUM ZAVRŠETKA OPERACIJE]]&lt;TODAY(),"završen","u provedbi")</f>
        <v>završen</v>
      </c>
      <c r="K2876" s="25" t="s">
        <v>4237</v>
      </c>
      <c r="L2876" s="25" t="s">
        <v>10</v>
      </c>
      <c r="M2876" s="17">
        <v>0.85</v>
      </c>
      <c r="N2876" s="17">
        <v>0.15</v>
      </c>
      <c r="O2876" s="11">
        <f>Ugovori_OPULJP[[#This Row],[Bespovratna sredstva - Ukupno (EU+Nac) HRK
= Ukupna ugovorena vrijednost bespovratnih sredstava]]*Ugovori_OPULJP[[#This Row],[EU STOPA SUFINANCIRANJA %
EU CO-FINANCING RATE %]]</f>
        <v>996048.90399999998</v>
      </c>
      <c r="P2876" s="11">
        <f>Ugovori_OPULJP[[#This Row],[Bespovratna sredstva - Ukupno (EU+Nac) HRK
= Ukupna ugovorena vrijednost bespovratnih sredstava]]*Ugovori_OPULJP[[#This Row],[STOPA NACIONALNOG SUFINANCIRANJA %]]</f>
        <v>175773.33599999998</v>
      </c>
      <c r="Q2876" s="11">
        <v>1171822.24</v>
      </c>
      <c r="R2876" s="11">
        <v>0</v>
      </c>
      <c r="S2876" s="11">
        <v>0</v>
      </c>
      <c r="T2876" s="4">
        <f>Ugovori_OPULJP[[#This Row],[Bespovratna sredstva - Ukupno (EU+Nac) HRK
= Ukupna ugovorena vrijednost bespovratnih sredstava]]+Ugovori_OPULJP[[#This Row],[Javni doprinos korisnika - HRK]]+Ugovori_OPULJP[[#This Row],[Privatni doprinos korisnika - HRK]]</f>
        <v>1171822.24</v>
      </c>
      <c r="U2876" s="29" t="s">
        <v>4584</v>
      </c>
      <c r="V2876" s="29" t="s">
        <v>7159</v>
      </c>
      <c r="W2876" s="89" t="s">
        <v>5528</v>
      </c>
      <c r="X2876" s="30" t="s">
        <v>8071</v>
      </c>
    </row>
    <row r="2877" spans="1:24" ht="114.75" x14ac:dyDescent="0.25">
      <c r="A2877" s="45" t="s">
        <v>4238</v>
      </c>
      <c r="B2877" s="46" t="s">
        <v>8152</v>
      </c>
      <c r="C2877" s="30" t="s">
        <v>7158</v>
      </c>
      <c r="D2877" s="30" t="s">
        <v>4192</v>
      </c>
      <c r="E2877" s="29" t="s">
        <v>10082</v>
      </c>
      <c r="F2877" s="47" t="s">
        <v>4239</v>
      </c>
      <c r="G2877" s="47" t="s">
        <v>10634</v>
      </c>
      <c r="H2877" s="48">
        <v>42887</v>
      </c>
      <c r="I2877" s="48">
        <v>43343</v>
      </c>
      <c r="J2877" s="48" t="str">
        <f ca="1">IF(Ugovori_OPULJP[[#This Row],[DATUM ZAVRŠETKA OPERACIJE]]&lt;TODAY(),"završen","u provedbi")</f>
        <v>završen</v>
      </c>
      <c r="K2877" s="25" t="s">
        <v>14</v>
      </c>
      <c r="L2877" s="25" t="s">
        <v>14</v>
      </c>
      <c r="M2877" s="17">
        <v>0.85</v>
      </c>
      <c r="N2877" s="17">
        <v>0.15</v>
      </c>
      <c r="O2877" s="11">
        <f>Ugovori_OPULJP[[#This Row],[Bespovratna sredstva - Ukupno (EU+Nac) HRK
= Ukupna ugovorena vrijednost bespovratnih sredstava]]*Ugovori_OPULJP[[#This Row],[EU STOPA SUFINANCIRANJA %
EU CO-FINANCING RATE %]]</f>
        <v>861516.07199999993</v>
      </c>
      <c r="P2877" s="11">
        <f>Ugovori_OPULJP[[#This Row],[Bespovratna sredstva - Ukupno (EU+Nac) HRK
= Ukupna ugovorena vrijednost bespovratnih sredstava]]*Ugovori_OPULJP[[#This Row],[STOPA NACIONALNOG SUFINANCIRANJA %]]</f>
        <v>152032.24799999999</v>
      </c>
      <c r="Q2877" s="11">
        <v>1013548.32</v>
      </c>
      <c r="R2877" s="11">
        <v>0</v>
      </c>
      <c r="S2877" s="11">
        <v>0</v>
      </c>
      <c r="T2877" s="4">
        <f>Ugovori_OPULJP[[#This Row],[Bespovratna sredstva - Ukupno (EU+Nac) HRK
= Ukupna ugovorena vrijednost bespovratnih sredstava]]+Ugovori_OPULJP[[#This Row],[Javni doprinos korisnika - HRK]]+Ugovori_OPULJP[[#This Row],[Privatni doprinos korisnika - HRK]]</f>
        <v>1013548.32</v>
      </c>
      <c r="U2877" s="29" t="s">
        <v>4584</v>
      </c>
      <c r="V2877" s="29" t="s">
        <v>7159</v>
      </c>
      <c r="W2877" s="89" t="s">
        <v>5529</v>
      </c>
      <c r="X2877" s="30" t="s">
        <v>8071</v>
      </c>
    </row>
    <row r="2878" spans="1:24" ht="63.75" x14ac:dyDescent="0.25">
      <c r="A2878" s="45" t="s">
        <v>4240</v>
      </c>
      <c r="B2878" s="46" t="s">
        <v>8152</v>
      </c>
      <c r="C2878" s="30" t="s">
        <v>7158</v>
      </c>
      <c r="D2878" s="30" t="s">
        <v>4192</v>
      </c>
      <c r="E2878" s="29" t="s">
        <v>10082</v>
      </c>
      <c r="F2878" s="47" t="s">
        <v>4241</v>
      </c>
      <c r="G2878" s="47" t="s">
        <v>4242</v>
      </c>
      <c r="H2878" s="48">
        <v>42887</v>
      </c>
      <c r="I2878" s="48">
        <v>43616</v>
      </c>
      <c r="J2878" s="48" t="str">
        <f ca="1">IF(Ugovori_OPULJP[[#This Row],[DATUM ZAVRŠETKA OPERACIJE]]&lt;TODAY(),"završen","u provedbi")</f>
        <v>završen</v>
      </c>
      <c r="K2878" s="25" t="s">
        <v>9827</v>
      </c>
      <c r="L2878" s="25" t="s">
        <v>3</v>
      </c>
      <c r="M2878" s="17">
        <v>0.85</v>
      </c>
      <c r="N2878" s="17">
        <v>0.15</v>
      </c>
      <c r="O2878" s="11">
        <f>Ugovori_OPULJP[[#This Row],[Bespovratna sredstva - Ukupno (EU+Nac) HRK
= Ukupna ugovorena vrijednost bespovratnih sredstava]]*Ugovori_OPULJP[[#This Row],[EU STOPA SUFINANCIRANJA %
EU CO-FINANCING RATE %]]</f>
        <v>890312.71199999994</v>
      </c>
      <c r="P2878" s="11">
        <f>Ugovori_OPULJP[[#This Row],[Bespovratna sredstva - Ukupno (EU+Nac) HRK
= Ukupna ugovorena vrijednost bespovratnih sredstava]]*Ugovori_OPULJP[[#This Row],[STOPA NACIONALNOG SUFINANCIRANJA %]]</f>
        <v>157114.008</v>
      </c>
      <c r="Q2878" s="11">
        <v>1047426.72</v>
      </c>
      <c r="R2878" s="11">
        <v>0</v>
      </c>
      <c r="S2878" s="11">
        <v>0</v>
      </c>
      <c r="T2878" s="4">
        <f>Ugovori_OPULJP[[#This Row],[Bespovratna sredstva - Ukupno (EU+Nac) HRK
= Ukupna ugovorena vrijednost bespovratnih sredstava]]+Ugovori_OPULJP[[#This Row],[Javni doprinos korisnika - HRK]]+Ugovori_OPULJP[[#This Row],[Privatni doprinos korisnika - HRK]]</f>
        <v>1047426.72</v>
      </c>
      <c r="U2878" s="29" t="s">
        <v>4584</v>
      </c>
      <c r="V2878" s="29" t="s">
        <v>7159</v>
      </c>
      <c r="W2878" s="89" t="s">
        <v>5530</v>
      </c>
      <c r="X2878" s="30" t="s">
        <v>8071</v>
      </c>
    </row>
    <row r="2879" spans="1:24" ht="89.25" x14ac:dyDescent="0.25">
      <c r="A2879" s="45" t="s">
        <v>4243</v>
      </c>
      <c r="B2879" s="46" t="s">
        <v>8152</v>
      </c>
      <c r="C2879" s="30" t="s">
        <v>7158</v>
      </c>
      <c r="D2879" s="30" t="s">
        <v>4192</v>
      </c>
      <c r="E2879" s="29" t="s">
        <v>10082</v>
      </c>
      <c r="F2879" s="47" t="s">
        <v>4244</v>
      </c>
      <c r="G2879" s="47" t="s">
        <v>4245</v>
      </c>
      <c r="H2879" s="48">
        <v>42887</v>
      </c>
      <c r="I2879" s="48">
        <v>43616</v>
      </c>
      <c r="J2879" s="48" t="str">
        <f ca="1">IF(Ugovori_OPULJP[[#This Row],[DATUM ZAVRŠETKA OPERACIJE]]&lt;TODAY(),"završen","u provedbi")</f>
        <v>završen</v>
      </c>
      <c r="K2879" s="25" t="s">
        <v>4</v>
      </c>
      <c r="L2879" s="25" t="s">
        <v>4</v>
      </c>
      <c r="M2879" s="17">
        <v>0.85</v>
      </c>
      <c r="N2879" s="17">
        <v>0.15</v>
      </c>
      <c r="O2879" s="11">
        <f>Ugovori_OPULJP[[#This Row],[Bespovratna sredstva - Ukupno (EU+Nac) HRK
= Ukupna ugovorena vrijednost bespovratnih sredstava]]*Ugovori_OPULJP[[#This Row],[EU STOPA SUFINANCIRANJA %
EU CO-FINANCING RATE %]]</f>
        <v>873636.60450000002</v>
      </c>
      <c r="P2879" s="11">
        <f>Ugovori_OPULJP[[#This Row],[Bespovratna sredstva - Ukupno (EU+Nac) HRK
= Ukupna ugovorena vrijednost bespovratnih sredstava]]*Ugovori_OPULJP[[#This Row],[STOPA NACIONALNOG SUFINANCIRANJA %]]</f>
        <v>154171.1655</v>
      </c>
      <c r="Q2879" s="11">
        <v>1027807.77</v>
      </c>
      <c r="R2879" s="11">
        <v>0</v>
      </c>
      <c r="S2879" s="11">
        <v>0</v>
      </c>
      <c r="T2879" s="4">
        <f>Ugovori_OPULJP[[#This Row],[Bespovratna sredstva - Ukupno (EU+Nac) HRK
= Ukupna ugovorena vrijednost bespovratnih sredstava]]+Ugovori_OPULJP[[#This Row],[Javni doprinos korisnika - HRK]]+Ugovori_OPULJP[[#This Row],[Privatni doprinos korisnika - HRK]]</f>
        <v>1027807.77</v>
      </c>
      <c r="U2879" s="29" t="s">
        <v>4584</v>
      </c>
      <c r="V2879" s="29" t="s">
        <v>7159</v>
      </c>
      <c r="W2879" s="89" t="s">
        <v>5531</v>
      </c>
      <c r="X2879" s="30" t="s">
        <v>8071</v>
      </c>
    </row>
    <row r="2880" spans="1:24" ht="114.75" x14ac:dyDescent="0.25">
      <c r="A2880" s="45" t="s">
        <v>4246</v>
      </c>
      <c r="B2880" s="46" t="s">
        <v>8152</v>
      </c>
      <c r="C2880" s="30" t="s">
        <v>7158</v>
      </c>
      <c r="D2880" s="30" t="s">
        <v>4192</v>
      </c>
      <c r="E2880" s="29" t="s">
        <v>10082</v>
      </c>
      <c r="F2880" s="47" t="s">
        <v>4247</v>
      </c>
      <c r="G2880" s="47" t="s">
        <v>4248</v>
      </c>
      <c r="H2880" s="48">
        <v>42948</v>
      </c>
      <c r="I2880" s="48">
        <v>43496</v>
      </c>
      <c r="J2880" s="48" t="str">
        <f ca="1">IF(Ugovori_OPULJP[[#This Row],[DATUM ZAVRŠETKA OPERACIJE]]&lt;TODAY(),"završen","u provedbi")</f>
        <v>završen</v>
      </c>
      <c r="K2880" s="25" t="s">
        <v>9</v>
      </c>
      <c r="L2880" s="25" t="s">
        <v>9</v>
      </c>
      <c r="M2880" s="17">
        <v>0.85</v>
      </c>
      <c r="N2880" s="17">
        <v>0.15</v>
      </c>
      <c r="O2880" s="11">
        <f>Ugovori_OPULJP[[#This Row],[Bespovratna sredstva - Ukupno (EU+Nac) HRK
= Ukupna ugovorena vrijednost bespovratnih sredstava]]*Ugovori_OPULJP[[#This Row],[EU STOPA SUFINANCIRANJA %
EU CO-FINANCING RATE %]]</f>
        <v>789048.98199999996</v>
      </c>
      <c r="P2880" s="11">
        <f>Ugovori_OPULJP[[#This Row],[Bespovratna sredstva - Ukupno (EU+Nac) HRK
= Ukupna ugovorena vrijednost bespovratnih sredstava]]*Ugovori_OPULJP[[#This Row],[STOPA NACIONALNOG SUFINANCIRANJA %]]</f>
        <v>139243.93799999999</v>
      </c>
      <c r="Q2880" s="11">
        <v>928292.92</v>
      </c>
      <c r="R2880" s="11">
        <v>0</v>
      </c>
      <c r="S2880" s="11">
        <v>0</v>
      </c>
      <c r="T2880" s="4">
        <f>Ugovori_OPULJP[[#This Row],[Bespovratna sredstva - Ukupno (EU+Nac) HRK
= Ukupna ugovorena vrijednost bespovratnih sredstava]]+Ugovori_OPULJP[[#This Row],[Javni doprinos korisnika - HRK]]+Ugovori_OPULJP[[#This Row],[Privatni doprinos korisnika - HRK]]</f>
        <v>928292.92</v>
      </c>
      <c r="U2880" s="29" t="s">
        <v>4584</v>
      </c>
      <c r="V2880" s="29" t="s">
        <v>7159</v>
      </c>
      <c r="W2880" s="89" t="s">
        <v>5532</v>
      </c>
      <c r="X2880" s="30" t="s">
        <v>8071</v>
      </c>
    </row>
    <row r="2881" spans="1:24" ht="102" x14ac:dyDescent="0.25">
      <c r="A2881" s="45" t="s">
        <v>4249</v>
      </c>
      <c r="B2881" s="46" t="s">
        <v>8152</v>
      </c>
      <c r="C2881" s="30" t="s">
        <v>7158</v>
      </c>
      <c r="D2881" s="30" t="s">
        <v>4192</v>
      </c>
      <c r="E2881" s="29" t="s">
        <v>10082</v>
      </c>
      <c r="F2881" s="47" t="s">
        <v>4250</v>
      </c>
      <c r="G2881" s="47" t="s">
        <v>9713</v>
      </c>
      <c r="H2881" s="48">
        <v>42948</v>
      </c>
      <c r="I2881" s="48">
        <v>43677</v>
      </c>
      <c r="J2881" s="48" t="str">
        <f ca="1">IF(Ugovori_OPULJP[[#This Row],[DATUM ZAVRŠETKA OPERACIJE]]&lt;TODAY(),"završen","u provedbi")</f>
        <v>završen</v>
      </c>
      <c r="K2881" s="25" t="s">
        <v>13</v>
      </c>
      <c r="L2881" s="25" t="s">
        <v>13</v>
      </c>
      <c r="M2881" s="17">
        <v>0.85</v>
      </c>
      <c r="N2881" s="17">
        <v>0.15</v>
      </c>
      <c r="O2881" s="11">
        <f>Ugovori_OPULJP[[#This Row],[Bespovratna sredstva - Ukupno (EU+Nac) HRK
= Ukupna ugovorena vrijednost bespovratnih sredstava]]*Ugovori_OPULJP[[#This Row],[EU STOPA SUFINANCIRANJA %
EU CO-FINANCING RATE %]]</f>
        <v>1019256.5645000001</v>
      </c>
      <c r="P2881" s="11">
        <f>Ugovori_OPULJP[[#This Row],[Bespovratna sredstva - Ukupno (EU+Nac) HRK
= Ukupna ugovorena vrijednost bespovratnih sredstava]]*Ugovori_OPULJP[[#This Row],[STOPA NACIONALNOG SUFINANCIRANJA %]]</f>
        <v>179868.80550000002</v>
      </c>
      <c r="Q2881" s="11">
        <v>1199125.3700000001</v>
      </c>
      <c r="R2881" s="11">
        <v>0</v>
      </c>
      <c r="S2881" s="11">
        <v>0</v>
      </c>
      <c r="T2881" s="4">
        <f>Ugovori_OPULJP[[#This Row],[Bespovratna sredstva - Ukupno (EU+Nac) HRK
= Ukupna ugovorena vrijednost bespovratnih sredstava]]+Ugovori_OPULJP[[#This Row],[Javni doprinos korisnika - HRK]]+Ugovori_OPULJP[[#This Row],[Privatni doprinos korisnika - HRK]]</f>
        <v>1199125.3700000001</v>
      </c>
      <c r="U2881" s="29" t="s">
        <v>4584</v>
      </c>
      <c r="V2881" s="29" t="s">
        <v>7159</v>
      </c>
      <c r="W2881" s="89" t="s">
        <v>5533</v>
      </c>
      <c r="X2881" s="30" t="s">
        <v>8071</v>
      </c>
    </row>
    <row r="2882" spans="1:24" ht="102" x14ac:dyDescent="0.25">
      <c r="A2882" s="45" t="s">
        <v>4251</v>
      </c>
      <c r="B2882" s="46" t="s">
        <v>8152</v>
      </c>
      <c r="C2882" s="30" t="s">
        <v>7158</v>
      </c>
      <c r="D2882" s="30" t="s">
        <v>4192</v>
      </c>
      <c r="E2882" s="29" t="s">
        <v>10082</v>
      </c>
      <c r="F2882" s="47" t="s">
        <v>4252</v>
      </c>
      <c r="G2882" s="47" t="s">
        <v>8396</v>
      </c>
      <c r="H2882" s="48">
        <v>42887</v>
      </c>
      <c r="I2882" s="48">
        <v>43404</v>
      </c>
      <c r="J2882" s="48" t="str">
        <f ca="1">IF(Ugovori_OPULJP[[#This Row],[DATUM ZAVRŠETKA OPERACIJE]]&lt;TODAY(),"završen","u provedbi")</f>
        <v>završen</v>
      </c>
      <c r="K2882" s="25" t="s">
        <v>9723</v>
      </c>
      <c r="L2882" s="25" t="s">
        <v>20</v>
      </c>
      <c r="M2882" s="17">
        <v>0.85</v>
      </c>
      <c r="N2882" s="17">
        <v>0.15</v>
      </c>
      <c r="O2882" s="11">
        <f>Ugovori_OPULJP[[#This Row],[Bespovratna sredstva - Ukupno (EU+Nac) HRK
= Ukupna ugovorena vrijednost bespovratnih sredstava]]*Ugovori_OPULJP[[#This Row],[EU STOPA SUFINANCIRANJA %
EU CO-FINANCING RATE %]]</f>
        <v>884328.15949999995</v>
      </c>
      <c r="P2882" s="11">
        <f>Ugovori_OPULJP[[#This Row],[Bespovratna sredstva - Ukupno (EU+Nac) HRK
= Ukupna ugovorena vrijednost bespovratnih sredstava]]*Ugovori_OPULJP[[#This Row],[STOPA NACIONALNOG SUFINANCIRANJA %]]</f>
        <v>156057.9105</v>
      </c>
      <c r="Q2882" s="11">
        <v>1040386.07</v>
      </c>
      <c r="R2882" s="11">
        <v>0</v>
      </c>
      <c r="S2882" s="11">
        <v>0</v>
      </c>
      <c r="T2882" s="4">
        <f>Ugovori_OPULJP[[#This Row],[Bespovratna sredstva - Ukupno (EU+Nac) HRK
= Ukupna ugovorena vrijednost bespovratnih sredstava]]+Ugovori_OPULJP[[#This Row],[Javni doprinos korisnika - HRK]]+Ugovori_OPULJP[[#This Row],[Privatni doprinos korisnika - HRK]]</f>
        <v>1040386.07</v>
      </c>
      <c r="U2882" s="29" t="s">
        <v>4584</v>
      </c>
      <c r="V2882" s="29" t="s">
        <v>7159</v>
      </c>
      <c r="W2882" s="89" t="s">
        <v>5534</v>
      </c>
      <c r="X2882" s="30" t="s">
        <v>8071</v>
      </c>
    </row>
    <row r="2883" spans="1:24" ht="76.5" x14ac:dyDescent="0.25">
      <c r="A2883" s="45" t="s">
        <v>4253</v>
      </c>
      <c r="B2883" s="46" t="s">
        <v>8152</v>
      </c>
      <c r="C2883" s="30" t="s">
        <v>7158</v>
      </c>
      <c r="D2883" s="30" t="s">
        <v>4192</v>
      </c>
      <c r="E2883" s="29" t="s">
        <v>10082</v>
      </c>
      <c r="F2883" s="47" t="s">
        <v>4254</v>
      </c>
      <c r="G2883" s="47" t="s">
        <v>215</v>
      </c>
      <c r="H2883" s="48">
        <v>42887</v>
      </c>
      <c r="I2883" s="48">
        <v>43434</v>
      </c>
      <c r="J2883" s="48" t="str">
        <f ca="1">IF(Ugovori_OPULJP[[#This Row],[DATUM ZAVRŠETKA OPERACIJE]]&lt;TODAY(),"završen","u provedbi")</f>
        <v>završen</v>
      </c>
      <c r="K2883" s="25" t="s">
        <v>19</v>
      </c>
      <c r="L2883" s="25" t="s">
        <v>19</v>
      </c>
      <c r="M2883" s="17">
        <v>0.85</v>
      </c>
      <c r="N2883" s="17">
        <v>0.15</v>
      </c>
      <c r="O2883" s="11">
        <f>Ugovori_OPULJP[[#This Row],[Bespovratna sredstva - Ukupno (EU+Nac) HRK
= Ukupna ugovorena vrijednost bespovratnih sredstava]]*Ugovori_OPULJP[[#This Row],[EU STOPA SUFINANCIRANJA %
EU CO-FINANCING RATE %]]</f>
        <v>645878.66249999998</v>
      </c>
      <c r="P2883" s="11">
        <f>Ugovori_OPULJP[[#This Row],[Bespovratna sredstva - Ukupno (EU+Nac) HRK
= Ukupna ugovorena vrijednost bespovratnih sredstava]]*Ugovori_OPULJP[[#This Row],[STOPA NACIONALNOG SUFINANCIRANJA %]]</f>
        <v>113978.58749999999</v>
      </c>
      <c r="Q2883" s="11">
        <v>759857.25</v>
      </c>
      <c r="R2883" s="11">
        <v>0</v>
      </c>
      <c r="S2883" s="11">
        <v>0</v>
      </c>
      <c r="T2883" s="4">
        <f>Ugovori_OPULJP[[#This Row],[Bespovratna sredstva - Ukupno (EU+Nac) HRK
= Ukupna ugovorena vrijednost bespovratnih sredstava]]+Ugovori_OPULJP[[#This Row],[Javni doprinos korisnika - HRK]]+Ugovori_OPULJP[[#This Row],[Privatni doprinos korisnika - HRK]]</f>
        <v>759857.25</v>
      </c>
      <c r="U2883" s="29" t="s">
        <v>4584</v>
      </c>
      <c r="V2883" s="29" t="s">
        <v>7159</v>
      </c>
      <c r="W2883" s="89" t="s">
        <v>5535</v>
      </c>
      <c r="X2883" s="30" t="s">
        <v>8071</v>
      </c>
    </row>
    <row r="2884" spans="1:24" ht="114.75" x14ac:dyDescent="0.25">
      <c r="A2884" s="45" t="s">
        <v>4255</v>
      </c>
      <c r="B2884" s="46" t="s">
        <v>8152</v>
      </c>
      <c r="C2884" s="30" t="s">
        <v>7158</v>
      </c>
      <c r="D2884" s="30" t="s">
        <v>4192</v>
      </c>
      <c r="E2884" s="29" t="s">
        <v>10082</v>
      </c>
      <c r="F2884" s="47" t="s">
        <v>4256</v>
      </c>
      <c r="G2884" s="47" t="s">
        <v>598</v>
      </c>
      <c r="H2884" s="48">
        <v>42887</v>
      </c>
      <c r="I2884" s="48">
        <v>43616</v>
      </c>
      <c r="J2884" s="48" t="str">
        <f ca="1">IF(Ugovori_OPULJP[[#This Row],[DATUM ZAVRŠETKA OPERACIJE]]&lt;TODAY(),"završen","u provedbi")</f>
        <v>završen</v>
      </c>
      <c r="K2884" s="25" t="s">
        <v>3</v>
      </c>
      <c r="L2884" s="25" t="s">
        <v>3</v>
      </c>
      <c r="M2884" s="17">
        <v>0.85</v>
      </c>
      <c r="N2884" s="17">
        <v>0.15</v>
      </c>
      <c r="O2884" s="11">
        <f>Ugovori_OPULJP[[#This Row],[Bespovratna sredstva - Ukupno (EU+Nac) HRK
= Ukupna ugovorena vrijednost bespovratnih sredstava]]*Ugovori_OPULJP[[#This Row],[EU STOPA SUFINANCIRANJA %
EU CO-FINANCING RATE %]]</f>
        <v>777914.9</v>
      </c>
      <c r="P2884" s="11">
        <f>Ugovori_OPULJP[[#This Row],[Bespovratna sredstva - Ukupno (EU+Nac) HRK
= Ukupna ugovorena vrijednost bespovratnih sredstava]]*Ugovori_OPULJP[[#This Row],[STOPA NACIONALNOG SUFINANCIRANJA %]]</f>
        <v>137279.1</v>
      </c>
      <c r="Q2884" s="11">
        <v>915194</v>
      </c>
      <c r="R2884" s="11">
        <v>0</v>
      </c>
      <c r="S2884" s="11">
        <v>0</v>
      </c>
      <c r="T2884" s="4">
        <f>Ugovori_OPULJP[[#This Row],[Bespovratna sredstva - Ukupno (EU+Nac) HRK
= Ukupna ugovorena vrijednost bespovratnih sredstava]]+Ugovori_OPULJP[[#This Row],[Javni doprinos korisnika - HRK]]+Ugovori_OPULJP[[#This Row],[Privatni doprinos korisnika - HRK]]</f>
        <v>915194</v>
      </c>
      <c r="U2884" s="29" t="s">
        <v>4584</v>
      </c>
      <c r="V2884" s="29" t="s">
        <v>7159</v>
      </c>
      <c r="W2884" s="89" t="s">
        <v>5536</v>
      </c>
      <c r="X2884" s="30" t="s">
        <v>8071</v>
      </c>
    </row>
    <row r="2885" spans="1:24" ht="114.75" x14ac:dyDescent="0.25">
      <c r="A2885" s="45" t="s">
        <v>4257</v>
      </c>
      <c r="B2885" s="46" t="s">
        <v>8152</v>
      </c>
      <c r="C2885" s="30" t="s">
        <v>7158</v>
      </c>
      <c r="D2885" s="30" t="s">
        <v>4192</v>
      </c>
      <c r="E2885" s="29" t="s">
        <v>10082</v>
      </c>
      <c r="F2885" s="47" t="s">
        <v>4258</v>
      </c>
      <c r="G2885" s="47" t="s">
        <v>4309</v>
      </c>
      <c r="H2885" s="48">
        <v>42979</v>
      </c>
      <c r="I2885" s="48">
        <v>43708</v>
      </c>
      <c r="J2885" s="48" t="str">
        <f ca="1">IF(Ugovori_OPULJP[[#This Row],[DATUM ZAVRŠETKA OPERACIJE]]&lt;TODAY(),"završen","u provedbi")</f>
        <v>završen</v>
      </c>
      <c r="K2885" s="25" t="s">
        <v>4259</v>
      </c>
      <c r="L2885" s="25" t="s">
        <v>14</v>
      </c>
      <c r="M2885" s="17">
        <v>0.85</v>
      </c>
      <c r="N2885" s="17">
        <v>0.15</v>
      </c>
      <c r="O2885" s="11">
        <f>Ugovori_OPULJP[[#This Row],[Bespovratna sredstva - Ukupno (EU+Nac) HRK
= Ukupna ugovorena vrijednost bespovratnih sredstava]]*Ugovori_OPULJP[[#This Row],[EU STOPA SUFINANCIRANJA %
EU CO-FINANCING RATE %]]</f>
        <v>883589.23749999993</v>
      </c>
      <c r="P2885" s="11">
        <f>Ugovori_OPULJP[[#This Row],[Bespovratna sredstva - Ukupno (EU+Nac) HRK
= Ukupna ugovorena vrijednost bespovratnih sredstava]]*Ugovori_OPULJP[[#This Row],[STOPA NACIONALNOG SUFINANCIRANJA %]]</f>
        <v>155927.51249999998</v>
      </c>
      <c r="Q2885" s="11">
        <v>1039516.75</v>
      </c>
      <c r="R2885" s="11">
        <v>171956.5</v>
      </c>
      <c r="S2885" s="11">
        <v>0</v>
      </c>
      <c r="T2885" s="4">
        <f>Ugovori_OPULJP[[#This Row],[Bespovratna sredstva - Ukupno (EU+Nac) HRK
= Ukupna ugovorena vrijednost bespovratnih sredstava]]+Ugovori_OPULJP[[#This Row],[Javni doprinos korisnika - HRK]]+Ugovori_OPULJP[[#This Row],[Privatni doprinos korisnika - HRK]]</f>
        <v>1211473.25</v>
      </c>
      <c r="U2885" s="29" t="s">
        <v>4584</v>
      </c>
      <c r="V2885" s="29" t="s">
        <v>7159</v>
      </c>
      <c r="W2885" s="89" t="s">
        <v>5537</v>
      </c>
      <c r="X2885" s="30" t="s">
        <v>8071</v>
      </c>
    </row>
    <row r="2886" spans="1:24" ht="114.75" x14ac:dyDescent="0.25">
      <c r="A2886" s="45" t="s">
        <v>4260</v>
      </c>
      <c r="B2886" s="46" t="s">
        <v>8152</v>
      </c>
      <c r="C2886" s="30" t="s">
        <v>7158</v>
      </c>
      <c r="D2886" s="30" t="s">
        <v>4192</v>
      </c>
      <c r="E2886" s="29" t="s">
        <v>10082</v>
      </c>
      <c r="F2886" s="47" t="s">
        <v>4261</v>
      </c>
      <c r="G2886" s="47" t="s">
        <v>4262</v>
      </c>
      <c r="H2886" s="48">
        <v>42887</v>
      </c>
      <c r="I2886" s="48">
        <v>43251</v>
      </c>
      <c r="J2886" s="48" t="str">
        <f ca="1">IF(Ugovori_OPULJP[[#This Row],[DATUM ZAVRŠETKA OPERACIJE]]&lt;TODAY(),"završen","u provedbi")</f>
        <v>završen</v>
      </c>
      <c r="K2886" s="25" t="s">
        <v>10</v>
      </c>
      <c r="L2886" s="25" t="s">
        <v>10</v>
      </c>
      <c r="M2886" s="17">
        <v>0.85</v>
      </c>
      <c r="N2886" s="17">
        <v>0.15</v>
      </c>
      <c r="O2886" s="11">
        <f>Ugovori_OPULJP[[#This Row],[Bespovratna sredstva - Ukupno (EU+Nac) HRK
= Ukupna ugovorena vrijednost bespovratnih sredstava]]*Ugovori_OPULJP[[#This Row],[EU STOPA SUFINANCIRANJA %
EU CO-FINANCING RATE %]]</f>
        <v>473194.22649999993</v>
      </c>
      <c r="P2886" s="11">
        <f>Ugovori_OPULJP[[#This Row],[Bespovratna sredstva - Ukupno (EU+Nac) HRK
= Ukupna ugovorena vrijednost bespovratnih sredstava]]*Ugovori_OPULJP[[#This Row],[STOPA NACIONALNOG SUFINANCIRANJA %]]</f>
        <v>83504.863499999992</v>
      </c>
      <c r="Q2886" s="11">
        <v>556699.09</v>
      </c>
      <c r="R2886" s="11">
        <v>0</v>
      </c>
      <c r="S2886" s="11">
        <v>0</v>
      </c>
      <c r="T2886" s="4">
        <f>Ugovori_OPULJP[[#This Row],[Bespovratna sredstva - Ukupno (EU+Nac) HRK
= Ukupna ugovorena vrijednost bespovratnih sredstava]]+Ugovori_OPULJP[[#This Row],[Javni doprinos korisnika - HRK]]+Ugovori_OPULJP[[#This Row],[Privatni doprinos korisnika - HRK]]</f>
        <v>556699.09</v>
      </c>
      <c r="U2886" s="29" t="s">
        <v>4584</v>
      </c>
      <c r="V2886" s="29" t="s">
        <v>7159</v>
      </c>
      <c r="W2886" s="89" t="s">
        <v>5538</v>
      </c>
      <c r="X2886" s="30" t="s">
        <v>8071</v>
      </c>
    </row>
    <row r="2887" spans="1:24" ht="63.75" x14ac:dyDescent="0.25">
      <c r="A2887" s="45" t="s">
        <v>4263</v>
      </c>
      <c r="B2887" s="46" t="s">
        <v>8152</v>
      </c>
      <c r="C2887" s="30" t="s">
        <v>7158</v>
      </c>
      <c r="D2887" s="30" t="s">
        <v>4192</v>
      </c>
      <c r="E2887" s="29" t="s">
        <v>10082</v>
      </c>
      <c r="F2887" s="47" t="s">
        <v>4264</v>
      </c>
      <c r="G2887" s="47" t="s">
        <v>8566</v>
      </c>
      <c r="H2887" s="48">
        <v>42887</v>
      </c>
      <c r="I2887" s="48">
        <v>43616</v>
      </c>
      <c r="J2887" s="48" t="str">
        <f ca="1">IF(Ugovori_OPULJP[[#This Row],[DATUM ZAVRŠETKA OPERACIJE]]&lt;TODAY(),"završen","u provedbi")</f>
        <v>završen</v>
      </c>
      <c r="K2887" s="25" t="s">
        <v>9834</v>
      </c>
      <c r="L2887" s="25" t="s">
        <v>4</v>
      </c>
      <c r="M2887" s="17">
        <v>0.85</v>
      </c>
      <c r="N2887" s="17">
        <v>0.15</v>
      </c>
      <c r="O2887" s="11">
        <f>Ugovori_OPULJP[[#This Row],[Bespovratna sredstva - Ukupno (EU+Nac) HRK
= Ukupna ugovorena vrijednost bespovratnih sredstava]]*Ugovori_OPULJP[[#This Row],[EU STOPA SUFINANCIRANJA %
EU CO-FINANCING RATE %]]</f>
        <v>594077.85199999996</v>
      </c>
      <c r="P2887" s="11">
        <f>Ugovori_OPULJP[[#This Row],[Bespovratna sredstva - Ukupno (EU+Nac) HRK
= Ukupna ugovorena vrijednost bespovratnih sredstava]]*Ugovori_OPULJP[[#This Row],[STOPA NACIONALNOG SUFINANCIRANJA %]]</f>
        <v>104837.268</v>
      </c>
      <c r="Q2887" s="11">
        <v>698915.12</v>
      </c>
      <c r="R2887" s="11">
        <v>0</v>
      </c>
      <c r="S2887" s="11">
        <v>0</v>
      </c>
      <c r="T2887" s="4">
        <f>Ugovori_OPULJP[[#This Row],[Bespovratna sredstva - Ukupno (EU+Nac) HRK
= Ukupna ugovorena vrijednost bespovratnih sredstava]]+Ugovori_OPULJP[[#This Row],[Javni doprinos korisnika - HRK]]+Ugovori_OPULJP[[#This Row],[Privatni doprinos korisnika - HRK]]</f>
        <v>698915.12</v>
      </c>
      <c r="U2887" s="29" t="s">
        <v>4584</v>
      </c>
      <c r="V2887" s="29" t="s">
        <v>7159</v>
      </c>
      <c r="W2887" s="89" t="s">
        <v>5539</v>
      </c>
      <c r="X2887" s="30" t="s">
        <v>8071</v>
      </c>
    </row>
    <row r="2888" spans="1:24" ht="127.5" x14ac:dyDescent="0.25">
      <c r="A2888" s="45" t="s">
        <v>4265</v>
      </c>
      <c r="B2888" s="46" t="s">
        <v>8152</v>
      </c>
      <c r="C2888" s="30" t="s">
        <v>7158</v>
      </c>
      <c r="D2888" s="30" t="s">
        <v>4192</v>
      </c>
      <c r="E2888" s="29" t="s">
        <v>10082</v>
      </c>
      <c r="F2888" s="47" t="s">
        <v>4266</v>
      </c>
      <c r="G2888" s="47" t="s">
        <v>370</v>
      </c>
      <c r="H2888" s="48">
        <v>42887</v>
      </c>
      <c r="I2888" s="48">
        <v>43251</v>
      </c>
      <c r="J2888" s="48" t="str">
        <f ca="1">IF(Ugovori_OPULJP[[#This Row],[DATUM ZAVRŠETKA OPERACIJE]]&lt;TODAY(),"završen","u provedbi")</f>
        <v>završen</v>
      </c>
      <c r="K2888" s="25" t="s">
        <v>2</v>
      </c>
      <c r="L2888" s="25" t="s">
        <v>2</v>
      </c>
      <c r="M2888" s="17">
        <v>0.85</v>
      </c>
      <c r="N2888" s="17">
        <v>0.15</v>
      </c>
      <c r="O2888" s="11">
        <f>Ugovori_OPULJP[[#This Row],[Bespovratna sredstva - Ukupno (EU+Nac) HRK
= Ukupna ugovorena vrijednost bespovratnih sredstava]]*Ugovori_OPULJP[[#This Row],[EU STOPA SUFINANCIRANJA %
EU CO-FINANCING RATE %]]</f>
        <v>428612.78899999999</v>
      </c>
      <c r="P2888" s="11">
        <f>Ugovori_OPULJP[[#This Row],[Bespovratna sredstva - Ukupno (EU+Nac) HRK
= Ukupna ugovorena vrijednost bespovratnih sredstava]]*Ugovori_OPULJP[[#This Row],[STOPA NACIONALNOG SUFINANCIRANJA %]]</f>
        <v>75637.551000000007</v>
      </c>
      <c r="Q2888" s="11">
        <v>504250.34</v>
      </c>
      <c r="R2888" s="11">
        <v>0</v>
      </c>
      <c r="S2888" s="11">
        <v>0</v>
      </c>
      <c r="T2888" s="4">
        <f>Ugovori_OPULJP[[#This Row],[Bespovratna sredstva - Ukupno (EU+Nac) HRK
= Ukupna ugovorena vrijednost bespovratnih sredstava]]+Ugovori_OPULJP[[#This Row],[Javni doprinos korisnika - HRK]]+Ugovori_OPULJP[[#This Row],[Privatni doprinos korisnika - HRK]]</f>
        <v>504250.34</v>
      </c>
      <c r="U2888" s="29" t="s">
        <v>4584</v>
      </c>
      <c r="V2888" s="29" t="s">
        <v>7159</v>
      </c>
      <c r="W2888" s="89" t="s">
        <v>5540</v>
      </c>
      <c r="X2888" s="30" t="s">
        <v>8071</v>
      </c>
    </row>
    <row r="2889" spans="1:24" ht="89.25" x14ac:dyDescent="0.25">
      <c r="A2889" s="45" t="s">
        <v>4267</v>
      </c>
      <c r="B2889" s="46" t="s">
        <v>8152</v>
      </c>
      <c r="C2889" s="30" t="s">
        <v>7158</v>
      </c>
      <c r="D2889" s="30" t="s">
        <v>4192</v>
      </c>
      <c r="E2889" s="29" t="s">
        <v>10082</v>
      </c>
      <c r="F2889" s="47" t="s">
        <v>7473</v>
      </c>
      <c r="G2889" s="47" t="s">
        <v>8534</v>
      </c>
      <c r="H2889" s="48">
        <v>42887</v>
      </c>
      <c r="I2889" s="48">
        <v>43434</v>
      </c>
      <c r="J2889" s="48" t="str">
        <f ca="1">IF(Ugovori_OPULJP[[#This Row],[DATUM ZAVRŠETKA OPERACIJE]]&lt;TODAY(),"završen","u provedbi")</f>
        <v>završen</v>
      </c>
      <c r="K2889" s="25" t="s">
        <v>4688</v>
      </c>
      <c r="L2889" s="25" t="s">
        <v>3</v>
      </c>
      <c r="M2889" s="17">
        <v>0.85</v>
      </c>
      <c r="N2889" s="17">
        <v>0.15</v>
      </c>
      <c r="O2889" s="11">
        <f>Ugovori_OPULJP[[#This Row],[Bespovratna sredstva - Ukupno (EU+Nac) HRK
= Ukupna ugovorena vrijednost bespovratnih sredstava]]*Ugovori_OPULJP[[#This Row],[EU STOPA SUFINANCIRANJA %
EU CO-FINANCING RATE %]]</f>
        <v>771526.97149999999</v>
      </c>
      <c r="P2889" s="11">
        <f>Ugovori_OPULJP[[#This Row],[Bespovratna sredstva - Ukupno (EU+Nac) HRK
= Ukupna ugovorena vrijednost bespovratnih sredstava]]*Ugovori_OPULJP[[#This Row],[STOPA NACIONALNOG SUFINANCIRANJA %]]</f>
        <v>136151.81849999999</v>
      </c>
      <c r="Q2889" s="11">
        <v>907678.79</v>
      </c>
      <c r="R2889" s="11">
        <v>0</v>
      </c>
      <c r="S2889" s="11">
        <v>0</v>
      </c>
      <c r="T2889" s="4">
        <f>Ugovori_OPULJP[[#This Row],[Bespovratna sredstva - Ukupno (EU+Nac) HRK
= Ukupna ugovorena vrijednost bespovratnih sredstava]]+Ugovori_OPULJP[[#This Row],[Javni doprinos korisnika - HRK]]+Ugovori_OPULJP[[#This Row],[Privatni doprinos korisnika - HRK]]</f>
        <v>907678.79</v>
      </c>
      <c r="U2889" s="29" t="s">
        <v>4584</v>
      </c>
      <c r="V2889" s="29" t="s">
        <v>7159</v>
      </c>
      <c r="W2889" s="89" t="s">
        <v>5541</v>
      </c>
      <c r="X2889" s="30" t="s">
        <v>8071</v>
      </c>
    </row>
    <row r="2890" spans="1:24" ht="102" x14ac:dyDescent="0.25">
      <c r="A2890" s="45" t="s">
        <v>4268</v>
      </c>
      <c r="B2890" s="46" t="s">
        <v>8152</v>
      </c>
      <c r="C2890" s="30" t="s">
        <v>7158</v>
      </c>
      <c r="D2890" s="30" t="s">
        <v>4192</v>
      </c>
      <c r="E2890" s="29" t="s">
        <v>10082</v>
      </c>
      <c r="F2890" s="47" t="s">
        <v>4269</v>
      </c>
      <c r="G2890" s="47" t="s">
        <v>10539</v>
      </c>
      <c r="H2890" s="48">
        <v>42887</v>
      </c>
      <c r="I2890" s="48">
        <v>43251</v>
      </c>
      <c r="J2890" s="48" t="str">
        <f ca="1">IF(Ugovori_OPULJP[[#This Row],[DATUM ZAVRŠETKA OPERACIJE]]&lt;TODAY(),"završen","u provedbi")</f>
        <v>završen</v>
      </c>
      <c r="K2890" s="25" t="s">
        <v>9820</v>
      </c>
      <c r="L2890" s="25" t="s">
        <v>5</v>
      </c>
      <c r="M2890" s="17">
        <v>0.85</v>
      </c>
      <c r="N2890" s="17">
        <v>0.15</v>
      </c>
      <c r="O2890" s="11">
        <f>Ugovori_OPULJP[[#This Row],[Bespovratna sredstva - Ukupno (EU+Nac) HRK
= Ukupna ugovorena vrijednost bespovratnih sredstava]]*Ugovori_OPULJP[[#This Row],[EU STOPA SUFINANCIRANJA %
EU CO-FINANCING RATE %]]</f>
        <v>517589.10599999997</v>
      </c>
      <c r="P2890" s="11">
        <f>Ugovori_OPULJP[[#This Row],[Bespovratna sredstva - Ukupno (EU+Nac) HRK
= Ukupna ugovorena vrijednost bespovratnih sredstava]]*Ugovori_OPULJP[[#This Row],[STOPA NACIONALNOG SUFINANCIRANJA %]]</f>
        <v>91339.254000000001</v>
      </c>
      <c r="Q2890" s="11">
        <v>608928.36</v>
      </c>
      <c r="R2890" s="11">
        <v>0</v>
      </c>
      <c r="S2890" s="11">
        <v>0</v>
      </c>
      <c r="T2890" s="4">
        <f>Ugovori_OPULJP[[#This Row],[Bespovratna sredstva - Ukupno (EU+Nac) HRK
= Ukupna ugovorena vrijednost bespovratnih sredstava]]+Ugovori_OPULJP[[#This Row],[Javni doprinos korisnika - HRK]]+Ugovori_OPULJP[[#This Row],[Privatni doprinos korisnika - HRK]]</f>
        <v>608928.36</v>
      </c>
      <c r="U2890" s="29" t="s">
        <v>4584</v>
      </c>
      <c r="V2890" s="29" t="s">
        <v>7159</v>
      </c>
      <c r="W2890" s="89" t="s">
        <v>5542</v>
      </c>
      <c r="X2890" s="30" t="s">
        <v>8071</v>
      </c>
    </row>
    <row r="2891" spans="1:24" ht="89.25" x14ac:dyDescent="0.25">
      <c r="A2891" s="45" t="s">
        <v>4270</v>
      </c>
      <c r="B2891" s="46" t="s">
        <v>8152</v>
      </c>
      <c r="C2891" s="30" t="s">
        <v>7158</v>
      </c>
      <c r="D2891" s="30" t="s">
        <v>4192</v>
      </c>
      <c r="E2891" s="29" t="s">
        <v>10082</v>
      </c>
      <c r="F2891" s="47" t="s">
        <v>4271</v>
      </c>
      <c r="G2891" s="47" t="s">
        <v>656</v>
      </c>
      <c r="H2891" s="48">
        <v>42887</v>
      </c>
      <c r="I2891" s="48">
        <v>43434</v>
      </c>
      <c r="J2891" s="48" t="str">
        <f ca="1">IF(Ugovori_OPULJP[[#This Row],[DATUM ZAVRŠETKA OPERACIJE]]&lt;TODAY(),"završen","u provedbi")</f>
        <v>završen</v>
      </c>
      <c r="K2891" s="25" t="s">
        <v>9835</v>
      </c>
      <c r="L2891" s="25" t="s">
        <v>3</v>
      </c>
      <c r="M2891" s="17">
        <v>0.85</v>
      </c>
      <c r="N2891" s="17">
        <v>0.15</v>
      </c>
      <c r="O2891" s="11">
        <f>Ugovori_OPULJP[[#This Row],[Bespovratna sredstva - Ukupno (EU+Nac) HRK
= Ukupna ugovorena vrijednost bespovratnih sredstava]]*Ugovori_OPULJP[[#This Row],[EU STOPA SUFINANCIRANJA %
EU CO-FINANCING RATE %]]</f>
        <v>939033.49650000001</v>
      </c>
      <c r="P2891" s="11">
        <f>Ugovori_OPULJP[[#This Row],[Bespovratna sredstva - Ukupno (EU+Nac) HRK
= Ukupna ugovorena vrijednost bespovratnih sredstava]]*Ugovori_OPULJP[[#This Row],[STOPA NACIONALNOG SUFINANCIRANJA %]]</f>
        <v>165711.7935</v>
      </c>
      <c r="Q2891" s="11">
        <v>1104745.29</v>
      </c>
      <c r="R2891" s="11">
        <v>0</v>
      </c>
      <c r="S2891" s="11">
        <v>0</v>
      </c>
      <c r="T2891" s="4">
        <f>Ugovori_OPULJP[[#This Row],[Bespovratna sredstva - Ukupno (EU+Nac) HRK
= Ukupna ugovorena vrijednost bespovratnih sredstava]]+Ugovori_OPULJP[[#This Row],[Javni doprinos korisnika - HRK]]+Ugovori_OPULJP[[#This Row],[Privatni doprinos korisnika - HRK]]</f>
        <v>1104745.29</v>
      </c>
      <c r="U2891" s="29" t="s">
        <v>4584</v>
      </c>
      <c r="V2891" s="29" t="s">
        <v>7159</v>
      </c>
      <c r="W2891" s="30" t="s">
        <v>5543</v>
      </c>
      <c r="X2891" s="30" t="s">
        <v>8071</v>
      </c>
    </row>
    <row r="2892" spans="1:24" ht="114.75" x14ac:dyDescent="0.25">
      <c r="A2892" s="45" t="s">
        <v>4272</v>
      </c>
      <c r="B2892" s="46" t="s">
        <v>8152</v>
      </c>
      <c r="C2892" s="30" t="s">
        <v>7158</v>
      </c>
      <c r="D2892" s="30" t="s">
        <v>4192</v>
      </c>
      <c r="E2892" s="29" t="s">
        <v>10082</v>
      </c>
      <c r="F2892" s="47" t="s">
        <v>4273</v>
      </c>
      <c r="G2892" s="47" t="s">
        <v>8394</v>
      </c>
      <c r="H2892" s="48">
        <v>42948</v>
      </c>
      <c r="I2892" s="48">
        <v>43677</v>
      </c>
      <c r="J2892" s="48" t="str">
        <f ca="1">IF(Ugovori_OPULJP[[#This Row],[DATUM ZAVRŠETKA OPERACIJE]]&lt;TODAY(),"završen","u provedbi")</f>
        <v>završen</v>
      </c>
      <c r="K2892" s="25" t="s">
        <v>10</v>
      </c>
      <c r="L2892" s="25" t="s">
        <v>10</v>
      </c>
      <c r="M2892" s="17">
        <v>0.85</v>
      </c>
      <c r="N2892" s="17">
        <v>0.15</v>
      </c>
      <c r="O2892" s="11">
        <f>Ugovori_OPULJP[[#This Row],[Bespovratna sredstva - Ukupno (EU+Nac) HRK
= Ukupna ugovorena vrijednost bespovratnih sredstava]]*Ugovori_OPULJP[[#This Row],[EU STOPA SUFINANCIRANJA %
EU CO-FINANCING RATE %]]</f>
        <v>995060.13299999991</v>
      </c>
      <c r="P2892" s="11">
        <f>Ugovori_OPULJP[[#This Row],[Bespovratna sredstva - Ukupno (EU+Nac) HRK
= Ukupna ugovorena vrijednost bespovratnih sredstava]]*Ugovori_OPULJP[[#This Row],[STOPA NACIONALNOG SUFINANCIRANJA %]]</f>
        <v>175598.84699999998</v>
      </c>
      <c r="Q2892" s="11">
        <v>1170658.98</v>
      </c>
      <c r="R2892" s="11">
        <v>0</v>
      </c>
      <c r="S2892" s="11">
        <v>0</v>
      </c>
      <c r="T2892" s="4">
        <f>Ugovori_OPULJP[[#This Row],[Bespovratna sredstva - Ukupno (EU+Nac) HRK
= Ukupna ugovorena vrijednost bespovratnih sredstava]]+Ugovori_OPULJP[[#This Row],[Javni doprinos korisnika - HRK]]+Ugovori_OPULJP[[#This Row],[Privatni doprinos korisnika - HRK]]</f>
        <v>1170658.98</v>
      </c>
      <c r="U2892" s="29" t="s">
        <v>4584</v>
      </c>
      <c r="V2892" s="29" t="s">
        <v>7159</v>
      </c>
      <c r="W2892" s="89" t="s">
        <v>5544</v>
      </c>
      <c r="X2892" s="30" t="s">
        <v>8071</v>
      </c>
    </row>
    <row r="2893" spans="1:24" ht="63.75" x14ac:dyDescent="0.25">
      <c r="A2893" s="45" t="s">
        <v>4274</v>
      </c>
      <c r="B2893" s="46" t="s">
        <v>8152</v>
      </c>
      <c r="C2893" s="30" t="s">
        <v>7158</v>
      </c>
      <c r="D2893" s="30" t="s">
        <v>4192</v>
      </c>
      <c r="E2893" s="29" t="s">
        <v>10082</v>
      </c>
      <c r="F2893" s="47" t="s">
        <v>4275</v>
      </c>
      <c r="G2893" s="47" t="s">
        <v>9714</v>
      </c>
      <c r="H2893" s="48">
        <v>42887</v>
      </c>
      <c r="I2893" s="48">
        <v>43616</v>
      </c>
      <c r="J2893" s="48" t="str">
        <f ca="1">IF(Ugovori_OPULJP[[#This Row],[DATUM ZAVRŠETKA OPERACIJE]]&lt;TODAY(),"završen","u provedbi")</f>
        <v>završen</v>
      </c>
      <c r="K2893" s="25" t="s">
        <v>9819</v>
      </c>
      <c r="L2893" s="25" t="s">
        <v>5</v>
      </c>
      <c r="M2893" s="17">
        <v>0.85</v>
      </c>
      <c r="N2893" s="17">
        <v>0.15</v>
      </c>
      <c r="O2893" s="11">
        <f>Ugovori_OPULJP[[#This Row],[Bespovratna sredstva - Ukupno (EU+Nac) HRK
= Ukupna ugovorena vrijednost bespovratnih sredstava]]*Ugovori_OPULJP[[#This Row],[EU STOPA SUFINANCIRANJA %
EU CO-FINANCING RATE %]]</f>
        <v>805873.15949999995</v>
      </c>
      <c r="P2893" s="11">
        <f>Ugovori_OPULJP[[#This Row],[Bespovratna sredstva - Ukupno (EU+Nac) HRK
= Ukupna ugovorena vrijednost bespovratnih sredstava]]*Ugovori_OPULJP[[#This Row],[STOPA NACIONALNOG SUFINANCIRANJA %]]</f>
        <v>142212.9105</v>
      </c>
      <c r="Q2893" s="11">
        <v>948086.07</v>
      </c>
      <c r="R2893" s="11">
        <v>0</v>
      </c>
      <c r="S2893" s="11">
        <v>0</v>
      </c>
      <c r="T2893" s="4">
        <f>Ugovori_OPULJP[[#This Row],[Bespovratna sredstva - Ukupno (EU+Nac) HRK
= Ukupna ugovorena vrijednost bespovratnih sredstava]]+Ugovori_OPULJP[[#This Row],[Javni doprinos korisnika - HRK]]+Ugovori_OPULJP[[#This Row],[Privatni doprinos korisnika - HRK]]</f>
        <v>948086.07</v>
      </c>
      <c r="U2893" s="29" t="s">
        <v>4584</v>
      </c>
      <c r="V2893" s="29" t="s">
        <v>7159</v>
      </c>
      <c r="W2893" s="89" t="s">
        <v>5545</v>
      </c>
      <c r="X2893" s="30" t="s">
        <v>8071</v>
      </c>
    </row>
    <row r="2894" spans="1:24" ht="63.75" x14ac:dyDescent="0.25">
      <c r="A2894" s="45" t="s">
        <v>4276</v>
      </c>
      <c r="B2894" s="46" t="s">
        <v>8152</v>
      </c>
      <c r="C2894" s="30" t="s">
        <v>7158</v>
      </c>
      <c r="D2894" s="30" t="s">
        <v>4192</v>
      </c>
      <c r="E2894" s="29" t="s">
        <v>10082</v>
      </c>
      <c r="F2894" s="47" t="s">
        <v>4277</v>
      </c>
      <c r="G2894" s="47" t="s">
        <v>8526</v>
      </c>
      <c r="H2894" s="48">
        <v>42887</v>
      </c>
      <c r="I2894" s="48">
        <v>43616</v>
      </c>
      <c r="J2894" s="48" t="str">
        <f ca="1">IF(Ugovori_OPULJP[[#This Row],[DATUM ZAVRŠETKA OPERACIJE]]&lt;TODAY(),"završen","u provedbi")</f>
        <v>završen</v>
      </c>
      <c r="K2894" s="25" t="s">
        <v>4</v>
      </c>
      <c r="L2894" s="25" t="s">
        <v>4</v>
      </c>
      <c r="M2894" s="17">
        <v>0.85</v>
      </c>
      <c r="N2894" s="17">
        <v>0.15</v>
      </c>
      <c r="O2894" s="11">
        <f>Ugovori_OPULJP[[#This Row],[Bespovratna sredstva - Ukupno (EU+Nac) HRK
= Ukupna ugovorena vrijednost bespovratnih sredstava]]*Ugovori_OPULJP[[#This Row],[EU STOPA SUFINANCIRANJA %
EU CO-FINANCING RATE %]]</f>
        <v>575930.76</v>
      </c>
      <c r="P2894" s="11">
        <f>Ugovori_OPULJP[[#This Row],[Bespovratna sredstva - Ukupno (EU+Nac) HRK
= Ukupna ugovorena vrijednost bespovratnih sredstava]]*Ugovori_OPULJP[[#This Row],[STOPA NACIONALNOG SUFINANCIRANJA %]]</f>
        <v>101634.84</v>
      </c>
      <c r="Q2894" s="11">
        <v>677565.6</v>
      </c>
      <c r="R2894" s="11">
        <v>0</v>
      </c>
      <c r="S2894" s="11">
        <v>0</v>
      </c>
      <c r="T2894" s="4">
        <f>Ugovori_OPULJP[[#This Row],[Bespovratna sredstva - Ukupno (EU+Nac) HRK
= Ukupna ugovorena vrijednost bespovratnih sredstava]]+Ugovori_OPULJP[[#This Row],[Javni doprinos korisnika - HRK]]+Ugovori_OPULJP[[#This Row],[Privatni doprinos korisnika - HRK]]</f>
        <v>677565.6</v>
      </c>
      <c r="U2894" s="29" t="s">
        <v>4584</v>
      </c>
      <c r="V2894" s="29" t="s">
        <v>7159</v>
      </c>
      <c r="W2894" s="89" t="s">
        <v>5546</v>
      </c>
      <c r="X2894" s="30" t="s">
        <v>8071</v>
      </c>
    </row>
    <row r="2895" spans="1:24" ht="102" x14ac:dyDescent="0.25">
      <c r="A2895" s="45" t="s">
        <v>4279</v>
      </c>
      <c r="B2895" s="46" t="s">
        <v>8152</v>
      </c>
      <c r="C2895" s="30" t="s">
        <v>7158</v>
      </c>
      <c r="D2895" s="30" t="s">
        <v>4278</v>
      </c>
      <c r="E2895" s="29" t="s">
        <v>10082</v>
      </c>
      <c r="F2895" s="47" t="s">
        <v>4280</v>
      </c>
      <c r="G2895" s="47" t="s">
        <v>4281</v>
      </c>
      <c r="H2895" s="48">
        <v>43178</v>
      </c>
      <c r="I2895" s="48">
        <v>43787</v>
      </c>
      <c r="J2895" s="48" t="str">
        <f ca="1">IF(Ugovori_OPULJP[[#This Row],[DATUM ZAVRŠETKA OPERACIJE]]&lt;TODAY(),"završen","u provedbi")</f>
        <v>završen</v>
      </c>
      <c r="K2895" s="25" t="s">
        <v>4282</v>
      </c>
      <c r="L2895" s="25" t="s">
        <v>10</v>
      </c>
      <c r="M2895" s="17">
        <v>0.85</v>
      </c>
      <c r="N2895" s="17">
        <v>0.15</v>
      </c>
      <c r="O2895" s="11">
        <f>Ugovori_OPULJP[[#This Row],[Bespovratna sredstva - Ukupno (EU+Nac) HRK
= Ukupna ugovorena vrijednost bespovratnih sredstava]]*Ugovori_OPULJP[[#This Row],[EU STOPA SUFINANCIRANJA %
EU CO-FINANCING RATE %]]</f>
        <v>1014315.7354999998</v>
      </c>
      <c r="P2895" s="11">
        <f>Ugovori_OPULJP[[#This Row],[Bespovratna sredstva - Ukupno (EU+Nac) HRK
= Ukupna ugovorena vrijednost bespovratnih sredstava]]*Ugovori_OPULJP[[#This Row],[STOPA NACIONALNOG SUFINANCIRANJA %]]</f>
        <v>178996.89449999997</v>
      </c>
      <c r="Q2895" s="11">
        <v>1193312.6299999999</v>
      </c>
      <c r="R2895" s="11">
        <v>0</v>
      </c>
      <c r="S2895" s="11">
        <v>0</v>
      </c>
      <c r="T2895" s="4">
        <f>Ugovori_OPULJP[[#This Row],[Bespovratna sredstva - Ukupno (EU+Nac) HRK
= Ukupna ugovorena vrijednost bespovratnih sredstava]]+Ugovori_OPULJP[[#This Row],[Javni doprinos korisnika - HRK]]+Ugovori_OPULJP[[#This Row],[Privatni doprinos korisnika - HRK]]</f>
        <v>1193312.6299999999</v>
      </c>
      <c r="U2895" s="29" t="s">
        <v>4584</v>
      </c>
      <c r="V2895" s="29" t="s">
        <v>7159</v>
      </c>
      <c r="W2895" s="89" t="s">
        <v>5547</v>
      </c>
      <c r="X2895" s="30" t="s">
        <v>8071</v>
      </c>
    </row>
    <row r="2896" spans="1:24" ht="102" x14ac:dyDescent="0.25">
      <c r="A2896" s="45" t="s">
        <v>4283</v>
      </c>
      <c r="B2896" s="46" t="s">
        <v>8152</v>
      </c>
      <c r="C2896" s="30" t="s">
        <v>7158</v>
      </c>
      <c r="D2896" s="30" t="s">
        <v>4278</v>
      </c>
      <c r="E2896" s="29" t="s">
        <v>10082</v>
      </c>
      <c r="F2896" s="47" t="s">
        <v>4284</v>
      </c>
      <c r="G2896" s="47" t="s">
        <v>506</v>
      </c>
      <c r="H2896" s="48">
        <v>43178</v>
      </c>
      <c r="I2896" s="48">
        <v>43695</v>
      </c>
      <c r="J2896" s="48" t="str">
        <f ca="1">IF(Ugovori_OPULJP[[#This Row],[DATUM ZAVRŠETKA OPERACIJE]]&lt;TODAY(),"završen","u provedbi")</f>
        <v>završen</v>
      </c>
      <c r="K2896" s="25" t="s">
        <v>511</v>
      </c>
      <c r="L2896" s="25" t="s">
        <v>3</v>
      </c>
      <c r="M2896" s="17">
        <v>0.85</v>
      </c>
      <c r="N2896" s="17">
        <v>0.15</v>
      </c>
      <c r="O2896" s="11">
        <f>Ugovori_OPULJP[[#This Row],[Bespovratna sredstva - Ukupno (EU+Nac) HRK
= Ukupna ugovorena vrijednost bespovratnih sredstava]]*Ugovori_OPULJP[[#This Row],[EU STOPA SUFINANCIRANJA %
EU CO-FINANCING RATE %]]</f>
        <v>383768.04700000002</v>
      </c>
      <c r="P2896" s="11">
        <f>Ugovori_OPULJP[[#This Row],[Bespovratna sredstva - Ukupno (EU+Nac) HRK
= Ukupna ugovorena vrijednost bespovratnih sredstava]]*Ugovori_OPULJP[[#This Row],[STOPA NACIONALNOG SUFINANCIRANJA %]]</f>
        <v>67723.773000000001</v>
      </c>
      <c r="Q2896" s="11">
        <v>451491.82</v>
      </c>
      <c r="R2896" s="11">
        <v>0</v>
      </c>
      <c r="S2896" s="11">
        <v>0</v>
      </c>
      <c r="T2896" s="4">
        <f>Ugovori_OPULJP[[#This Row],[Bespovratna sredstva - Ukupno (EU+Nac) HRK
= Ukupna ugovorena vrijednost bespovratnih sredstava]]+Ugovori_OPULJP[[#This Row],[Javni doprinos korisnika - HRK]]+Ugovori_OPULJP[[#This Row],[Privatni doprinos korisnika - HRK]]</f>
        <v>451491.82</v>
      </c>
      <c r="U2896" s="29" t="s">
        <v>4584</v>
      </c>
      <c r="V2896" s="29" t="s">
        <v>7159</v>
      </c>
      <c r="W2896" s="89" t="s">
        <v>5548</v>
      </c>
      <c r="X2896" s="30" t="s">
        <v>8071</v>
      </c>
    </row>
    <row r="2897" spans="1:24" ht="114.75" x14ac:dyDescent="0.25">
      <c r="A2897" s="45" t="s">
        <v>4285</v>
      </c>
      <c r="B2897" s="46" t="s">
        <v>8152</v>
      </c>
      <c r="C2897" s="30" t="s">
        <v>7158</v>
      </c>
      <c r="D2897" s="30" t="s">
        <v>4278</v>
      </c>
      <c r="E2897" s="29" t="s">
        <v>10082</v>
      </c>
      <c r="F2897" s="47" t="s">
        <v>4286</v>
      </c>
      <c r="G2897" s="47" t="s">
        <v>4287</v>
      </c>
      <c r="H2897" s="48">
        <v>43215</v>
      </c>
      <c r="I2897" s="48">
        <v>43763</v>
      </c>
      <c r="J2897" s="48" t="str">
        <f ca="1">IF(Ugovori_OPULJP[[#This Row],[DATUM ZAVRŠETKA OPERACIJE]]&lt;TODAY(),"završen","u provedbi")</f>
        <v>završen</v>
      </c>
      <c r="K2897" s="25" t="s">
        <v>4288</v>
      </c>
      <c r="L2897" s="25" t="s">
        <v>14</v>
      </c>
      <c r="M2897" s="17">
        <v>0.85</v>
      </c>
      <c r="N2897" s="17">
        <v>0.15</v>
      </c>
      <c r="O2897" s="11">
        <f>Ugovori_OPULJP[[#This Row],[Bespovratna sredstva - Ukupno (EU+Nac) HRK
= Ukupna ugovorena vrijednost bespovratnih sredstava]]*Ugovori_OPULJP[[#This Row],[EU STOPA SUFINANCIRANJA %
EU CO-FINANCING RATE %]]</f>
        <v>937448.42499999993</v>
      </c>
      <c r="P2897" s="11">
        <f>Ugovori_OPULJP[[#This Row],[Bespovratna sredstva - Ukupno (EU+Nac) HRK
= Ukupna ugovorena vrijednost bespovratnih sredstava]]*Ugovori_OPULJP[[#This Row],[STOPA NACIONALNOG SUFINANCIRANJA %]]</f>
        <v>165432.07499999998</v>
      </c>
      <c r="Q2897" s="11">
        <v>1102880.5</v>
      </c>
      <c r="R2897" s="11">
        <v>0</v>
      </c>
      <c r="S2897" s="11">
        <v>0</v>
      </c>
      <c r="T2897" s="4">
        <f>Ugovori_OPULJP[[#This Row],[Bespovratna sredstva - Ukupno (EU+Nac) HRK
= Ukupna ugovorena vrijednost bespovratnih sredstava]]+Ugovori_OPULJP[[#This Row],[Javni doprinos korisnika - HRK]]+Ugovori_OPULJP[[#This Row],[Privatni doprinos korisnika - HRK]]</f>
        <v>1102880.5</v>
      </c>
      <c r="U2897" s="29" t="s">
        <v>4584</v>
      </c>
      <c r="V2897" s="29" t="s">
        <v>7159</v>
      </c>
      <c r="W2897" s="89" t="s">
        <v>5549</v>
      </c>
      <c r="X2897" s="30" t="s">
        <v>8071</v>
      </c>
    </row>
    <row r="2898" spans="1:24" ht="102" x14ac:dyDescent="0.25">
      <c r="A2898" s="45" t="s">
        <v>4289</v>
      </c>
      <c r="B2898" s="46" t="s">
        <v>8152</v>
      </c>
      <c r="C2898" s="30" t="s">
        <v>7158</v>
      </c>
      <c r="D2898" s="30" t="s">
        <v>4278</v>
      </c>
      <c r="E2898" s="29" t="s">
        <v>10082</v>
      </c>
      <c r="F2898" s="47" t="s">
        <v>4290</v>
      </c>
      <c r="G2898" s="47" t="s">
        <v>4291</v>
      </c>
      <c r="H2898" s="48">
        <v>43178</v>
      </c>
      <c r="I2898" s="48">
        <v>43788</v>
      </c>
      <c r="J2898" s="48" t="str">
        <f ca="1">IF(Ugovori_OPULJP[[#This Row],[DATUM ZAVRŠETKA OPERACIJE]]&lt;TODAY(),"završen","u provedbi")</f>
        <v>završen</v>
      </c>
      <c r="K2898" s="25" t="s">
        <v>9818</v>
      </c>
      <c r="L2898" s="25" t="s">
        <v>3</v>
      </c>
      <c r="M2898" s="17">
        <v>0.85</v>
      </c>
      <c r="N2898" s="17">
        <v>0.15</v>
      </c>
      <c r="O2898" s="11">
        <f>Ugovori_OPULJP[[#This Row],[Bespovratna sredstva - Ukupno (EU+Nac) HRK
= Ukupna ugovorena vrijednost bespovratnih sredstava]]*Ugovori_OPULJP[[#This Row],[EU STOPA SUFINANCIRANJA %
EU CO-FINANCING RATE %]]</f>
        <v>1019783.6579999999</v>
      </c>
      <c r="P2898" s="11">
        <f>Ugovori_OPULJP[[#This Row],[Bespovratna sredstva - Ukupno (EU+Nac) HRK
= Ukupna ugovorena vrijednost bespovratnih sredstava]]*Ugovori_OPULJP[[#This Row],[STOPA NACIONALNOG SUFINANCIRANJA %]]</f>
        <v>179961.82199999999</v>
      </c>
      <c r="Q2898" s="11">
        <v>1199745.48</v>
      </c>
      <c r="R2898" s="11">
        <v>0</v>
      </c>
      <c r="S2898" s="11">
        <v>0</v>
      </c>
      <c r="T2898" s="4">
        <f>Ugovori_OPULJP[[#This Row],[Bespovratna sredstva - Ukupno (EU+Nac) HRK
= Ukupna ugovorena vrijednost bespovratnih sredstava]]+Ugovori_OPULJP[[#This Row],[Javni doprinos korisnika - HRK]]+Ugovori_OPULJP[[#This Row],[Privatni doprinos korisnika - HRK]]</f>
        <v>1199745.48</v>
      </c>
      <c r="U2898" s="29" t="s">
        <v>4584</v>
      </c>
      <c r="V2898" s="29" t="s">
        <v>7159</v>
      </c>
      <c r="W2898" s="89" t="s">
        <v>5550</v>
      </c>
      <c r="X2898" s="30" t="s">
        <v>8071</v>
      </c>
    </row>
    <row r="2899" spans="1:24" ht="102" x14ac:dyDescent="0.25">
      <c r="A2899" s="45" t="s">
        <v>4292</v>
      </c>
      <c r="B2899" s="46" t="s">
        <v>8152</v>
      </c>
      <c r="C2899" s="30" t="s">
        <v>7158</v>
      </c>
      <c r="D2899" s="30" t="s">
        <v>4278</v>
      </c>
      <c r="E2899" s="29" t="s">
        <v>10082</v>
      </c>
      <c r="F2899" s="47" t="s">
        <v>4293</v>
      </c>
      <c r="G2899" s="47" t="s">
        <v>4201</v>
      </c>
      <c r="H2899" s="48">
        <v>43178</v>
      </c>
      <c r="I2899" s="48">
        <v>43908</v>
      </c>
      <c r="J2899" s="48" t="str">
        <f ca="1">IF(Ugovori_OPULJP[[#This Row],[DATUM ZAVRŠETKA OPERACIJE]]&lt;TODAY(),"završen","u provedbi")</f>
        <v>završen</v>
      </c>
      <c r="K2899" s="25" t="s">
        <v>3</v>
      </c>
      <c r="L2899" s="25" t="s">
        <v>3</v>
      </c>
      <c r="M2899" s="17">
        <v>0.85</v>
      </c>
      <c r="N2899" s="17">
        <v>0.15</v>
      </c>
      <c r="O2899" s="11">
        <f>Ugovori_OPULJP[[#This Row],[Bespovratna sredstva - Ukupno (EU+Nac) HRK
= Ukupna ugovorena vrijednost bespovratnih sredstava]]*Ugovori_OPULJP[[#This Row],[EU STOPA SUFINANCIRANJA %
EU CO-FINANCING RATE %]]</f>
        <v>992595.77049999998</v>
      </c>
      <c r="P2899" s="11">
        <f>Ugovori_OPULJP[[#This Row],[Bespovratna sredstva - Ukupno (EU+Nac) HRK
= Ukupna ugovorena vrijednost bespovratnih sredstava]]*Ugovori_OPULJP[[#This Row],[STOPA NACIONALNOG SUFINANCIRANJA %]]</f>
        <v>175163.9595</v>
      </c>
      <c r="Q2899" s="11">
        <v>1167759.73</v>
      </c>
      <c r="R2899" s="11">
        <v>0</v>
      </c>
      <c r="S2899" s="11">
        <v>0</v>
      </c>
      <c r="T2899" s="4">
        <f>Ugovori_OPULJP[[#This Row],[Bespovratna sredstva - Ukupno (EU+Nac) HRK
= Ukupna ugovorena vrijednost bespovratnih sredstava]]+Ugovori_OPULJP[[#This Row],[Javni doprinos korisnika - HRK]]+Ugovori_OPULJP[[#This Row],[Privatni doprinos korisnika - HRK]]</f>
        <v>1167759.73</v>
      </c>
      <c r="U2899" s="29" t="s">
        <v>4584</v>
      </c>
      <c r="V2899" s="29" t="s">
        <v>7159</v>
      </c>
      <c r="W2899" s="89" t="s">
        <v>5551</v>
      </c>
      <c r="X2899" s="30" t="s">
        <v>8071</v>
      </c>
    </row>
    <row r="2900" spans="1:24" ht="114.75" x14ac:dyDescent="0.25">
      <c r="A2900" s="45" t="s">
        <v>4294</v>
      </c>
      <c r="B2900" s="46" t="s">
        <v>8152</v>
      </c>
      <c r="C2900" s="30" t="s">
        <v>7158</v>
      </c>
      <c r="D2900" s="30" t="s">
        <v>4278</v>
      </c>
      <c r="E2900" s="29" t="s">
        <v>10082</v>
      </c>
      <c r="F2900" s="47" t="s">
        <v>4295</v>
      </c>
      <c r="G2900" s="47" t="s">
        <v>4296</v>
      </c>
      <c r="H2900" s="48">
        <v>43178</v>
      </c>
      <c r="I2900" s="48">
        <v>43908</v>
      </c>
      <c r="J2900" s="48" t="str">
        <f ca="1">IF(Ugovori_OPULJP[[#This Row],[DATUM ZAVRŠETKA OPERACIJE]]&lt;TODAY(),"završen","u provedbi")</f>
        <v>završen</v>
      </c>
      <c r="K2900" s="25" t="s">
        <v>4297</v>
      </c>
      <c r="L2900" s="25" t="s">
        <v>3</v>
      </c>
      <c r="M2900" s="17">
        <v>0.85</v>
      </c>
      <c r="N2900" s="17">
        <v>0.15</v>
      </c>
      <c r="O2900" s="11">
        <f>Ugovori_OPULJP[[#This Row],[Bespovratna sredstva - Ukupno (EU+Nac) HRK
= Ukupna ugovorena vrijednost bespovratnih sredstava]]*Ugovori_OPULJP[[#This Row],[EU STOPA SUFINANCIRANJA %
EU CO-FINANCING RATE %]]</f>
        <v>733695.95349999995</v>
      </c>
      <c r="P2900" s="11">
        <f>Ugovori_OPULJP[[#This Row],[Bespovratna sredstva - Ukupno (EU+Nac) HRK
= Ukupna ugovorena vrijednost bespovratnih sredstava]]*Ugovori_OPULJP[[#This Row],[STOPA NACIONALNOG SUFINANCIRANJA %]]</f>
        <v>129475.75649999999</v>
      </c>
      <c r="Q2900" s="11">
        <v>863171.71</v>
      </c>
      <c r="R2900" s="11">
        <v>0</v>
      </c>
      <c r="S2900" s="11">
        <v>0</v>
      </c>
      <c r="T2900" s="4">
        <f>Ugovori_OPULJP[[#This Row],[Bespovratna sredstva - Ukupno (EU+Nac) HRK
= Ukupna ugovorena vrijednost bespovratnih sredstava]]+Ugovori_OPULJP[[#This Row],[Javni doprinos korisnika - HRK]]+Ugovori_OPULJP[[#This Row],[Privatni doprinos korisnika - HRK]]</f>
        <v>863171.71</v>
      </c>
      <c r="U2900" s="29" t="s">
        <v>4584</v>
      </c>
      <c r="V2900" s="29" t="s">
        <v>7159</v>
      </c>
      <c r="W2900" s="89" t="s">
        <v>5552</v>
      </c>
      <c r="X2900" s="30" t="s">
        <v>8071</v>
      </c>
    </row>
    <row r="2901" spans="1:24" ht="102" x14ac:dyDescent="0.25">
      <c r="A2901" s="45" t="s">
        <v>4298</v>
      </c>
      <c r="B2901" s="46" t="s">
        <v>8152</v>
      </c>
      <c r="C2901" s="30" t="s">
        <v>7158</v>
      </c>
      <c r="D2901" s="30" t="s">
        <v>4278</v>
      </c>
      <c r="E2901" s="29" t="s">
        <v>10082</v>
      </c>
      <c r="F2901" s="47" t="s">
        <v>4299</v>
      </c>
      <c r="G2901" s="47" t="s">
        <v>517</v>
      </c>
      <c r="H2901" s="48">
        <v>43178</v>
      </c>
      <c r="I2901" s="48">
        <v>43817</v>
      </c>
      <c r="J2901" s="48" t="str">
        <f ca="1">IF(Ugovori_OPULJP[[#This Row],[DATUM ZAVRŠETKA OPERACIJE]]&lt;TODAY(),"završen","u provedbi")</f>
        <v>završen</v>
      </c>
      <c r="K2901" s="25" t="s">
        <v>5</v>
      </c>
      <c r="L2901" s="25" t="s">
        <v>5</v>
      </c>
      <c r="M2901" s="17">
        <v>0.85</v>
      </c>
      <c r="N2901" s="17">
        <v>0.15</v>
      </c>
      <c r="O2901" s="11">
        <f>Ugovori_OPULJP[[#This Row],[Bespovratna sredstva - Ukupno (EU+Nac) HRK
= Ukupna ugovorena vrijednost bespovratnih sredstava]]*Ugovori_OPULJP[[#This Row],[EU STOPA SUFINANCIRANJA %
EU CO-FINANCING RATE %]]</f>
        <v>648740.61249999993</v>
      </c>
      <c r="P2901" s="11">
        <f>Ugovori_OPULJP[[#This Row],[Bespovratna sredstva - Ukupno (EU+Nac) HRK
= Ukupna ugovorena vrijednost bespovratnih sredstava]]*Ugovori_OPULJP[[#This Row],[STOPA NACIONALNOG SUFINANCIRANJA %]]</f>
        <v>114483.6375</v>
      </c>
      <c r="Q2901" s="11">
        <v>763224.25</v>
      </c>
      <c r="R2901" s="11">
        <v>0</v>
      </c>
      <c r="S2901" s="11">
        <v>0</v>
      </c>
      <c r="T2901" s="4">
        <f>Ugovori_OPULJP[[#This Row],[Bespovratna sredstva - Ukupno (EU+Nac) HRK
= Ukupna ugovorena vrijednost bespovratnih sredstava]]+Ugovori_OPULJP[[#This Row],[Javni doprinos korisnika - HRK]]+Ugovori_OPULJP[[#This Row],[Privatni doprinos korisnika - HRK]]</f>
        <v>763224.25</v>
      </c>
      <c r="U2901" s="29" t="s">
        <v>4584</v>
      </c>
      <c r="V2901" s="29" t="s">
        <v>7159</v>
      </c>
      <c r="W2901" s="89" t="s">
        <v>5553</v>
      </c>
      <c r="X2901" s="30" t="s">
        <v>8071</v>
      </c>
    </row>
    <row r="2902" spans="1:24" ht="114.75" x14ac:dyDescent="0.25">
      <c r="A2902" s="45" t="s">
        <v>4300</v>
      </c>
      <c r="B2902" s="46" t="s">
        <v>8152</v>
      </c>
      <c r="C2902" s="30" t="s">
        <v>7158</v>
      </c>
      <c r="D2902" s="30" t="s">
        <v>4278</v>
      </c>
      <c r="E2902" s="29" t="s">
        <v>10082</v>
      </c>
      <c r="F2902" s="47" t="s">
        <v>4301</v>
      </c>
      <c r="G2902" s="47" t="s">
        <v>4302</v>
      </c>
      <c r="H2902" s="48">
        <v>43178</v>
      </c>
      <c r="I2902" s="48">
        <v>43726</v>
      </c>
      <c r="J2902" s="48" t="str">
        <f ca="1">IF(Ugovori_OPULJP[[#This Row],[DATUM ZAVRŠETKA OPERACIJE]]&lt;TODAY(),"završen","u provedbi")</f>
        <v>završen</v>
      </c>
      <c r="K2902" s="25" t="s">
        <v>2</v>
      </c>
      <c r="L2902" s="25" t="s">
        <v>2</v>
      </c>
      <c r="M2902" s="17">
        <v>0.85</v>
      </c>
      <c r="N2902" s="17">
        <v>0.15</v>
      </c>
      <c r="O2902" s="11">
        <f>Ugovori_OPULJP[[#This Row],[Bespovratna sredstva - Ukupno (EU+Nac) HRK
= Ukupna ugovorena vrijednost bespovratnih sredstava]]*Ugovori_OPULJP[[#This Row],[EU STOPA SUFINANCIRANJA %
EU CO-FINANCING RATE %]]</f>
        <v>427749.70750000002</v>
      </c>
      <c r="P2902" s="11">
        <f>Ugovori_OPULJP[[#This Row],[Bespovratna sredstva - Ukupno (EU+Nac) HRK
= Ukupna ugovorena vrijednost bespovratnih sredstava]]*Ugovori_OPULJP[[#This Row],[STOPA NACIONALNOG SUFINANCIRANJA %]]</f>
        <v>75485.242499999993</v>
      </c>
      <c r="Q2902" s="11">
        <v>503234.95</v>
      </c>
      <c r="R2902" s="11">
        <v>0</v>
      </c>
      <c r="S2902" s="11">
        <v>0</v>
      </c>
      <c r="T2902" s="4">
        <f>Ugovori_OPULJP[[#This Row],[Bespovratna sredstva - Ukupno (EU+Nac) HRK
= Ukupna ugovorena vrijednost bespovratnih sredstava]]+Ugovori_OPULJP[[#This Row],[Javni doprinos korisnika - HRK]]+Ugovori_OPULJP[[#This Row],[Privatni doprinos korisnika - HRK]]</f>
        <v>503234.95</v>
      </c>
      <c r="U2902" s="29" t="s">
        <v>4584</v>
      </c>
      <c r="V2902" s="29" t="s">
        <v>7159</v>
      </c>
      <c r="W2902" s="89" t="s">
        <v>5554</v>
      </c>
      <c r="X2902" s="30" t="s">
        <v>8071</v>
      </c>
    </row>
    <row r="2903" spans="1:24" ht="114.75" x14ac:dyDescent="0.25">
      <c r="A2903" s="45" t="s">
        <v>4303</v>
      </c>
      <c r="B2903" s="46" t="s">
        <v>8152</v>
      </c>
      <c r="C2903" s="30" t="s">
        <v>7158</v>
      </c>
      <c r="D2903" s="30" t="s">
        <v>4278</v>
      </c>
      <c r="E2903" s="29" t="s">
        <v>10082</v>
      </c>
      <c r="F2903" s="47" t="s">
        <v>4304</v>
      </c>
      <c r="G2903" s="47" t="s">
        <v>4305</v>
      </c>
      <c r="H2903" s="48">
        <v>43178</v>
      </c>
      <c r="I2903" s="48">
        <v>43909</v>
      </c>
      <c r="J2903" s="48" t="str">
        <f ca="1">IF(Ugovori_OPULJP[[#This Row],[DATUM ZAVRŠETKA OPERACIJE]]&lt;TODAY(),"završen","u provedbi")</f>
        <v>završen</v>
      </c>
      <c r="K2903" s="25" t="s">
        <v>4306</v>
      </c>
      <c r="L2903" s="25" t="s">
        <v>3</v>
      </c>
      <c r="M2903" s="17">
        <v>0.85</v>
      </c>
      <c r="N2903" s="17">
        <v>0.15</v>
      </c>
      <c r="O2903" s="11">
        <f>Ugovori_OPULJP[[#This Row],[Bespovratna sredstva - Ukupno (EU+Nac) HRK
= Ukupna ugovorena vrijednost bespovratnih sredstava]]*Ugovori_OPULJP[[#This Row],[EU STOPA SUFINANCIRANJA %
EU CO-FINANCING RATE %]]</f>
        <v>1002773.322</v>
      </c>
      <c r="P2903" s="11">
        <f>Ugovori_OPULJP[[#This Row],[Bespovratna sredstva - Ukupno (EU+Nac) HRK
= Ukupna ugovorena vrijednost bespovratnih sredstava]]*Ugovori_OPULJP[[#This Row],[STOPA NACIONALNOG SUFINANCIRANJA %]]</f>
        <v>176959.99799999999</v>
      </c>
      <c r="Q2903" s="11">
        <v>1179733.32</v>
      </c>
      <c r="R2903" s="11">
        <v>0</v>
      </c>
      <c r="S2903" s="11">
        <v>0</v>
      </c>
      <c r="T2903" s="4">
        <f>Ugovori_OPULJP[[#This Row],[Bespovratna sredstva - Ukupno (EU+Nac) HRK
= Ukupna ugovorena vrijednost bespovratnih sredstava]]+Ugovori_OPULJP[[#This Row],[Javni doprinos korisnika - HRK]]+Ugovori_OPULJP[[#This Row],[Privatni doprinos korisnika - HRK]]</f>
        <v>1179733.32</v>
      </c>
      <c r="U2903" s="29" t="s">
        <v>4584</v>
      </c>
      <c r="V2903" s="29" t="s">
        <v>7159</v>
      </c>
      <c r="W2903" s="89" t="s">
        <v>5555</v>
      </c>
      <c r="X2903" s="30" t="s">
        <v>8071</v>
      </c>
    </row>
    <row r="2904" spans="1:24" ht="114.75" x14ac:dyDescent="0.25">
      <c r="A2904" s="45" t="s">
        <v>4307</v>
      </c>
      <c r="B2904" s="46" t="s">
        <v>8152</v>
      </c>
      <c r="C2904" s="30" t="s">
        <v>7158</v>
      </c>
      <c r="D2904" s="30" t="s">
        <v>4278</v>
      </c>
      <c r="E2904" s="29" t="s">
        <v>10082</v>
      </c>
      <c r="F2904" s="47" t="s">
        <v>4308</v>
      </c>
      <c r="G2904" s="47" t="s">
        <v>4309</v>
      </c>
      <c r="H2904" s="48">
        <v>43178</v>
      </c>
      <c r="I2904" s="48">
        <v>44001</v>
      </c>
      <c r="J2904" s="48" t="str">
        <f ca="1">IF(Ugovori_OPULJP[[#This Row],[DATUM ZAVRŠETKA OPERACIJE]]&lt;TODAY(),"završen","u provedbi")</f>
        <v>završen</v>
      </c>
      <c r="K2904" s="25" t="s">
        <v>14</v>
      </c>
      <c r="L2904" s="25" t="s">
        <v>14</v>
      </c>
      <c r="M2904" s="17">
        <v>0.85</v>
      </c>
      <c r="N2904" s="17">
        <v>0.15</v>
      </c>
      <c r="O2904" s="11">
        <f>Ugovori_OPULJP[[#This Row],[Bespovratna sredstva - Ukupno (EU+Nac) HRK
= Ukupna ugovorena vrijednost bespovratnih sredstava]]*Ugovori_OPULJP[[#This Row],[EU STOPA SUFINANCIRANJA %
EU CO-FINANCING RATE %]]</f>
        <v>871633.25650000002</v>
      </c>
      <c r="P2904" s="11">
        <f>Ugovori_OPULJP[[#This Row],[Bespovratna sredstva - Ukupno (EU+Nac) HRK
= Ukupna ugovorena vrijednost bespovratnih sredstava]]*Ugovori_OPULJP[[#This Row],[STOPA NACIONALNOG SUFINANCIRANJA %]]</f>
        <v>153817.6335</v>
      </c>
      <c r="Q2904" s="11">
        <v>1025450.89</v>
      </c>
      <c r="R2904" s="11">
        <v>246837.46000000008</v>
      </c>
      <c r="S2904" s="11">
        <v>0</v>
      </c>
      <c r="T2904" s="4">
        <f>Ugovori_OPULJP[[#This Row],[Bespovratna sredstva - Ukupno (EU+Nac) HRK
= Ukupna ugovorena vrijednost bespovratnih sredstava]]+Ugovori_OPULJP[[#This Row],[Javni doprinos korisnika - HRK]]+Ugovori_OPULJP[[#This Row],[Privatni doprinos korisnika - HRK]]</f>
        <v>1272288.3500000001</v>
      </c>
      <c r="U2904" s="29" t="s">
        <v>4584</v>
      </c>
      <c r="V2904" s="29" t="s">
        <v>7159</v>
      </c>
      <c r="W2904" s="89" t="s">
        <v>5556</v>
      </c>
      <c r="X2904" s="30" t="s">
        <v>8071</v>
      </c>
    </row>
    <row r="2905" spans="1:24" ht="89.25" x14ac:dyDescent="0.25">
      <c r="A2905" s="45" t="s">
        <v>4310</v>
      </c>
      <c r="B2905" s="46" t="s">
        <v>8152</v>
      </c>
      <c r="C2905" s="30" t="s">
        <v>7158</v>
      </c>
      <c r="D2905" s="30" t="s">
        <v>4278</v>
      </c>
      <c r="E2905" s="29" t="s">
        <v>10082</v>
      </c>
      <c r="F2905" s="47" t="s">
        <v>4311</v>
      </c>
      <c r="G2905" s="47" t="s">
        <v>1543</v>
      </c>
      <c r="H2905" s="48">
        <v>43185</v>
      </c>
      <c r="I2905" s="48">
        <v>44008</v>
      </c>
      <c r="J2905" s="48" t="str">
        <f ca="1">IF(Ugovori_OPULJP[[#This Row],[DATUM ZAVRŠETKA OPERACIJE]]&lt;TODAY(),"završen","u provedbi")</f>
        <v>završen</v>
      </c>
      <c r="K2905" s="25" t="s">
        <v>25</v>
      </c>
      <c r="L2905" s="25" t="s">
        <v>3</v>
      </c>
      <c r="M2905" s="17">
        <v>0.85</v>
      </c>
      <c r="N2905" s="17">
        <v>0.15</v>
      </c>
      <c r="O2905" s="11">
        <f>Ugovori_OPULJP[[#This Row],[Bespovratna sredstva - Ukupno (EU+Nac) HRK
= Ukupna ugovorena vrijednost bespovratnih sredstava]]*Ugovori_OPULJP[[#This Row],[EU STOPA SUFINANCIRANJA %
EU CO-FINANCING RATE %]]</f>
        <v>961712.17650000006</v>
      </c>
      <c r="P2905" s="11">
        <f>Ugovori_OPULJP[[#This Row],[Bespovratna sredstva - Ukupno (EU+Nac) HRK
= Ukupna ugovorena vrijednost bespovratnih sredstava]]*Ugovori_OPULJP[[#This Row],[STOPA NACIONALNOG SUFINANCIRANJA %]]</f>
        <v>169713.9135</v>
      </c>
      <c r="Q2905" s="11">
        <v>1131426.0900000001</v>
      </c>
      <c r="R2905" s="11">
        <v>0</v>
      </c>
      <c r="S2905" s="11">
        <v>0</v>
      </c>
      <c r="T2905" s="4">
        <f>Ugovori_OPULJP[[#This Row],[Bespovratna sredstva - Ukupno (EU+Nac) HRK
= Ukupna ugovorena vrijednost bespovratnih sredstava]]+Ugovori_OPULJP[[#This Row],[Javni doprinos korisnika - HRK]]+Ugovori_OPULJP[[#This Row],[Privatni doprinos korisnika - HRK]]</f>
        <v>1131426.0900000001</v>
      </c>
      <c r="U2905" s="29" t="s">
        <v>4584</v>
      </c>
      <c r="V2905" s="29" t="s">
        <v>7159</v>
      </c>
      <c r="W2905" s="89" t="s">
        <v>5557</v>
      </c>
      <c r="X2905" s="30" t="s">
        <v>8071</v>
      </c>
    </row>
    <row r="2906" spans="1:24" ht="102" x14ac:dyDescent="0.25">
      <c r="A2906" s="45" t="s">
        <v>4312</v>
      </c>
      <c r="B2906" s="46" t="s">
        <v>8152</v>
      </c>
      <c r="C2906" s="30" t="s">
        <v>7158</v>
      </c>
      <c r="D2906" s="30" t="s">
        <v>4278</v>
      </c>
      <c r="E2906" s="29" t="s">
        <v>10082</v>
      </c>
      <c r="F2906" s="47" t="s">
        <v>4313</v>
      </c>
      <c r="G2906" s="47" t="s">
        <v>4314</v>
      </c>
      <c r="H2906" s="48">
        <v>43178</v>
      </c>
      <c r="I2906" s="48">
        <v>43726</v>
      </c>
      <c r="J2906" s="48" t="str">
        <f ca="1">IF(Ugovori_OPULJP[[#This Row],[DATUM ZAVRŠETKA OPERACIJE]]&lt;TODAY(),"završen","u provedbi")</f>
        <v>završen</v>
      </c>
      <c r="K2906" s="25" t="s">
        <v>4315</v>
      </c>
      <c r="L2906" s="25" t="s">
        <v>3</v>
      </c>
      <c r="M2906" s="17">
        <v>0.85</v>
      </c>
      <c r="N2906" s="17">
        <v>0.15</v>
      </c>
      <c r="O2906" s="11">
        <f>Ugovori_OPULJP[[#This Row],[Bespovratna sredstva - Ukupno (EU+Nac) HRK
= Ukupna ugovorena vrijednost bespovratnih sredstava]]*Ugovori_OPULJP[[#This Row],[EU STOPA SUFINANCIRANJA %
EU CO-FINANCING RATE %]]</f>
        <v>743932.29099999997</v>
      </c>
      <c r="P2906" s="11">
        <f>Ugovori_OPULJP[[#This Row],[Bespovratna sredstva - Ukupno (EU+Nac) HRK
= Ukupna ugovorena vrijednost bespovratnih sredstava]]*Ugovori_OPULJP[[#This Row],[STOPA NACIONALNOG SUFINANCIRANJA %]]</f>
        <v>131282.16899999999</v>
      </c>
      <c r="Q2906" s="11">
        <v>875214.46</v>
      </c>
      <c r="R2906" s="11">
        <v>0</v>
      </c>
      <c r="S2906" s="11">
        <v>0</v>
      </c>
      <c r="T2906" s="4">
        <f>Ugovori_OPULJP[[#This Row],[Bespovratna sredstva - Ukupno (EU+Nac) HRK
= Ukupna ugovorena vrijednost bespovratnih sredstava]]+Ugovori_OPULJP[[#This Row],[Javni doprinos korisnika - HRK]]+Ugovori_OPULJP[[#This Row],[Privatni doprinos korisnika - HRK]]</f>
        <v>875214.46</v>
      </c>
      <c r="U2906" s="29" t="s">
        <v>4584</v>
      </c>
      <c r="V2906" s="29" t="s">
        <v>7159</v>
      </c>
      <c r="W2906" s="89" t="s">
        <v>5558</v>
      </c>
      <c r="X2906" s="30" t="s">
        <v>8071</v>
      </c>
    </row>
    <row r="2907" spans="1:24" ht="127.5" x14ac:dyDescent="0.25">
      <c r="A2907" s="45" t="s">
        <v>4316</v>
      </c>
      <c r="B2907" s="46" t="s">
        <v>8152</v>
      </c>
      <c r="C2907" s="30" t="s">
        <v>7158</v>
      </c>
      <c r="D2907" s="30" t="s">
        <v>4278</v>
      </c>
      <c r="E2907" s="29" t="s">
        <v>10082</v>
      </c>
      <c r="F2907" s="47" t="s">
        <v>4317</v>
      </c>
      <c r="G2907" s="47" t="s">
        <v>182</v>
      </c>
      <c r="H2907" s="48">
        <v>43178</v>
      </c>
      <c r="I2907" s="48">
        <v>43738</v>
      </c>
      <c r="J2907" s="48" t="str">
        <f ca="1">IF(Ugovori_OPULJP[[#This Row],[DATUM ZAVRŠETKA OPERACIJE]]&lt;TODAY(),"završen","u provedbi")</f>
        <v>završen</v>
      </c>
      <c r="K2907" s="25" t="s">
        <v>4318</v>
      </c>
      <c r="L2907" s="25" t="s">
        <v>3</v>
      </c>
      <c r="M2907" s="17">
        <v>0.85</v>
      </c>
      <c r="N2907" s="17">
        <v>0.15</v>
      </c>
      <c r="O2907" s="11">
        <f>Ugovori_OPULJP[[#This Row],[Bespovratna sredstva - Ukupno (EU+Nac) HRK
= Ukupna ugovorena vrijednost bespovratnih sredstava]]*Ugovori_OPULJP[[#This Row],[EU STOPA SUFINANCIRANJA %
EU CO-FINANCING RATE %]]</f>
        <v>571902.99250000005</v>
      </c>
      <c r="P2907" s="11">
        <f>Ugovori_OPULJP[[#This Row],[Bespovratna sredstva - Ukupno (EU+Nac) HRK
= Ukupna ugovorena vrijednost bespovratnih sredstava]]*Ugovori_OPULJP[[#This Row],[STOPA NACIONALNOG SUFINANCIRANJA %]]</f>
        <v>100924.05750000001</v>
      </c>
      <c r="Q2907" s="11">
        <v>672827.05</v>
      </c>
      <c r="R2907" s="11">
        <v>0</v>
      </c>
      <c r="S2907" s="11">
        <v>0</v>
      </c>
      <c r="T2907" s="4">
        <f>Ugovori_OPULJP[[#This Row],[Bespovratna sredstva - Ukupno (EU+Nac) HRK
= Ukupna ugovorena vrijednost bespovratnih sredstava]]+Ugovori_OPULJP[[#This Row],[Javni doprinos korisnika - HRK]]+Ugovori_OPULJP[[#This Row],[Privatni doprinos korisnika - HRK]]</f>
        <v>672827.05</v>
      </c>
      <c r="U2907" s="29" t="s">
        <v>4584</v>
      </c>
      <c r="V2907" s="29" t="s">
        <v>7159</v>
      </c>
      <c r="W2907" s="89" t="s">
        <v>5559</v>
      </c>
      <c r="X2907" s="30" t="s">
        <v>8071</v>
      </c>
    </row>
    <row r="2908" spans="1:24" ht="114.75" x14ac:dyDescent="0.25">
      <c r="A2908" s="45" t="s">
        <v>4319</v>
      </c>
      <c r="B2908" s="46" t="s">
        <v>8152</v>
      </c>
      <c r="C2908" s="30" t="s">
        <v>7158</v>
      </c>
      <c r="D2908" s="30" t="s">
        <v>4278</v>
      </c>
      <c r="E2908" s="29" t="s">
        <v>10082</v>
      </c>
      <c r="F2908" s="47" t="s">
        <v>4320</v>
      </c>
      <c r="G2908" s="47" t="s">
        <v>4321</v>
      </c>
      <c r="H2908" s="48">
        <v>43178</v>
      </c>
      <c r="I2908" s="48">
        <v>43908</v>
      </c>
      <c r="J2908" s="48" t="str">
        <f ca="1">IF(Ugovori_OPULJP[[#This Row],[DATUM ZAVRŠETKA OPERACIJE]]&lt;TODAY(),"završen","u provedbi")</f>
        <v>završen</v>
      </c>
      <c r="K2908" s="25" t="s">
        <v>4322</v>
      </c>
      <c r="L2908" s="25" t="s">
        <v>9</v>
      </c>
      <c r="M2908" s="17">
        <v>0.85</v>
      </c>
      <c r="N2908" s="17">
        <v>0.15</v>
      </c>
      <c r="O2908" s="11">
        <f>Ugovori_OPULJP[[#This Row],[Bespovratna sredstva - Ukupno (EU+Nac) HRK
= Ukupna ugovorena vrijednost bespovratnih sredstava]]*Ugovori_OPULJP[[#This Row],[EU STOPA SUFINANCIRANJA %
EU CO-FINANCING RATE %]]</f>
        <v>1015621.5564999998</v>
      </c>
      <c r="P2908" s="11">
        <f>Ugovori_OPULJP[[#This Row],[Bespovratna sredstva - Ukupno (EU+Nac) HRK
= Ukupna ugovorena vrijednost bespovratnih sredstava]]*Ugovori_OPULJP[[#This Row],[STOPA NACIONALNOG SUFINANCIRANJA %]]</f>
        <v>179227.33349999998</v>
      </c>
      <c r="Q2908" s="11">
        <v>1194848.8899999999</v>
      </c>
      <c r="R2908" s="11">
        <v>0</v>
      </c>
      <c r="S2908" s="11">
        <v>0</v>
      </c>
      <c r="T2908" s="4">
        <f>Ugovori_OPULJP[[#This Row],[Bespovratna sredstva - Ukupno (EU+Nac) HRK
= Ukupna ugovorena vrijednost bespovratnih sredstava]]+Ugovori_OPULJP[[#This Row],[Javni doprinos korisnika - HRK]]+Ugovori_OPULJP[[#This Row],[Privatni doprinos korisnika - HRK]]</f>
        <v>1194848.8899999999</v>
      </c>
      <c r="U2908" s="29" t="s">
        <v>4584</v>
      </c>
      <c r="V2908" s="29" t="s">
        <v>7159</v>
      </c>
      <c r="W2908" s="89" t="s">
        <v>5560</v>
      </c>
      <c r="X2908" s="30" t="s">
        <v>8071</v>
      </c>
    </row>
    <row r="2909" spans="1:24" ht="127.5" x14ac:dyDescent="0.25">
      <c r="A2909" s="45" t="s">
        <v>4323</v>
      </c>
      <c r="B2909" s="46" t="s">
        <v>8152</v>
      </c>
      <c r="C2909" s="30" t="s">
        <v>7158</v>
      </c>
      <c r="D2909" s="30" t="s">
        <v>4278</v>
      </c>
      <c r="E2909" s="29" t="s">
        <v>10082</v>
      </c>
      <c r="F2909" s="47" t="s">
        <v>4324</v>
      </c>
      <c r="G2909" s="47" t="s">
        <v>4325</v>
      </c>
      <c r="H2909" s="48">
        <v>43178</v>
      </c>
      <c r="I2909" s="48">
        <v>43909</v>
      </c>
      <c r="J2909" s="48" t="str">
        <f ca="1">IF(Ugovori_OPULJP[[#This Row],[DATUM ZAVRŠETKA OPERACIJE]]&lt;TODAY(),"završen","u provedbi")</f>
        <v>završen</v>
      </c>
      <c r="K2909" s="25" t="s">
        <v>4326</v>
      </c>
      <c r="L2909" s="25" t="s">
        <v>8</v>
      </c>
      <c r="M2909" s="17">
        <v>0.85</v>
      </c>
      <c r="N2909" s="17">
        <v>0.15</v>
      </c>
      <c r="O2909" s="11">
        <f>Ugovori_OPULJP[[#This Row],[Bespovratna sredstva - Ukupno (EU+Nac) HRK
= Ukupna ugovorena vrijednost bespovratnih sredstava]]*Ugovori_OPULJP[[#This Row],[EU STOPA SUFINANCIRANJA %
EU CO-FINANCING RATE %]]</f>
        <v>593881.64650000003</v>
      </c>
      <c r="P2909" s="11">
        <f>Ugovori_OPULJP[[#This Row],[Bespovratna sredstva - Ukupno (EU+Nac) HRK
= Ukupna ugovorena vrijednost bespovratnih sredstava]]*Ugovori_OPULJP[[#This Row],[STOPA NACIONALNOG SUFINANCIRANJA %]]</f>
        <v>104802.64350000001</v>
      </c>
      <c r="Q2909" s="11">
        <v>698684.29</v>
      </c>
      <c r="R2909" s="11">
        <v>164671.30999999994</v>
      </c>
      <c r="S2909" s="11">
        <v>0</v>
      </c>
      <c r="T2909" s="4">
        <f>Ugovori_OPULJP[[#This Row],[Bespovratna sredstva - Ukupno (EU+Nac) HRK
= Ukupna ugovorena vrijednost bespovratnih sredstava]]+Ugovori_OPULJP[[#This Row],[Javni doprinos korisnika - HRK]]+Ugovori_OPULJP[[#This Row],[Privatni doprinos korisnika - HRK]]</f>
        <v>863355.6</v>
      </c>
      <c r="U2909" s="29" t="s">
        <v>4584</v>
      </c>
      <c r="V2909" s="29" t="s">
        <v>7159</v>
      </c>
      <c r="W2909" s="89" t="s">
        <v>5561</v>
      </c>
      <c r="X2909" s="30" t="s">
        <v>8071</v>
      </c>
    </row>
    <row r="2910" spans="1:24" ht="114.75" x14ac:dyDescent="0.25">
      <c r="A2910" s="45" t="s">
        <v>4327</v>
      </c>
      <c r="B2910" s="46" t="s">
        <v>8152</v>
      </c>
      <c r="C2910" s="30" t="s">
        <v>7158</v>
      </c>
      <c r="D2910" s="30" t="s">
        <v>4278</v>
      </c>
      <c r="E2910" s="29" t="s">
        <v>10082</v>
      </c>
      <c r="F2910" s="47" t="s">
        <v>4328</v>
      </c>
      <c r="G2910" s="47" t="s">
        <v>4329</v>
      </c>
      <c r="H2910" s="48">
        <v>43178</v>
      </c>
      <c r="I2910" s="48">
        <v>43909</v>
      </c>
      <c r="J2910" s="48" t="str">
        <f ca="1">IF(Ugovori_OPULJP[[#This Row],[DATUM ZAVRŠETKA OPERACIJE]]&lt;TODAY(),"završen","u provedbi")</f>
        <v>završen</v>
      </c>
      <c r="K2910" s="25" t="s">
        <v>12</v>
      </c>
      <c r="L2910" s="25" t="s">
        <v>12</v>
      </c>
      <c r="M2910" s="17">
        <v>0.85</v>
      </c>
      <c r="N2910" s="17">
        <v>0.15</v>
      </c>
      <c r="O2910" s="11">
        <f>Ugovori_OPULJP[[#This Row],[Bespovratna sredstva - Ukupno (EU+Nac) HRK
= Ukupna ugovorena vrijednost bespovratnih sredstava]]*Ugovori_OPULJP[[#This Row],[EU STOPA SUFINANCIRANJA %
EU CO-FINANCING RATE %]]</f>
        <v>897151.53999999992</v>
      </c>
      <c r="P2910" s="11">
        <f>Ugovori_OPULJP[[#This Row],[Bespovratna sredstva - Ukupno (EU+Nac) HRK
= Ukupna ugovorena vrijednost bespovratnih sredstava]]*Ugovori_OPULJP[[#This Row],[STOPA NACIONALNOG SUFINANCIRANJA %]]</f>
        <v>158320.85999999999</v>
      </c>
      <c r="Q2910" s="11">
        <v>1055472.3999999999</v>
      </c>
      <c r="R2910" s="11">
        <v>0</v>
      </c>
      <c r="S2910" s="11">
        <v>0</v>
      </c>
      <c r="T2910" s="4">
        <f>Ugovori_OPULJP[[#This Row],[Bespovratna sredstva - Ukupno (EU+Nac) HRK
= Ukupna ugovorena vrijednost bespovratnih sredstava]]+Ugovori_OPULJP[[#This Row],[Javni doprinos korisnika - HRK]]+Ugovori_OPULJP[[#This Row],[Privatni doprinos korisnika - HRK]]</f>
        <v>1055472.3999999999</v>
      </c>
      <c r="U2910" s="29" t="s">
        <v>4584</v>
      </c>
      <c r="V2910" s="29" t="s">
        <v>7159</v>
      </c>
      <c r="W2910" s="89" t="s">
        <v>5562</v>
      </c>
      <c r="X2910" s="30" t="s">
        <v>8071</v>
      </c>
    </row>
    <row r="2911" spans="1:24" ht="89.25" x14ac:dyDescent="0.25">
      <c r="A2911" s="45" t="s">
        <v>4330</v>
      </c>
      <c r="B2911" s="46" t="s">
        <v>8152</v>
      </c>
      <c r="C2911" s="30" t="s">
        <v>7158</v>
      </c>
      <c r="D2911" s="30" t="s">
        <v>4278</v>
      </c>
      <c r="E2911" s="29" t="s">
        <v>10082</v>
      </c>
      <c r="F2911" s="47" t="s">
        <v>4331</v>
      </c>
      <c r="G2911" s="47" t="s">
        <v>4332</v>
      </c>
      <c r="H2911" s="48">
        <v>43178</v>
      </c>
      <c r="I2911" s="48">
        <v>43787</v>
      </c>
      <c r="J2911" s="48" t="str">
        <f ca="1">IF(Ugovori_OPULJP[[#This Row],[DATUM ZAVRŠETKA OPERACIJE]]&lt;TODAY(),"završen","u provedbi")</f>
        <v>završen</v>
      </c>
      <c r="K2911" s="25" t="s">
        <v>12</v>
      </c>
      <c r="L2911" s="25" t="s">
        <v>12</v>
      </c>
      <c r="M2911" s="17">
        <v>0.85</v>
      </c>
      <c r="N2911" s="17">
        <v>0.15</v>
      </c>
      <c r="O2911" s="11">
        <f>Ugovori_OPULJP[[#This Row],[Bespovratna sredstva - Ukupno (EU+Nac) HRK
= Ukupna ugovorena vrijednost bespovratnih sredstava]]*Ugovori_OPULJP[[#This Row],[EU STOPA SUFINANCIRANJA %
EU CO-FINANCING RATE %]]</f>
        <v>921770.10699999996</v>
      </c>
      <c r="P2911" s="11">
        <f>Ugovori_OPULJP[[#This Row],[Bespovratna sredstva - Ukupno (EU+Nac) HRK
= Ukupna ugovorena vrijednost bespovratnih sredstava]]*Ugovori_OPULJP[[#This Row],[STOPA NACIONALNOG SUFINANCIRANJA %]]</f>
        <v>162665.31299999999</v>
      </c>
      <c r="Q2911" s="11">
        <v>1084435.42</v>
      </c>
      <c r="R2911" s="11">
        <v>0</v>
      </c>
      <c r="S2911" s="11">
        <v>0</v>
      </c>
      <c r="T2911" s="4">
        <f>Ugovori_OPULJP[[#This Row],[Bespovratna sredstva - Ukupno (EU+Nac) HRK
= Ukupna ugovorena vrijednost bespovratnih sredstava]]+Ugovori_OPULJP[[#This Row],[Javni doprinos korisnika - HRK]]+Ugovori_OPULJP[[#This Row],[Privatni doprinos korisnika - HRK]]</f>
        <v>1084435.42</v>
      </c>
      <c r="U2911" s="29" t="s">
        <v>4584</v>
      </c>
      <c r="V2911" s="29" t="s">
        <v>7159</v>
      </c>
      <c r="W2911" s="89" t="s">
        <v>5563</v>
      </c>
      <c r="X2911" s="30" t="s">
        <v>8071</v>
      </c>
    </row>
    <row r="2912" spans="1:24" ht="114.75" x14ac:dyDescent="0.25">
      <c r="A2912" s="45" t="s">
        <v>4333</v>
      </c>
      <c r="B2912" s="46" t="s">
        <v>8152</v>
      </c>
      <c r="C2912" s="30" t="s">
        <v>7158</v>
      </c>
      <c r="D2912" s="30" t="s">
        <v>4278</v>
      </c>
      <c r="E2912" s="29" t="s">
        <v>10082</v>
      </c>
      <c r="F2912" s="47" t="s">
        <v>4334</v>
      </c>
      <c r="G2912" s="47" t="s">
        <v>4335</v>
      </c>
      <c r="H2912" s="48">
        <v>43344</v>
      </c>
      <c r="I2912" s="48">
        <v>44075</v>
      </c>
      <c r="J2912" s="48" t="str">
        <f ca="1">IF(Ugovori_OPULJP[[#This Row],[DATUM ZAVRŠETKA OPERACIJE]]&lt;TODAY(),"završen","u provedbi")</f>
        <v>završen</v>
      </c>
      <c r="K2912" s="25" t="s">
        <v>14</v>
      </c>
      <c r="L2912" s="25" t="s">
        <v>14</v>
      </c>
      <c r="M2912" s="17">
        <v>0.85</v>
      </c>
      <c r="N2912" s="17">
        <v>0.15</v>
      </c>
      <c r="O2912" s="11">
        <f>Ugovori_OPULJP[[#This Row],[Bespovratna sredstva - Ukupno (EU+Nac) HRK
= Ukupna ugovorena vrijednost bespovratnih sredstava]]*Ugovori_OPULJP[[#This Row],[EU STOPA SUFINANCIRANJA %
EU CO-FINANCING RATE %]]</f>
        <v>1017786.9145000001</v>
      </c>
      <c r="P2912" s="11">
        <f>Ugovori_OPULJP[[#This Row],[Bespovratna sredstva - Ukupno (EU+Nac) HRK
= Ukupna ugovorena vrijednost bespovratnih sredstava]]*Ugovori_OPULJP[[#This Row],[STOPA NACIONALNOG SUFINANCIRANJA %]]</f>
        <v>179609.45550000001</v>
      </c>
      <c r="Q2912" s="11">
        <v>1197396.3700000001</v>
      </c>
      <c r="R2912" s="11">
        <v>0</v>
      </c>
      <c r="S2912" s="11">
        <v>0</v>
      </c>
      <c r="T2912" s="4">
        <f>Ugovori_OPULJP[[#This Row],[Bespovratna sredstva - Ukupno (EU+Nac) HRK
= Ukupna ugovorena vrijednost bespovratnih sredstava]]+Ugovori_OPULJP[[#This Row],[Javni doprinos korisnika - HRK]]+Ugovori_OPULJP[[#This Row],[Privatni doprinos korisnika - HRK]]</f>
        <v>1197396.3700000001</v>
      </c>
      <c r="U2912" s="29" t="s">
        <v>4584</v>
      </c>
      <c r="V2912" s="29" t="s">
        <v>7159</v>
      </c>
      <c r="W2912" s="89" t="s">
        <v>5564</v>
      </c>
      <c r="X2912" s="30" t="s">
        <v>8071</v>
      </c>
    </row>
    <row r="2913" spans="1:24" ht="127.5" x14ac:dyDescent="0.25">
      <c r="A2913" s="45" t="s">
        <v>4336</v>
      </c>
      <c r="B2913" s="46" t="s">
        <v>8152</v>
      </c>
      <c r="C2913" s="30" t="s">
        <v>7158</v>
      </c>
      <c r="D2913" s="30" t="s">
        <v>4278</v>
      </c>
      <c r="E2913" s="29" t="s">
        <v>10082</v>
      </c>
      <c r="F2913" s="47" t="s">
        <v>4337</v>
      </c>
      <c r="G2913" s="47" t="s">
        <v>1034</v>
      </c>
      <c r="H2913" s="48">
        <v>43178</v>
      </c>
      <c r="I2913" s="48">
        <v>43908</v>
      </c>
      <c r="J2913" s="48" t="str">
        <f ca="1">IF(Ugovori_OPULJP[[#This Row],[DATUM ZAVRŠETKA OPERACIJE]]&lt;TODAY(),"završen","u provedbi")</f>
        <v>završen</v>
      </c>
      <c r="K2913" s="25" t="s">
        <v>4338</v>
      </c>
      <c r="L2913" s="25" t="s">
        <v>3</v>
      </c>
      <c r="M2913" s="17">
        <v>0.85</v>
      </c>
      <c r="N2913" s="17">
        <v>0.15</v>
      </c>
      <c r="O2913" s="11">
        <f>Ugovori_OPULJP[[#This Row],[Bespovratna sredstva - Ukupno (EU+Nac) HRK
= Ukupna ugovorena vrijednost bespovratnih sredstava]]*Ugovori_OPULJP[[#This Row],[EU STOPA SUFINANCIRANJA %
EU CO-FINANCING RATE %]]</f>
        <v>774890.76149999991</v>
      </c>
      <c r="P2913" s="11">
        <f>Ugovori_OPULJP[[#This Row],[Bespovratna sredstva - Ukupno (EU+Nac) HRK
= Ukupna ugovorena vrijednost bespovratnih sredstava]]*Ugovori_OPULJP[[#This Row],[STOPA NACIONALNOG SUFINANCIRANJA %]]</f>
        <v>136745.42849999998</v>
      </c>
      <c r="Q2913" s="11">
        <v>911636.19</v>
      </c>
      <c r="R2913" s="11">
        <v>0</v>
      </c>
      <c r="S2913" s="11">
        <v>0</v>
      </c>
      <c r="T2913" s="4">
        <f>Ugovori_OPULJP[[#This Row],[Bespovratna sredstva - Ukupno (EU+Nac) HRK
= Ukupna ugovorena vrijednost bespovratnih sredstava]]+Ugovori_OPULJP[[#This Row],[Javni doprinos korisnika - HRK]]+Ugovori_OPULJP[[#This Row],[Privatni doprinos korisnika - HRK]]</f>
        <v>911636.19</v>
      </c>
      <c r="U2913" s="29" t="s">
        <v>4584</v>
      </c>
      <c r="V2913" s="29" t="s">
        <v>7159</v>
      </c>
      <c r="W2913" s="89" t="s">
        <v>5565</v>
      </c>
      <c r="X2913" s="30" t="s">
        <v>8071</v>
      </c>
    </row>
    <row r="2914" spans="1:24" ht="114.75" x14ac:dyDescent="0.25">
      <c r="A2914" s="45" t="s">
        <v>4339</v>
      </c>
      <c r="B2914" s="46" t="s">
        <v>8152</v>
      </c>
      <c r="C2914" s="30" t="s">
        <v>7158</v>
      </c>
      <c r="D2914" s="30" t="s">
        <v>4278</v>
      </c>
      <c r="E2914" s="29" t="s">
        <v>10082</v>
      </c>
      <c r="F2914" s="47" t="s">
        <v>4340</v>
      </c>
      <c r="G2914" s="47" t="s">
        <v>4341</v>
      </c>
      <c r="H2914" s="48">
        <v>43178</v>
      </c>
      <c r="I2914" s="48">
        <v>43909</v>
      </c>
      <c r="J2914" s="48" t="str">
        <f ca="1">IF(Ugovori_OPULJP[[#This Row],[DATUM ZAVRŠETKA OPERACIJE]]&lt;TODAY(),"završen","u provedbi")</f>
        <v>završen</v>
      </c>
      <c r="K2914" s="25" t="s">
        <v>3</v>
      </c>
      <c r="L2914" s="25" t="s">
        <v>3</v>
      </c>
      <c r="M2914" s="17">
        <v>0.85</v>
      </c>
      <c r="N2914" s="17">
        <v>0.15</v>
      </c>
      <c r="O2914" s="11">
        <f>Ugovori_OPULJP[[#This Row],[Bespovratna sredstva - Ukupno (EU+Nac) HRK
= Ukupna ugovorena vrijednost bespovratnih sredstava]]*Ugovori_OPULJP[[#This Row],[EU STOPA SUFINANCIRANJA %
EU CO-FINANCING RATE %]]</f>
        <v>986132.83799999999</v>
      </c>
      <c r="P2914" s="11">
        <f>Ugovori_OPULJP[[#This Row],[Bespovratna sredstva - Ukupno (EU+Nac) HRK
= Ukupna ugovorena vrijednost bespovratnih sredstava]]*Ugovori_OPULJP[[#This Row],[STOPA NACIONALNOG SUFINANCIRANJA %]]</f>
        <v>174023.44200000001</v>
      </c>
      <c r="Q2914" s="11">
        <v>1160156.28</v>
      </c>
      <c r="R2914" s="11">
        <v>0</v>
      </c>
      <c r="S2914" s="11">
        <v>0</v>
      </c>
      <c r="T2914" s="4">
        <f>Ugovori_OPULJP[[#This Row],[Bespovratna sredstva - Ukupno (EU+Nac) HRK
= Ukupna ugovorena vrijednost bespovratnih sredstava]]+Ugovori_OPULJP[[#This Row],[Javni doprinos korisnika - HRK]]+Ugovori_OPULJP[[#This Row],[Privatni doprinos korisnika - HRK]]</f>
        <v>1160156.28</v>
      </c>
      <c r="U2914" s="29" t="s">
        <v>4584</v>
      </c>
      <c r="V2914" s="29" t="s">
        <v>7159</v>
      </c>
      <c r="W2914" s="89" t="s">
        <v>5566</v>
      </c>
      <c r="X2914" s="30" t="s">
        <v>8071</v>
      </c>
    </row>
    <row r="2915" spans="1:24" ht="102" x14ac:dyDescent="0.25">
      <c r="A2915" s="45" t="s">
        <v>4342</v>
      </c>
      <c r="B2915" s="46" t="s">
        <v>8152</v>
      </c>
      <c r="C2915" s="30" t="s">
        <v>7158</v>
      </c>
      <c r="D2915" s="30" t="s">
        <v>4278</v>
      </c>
      <c r="E2915" s="29" t="s">
        <v>10082</v>
      </c>
      <c r="F2915" s="47" t="s">
        <v>4343</v>
      </c>
      <c r="G2915" s="47" t="s">
        <v>4344</v>
      </c>
      <c r="H2915" s="48">
        <v>43178</v>
      </c>
      <c r="I2915" s="48">
        <v>43908</v>
      </c>
      <c r="J2915" s="48" t="str">
        <f ca="1">IF(Ugovori_OPULJP[[#This Row],[DATUM ZAVRŠETKA OPERACIJE]]&lt;TODAY(),"završen","u provedbi")</f>
        <v>završen</v>
      </c>
      <c r="K2915" s="25" t="s">
        <v>4345</v>
      </c>
      <c r="L2915" s="25" t="s">
        <v>3</v>
      </c>
      <c r="M2915" s="17">
        <v>0.85</v>
      </c>
      <c r="N2915" s="17">
        <v>0.15</v>
      </c>
      <c r="O2915" s="11">
        <f>Ugovori_OPULJP[[#This Row],[Bespovratna sredstva - Ukupno (EU+Nac) HRK
= Ukupna ugovorena vrijednost bespovratnih sredstava]]*Ugovori_OPULJP[[#This Row],[EU STOPA SUFINANCIRANJA %
EU CO-FINANCING RATE %]]</f>
        <v>936828.16299999994</v>
      </c>
      <c r="P2915" s="11">
        <f>Ugovori_OPULJP[[#This Row],[Bespovratna sredstva - Ukupno (EU+Nac) HRK
= Ukupna ugovorena vrijednost bespovratnih sredstava]]*Ugovori_OPULJP[[#This Row],[STOPA NACIONALNOG SUFINANCIRANJA %]]</f>
        <v>165322.617</v>
      </c>
      <c r="Q2915" s="11">
        <v>1102150.78</v>
      </c>
      <c r="R2915" s="11">
        <v>0</v>
      </c>
      <c r="S2915" s="11">
        <v>0</v>
      </c>
      <c r="T2915" s="4">
        <f>Ugovori_OPULJP[[#This Row],[Bespovratna sredstva - Ukupno (EU+Nac) HRK
= Ukupna ugovorena vrijednost bespovratnih sredstava]]+Ugovori_OPULJP[[#This Row],[Javni doprinos korisnika - HRK]]+Ugovori_OPULJP[[#This Row],[Privatni doprinos korisnika - HRK]]</f>
        <v>1102150.78</v>
      </c>
      <c r="U2915" s="29" t="s">
        <v>4584</v>
      </c>
      <c r="V2915" s="29" t="s">
        <v>7159</v>
      </c>
      <c r="W2915" s="89" t="s">
        <v>5567</v>
      </c>
      <c r="X2915" s="30" t="s">
        <v>8071</v>
      </c>
    </row>
    <row r="2916" spans="1:24" ht="102" x14ac:dyDescent="0.25">
      <c r="A2916" s="45" t="s">
        <v>4346</v>
      </c>
      <c r="B2916" s="46" t="s">
        <v>8152</v>
      </c>
      <c r="C2916" s="30" t="s">
        <v>7158</v>
      </c>
      <c r="D2916" s="30" t="s">
        <v>4278</v>
      </c>
      <c r="E2916" s="29" t="s">
        <v>10082</v>
      </c>
      <c r="F2916" s="47" t="s">
        <v>4347</v>
      </c>
      <c r="G2916" s="47" t="s">
        <v>4348</v>
      </c>
      <c r="H2916" s="48">
        <v>43178</v>
      </c>
      <c r="I2916" s="48">
        <v>43848</v>
      </c>
      <c r="J2916" s="48" t="str">
        <f ca="1">IF(Ugovori_OPULJP[[#This Row],[DATUM ZAVRŠETKA OPERACIJE]]&lt;TODAY(),"završen","u provedbi")</f>
        <v>završen</v>
      </c>
      <c r="K2916" s="25" t="s">
        <v>1613</v>
      </c>
      <c r="L2916" s="25" t="s">
        <v>3</v>
      </c>
      <c r="M2916" s="17">
        <v>0.85</v>
      </c>
      <c r="N2916" s="17">
        <v>0.15</v>
      </c>
      <c r="O2916" s="11">
        <f>Ugovori_OPULJP[[#This Row],[Bespovratna sredstva - Ukupno (EU+Nac) HRK
= Ukupna ugovorena vrijednost bespovratnih sredstava]]*Ugovori_OPULJP[[#This Row],[EU STOPA SUFINANCIRANJA %
EU CO-FINANCING RATE %]]</f>
        <v>1004983.5430000001</v>
      </c>
      <c r="P2916" s="11">
        <f>Ugovori_OPULJP[[#This Row],[Bespovratna sredstva - Ukupno (EU+Nac) HRK
= Ukupna ugovorena vrijednost bespovratnih sredstava]]*Ugovori_OPULJP[[#This Row],[STOPA NACIONALNOG SUFINANCIRANJA %]]</f>
        <v>177350.03700000001</v>
      </c>
      <c r="Q2916" s="11">
        <v>1182333.58</v>
      </c>
      <c r="R2916" s="11">
        <v>0</v>
      </c>
      <c r="S2916" s="11">
        <v>0</v>
      </c>
      <c r="T2916" s="4">
        <f>Ugovori_OPULJP[[#This Row],[Bespovratna sredstva - Ukupno (EU+Nac) HRK
= Ukupna ugovorena vrijednost bespovratnih sredstava]]+Ugovori_OPULJP[[#This Row],[Javni doprinos korisnika - HRK]]+Ugovori_OPULJP[[#This Row],[Privatni doprinos korisnika - HRK]]</f>
        <v>1182333.58</v>
      </c>
      <c r="U2916" s="29" t="s">
        <v>4584</v>
      </c>
      <c r="V2916" s="29" t="s">
        <v>7159</v>
      </c>
      <c r="W2916" s="89" t="s">
        <v>5568</v>
      </c>
      <c r="X2916" s="30" t="s">
        <v>8071</v>
      </c>
    </row>
    <row r="2917" spans="1:24" ht="102" x14ac:dyDescent="0.25">
      <c r="A2917" s="45" t="s">
        <v>4349</v>
      </c>
      <c r="B2917" s="46" t="s">
        <v>8152</v>
      </c>
      <c r="C2917" s="30" t="s">
        <v>7158</v>
      </c>
      <c r="D2917" s="30" t="s">
        <v>4278</v>
      </c>
      <c r="E2917" s="29" t="s">
        <v>10082</v>
      </c>
      <c r="F2917" s="47" t="s">
        <v>4350</v>
      </c>
      <c r="G2917" s="47" t="s">
        <v>656</v>
      </c>
      <c r="H2917" s="48">
        <v>43178</v>
      </c>
      <c r="I2917" s="48">
        <v>43908</v>
      </c>
      <c r="J2917" s="48" t="str">
        <f ca="1">IF(Ugovori_OPULJP[[#This Row],[DATUM ZAVRŠETKA OPERACIJE]]&lt;TODAY(),"završen","u provedbi")</f>
        <v>završen</v>
      </c>
      <c r="K2917" s="25" t="s">
        <v>3</v>
      </c>
      <c r="L2917" s="25" t="s">
        <v>3</v>
      </c>
      <c r="M2917" s="17">
        <v>0.85</v>
      </c>
      <c r="N2917" s="17">
        <v>0.15</v>
      </c>
      <c r="O2917" s="11">
        <f>Ugovori_OPULJP[[#This Row],[Bespovratna sredstva - Ukupno (EU+Nac) HRK
= Ukupna ugovorena vrijednost bespovratnih sredstava]]*Ugovori_OPULJP[[#This Row],[EU STOPA SUFINANCIRANJA %
EU CO-FINANCING RATE %]]</f>
        <v>762485.42800000007</v>
      </c>
      <c r="P2917" s="11">
        <f>Ugovori_OPULJP[[#This Row],[Bespovratna sredstva - Ukupno (EU+Nac) HRK
= Ukupna ugovorena vrijednost bespovratnih sredstava]]*Ugovori_OPULJP[[#This Row],[STOPA NACIONALNOG SUFINANCIRANJA %]]</f>
        <v>134556.25200000001</v>
      </c>
      <c r="Q2917" s="11">
        <v>897041.68</v>
      </c>
      <c r="R2917" s="11">
        <v>0</v>
      </c>
      <c r="S2917" s="11">
        <v>0</v>
      </c>
      <c r="T2917" s="4">
        <f>Ugovori_OPULJP[[#This Row],[Bespovratna sredstva - Ukupno (EU+Nac) HRK
= Ukupna ugovorena vrijednost bespovratnih sredstava]]+Ugovori_OPULJP[[#This Row],[Javni doprinos korisnika - HRK]]+Ugovori_OPULJP[[#This Row],[Privatni doprinos korisnika - HRK]]</f>
        <v>897041.68</v>
      </c>
      <c r="U2917" s="29" t="s">
        <v>4584</v>
      </c>
      <c r="V2917" s="29" t="s">
        <v>7159</v>
      </c>
      <c r="W2917" s="89" t="s">
        <v>7686</v>
      </c>
      <c r="X2917" s="30" t="s">
        <v>8071</v>
      </c>
    </row>
    <row r="2918" spans="1:24" ht="102" x14ac:dyDescent="0.25">
      <c r="A2918" s="45" t="s">
        <v>4351</v>
      </c>
      <c r="B2918" s="46" t="s">
        <v>8152</v>
      </c>
      <c r="C2918" s="30" t="s">
        <v>7158</v>
      </c>
      <c r="D2918" s="30" t="s">
        <v>4278</v>
      </c>
      <c r="E2918" s="29" t="s">
        <v>10082</v>
      </c>
      <c r="F2918" s="47" t="s">
        <v>4729</v>
      </c>
      <c r="G2918" s="47" t="s">
        <v>4352</v>
      </c>
      <c r="H2918" s="48">
        <v>43178</v>
      </c>
      <c r="I2918" s="48">
        <v>43908</v>
      </c>
      <c r="J2918" s="48" t="str">
        <f ca="1">IF(Ugovori_OPULJP[[#This Row],[DATUM ZAVRŠETKA OPERACIJE]]&lt;TODAY(),"završen","u provedbi")</f>
        <v>završen</v>
      </c>
      <c r="K2918" s="25" t="s">
        <v>4353</v>
      </c>
      <c r="L2918" s="25" t="s">
        <v>3</v>
      </c>
      <c r="M2918" s="17">
        <v>0.85</v>
      </c>
      <c r="N2918" s="17">
        <v>0.15</v>
      </c>
      <c r="O2918" s="11">
        <f>Ugovori_OPULJP[[#This Row],[Bespovratna sredstva - Ukupno (EU+Nac) HRK
= Ukupna ugovorena vrijednost bespovratnih sredstava]]*Ugovori_OPULJP[[#This Row],[EU STOPA SUFINANCIRANJA %
EU CO-FINANCING RATE %]]</f>
        <v>893956.85749999993</v>
      </c>
      <c r="P2918" s="11">
        <f>Ugovori_OPULJP[[#This Row],[Bespovratna sredstva - Ukupno (EU+Nac) HRK
= Ukupna ugovorena vrijednost bespovratnih sredstava]]*Ugovori_OPULJP[[#This Row],[STOPA NACIONALNOG SUFINANCIRANJA %]]</f>
        <v>157757.0925</v>
      </c>
      <c r="Q2918" s="11">
        <v>1051713.95</v>
      </c>
      <c r="R2918" s="11">
        <v>0</v>
      </c>
      <c r="S2918" s="11">
        <v>0</v>
      </c>
      <c r="T2918" s="4">
        <f>Ugovori_OPULJP[[#This Row],[Bespovratna sredstva - Ukupno (EU+Nac) HRK
= Ukupna ugovorena vrijednost bespovratnih sredstava]]+Ugovori_OPULJP[[#This Row],[Javni doprinos korisnika - HRK]]+Ugovori_OPULJP[[#This Row],[Privatni doprinos korisnika - HRK]]</f>
        <v>1051713.95</v>
      </c>
      <c r="U2918" s="29" t="s">
        <v>4584</v>
      </c>
      <c r="V2918" s="29" t="s">
        <v>7159</v>
      </c>
      <c r="W2918" s="89" t="s">
        <v>5569</v>
      </c>
      <c r="X2918" s="30" t="s">
        <v>8071</v>
      </c>
    </row>
    <row r="2919" spans="1:24" ht="76.5" x14ac:dyDescent="0.25">
      <c r="A2919" s="45" t="s">
        <v>4354</v>
      </c>
      <c r="B2919" s="46" t="s">
        <v>8152</v>
      </c>
      <c r="C2919" s="30" t="s">
        <v>7158</v>
      </c>
      <c r="D2919" s="30" t="s">
        <v>4278</v>
      </c>
      <c r="E2919" s="29" t="s">
        <v>10082</v>
      </c>
      <c r="F2919" s="47" t="s">
        <v>4355</v>
      </c>
      <c r="G2919" s="47" t="s">
        <v>4356</v>
      </c>
      <c r="H2919" s="48">
        <v>43215</v>
      </c>
      <c r="I2919" s="48">
        <v>43763</v>
      </c>
      <c r="J2919" s="48" t="str">
        <f ca="1">IF(Ugovori_OPULJP[[#This Row],[DATUM ZAVRŠETKA OPERACIJE]]&lt;TODAY(),"završen","u provedbi")</f>
        <v>završen</v>
      </c>
      <c r="K2919" s="25" t="s">
        <v>4357</v>
      </c>
      <c r="L2919" s="25" t="s">
        <v>15</v>
      </c>
      <c r="M2919" s="17">
        <v>0.85</v>
      </c>
      <c r="N2919" s="17">
        <v>0.15</v>
      </c>
      <c r="O2919" s="11">
        <f>Ugovori_OPULJP[[#This Row],[Bespovratna sredstva - Ukupno (EU+Nac) HRK
= Ukupna ugovorena vrijednost bespovratnih sredstava]]*Ugovori_OPULJP[[#This Row],[EU STOPA SUFINANCIRANJA %
EU CO-FINANCING RATE %]]</f>
        <v>854018.21350000007</v>
      </c>
      <c r="P2919" s="11">
        <f>Ugovori_OPULJP[[#This Row],[Bespovratna sredstva - Ukupno (EU+Nac) HRK
= Ukupna ugovorena vrijednost bespovratnih sredstava]]*Ugovori_OPULJP[[#This Row],[STOPA NACIONALNOG SUFINANCIRANJA %]]</f>
        <v>150709.09650000001</v>
      </c>
      <c r="Q2919" s="11">
        <v>1004727.31</v>
      </c>
      <c r="R2919" s="11">
        <v>0</v>
      </c>
      <c r="S2919" s="11">
        <v>0</v>
      </c>
      <c r="T2919" s="4">
        <f>Ugovori_OPULJP[[#This Row],[Bespovratna sredstva - Ukupno (EU+Nac) HRK
= Ukupna ugovorena vrijednost bespovratnih sredstava]]+Ugovori_OPULJP[[#This Row],[Javni doprinos korisnika - HRK]]+Ugovori_OPULJP[[#This Row],[Privatni doprinos korisnika - HRK]]</f>
        <v>1004727.31</v>
      </c>
      <c r="U2919" s="29" t="s">
        <v>4584</v>
      </c>
      <c r="V2919" s="29" t="s">
        <v>7159</v>
      </c>
      <c r="W2919" s="89" t="s">
        <v>5570</v>
      </c>
      <c r="X2919" s="30" t="s">
        <v>8071</v>
      </c>
    </row>
    <row r="2920" spans="1:24" ht="114.75" x14ac:dyDescent="0.25">
      <c r="A2920" s="45" t="s">
        <v>4358</v>
      </c>
      <c r="B2920" s="46" t="s">
        <v>8152</v>
      </c>
      <c r="C2920" s="30" t="s">
        <v>7158</v>
      </c>
      <c r="D2920" s="30" t="s">
        <v>4278</v>
      </c>
      <c r="E2920" s="29" t="s">
        <v>10082</v>
      </c>
      <c r="F2920" s="47" t="s">
        <v>4359</v>
      </c>
      <c r="G2920" s="47" t="s">
        <v>10541</v>
      </c>
      <c r="H2920" s="48">
        <v>43178</v>
      </c>
      <c r="I2920" s="48">
        <v>43726</v>
      </c>
      <c r="J2920" s="48" t="str">
        <f ca="1">IF(Ugovori_OPULJP[[#This Row],[DATUM ZAVRŠETKA OPERACIJE]]&lt;TODAY(),"završen","u provedbi")</f>
        <v>završen</v>
      </c>
      <c r="K2920" s="25" t="s">
        <v>4360</v>
      </c>
      <c r="L2920" s="25" t="s">
        <v>15</v>
      </c>
      <c r="M2920" s="17">
        <v>0.85</v>
      </c>
      <c r="N2920" s="17">
        <v>0.15</v>
      </c>
      <c r="O2920" s="11">
        <f>Ugovori_OPULJP[[#This Row],[Bespovratna sredstva - Ukupno (EU+Nac) HRK
= Ukupna ugovorena vrijednost bespovratnih sredstava]]*Ugovori_OPULJP[[#This Row],[EU STOPA SUFINANCIRANJA %
EU CO-FINANCING RATE %]]</f>
        <v>764242.58200000005</v>
      </c>
      <c r="P2920" s="11">
        <f>Ugovori_OPULJP[[#This Row],[Bespovratna sredstva - Ukupno (EU+Nac) HRK
= Ukupna ugovorena vrijednost bespovratnih sredstava]]*Ugovori_OPULJP[[#This Row],[STOPA NACIONALNOG SUFINANCIRANJA %]]</f>
        <v>134866.33799999999</v>
      </c>
      <c r="Q2920" s="11">
        <v>899108.92</v>
      </c>
      <c r="R2920" s="11">
        <v>0</v>
      </c>
      <c r="S2920" s="11">
        <v>0</v>
      </c>
      <c r="T2920" s="4">
        <f>Ugovori_OPULJP[[#This Row],[Bespovratna sredstva - Ukupno (EU+Nac) HRK
= Ukupna ugovorena vrijednost bespovratnih sredstava]]+Ugovori_OPULJP[[#This Row],[Javni doprinos korisnika - HRK]]+Ugovori_OPULJP[[#This Row],[Privatni doprinos korisnika - HRK]]</f>
        <v>899108.92</v>
      </c>
      <c r="U2920" s="29" t="s">
        <v>4584</v>
      </c>
      <c r="V2920" s="29" t="s">
        <v>7159</v>
      </c>
      <c r="W2920" s="89" t="s">
        <v>5571</v>
      </c>
      <c r="X2920" s="30" t="s">
        <v>8071</v>
      </c>
    </row>
    <row r="2921" spans="1:24" ht="102" x14ac:dyDescent="0.25">
      <c r="A2921" s="45" t="s">
        <v>4361</v>
      </c>
      <c r="B2921" s="46" t="s">
        <v>8152</v>
      </c>
      <c r="C2921" s="30" t="s">
        <v>7158</v>
      </c>
      <c r="D2921" s="30" t="s">
        <v>4278</v>
      </c>
      <c r="E2921" s="29" t="s">
        <v>10082</v>
      </c>
      <c r="F2921" s="47" t="s">
        <v>4362</v>
      </c>
      <c r="G2921" s="47" t="s">
        <v>634</v>
      </c>
      <c r="H2921" s="48">
        <v>43178</v>
      </c>
      <c r="I2921" s="48">
        <v>43817</v>
      </c>
      <c r="J2921" s="48" t="str">
        <f ca="1">IF(Ugovori_OPULJP[[#This Row],[DATUM ZAVRŠETKA OPERACIJE]]&lt;TODAY(),"završen","u provedbi")</f>
        <v>završen</v>
      </c>
      <c r="K2921" s="25" t="s">
        <v>18</v>
      </c>
      <c r="L2921" s="25" t="s">
        <v>18</v>
      </c>
      <c r="M2921" s="17">
        <v>0.85</v>
      </c>
      <c r="N2921" s="17">
        <v>0.15</v>
      </c>
      <c r="O2921" s="11">
        <f>Ugovori_OPULJP[[#This Row],[Bespovratna sredstva - Ukupno (EU+Nac) HRK
= Ukupna ugovorena vrijednost bespovratnih sredstava]]*Ugovori_OPULJP[[#This Row],[EU STOPA SUFINANCIRANJA %
EU CO-FINANCING RATE %]]</f>
        <v>1011470.76</v>
      </c>
      <c r="P2921" s="11">
        <f>Ugovori_OPULJP[[#This Row],[Bespovratna sredstva - Ukupno (EU+Nac) HRK
= Ukupna ugovorena vrijednost bespovratnih sredstava]]*Ugovori_OPULJP[[#This Row],[STOPA NACIONALNOG SUFINANCIRANJA %]]</f>
        <v>178494.84</v>
      </c>
      <c r="Q2921" s="11">
        <v>1189965.6000000001</v>
      </c>
      <c r="R2921" s="11">
        <v>0</v>
      </c>
      <c r="S2921" s="11">
        <v>0</v>
      </c>
      <c r="T2921" s="4">
        <f>Ugovori_OPULJP[[#This Row],[Bespovratna sredstva - Ukupno (EU+Nac) HRK
= Ukupna ugovorena vrijednost bespovratnih sredstava]]+Ugovori_OPULJP[[#This Row],[Javni doprinos korisnika - HRK]]+Ugovori_OPULJP[[#This Row],[Privatni doprinos korisnika - HRK]]</f>
        <v>1189965.6000000001</v>
      </c>
      <c r="U2921" s="29" t="s">
        <v>4584</v>
      </c>
      <c r="V2921" s="29" t="s">
        <v>7159</v>
      </c>
      <c r="W2921" s="89" t="s">
        <v>5572</v>
      </c>
      <c r="X2921" s="30" t="s">
        <v>8071</v>
      </c>
    </row>
    <row r="2922" spans="1:24" ht="114.75" x14ac:dyDescent="0.25">
      <c r="A2922" s="45" t="s">
        <v>4364</v>
      </c>
      <c r="B2922" s="46" t="s">
        <v>8152</v>
      </c>
      <c r="C2922" s="30" t="s">
        <v>7158</v>
      </c>
      <c r="D2922" s="30" t="s">
        <v>4363</v>
      </c>
      <c r="E2922" s="29" t="s">
        <v>10082</v>
      </c>
      <c r="F2922" s="47" t="s">
        <v>4763</v>
      </c>
      <c r="G2922" s="47" t="s">
        <v>4365</v>
      </c>
      <c r="H2922" s="48">
        <v>43377</v>
      </c>
      <c r="I2922" s="48">
        <v>44016</v>
      </c>
      <c r="J2922" s="48" t="str">
        <f ca="1">IF(Ugovori_OPULJP[[#This Row],[DATUM ZAVRŠETKA OPERACIJE]]&lt;TODAY(),"završen","u provedbi")</f>
        <v>završen</v>
      </c>
      <c r="K2922" s="25" t="s">
        <v>25</v>
      </c>
      <c r="L2922" s="25" t="s">
        <v>3</v>
      </c>
      <c r="M2922" s="17">
        <v>0.85</v>
      </c>
      <c r="N2922" s="17">
        <v>0.15</v>
      </c>
      <c r="O2922" s="11">
        <f>Ugovori_OPULJP[[#This Row],[Bespovratna sredstva - Ukupno (EU+Nac) HRK
= Ukupna ugovorena vrijednost bespovratnih sredstava]]*Ugovori_OPULJP[[#This Row],[EU STOPA SUFINANCIRANJA %
EU CO-FINANCING RATE %]]</f>
        <v>1273158.8319999999</v>
      </c>
      <c r="P2922" s="11">
        <f>Ugovori_OPULJP[[#This Row],[Bespovratna sredstva - Ukupno (EU+Nac) HRK
= Ukupna ugovorena vrijednost bespovratnih sredstava]]*Ugovori_OPULJP[[#This Row],[STOPA NACIONALNOG SUFINANCIRANJA %]]</f>
        <v>224675.08799999999</v>
      </c>
      <c r="Q2922" s="11">
        <v>1497833.92</v>
      </c>
      <c r="R2922" s="11">
        <v>0</v>
      </c>
      <c r="S2922" s="11">
        <v>0</v>
      </c>
      <c r="T2922" s="4">
        <f>Ugovori_OPULJP[[#This Row],[Bespovratna sredstva - Ukupno (EU+Nac) HRK
= Ukupna ugovorena vrijednost bespovratnih sredstava]]+Ugovori_OPULJP[[#This Row],[Javni doprinos korisnika - HRK]]+Ugovori_OPULJP[[#This Row],[Privatni doprinos korisnika - HRK]]</f>
        <v>1497833.92</v>
      </c>
      <c r="U2922" s="29" t="s">
        <v>8735</v>
      </c>
      <c r="V2922" s="29" t="s">
        <v>24</v>
      </c>
      <c r="W2922" s="89" t="s">
        <v>5573</v>
      </c>
      <c r="X2922" s="30" t="s">
        <v>8071</v>
      </c>
    </row>
    <row r="2923" spans="1:24" ht="114.75" x14ac:dyDescent="0.25">
      <c r="A2923" s="45" t="s">
        <v>4366</v>
      </c>
      <c r="B2923" s="46" t="s">
        <v>8152</v>
      </c>
      <c r="C2923" s="30" t="s">
        <v>7158</v>
      </c>
      <c r="D2923" s="30" t="s">
        <v>4363</v>
      </c>
      <c r="E2923" s="29" t="s">
        <v>10082</v>
      </c>
      <c r="F2923" s="47" t="s">
        <v>8601</v>
      </c>
      <c r="G2923" s="47" t="s">
        <v>4367</v>
      </c>
      <c r="H2923" s="48">
        <v>43188</v>
      </c>
      <c r="I2923" s="48">
        <v>43737</v>
      </c>
      <c r="J2923" s="48" t="str">
        <f ca="1">IF(Ugovori_OPULJP[[#This Row],[DATUM ZAVRŠETKA OPERACIJE]]&lt;TODAY(),"završen","u provedbi")</f>
        <v>završen</v>
      </c>
      <c r="K2923" s="25" t="s">
        <v>25</v>
      </c>
      <c r="L2923" s="25" t="s">
        <v>3</v>
      </c>
      <c r="M2923" s="17">
        <v>0.85</v>
      </c>
      <c r="N2923" s="17">
        <v>0.15</v>
      </c>
      <c r="O2923" s="11">
        <f>Ugovori_OPULJP[[#This Row],[Bespovratna sredstva - Ukupno (EU+Nac) HRK
= Ukupna ugovorena vrijednost bespovratnih sredstava]]*Ugovori_OPULJP[[#This Row],[EU STOPA SUFINANCIRANJA %
EU CO-FINANCING RATE %]]</f>
        <v>967202.82799999986</v>
      </c>
      <c r="P2923" s="11">
        <f>Ugovori_OPULJP[[#This Row],[Bespovratna sredstva - Ukupno (EU+Nac) HRK
= Ukupna ugovorena vrijednost bespovratnih sredstava]]*Ugovori_OPULJP[[#This Row],[STOPA NACIONALNOG SUFINANCIRANJA %]]</f>
        <v>170682.85199999998</v>
      </c>
      <c r="Q2923" s="11">
        <v>1137885.68</v>
      </c>
      <c r="R2923" s="11">
        <v>0</v>
      </c>
      <c r="S2923" s="11">
        <v>0</v>
      </c>
      <c r="T2923" s="4">
        <f>Ugovori_OPULJP[[#This Row],[Bespovratna sredstva - Ukupno (EU+Nac) HRK
= Ukupna ugovorena vrijednost bespovratnih sredstava]]+Ugovori_OPULJP[[#This Row],[Javni doprinos korisnika - HRK]]+Ugovori_OPULJP[[#This Row],[Privatni doprinos korisnika - HRK]]</f>
        <v>1137885.68</v>
      </c>
      <c r="U2923" s="29" t="s">
        <v>8735</v>
      </c>
      <c r="V2923" s="29" t="s">
        <v>24</v>
      </c>
      <c r="W2923" s="89" t="s">
        <v>5574</v>
      </c>
      <c r="X2923" s="30" t="s">
        <v>8071</v>
      </c>
    </row>
    <row r="2924" spans="1:24" ht="63.75" x14ac:dyDescent="0.25">
      <c r="A2924" s="45" t="s">
        <v>4368</v>
      </c>
      <c r="B2924" s="46" t="s">
        <v>8152</v>
      </c>
      <c r="C2924" s="30" t="s">
        <v>7158</v>
      </c>
      <c r="D2924" s="30" t="s">
        <v>4363</v>
      </c>
      <c r="E2924" s="29" t="s">
        <v>10082</v>
      </c>
      <c r="F2924" s="47" t="s">
        <v>8612</v>
      </c>
      <c r="G2924" s="47" t="s">
        <v>10635</v>
      </c>
      <c r="H2924" s="48">
        <v>43188</v>
      </c>
      <c r="I2924" s="48">
        <v>43737</v>
      </c>
      <c r="J2924" s="48" t="str">
        <f ca="1">IF(Ugovori_OPULJP[[#This Row],[DATUM ZAVRŠETKA OPERACIJE]]&lt;TODAY(),"završen","u provedbi")</f>
        <v>završen</v>
      </c>
      <c r="K2924" s="25" t="s">
        <v>25</v>
      </c>
      <c r="L2924" s="25" t="s">
        <v>3</v>
      </c>
      <c r="M2924" s="17">
        <v>0.85</v>
      </c>
      <c r="N2924" s="17">
        <v>0.15</v>
      </c>
      <c r="O2924" s="11">
        <f>Ugovori_OPULJP[[#This Row],[Bespovratna sredstva - Ukupno (EU+Nac) HRK
= Ukupna ugovorena vrijednost bespovratnih sredstava]]*Ugovori_OPULJP[[#This Row],[EU STOPA SUFINANCIRANJA %
EU CO-FINANCING RATE %]]</f>
        <v>1038041.063</v>
      </c>
      <c r="P2924" s="11">
        <f>Ugovori_OPULJP[[#This Row],[Bespovratna sredstva - Ukupno (EU+Nac) HRK
= Ukupna ugovorena vrijednost bespovratnih sredstava]]*Ugovori_OPULJP[[#This Row],[STOPA NACIONALNOG SUFINANCIRANJA %]]</f>
        <v>183183.717</v>
      </c>
      <c r="Q2924" s="11">
        <v>1221224.78</v>
      </c>
      <c r="R2924" s="11">
        <v>0</v>
      </c>
      <c r="S2924" s="11">
        <v>0</v>
      </c>
      <c r="T2924" s="4">
        <f>Ugovori_OPULJP[[#This Row],[Bespovratna sredstva - Ukupno (EU+Nac) HRK
= Ukupna ugovorena vrijednost bespovratnih sredstava]]+Ugovori_OPULJP[[#This Row],[Javni doprinos korisnika - HRK]]+Ugovori_OPULJP[[#This Row],[Privatni doprinos korisnika - HRK]]</f>
        <v>1221224.78</v>
      </c>
      <c r="U2924" s="29" t="s">
        <v>8735</v>
      </c>
      <c r="V2924" s="29" t="s">
        <v>24</v>
      </c>
      <c r="W2924" s="89" t="s">
        <v>5575</v>
      </c>
      <c r="X2924" s="30" t="s">
        <v>8071</v>
      </c>
    </row>
    <row r="2925" spans="1:24" ht="114.75" x14ac:dyDescent="0.25">
      <c r="A2925" s="45" t="s">
        <v>4369</v>
      </c>
      <c r="B2925" s="46" t="s">
        <v>8152</v>
      </c>
      <c r="C2925" s="30" t="s">
        <v>7158</v>
      </c>
      <c r="D2925" s="30" t="s">
        <v>4363</v>
      </c>
      <c r="E2925" s="29" t="s">
        <v>10082</v>
      </c>
      <c r="F2925" s="47" t="s">
        <v>7474</v>
      </c>
      <c r="G2925" s="47" t="s">
        <v>4370</v>
      </c>
      <c r="H2925" s="48">
        <v>43385</v>
      </c>
      <c r="I2925" s="48">
        <v>43811</v>
      </c>
      <c r="J2925" s="48" t="str">
        <f ca="1">IF(Ugovori_OPULJP[[#This Row],[DATUM ZAVRŠETKA OPERACIJE]]&lt;TODAY(),"završen","u provedbi")</f>
        <v>završen</v>
      </c>
      <c r="K2925" s="25" t="s">
        <v>4371</v>
      </c>
      <c r="L2925" s="25" t="s">
        <v>3</v>
      </c>
      <c r="M2925" s="17">
        <v>0.85</v>
      </c>
      <c r="N2925" s="17">
        <v>0.15</v>
      </c>
      <c r="O2925" s="11">
        <f>Ugovori_OPULJP[[#This Row],[Bespovratna sredstva - Ukupno (EU+Nac) HRK
= Ukupna ugovorena vrijednost bespovratnih sredstava]]*Ugovori_OPULJP[[#This Row],[EU STOPA SUFINANCIRANJA %
EU CO-FINANCING RATE %]]</f>
        <v>455056.255</v>
      </c>
      <c r="P2925" s="11">
        <f>Ugovori_OPULJP[[#This Row],[Bespovratna sredstva - Ukupno (EU+Nac) HRK
= Ukupna ugovorena vrijednost bespovratnih sredstava]]*Ugovori_OPULJP[[#This Row],[STOPA NACIONALNOG SUFINANCIRANJA %]]</f>
        <v>80304.044999999998</v>
      </c>
      <c r="Q2925" s="11">
        <v>535360.30000000005</v>
      </c>
      <c r="R2925" s="11">
        <v>0</v>
      </c>
      <c r="S2925" s="11">
        <v>0</v>
      </c>
      <c r="T2925" s="4">
        <f>Ugovori_OPULJP[[#This Row],[Bespovratna sredstva - Ukupno (EU+Nac) HRK
= Ukupna ugovorena vrijednost bespovratnih sredstava]]+Ugovori_OPULJP[[#This Row],[Javni doprinos korisnika - HRK]]+Ugovori_OPULJP[[#This Row],[Privatni doprinos korisnika - HRK]]</f>
        <v>535360.30000000005</v>
      </c>
      <c r="U2925" s="29" t="s">
        <v>8735</v>
      </c>
      <c r="V2925" s="29" t="s">
        <v>24</v>
      </c>
      <c r="W2925" s="89" t="s">
        <v>5576</v>
      </c>
      <c r="X2925" s="30" t="s">
        <v>8071</v>
      </c>
    </row>
    <row r="2926" spans="1:24" ht="114.75" x14ac:dyDescent="0.25">
      <c r="A2926" s="45" t="s">
        <v>4372</v>
      </c>
      <c r="B2926" s="46" t="s">
        <v>8152</v>
      </c>
      <c r="C2926" s="30" t="s">
        <v>7158</v>
      </c>
      <c r="D2926" s="30" t="s">
        <v>4363</v>
      </c>
      <c r="E2926" s="29" t="s">
        <v>10082</v>
      </c>
      <c r="F2926" s="47" t="s">
        <v>8611</v>
      </c>
      <c r="G2926" s="47" t="s">
        <v>4373</v>
      </c>
      <c r="H2926" s="48">
        <v>43382</v>
      </c>
      <c r="I2926" s="48">
        <v>43991</v>
      </c>
      <c r="J2926" s="48" t="str">
        <f ca="1">IF(Ugovori_OPULJP[[#This Row],[DATUM ZAVRŠETKA OPERACIJE]]&lt;TODAY(),"završen","u provedbi")</f>
        <v>završen</v>
      </c>
      <c r="K2926" s="25" t="s">
        <v>25</v>
      </c>
      <c r="L2926" s="25" t="s">
        <v>3</v>
      </c>
      <c r="M2926" s="17">
        <v>0.85</v>
      </c>
      <c r="N2926" s="17">
        <v>0.15</v>
      </c>
      <c r="O2926" s="11">
        <f>Ugovori_OPULJP[[#This Row],[Bespovratna sredstva - Ukupno (EU+Nac) HRK
= Ukupna ugovorena vrijednost bespovratnih sredstava]]*Ugovori_OPULJP[[#This Row],[EU STOPA SUFINANCIRANJA %
EU CO-FINANCING RATE %]]</f>
        <v>876124.36750000005</v>
      </c>
      <c r="P2926" s="11">
        <f>Ugovori_OPULJP[[#This Row],[Bespovratna sredstva - Ukupno (EU+Nac) HRK
= Ukupna ugovorena vrijednost bespovratnih sredstava]]*Ugovori_OPULJP[[#This Row],[STOPA NACIONALNOG SUFINANCIRANJA %]]</f>
        <v>154610.1825</v>
      </c>
      <c r="Q2926" s="11">
        <v>1030734.55</v>
      </c>
      <c r="R2926" s="11">
        <v>0</v>
      </c>
      <c r="S2926" s="11">
        <v>0</v>
      </c>
      <c r="T2926" s="4">
        <f>Ugovori_OPULJP[[#This Row],[Bespovratna sredstva - Ukupno (EU+Nac) HRK
= Ukupna ugovorena vrijednost bespovratnih sredstava]]+Ugovori_OPULJP[[#This Row],[Javni doprinos korisnika - HRK]]+Ugovori_OPULJP[[#This Row],[Privatni doprinos korisnika - HRK]]</f>
        <v>1030734.55</v>
      </c>
      <c r="U2926" s="29" t="s">
        <v>8735</v>
      </c>
      <c r="V2926" s="29" t="s">
        <v>24</v>
      </c>
      <c r="W2926" s="89" t="s">
        <v>5577</v>
      </c>
      <c r="X2926" s="30" t="s">
        <v>8071</v>
      </c>
    </row>
    <row r="2927" spans="1:24" ht="114.75" x14ac:dyDescent="0.25">
      <c r="A2927" s="45" t="s">
        <v>4374</v>
      </c>
      <c r="B2927" s="46" t="s">
        <v>8152</v>
      </c>
      <c r="C2927" s="30" t="s">
        <v>7158</v>
      </c>
      <c r="D2927" s="30" t="s">
        <v>4363</v>
      </c>
      <c r="E2927" s="29" t="s">
        <v>10082</v>
      </c>
      <c r="F2927" s="47" t="s">
        <v>7475</v>
      </c>
      <c r="G2927" s="47" t="s">
        <v>4375</v>
      </c>
      <c r="H2927" s="48">
        <v>43377</v>
      </c>
      <c r="I2927" s="48">
        <v>43742</v>
      </c>
      <c r="J2927" s="48" t="str">
        <f ca="1">IF(Ugovori_OPULJP[[#This Row],[DATUM ZAVRŠETKA OPERACIJE]]&lt;TODAY(),"završen","u provedbi")</f>
        <v>završen</v>
      </c>
      <c r="K2927" s="25" t="s">
        <v>10</v>
      </c>
      <c r="L2927" s="25" t="s">
        <v>10</v>
      </c>
      <c r="M2927" s="17">
        <v>0.85</v>
      </c>
      <c r="N2927" s="17">
        <v>0.15</v>
      </c>
      <c r="O2927" s="11">
        <f>Ugovori_OPULJP[[#This Row],[Bespovratna sredstva - Ukupno (EU+Nac) HRK
= Ukupna ugovorena vrijednost bespovratnih sredstava]]*Ugovori_OPULJP[[#This Row],[EU STOPA SUFINANCIRANJA %
EU CO-FINANCING RATE %]]</f>
        <v>477687.25</v>
      </c>
      <c r="P2927" s="11">
        <f>Ugovori_OPULJP[[#This Row],[Bespovratna sredstva - Ukupno (EU+Nac) HRK
= Ukupna ugovorena vrijednost bespovratnih sredstava]]*Ugovori_OPULJP[[#This Row],[STOPA NACIONALNOG SUFINANCIRANJA %]]</f>
        <v>84297.75</v>
      </c>
      <c r="Q2927" s="11">
        <v>561985</v>
      </c>
      <c r="R2927" s="11">
        <v>0</v>
      </c>
      <c r="S2927" s="11">
        <v>0</v>
      </c>
      <c r="T2927" s="4">
        <f>Ugovori_OPULJP[[#This Row],[Bespovratna sredstva - Ukupno (EU+Nac) HRK
= Ukupna ugovorena vrijednost bespovratnih sredstava]]+Ugovori_OPULJP[[#This Row],[Javni doprinos korisnika - HRK]]+Ugovori_OPULJP[[#This Row],[Privatni doprinos korisnika - HRK]]</f>
        <v>561985</v>
      </c>
      <c r="U2927" s="29" t="s">
        <v>8735</v>
      </c>
      <c r="V2927" s="29" t="s">
        <v>24</v>
      </c>
      <c r="W2927" s="30" t="s">
        <v>5578</v>
      </c>
      <c r="X2927" s="30" t="s">
        <v>8071</v>
      </c>
    </row>
    <row r="2928" spans="1:24" ht="102" x14ac:dyDescent="0.25">
      <c r="A2928" s="45" t="s">
        <v>4376</v>
      </c>
      <c r="B2928" s="46" t="s">
        <v>8152</v>
      </c>
      <c r="C2928" s="30" t="s">
        <v>7158</v>
      </c>
      <c r="D2928" s="30" t="s">
        <v>4363</v>
      </c>
      <c r="E2928" s="29" t="s">
        <v>10082</v>
      </c>
      <c r="F2928" s="47" t="s">
        <v>8617</v>
      </c>
      <c r="G2928" s="47" t="s">
        <v>4377</v>
      </c>
      <c r="H2928" s="48">
        <v>43188</v>
      </c>
      <c r="I2928" s="48">
        <v>43645</v>
      </c>
      <c r="J2928" s="48" t="str">
        <f ca="1">IF(Ugovori_OPULJP[[#This Row],[DATUM ZAVRŠETKA OPERACIJE]]&lt;TODAY(),"završen","u provedbi")</f>
        <v>završen</v>
      </c>
      <c r="K2928" s="25" t="s">
        <v>25</v>
      </c>
      <c r="L2928" s="25" t="s">
        <v>3</v>
      </c>
      <c r="M2928" s="17">
        <v>0.85</v>
      </c>
      <c r="N2928" s="17">
        <v>0.15</v>
      </c>
      <c r="O2928" s="11">
        <f>Ugovori_OPULJP[[#This Row],[Bespovratna sredstva - Ukupno (EU+Nac) HRK
= Ukupna ugovorena vrijednost bespovratnih sredstava]]*Ugovori_OPULJP[[#This Row],[EU STOPA SUFINANCIRANJA %
EU CO-FINANCING RATE %]]</f>
        <v>1145988.19</v>
      </c>
      <c r="P2928" s="11">
        <f>Ugovori_OPULJP[[#This Row],[Bespovratna sredstva - Ukupno (EU+Nac) HRK
= Ukupna ugovorena vrijednost bespovratnih sredstava]]*Ugovori_OPULJP[[#This Row],[STOPA NACIONALNOG SUFINANCIRANJA %]]</f>
        <v>202233.21</v>
      </c>
      <c r="Q2928" s="11">
        <v>1348221.4</v>
      </c>
      <c r="R2928" s="11">
        <v>0</v>
      </c>
      <c r="S2928" s="11">
        <v>0</v>
      </c>
      <c r="T2928" s="4">
        <f>Ugovori_OPULJP[[#This Row],[Bespovratna sredstva - Ukupno (EU+Nac) HRK
= Ukupna ugovorena vrijednost bespovratnih sredstava]]+Ugovori_OPULJP[[#This Row],[Javni doprinos korisnika - HRK]]+Ugovori_OPULJP[[#This Row],[Privatni doprinos korisnika - HRK]]</f>
        <v>1348221.4</v>
      </c>
      <c r="U2928" s="29" t="s">
        <v>8735</v>
      </c>
      <c r="V2928" s="29" t="s">
        <v>24</v>
      </c>
      <c r="W2928" s="89" t="s">
        <v>5579</v>
      </c>
      <c r="X2928" s="30" t="s">
        <v>8071</v>
      </c>
    </row>
    <row r="2929" spans="1:24" ht="102" x14ac:dyDescent="0.25">
      <c r="A2929" s="45" t="s">
        <v>4378</v>
      </c>
      <c r="B2929" s="46" t="s">
        <v>8152</v>
      </c>
      <c r="C2929" s="30" t="s">
        <v>7158</v>
      </c>
      <c r="D2929" s="30" t="s">
        <v>4363</v>
      </c>
      <c r="E2929" s="29" t="s">
        <v>10082</v>
      </c>
      <c r="F2929" s="47" t="s">
        <v>8618</v>
      </c>
      <c r="G2929" s="47" t="s">
        <v>4379</v>
      </c>
      <c r="H2929" s="48">
        <v>43377</v>
      </c>
      <c r="I2929" s="48">
        <v>43742</v>
      </c>
      <c r="J2929" s="48" t="str">
        <f ca="1">IF(Ugovori_OPULJP[[#This Row],[DATUM ZAVRŠETKA OPERACIJE]]&lt;TODAY(),"završen","u provedbi")</f>
        <v>završen</v>
      </c>
      <c r="K2929" s="25" t="s">
        <v>4380</v>
      </c>
      <c r="L2929" s="25" t="s">
        <v>3</v>
      </c>
      <c r="M2929" s="17">
        <v>0.85</v>
      </c>
      <c r="N2929" s="17">
        <v>0.15</v>
      </c>
      <c r="O2929" s="11">
        <f>Ugovori_OPULJP[[#This Row],[Bespovratna sredstva - Ukupno (EU+Nac) HRK
= Ukupna ugovorena vrijednost bespovratnih sredstava]]*Ugovori_OPULJP[[#This Row],[EU STOPA SUFINANCIRANJA %
EU CO-FINANCING RATE %]]</f>
        <v>501284.88200000004</v>
      </c>
      <c r="P2929" s="11">
        <f>Ugovori_OPULJP[[#This Row],[Bespovratna sredstva - Ukupno (EU+Nac) HRK
= Ukupna ugovorena vrijednost bespovratnih sredstava]]*Ugovori_OPULJP[[#This Row],[STOPA NACIONALNOG SUFINANCIRANJA %]]</f>
        <v>88462.038</v>
      </c>
      <c r="Q2929" s="11">
        <v>589746.92000000004</v>
      </c>
      <c r="R2929" s="11">
        <v>0</v>
      </c>
      <c r="S2929" s="11">
        <v>0</v>
      </c>
      <c r="T2929" s="4">
        <f>Ugovori_OPULJP[[#This Row],[Bespovratna sredstva - Ukupno (EU+Nac) HRK
= Ukupna ugovorena vrijednost bespovratnih sredstava]]+Ugovori_OPULJP[[#This Row],[Javni doprinos korisnika - HRK]]+Ugovori_OPULJP[[#This Row],[Privatni doprinos korisnika - HRK]]</f>
        <v>589746.92000000004</v>
      </c>
      <c r="U2929" s="29" t="s">
        <v>8735</v>
      </c>
      <c r="V2929" s="29" t="s">
        <v>24</v>
      </c>
      <c r="W2929" s="89" t="s">
        <v>5580</v>
      </c>
      <c r="X2929" s="30" t="s">
        <v>8071</v>
      </c>
    </row>
    <row r="2930" spans="1:24" ht="114.75" x14ac:dyDescent="0.25">
      <c r="A2930" s="45" t="s">
        <v>4381</v>
      </c>
      <c r="B2930" s="46" t="s">
        <v>8152</v>
      </c>
      <c r="C2930" s="30" t="s">
        <v>7158</v>
      </c>
      <c r="D2930" s="30" t="s">
        <v>4363</v>
      </c>
      <c r="E2930" s="29" t="s">
        <v>10082</v>
      </c>
      <c r="F2930" s="47" t="s">
        <v>8619</v>
      </c>
      <c r="G2930" s="47" t="s">
        <v>4382</v>
      </c>
      <c r="H2930" s="48">
        <v>43188</v>
      </c>
      <c r="I2930" s="48">
        <v>43737</v>
      </c>
      <c r="J2930" s="48" t="str">
        <f ca="1">IF(Ugovori_OPULJP[[#This Row],[DATUM ZAVRŠETKA OPERACIJE]]&lt;TODAY(),"završen","u provedbi")</f>
        <v>završen</v>
      </c>
      <c r="K2930" s="25" t="s">
        <v>25</v>
      </c>
      <c r="L2930" s="25" t="s">
        <v>3</v>
      </c>
      <c r="M2930" s="17">
        <v>0.85</v>
      </c>
      <c r="N2930" s="17">
        <v>0.15</v>
      </c>
      <c r="O2930" s="11">
        <f>Ugovori_OPULJP[[#This Row],[Bespovratna sredstva - Ukupno (EU+Nac) HRK
= Ukupna ugovorena vrijednost bespovratnih sredstava]]*Ugovori_OPULJP[[#This Row],[EU STOPA SUFINANCIRANJA %
EU CO-FINANCING RATE %]]</f>
        <v>1067434.1819999998</v>
      </c>
      <c r="P2930" s="11">
        <f>Ugovori_OPULJP[[#This Row],[Bespovratna sredstva - Ukupno (EU+Nac) HRK
= Ukupna ugovorena vrijednost bespovratnih sredstava]]*Ugovori_OPULJP[[#This Row],[STOPA NACIONALNOG SUFINANCIRANJA %]]</f>
        <v>188370.73799999998</v>
      </c>
      <c r="Q2930" s="11">
        <v>1255804.92</v>
      </c>
      <c r="R2930" s="11">
        <v>0</v>
      </c>
      <c r="S2930" s="11">
        <v>0</v>
      </c>
      <c r="T2930" s="4">
        <f>Ugovori_OPULJP[[#This Row],[Bespovratna sredstva - Ukupno (EU+Nac) HRK
= Ukupna ugovorena vrijednost bespovratnih sredstava]]+Ugovori_OPULJP[[#This Row],[Javni doprinos korisnika - HRK]]+Ugovori_OPULJP[[#This Row],[Privatni doprinos korisnika - HRK]]</f>
        <v>1255804.92</v>
      </c>
      <c r="U2930" s="29" t="s">
        <v>8735</v>
      </c>
      <c r="V2930" s="29" t="s">
        <v>24</v>
      </c>
      <c r="W2930" s="89" t="s">
        <v>5581</v>
      </c>
      <c r="X2930" s="30" t="s">
        <v>8071</v>
      </c>
    </row>
    <row r="2931" spans="1:24" ht="114.75" x14ac:dyDescent="0.25">
      <c r="A2931" s="45" t="s">
        <v>4383</v>
      </c>
      <c r="B2931" s="46" t="s">
        <v>8152</v>
      </c>
      <c r="C2931" s="30" t="s">
        <v>7158</v>
      </c>
      <c r="D2931" s="30" t="s">
        <v>4363</v>
      </c>
      <c r="E2931" s="29" t="s">
        <v>10082</v>
      </c>
      <c r="F2931" s="47" t="s">
        <v>8620</v>
      </c>
      <c r="G2931" s="47" t="s">
        <v>4384</v>
      </c>
      <c r="H2931" s="48">
        <v>43188</v>
      </c>
      <c r="I2931" s="48">
        <v>43919</v>
      </c>
      <c r="J2931" s="48" t="str">
        <f ca="1">IF(Ugovori_OPULJP[[#This Row],[DATUM ZAVRŠETKA OPERACIJE]]&lt;TODAY(),"završen","u provedbi")</f>
        <v>završen</v>
      </c>
      <c r="K2931" s="25" t="s">
        <v>25</v>
      </c>
      <c r="L2931" s="25" t="s">
        <v>3</v>
      </c>
      <c r="M2931" s="17">
        <v>0.85</v>
      </c>
      <c r="N2931" s="17">
        <v>0.15</v>
      </c>
      <c r="O2931" s="11">
        <f>Ugovori_OPULJP[[#This Row],[Bespovratna sredstva - Ukupno (EU+Nac) HRK
= Ukupna ugovorena vrijednost bespovratnih sredstava]]*Ugovori_OPULJP[[#This Row],[EU STOPA SUFINANCIRANJA %
EU CO-FINANCING RATE %]]</f>
        <v>1071270.5125</v>
      </c>
      <c r="P2931" s="11">
        <f>Ugovori_OPULJP[[#This Row],[Bespovratna sredstva - Ukupno (EU+Nac) HRK
= Ukupna ugovorena vrijednost bespovratnih sredstava]]*Ugovori_OPULJP[[#This Row],[STOPA NACIONALNOG SUFINANCIRANJA %]]</f>
        <v>189047.73749999999</v>
      </c>
      <c r="Q2931" s="11">
        <v>1260318.25</v>
      </c>
      <c r="R2931" s="11">
        <v>0</v>
      </c>
      <c r="S2931" s="11">
        <v>0</v>
      </c>
      <c r="T2931" s="4">
        <f>Ugovori_OPULJP[[#This Row],[Bespovratna sredstva - Ukupno (EU+Nac) HRK
= Ukupna ugovorena vrijednost bespovratnih sredstava]]+Ugovori_OPULJP[[#This Row],[Javni doprinos korisnika - HRK]]+Ugovori_OPULJP[[#This Row],[Privatni doprinos korisnika - HRK]]</f>
        <v>1260318.25</v>
      </c>
      <c r="U2931" s="29" t="s">
        <v>8735</v>
      </c>
      <c r="V2931" s="29" t="s">
        <v>24</v>
      </c>
      <c r="W2931" s="89" t="s">
        <v>5582</v>
      </c>
      <c r="X2931" s="30" t="s">
        <v>8071</v>
      </c>
    </row>
    <row r="2932" spans="1:24" ht="63.75" x14ac:dyDescent="0.25">
      <c r="A2932" s="45" t="s">
        <v>4385</v>
      </c>
      <c r="B2932" s="46" t="s">
        <v>8152</v>
      </c>
      <c r="C2932" s="30" t="s">
        <v>7158</v>
      </c>
      <c r="D2932" s="30" t="s">
        <v>4363</v>
      </c>
      <c r="E2932" s="29" t="s">
        <v>10082</v>
      </c>
      <c r="F2932" s="47" t="s">
        <v>4386</v>
      </c>
      <c r="G2932" s="47" t="s">
        <v>4387</v>
      </c>
      <c r="H2932" s="48">
        <v>43377</v>
      </c>
      <c r="I2932" s="48">
        <v>44016</v>
      </c>
      <c r="J2932" s="48" t="str">
        <f ca="1">IF(Ugovori_OPULJP[[#This Row],[DATUM ZAVRŠETKA OPERACIJE]]&lt;TODAY(),"završen","u provedbi")</f>
        <v>završen</v>
      </c>
      <c r="K2932" s="25" t="s">
        <v>4</v>
      </c>
      <c r="L2932" s="25" t="s">
        <v>4</v>
      </c>
      <c r="M2932" s="17">
        <v>0.85</v>
      </c>
      <c r="N2932" s="17">
        <v>0.15</v>
      </c>
      <c r="O2932" s="11">
        <f>Ugovori_OPULJP[[#This Row],[Bespovratna sredstva - Ukupno (EU+Nac) HRK
= Ukupna ugovorena vrijednost bespovratnih sredstava]]*Ugovori_OPULJP[[#This Row],[EU STOPA SUFINANCIRANJA %
EU CO-FINANCING RATE %]]</f>
        <v>383052.5</v>
      </c>
      <c r="P2932" s="11">
        <f>Ugovori_OPULJP[[#This Row],[Bespovratna sredstva - Ukupno (EU+Nac) HRK
= Ukupna ugovorena vrijednost bespovratnih sredstava]]*Ugovori_OPULJP[[#This Row],[STOPA NACIONALNOG SUFINANCIRANJA %]]</f>
        <v>67597.5</v>
      </c>
      <c r="Q2932" s="11">
        <v>450650</v>
      </c>
      <c r="R2932" s="11">
        <v>0</v>
      </c>
      <c r="S2932" s="11">
        <v>0</v>
      </c>
      <c r="T2932" s="4">
        <f>Ugovori_OPULJP[[#This Row],[Bespovratna sredstva - Ukupno (EU+Nac) HRK
= Ukupna ugovorena vrijednost bespovratnih sredstava]]+Ugovori_OPULJP[[#This Row],[Javni doprinos korisnika - HRK]]+Ugovori_OPULJP[[#This Row],[Privatni doprinos korisnika - HRK]]</f>
        <v>450650</v>
      </c>
      <c r="U2932" s="29" t="s">
        <v>8735</v>
      </c>
      <c r="V2932" s="29" t="s">
        <v>24</v>
      </c>
      <c r="W2932" s="89" t="s">
        <v>5583</v>
      </c>
      <c r="X2932" s="30" t="s">
        <v>8071</v>
      </c>
    </row>
    <row r="2933" spans="1:24" ht="89.25" x14ac:dyDescent="0.25">
      <c r="A2933" s="45" t="s">
        <v>4388</v>
      </c>
      <c r="B2933" s="46" t="s">
        <v>8152</v>
      </c>
      <c r="C2933" s="30" t="s">
        <v>7158</v>
      </c>
      <c r="D2933" s="30" t="s">
        <v>4363</v>
      </c>
      <c r="E2933" s="29" t="s">
        <v>10082</v>
      </c>
      <c r="F2933" s="47" t="s">
        <v>7476</v>
      </c>
      <c r="G2933" s="47" t="s">
        <v>4389</v>
      </c>
      <c r="H2933" s="48">
        <v>43370</v>
      </c>
      <c r="I2933" s="48">
        <v>44009</v>
      </c>
      <c r="J2933" s="48" t="str">
        <f ca="1">IF(Ugovori_OPULJP[[#This Row],[DATUM ZAVRŠETKA OPERACIJE]]&lt;TODAY(),"završen","u provedbi")</f>
        <v>završen</v>
      </c>
      <c r="K2933" s="25" t="s">
        <v>25</v>
      </c>
      <c r="L2933" s="25" t="s">
        <v>3</v>
      </c>
      <c r="M2933" s="17">
        <v>0.85</v>
      </c>
      <c r="N2933" s="17">
        <v>0.15</v>
      </c>
      <c r="O2933" s="11">
        <f>Ugovori_OPULJP[[#This Row],[Bespovratna sredstva - Ukupno (EU+Nac) HRK
= Ukupna ugovorena vrijednost bespovratnih sredstava]]*Ugovori_OPULJP[[#This Row],[EU STOPA SUFINANCIRANJA %
EU CO-FINANCING RATE %]]</f>
        <v>1203345</v>
      </c>
      <c r="P2933" s="11">
        <f>Ugovori_OPULJP[[#This Row],[Bespovratna sredstva - Ukupno (EU+Nac) HRK
= Ukupna ugovorena vrijednost bespovratnih sredstava]]*Ugovori_OPULJP[[#This Row],[STOPA NACIONALNOG SUFINANCIRANJA %]]</f>
        <v>212355</v>
      </c>
      <c r="Q2933" s="11">
        <v>1415700</v>
      </c>
      <c r="R2933" s="11">
        <v>0</v>
      </c>
      <c r="S2933" s="11">
        <v>0</v>
      </c>
      <c r="T2933" s="4">
        <f>Ugovori_OPULJP[[#This Row],[Bespovratna sredstva - Ukupno (EU+Nac) HRK
= Ukupna ugovorena vrijednost bespovratnih sredstava]]+Ugovori_OPULJP[[#This Row],[Javni doprinos korisnika - HRK]]+Ugovori_OPULJP[[#This Row],[Privatni doprinos korisnika - HRK]]</f>
        <v>1415700</v>
      </c>
      <c r="U2933" s="29" t="s">
        <v>8735</v>
      </c>
      <c r="V2933" s="29" t="s">
        <v>24</v>
      </c>
      <c r="W2933" s="89" t="s">
        <v>5584</v>
      </c>
      <c r="X2933" s="30" t="s">
        <v>8071</v>
      </c>
    </row>
    <row r="2934" spans="1:24" ht="89.25" x14ac:dyDescent="0.25">
      <c r="A2934" s="45" t="s">
        <v>4390</v>
      </c>
      <c r="B2934" s="46" t="s">
        <v>8152</v>
      </c>
      <c r="C2934" s="30" t="s">
        <v>7158</v>
      </c>
      <c r="D2934" s="30" t="s">
        <v>4363</v>
      </c>
      <c r="E2934" s="29" t="s">
        <v>10082</v>
      </c>
      <c r="F2934" s="47" t="s">
        <v>8621</v>
      </c>
      <c r="G2934" s="47" t="s">
        <v>4391</v>
      </c>
      <c r="H2934" s="48">
        <v>43188</v>
      </c>
      <c r="I2934" s="48">
        <v>43737</v>
      </c>
      <c r="J2934" s="48" t="str">
        <f ca="1">IF(Ugovori_OPULJP[[#This Row],[DATUM ZAVRŠETKA OPERACIJE]]&lt;TODAY(),"završen","u provedbi")</f>
        <v>završen</v>
      </c>
      <c r="K2934" s="25" t="s">
        <v>11</v>
      </c>
      <c r="L2934" s="25" t="s">
        <v>11</v>
      </c>
      <c r="M2934" s="17">
        <v>0.85</v>
      </c>
      <c r="N2934" s="17">
        <v>0.15</v>
      </c>
      <c r="O2934" s="11">
        <f>Ugovori_OPULJP[[#This Row],[Bespovratna sredstva - Ukupno (EU+Nac) HRK
= Ukupna ugovorena vrijednost bespovratnih sredstava]]*Ugovori_OPULJP[[#This Row],[EU STOPA SUFINANCIRANJA %
EU CO-FINANCING RATE %]]</f>
        <v>818480.21499999997</v>
      </c>
      <c r="P2934" s="11">
        <f>Ugovori_OPULJP[[#This Row],[Bespovratna sredstva - Ukupno (EU+Nac) HRK
= Ukupna ugovorena vrijednost bespovratnih sredstava]]*Ugovori_OPULJP[[#This Row],[STOPA NACIONALNOG SUFINANCIRANJA %]]</f>
        <v>144437.685</v>
      </c>
      <c r="Q2934" s="11">
        <v>962917.9</v>
      </c>
      <c r="R2934" s="11">
        <v>0</v>
      </c>
      <c r="S2934" s="11">
        <v>0</v>
      </c>
      <c r="T2934" s="4">
        <f>Ugovori_OPULJP[[#This Row],[Bespovratna sredstva - Ukupno (EU+Nac) HRK
= Ukupna ugovorena vrijednost bespovratnih sredstava]]+Ugovori_OPULJP[[#This Row],[Javni doprinos korisnika - HRK]]+Ugovori_OPULJP[[#This Row],[Privatni doprinos korisnika - HRK]]</f>
        <v>962917.9</v>
      </c>
      <c r="U2934" s="29" t="s">
        <v>8735</v>
      </c>
      <c r="V2934" s="29" t="s">
        <v>24</v>
      </c>
      <c r="W2934" s="89" t="s">
        <v>5585</v>
      </c>
      <c r="X2934" s="30" t="s">
        <v>8071</v>
      </c>
    </row>
    <row r="2935" spans="1:24" ht="102" x14ac:dyDescent="0.25">
      <c r="A2935" s="45" t="s">
        <v>4392</v>
      </c>
      <c r="B2935" s="46" t="s">
        <v>8152</v>
      </c>
      <c r="C2935" s="30" t="s">
        <v>7158</v>
      </c>
      <c r="D2935" s="30" t="s">
        <v>4363</v>
      </c>
      <c r="E2935" s="29" t="s">
        <v>10082</v>
      </c>
      <c r="F2935" s="47" t="s">
        <v>8602</v>
      </c>
      <c r="G2935" s="47" t="s">
        <v>4393</v>
      </c>
      <c r="H2935" s="48">
        <v>43188</v>
      </c>
      <c r="I2935" s="48">
        <v>43798</v>
      </c>
      <c r="J2935" s="48" t="str">
        <f ca="1">IF(Ugovori_OPULJP[[#This Row],[DATUM ZAVRŠETKA OPERACIJE]]&lt;TODAY(),"završen","u provedbi")</f>
        <v>završen</v>
      </c>
      <c r="K2935" s="25" t="s">
        <v>25</v>
      </c>
      <c r="L2935" s="25" t="s">
        <v>3</v>
      </c>
      <c r="M2935" s="17">
        <v>0.85</v>
      </c>
      <c r="N2935" s="17">
        <v>0.15</v>
      </c>
      <c r="O2935" s="11">
        <f>Ugovori_OPULJP[[#This Row],[Bespovratna sredstva - Ukupno (EU+Nac) HRK
= Ukupna ugovorena vrijednost bespovratnih sredstava]]*Ugovori_OPULJP[[#This Row],[EU STOPA SUFINANCIRANJA %
EU CO-FINANCING RATE %]]</f>
        <v>1227013.5984999998</v>
      </c>
      <c r="P2935" s="11">
        <f>Ugovori_OPULJP[[#This Row],[Bespovratna sredstva - Ukupno (EU+Nac) HRK
= Ukupna ugovorena vrijednost bespovratnih sredstava]]*Ugovori_OPULJP[[#This Row],[STOPA NACIONALNOG SUFINANCIRANJA %]]</f>
        <v>216531.81149999998</v>
      </c>
      <c r="Q2935" s="11">
        <v>1443545.41</v>
      </c>
      <c r="R2935" s="11">
        <v>0</v>
      </c>
      <c r="S2935" s="11">
        <v>0</v>
      </c>
      <c r="T2935" s="4">
        <f>Ugovori_OPULJP[[#This Row],[Bespovratna sredstva - Ukupno (EU+Nac) HRK
= Ukupna ugovorena vrijednost bespovratnih sredstava]]+Ugovori_OPULJP[[#This Row],[Javni doprinos korisnika - HRK]]+Ugovori_OPULJP[[#This Row],[Privatni doprinos korisnika - HRK]]</f>
        <v>1443545.41</v>
      </c>
      <c r="U2935" s="29" t="s">
        <v>8735</v>
      </c>
      <c r="V2935" s="29" t="s">
        <v>24</v>
      </c>
      <c r="W2935" s="89" t="s">
        <v>5586</v>
      </c>
      <c r="X2935" s="30" t="s">
        <v>8071</v>
      </c>
    </row>
    <row r="2936" spans="1:24" ht="89.25" x14ac:dyDescent="0.25">
      <c r="A2936" s="45" t="s">
        <v>4394</v>
      </c>
      <c r="B2936" s="46" t="s">
        <v>8152</v>
      </c>
      <c r="C2936" s="30" t="s">
        <v>7158</v>
      </c>
      <c r="D2936" s="30" t="s">
        <v>4363</v>
      </c>
      <c r="E2936" s="29" t="s">
        <v>10082</v>
      </c>
      <c r="F2936" s="47" t="s">
        <v>7477</v>
      </c>
      <c r="G2936" s="47" t="s">
        <v>4395</v>
      </c>
      <c r="H2936" s="48">
        <v>43370</v>
      </c>
      <c r="I2936" s="48">
        <v>43857</v>
      </c>
      <c r="J2936" s="48" t="str">
        <f ca="1">IF(Ugovori_OPULJP[[#This Row],[DATUM ZAVRŠETKA OPERACIJE]]&lt;TODAY(),"završen","u provedbi")</f>
        <v>završen</v>
      </c>
      <c r="K2936" s="25" t="s">
        <v>4396</v>
      </c>
      <c r="L2936" s="25" t="s">
        <v>3</v>
      </c>
      <c r="M2936" s="17">
        <v>0.85</v>
      </c>
      <c r="N2936" s="17">
        <v>0.15</v>
      </c>
      <c r="O2936" s="11">
        <f>Ugovori_OPULJP[[#This Row],[Bespovratna sredstva - Ukupno (EU+Nac) HRK
= Ukupna ugovorena vrijednost bespovratnih sredstava]]*Ugovori_OPULJP[[#This Row],[EU STOPA SUFINANCIRANJA %
EU CO-FINANCING RATE %]]</f>
        <v>969681.55550000002</v>
      </c>
      <c r="P2936" s="11">
        <f>Ugovori_OPULJP[[#This Row],[Bespovratna sredstva - Ukupno (EU+Nac) HRK
= Ukupna ugovorena vrijednost bespovratnih sredstava]]*Ugovori_OPULJP[[#This Row],[STOPA NACIONALNOG SUFINANCIRANJA %]]</f>
        <v>171120.2745</v>
      </c>
      <c r="Q2936" s="11">
        <v>1140801.83</v>
      </c>
      <c r="R2936" s="11">
        <v>0</v>
      </c>
      <c r="S2936" s="11">
        <v>0</v>
      </c>
      <c r="T2936" s="4">
        <f>Ugovori_OPULJP[[#This Row],[Bespovratna sredstva - Ukupno (EU+Nac) HRK
= Ukupna ugovorena vrijednost bespovratnih sredstava]]+Ugovori_OPULJP[[#This Row],[Javni doprinos korisnika - HRK]]+Ugovori_OPULJP[[#This Row],[Privatni doprinos korisnika - HRK]]</f>
        <v>1140801.83</v>
      </c>
      <c r="U2936" s="29" t="s">
        <v>8735</v>
      </c>
      <c r="V2936" s="29" t="s">
        <v>24</v>
      </c>
      <c r="W2936" s="89" t="s">
        <v>5587</v>
      </c>
      <c r="X2936" s="30" t="s">
        <v>8071</v>
      </c>
    </row>
    <row r="2937" spans="1:24" ht="102" x14ac:dyDescent="0.25">
      <c r="A2937" s="45" t="s">
        <v>4397</v>
      </c>
      <c r="B2937" s="46" t="s">
        <v>8152</v>
      </c>
      <c r="C2937" s="30" t="s">
        <v>7158</v>
      </c>
      <c r="D2937" s="30" t="s">
        <v>4363</v>
      </c>
      <c r="E2937" s="29" t="s">
        <v>10082</v>
      </c>
      <c r="F2937" s="47" t="s">
        <v>7478</v>
      </c>
      <c r="G2937" s="47" t="s">
        <v>4398</v>
      </c>
      <c r="H2937" s="48">
        <v>43377</v>
      </c>
      <c r="I2937" s="48">
        <v>44016</v>
      </c>
      <c r="J2937" s="48" t="str">
        <f ca="1">IF(Ugovori_OPULJP[[#This Row],[DATUM ZAVRŠETKA OPERACIJE]]&lt;TODAY(),"završen","u provedbi")</f>
        <v>završen</v>
      </c>
      <c r="K2937" s="25" t="s">
        <v>4399</v>
      </c>
      <c r="L2937" s="25" t="s">
        <v>3</v>
      </c>
      <c r="M2937" s="17">
        <v>0.85</v>
      </c>
      <c r="N2937" s="17">
        <v>0.15</v>
      </c>
      <c r="O2937" s="11">
        <f>Ugovori_OPULJP[[#This Row],[Bespovratna sredstva - Ukupno (EU+Nac) HRK
= Ukupna ugovorena vrijednost bespovratnih sredstava]]*Ugovori_OPULJP[[#This Row],[EU STOPA SUFINANCIRANJA %
EU CO-FINANCING RATE %]]</f>
        <v>1218448.1229999999</v>
      </c>
      <c r="P2937" s="11">
        <f>Ugovori_OPULJP[[#This Row],[Bespovratna sredstva - Ukupno (EU+Nac) HRK
= Ukupna ugovorena vrijednost bespovratnih sredstava]]*Ugovori_OPULJP[[#This Row],[STOPA NACIONALNOG SUFINANCIRANJA %]]</f>
        <v>215020.25699999998</v>
      </c>
      <c r="Q2937" s="11">
        <v>1433468.38</v>
      </c>
      <c r="R2937" s="11">
        <v>0</v>
      </c>
      <c r="S2937" s="11">
        <v>0</v>
      </c>
      <c r="T2937" s="4">
        <f>Ugovori_OPULJP[[#This Row],[Bespovratna sredstva - Ukupno (EU+Nac) HRK
= Ukupna ugovorena vrijednost bespovratnih sredstava]]+Ugovori_OPULJP[[#This Row],[Javni doprinos korisnika - HRK]]+Ugovori_OPULJP[[#This Row],[Privatni doprinos korisnika - HRK]]</f>
        <v>1433468.38</v>
      </c>
      <c r="U2937" s="29" t="s">
        <v>8735</v>
      </c>
      <c r="V2937" s="29" t="s">
        <v>24</v>
      </c>
      <c r="W2937" s="89" t="s">
        <v>5588</v>
      </c>
      <c r="X2937" s="30" t="s">
        <v>8071</v>
      </c>
    </row>
    <row r="2938" spans="1:24" ht="102" x14ac:dyDescent="0.25">
      <c r="A2938" s="45" t="s">
        <v>4400</v>
      </c>
      <c r="B2938" s="46" t="s">
        <v>8152</v>
      </c>
      <c r="C2938" s="30" t="s">
        <v>7158</v>
      </c>
      <c r="D2938" s="30" t="s">
        <v>4363</v>
      </c>
      <c r="E2938" s="29" t="s">
        <v>10082</v>
      </c>
      <c r="F2938" s="47" t="s">
        <v>8603</v>
      </c>
      <c r="G2938" s="47" t="s">
        <v>4401</v>
      </c>
      <c r="H2938" s="48">
        <v>43189</v>
      </c>
      <c r="I2938" s="48">
        <v>43768</v>
      </c>
      <c r="J2938" s="48" t="str">
        <f ca="1">IF(Ugovori_OPULJP[[#This Row],[DATUM ZAVRŠETKA OPERACIJE]]&lt;TODAY(),"završen","u provedbi")</f>
        <v>završen</v>
      </c>
      <c r="K2938" s="25" t="s">
        <v>25</v>
      </c>
      <c r="L2938" s="25" t="s">
        <v>3</v>
      </c>
      <c r="M2938" s="17">
        <v>0.85</v>
      </c>
      <c r="N2938" s="17">
        <v>0.15</v>
      </c>
      <c r="O2938" s="11">
        <f>Ugovori_OPULJP[[#This Row],[Bespovratna sredstva - Ukupno (EU+Nac) HRK
= Ukupna ugovorena vrijednost bespovratnih sredstava]]*Ugovori_OPULJP[[#This Row],[EU STOPA SUFINANCIRANJA %
EU CO-FINANCING RATE %]]</f>
        <v>793451.02150000003</v>
      </c>
      <c r="P2938" s="11">
        <f>Ugovori_OPULJP[[#This Row],[Bespovratna sredstva - Ukupno (EU+Nac) HRK
= Ukupna ugovorena vrijednost bespovratnih sredstava]]*Ugovori_OPULJP[[#This Row],[STOPA NACIONALNOG SUFINANCIRANJA %]]</f>
        <v>140020.76850000001</v>
      </c>
      <c r="Q2938" s="11">
        <v>933471.79</v>
      </c>
      <c r="R2938" s="11">
        <v>0</v>
      </c>
      <c r="S2938" s="11">
        <v>0</v>
      </c>
      <c r="T2938" s="4">
        <f>Ugovori_OPULJP[[#This Row],[Bespovratna sredstva - Ukupno (EU+Nac) HRK
= Ukupna ugovorena vrijednost bespovratnih sredstava]]+Ugovori_OPULJP[[#This Row],[Javni doprinos korisnika - HRK]]+Ugovori_OPULJP[[#This Row],[Privatni doprinos korisnika - HRK]]</f>
        <v>933471.79</v>
      </c>
      <c r="U2938" s="29" t="s">
        <v>8735</v>
      </c>
      <c r="V2938" s="29" t="s">
        <v>24</v>
      </c>
      <c r="W2938" s="89" t="s">
        <v>5589</v>
      </c>
      <c r="X2938" s="30" t="s">
        <v>8071</v>
      </c>
    </row>
    <row r="2939" spans="1:24" ht="114.75" x14ac:dyDescent="0.25">
      <c r="A2939" s="45" t="s">
        <v>4402</v>
      </c>
      <c r="B2939" s="46" t="s">
        <v>8152</v>
      </c>
      <c r="C2939" s="30" t="s">
        <v>7158</v>
      </c>
      <c r="D2939" s="30" t="s">
        <v>4363</v>
      </c>
      <c r="E2939" s="29" t="s">
        <v>10082</v>
      </c>
      <c r="F2939" s="47" t="s">
        <v>4403</v>
      </c>
      <c r="G2939" s="47" t="s">
        <v>4404</v>
      </c>
      <c r="H2939" s="48">
        <v>43370</v>
      </c>
      <c r="I2939" s="48">
        <v>44009</v>
      </c>
      <c r="J2939" s="48" t="str">
        <f ca="1">IF(Ugovori_OPULJP[[#This Row],[DATUM ZAVRŠETKA OPERACIJE]]&lt;TODAY(),"završen","u provedbi")</f>
        <v>završen</v>
      </c>
      <c r="K2939" s="25" t="s">
        <v>4405</v>
      </c>
      <c r="L2939" s="25" t="s">
        <v>3</v>
      </c>
      <c r="M2939" s="17">
        <v>0.85</v>
      </c>
      <c r="N2939" s="17">
        <v>0.15</v>
      </c>
      <c r="O2939" s="11">
        <f>Ugovori_OPULJP[[#This Row],[Bespovratna sredstva - Ukupno (EU+Nac) HRK
= Ukupna ugovorena vrijednost bespovratnih sredstava]]*Ugovori_OPULJP[[#This Row],[EU STOPA SUFINANCIRANJA %
EU CO-FINANCING RATE %]]</f>
        <v>870224.88299999991</v>
      </c>
      <c r="P2939" s="11">
        <f>Ugovori_OPULJP[[#This Row],[Bespovratna sredstva - Ukupno (EU+Nac) HRK
= Ukupna ugovorena vrijednost bespovratnih sredstava]]*Ugovori_OPULJP[[#This Row],[STOPA NACIONALNOG SUFINANCIRANJA %]]</f>
        <v>153569.09699999998</v>
      </c>
      <c r="Q2939" s="11">
        <v>1023793.98</v>
      </c>
      <c r="R2939" s="11">
        <v>0</v>
      </c>
      <c r="S2939" s="11">
        <v>0</v>
      </c>
      <c r="T2939" s="4">
        <f>Ugovori_OPULJP[[#This Row],[Bespovratna sredstva - Ukupno (EU+Nac) HRK
= Ukupna ugovorena vrijednost bespovratnih sredstava]]+Ugovori_OPULJP[[#This Row],[Javni doprinos korisnika - HRK]]+Ugovori_OPULJP[[#This Row],[Privatni doprinos korisnika - HRK]]</f>
        <v>1023793.98</v>
      </c>
      <c r="U2939" s="29" t="s">
        <v>8735</v>
      </c>
      <c r="V2939" s="29" t="s">
        <v>24</v>
      </c>
      <c r="W2939" s="89" t="s">
        <v>5590</v>
      </c>
      <c r="X2939" s="30" t="s">
        <v>8071</v>
      </c>
    </row>
    <row r="2940" spans="1:24" ht="102" x14ac:dyDescent="0.25">
      <c r="A2940" s="45" t="s">
        <v>4406</v>
      </c>
      <c r="B2940" s="46" t="s">
        <v>8152</v>
      </c>
      <c r="C2940" s="30" t="s">
        <v>7158</v>
      </c>
      <c r="D2940" s="30" t="s">
        <v>4363</v>
      </c>
      <c r="E2940" s="29" t="s">
        <v>10082</v>
      </c>
      <c r="F2940" s="47" t="s">
        <v>8610</v>
      </c>
      <c r="G2940" s="47" t="s">
        <v>4407</v>
      </c>
      <c r="H2940" s="48">
        <v>43188</v>
      </c>
      <c r="I2940" s="48">
        <v>43798</v>
      </c>
      <c r="J2940" s="48" t="str">
        <f ca="1">IF(Ugovori_OPULJP[[#This Row],[DATUM ZAVRŠETKA OPERACIJE]]&lt;TODAY(),"završen","u provedbi")</f>
        <v>završen</v>
      </c>
      <c r="K2940" s="25" t="s">
        <v>25</v>
      </c>
      <c r="L2940" s="25" t="s">
        <v>3</v>
      </c>
      <c r="M2940" s="17">
        <v>0.85</v>
      </c>
      <c r="N2940" s="17">
        <v>0.15</v>
      </c>
      <c r="O2940" s="11">
        <f>Ugovori_OPULJP[[#This Row],[Bespovratna sredstva - Ukupno (EU+Nac) HRK
= Ukupna ugovorena vrijednost bespovratnih sredstava]]*Ugovori_OPULJP[[#This Row],[EU STOPA SUFINANCIRANJA %
EU CO-FINANCING RATE %]]</f>
        <v>1039012.3665</v>
      </c>
      <c r="P2940" s="11">
        <f>Ugovori_OPULJP[[#This Row],[Bespovratna sredstva - Ukupno (EU+Nac) HRK
= Ukupna ugovorena vrijednost bespovratnih sredstava]]*Ugovori_OPULJP[[#This Row],[STOPA NACIONALNOG SUFINANCIRANJA %]]</f>
        <v>183355.12349999999</v>
      </c>
      <c r="Q2940" s="11">
        <v>1222367.49</v>
      </c>
      <c r="R2940" s="11">
        <v>0</v>
      </c>
      <c r="S2940" s="11">
        <v>0</v>
      </c>
      <c r="T2940" s="4">
        <f>Ugovori_OPULJP[[#This Row],[Bespovratna sredstva - Ukupno (EU+Nac) HRK
= Ukupna ugovorena vrijednost bespovratnih sredstava]]+Ugovori_OPULJP[[#This Row],[Javni doprinos korisnika - HRK]]+Ugovori_OPULJP[[#This Row],[Privatni doprinos korisnika - HRK]]</f>
        <v>1222367.49</v>
      </c>
      <c r="U2940" s="29" t="s">
        <v>8735</v>
      </c>
      <c r="V2940" s="29" t="s">
        <v>24</v>
      </c>
      <c r="W2940" s="89" t="s">
        <v>5591</v>
      </c>
      <c r="X2940" s="30" t="s">
        <v>8071</v>
      </c>
    </row>
    <row r="2941" spans="1:24" ht="89.25" x14ac:dyDescent="0.25">
      <c r="A2941" s="92" t="s">
        <v>4408</v>
      </c>
      <c r="B2941" s="46" t="s">
        <v>8152</v>
      </c>
      <c r="C2941" s="30" t="s">
        <v>7158</v>
      </c>
      <c r="D2941" s="30" t="s">
        <v>4363</v>
      </c>
      <c r="E2941" s="29" t="s">
        <v>10082</v>
      </c>
      <c r="F2941" s="47" t="s">
        <v>8604</v>
      </c>
      <c r="G2941" s="47" t="s">
        <v>4409</v>
      </c>
      <c r="H2941" s="48">
        <v>43385</v>
      </c>
      <c r="I2941" s="48">
        <v>44055</v>
      </c>
      <c r="J2941" s="48" t="str">
        <f ca="1">IF(Ugovori_OPULJP[[#This Row],[DATUM ZAVRŠETKA OPERACIJE]]&lt;TODAY(),"završen","u provedbi")</f>
        <v>završen</v>
      </c>
      <c r="K2941" s="25" t="s">
        <v>1613</v>
      </c>
      <c r="L2941" s="25" t="s">
        <v>3</v>
      </c>
      <c r="M2941" s="17">
        <v>0.85</v>
      </c>
      <c r="N2941" s="17">
        <v>0.15</v>
      </c>
      <c r="O2941" s="11">
        <f>Ugovori_OPULJP[[#This Row],[Bespovratna sredstva - Ukupno (EU+Nac) HRK
= Ukupna ugovorena vrijednost bespovratnih sredstava]]*Ugovori_OPULJP[[#This Row],[EU STOPA SUFINANCIRANJA %
EU CO-FINANCING RATE %]]</f>
        <v>502376.80050000001</v>
      </c>
      <c r="P2941" s="11">
        <f>Ugovori_OPULJP[[#This Row],[Bespovratna sredstva - Ukupno (EU+Nac) HRK
= Ukupna ugovorena vrijednost bespovratnih sredstava]]*Ugovori_OPULJP[[#This Row],[STOPA NACIONALNOG SUFINANCIRANJA %]]</f>
        <v>88654.729500000001</v>
      </c>
      <c r="Q2941" s="11">
        <v>591031.53</v>
      </c>
      <c r="R2941" s="11">
        <v>0</v>
      </c>
      <c r="S2941" s="11">
        <v>0</v>
      </c>
      <c r="T2941" s="4">
        <f>Ugovori_OPULJP[[#This Row],[Bespovratna sredstva - Ukupno (EU+Nac) HRK
= Ukupna ugovorena vrijednost bespovratnih sredstava]]+Ugovori_OPULJP[[#This Row],[Javni doprinos korisnika - HRK]]+Ugovori_OPULJP[[#This Row],[Privatni doprinos korisnika - HRK]]</f>
        <v>591031.53</v>
      </c>
      <c r="U2941" s="29" t="s">
        <v>8735</v>
      </c>
      <c r="V2941" s="29" t="s">
        <v>24</v>
      </c>
      <c r="W2941" s="89" t="s">
        <v>5592</v>
      </c>
      <c r="X2941" s="30" t="s">
        <v>8071</v>
      </c>
    </row>
    <row r="2942" spans="1:24" ht="114.75" x14ac:dyDescent="0.25">
      <c r="A2942" s="45" t="s">
        <v>4410</v>
      </c>
      <c r="B2942" s="46" t="s">
        <v>8152</v>
      </c>
      <c r="C2942" s="30" t="s">
        <v>7158</v>
      </c>
      <c r="D2942" s="30" t="s">
        <v>4363</v>
      </c>
      <c r="E2942" s="29" t="s">
        <v>10082</v>
      </c>
      <c r="F2942" s="47" t="s">
        <v>8609</v>
      </c>
      <c r="G2942" s="47" t="s">
        <v>4411</v>
      </c>
      <c r="H2942" s="48">
        <v>43188</v>
      </c>
      <c r="I2942" s="48">
        <v>43737</v>
      </c>
      <c r="J2942" s="48" t="str">
        <f ca="1">IF(Ugovori_OPULJP[[#This Row],[DATUM ZAVRŠETKA OPERACIJE]]&lt;TODAY(),"završen","u provedbi")</f>
        <v>završen</v>
      </c>
      <c r="K2942" s="25" t="s">
        <v>25</v>
      </c>
      <c r="L2942" s="25" t="s">
        <v>3</v>
      </c>
      <c r="M2942" s="17">
        <v>0.85</v>
      </c>
      <c r="N2942" s="17">
        <v>0.15</v>
      </c>
      <c r="O2942" s="11">
        <f>Ugovori_OPULJP[[#This Row],[Bespovratna sredstva - Ukupno (EU+Nac) HRK
= Ukupna ugovorena vrijednost bespovratnih sredstava]]*Ugovori_OPULJP[[#This Row],[EU STOPA SUFINANCIRANJA %
EU CO-FINANCING RATE %]]</f>
        <v>724668.21399999992</v>
      </c>
      <c r="P2942" s="11">
        <f>Ugovori_OPULJP[[#This Row],[Bespovratna sredstva - Ukupno (EU+Nac) HRK
= Ukupna ugovorena vrijednost bespovratnih sredstava]]*Ugovori_OPULJP[[#This Row],[STOPA NACIONALNOG SUFINANCIRANJA %]]</f>
        <v>127882.62599999999</v>
      </c>
      <c r="Q2942" s="11">
        <v>852550.84</v>
      </c>
      <c r="R2942" s="11">
        <v>0</v>
      </c>
      <c r="S2942" s="11">
        <v>0</v>
      </c>
      <c r="T2942" s="4">
        <f>Ugovori_OPULJP[[#This Row],[Bespovratna sredstva - Ukupno (EU+Nac) HRK
= Ukupna ugovorena vrijednost bespovratnih sredstava]]+Ugovori_OPULJP[[#This Row],[Javni doprinos korisnika - HRK]]+Ugovori_OPULJP[[#This Row],[Privatni doprinos korisnika - HRK]]</f>
        <v>852550.84</v>
      </c>
      <c r="U2942" s="29" t="s">
        <v>8735</v>
      </c>
      <c r="V2942" s="29" t="s">
        <v>24</v>
      </c>
      <c r="W2942" s="89" t="s">
        <v>5593</v>
      </c>
      <c r="X2942" s="30" t="s">
        <v>8071</v>
      </c>
    </row>
    <row r="2943" spans="1:24" ht="76.5" x14ac:dyDescent="0.25">
      <c r="A2943" s="93" t="s">
        <v>4412</v>
      </c>
      <c r="B2943" s="46" t="s">
        <v>8152</v>
      </c>
      <c r="C2943" s="30" t="s">
        <v>7158</v>
      </c>
      <c r="D2943" s="94" t="s">
        <v>4363</v>
      </c>
      <c r="E2943" s="29" t="s">
        <v>10082</v>
      </c>
      <c r="F2943" s="95" t="s">
        <v>7479</v>
      </c>
      <c r="G2943" s="47" t="s">
        <v>4413</v>
      </c>
      <c r="H2943" s="48">
        <v>43377</v>
      </c>
      <c r="I2943" s="48">
        <v>44016</v>
      </c>
      <c r="J2943" s="48" t="str">
        <f ca="1">IF(Ugovori_OPULJP[[#This Row],[DATUM ZAVRŠETKA OPERACIJE]]&lt;TODAY(),"završen","u provedbi")</f>
        <v>završen</v>
      </c>
      <c r="K2943" s="96" t="s">
        <v>4414</v>
      </c>
      <c r="L2943" s="25" t="s">
        <v>16</v>
      </c>
      <c r="M2943" s="17">
        <v>0.85</v>
      </c>
      <c r="N2943" s="17">
        <v>0.15</v>
      </c>
      <c r="O2943" s="3">
        <f>Ugovori_OPULJP[[#This Row],[Bespovratna sredstva - Ukupno (EU+Nac) HRK
= Ukupna ugovorena vrijednost bespovratnih sredstava]]*Ugovori_OPULJP[[#This Row],[EU STOPA SUFINANCIRANJA %
EU CO-FINANCING RATE %]]</f>
        <v>509562.69199999998</v>
      </c>
      <c r="P2943" s="3">
        <f>Ugovori_OPULJP[[#This Row],[Bespovratna sredstva - Ukupno (EU+Nac) HRK
= Ukupna ugovorena vrijednost bespovratnih sredstava]]*Ugovori_OPULJP[[#This Row],[STOPA NACIONALNOG SUFINANCIRANJA %]]</f>
        <v>89922.827999999994</v>
      </c>
      <c r="Q2943" s="3">
        <v>599485.52</v>
      </c>
      <c r="R2943" s="3">
        <v>0</v>
      </c>
      <c r="S2943" s="3">
        <v>0</v>
      </c>
      <c r="T2943" s="1">
        <f>Ugovori_OPULJP[[#This Row],[Bespovratna sredstva - Ukupno (EU+Nac) HRK
= Ukupna ugovorena vrijednost bespovratnih sredstava]]+Ugovori_OPULJP[[#This Row],[Javni doprinos korisnika - HRK]]+Ugovori_OPULJP[[#This Row],[Privatni doprinos korisnika - HRK]]</f>
        <v>599485.52</v>
      </c>
      <c r="U2943" s="29" t="s">
        <v>8735</v>
      </c>
      <c r="V2943" s="29" t="s">
        <v>24</v>
      </c>
      <c r="W2943" s="97" t="s">
        <v>5594</v>
      </c>
      <c r="X2943" s="30" t="s">
        <v>8071</v>
      </c>
    </row>
    <row r="2944" spans="1:24" ht="114.75" x14ac:dyDescent="0.25">
      <c r="A2944" s="93" t="s">
        <v>4415</v>
      </c>
      <c r="B2944" s="46" t="s">
        <v>8152</v>
      </c>
      <c r="C2944" s="30" t="s">
        <v>7158</v>
      </c>
      <c r="D2944" s="30" t="s">
        <v>4363</v>
      </c>
      <c r="E2944" s="29" t="s">
        <v>10082</v>
      </c>
      <c r="F2944" s="47" t="s">
        <v>8605</v>
      </c>
      <c r="G2944" s="7" t="s">
        <v>927</v>
      </c>
      <c r="H2944" s="98">
        <v>43188</v>
      </c>
      <c r="I2944" s="48">
        <v>43737</v>
      </c>
      <c r="J2944" s="48" t="str">
        <f ca="1">IF(Ugovori_OPULJP[[#This Row],[DATUM ZAVRŠETKA OPERACIJE]]&lt;TODAY(),"završen","u provedbi")</f>
        <v>završen</v>
      </c>
      <c r="K2944" s="25" t="s">
        <v>9828</v>
      </c>
      <c r="L2944" s="25" t="s">
        <v>0</v>
      </c>
      <c r="M2944" s="17">
        <v>0.85</v>
      </c>
      <c r="N2944" s="17">
        <v>0.15</v>
      </c>
      <c r="O2944" s="11">
        <f>Ugovori_OPULJP[[#This Row],[Bespovratna sredstva - Ukupno (EU+Nac) HRK
= Ukupna ugovorena vrijednost bespovratnih sredstava]]*Ugovori_OPULJP[[#This Row],[EU STOPA SUFINANCIRANJA %
EU CO-FINANCING RATE %]]</f>
        <v>818539.16249999998</v>
      </c>
      <c r="P2944" s="11">
        <f>Ugovori_OPULJP[[#This Row],[Bespovratna sredstva - Ukupno (EU+Nac) HRK
= Ukupna ugovorena vrijednost bespovratnih sredstava]]*Ugovori_OPULJP[[#This Row],[STOPA NACIONALNOG SUFINANCIRANJA %]]</f>
        <v>144448.08749999999</v>
      </c>
      <c r="Q2944" s="11">
        <v>962987.25</v>
      </c>
      <c r="R2944" s="11">
        <v>0</v>
      </c>
      <c r="S2944" s="11">
        <v>0</v>
      </c>
      <c r="T2944" s="4">
        <f>Ugovori_OPULJP[[#This Row],[Bespovratna sredstva - Ukupno (EU+Nac) HRK
= Ukupna ugovorena vrijednost bespovratnih sredstava]]+Ugovori_OPULJP[[#This Row],[Javni doprinos korisnika - HRK]]+Ugovori_OPULJP[[#This Row],[Privatni doprinos korisnika - HRK]]</f>
        <v>962987.25</v>
      </c>
      <c r="U2944" s="29" t="s">
        <v>8735</v>
      </c>
      <c r="V2944" s="29" t="s">
        <v>24</v>
      </c>
      <c r="W2944" s="89" t="s">
        <v>5595</v>
      </c>
      <c r="X2944" s="30" t="s">
        <v>8071</v>
      </c>
    </row>
    <row r="2945" spans="1:24" ht="114.75" x14ac:dyDescent="0.25">
      <c r="A2945" s="45" t="s">
        <v>4416</v>
      </c>
      <c r="B2945" s="46" t="s">
        <v>8152</v>
      </c>
      <c r="C2945" s="30" t="s">
        <v>7158</v>
      </c>
      <c r="D2945" s="30" t="s">
        <v>4363</v>
      </c>
      <c r="E2945" s="29" t="s">
        <v>10082</v>
      </c>
      <c r="F2945" s="47" t="s">
        <v>7480</v>
      </c>
      <c r="G2945" s="47" t="s">
        <v>4417</v>
      </c>
      <c r="H2945" s="48">
        <v>43377</v>
      </c>
      <c r="I2945" s="48">
        <v>43742</v>
      </c>
      <c r="J2945" s="48" t="str">
        <f ca="1">IF(Ugovori_OPULJP[[#This Row],[DATUM ZAVRŠETKA OPERACIJE]]&lt;TODAY(),"završen","u provedbi")</f>
        <v>završen</v>
      </c>
      <c r="K2945" s="25" t="s">
        <v>4418</v>
      </c>
      <c r="L2945" s="25" t="s">
        <v>3</v>
      </c>
      <c r="M2945" s="17">
        <v>0.85</v>
      </c>
      <c r="N2945" s="17">
        <v>0.15</v>
      </c>
      <c r="O2945" s="11">
        <f>Ugovori_OPULJP[[#This Row],[Bespovratna sredstva - Ukupno (EU+Nac) HRK
= Ukupna ugovorena vrijednost bespovratnih sredstava]]*Ugovori_OPULJP[[#This Row],[EU STOPA SUFINANCIRANJA %
EU CO-FINANCING RATE %]]</f>
        <v>601764.75049999997</v>
      </c>
      <c r="P2945" s="11">
        <f>Ugovori_OPULJP[[#This Row],[Bespovratna sredstva - Ukupno (EU+Nac) HRK
= Ukupna ugovorena vrijednost bespovratnih sredstava]]*Ugovori_OPULJP[[#This Row],[STOPA NACIONALNOG SUFINANCIRANJA %]]</f>
        <v>106193.7795</v>
      </c>
      <c r="Q2945" s="11">
        <v>707958.53</v>
      </c>
      <c r="R2945" s="11">
        <v>0</v>
      </c>
      <c r="S2945" s="11">
        <v>0</v>
      </c>
      <c r="T2945" s="4">
        <f>Ugovori_OPULJP[[#This Row],[Bespovratna sredstva - Ukupno (EU+Nac) HRK
= Ukupna ugovorena vrijednost bespovratnih sredstava]]+Ugovori_OPULJP[[#This Row],[Javni doprinos korisnika - HRK]]+Ugovori_OPULJP[[#This Row],[Privatni doprinos korisnika - HRK]]</f>
        <v>707958.53</v>
      </c>
      <c r="U2945" s="29" t="s">
        <v>8735</v>
      </c>
      <c r="V2945" s="29" t="s">
        <v>24</v>
      </c>
      <c r="W2945" s="89" t="s">
        <v>5596</v>
      </c>
      <c r="X2945" s="30" t="s">
        <v>8071</v>
      </c>
    </row>
    <row r="2946" spans="1:24" ht="114.75" x14ac:dyDescent="0.25">
      <c r="A2946" s="45" t="s">
        <v>4419</v>
      </c>
      <c r="B2946" s="46" t="s">
        <v>8152</v>
      </c>
      <c r="C2946" s="30" t="s">
        <v>7158</v>
      </c>
      <c r="D2946" s="30" t="s">
        <v>4363</v>
      </c>
      <c r="E2946" s="29" t="s">
        <v>10082</v>
      </c>
      <c r="F2946" s="47" t="s">
        <v>8622</v>
      </c>
      <c r="G2946" s="47" t="s">
        <v>132</v>
      </c>
      <c r="H2946" s="48">
        <v>43188</v>
      </c>
      <c r="I2946" s="48">
        <v>43798</v>
      </c>
      <c r="J2946" s="48" t="str">
        <f ca="1">IF(Ugovori_OPULJP[[#This Row],[DATUM ZAVRŠETKA OPERACIJE]]&lt;TODAY(),"završen","u provedbi")</f>
        <v>završen</v>
      </c>
      <c r="K2946" s="25" t="s">
        <v>4037</v>
      </c>
      <c r="L2946" s="25" t="s">
        <v>16</v>
      </c>
      <c r="M2946" s="17">
        <v>0.85</v>
      </c>
      <c r="N2946" s="17">
        <v>0.15</v>
      </c>
      <c r="O2946" s="11">
        <f>Ugovori_OPULJP[[#This Row],[Bespovratna sredstva - Ukupno (EU+Nac) HRK
= Ukupna ugovorena vrijednost bespovratnih sredstava]]*Ugovori_OPULJP[[#This Row],[EU STOPA SUFINANCIRANJA %
EU CO-FINANCING RATE %]]</f>
        <v>577824.73849999998</v>
      </c>
      <c r="P2946" s="11">
        <f>Ugovori_OPULJP[[#This Row],[Bespovratna sredstva - Ukupno (EU+Nac) HRK
= Ukupna ugovorena vrijednost bespovratnih sredstava]]*Ugovori_OPULJP[[#This Row],[STOPA NACIONALNOG SUFINANCIRANJA %]]</f>
        <v>101969.07150000001</v>
      </c>
      <c r="Q2946" s="11">
        <v>679793.81</v>
      </c>
      <c r="R2946" s="11">
        <v>0</v>
      </c>
      <c r="S2946" s="11">
        <v>0</v>
      </c>
      <c r="T2946" s="4">
        <f>Ugovori_OPULJP[[#This Row],[Bespovratna sredstva - Ukupno (EU+Nac) HRK
= Ukupna ugovorena vrijednost bespovratnih sredstava]]+Ugovori_OPULJP[[#This Row],[Javni doprinos korisnika - HRK]]+Ugovori_OPULJP[[#This Row],[Privatni doprinos korisnika - HRK]]</f>
        <v>679793.81</v>
      </c>
      <c r="U2946" s="29" t="s">
        <v>8735</v>
      </c>
      <c r="V2946" s="29" t="s">
        <v>24</v>
      </c>
      <c r="W2946" s="89" t="s">
        <v>5597</v>
      </c>
      <c r="X2946" s="30" t="s">
        <v>8071</v>
      </c>
    </row>
    <row r="2947" spans="1:24" ht="89.25" x14ac:dyDescent="0.25">
      <c r="A2947" s="45" t="s">
        <v>4420</v>
      </c>
      <c r="B2947" s="46" t="s">
        <v>8152</v>
      </c>
      <c r="C2947" s="30" t="s">
        <v>7158</v>
      </c>
      <c r="D2947" s="30" t="s">
        <v>4363</v>
      </c>
      <c r="E2947" s="29" t="s">
        <v>10082</v>
      </c>
      <c r="F2947" s="47" t="s">
        <v>4421</v>
      </c>
      <c r="G2947" s="47" t="s">
        <v>4422</v>
      </c>
      <c r="H2947" s="48">
        <v>43371</v>
      </c>
      <c r="I2947" s="48">
        <v>44010</v>
      </c>
      <c r="J2947" s="48" t="str">
        <f ca="1">IF(Ugovori_OPULJP[[#This Row],[DATUM ZAVRŠETKA OPERACIJE]]&lt;TODAY(),"završen","u provedbi")</f>
        <v>završen</v>
      </c>
      <c r="K2947" s="25" t="s">
        <v>4423</v>
      </c>
      <c r="L2947" s="25" t="s">
        <v>3</v>
      </c>
      <c r="M2947" s="17">
        <v>0.85</v>
      </c>
      <c r="N2947" s="17">
        <v>0.15</v>
      </c>
      <c r="O2947" s="11">
        <f>Ugovori_OPULJP[[#This Row],[Bespovratna sredstva - Ukupno (EU+Nac) HRK
= Ukupna ugovorena vrijednost bespovratnih sredstava]]*Ugovori_OPULJP[[#This Row],[EU STOPA SUFINANCIRANJA %
EU CO-FINANCING RATE %]]</f>
        <v>513445.2965</v>
      </c>
      <c r="P2947" s="11">
        <f>Ugovori_OPULJP[[#This Row],[Bespovratna sredstva - Ukupno (EU+Nac) HRK
= Ukupna ugovorena vrijednost bespovratnih sredstava]]*Ugovori_OPULJP[[#This Row],[STOPA NACIONALNOG SUFINANCIRANJA %]]</f>
        <v>90607.993499999997</v>
      </c>
      <c r="Q2947" s="11">
        <v>604053.29</v>
      </c>
      <c r="R2947" s="11">
        <v>0</v>
      </c>
      <c r="S2947" s="11">
        <v>0</v>
      </c>
      <c r="T2947" s="4">
        <f>Ugovori_OPULJP[[#This Row],[Bespovratna sredstva - Ukupno (EU+Nac) HRK
= Ukupna ugovorena vrijednost bespovratnih sredstava]]+Ugovori_OPULJP[[#This Row],[Javni doprinos korisnika - HRK]]+Ugovori_OPULJP[[#This Row],[Privatni doprinos korisnika - HRK]]</f>
        <v>604053.29</v>
      </c>
      <c r="U2947" s="29" t="s">
        <v>8735</v>
      </c>
      <c r="V2947" s="29" t="s">
        <v>24</v>
      </c>
      <c r="W2947" s="89" t="s">
        <v>5598</v>
      </c>
      <c r="X2947" s="30" t="s">
        <v>8071</v>
      </c>
    </row>
    <row r="2948" spans="1:24" ht="114.75" x14ac:dyDescent="0.25">
      <c r="A2948" s="45" t="s">
        <v>4424</v>
      </c>
      <c r="B2948" s="46" t="s">
        <v>8152</v>
      </c>
      <c r="C2948" s="30" t="s">
        <v>7158</v>
      </c>
      <c r="D2948" s="30" t="s">
        <v>4363</v>
      </c>
      <c r="E2948" s="29" t="s">
        <v>10082</v>
      </c>
      <c r="F2948" s="47" t="s">
        <v>8606</v>
      </c>
      <c r="G2948" s="47" t="s">
        <v>4425</v>
      </c>
      <c r="H2948" s="48">
        <v>43188</v>
      </c>
      <c r="I2948" s="48">
        <v>43645</v>
      </c>
      <c r="J2948" s="48" t="str">
        <f ca="1">IF(Ugovori_OPULJP[[#This Row],[DATUM ZAVRŠETKA OPERACIJE]]&lt;TODAY(),"završen","u provedbi")</f>
        <v>završen</v>
      </c>
      <c r="K2948" s="25" t="s">
        <v>14</v>
      </c>
      <c r="L2948" s="25" t="s">
        <v>14</v>
      </c>
      <c r="M2948" s="17">
        <v>0.85</v>
      </c>
      <c r="N2948" s="17">
        <v>0.15</v>
      </c>
      <c r="O2948" s="11">
        <f>Ugovori_OPULJP[[#This Row],[Bespovratna sredstva - Ukupno (EU+Nac) HRK
= Ukupna ugovorena vrijednost bespovratnih sredstava]]*Ugovori_OPULJP[[#This Row],[EU STOPA SUFINANCIRANJA %
EU CO-FINANCING RATE %]]</f>
        <v>1271617.8499999999</v>
      </c>
      <c r="P2948" s="11">
        <f>Ugovori_OPULJP[[#This Row],[Bespovratna sredstva - Ukupno (EU+Nac) HRK
= Ukupna ugovorena vrijednost bespovratnih sredstava]]*Ugovori_OPULJP[[#This Row],[STOPA NACIONALNOG SUFINANCIRANJA %]]</f>
        <v>224403.15</v>
      </c>
      <c r="Q2948" s="11">
        <v>1496021</v>
      </c>
      <c r="R2948" s="11">
        <v>0</v>
      </c>
      <c r="S2948" s="11">
        <v>0</v>
      </c>
      <c r="T2948" s="4">
        <f>Ugovori_OPULJP[[#This Row],[Bespovratna sredstva - Ukupno (EU+Nac) HRK
= Ukupna ugovorena vrijednost bespovratnih sredstava]]+Ugovori_OPULJP[[#This Row],[Javni doprinos korisnika - HRK]]+Ugovori_OPULJP[[#This Row],[Privatni doprinos korisnika - HRK]]</f>
        <v>1496021</v>
      </c>
      <c r="U2948" s="29" t="s">
        <v>8735</v>
      </c>
      <c r="V2948" s="29" t="s">
        <v>24</v>
      </c>
      <c r="W2948" s="89" t="s">
        <v>5599</v>
      </c>
      <c r="X2948" s="30" t="s">
        <v>8071</v>
      </c>
    </row>
    <row r="2949" spans="1:24" ht="89.25" x14ac:dyDescent="0.25">
      <c r="A2949" s="45" t="s">
        <v>4426</v>
      </c>
      <c r="B2949" s="46" t="s">
        <v>8152</v>
      </c>
      <c r="C2949" s="30" t="s">
        <v>7158</v>
      </c>
      <c r="D2949" s="30" t="s">
        <v>4363</v>
      </c>
      <c r="E2949" s="29" t="s">
        <v>10082</v>
      </c>
      <c r="F2949" s="47" t="s">
        <v>7481</v>
      </c>
      <c r="G2949" s="47" t="s">
        <v>4427</v>
      </c>
      <c r="H2949" s="48">
        <v>43370</v>
      </c>
      <c r="I2949" s="48">
        <v>44009</v>
      </c>
      <c r="J2949" s="48" t="str">
        <f ca="1">IF(Ugovori_OPULJP[[#This Row],[DATUM ZAVRŠETKA OPERACIJE]]&lt;TODAY(),"završen","u provedbi")</f>
        <v>završen</v>
      </c>
      <c r="K2949" s="25" t="s">
        <v>25</v>
      </c>
      <c r="L2949" s="25" t="s">
        <v>3</v>
      </c>
      <c r="M2949" s="17">
        <v>0.85</v>
      </c>
      <c r="N2949" s="17">
        <v>0.15</v>
      </c>
      <c r="O2949" s="11">
        <f>Ugovori_OPULJP[[#This Row],[Bespovratna sredstva - Ukupno (EU+Nac) HRK
= Ukupna ugovorena vrijednost bespovratnih sredstava]]*Ugovori_OPULJP[[#This Row],[EU STOPA SUFINANCIRANJA %
EU CO-FINANCING RATE %]]</f>
        <v>743035.37950000004</v>
      </c>
      <c r="P2949" s="11">
        <f>Ugovori_OPULJP[[#This Row],[Bespovratna sredstva - Ukupno (EU+Nac) HRK
= Ukupna ugovorena vrijednost bespovratnih sredstava]]*Ugovori_OPULJP[[#This Row],[STOPA NACIONALNOG SUFINANCIRANJA %]]</f>
        <v>131123.89050000001</v>
      </c>
      <c r="Q2949" s="11">
        <v>874159.27</v>
      </c>
      <c r="R2949" s="11">
        <v>0</v>
      </c>
      <c r="S2949" s="11">
        <v>0</v>
      </c>
      <c r="T2949" s="4">
        <f>Ugovori_OPULJP[[#This Row],[Bespovratna sredstva - Ukupno (EU+Nac) HRK
= Ukupna ugovorena vrijednost bespovratnih sredstava]]+Ugovori_OPULJP[[#This Row],[Javni doprinos korisnika - HRK]]+Ugovori_OPULJP[[#This Row],[Privatni doprinos korisnika - HRK]]</f>
        <v>874159.27</v>
      </c>
      <c r="U2949" s="29" t="s">
        <v>8735</v>
      </c>
      <c r="V2949" s="29" t="s">
        <v>24</v>
      </c>
      <c r="W2949" s="89" t="s">
        <v>5600</v>
      </c>
      <c r="X2949" s="30" t="s">
        <v>8071</v>
      </c>
    </row>
    <row r="2950" spans="1:24" ht="114.75" x14ac:dyDescent="0.25">
      <c r="A2950" s="45" t="s">
        <v>4428</v>
      </c>
      <c r="B2950" s="46" t="s">
        <v>8152</v>
      </c>
      <c r="C2950" s="30" t="s">
        <v>7158</v>
      </c>
      <c r="D2950" s="30" t="s">
        <v>4363</v>
      </c>
      <c r="E2950" s="29" t="s">
        <v>10082</v>
      </c>
      <c r="F2950" s="47" t="s">
        <v>8607</v>
      </c>
      <c r="G2950" s="47" t="s">
        <v>4429</v>
      </c>
      <c r="H2950" s="48">
        <v>43188</v>
      </c>
      <c r="I2950" s="48">
        <v>43828</v>
      </c>
      <c r="J2950" s="48" t="str">
        <f ca="1">IF(Ugovori_OPULJP[[#This Row],[DATUM ZAVRŠETKA OPERACIJE]]&lt;TODAY(),"završen","u provedbi")</f>
        <v>završen</v>
      </c>
      <c r="K2950" s="25" t="s">
        <v>25</v>
      </c>
      <c r="L2950" s="25" t="s">
        <v>3</v>
      </c>
      <c r="M2950" s="17">
        <v>0.85</v>
      </c>
      <c r="N2950" s="17">
        <v>0.15</v>
      </c>
      <c r="O2950" s="11">
        <f>Ugovori_OPULJP[[#This Row],[Bespovratna sredstva - Ukupno (EU+Nac) HRK
= Ukupna ugovorena vrijednost bespovratnih sredstava]]*Ugovori_OPULJP[[#This Row],[EU STOPA SUFINANCIRANJA %
EU CO-FINANCING RATE %]]</f>
        <v>798672.34199999995</v>
      </c>
      <c r="P2950" s="11">
        <f>Ugovori_OPULJP[[#This Row],[Bespovratna sredstva - Ukupno (EU+Nac) HRK
= Ukupna ugovorena vrijednost bespovratnih sredstava]]*Ugovori_OPULJP[[#This Row],[STOPA NACIONALNOG SUFINANCIRANJA %]]</f>
        <v>140942.17799999999</v>
      </c>
      <c r="Q2950" s="11">
        <v>939614.52</v>
      </c>
      <c r="R2950" s="11">
        <v>0</v>
      </c>
      <c r="S2950" s="11">
        <v>0</v>
      </c>
      <c r="T2950" s="4">
        <f>Ugovori_OPULJP[[#This Row],[Bespovratna sredstva - Ukupno (EU+Nac) HRK
= Ukupna ugovorena vrijednost bespovratnih sredstava]]+Ugovori_OPULJP[[#This Row],[Javni doprinos korisnika - HRK]]+Ugovori_OPULJP[[#This Row],[Privatni doprinos korisnika - HRK]]</f>
        <v>939614.52</v>
      </c>
      <c r="U2950" s="29" t="s">
        <v>8735</v>
      </c>
      <c r="V2950" s="29" t="s">
        <v>24</v>
      </c>
      <c r="W2950" s="89" t="s">
        <v>5601</v>
      </c>
      <c r="X2950" s="30" t="s">
        <v>8071</v>
      </c>
    </row>
    <row r="2951" spans="1:24" ht="114.75" x14ac:dyDescent="0.25">
      <c r="A2951" s="45" t="s">
        <v>4430</v>
      </c>
      <c r="B2951" s="46" t="s">
        <v>8152</v>
      </c>
      <c r="C2951" s="30" t="s">
        <v>7158</v>
      </c>
      <c r="D2951" s="30" t="s">
        <v>4363</v>
      </c>
      <c r="E2951" s="29" t="s">
        <v>10082</v>
      </c>
      <c r="F2951" s="47" t="s">
        <v>8608</v>
      </c>
      <c r="G2951" s="47" t="s">
        <v>4431</v>
      </c>
      <c r="H2951" s="48">
        <v>43188</v>
      </c>
      <c r="I2951" s="48">
        <v>43737</v>
      </c>
      <c r="J2951" s="48" t="str">
        <f ca="1">IF(Ugovori_OPULJP[[#This Row],[DATUM ZAVRŠETKA OPERACIJE]]&lt;TODAY(),"završen","u provedbi")</f>
        <v>završen</v>
      </c>
      <c r="K2951" s="25" t="s">
        <v>25</v>
      </c>
      <c r="L2951" s="25" t="s">
        <v>3</v>
      </c>
      <c r="M2951" s="17">
        <v>0.85</v>
      </c>
      <c r="N2951" s="17">
        <v>0.15</v>
      </c>
      <c r="O2951" s="11">
        <f>Ugovori_OPULJP[[#This Row],[Bespovratna sredstva - Ukupno (EU+Nac) HRK
= Ukupna ugovorena vrijednost bespovratnih sredstava]]*Ugovori_OPULJP[[#This Row],[EU STOPA SUFINANCIRANJA %
EU CO-FINANCING RATE %]]</f>
        <v>1087443.709</v>
      </c>
      <c r="P2951" s="11">
        <f>Ugovori_OPULJP[[#This Row],[Bespovratna sredstva - Ukupno (EU+Nac) HRK
= Ukupna ugovorena vrijednost bespovratnih sredstava]]*Ugovori_OPULJP[[#This Row],[STOPA NACIONALNOG SUFINANCIRANJA %]]</f>
        <v>191901.83100000001</v>
      </c>
      <c r="Q2951" s="11">
        <v>1279345.54</v>
      </c>
      <c r="R2951" s="11">
        <v>0</v>
      </c>
      <c r="S2951" s="11">
        <v>0</v>
      </c>
      <c r="T2951" s="4">
        <f>Ugovori_OPULJP[[#This Row],[Bespovratna sredstva - Ukupno (EU+Nac) HRK
= Ukupna ugovorena vrijednost bespovratnih sredstava]]+Ugovori_OPULJP[[#This Row],[Javni doprinos korisnika - HRK]]+Ugovori_OPULJP[[#This Row],[Privatni doprinos korisnika - HRK]]</f>
        <v>1279345.54</v>
      </c>
      <c r="U2951" s="29" t="s">
        <v>8735</v>
      </c>
      <c r="V2951" s="29" t="s">
        <v>24</v>
      </c>
      <c r="W2951" s="89" t="s">
        <v>5602</v>
      </c>
      <c r="X2951" s="30" t="s">
        <v>8071</v>
      </c>
    </row>
    <row r="2952" spans="1:24" ht="102" x14ac:dyDescent="0.25">
      <c r="A2952" s="45" t="s">
        <v>4432</v>
      </c>
      <c r="B2952" s="46" t="s">
        <v>8152</v>
      </c>
      <c r="C2952" s="30" t="s">
        <v>7158</v>
      </c>
      <c r="D2952" s="30" t="s">
        <v>4363</v>
      </c>
      <c r="E2952" s="29" t="s">
        <v>10082</v>
      </c>
      <c r="F2952" s="47" t="s">
        <v>4433</v>
      </c>
      <c r="G2952" s="47" t="s">
        <v>701</v>
      </c>
      <c r="H2952" s="48">
        <v>43377</v>
      </c>
      <c r="I2952" s="48">
        <v>43742</v>
      </c>
      <c r="J2952" s="48" t="str">
        <f ca="1">IF(Ugovori_OPULJP[[#This Row],[DATUM ZAVRŠETKA OPERACIJE]]&lt;TODAY(),"završen","u provedbi")</f>
        <v>završen</v>
      </c>
      <c r="K2952" s="25" t="s">
        <v>11</v>
      </c>
      <c r="L2952" s="25" t="s">
        <v>11</v>
      </c>
      <c r="M2952" s="17">
        <v>0.85</v>
      </c>
      <c r="N2952" s="17">
        <v>0.15</v>
      </c>
      <c r="O2952" s="11">
        <f>Ugovori_OPULJP[[#This Row],[Bespovratna sredstva - Ukupno (EU+Nac) HRK
= Ukupna ugovorena vrijednost bespovratnih sredstava]]*Ugovori_OPULJP[[#This Row],[EU STOPA SUFINANCIRANJA %
EU CO-FINANCING RATE %]]</f>
        <v>582323.47399999993</v>
      </c>
      <c r="P2952" s="11">
        <f>Ugovori_OPULJP[[#This Row],[Bespovratna sredstva - Ukupno (EU+Nac) HRK
= Ukupna ugovorena vrijednost bespovratnih sredstava]]*Ugovori_OPULJP[[#This Row],[STOPA NACIONALNOG SUFINANCIRANJA %]]</f>
        <v>102762.96599999999</v>
      </c>
      <c r="Q2952" s="11">
        <v>685086.44</v>
      </c>
      <c r="R2952" s="11">
        <v>0</v>
      </c>
      <c r="S2952" s="11">
        <v>0</v>
      </c>
      <c r="T2952" s="4">
        <f>Ugovori_OPULJP[[#This Row],[Bespovratna sredstva - Ukupno (EU+Nac) HRK
= Ukupna ugovorena vrijednost bespovratnih sredstava]]+Ugovori_OPULJP[[#This Row],[Javni doprinos korisnika - HRK]]+Ugovori_OPULJP[[#This Row],[Privatni doprinos korisnika - HRK]]</f>
        <v>685086.44</v>
      </c>
      <c r="U2952" s="29" t="s">
        <v>8735</v>
      </c>
      <c r="V2952" s="29" t="s">
        <v>24</v>
      </c>
      <c r="W2952" s="89" t="s">
        <v>5603</v>
      </c>
      <c r="X2952" s="30" t="s">
        <v>8071</v>
      </c>
    </row>
    <row r="2953" spans="1:24" ht="114.75" x14ac:dyDescent="0.25">
      <c r="A2953" s="45" t="s">
        <v>4435</v>
      </c>
      <c r="B2953" s="46" t="s">
        <v>8152</v>
      </c>
      <c r="C2953" s="30" t="s">
        <v>7158</v>
      </c>
      <c r="D2953" s="30" t="s">
        <v>4434</v>
      </c>
      <c r="E2953" s="29" t="s">
        <v>10082</v>
      </c>
      <c r="F2953" s="47" t="s">
        <v>4436</v>
      </c>
      <c r="G2953" s="47" t="s">
        <v>4437</v>
      </c>
      <c r="H2953" s="48">
        <v>43402</v>
      </c>
      <c r="I2953" s="48">
        <v>44133</v>
      </c>
      <c r="J2953" s="48" t="str">
        <f ca="1">IF(Ugovori_OPULJP[[#This Row],[DATUM ZAVRŠETKA OPERACIJE]]&lt;TODAY(),"završen","u provedbi")</f>
        <v>završen</v>
      </c>
      <c r="K2953" s="25" t="s">
        <v>5</v>
      </c>
      <c r="L2953" s="25" t="s">
        <v>5</v>
      </c>
      <c r="M2953" s="17">
        <v>0.85</v>
      </c>
      <c r="N2953" s="17">
        <v>0.15</v>
      </c>
      <c r="O2953" s="11">
        <f>Ugovori_OPULJP[[#This Row],[Bespovratna sredstva - Ukupno (EU+Nac) HRK
= Ukupna ugovorena vrijednost bespovratnih sredstava]]*Ugovori_OPULJP[[#This Row],[EU STOPA SUFINANCIRANJA %
EU CO-FINANCING RATE %]]</f>
        <v>1655470.625</v>
      </c>
      <c r="P2953" s="11">
        <f>Ugovori_OPULJP[[#This Row],[Bespovratna sredstva - Ukupno (EU+Nac) HRK
= Ukupna ugovorena vrijednost bespovratnih sredstava]]*Ugovori_OPULJP[[#This Row],[STOPA NACIONALNOG SUFINANCIRANJA %]]</f>
        <v>292141.875</v>
      </c>
      <c r="Q2953" s="11">
        <v>1947612.5</v>
      </c>
      <c r="R2953" s="11">
        <v>0</v>
      </c>
      <c r="S2953" s="11">
        <v>0</v>
      </c>
      <c r="T2953" s="4">
        <f>Ugovori_OPULJP[[#This Row],[Bespovratna sredstva - Ukupno (EU+Nac) HRK
= Ukupna ugovorena vrijednost bespovratnih sredstava]]+Ugovori_OPULJP[[#This Row],[Javni doprinos korisnika - HRK]]+Ugovori_OPULJP[[#This Row],[Privatni doprinos korisnika - HRK]]</f>
        <v>1947612.5</v>
      </c>
      <c r="U2953" s="29" t="s">
        <v>7375</v>
      </c>
      <c r="V2953" s="29" t="s">
        <v>7159</v>
      </c>
      <c r="W2953" s="89" t="s">
        <v>5604</v>
      </c>
      <c r="X2953" s="30" t="s">
        <v>8071</v>
      </c>
    </row>
    <row r="2954" spans="1:24" ht="114.75" x14ac:dyDescent="0.25">
      <c r="A2954" s="45" t="s">
        <v>4438</v>
      </c>
      <c r="B2954" s="46" t="s">
        <v>8152</v>
      </c>
      <c r="C2954" s="30" t="s">
        <v>7158</v>
      </c>
      <c r="D2954" s="30" t="s">
        <v>4434</v>
      </c>
      <c r="E2954" s="29" t="s">
        <v>10082</v>
      </c>
      <c r="F2954" s="47" t="s">
        <v>4439</v>
      </c>
      <c r="G2954" s="47" t="s">
        <v>4440</v>
      </c>
      <c r="H2954" s="48">
        <v>43435</v>
      </c>
      <c r="I2954" s="48">
        <v>44166</v>
      </c>
      <c r="J2954" s="48" t="str">
        <f ca="1">IF(Ugovori_OPULJP[[#This Row],[DATUM ZAVRŠETKA OPERACIJE]]&lt;TODAY(),"završen","u provedbi")</f>
        <v>završen</v>
      </c>
      <c r="K2954" s="25" t="s">
        <v>3</v>
      </c>
      <c r="L2954" s="25" t="s">
        <v>3</v>
      </c>
      <c r="M2954" s="17">
        <v>0.85</v>
      </c>
      <c r="N2954" s="17">
        <v>0.15</v>
      </c>
      <c r="O2954" s="11">
        <f>Ugovori_OPULJP[[#This Row],[Bespovratna sredstva - Ukupno (EU+Nac) HRK
= Ukupna ugovorena vrijednost bespovratnih sredstava]]*Ugovori_OPULJP[[#This Row],[EU STOPA SUFINANCIRANJA %
EU CO-FINANCING RATE %]]</f>
        <v>2097717.9834999996</v>
      </c>
      <c r="P2954" s="11">
        <f>Ugovori_OPULJP[[#This Row],[Bespovratna sredstva - Ukupno (EU+Nac) HRK
= Ukupna ugovorena vrijednost bespovratnih sredstava]]*Ugovori_OPULJP[[#This Row],[STOPA NACIONALNOG SUFINANCIRANJA %]]</f>
        <v>370185.52649999998</v>
      </c>
      <c r="Q2954" s="11">
        <v>2467903.5099999998</v>
      </c>
      <c r="R2954" s="11">
        <v>0</v>
      </c>
      <c r="S2954" s="11">
        <v>0</v>
      </c>
      <c r="T2954" s="4">
        <f>Ugovori_OPULJP[[#This Row],[Bespovratna sredstva - Ukupno (EU+Nac) HRK
= Ukupna ugovorena vrijednost bespovratnih sredstava]]+Ugovori_OPULJP[[#This Row],[Javni doprinos korisnika - HRK]]+Ugovori_OPULJP[[#This Row],[Privatni doprinos korisnika - HRK]]</f>
        <v>2467903.5099999998</v>
      </c>
      <c r="U2954" s="29" t="s">
        <v>7375</v>
      </c>
      <c r="V2954" s="29" t="s">
        <v>7159</v>
      </c>
      <c r="W2954" s="89" t="s">
        <v>5605</v>
      </c>
      <c r="X2954" s="30" t="s">
        <v>8071</v>
      </c>
    </row>
    <row r="2955" spans="1:24" ht="127.5" x14ac:dyDescent="0.25">
      <c r="A2955" s="45" t="s">
        <v>4441</v>
      </c>
      <c r="B2955" s="46" t="s">
        <v>8152</v>
      </c>
      <c r="C2955" s="30" t="s">
        <v>7158</v>
      </c>
      <c r="D2955" s="30" t="s">
        <v>4434</v>
      </c>
      <c r="E2955" s="29" t="s">
        <v>10082</v>
      </c>
      <c r="F2955" s="47" t="s">
        <v>4442</v>
      </c>
      <c r="G2955" s="47" t="s">
        <v>4443</v>
      </c>
      <c r="H2955" s="48">
        <v>43402</v>
      </c>
      <c r="I2955" s="48">
        <v>44133</v>
      </c>
      <c r="J2955" s="48" t="str">
        <f ca="1">IF(Ugovori_OPULJP[[#This Row],[DATUM ZAVRŠETKA OPERACIJE]]&lt;TODAY(),"završen","u provedbi")</f>
        <v>završen</v>
      </c>
      <c r="K2955" s="25" t="s">
        <v>19</v>
      </c>
      <c r="L2955" s="25" t="s">
        <v>19</v>
      </c>
      <c r="M2955" s="17">
        <v>0.85</v>
      </c>
      <c r="N2955" s="17">
        <v>0.15</v>
      </c>
      <c r="O2955" s="11">
        <f>Ugovori_OPULJP[[#This Row],[Bespovratna sredstva - Ukupno (EU+Nac) HRK
= Ukupna ugovorena vrijednost bespovratnih sredstava]]*Ugovori_OPULJP[[#This Row],[EU STOPA SUFINANCIRANJA %
EU CO-FINANCING RATE %]]</f>
        <v>1587399.2334999999</v>
      </c>
      <c r="P2955" s="11">
        <f>Ugovori_OPULJP[[#This Row],[Bespovratna sredstva - Ukupno (EU+Nac) HRK
= Ukupna ugovorena vrijednost bespovratnih sredstava]]*Ugovori_OPULJP[[#This Row],[STOPA NACIONALNOG SUFINANCIRANJA %]]</f>
        <v>280129.27649999998</v>
      </c>
      <c r="Q2955" s="11">
        <v>1867528.51</v>
      </c>
      <c r="R2955" s="11">
        <v>0</v>
      </c>
      <c r="S2955" s="11">
        <v>0</v>
      </c>
      <c r="T2955" s="4">
        <f>Ugovori_OPULJP[[#This Row],[Bespovratna sredstva - Ukupno (EU+Nac) HRK
= Ukupna ugovorena vrijednost bespovratnih sredstava]]+Ugovori_OPULJP[[#This Row],[Javni doprinos korisnika - HRK]]+Ugovori_OPULJP[[#This Row],[Privatni doprinos korisnika - HRK]]</f>
        <v>1867528.51</v>
      </c>
      <c r="U2955" s="29" t="s">
        <v>7375</v>
      </c>
      <c r="V2955" s="29" t="s">
        <v>7159</v>
      </c>
      <c r="W2955" s="89" t="s">
        <v>5606</v>
      </c>
      <c r="X2955" s="30" t="s">
        <v>8071</v>
      </c>
    </row>
    <row r="2956" spans="1:24" ht="63.75" x14ac:dyDescent="0.25">
      <c r="A2956" s="45" t="s">
        <v>4444</v>
      </c>
      <c r="B2956" s="46" t="s">
        <v>8152</v>
      </c>
      <c r="C2956" s="30" t="s">
        <v>7158</v>
      </c>
      <c r="D2956" s="30" t="s">
        <v>4434</v>
      </c>
      <c r="E2956" s="29" t="s">
        <v>10082</v>
      </c>
      <c r="F2956" s="47" t="s">
        <v>4445</v>
      </c>
      <c r="G2956" s="47" t="s">
        <v>725</v>
      </c>
      <c r="H2956" s="48">
        <v>43435</v>
      </c>
      <c r="I2956" s="48">
        <v>44166</v>
      </c>
      <c r="J2956" s="48" t="str">
        <f ca="1">IF(Ugovori_OPULJP[[#This Row],[DATUM ZAVRŠETKA OPERACIJE]]&lt;TODAY(),"završen","u provedbi")</f>
        <v>završen</v>
      </c>
      <c r="K2956" s="25" t="s">
        <v>15</v>
      </c>
      <c r="L2956" s="25" t="s">
        <v>15</v>
      </c>
      <c r="M2956" s="17">
        <v>0.85</v>
      </c>
      <c r="N2956" s="17">
        <v>0.15</v>
      </c>
      <c r="O2956" s="11">
        <f>Ugovori_OPULJP[[#This Row],[Bespovratna sredstva - Ukupno (EU+Nac) HRK
= Ukupna ugovorena vrijednost bespovratnih sredstava]]*Ugovori_OPULJP[[#This Row],[EU STOPA SUFINANCIRANJA %
EU CO-FINANCING RATE %]]</f>
        <v>1742984.5</v>
      </c>
      <c r="P2956" s="11">
        <f>Ugovori_OPULJP[[#This Row],[Bespovratna sredstva - Ukupno (EU+Nac) HRK
= Ukupna ugovorena vrijednost bespovratnih sredstava]]*Ugovori_OPULJP[[#This Row],[STOPA NACIONALNOG SUFINANCIRANJA %]]</f>
        <v>307585.5</v>
      </c>
      <c r="Q2956" s="11">
        <v>2050570</v>
      </c>
      <c r="R2956" s="11">
        <v>0</v>
      </c>
      <c r="S2956" s="11">
        <v>0</v>
      </c>
      <c r="T2956" s="4">
        <f>Ugovori_OPULJP[[#This Row],[Bespovratna sredstva - Ukupno (EU+Nac) HRK
= Ukupna ugovorena vrijednost bespovratnih sredstava]]+Ugovori_OPULJP[[#This Row],[Javni doprinos korisnika - HRK]]+Ugovori_OPULJP[[#This Row],[Privatni doprinos korisnika - HRK]]</f>
        <v>2050570</v>
      </c>
      <c r="U2956" s="29" t="s">
        <v>7375</v>
      </c>
      <c r="V2956" s="29" t="s">
        <v>7159</v>
      </c>
      <c r="W2956" s="89" t="s">
        <v>8478</v>
      </c>
      <c r="X2956" s="30" t="s">
        <v>8071</v>
      </c>
    </row>
    <row r="2957" spans="1:24" ht="114.75" x14ac:dyDescent="0.25">
      <c r="A2957" s="45" t="s">
        <v>4446</v>
      </c>
      <c r="B2957" s="46" t="s">
        <v>8152</v>
      </c>
      <c r="C2957" s="30" t="s">
        <v>7158</v>
      </c>
      <c r="D2957" s="30" t="s">
        <v>4434</v>
      </c>
      <c r="E2957" s="29" t="s">
        <v>10082</v>
      </c>
      <c r="F2957" s="47" t="s">
        <v>4447</v>
      </c>
      <c r="G2957" s="47" t="s">
        <v>4448</v>
      </c>
      <c r="H2957" s="48">
        <v>43402</v>
      </c>
      <c r="I2957" s="48">
        <v>44133</v>
      </c>
      <c r="J2957" s="48" t="str">
        <f ca="1">IF(Ugovori_OPULJP[[#This Row],[DATUM ZAVRŠETKA OPERACIJE]]&lt;TODAY(),"završen","u provedbi")</f>
        <v>završen</v>
      </c>
      <c r="K2957" s="25" t="s">
        <v>3</v>
      </c>
      <c r="L2957" s="25" t="s">
        <v>3</v>
      </c>
      <c r="M2957" s="17">
        <v>0.85</v>
      </c>
      <c r="N2957" s="17">
        <v>0.15</v>
      </c>
      <c r="O2957" s="11">
        <f>Ugovori_OPULJP[[#This Row],[Bespovratna sredstva - Ukupno (EU+Nac) HRK
= Ukupna ugovorena vrijednost bespovratnih sredstava]]*Ugovori_OPULJP[[#This Row],[EU STOPA SUFINANCIRANJA %
EU CO-FINANCING RATE %]]</f>
        <v>1998424.5110000002</v>
      </c>
      <c r="P2957" s="11">
        <f>Ugovori_OPULJP[[#This Row],[Bespovratna sredstva - Ukupno (EU+Nac) HRK
= Ukupna ugovorena vrijednost bespovratnih sredstava]]*Ugovori_OPULJP[[#This Row],[STOPA NACIONALNOG SUFINANCIRANJA %]]</f>
        <v>352663.14900000003</v>
      </c>
      <c r="Q2957" s="11">
        <v>2351087.66</v>
      </c>
      <c r="R2957" s="11">
        <v>0</v>
      </c>
      <c r="S2957" s="11">
        <v>0</v>
      </c>
      <c r="T2957" s="4">
        <f>Ugovori_OPULJP[[#This Row],[Bespovratna sredstva - Ukupno (EU+Nac) HRK
= Ukupna ugovorena vrijednost bespovratnih sredstava]]+Ugovori_OPULJP[[#This Row],[Javni doprinos korisnika - HRK]]+Ugovori_OPULJP[[#This Row],[Privatni doprinos korisnika - HRK]]</f>
        <v>2351087.66</v>
      </c>
      <c r="U2957" s="29" t="s">
        <v>7375</v>
      </c>
      <c r="V2957" s="29" t="s">
        <v>7159</v>
      </c>
      <c r="W2957" s="89" t="s">
        <v>5607</v>
      </c>
      <c r="X2957" s="30" t="s">
        <v>8071</v>
      </c>
    </row>
    <row r="2958" spans="1:24" ht="89.25" x14ac:dyDescent="0.25">
      <c r="A2958" s="45" t="s">
        <v>4449</v>
      </c>
      <c r="B2958" s="46" t="s">
        <v>8152</v>
      </c>
      <c r="C2958" s="30" t="s">
        <v>7158</v>
      </c>
      <c r="D2958" s="30" t="s">
        <v>4434</v>
      </c>
      <c r="E2958" s="29" t="s">
        <v>10082</v>
      </c>
      <c r="F2958" s="47" t="s">
        <v>4730</v>
      </c>
      <c r="G2958" s="47" t="s">
        <v>4450</v>
      </c>
      <c r="H2958" s="48">
        <v>43435</v>
      </c>
      <c r="I2958" s="48">
        <v>44166</v>
      </c>
      <c r="J2958" s="48" t="str">
        <f ca="1">IF(Ugovori_OPULJP[[#This Row],[DATUM ZAVRŠETKA OPERACIJE]]&lt;TODAY(),"završen","u provedbi")</f>
        <v>završen</v>
      </c>
      <c r="K2958" s="25" t="s">
        <v>2</v>
      </c>
      <c r="L2958" s="25" t="s">
        <v>2</v>
      </c>
      <c r="M2958" s="17">
        <v>0.85</v>
      </c>
      <c r="N2958" s="17">
        <v>0.15</v>
      </c>
      <c r="O2958" s="11">
        <f>Ugovori_OPULJP[[#This Row],[Bespovratna sredstva - Ukupno (EU+Nac) HRK
= Ukupna ugovorena vrijednost bespovratnih sredstava]]*Ugovori_OPULJP[[#This Row],[EU STOPA SUFINANCIRANJA %
EU CO-FINANCING RATE %]]</f>
        <v>1883917.7639999997</v>
      </c>
      <c r="P2958" s="11">
        <f>Ugovori_OPULJP[[#This Row],[Bespovratna sredstva - Ukupno (EU+Nac) HRK
= Ukupna ugovorena vrijednost bespovratnih sredstava]]*Ugovori_OPULJP[[#This Row],[STOPA NACIONALNOG SUFINANCIRANJA %]]</f>
        <v>332456.07599999994</v>
      </c>
      <c r="Q2958" s="11">
        <v>2216373.84</v>
      </c>
      <c r="R2958" s="11">
        <v>0</v>
      </c>
      <c r="S2958" s="11">
        <v>0</v>
      </c>
      <c r="T2958" s="4">
        <f>Ugovori_OPULJP[[#This Row],[Bespovratna sredstva - Ukupno (EU+Nac) HRK
= Ukupna ugovorena vrijednost bespovratnih sredstava]]+Ugovori_OPULJP[[#This Row],[Javni doprinos korisnika - HRK]]+Ugovori_OPULJP[[#This Row],[Privatni doprinos korisnika - HRK]]</f>
        <v>2216373.84</v>
      </c>
      <c r="U2958" s="29" t="s">
        <v>7375</v>
      </c>
      <c r="V2958" s="29" t="s">
        <v>7159</v>
      </c>
      <c r="W2958" s="89" t="s">
        <v>5608</v>
      </c>
      <c r="X2958" s="30" t="s">
        <v>8071</v>
      </c>
    </row>
    <row r="2959" spans="1:24" ht="114.75" x14ac:dyDescent="0.25">
      <c r="A2959" s="45" t="s">
        <v>4451</v>
      </c>
      <c r="B2959" s="46" t="s">
        <v>8152</v>
      </c>
      <c r="C2959" s="30" t="s">
        <v>7158</v>
      </c>
      <c r="D2959" s="30" t="s">
        <v>4434</v>
      </c>
      <c r="E2959" s="29" t="s">
        <v>10082</v>
      </c>
      <c r="F2959" s="47" t="s">
        <v>4452</v>
      </c>
      <c r="G2959" s="47" t="s">
        <v>4453</v>
      </c>
      <c r="H2959" s="48">
        <v>43402</v>
      </c>
      <c r="I2959" s="48">
        <v>44133</v>
      </c>
      <c r="J2959" s="48" t="str">
        <f ca="1">IF(Ugovori_OPULJP[[#This Row],[DATUM ZAVRŠETKA OPERACIJE]]&lt;TODAY(),"završen","u provedbi")</f>
        <v>završen</v>
      </c>
      <c r="K2959" s="25" t="s">
        <v>4</v>
      </c>
      <c r="L2959" s="25" t="s">
        <v>4</v>
      </c>
      <c r="M2959" s="17">
        <v>0.85</v>
      </c>
      <c r="N2959" s="17">
        <v>0.15</v>
      </c>
      <c r="O2959" s="11">
        <f>Ugovori_OPULJP[[#This Row],[Bespovratna sredstva - Ukupno (EU+Nac) HRK
= Ukupna ugovorena vrijednost bespovratnih sredstava]]*Ugovori_OPULJP[[#This Row],[EU STOPA SUFINANCIRANJA %
EU CO-FINANCING RATE %]]</f>
        <v>1929792.4509999999</v>
      </c>
      <c r="P2959" s="11">
        <f>Ugovori_OPULJP[[#This Row],[Bespovratna sredstva - Ukupno (EU+Nac) HRK
= Ukupna ugovorena vrijednost bespovratnih sredstava]]*Ugovori_OPULJP[[#This Row],[STOPA NACIONALNOG SUFINANCIRANJA %]]</f>
        <v>340551.609</v>
      </c>
      <c r="Q2959" s="11">
        <v>2270344.06</v>
      </c>
      <c r="R2959" s="11">
        <v>0</v>
      </c>
      <c r="S2959" s="11">
        <v>0</v>
      </c>
      <c r="T2959" s="4">
        <f>Ugovori_OPULJP[[#This Row],[Bespovratna sredstva - Ukupno (EU+Nac) HRK
= Ukupna ugovorena vrijednost bespovratnih sredstava]]+Ugovori_OPULJP[[#This Row],[Javni doprinos korisnika - HRK]]+Ugovori_OPULJP[[#This Row],[Privatni doprinos korisnika - HRK]]</f>
        <v>2270344.06</v>
      </c>
      <c r="U2959" s="29" t="s">
        <v>7375</v>
      </c>
      <c r="V2959" s="29" t="s">
        <v>7159</v>
      </c>
      <c r="W2959" s="89" t="s">
        <v>5609</v>
      </c>
      <c r="X2959" s="30" t="s">
        <v>8071</v>
      </c>
    </row>
    <row r="2960" spans="1:24" ht="114.75" x14ac:dyDescent="0.25">
      <c r="A2960" s="45" t="s">
        <v>4454</v>
      </c>
      <c r="B2960" s="46" t="s">
        <v>8152</v>
      </c>
      <c r="C2960" s="30" t="s">
        <v>7158</v>
      </c>
      <c r="D2960" s="30" t="s">
        <v>4434</v>
      </c>
      <c r="E2960" s="29" t="s">
        <v>10082</v>
      </c>
      <c r="F2960" s="47" t="s">
        <v>4455</v>
      </c>
      <c r="G2960" s="47" t="s">
        <v>4456</v>
      </c>
      <c r="H2960" s="48">
        <v>43402</v>
      </c>
      <c r="I2960" s="48">
        <v>44133</v>
      </c>
      <c r="J2960" s="48" t="str">
        <f ca="1">IF(Ugovori_OPULJP[[#This Row],[DATUM ZAVRŠETKA OPERACIJE]]&lt;TODAY(),"završen","u provedbi")</f>
        <v>završen</v>
      </c>
      <c r="K2960" s="25" t="s">
        <v>74</v>
      </c>
      <c r="L2960" s="25" t="s">
        <v>3</v>
      </c>
      <c r="M2960" s="17">
        <v>0.85</v>
      </c>
      <c r="N2960" s="17">
        <v>0.15</v>
      </c>
      <c r="O2960" s="11">
        <f>Ugovori_OPULJP[[#This Row],[Bespovratna sredstva - Ukupno (EU+Nac) HRK
= Ukupna ugovorena vrijednost bespovratnih sredstava]]*Ugovori_OPULJP[[#This Row],[EU STOPA SUFINANCIRANJA %
EU CO-FINANCING RATE %]]</f>
        <v>1801208.1739999999</v>
      </c>
      <c r="P2960" s="11">
        <f>Ugovori_OPULJP[[#This Row],[Bespovratna sredstva - Ukupno (EU+Nac) HRK
= Ukupna ugovorena vrijednost bespovratnih sredstava]]*Ugovori_OPULJP[[#This Row],[STOPA NACIONALNOG SUFINANCIRANJA %]]</f>
        <v>317860.266</v>
      </c>
      <c r="Q2960" s="11">
        <v>2119068.44</v>
      </c>
      <c r="R2960" s="11">
        <v>0</v>
      </c>
      <c r="S2960" s="11">
        <v>0</v>
      </c>
      <c r="T2960" s="4">
        <f>Ugovori_OPULJP[[#This Row],[Bespovratna sredstva - Ukupno (EU+Nac) HRK
= Ukupna ugovorena vrijednost bespovratnih sredstava]]+Ugovori_OPULJP[[#This Row],[Javni doprinos korisnika - HRK]]+Ugovori_OPULJP[[#This Row],[Privatni doprinos korisnika - HRK]]</f>
        <v>2119068.44</v>
      </c>
      <c r="U2960" s="29" t="s">
        <v>7375</v>
      </c>
      <c r="V2960" s="29" t="s">
        <v>7159</v>
      </c>
      <c r="W2960" s="89" t="s">
        <v>5610</v>
      </c>
      <c r="X2960" s="30" t="s">
        <v>8071</v>
      </c>
    </row>
    <row r="2961" spans="1:24" ht="114.75" x14ac:dyDescent="0.25">
      <c r="A2961" s="45" t="s">
        <v>4457</v>
      </c>
      <c r="B2961" s="46" t="s">
        <v>8152</v>
      </c>
      <c r="C2961" s="30" t="s">
        <v>7158</v>
      </c>
      <c r="D2961" s="30" t="s">
        <v>4434</v>
      </c>
      <c r="E2961" s="29" t="s">
        <v>10082</v>
      </c>
      <c r="F2961" s="47" t="s">
        <v>4458</v>
      </c>
      <c r="G2961" s="47" t="s">
        <v>4459</v>
      </c>
      <c r="H2961" s="48">
        <v>43402</v>
      </c>
      <c r="I2961" s="48">
        <v>44133</v>
      </c>
      <c r="J2961" s="48" t="str">
        <f ca="1">IF(Ugovori_OPULJP[[#This Row],[DATUM ZAVRŠETKA OPERACIJE]]&lt;TODAY(),"završen","u provedbi")</f>
        <v>završen</v>
      </c>
      <c r="K2961" s="25" t="s">
        <v>12</v>
      </c>
      <c r="L2961" s="25" t="s">
        <v>12</v>
      </c>
      <c r="M2961" s="17">
        <v>0.85</v>
      </c>
      <c r="N2961" s="17">
        <v>0.15</v>
      </c>
      <c r="O2961" s="11">
        <f>Ugovori_OPULJP[[#This Row],[Bespovratna sredstva - Ukupno (EU+Nac) HRK
= Ukupna ugovorena vrijednost bespovratnih sredstava]]*Ugovori_OPULJP[[#This Row],[EU STOPA SUFINANCIRANJA %
EU CO-FINANCING RATE %]]</f>
        <v>2053687.2610000002</v>
      </c>
      <c r="P2961" s="11">
        <f>Ugovori_OPULJP[[#This Row],[Bespovratna sredstva - Ukupno (EU+Nac) HRK
= Ukupna ugovorena vrijednost bespovratnih sredstava]]*Ugovori_OPULJP[[#This Row],[STOPA NACIONALNOG SUFINANCIRANJA %]]</f>
        <v>362415.39900000003</v>
      </c>
      <c r="Q2961" s="11">
        <v>2416102.66</v>
      </c>
      <c r="R2961" s="11">
        <v>0</v>
      </c>
      <c r="S2961" s="11">
        <v>0</v>
      </c>
      <c r="T2961" s="4">
        <f>Ugovori_OPULJP[[#This Row],[Bespovratna sredstva - Ukupno (EU+Nac) HRK
= Ukupna ugovorena vrijednost bespovratnih sredstava]]+Ugovori_OPULJP[[#This Row],[Javni doprinos korisnika - HRK]]+Ugovori_OPULJP[[#This Row],[Privatni doprinos korisnika - HRK]]</f>
        <v>2416102.66</v>
      </c>
      <c r="U2961" s="29" t="s">
        <v>7375</v>
      </c>
      <c r="V2961" s="29" t="s">
        <v>7159</v>
      </c>
      <c r="W2961" s="89" t="s">
        <v>5611</v>
      </c>
      <c r="X2961" s="30" t="s">
        <v>8071</v>
      </c>
    </row>
    <row r="2962" spans="1:24" ht="114.75" x14ac:dyDescent="0.25">
      <c r="A2962" s="45" t="s">
        <v>4460</v>
      </c>
      <c r="B2962" s="46" t="s">
        <v>8152</v>
      </c>
      <c r="C2962" s="30" t="s">
        <v>7158</v>
      </c>
      <c r="D2962" s="30" t="s">
        <v>4434</v>
      </c>
      <c r="E2962" s="29" t="s">
        <v>10082</v>
      </c>
      <c r="F2962" s="47" t="s">
        <v>4461</v>
      </c>
      <c r="G2962" s="47" t="s">
        <v>437</v>
      </c>
      <c r="H2962" s="48">
        <v>43402</v>
      </c>
      <c r="I2962" s="48">
        <v>44225</v>
      </c>
      <c r="J2962" s="48" t="str">
        <f ca="1">IF(Ugovori_OPULJP[[#This Row],[DATUM ZAVRŠETKA OPERACIJE]]&lt;TODAY(),"završen","u provedbi")</f>
        <v>završen</v>
      </c>
      <c r="K2962" s="25" t="s">
        <v>4</v>
      </c>
      <c r="L2962" s="25" t="s">
        <v>4</v>
      </c>
      <c r="M2962" s="17">
        <v>0.85</v>
      </c>
      <c r="N2962" s="17">
        <v>0.15</v>
      </c>
      <c r="O2962" s="11">
        <f>Ugovori_OPULJP[[#This Row],[Bespovratna sredstva - Ukupno (EU+Nac) HRK
= Ukupna ugovorena vrijednost bespovratnih sredstava]]*Ugovori_OPULJP[[#This Row],[EU STOPA SUFINANCIRANJA %
EU CO-FINANCING RATE %]]</f>
        <v>2016307.0065000001</v>
      </c>
      <c r="P2962" s="11">
        <f>Ugovori_OPULJP[[#This Row],[Bespovratna sredstva - Ukupno (EU+Nac) HRK
= Ukupna ugovorena vrijednost bespovratnih sredstava]]*Ugovori_OPULJP[[#This Row],[STOPA NACIONALNOG SUFINANCIRANJA %]]</f>
        <v>355818.8835</v>
      </c>
      <c r="Q2962" s="11">
        <v>2372125.89</v>
      </c>
      <c r="R2962" s="11">
        <v>0</v>
      </c>
      <c r="S2962" s="11">
        <v>0</v>
      </c>
      <c r="T2962" s="4">
        <f>Ugovori_OPULJP[[#This Row],[Bespovratna sredstva - Ukupno (EU+Nac) HRK
= Ukupna ugovorena vrijednost bespovratnih sredstava]]+Ugovori_OPULJP[[#This Row],[Javni doprinos korisnika - HRK]]+Ugovori_OPULJP[[#This Row],[Privatni doprinos korisnika - HRK]]</f>
        <v>2372125.89</v>
      </c>
      <c r="U2962" s="29" t="s">
        <v>7375</v>
      </c>
      <c r="V2962" s="29" t="s">
        <v>7159</v>
      </c>
      <c r="W2962" s="89" t="s">
        <v>5612</v>
      </c>
      <c r="X2962" s="30" t="s">
        <v>8071</v>
      </c>
    </row>
    <row r="2963" spans="1:24" ht="102" x14ac:dyDescent="0.25">
      <c r="A2963" s="45" t="s">
        <v>4462</v>
      </c>
      <c r="B2963" s="46" t="s">
        <v>8152</v>
      </c>
      <c r="C2963" s="30" t="s">
        <v>7158</v>
      </c>
      <c r="D2963" s="30" t="s">
        <v>4434</v>
      </c>
      <c r="E2963" s="29" t="s">
        <v>10082</v>
      </c>
      <c r="F2963" s="47" t="s">
        <v>4463</v>
      </c>
      <c r="G2963" s="47" t="s">
        <v>4464</v>
      </c>
      <c r="H2963" s="48">
        <v>43402</v>
      </c>
      <c r="I2963" s="48">
        <v>44053</v>
      </c>
      <c r="J2963" s="48" t="str">
        <f ca="1">IF(Ugovori_OPULJP[[#This Row],[DATUM ZAVRŠETKA OPERACIJE]]&lt;TODAY(),"završen","u provedbi")</f>
        <v>završen</v>
      </c>
      <c r="K2963" s="25" t="s">
        <v>19</v>
      </c>
      <c r="L2963" s="25" t="s">
        <v>19</v>
      </c>
      <c r="M2963" s="17">
        <v>0.85</v>
      </c>
      <c r="N2963" s="17">
        <v>0.15</v>
      </c>
      <c r="O2963" s="11">
        <f>Ugovori_OPULJP[[#This Row],[Bespovratna sredstva - Ukupno (EU+Nac) HRK
= Ukupna ugovorena vrijednost bespovratnih sredstava]]*Ugovori_OPULJP[[#This Row],[EU STOPA SUFINANCIRANJA %
EU CO-FINANCING RATE %]]</f>
        <v>1784762.051</v>
      </c>
      <c r="P2963" s="11">
        <f>Ugovori_OPULJP[[#This Row],[Bespovratna sredstva - Ukupno (EU+Nac) HRK
= Ukupna ugovorena vrijednost bespovratnih sredstava]]*Ugovori_OPULJP[[#This Row],[STOPA NACIONALNOG SUFINANCIRANJA %]]</f>
        <v>314958.00900000002</v>
      </c>
      <c r="Q2963" s="11">
        <v>2099720.06</v>
      </c>
      <c r="R2963" s="11">
        <v>0</v>
      </c>
      <c r="S2963" s="11">
        <v>0</v>
      </c>
      <c r="T2963" s="4">
        <f>Ugovori_OPULJP[[#This Row],[Bespovratna sredstva - Ukupno (EU+Nac) HRK
= Ukupna ugovorena vrijednost bespovratnih sredstava]]+Ugovori_OPULJP[[#This Row],[Javni doprinos korisnika - HRK]]+Ugovori_OPULJP[[#This Row],[Privatni doprinos korisnika - HRK]]</f>
        <v>2099720.06</v>
      </c>
      <c r="U2963" s="29" t="s">
        <v>7375</v>
      </c>
      <c r="V2963" s="29" t="s">
        <v>7159</v>
      </c>
      <c r="W2963" s="89" t="s">
        <v>5613</v>
      </c>
      <c r="X2963" s="30" t="s">
        <v>8071</v>
      </c>
    </row>
    <row r="2964" spans="1:24" ht="89.25" x14ac:dyDescent="0.25">
      <c r="A2964" s="45" t="s">
        <v>4465</v>
      </c>
      <c r="B2964" s="46" t="s">
        <v>8152</v>
      </c>
      <c r="C2964" s="30" t="s">
        <v>7158</v>
      </c>
      <c r="D2964" s="30" t="s">
        <v>4434</v>
      </c>
      <c r="E2964" s="29" t="s">
        <v>10082</v>
      </c>
      <c r="F2964" s="47" t="s">
        <v>4466</v>
      </c>
      <c r="G2964" s="47" t="s">
        <v>4467</v>
      </c>
      <c r="H2964" s="48">
        <v>43402</v>
      </c>
      <c r="I2964" s="48">
        <v>44133</v>
      </c>
      <c r="J2964" s="48" t="str">
        <f ca="1">IF(Ugovori_OPULJP[[#This Row],[DATUM ZAVRŠETKA OPERACIJE]]&lt;TODAY(),"završen","u provedbi")</f>
        <v>završen</v>
      </c>
      <c r="K2964" s="25" t="s">
        <v>1</v>
      </c>
      <c r="L2964" s="25" t="s">
        <v>1</v>
      </c>
      <c r="M2964" s="17">
        <v>0.85</v>
      </c>
      <c r="N2964" s="17">
        <v>0.15</v>
      </c>
      <c r="O2964" s="11">
        <f>Ugovori_OPULJP[[#This Row],[Bespovratna sredstva - Ukupno (EU+Nac) HRK
= Ukupna ugovorena vrijednost bespovratnih sredstava]]*Ugovori_OPULJP[[#This Row],[EU STOPA SUFINANCIRANJA %
EU CO-FINANCING RATE %]]</f>
        <v>2122984.344</v>
      </c>
      <c r="P2964" s="11">
        <f>Ugovori_OPULJP[[#This Row],[Bespovratna sredstva - Ukupno (EU+Nac) HRK
= Ukupna ugovorena vrijednost bespovratnih sredstava]]*Ugovori_OPULJP[[#This Row],[STOPA NACIONALNOG SUFINANCIRANJA %]]</f>
        <v>374644.29600000003</v>
      </c>
      <c r="Q2964" s="11">
        <v>2497628.64</v>
      </c>
      <c r="R2964" s="11">
        <v>0</v>
      </c>
      <c r="S2964" s="11">
        <v>0</v>
      </c>
      <c r="T2964" s="4">
        <f>Ugovori_OPULJP[[#This Row],[Bespovratna sredstva - Ukupno (EU+Nac) HRK
= Ukupna ugovorena vrijednost bespovratnih sredstava]]+Ugovori_OPULJP[[#This Row],[Javni doprinos korisnika - HRK]]+Ugovori_OPULJP[[#This Row],[Privatni doprinos korisnika - HRK]]</f>
        <v>2497628.64</v>
      </c>
      <c r="U2964" s="29" t="s">
        <v>7375</v>
      </c>
      <c r="V2964" s="29" t="s">
        <v>7159</v>
      </c>
      <c r="W2964" s="89" t="s">
        <v>5614</v>
      </c>
      <c r="X2964" s="30" t="s">
        <v>8071</v>
      </c>
    </row>
    <row r="2965" spans="1:24" ht="114.75" x14ac:dyDescent="0.25">
      <c r="A2965" s="45" t="s">
        <v>4468</v>
      </c>
      <c r="B2965" s="46" t="s">
        <v>8152</v>
      </c>
      <c r="C2965" s="30" t="s">
        <v>7158</v>
      </c>
      <c r="D2965" s="30" t="s">
        <v>4434</v>
      </c>
      <c r="E2965" s="29" t="s">
        <v>10082</v>
      </c>
      <c r="F2965" s="47" t="s">
        <v>4731</v>
      </c>
      <c r="G2965" s="47" t="s">
        <v>4469</v>
      </c>
      <c r="H2965" s="48">
        <v>43402</v>
      </c>
      <c r="I2965" s="48">
        <v>44133</v>
      </c>
      <c r="J2965" s="48" t="str">
        <f ca="1">IF(Ugovori_OPULJP[[#This Row],[DATUM ZAVRŠETKA OPERACIJE]]&lt;TODAY(),"završen","u provedbi")</f>
        <v>završen</v>
      </c>
      <c r="K2965" s="25" t="s">
        <v>4470</v>
      </c>
      <c r="L2965" s="25" t="s">
        <v>9</v>
      </c>
      <c r="M2965" s="17">
        <v>0.85</v>
      </c>
      <c r="N2965" s="17">
        <v>0.15</v>
      </c>
      <c r="O2965" s="11">
        <f>Ugovori_OPULJP[[#This Row],[Bespovratna sredstva - Ukupno (EU+Nac) HRK
= Ukupna ugovorena vrijednost bespovratnih sredstava]]*Ugovori_OPULJP[[#This Row],[EU STOPA SUFINANCIRANJA %
EU CO-FINANCING RATE %]]</f>
        <v>2124521.2969999998</v>
      </c>
      <c r="P2965" s="11">
        <f>Ugovori_OPULJP[[#This Row],[Bespovratna sredstva - Ukupno (EU+Nac) HRK
= Ukupna ugovorena vrijednost bespovratnih sredstava]]*Ugovori_OPULJP[[#This Row],[STOPA NACIONALNOG SUFINANCIRANJA %]]</f>
        <v>374915.52299999999</v>
      </c>
      <c r="Q2965" s="11">
        <v>2499436.8199999998</v>
      </c>
      <c r="R2965" s="11">
        <v>0</v>
      </c>
      <c r="S2965" s="11">
        <v>0</v>
      </c>
      <c r="T2965" s="4">
        <f>Ugovori_OPULJP[[#This Row],[Bespovratna sredstva - Ukupno (EU+Nac) HRK
= Ukupna ugovorena vrijednost bespovratnih sredstava]]+Ugovori_OPULJP[[#This Row],[Javni doprinos korisnika - HRK]]+Ugovori_OPULJP[[#This Row],[Privatni doprinos korisnika - HRK]]</f>
        <v>2499436.8199999998</v>
      </c>
      <c r="U2965" s="29" t="s">
        <v>7375</v>
      </c>
      <c r="V2965" s="29" t="s">
        <v>7159</v>
      </c>
      <c r="W2965" s="89" t="s">
        <v>5615</v>
      </c>
      <c r="X2965" s="30" t="s">
        <v>8071</v>
      </c>
    </row>
    <row r="2966" spans="1:24" ht="114.75" x14ac:dyDescent="0.25">
      <c r="A2966" s="45" t="s">
        <v>4471</v>
      </c>
      <c r="B2966" s="46" t="s">
        <v>8152</v>
      </c>
      <c r="C2966" s="30" t="s">
        <v>7158</v>
      </c>
      <c r="D2966" s="30" t="s">
        <v>4434</v>
      </c>
      <c r="E2966" s="29" t="s">
        <v>10082</v>
      </c>
      <c r="F2966" s="47" t="s">
        <v>4472</v>
      </c>
      <c r="G2966" s="47" t="s">
        <v>4473</v>
      </c>
      <c r="H2966" s="48">
        <v>43402</v>
      </c>
      <c r="I2966" s="48">
        <v>44133</v>
      </c>
      <c r="J2966" s="48" t="str">
        <f ca="1">IF(Ugovori_OPULJP[[#This Row],[DATUM ZAVRŠETKA OPERACIJE]]&lt;TODAY(),"završen","u provedbi")</f>
        <v>završen</v>
      </c>
      <c r="K2966" s="25" t="s">
        <v>6</v>
      </c>
      <c r="L2966" s="25" t="s">
        <v>6</v>
      </c>
      <c r="M2966" s="17">
        <v>0.85</v>
      </c>
      <c r="N2966" s="17">
        <v>0.15</v>
      </c>
      <c r="O2966" s="11">
        <f>Ugovori_OPULJP[[#This Row],[Bespovratna sredstva - Ukupno (EU+Nac) HRK
= Ukupna ugovorena vrijednost bespovratnih sredstava]]*Ugovori_OPULJP[[#This Row],[EU STOPA SUFINANCIRANJA %
EU CO-FINANCING RATE %]]</f>
        <v>717907.96849999996</v>
      </c>
      <c r="P2966" s="11">
        <f>Ugovori_OPULJP[[#This Row],[Bespovratna sredstva - Ukupno (EU+Nac) HRK
= Ukupna ugovorena vrijednost bespovratnih sredstava]]*Ugovori_OPULJP[[#This Row],[STOPA NACIONALNOG SUFINANCIRANJA %]]</f>
        <v>126689.6415</v>
      </c>
      <c r="Q2966" s="11">
        <v>844597.61</v>
      </c>
      <c r="R2966" s="11">
        <v>0</v>
      </c>
      <c r="S2966" s="11">
        <v>0</v>
      </c>
      <c r="T2966" s="4">
        <f>Ugovori_OPULJP[[#This Row],[Bespovratna sredstva - Ukupno (EU+Nac) HRK
= Ukupna ugovorena vrijednost bespovratnih sredstava]]+Ugovori_OPULJP[[#This Row],[Javni doprinos korisnika - HRK]]+Ugovori_OPULJP[[#This Row],[Privatni doprinos korisnika - HRK]]</f>
        <v>844597.61</v>
      </c>
      <c r="U2966" s="29" t="s">
        <v>7375</v>
      </c>
      <c r="V2966" s="29" t="s">
        <v>7159</v>
      </c>
      <c r="W2966" s="89" t="s">
        <v>5616</v>
      </c>
      <c r="X2966" s="30" t="s">
        <v>8071</v>
      </c>
    </row>
    <row r="2967" spans="1:24" ht="127.5" x14ac:dyDescent="0.25">
      <c r="A2967" s="45" t="s">
        <v>4474</v>
      </c>
      <c r="B2967" s="46" t="s">
        <v>8152</v>
      </c>
      <c r="C2967" s="30" t="s">
        <v>7158</v>
      </c>
      <c r="D2967" s="30" t="s">
        <v>4434</v>
      </c>
      <c r="E2967" s="29" t="s">
        <v>10082</v>
      </c>
      <c r="F2967" s="47" t="s">
        <v>4475</v>
      </c>
      <c r="G2967" s="47" t="s">
        <v>104</v>
      </c>
      <c r="H2967" s="48">
        <v>43402</v>
      </c>
      <c r="I2967" s="48">
        <v>44041</v>
      </c>
      <c r="J2967" s="48" t="str">
        <f ca="1">IF(Ugovori_OPULJP[[#This Row],[DATUM ZAVRŠETKA OPERACIJE]]&lt;TODAY(),"završen","u provedbi")</f>
        <v>završen</v>
      </c>
      <c r="K2967" s="25" t="s">
        <v>4476</v>
      </c>
      <c r="L2967" s="25" t="s">
        <v>3</v>
      </c>
      <c r="M2967" s="17">
        <v>0.85</v>
      </c>
      <c r="N2967" s="17">
        <v>0.15</v>
      </c>
      <c r="O2967" s="11">
        <f>Ugovori_OPULJP[[#This Row],[Bespovratna sredstva - Ukupno (EU+Nac) HRK
= Ukupna ugovorena vrijednost bespovratnih sredstava]]*Ugovori_OPULJP[[#This Row],[EU STOPA SUFINANCIRANJA %
EU CO-FINANCING RATE %]]</f>
        <v>678497.65049999999</v>
      </c>
      <c r="P2967" s="11">
        <f>Ugovori_OPULJP[[#This Row],[Bespovratna sredstva - Ukupno (EU+Nac) HRK
= Ukupna ugovorena vrijednost bespovratnih sredstava]]*Ugovori_OPULJP[[#This Row],[STOPA NACIONALNOG SUFINANCIRANJA %]]</f>
        <v>119734.8795</v>
      </c>
      <c r="Q2967" s="11">
        <v>798232.53</v>
      </c>
      <c r="R2967" s="11">
        <v>0</v>
      </c>
      <c r="S2967" s="11">
        <v>0</v>
      </c>
      <c r="T2967" s="4">
        <f>Ugovori_OPULJP[[#This Row],[Bespovratna sredstva - Ukupno (EU+Nac) HRK
= Ukupna ugovorena vrijednost bespovratnih sredstava]]+Ugovori_OPULJP[[#This Row],[Javni doprinos korisnika - HRK]]+Ugovori_OPULJP[[#This Row],[Privatni doprinos korisnika - HRK]]</f>
        <v>798232.53</v>
      </c>
      <c r="U2967" s="29" t="s">
        <v>7375</v>
      </c>
      <c r="V2967" s="29" t="s">
        <v>7159</v>
      </c>
      <c r="W2967" s="89" t="s">
        <v>5617</v>
      </c>
      <c r="X2967" s="30" t="s">
        <v>8071</v>
      </c>
    </row>
    <row r="2968" spans="1:24" ht="89.25" x14ac:dyDescent="0.25">
      <c r="A2968" s="45" t="s">
        <v>4477</v>
      </c>
      <c r="B2968" s="46" t="s">
        <v>8152</v>
      </c>
      <c r="C2968" s="30" t="s">
        <v>7158</v>
      </c>
      <c r="D2968" s="30" t="s">
        <v>4434</v>
      </c>
      <c r="E2968" s="29" t="s">
        <v>10082</v>
      </c>
      <c r="F2968" s="47" t="s">
        <v>4478</v>
      </c>
      <c r="G2968" s="47" t="s">
        <v>4479</v>
      </c>
      <c r="H2968" s="48">
        <v>43411</v>
      </c>
      <c r="I2968" s="48">
        <v>44036</v>
      </c>
      <c r="J2968" s="48" t="str">
        <f ca="1">IF(Ugovori_OPULJP[[#This Row],[DATUM ZAVRŠETKA OPERACIJE]]&lt;TODAY(),"završen","u provedbi")</f>
        <v>završen</v>
      </c>
      <c r="K2968" s="25" t="s">
        <v>16</v>
      </c>
      <c r="L2968" s="25" t="s">
        <v>16</v>
      </c>
      <c r="M2968" s="17">
        <v>0.85</v>
      </c>
      <c r="N2968" s="17">
        <v>0.15</v>
      </c>
      <c r="O2968" s="11">
        <f>Ugovori_OPULJP[[#This Row],[Bespovratna sredstva - Ukupno (EU+Nac) HRK
= Ukupna ugovorena vrijednost bespovratnih sredstava]]*Ugovori_OPULJP[[#This Row],[EU STOPA SUFINANCIRANJA %
EU CO-FINANCING RATE %]]</f>
        <v>670890.39699999988</v>
      </c>
      <c r="P2968" s="11">
        <f>Ugovori_OPULJP[[#This Row],[Bespovratna sredstva - Ukupno (EU+Nac) HRK
= Ukupna ugovorena vrijednost bespovratnih sredstava]]*Ugovori_OPULJP[[#This Row],[STOPA NACIONALNOG SUFINANCIRANJA %]]</f>
        <v>118392.42299999998</v>
      </c>
      <c r="Q2968" s="11">
        <v>789282.82</v>
      </c>
      <c r="R2968" s="11">
        <v>0</v>
      </c>
      <c r="S2968" s="11">
        <v>0</v>
      </c>
      <c r="T2968" s="4">
        <f>Ugovori_OPULJP[[#This Row],[Bespovratna sredstva - Ukupno (EU+Nac) HRK
= Ukupna ugovorena vrijednost bespovratnih sredstava]]+Ugovori_OPULJP[[#This Row],[Javni doprinos korisnika - HRK]]+Ugovori_OPULJP[[#This Row],[Privatni doprinos korisnika - HRK]]</f>
        <v>789282.82</v>
      </c>
      <c r="U2968" s="29" t="s">
        <v>7375</v>
      </c>
      <c r="V2968" s="29" t="s">
        <v>7159</v>
      </c>
      <c r="W2968" s="89" t="s">
        <v>5618</v>
      </c>
      <c r="X2968" s="30" t="s">
        <v>8071</v>
      </c>
    </row>
    <row r="2969" spans="1:24" ht="102" x14ac:dyDescent="0.25">
      <c r="A2969" s="45" t="s">
        <v>4480</v>
      </c>
      <c r="B2969" s="46" t="s">
        <v>8152</v>
      </c>
      <c r="C2969" s="30" t="s">
        <v>7158</v>
      </c>
      <c r="D2969" s="30" t="s">
        <v>4434</v>
      </c>
      <c r="E2969" s="29" t="s">
        <v>10082</v>
      </c>
      <c r="F2969" s="47" t="s">
        <v>4481</v>
      </c>
      <c r="G2969" s="47" t="s">
        <v>4482</v>
      </c>
      <c r="H2969" s="48">
        <v>43402</v>
      </c>
      <c r="I2969" s="48">
        <v>43890</v>
      </c>
      <c r="J2969" s="48" t="str">
        <f ca="1">IF(Ugovori_OPULJP[[#This Row],[DATUM ZAVRŠETKA OPERACIJE]]&lt;TODAY(),"završen","u provedbi")</f>
        <v>završen</v>
      </c>
      <c r="K2969" s="25" t="s">
        <v>13</v>
      </c>
      <c r="L2969" s="25" t="s">
        <v>13</v>
      </c>
      <c r="M2969" s="17">
        <v>0.85</v>
      </c>
      <c r="N2969" s="17">
        <v>0.15</v>
      </c>
      <c r="O2969" s="11">
        <f>Ugovori_OPULJP[[#This Row],[Bespovratna sredstva - Ukupno (EU+Nac) HRK
= Ukupna ugovorena vrijednost bespovratnih sredstava]]*Ugovori_OPULJP[[#This Row],[EU STOPA SUFINANCIRANJA %
EU CO-FINANCING RATE %]]</f>
        <v>675468.65</v>
      </c>
      <c r="P2969" s="11">
        <f>Ugovori_OPULJP[[#This Row],[Bespovratna sredstva - Ukupno (EU+Nac) HRK
= Ukupna ugovorena vrijednost bespovratnih sredstava]]*Ugovori_OPULJP[[#This Row],[STOPA NACIONALNOG SUFINANCIRANJA %]]</f>
        <v>119200.34999999999</v>
      </c>
      <c r="Q2969" s="11">
        <v>794669</v>
      </c>
      <c r="R2969" s="11">
        <v>0</v>
      </c>
      <c r="S2969" s="11">
        <v>0</v>
      </c>
      <c r="T2969" s="4">
        <f>Ugovori_OPULJP[[#This Row],[Bespovratna sredstva - Ukupno (EU+Nac) HRK
= Ukupna ugovorena vrijednost bespovratnih sredstava]]+Ugovori_OPULJP[[#This Row],[Javni doprinos korisnika - HRK]]+Ugovori_OPULJP[[#This Row],[Privatni doprinos korisnika - HRK]]</f>
        <v>794669</v>
      </c>
      <c r="U2969" s="29" t="s">
        <v>7375</v>
      </c>
      <c r="V2969" s="29" t="s">
        <v>7159</v>
      </c>
      <c r="W2969" s="89" t="s">
        <v>5619</v>
      </c>
      <c r="X2969" s="30" t="s">
        <v>8071</v>
      </c>
    </row>
    <row r="2970" spans="1:24" ht="114.75" x14ac:dyDescent="0.25">
      <c r="A2970" s="45" t="s">
        <v>4483</v>
      </c>
      <c r="B2970" s="46" t="s">
        <v>8152</v>
      </c>
      <c r="C2970" s="30" t="s">
        <v>7158</v>
      </c>
      <c r="D2970" s="30" t="s">
        <v>4434</v>
      </c>
      <c r="E2970" s="29" t="s">
        <v>10082</v>
      </c>
      <c r="F2970" s="47" t="s">
        <v>4484</v>
      </c>
      <c r="G2970" s="47" t="s">
        <v>2678</v>
      </c>
      <c r="H2970" s="48">
        <v>43402</v>
      </c>
      <c r="I2970" s="48">
        <v>44041</v>
      </c>
      <c r="J2970" s="48" t="str">
        <f ca="1">IF(Ugovori_OPULJP[[#This Row],[DATUM ZAVRŠETKA OPERACIJE]]&lt;TODAY(),"završen","u provedbi")</f>
        <v>završen</v>
      </c>
      <c r="K2970" s="25" t="s">
        <v>13</v>
      </c>
      <c r="L2970" s="25" t="s">
        <v>13</v>
      </c>
      <c r="M2970" s="17">
        <v>0.85</v>
      </c>
      <c r="N2970" s="17">
        <v>0.15</v>
      </c>
      <c r="O2970" s="11">
        <f>Ugovori_OPULJP[[#This Row],[Bespovratna sredstva - Ukupno (EU+Nac) HRK
= Ukupna ugovorena vrijednost bespovratnih sredstava]]*Ugovori_OPULJP[[#This Row],[EU STOPA SUFINANCIRANJA %
EU CO-FINANCING RATE %]]</f>
        <v>665720.43350000004</v>
      </c>
      <c r="P2970" s="11">
        <f>Ugovori_OPULJP[[#This Row],[Bespovratna sredstva - Ukupno (EU+Nac) HRK
= Ukupna ugovorena vrijednost bespovratnih sredstava]]*Ugovori_OPULJP[[#This Row],[STOPA NACIONALNOG SUFINANCIRANJA %]]</f>
        <v>117480.0765</v>
      </c>
      <c r="Q2970" s="11">
        <v>783200.51</v>
      </c>
      <c r="R2970" s="11">
        <v>0</v>
      </c>
      <c r="S2970" s="11">
        <v>0</v>
      </c>
      <c r="T2970" s="4">
        <f>Ugovori_OPULJP[[#This Row],[Bespovratna sredstva - Ukupno (EU+Nac) HRK
= Ukupna ugovorena vrijednost bespovratnih sredstava]]+Ugovori_OPULJP[[#This Row],[Javni doprinos korisnika - HRK]]+Ugovori_OPULJP[[#This Row],[Privatni doprinos korisnika - HRK]]</f>
        <v>783200.51</v>
      </c>
      <c r="U2970" s="29" t="s">
        <v>7375</v>
      </c>
      <c r="V2970" s="29" t="s">
        <v>7159</v>
      </c>
      <c r="W2970" s="89" t="s">
        <v>5620</v>
      </c>
      <c r="X2970" s="30" t="s">
        <v>8071</v>
      </c>
    </row>
    <row r="2971" spans="1:24" ht="102" x14ac:dyDescent="0.25">
      <c r="A2971" s="45" t="s">
        <v>4485</v>
      </c>
      <c r="B2971" s="46" t="s">
        <v>8152</v>
      </c>
      <c r="C2971" s="30" t="s">
        <v>7158</v>
      </c>
      <c r="D2971" s="30" t="s">
        <v>4434</v>
      </c>
      <c r="E2971" s="29" t="s">
        <v>10082</v>
      </c>
      <c r="F2971" s="47" t="s">
        <v>4486</v>
      </c>
      <c r="G2971" s="47" t="s">
        <v>10636</v>
      </c>
      <c r="H2971" s="48">
        <v>43402</v>
      </c>
      <c r="I2971" s="48">
        <v>43890</v>
      </c>
      <c r="J2971" s="48" t="str">
        <f ca="1">IF(Ugovori_OPULJP[[#This Row],[DATUM ZAVRŠETKA OPERACIJE]]&lt;TODAY(),"završen","u provedbi")</f>
        <v>završen</v>
      </c>
      <c r="K2971" s="25" t="s">
        <v>15</v>
      </c>
      <c r="L2971" s="25" t="s">
        <v>15</v>
      </c>
      <c r="M2971" s="17">
        <v>0.85</v>
      </c>
      <c r="N2971" s="17">
        <v>0.15</v>
      </c>
      <c r="O2971" s="11">
        <f>Ugovori_OPULJP[[#This Row],[Bespovratna sredstva - Ukupno (EU+Nac) HRK
= Ukupna ugovorena vrijednost bespovratnih sredstava]]*Ugovori_OPULJP[[#This Row],[EU STOPA SUFINANCIRANJA %
EU CO-FINANCING RATE %]]</f>
        <v>678093.79</v>
      </c>
      <c r="P2971" s="11">
        <f>Ugovori_OPULJP[[#This Row],[Bespovratna sredstva - Ukupno (EU+Nac) HRK
= Ukupna ugovorena vrijednost bespovratnih sredstava]]*Ugovori_OPULJP[[#This Row],[STOPA NACIONALNOG SUFINANCIRANJA %]]</f>
        <v>119663.61</v>
      </c>
      <c r="Q2971" s="11">
        <v>797757.4</v>
      </c>
      <c r="R2971" s="11">
        <v>0</v>
      </c>
      <c r="S2971" s="11">
        <v>0</v>
      </c>
      <c r="T2971" s="4">
        <f>Ugovori_OPULJP[[#This Row],[Bespovratna sredstva - Ukupno (EU+Nac) HRK
= Ukupna ugovorena vrijednost bespovratnih sredstava]]+Ugovori_OPULJP[[#This Row],[Javni doprinos korisnika - HRK]]+Ugovori_OPULJP[[#This Row],[Privatni doprinos korisnika - HRK]]</f>
        <v>797757.4</v>
      </c>
      <c r="U2971" s="29" t="s">
        <v>7375</v>
      </c>
      <c r="V2971" s="29" t="s">
        <v>7159</v>
      </c>
      <c r="W2971" s="89" t="s">
        <v>5621</v>
      </c>
      <c r="X2971" s="30" t="s">
        <v>8071</v>
      </c>
    </row>
    <row r="2972" spans="1:24" ht="114.75" x14ac:dyDescent="0.25">
      <c r="A2972" s="45" t="s">
        <v>4487</v>
      </c>
      <c r="B2972" s="46" t="s">
        <v>8152</v>
      </c>
      <c r="C2972" s="30" t="s">
        <v>7158</v>
      </c>
      <c r="D2972" s="30" t="s">
        <v>4434</v>
      </c>
      <c r="E2972" s="29" t="s">
        <v>10082</v>
      </c>
      <c r="F2972" s="47" t="s">
        <v>4488</v>
      </c>
      <c r="G2972" s="47" t="s">
        <v>4489</v>
      </c>
      <c r="H2972" s="48">
        <v>43402</v>
      </c>
      <c r="I2972" s="48">
        <v>44133</v>
      </c>
      <c r="J2972" s="48" t="str">
        <f ca="1">IF(Ugovori_OPULJP[[#This Row],[DATUM ZAVRŠETKA OPERACIJE]]&lt;TODAY(),"završen","u provedbi")</f>
        <v>završen</v>
      </c>
      <c r="K2972" s="25" t="s">
        <v>4</v>
      </c>
      <c r="L2972" s="25" t="s">
        <v>4</v>
      </c>
      <c r="M2972" s="17">
        <v>0.85</v>
      </c>
      <c r="N2972" s="17">
        <v>0.15</v>
      </c>
      <c r="O2972" s="11">
        <f>Ugovori_OPULJP[[#This Row],[Bespovratna sredstva - Ukupno (EU+Nac) HRK
= Ukupna ugovorena vrijednost bespovratnih sredstava]]*Ugovori_OPULJP[[#This Row],[EU STOPA SUFINANCIRANJA %
EU CO-FINANCING RATE %]]</f>
        <v>677791.93799999997</v>
      </c>
      <c r="P2972" s="11">
        <f>Ugovori_OPULJP[[#This Row],[Bespovratna sredstva - Ukupno (EU+Nac) HRK
= Ukupna ugovorena vrijednost bespovratnih sredstava]]*Ugovori_OPULJP[[#This Row],[STOPA NACIONALNOG SUFINANCIRANJA %]]</f>
        <v>119610.342</v>
      </c>
      <c r="Q2972" s="11">
        <v>797402.28</v>
      </c>
      <c r="R2972" s="11">
        <v>0</v>
      </c>
      <c r="S2972" s="11">
        <v>0</v>
      </c>
      <c r="T2972" s="4">
        <f>Ugovori_OPULJP[[#This Row],[Bespovratna sredstva - Ukupno (EU+Nac) HRK
= Ukupna ugovorena vrijednost bespovratnih sredstava]]+Ugovori_OPULJP[[#This Row],[Javni doprinos korisnika - HRK]]+Ugovori_OPULJP[[#This Row],[Privatni doprinos korisnika - HRK]]</f>
        <v>797402.28</v>
      </c>
      <c r="U2972" s="29" t="s">
        <v>7375</v>
      </c>
      <c r="V2972" s="29" t="s">
        <v>7159</v>
      </c>
      <c r="W2972" s="89" t="s">
        <v>5622</v>
      </c>
      <c r="X2972" s="30" t="s">
        <v>8071</v>
      </c>
    </row>
    <row r="2973" spans="1:24" ht="89.25" x14ac:dyDescent="0.25">
      <c r="A2973" s="45" t="s">
        <v>4490</v>
      </c>
      <c r="B2973" s="46" t="s">
        <v>8152</v>
      </c>
      <c r="C2973" s="30" t="s">
        <v>7158</v>
      </c>
      <c r="D2973" s="30" t="s">
        <v>4434</v>
      </c>
      <c r="E2973" s="29" t="s">
        <v>10082</v>
      </c>
      <c r="F2973" s="47" t="s">
        <v>4491</v>
      </c>
      <c r="G2973" s="47" t="s">
        <v>4492</v>
      </c>
      <c r="H2973" s="48">
        <v>43402</v>
      </c>
      <c r="I2973" s="48">
        <v>43950</v>
      </c>
      <c r="J2973" s="48" t="str">
        <f ca="1">IF(Ugovori_OPULJP[[#This Row],[DATUM ZAVRŠETKA OPERACIJE]]&lt;TODAY(),"završen","u provedbi")</f>
        <v>završen</v>
      </c>
      <c r="K2973" s="25" t="s">
        <v>14</v>
      </c>
      <c r="L2973" s="25" t="s">
        <v>14</v>
      </c>
      <c r="M2973" s="17">
        <v>0.85</v>
      </c>
      <c r="N2973" s="17">
        <v>0.15</v>
      </c>
      <c r="O2973" s="11">
        <f>Ugovori_OPULJP[[#This Row],[Bespovratna sredstva - Ukupno (EU+Nac) HRK
= Ukupna ugovorena vrijednost bespovratnih sredstava]]*Ugovori_OPULJP[[#This Row],[EU STOPA SUFINANCIRANJA %
EU CO-FINANCING RATE %]]</f>
        <v>654301.21900000004</v>
      </c>
      <c r="P2973" s="11">
        <f>Ugovori_OPULJP[[#This Row],[Bespovratna sredstva - Ukupno (EU+Nac) HRK
= Ukupna ugovorena vrijednost bespovratnih sredstava]]*Ugovori_OPULJP[[#This Row],[STOPA NACIONALNOG SUFINANCIRANJA %]]</f>
        <v>115464.921</v>
      </c>
      <c r="Q2973" s="11">
        <v>769766.14</v>
      </c>
      <c r="R2973" s="11">
        <v>0</v>
      </c>
      <c r="S2973" s="11">
        <v>0</v>
      </c>
      <c r="T2973" s="4">
        <f>Ugovori_OPULJP[[#This Row],[Bespovratna sredstva - Ukupno (EU+Nac) HRK
= Ukupna ugovorena vrijednost bespovratnih sredstava]]+Ugovori_OPULJP[[#This Row],[Javni doprinos korisnika - HRK]]+Ugovori_OPULJP[[#This Row],[Privatni doprinos korisnika - HRK]]</f>
        <v>769766.14</v>
      </c>
      <c r="U2973" s="29" t="s">
        <v>7375</v>
      </c>
      <c r="V2973" s="29" t="s">
        <v>7159</v>
      </c>
      <c r="W2973" s="89" t="s">
        <v>5623</v>
      </c>
      <c r="X2973" s="30" t="s">
        <v>8071</v>
      </c>
    </row>
    <row r="2974" spans="1:24" ht="102" x14ac:dyDescent="0.25">
      <c r="A2974" s="45" t="s">
        <v>4493</v>
      </c>
      <c r="B2974" s="46" t="s">
        <v>8152</v>
      </c>
      <c r="C2974" s="30" t="s">
        <v>7158</v>
      </c>
      <c r="D2974" s="30" t="s">
        <v>4434</v>
      </c>
      <c r="E2974" s="29" t="s">
        <v>10082</v>
      </c>
      <c r="F2974" s="47" t="s">
        <v>4494</v>
      </c>
      <c r="G2974" s="47" t="s">
        <v>4495</v>
      </c>
      <c r="H2974" s="48">
        <v>43435</v>
      </c>
      <c r="I2974" s="48">
        <v>43983</v>
      </c>
      <c r="J2974" s="48" t="str">
        <f ca="1">IF(Ugovori_OPULJP[[#This Row],[DATUM ZAVRŠETKA OPERACIJE]]&lt;TODAY(),"završen","u provedbi")</f>
        <v>završen</v>
      </c>
      <c r="K2974" s="25" t="s">
        <v>3</v>
      </c>
      <c r="L2974" s="25" t="s">
        <v>3</v>
      </c>
      <c r="M2974" s="17">
        <v>0.85</v>
      </c>
      <c r="N2974" s="17">
        <v>0.15</v>
      </c>
      <c r="O2974" s="11">
        <f>Ugovori_OPULJP[[#This Row],[Bespovratna sredstva - Ukupno (EU+Nac) HRK
= Ukupna ugovorena vrijednost bespovratnih sredstava]]*Ugovori_OPULJP[[#This Row],[EU STOPA SUFINANCIRANJA %
EU CO-FINANCING RATE %]]</f>
        <v>646560.77899999998</v>
      </c>
      <c r="P2974" s="11">
        <f>Ugovori_OPULJP[[#This Row],[Bespovratna sredstva - Ukupno (EU+Nac) HRK
= Ukupna ugovorena vrijednost bespovratnih sredstava]]*Ugovori_OPULJP[[#This Row],[STOPA NACIONALNOG SUFINANCIRANJA %]]</f>
        <v>114098.961</v>
      </c>
      <c r="Q2974" s="11">
        <v>760659.74</v>
      </c>
      <c r="R2974" s="11">
        <v>0</v>
      </c>
      <c r="S2974" s="11">
        <v>0</v>
      </c>
      <c r="T2974" s="4">
        <f>Ugovori_OPULJP[[#This Row],[Bespovratna sredstva - Ukupno (EU+Nac) HRK
= Ukupna ugovorena vrijednost bespovratnih sredstava]]+Ugovori_OPULJP[[#This Row],[Javni doprinos korisnika - HRK]]+Ugovori_OPULJP[[#This Row],[Privatni doprinos korisnika - HRK]]</f>
        <v>760659.74</v>
      </c>
      <c r="U2974" s="29" t="s">
        <v>7375</v>
      </c>
      <c r="V2974" s="29" t="s">
        <v>7159</v>
      </c>
      <c r="W2974" s="89" t="s">
        <v>5624</v>
      </c>
      <c r="X2974" s="30" t="s">
        <v>8071</v>
      </c>
    </row>
    <row r="2975" spans="1:24" ht="127.5" x14ac:dyDescent="0.25">
      <c r="A2975" s="45" t="s">
        <v>4496</v>
      </c>
      <c r="B2975" s="46" t="s">
        <v>8152</v>
      </c>
      <c r="C2975" s="30" t="s">
        <v>7158</v>
      </c>
      <c r="D2975" s="30" t="s">
        <v>4434</v>
      </c>
      <c r="E2975" s="29" t="s">
        <v>10082</v>
      </c>
      <c r="F2975" s="47" t="s">
        <v>4497</v>
      </c>
      <c r="G2975" s="7" t="s">
        <v>9451</v>
      </c>
      <c r="H2975" s="48">
        <v>43402</v>
      </c>
      <c r="I2975" s="48">
        <v>44133</v>
      </c>
      <c r="J2975" s="48" t="str">
        <f ca="1">IF(Ugovori_OPULJP[[#This Row],[DATUM ZAVRŠETKA OPERACIJE]]&lt;TODAY(),"završen","u provedbi")</f>
        <v>završen</v>
      </c>
      <c r="K2975" s="25" t="s">
        <v>1</v>
      </c>
      <c r="L2975" s="25" t="s">
        <v>1</v>
      </c>
      <c r="M2975" s="17">
        <v>0.85</v>
      </c>
      <c r="N2975" s="17">
        <v>0.15</v>
      </c>
      <c r="O2975" s="11">
        <f>Ugovori_OPULJP[[#This Row],[Bespovratna sredstva - Ukupno (EU+Nac) HRK
= Ukupna ugovorena vrijednost bespovratnih sredstava]]*Ugovori_OPULJP[[#This Row],[EU STOPA SUFINANCIRANJA %
EU CO-FINANCING RATE %]]</f>
        <v>679684.52249999996</v>
      </c>
      <c r="P2975" s="11">
        <f>Ugovori_OPULJP[[#This Row],[Bespovratna sredstva - Ukupno (EU+Nac) HRK
= Ukupna ugovorena vrijednost bespovratnih sredstava]]*Ugovori_OPULJP[[#This Row],[STOPA NACIONALNOG SUFINANCIRANJA %]]</f>
        <v>119944.32749999998</v>
      </c>
      <c r="Q2975" s="11">
        <v>799628.85</v>
      </c>
      <c r="R2975" s="11">
        <v>0</v>
      </c>
      <c r="S2975" s="11">
        <v>0</v>
      </c>
      <c r="T2975" s="4">
        <f>Ugovori_OPULJP[[#This Row],[Bespovratna sredstva - Ukupno (EU+Nac) HRK
= Ukupna ugovorena vrijednost bespovratnih sredstava]]+Ugovori_OPULJP[[#This Row],[Javni doprinos korisnika - HRK]]+Ugovori_OPULJP[[#This Row],[Privatni doprinos korisnika - HRK]]</f>
        <v>799628.85</v>
      </c>
      <c r="U2975" s="29" t="s">
        <v>7375</v>
      </c>
      <c r="V2975" s="29" t="s">
        <v>7159</v>
      </c>
      <c r="W2975" s="89" t="s">
        <v>5625</v>
      </c>
      <c r="X2975" s="30" t="s">
        <v>8071</v>
      </c>
    </row>
    <row r="2976" spans="1:24" ht="127.5" x14ac:dyDescent="0.25">
      <c r="A2976" s="45" t="s">
        <v>4498</v>
      </c>
      <c r="B2976" s="46" t="s">
        <v>8152</v>
      </c>
      <c r="C2976" s="30" t="s">
        <v>7158</v>
      </c>
      <c r="D2976" s="30" t="s">
        <v>4434</v>
      </c>
      <c r="E2976" s="29" t="s">
        <v>10082</v>
      </c>
      <c r="F2976" s="47" t="s">
        <v>4499</v>
      </c>
      <c r="G2976" s="47" t="s">
        <v>4500</v>
      </c>
      <c r="H2976" s="48">
        <v>43402</v>
      </c>
      <c r="I2976" s="48">
        <v>43767</v>
      </c>
      <c r="J2976" s="48" t="str">
        <f ca="1">IF(Ugovori_OPULJP[[#This Row],[DATUM ZAVRŠETKA OPERACIJE]]&lt;TODAY(),"završen","u provedbi")</f>
        <v>završen</v>
      </c>
      <c r="K2976" s="25" t="s">
        <v>4501</v>
      </c>
      <c r="L2976" s="25" t="s">
        <v>15</v>
      </c>
      <c r="M2976" s="17">
        <v>0.85</v>
      </c>
      <c r="N2976" s="17">
        <v>0.15</v>
      </c>
      <c r="O2976" s="11">
        <f>Ugovori_OPULJP[[#This Row],[Bespovratna sredstva - Ukupno (EU+Nac) HRK
= Ukupna ugovorena vrijednost bespovratnih sredstava]]*Ugovori_OPULJP[[#This Row],[EU STOPA SUFINANCIRANJA %
EU CO-FINANCING RATE %]]</f>
        <v>626664.353</v>
      </c>
      <c r="P2976" s="11">
        <f>Ugovori_OPULJP[[#This Row],[Bespovratna sredstva - Ukupno (EU+Nac) HRK
= Ukupna ugovorena vrijednost bespovratnih sredstava]]*Ugovori_OPULJP[[#This Row],[STOPA NACIONALNOG SUFINANCIRANJA %]]</f>
        <v>110587.827</v>
      </c>
      <c r="Q2976" s="11">
        <v>737252.18</v>
      </c>
      <c r="R2976" s="11">
        <v>0</v>
      </c>
      <c r="S2976" s="11">
        <v>0</v>
      </c>
      <c r="T2976" s="4">
        <f>Ugovori_OPULJP[[#This Row],[Bespovratna sredstva - Ukupno (EU+Nac) HRK
= Ukupna ugovorena vrijednost bespovratnih sredstava]]+Ugovori_OPULJP[[#This Row],[Javni doprinos korisnika - HRK]]+Ugovori_OPULJP[[#This Row],[Privatni doprinos korisnika - HRK]]</f>
        <v>737252.18</v>
      </c>
      <c r="U2976" s="29" t="s">
        <v>7375</v>
      </c>
      <c r="V2976" s="29" t="s">
        <v>7159</v>
      </c>
      <c r="W2976" s="89" t="s">
        <v>5626</v>
      </c>
      <c r="X2976" s="30" t="s">
        <v>8071</v>
      </c>
    </row>
    <row r="2977" spans="1:24" ht="89.25" x14ac:dyDescent="0.25">
      <c r="A2977" s="45" t="s">
        <v>4502</v>
      </c>
      <c r="B2977" s="46" t="s">
        <v>8152</v>
      </c>
      <c r="C2977" s="30" t="s">
        <v>7158</v>
      </c>
      <c r="D2977" s="30" t="s">
        <v>4434</v>
      </c>
      <c r="E2977" s="29" t="s">
        <v>10082</v>
      </c>
      <c r="F2977" s="47" t="s">
        <v>4503</v>
      </c>
      <c r="G2977" s="47" t="s">
        <v>549</v>
      </c>
      <c r="H2977" s="48">
        <v>43402</v>
      </c>
      <c r="I2977" s="48">
        <v>44133</v>
      </c>
      <c r="J2977" s="48" t="str">
        <f ca="1">IF(Ugovori_OPULJP[[#This Row],[DATUM ZAVRŠETKA OPERACIJE]]&lt;TODAY(),"završen","u provedbi")</f>
        <v>završen</v>
      </c>
      <c r="K2977" s="25" t="s">
        <v>4504</v>
      </c>
      <c r="L2977" s="25" t="s">
        <v>7</v>
      </c>
      <c r="M2977" s="17">
        <v>0.85</v>
      </c>
      <c r="N2977" s="17">
        <v>0.15</v>
      </c>
      <c r="O2977" s="11">
        <f>Ugovori_OPULJP[[#This Row],[Bespovratna sredstva - Ukupno (EU+Nac) HRK
= Ukupna ugovorena vrijednost bespovratnih sredstava]]*Ugovori_OPULJP[[#This Row],[EU STOPA SUFINANCIRANJA %
EU CO-FINANCING RATE %]]</f>
        <v>672520.68</v>
      </c>
      <c r="P2977" s="11">
        <f>Ugovori_OPULJP[[#This Row],[Bespovratna sredstva - Ukupno (EU+Nac) HRK
= Ukupna ugovorena vrijednost bespovratnih sredstava]]*Ugovori_OPULJP[[#This Row],[STOPA NACIONALNOG SUFINANCIRANJA %]]</f>
        <v>118680.12</v>
      </c>
      <c r="Q2977" s="11">
        <v>791200.8</v>
      </c>
      <c r="R2977" s="11">
        <v>0</v>
      </c>
      <c r="S2977" s="11">
        <v>0</v>
      </c>
      <c r="T2977" s="4">
        <f>Ugovori_OPULJP[[#This Row],[Bespovratna sredstva - Ukupno (EU+Nac) HRK
= Ukupna ugovorena vrijednost bespovratnih sredstava]]+Ugovori_OPULJP[[#This Row],[Javni doprinos korisnika - HRK]]+Ugovori_OPULJP[[#This Row],[Privatni doprinos korisnika - HRK]]</f>
        <v>791200.8</v>
      </c>
      <c r="U2977" s="29" t="s">
        <v>7375</v>
      </c>
      <c r="V2977" s="29" t="s">
        <v>7159</v>
      </c>
      <c r="W2977" s="89" t="s">
        <v>5627</v>
      </c>
      <c r="X2977" s="30" t="s">
        <v>8071</v>
      </c>
    </row>
    <row r="2978" spans="1:24" ht="89.25" x14ac:dyDescent="0.25">
      <c r="A2978" s="45" t="s">
        <v>4505</v>
      </c>
      <c r="B2978" s="46" t="s">
        <v>8152</v>
      </c>
      <c r="C2978" s="30" t="s">
        <v>7158</v>
      </c>
      <c r="D2978" s="30" t="s">
        <v>4434</v>
      </c>
      <c r="E2978" s="29" t="s">
        <v>10082</v>
      </c>
      <c r="F2978" s="47" t="s">
        <v>4506</v>
      </c>
      <c r="G2978" s="47" t="s">
        <v>4507</v>
      </c>
      <c r="H2978" s="48">
        <v>43402</v>
      </c>
      <c r="I2978" s="48">
        <v>44133</v>
      </c>
      <c r="J2978" s="48" t="str">
        <f ca="1">IF(Ugovori_OPULJP[[#This Row],[DATUM ZAVRŠETKA OPERACIJE]]&lt;TODAY(),"završen","u provedbi")</f>
        <v>završen</v>
      </c>
      <c r="K2978" s="25" t="s">
        <v>12</v>
      </c>
      <c r="L2978" s="25" t="s">
        <v>12</v>
      </c>
      <c r="M2978" s="17">
        <v>0.85</v>
      </c>
      <c r="N2978" s="17">
        <v>0.15</v>
      </c>
      <c r="O2978" s="11">
        <f>Ugovori_OPULJP[[#This Row],[Bespovratna sredstva - Ukupno (EU+Nac) HRK
= Ukupna ugovorena vrijednost bespovratnih sredstava]]*Ugovori_OPULJP[[#This Row],[EU STOPA SUFINANCIRANJA %
EU CO-FINANCING RATE %]]</f>
        <v>631461.62549999997</v>
      </c>
      <c r="P2978" s="11">
        <f>Ugovori_OPULJP[[#This Row],[Bespovratna sredstva - Ukupno (EU+Nac) HRK
= Ukupna ugovorena vrijednost bespovratnih sredstava]]*Ugovori_OPULJP[[#This Row],[STOPA NACIONALNOG SUFINANCIRANJA %]]</f>
        <v>111434.4045</v>
      </c>
      <c r="Q2978" s="11">
        <v>742896.03</v>
      </c>
      <c r="R2978" s="11">
        <v>0</v>
      </c>
      <c r="S2978" s="11">
        <v>0</v>
      </c>
      <c r="T2978" s="4">
        <f>Ugovori_OPULJP[[#This Row],[Bespovratna sredstva - Ukupno (EU+Nac) HRK
= Ukupna ugovorena vrijednost bespovratnih sredstava]]+Ugovori_OPULJP[[#This Row],[Javni doprinos korisnika - HRK]]+Ugovori_OPULJP[[#This Row],[Privatni doprinos korisnika - HRK]]</f>
        <v>742896.03</v>
      </c>
      <c r="U2978" s="29" t="s">
        <v>7375</v>
      </c>
      <c r="V2978" s="29" t="s">
        <v>7159</v>
      </c>
      <c r="W2978" s="89" t="s">
        <v>5628</v>
      </c>
      <c r="X2978" s="30" t="s">
        <v>8071</v>
      </c>
    </row>
    <row r="2979" spans="1:24" ht="102" x14ac:dyDescent="0.25">
      <c r="A2979" s="45" t="s">
        <v>4508</v>
      </c>
      <c r="B2979" s="46" t="s">
        <v>8152</v>
      </c>
      <c r="C2979" s="30" t="s">
        <v>7158</v>
      </c>
      <c r="D2979" s="30" t="s">
        <v>4434</v>
      </c>
      <c r="E2979" s="29" t="s">
        <v>10082</v>
      </c>
      <c r="F2979" s="47" t="s">
        <v>4509</v>
      </c>
      <c r="G2979" s="47" t="s">
        <v>424</v>
      </c>
      <c r="H2979" s="48">
        <v>43435</v>
      </c>
      <c r="I2979" s="48">
        <v>44166</v>
      </c>
      <c r="J2979" s="48" t="str">
        <f ca="1">IF(Ugovori_OPULJP[[#This Row],[DATUM ZAVRŠETKA OPERACIJE]]&lt;TODAY(),"završen","u provedbi")</f>
        <v>završen</v>
      </c>
      <c r="K2979" s="25" t="s">
        <v>3</v>
      </c>
      <c r="L2979" s="25" t="s">
        <v>3</v>
      </c>
      <c r="M2979" s="17">
        <v>0.85</v>
      </c>
      <c r="N2979" s="17">
        <v>0.15</v>
      </c>
      <c r="O2979" s="11">
        <f>Ugovori_OPULJP[[#This Row],[Bespovratna sredstva - Ukupno (EU+Nac) HRK
= Ukupna ugovorena vrijednost bespovratnih sredstava]]*Ugovori_OPULJP[[#This Row],[EU STOPA SUFINANCIRANJA %
EU CO-FINANCING RATE %]]</f>
        <v>672274.93649999995</v>
      </c>
      <c r="P2979" s="11">
        <f>Ugovori_OPULJP[[#This Row],[Bespovratna sredstva - Ukupno (EU+Nac) HRK
= Ukupna ugovorena vrijednost bespovratnih sredstava]]*Ugovori_OPULJP[[#This Row],[STOPA NACIONALNOG SUFINANCIRANJA %]]</f>
        <v>118636.75349999999</v>
      </c>
      <c r="Q2979" s="11">
        <v>790911.69</v>
      </c>
      <c r="R2979" s="11">
        <v>0</v>
      </c>
      <c r="S2979" s="11">
        <v>0</v>
      </c>
      <c r="T2979" s="4">
        <f>Ugovori_OPULJP[[#This Row],[Bespovratna sredstva - Ukupno (EU+Nac) HRK
= Ukupna ugovorena vrijednost bespovratnih sredstava]]+Ugovori_OPULJP[[#This Row],[Javni doprinos korisnika - HRK]]+Ugovori_OPULJP[[#This Row],[Privatni doprinos korisnika - HRK]]</f>
        <v>790911.69</v>
      </c>
      <c r="U2979" s="29" t="s">
        <v>7375</v>
      </c>
      <c r="V2979" s="29" t="s">
        <v>7159</v>
      </c>
      <c r="W2979" s="89" t="s">
        <v>5629</v>
      </c>
      <c r="X2979" s="30" t="s">
        <v>8071</v>
      </c>
    </row>
    <row r="2980" spans="1:24" ht="114.75" x14ac:dyDescent="0.25">
      <c r="A2980" s="45" t="s">
        <v>4510</v>
      </c>
      <c r="B2980" s="46" t="s">
        <v>8152</v>
      </c>
      <c r="C2980" s="30" t="s">
        <v>7158</v>
      </c>
      <c r="D2980" s="30" t="s">
        <v>4434</v>
      </c>
      <c r="E2980" s="29" t="s">
        <v>10082</v>
      </c>
      <c r="F2980" s="47" t="s">
        <v>4511</v>
      </c>
      <c r="G2980" s="47" t="s">
        <v>4512</v>
      </c>
      <c r="H2980" s="48">
        <v>43402</v>
      </c>
      <c r="I2980" s="48">
        <v>43767</v>
      </c>
      <c r="J2980" s="48" t="str">
        <f ca="1">IF(Ugovori_OPULJP[[#This Row],[DATUM ZAVRŠETKA OPERACIJE]]&lt;TODAY(),"završen","u provedbi")</f>
        <v>završen</v>
      </c>
      <c r="K2980" s="25" t="s">
        <v>14</v>
      </c>
      <c r="L2980" s="25" t="s">
        <v>14</v>
      </c>
      <c r="M2980" s="17">
        <v>0.85</v>
      </c>
      <c r="N2980" s="17">
        <v>0.15</v>
      </c>
      <c r="O2980" s="11">
        <f>Ugovori_OPULJP[[#This Row],[Bespovratna sredstva - Ukupno (EU+Nac) HRK
= Ukupna ugovorena vrijednost bespovratnih sredstava]]*Ugovori_OPULJP[[#This Row],[EU STOPA SUFINANCIRANJA %
EU CO-FINANCING RATE %]]</f>
        <v>566198.45549999992</v>
      </c>
      <c r="P2980" s="11">
        <f>Ugovori_OPULJP[[#This Row],[Bespovratna sredstva - Ukupno (EU+Nac) HRK
= Ukupna ugovorena vrijednost bespovratnih sredstava]]*Ugovori_OPULJP[[#This Row],[STOPA NACIONALNOG SUFINANCIRANJA %]]</f>
        <v>99917.374499999991</v>
      </c>
      <c r="Q2980" s="11">
        <v>666115.82999999996</v>
      </c>
      <c r="R2980" s="11">
        <v>0</v>
      </c>
      <c r="S2980" s="11">
        <v>0</v>
      </c>
      <c r="T2980" s="4">
        <f>Ugovori_OPULJP[[#This Row],[Bespovratna sredstva - Ukupno (EU+Nac) HRK
= Ukupna ugovorena vrijednost bespovratnih sredstava]]+Ugovori_OPULJP[[#This Row],[Javni doprinos korisnika - HRK]]+Ugovori_OPULJP[[#This Row],[Privatni doprinos korisnika - HRK]]</f>
        <v>666115.82999999996</v>
      </c>
      <c r="U2980" s="29" t="s">
        <v>7375</v>
      </c>
      <c r="V2980" s="29" t="s">
        <v>7159</v>
      </c>
      <c r="W2980" s="89" t="s">
        <v>5630</v>
      </c>
      <c r="X2980" s="30" t="s">
        <v>8071</v>
      </c>
    </row>
    <row r="2981" spans="1:24" ht="140.25" x14ac:dyDescent="0.25">
      <c r="A2981" s="45" t="s">
        <v>4513</v>
      </c>
      <c r="B2981" s="46" t="s">
        <v>8152</v>
      </c>
      <c r="C2981" s="30" t="s">
        <v>7158</v>
      </c>
      <c r="D2981" s="30" t="s">
        <v>4434</v>
      </c>
      <c r="E2981" s="29" t="s">
        <v>10082</v>
      </c>
      <c r="F2981" s="47" t="s">
        <v>4514</v>
      </c>
      <c r="G2981" s="47" t="s">
        <v>4515</v>
      </c>
      <c r="H2981" s="48">
        <v>43435</v>
      </c>
      <c r="I2981" s="48">
        <v>44105</v>
      </c>
      <c r="J2981" s="48" t="str">
        <f ca="1">IF(Ugovori_OPULJP[[#This Row],[DATUM ZAVRŠETKA OPERACIJE]]&lt;TODAY(),"završen","u provedbi")</f>
        <v>završen</v>
      </c>
      <c r="K2981" s="25" t="s">
        <v>4516</v>
      </c>
      <c r="L2981" s="25" t="s">
        <v>3</v>
      </c>
      <c r="M2981" s="17">
        <v>0.85</v>
      </c>
      <c r="N2981" s="17">
        <v>0.15</v>
      </c>
      <c r="O2981" s="11">
        <f>Ugovori_OPULJP[[#This Row],[Bespovratna sredstva - Ukupno (EU+Nac) HRK
= Ukupna ugovorena vrijednost bespovratnih sredstava]]*Ugovori_OPULJP[[#This Row],[EU STOPA SUFINANCIRANJA %
EU CO-FINANCING RATE %]]</f>
        <v>680000</v>
      </c>
      <c r="P2981" s="11">
        <f>Ugovori_OPULJP[[#This Row],[Bespovratna sredstva - Ukupno (EU+Nac) HRK
= Ukupna ugovorena vrijednost bespovratnih sredstava]]*Ugovori_OPULJP[[#This Row],[STOPA NACIONALNOG SUFINANCIRANJA %]]</f>
        <v>120000</v>
      </c>
      <c r="Q2981" s="11">
        <v>800000</v>
      </c>
      <c r="R2981" s="11">
        <v>0</v>
      </c>
      <c r="S2981" s="11">
        <v>0</v>
      </c>
      <c r="T2981" s="4">
        <f>Ugovori_OPULJP[[#This Row],[Bespovratna sredstva - Ukupno (EU+Nac) HRK
= Ukupna ugovorena vrijednost bespovratnih sredstava]]+Ugovori_OPULJP[[#This Row],[Javni doprinos korisnika - HRK]]+Ugovori_OPULJP[[#This Row],[Privatni doprinos korisnika - HRK]]</f>
        <v>800000</v>
      </c>
      <c r="U2981" s="29" t="s">
        <v>7375</v>
      </c>
      <c r="V2981" s="29" t="s">
        <v>7159</v>
      </c>
      <c r="W2981" s="89" t="s">
        <v>5631</v>
      </c>
      <c r="X2981" s="30" t="s">
        <v>8071</v>
      </c>
    </row>
    <row r="2982" spans="1:24" ht="102" x14ac:dyDescent="0.25">
      <c r="A2982" s="45" t="s">
        <v>4517</v>
      </c>
      <c r="B2982" s="46" t="s">
        <v>8152</v>
      </c>
      <c r="C2982" s="30" t="s">
        <v>7158</v>
      </c>
      <c r="D2982" s="30" t="s">
        <v>4434</v>
      </c>
      <c r="E2982" s="29" t="s">
        <v>10082</v>
      </c>
      <c r="F2982" s="47" t="s">
        <v>4518</v>
      </c>
      <c r="G2982" s="47" t="s">
        <v>1986</v>
      </c>
      <c r="H2982" s="48">
        <v>43402</v>
      </c>
      <c r="I2982" s="48">
        <v>44041</v>
      </c>
      <c r="J2982" s="48" t="str">
        <f ca="1">IF(Ugovori_OPULJP[[#This Row],[DATUM ZAVRŠETKA OPERACIJE]]&lt;TODAY(),"završen","u provedbi")</f>
        <v>završen</v>
      </c>
      <c r="K2982" s="25" t="s">
        <v>18</v>
      </c>
      <c r="L2982" s="25" t="s">
        <v>18</v>
      </c>
      <c r="M2982" s="17">
        <v>0.85</v>
      </c>
      <c r="N2982" s="17">
        <v>0.15</v>
      </c>
      <c r="O2982" s="11">
        <f>Ugovori_OPULJP[[#This Row],[Bespovratna sredstva - Ukupno (EU+Nac) HRK
= Ukupna ugovorena vrijednost bespovratnih sredstava]]*Ugovori_OPULJP[[#This Row],[EU STOPA SUFINANCIRANJA %
EU CO-FINANCING RATE %]]</f>
        <v>493620.44050000003</v>
      </c>
      <c r="P2982" s="11">
        <f>Ugovori_OPULJP[[#This Row],[Bespovratna sredstva - Ukupno (EU+Nac) HRK
= Ukupna ugovorena vrijednost bespovratnih sredstava]]*Ugovori_OPULJP[[#This Row],[STOPA NACIONALNOG SUFINANCIRANJA %]]</f>
        <v>87109.489500000011</v>
      </c>
      <c r="Q2982" s="11">
        <v>580729.93000000005</v>
      </c>
      <c r="R2982" s="11">
        <v>0</v>
      </c>
      <c r="S2982" s="11">
        <v>0</v>
      </c>
      <c r="T2982" s="4">
        <f>Ugovori_OPULJP[[#This Row],[Bespovratna sredstva - Ukupno (EU+Nac) HRK
= Ukupna ugovorena vrijednost bespovratnih sredstava]]+Ugovori_OPULJP[[#This Row],[Javni doprinos korisnika - HRK]]+Ugovori_OPULJP[[#This Row],[Privatni doprinos korisnika - HRK]]</f>
        <v>580729.93000000005</v>
      </c>
      <c r="U2982" s="29" t="s">
        <v>7375</v>
      </c>
      <c r="V2982" s="29" t="s">
        <v>7159</v>
      </c>
      <c r="W2982" s="89" t="s">
        <v>5624</v>
      </c>
      <c r="X2982" s="30" t="s">
        <v>8071</v>
      </c>
    </row>
    <row r="2983" spans="1:24" ht="89.25" x14ac:dyDescent="0.25">
      <c r="A2983" s="45" t="s">
        <v>4519</v>
      </c>
      <c r="B2983" s="46" t="s">
        <v>8152</v>
      </c>
      <c r="C2983" s="30" t="s">
        <v>7158</v>
      </c>
      <c r="D2983" s="30" t="s">
        <v>4434</v>
      </c>
      <c r="E2983" s="29" t="s">
        <v>10082</v>
      </c>
      <c r="F2983" s="47" t="s">
        <v>4520</v>
      </c>
      <c r="G2983" s="47" t="s">
        <v>556</v>
      </c>
      <c r="H2983" s="48">
        <v>43403</v>
      </c>
      <c r="I2983" s="48">
        <v>44042</v>
      </c>
      <c r="J2983" s="48" t="str">
        <f ca="1">IF(Ugovori_OPULJP[[#This Row],[DATUM ZAVRŠETKA OPERACIJE]]&lt;TODAY(),"završen","u provedbi")</f>
        <v>završen</v>
      </c>
      <c r="K2983" s="25" t="s">
        <v>3</v>
      </c>
      <c r="L2983" s="25" t="s">
        <v>3</v>
      </c>
      <c r="M2983" s="17">
        <v>0.85</v>
      </c>
      <c r="N2983" s="17">
        <v>0.15</v>
      </c>
      <c r="O2983" s="11">
        <f>Ugovori_OPULJP[[#This Row],[Bespovratna sredstva - Ukupno (EU+Nac) HRK
= Ukupna ugovorena vrijednost bespovratnih sredstava]]*Ugovori_OPULJP[[#This Row],[EU STOPA SUFINANCIRANJA %
EU CO-FINANCING RATE %]]</f>
        <v>679524.56949999998</v>
      </c>
      <c r="P2983" s="11">
        <f>Ugovori_OPULJP[[#This Row],[Bespovratna sredstva - Ukupno (EU+Nac) HRK
= Ukupna ugovorena vrijednost bespovratnih sredstava]]*Ugovori_OPULJP[[#This Row],[STOPA NACIONALNOG SUFINANCIRANJA %]]</f>
        <v>119916.1005</v>
      </c>
      <c r="Q2983" s="11">
        <v>799440.67</v>
      </c>
      <c r="R2983" s="11">
        <v>0</v>
      </c>
      <c r="S2983" s="11">
        <v>0</v>
      </c>
      <c r="T2983" s="4">
        <f>Ugovori_OPULJP[[#This Row],[Bespovratna sredstva - Ukupno (EU+Nac) HRK
= Ukupna ugovorena vrijednost bespovratnih sredstava]]+Ugovori_OPULJP[[#This Row],[Javni doprinos korisnika - HRK]]+Ugovori_OPULJP[[#This Row],[Privatni doprinos korisnika - HRK]]</f>
        <v>799440.67</v>
      </c>
      <c r="U2983" s="29" t="s">
        <v>7375</v>
      </c>
      <c r="V2983" s="29" t="s">
        <v>7159</v>
      </c>
      <c r="W2983" s="89" t="s">
        <v>5632</v>
      </c>
      <c r="X2983" s="30" t="s">
        <v>8071</v>
      </c>
    </row>
    <row r="2984" spans="1:24" ht="127.5" x14ac:dyDescent="0.25">
      <c r="A2984" s="45" t="s">
        <v>4521</v>
      </c>
      <c r="B2984" s="46" t="s">
        <v>8152</v>
      </c>
      <c r="C2984" s="30" t="s">
        <v>7158</v>
      </c>
      <c r="D2984" s="30" t="s">
        <v>4434</v>
      </c>
      <c r="E2984" s="29" t="s">
        <v>10082</v>
      </c>
      <c r="F2984" s="47" t="s">
        <v>4522</v>
      </c>
      <c r="G2984" s="47" t="s">
        <v>4523</v>
      </c>
      <c r="H2984" s="48">
        <v>43435</v>
      </c>
      <c r="I2984" s="48">
        <v>44227</v>
      </c>
      <c r="J2984" s="48" t="str">
        <f ca="1">IF(Ugovori_OPULJP[[#This Row],[DATUM ZAVRŠETKA OPERACIJE]]&lt;TODAY(),"završen","u provedbi")</f>
        <v>završen</v>
      </c>
      <c r="K2984" s="25" t="s">
        <v>14</v>
      </c>
      <c r="L2984" s="25" t="s">
        <v>14</v>
      </c>
      <c r="M2984" s="17">
        <v>0.85</v>
      </c>
      <c r="N2984" s="17">
        <v>0.15</v>
      </c>
      <c r="O2984" s="11">
        <f>Ugovori_OPULJP[[#This Row],[Bespovratna sredstva - Ukupno (EU+Nac) HRK
= Ukupna ugovorena vrijednost bespovratnih sredstava]]*Ugovori_OPULJP[[#This Row],[EU STOPA SUFINANCIRANJA %
EU CO-FINANCING RATE %]]</f>
        <v>2123387.0485</v>
      </c>
      <c r="P2984" s="11">
        <f>Ugovori_OPULJP[[#This Row],[Bespovratna sredstva - Ukupno (EU+Nac) HRK
= Ukupna ugovorena vrijednost bespovratnih sredstava]]*Ugovori_OPULJP[[#This Row],[STOPA NACIONALNOG SUFINANCIRANJA %]]</f>
        <v>374715.3615</v>
      </c>
      <c r="Q2984" s="11">
        <v>2498102.41</v>
      </c>
      <c r="R2984" s="11">
        <v>0</v>
      </c>
      <c r="S2984" s="11">
        <v>0</v>
      </c>
      <c r="T2984" s="4">
        <f>Ugovori_OPULJP[[#This Row],[Bespovratna sredstva - Ukupno (EU+Nac) HRK
= Ukupna ugovorena vrijednost bespovratnih sredstava]]+Ugovori_OPULJP[[#This Row],[Javni doprinos korisnika - HRK]]+Ugovori_OPULJP[[#This Row],[Privatni doprinos korisnika - HRK]]</f>
        <v>2498102.41</v>
      </c>
      <c r="U2984" s="29" t="s">
        <v>7375</v>
      </c>
      <c r="V2984" s="29" t="s">
        <v>7159</v>
      </c>
      <c r="W2984" s="89" t="s">
        <v>5633</v>
      </c>
      <c r="X2984" s="30" t="s">
        <v>8071</v>
      </c>
    </row>
    <row r="2985" spans="1:24" ht="114.75" x14ac:dyDescent="0.25">
      <c r="A2985" s="45" t="s">
        <v>4524</v>
      </c>
      <c r="B2985" s="46" t="s">
        <v>8152</v>
      </c>
      <c r="C2985" s="30" t="s">
        <v>7158</v>
      </c>
      <c r="D2985" s="30" t="s">
        <v>4434</v>
      </c>
      <c r="E2985" s="29" t="s">
        <v>10082</v>
      </c>
      <c r="F2985" s="47" t="s">
        <v>4525</v>
      </c>
      <c r="G2985" s="47" t="s">
        <v>4526</v>
      </c>
      <c r="H2985" s="48">
        <v>43402</v>
      </c>
      <c r="I2985" s="48">
        <v>44133</v>
      </c>
      <c r="J2985" s="48" t="str">
        <f ca="1">IF(Ugovori_OPULJP[[#This Row],[DATUM ZAVRŠETKA OPERACIJE]]&lt;TODAY(),"završen","u provedbi")</f>
        <v>završen</v>
      </c>
      <c r="K2985" s="25" t="s">
        <v>4527</v>
      </c>
      <c r="L2985" s="25" t="s">
        <v>3</v>
      </c>
      <c r="M2985" s="17">
        <v>0.85</v>
      </c>
      <c r="N2985" s="17">
        <v>0.15</v>
      </c>
      <c r="O2985" s="11">
        <f>Ugovori_OPULJP[[#This Row],[Bespovratna sredstva - Ukupno (EU+Nac) HRK
= Ukupna ugovorena vrijednost bespovratnih sredstava]]*Ugovori_OPULJP[[#This Row],[EU STOPA SUFINANCIRANJA %
EU CO-FINANCING RATE %]]</f>
        <v>2021823.7444999998</v>
      </c>
      <c r="P2985" s="11">
        <f>Ugovori_OPULJP[[#This Row],[Bespovratna sredstva - Ukupno (EU+Nac) HRK
= Ukupna ugovorena vrijednost bespovratnih sredstava]]*Ugovori_OPULJP[[#This Row],[STOPA NACIONALNOG SUFINANCIRANJA %]]</f>
        <v>356792.42549999995</v>
      </c>
      <c r="Q2985" s="11">
        <v>2378616.17</v>
      </c>
      <c r="R2985" s="11">
        <v>0</v>
      </c>
      <c r="S2985" s="11">
        <v>0</v>
      </c>
      <c r="T2985" s="4">
        <f>Ugovori_OPULJP[[#This Row],[Bespovratna sredstva - Ukupno (EU+Nac) HRK
= Ukupna ugovorena vrijednost bespovratnih sredstava]]+Ugovori_OPULJP[[#This Row],[Javni doprinos korisnika - HRK]]+Ugovori_OPULJP[[#This Row],[Privatni doprinos korisnika - HRK]]</f>
        <v>2378616.17</v>
      </c>
      <c r="U2985" s="29" t="s">
        <v>7375</v>
      </c>
      <c r="V2985" s="29" t="s">
        <v>7159</v>
      </c>
      <c r="W2985" s="89" t="s">
        <v>5634</v>
      </c>
      <c r="X2985" s="30" t="s">
        <v>8071</v>
      </c>
    </row>
    <row r="2986" spans="1:24" ht="102" x14ac:dyDescent="0.25">
      <c r="A2986" s="45" t="s">
        <v>4528</v>
      </c>
      <c r="B2986" s="46" t="s">
        <v>8152</v>
      </c>
      <c r="C2986" s="30" t="s">
        <v>7158</v>
      </c>
      <c r="D2986" s="30" t="s">
        <v>4434</v>
      </c>
      <c r="E2986" s="29" t="s">
        <v>10082</v>
      </c>
      <c r="F2986" s="47" t="s">
        <v>4529</v>
      </c>
      <c r="G2986" s="47" t="s">
        <v>458</v>
      </c>
      <c r="H2986" s="48">
        <v>43402</v>
      </c>
      <c r="I2986" s="48">
        <v>44227</v>
      </c>
      <c r="J2986" s="48" t="str">
        <f ca="1">IF(Ugovori_OPULJP[[#This Row],[DATUM ZAVRŠETKA OPERACIJE]]&lt;TODAY(),"završen","u provedbi")</f>
        <v>završen</v>
      </c>
      <c r="K2986" s="25" t="s">
        <v>4</v>
      </c>
      <c r="L2986" s="25" t="s">
        <v>4</v>
      </c>
      <c r="M2986" s="17">
        <v>0.85</v>
      </c>
      <c r="N2986" s="17">
        <v>0.15</v>
      </c>
      <c r="O2986" s="11">
        <f>Ugovori_OPULJP[[#This Row],[Bespovratna sredstva - Ukupno (EU+Nac) HRK
= Ukupna ugovorena vrijednost bespovratnih sredstava]]*Ugovori_OPULJP[[#This Row],[EU STOPA SUFINANCIRANJA %
EU CO-FINANCING RATE %]]</f>
        <v>1786997.2280000001</v>
      </c>
      <c r="P2986" s="11">
        <f>Ugovori_OPULJP[[#This Row],[Bespovratna sredstva - Ukupno (EU+Nac) HRK
= Ukupna ugovorena vrijednost bespovratnih sredstava]]*Ugovori_OPULJP[[#This Row],[STOPA NACIONALNOG SUFINANCIRANJA %]]</f>
        <v>315352.45199999999</v>
      </c>
      <c r="Q2986" s="11">
        <v>2102349.6800000002</v>
      </c>
      <c r="R2986" s="11">
        <v>0</v>
      </c>
      <c r="S2986" s="11">
        <v>0</v>
      </c>
      <c r="T2986" s="4">
        <f>Ugovori_OPULJP[[#This Row],[Bespovratna sredstva - Ukupno (EU+Nac) HRK
= Ukupna ugovorena vrijednost bespovratnih sredstava]]+Ugovori_OPULJP[[#This Row],[Javni doprinos korisnika - HRK]]+Ugovori_OPULJP[[#This Row],[Privatni doprinos korisnika - HRK]]</f>
        <v>2102349.6800000002</v>
      </c>
      <c r="U2986" s="29" t="s">
        <v>7375</v>
      </c>
      <c r="V2986" s="29" t="s">
        <v>7159</v>
      </c>
      <c r="W2986" s="89" t="s">
        <v>5635</v>
      </c>
      <c r="X2986" s="30" t="s">
        <v>8071</v>
      </c>
    </row>
    <row r="2987" spans="1:24" ht="89.25" x14ac:dyDescent="0.25">
      <c r="A2987" s="45" t="s">
        <v>4531</v>
      </c>
      <c r="B2987" s="46" t="s">
        <v>8152</v>
      </c>
      <c r="C2987" s="30" t="s">
        <v>7158</v>
      </c>
      <c r="D2987" s="30" t="s">
        <v>4530</v>
      </c>
      <c r="E2987" s="29" t="s">
        <v>10082</v>
      </c>
      <c r="F2987" s="47" t="s">
        <v>4532</v>
      </c>
      <c r="G2987" s="47" t="s">
        <v>1453</v>
      </c>
      <c r="H2987" s="48">
        <v>43657</v>
      </c>
      <c r="I2987" s="48">
        <v>44388</v>
      </c>
      <c r="J2987" s="48" t="str">
        <f ca="1">IF(Ugovori_OPULJP[[#This Row],[DATUM ZAVRŠETKA OPERACIJE]]&lt;TODAY(),"završen","u provedbi")</f>
        <v>završen</v>
      </c>
      <c r="K2987" s="25" t="s">
        <v>4259</v>
      </c>
      <c r="L2987" s="25" t="s">
        <v>15</v>
      </c>
      <c r="M2987" s="17">
        <v>0.85</v>
      </c>
      <c r="N2987" s="17">
        <v>0.15</v>
      </c>
      <c r="O2987" s="11">
        <f>Ugovori_OPULJP[[#This Row],[Bespovratna sredstva - Ukupno (EU+Nac) HRK
= Ukupna ugovorena vrijednost bespovratnih sredstava]]*Ugovori_OPULJP[[#This Row],[EU STOPA SUFINANCIRANJA %
EU CO-FINANCING RATE %]]</f>
        <v>923149.48699999996</v>
      </c>
      <c r="P2987" s="11">
        <f>Ugovori_OPULJP[[#This Row],[Bespovratna sredstva - Ukupno (EU+Nac) HRK
= Ukupna ugovorena vrijednost bespovratnih sredstava]]*Ugovori_OPULJP[[#This Row],[STOPA NACIONALNOG SUFINANCIRANJA %]]</f>
        <v>162908.73299999998</v>
      </c>
      <c r="Q2987" s="11">
        <v>1086058.22</v>
      </c>
      <c r="R2987" s="11">
        <v>0</v>
      </c>
      <c r="S2987" s="11">
        <v>0</v>
      </c>
      <c r="T2987" s="4">
        <f>Ugovori_OPULJP[[#This Row],[Bespovratna sredstva - Ukupno (EU+Nac) HRK
= Ukupna ugovorena vrijednost bespovratnih sredstava]]+Ugovori_OPULJP[[#This Row],[Javni doprinos korisnika - HRK]]+Ugovori_OPULJP[[#This Row],[Privatni doprinos korisnika - HRK]]</f>
        <v>1086058.22</v>
      </c>
      <c r="U2987" s="29" t="s">
        <v>4584</v>
      </c>
      <c r="V2987" s="29" t="s">
        <v>7159</v>
      </c>
      <c r="W2987" s="89" t="s">
        <v>5636</v>
      </c>
      <c r="X2987" s="30" t="s">
        <v>8071</v>
      </c>
    </row>
    <row r="2988" spans="1:24" ht="63.75" x14ac:dyDescent="0.25">
      <c r="A2988" s="45" t="s">
        <v>4533</v>
      </c>
      <c r="B2988" s="46" t="s">
        <v>8152</v>
      </c>
      <c r="C2988" s="30" t="s">
        <v>7158</v>
      </c>
      <c r="D2988" s="30" t="s">
        <v>4530</v>
      </c>
      <c r="E2988" s="29" t="s">
        <v>10082</v>
      </c>
      <c r="F2988" s="47" t="s">
        <v>4534</v>
      </c>
      <c r="G2988" s="47" t="s">
        <v>10779</v>
      </c>
      <c r="H2988" s="48">
        <v>43657</v>
      </c>
      <c r="I2988" s="48">
        <v>44388</v>
      </c>
      <c r="J2988" s="48" t="str">
        <f ca="1">IF(Ugovori_OPULJP[[#This Row],[DATUM ZAVRŠETKA OPERACIJE]]&lt;TODAY(),"završen","u provedbi")</f>
        <v>završen</v>
      </c>
      <c r="K2988" s="25" t="s">
        <v>14</v>
      </c>
      <c r="L2988" s="25" t="s">
        <v>14</v>
      </c>
      <c r="M2988" s="17">
        <v>0.85</v>
      </c>
      <c r="N2988" s="17">
        <v>0.15</v>
      </c>
      <c r="O2988" s="11">
        <f>Ugovori_OPULJP[[#This Row],[Bespovratna sredstva - Ukupno (EU+Nac) HRK
= Ukupna ugovorena vrijednost bespovratnih sredstava]]*Ugovori_OPULJP[[#This Row],[EU STOPA SUFINANCIRANJA %
EU CO-FINANCING RATE %]]</f>
        <v>882097.66599999997</v>
      </c>
      <c r="P2988" s="11">
        <f>Ugovori_OPULJP[[#This Row],[Bespovratna sredstva - Ukupno (EU+Nac) HRK
= Ukupna ugovorena vrijednost bespovratnih sredstava]]*Ugovori_OPULJP[[#This Row],[STOPA NACIONALNOG SUFINANCIRANJA %]]</f>
        <v>155664.29399999999</v>
      </c>
      <c r="Q2988" s="11">
        <v>1037761.96</v>
      </c>
      <c r="R2988" s="11">
        <v>0</v>
      </c>
      <c r="S2988" s="11">
        <v>0</v>
      </c>
      <c r="T2988" s="4">
        <f>Ugovori_OPULJP[[#This Row],[Bespovratna sredstva - Ukupno (EU+Nac) HRK
= Ukupna ugovorena vrijednost bespovratnih sredstava]]+Ugovori_OPULJP[[#This Row],[Javni doprinos korisnika - HRK]]+Ugovori_OPULJP[[#This Row],[Privatni doprinos korisnika - HRK]]</f>
        <v>1037761.96</v>
      </c>
      <c r="U2988" s="29" t="s">
        <v>4584</v>
      </c>
      <c r="V2988" s="29" t="s">
        <v>7159</v>
      </c>
      <c r="W2988" s="89" t="s">
        <v>7687</v>
      </c>
      <c r="X2988" s="30" t="s">
        <v>8071</v>
      </c>
    </row>
    <row r="2989" spans="1:24" ht="114.75" x14ac:dyDescent="0.25">
      <c r="A2989" s="45" t="s">
        <v>4535</v>
      </c>
      <c r="B2989" s="46" t="s">
        <v>8152</v>
      </c>
      <c r="C2989" s="30" t="s">
        <v>7158</v>
      </c>
      <c r="D2989" s="30" t="s">
        <v>4530</v>
      </c>
      <c r="E2989" s="29" t="s">
        <v>10082</v>
      </c>
      <c r="F2989" s="47" t="s">
        <v>4536</v>
      </c>
      <c r="G2989" s="47" t="s">
        <v>4537</v>
      </c>
      <c r="H2989" s="48">
        <v>43657</v>
      </c>
      <c r="I2989" s="48">
        <v>44206</v>
      </c>
      <c r="J2989" s="48" t="str">
        <f ca="1">IF(Ugovori_OPULJP[[#This Row],[DATUM ZAVRŠETKA OPERACIJE]]&lt;TODAY(),"završen","u provedbi")</f>
        <v>završen</v>
      </c>
      <c r="K2989" s="25" t="s">
        <v>3</v>
      </c>
      <c r="L2989" s="25" t="s">
        <v>3</v>
      </c>
      <c r="M2989" s="17">
        <v>0.85</v>
      </c>
      <c r="N2989" s="17">
        <v>0.15</v>
      </c>
      <c r="O2989" s="11">
        <f>Ugovori_OPULJP[[#This Row],[Bespovratna sredstva - Ukupno (EU+Nac) HRK
= Ukupna ugovorena vrijednost bespovratnih sredstava]]*Ugovori_OPULJP[[#This Row],[EU STOPA SUFINANCIRANJA %
EU CO-FINANCING RATE %]]</f>
        <v>983814.48849999998</v>
      </c>
      <c r="P2989" s="11">
        <f>Ugovori_OPULJP[[#This Row],[Bespovratna sredstva - Ukupno (EU+Nac) HRK
= Ukupna ugovorena vrijednost bespovratnih sredstava]]*Ugovori_OPULJP[[#This Row],[STOPA NACIONALNOG SUFINANCIRANJA %]]</f>
        <v>173614.32149999999</v>
      </c>
      <c r="Q2989" s="11">
        <v>1157428.81</v>
      </c>
      <c r="R2989" s="11">
        <v>0</v>
      </c>
      <c r="S2989" s="11">
        <v>0</v>
      </c>
      <c r="T2989" s="4">
        <f>Ugovori_OPULJP[[#This Row],[Bespovratna sredstva - Ukupno (EU+Nac) HRK
= Ukupna ugovorena vrijednost bespovratnih sredstava]]+Ugovori_OPULJP[[#This Row],[Javni doprinos korisnika - HRK]]+Ugovori_OPULJP[[#This Row],[Privatni doprinos korisnika - HRK]]</f>
        <v>1157428.81</v>
      </c>
      <c r="U2989" s="29" t="s">
        <v>4584</v>
      </c>
      <c r="V2989" s="29" t="s">
        <v>7159</v>
      </c>
      <c r="W2989" s="89" t="s">
        <v>5637</v>
      </c>
      <c r="X2989" s="30" t="s">
        <v>8071</v>
      </c>
    </row>
    <row r="2990" spans="1:24" ht="114.75" x14ac:dyDescent="0.25">
      <c r="A2990" s="45" t="s">
        <v>4538</v>
      </c>
      <c r="B2990" s="46" t="s">
        <v>8152</v>
      </c>
      <c r="C2990" s="30" t="s">
        <v>7158</v>
      </c>
      <c r="D2990" s="30" t="s">
        <v>4530</v>
      </c>
      <c r="E2990" s="29" t="s">
        <v>10082</v>
      </c>
      <c r="F2990" s="47" t="s">
        <v>4539</v>
      </c>
      <c r="G2990" s="47" t="s">
        <v>4540</v>
      </c>
      <c r="H2990" s="48">
        <v>43657</v>
      </c>
      <c r="I2990" s="48">
        <v>44327</v>
      </c>
      <c r="J2990" s="48" t="str">
        <f ca="1">IF(Ugovori_OPULJP[[#This Row],[DATUM ZAVRŠETKA OPERACIJE]]&lt;TODAY(),"završen","u provedbi")</f>
        <v>završen</v>
      </c>
      <c r="K2990" s="25" t="s">
        <v>25</v>
      </c>
      <c r="L2990" s="25" t="s">
        <v>3</v>
      </c>
      <c r="M2990" s="17">
        <v>0.85</v>
      </c>
      <c r="N2990" s="17">
        <v>0.15</v>
      </c>
      <c r="O2990" s="11">
        <f>Ugovori_OPULJP[[#This Row],[Bespovratna sredstva - Ukupno (EU+Nac) HRK
= Ukupna ugovorena vrijednost bespovratnih sredstava]]*Ugovori_OPULJP[[#This Row],[EU STOPA SUFINANCIRANJA %
EU CO-FINANCING RATE %]]</f>
        <v>1017634.3395000001</v>
      </c>
      <c r="P2990" s="11">
        <f>Ugovori_OPULJP[[#This Row],[Bespovratna sredstva - Ukupno (EU+Nac) HRK
= Ukupna ugovorena vrijednost bespovratnih sredstava]]*Ugovori_OPULJP[[#This Row],[STOPA NACIONALNOG SUFINANCIRANJA %]]</f>
        <v>179582.53050000002</v>
      </c>
      <c r="Q2990" s="11">
        <v>1197216.8700000001</v>
      </c>
      <c r="R2990" s="11">
        <v>0</v>
      </c>
      <c r="S2990" s="11">
        <v>0</v>
      </c>
      <c r="T2990" s="4">
        <f>Ugovori_OPULJP[[#This Row],[Bespovratna sredstva - Ukupno (EU+Nac) HRK
= Ukupna ugovorena vrijednost bespovratnih sredstava]]+Ugovori_OPULJP[[#This Row],[Javni doprinos korisnika - HRK]]+Ugovori_OPULJP[[#This Row],[Privatni doprinos korisnika - HRK]]</f>
        <v>1197216.8700000001</v>
      </c>
      <c r="U2990" s="29" t="s">
        <v>4584</v>
      </c>
      <c r="V2990" s="29" t="s">
        <v>7159</v>
      </c>
      <c r="W2990" s="89" t="s">
        <v>5638</v>
      </c>
      <c r="X2990" s="30" t="s">
        <v>8071</v>
      </c>
    </row>
    <row r="2991" spans="1:24" ht="102" x14ac:dyDescent="0.25">
      <c r="A2991" s="45" t="s">
        <v>4541</v>
      </c>
      <c r="B2991" s="46" t="s">
        <v>8152</v>
      </c>
      <c r="C2991" s="30" t="s">
        <v>7158</v>
      </c>
      <c r="D2991" s="30" t="s">
        <v>4530</v>
      </c>
      <c r="E2991" s="29" t="s">
        <v>10082</v>
      </c>
      <c r="F2991" s="47" t="s">
        <v>4542</v>
      </c>
      <c r="G2991" s="47" t="s">
        <v>2762</v>
      </c>
      <c r="H2991" s="48">
        <v>43657</v>
      </c>
      <c r="I2991" s="48">
        <v>44196</v>
      </c>
      <c r="J2991" s="48" t="str">
        <f ca="1">IF(Ugovori_OPULJP[[#This Row],[DATUM ZAVRŠETKA OPERACIJE]]&lt;TODAY(),"završen","u provedbi")</f>
        <v>završen</v>
      </c>
      <c r="K2991" s="25" t="s">
        <v>4543</v>
      </c>
      <c r="L2991" s="25" t="s">
        <v>3</v>
      </c>
      <c r="M2991" s="17">
        <v>0.85</v>
      </c>
      <c r="N2991" s="17">
        <v>0.15</v>
      </c>
      <c r="O2991" s="11">
        <f>Ugovori_OPULJP[[#This Row],[Bespovratna sredstva - Ukupno (EU+Nac) HRK
= Ukupna ugovorena vrijednost bespovratnih sredstava]]*Ugovori_OPULJP[[#This Row],[EU STOPA SUFINANCIRANJA %
EU CO-FINANCING RATE %]]</f>
        <v>874950.152</v>
      </c>
      <c r="P2991" s="11">
        <f>Ugovori_OPULJP[[#This Row],[Bespovratna sredstva - Ukupno (EU+Nac) HRK
= Ukupna ugovorena vrijednost bespovratnih sredstava]]*Ugovori_OPULJP[[#This Row],[STOPA NACIONALNOG SUFINANCIRANJA %]]</f>
        <v>154402.96799999999</v>
      </c>
      <c r="Q2991" s="11">
        <v>1029353.12</v>
      </c>
      <c r="R2991" s="11">
        <v>0</v>
      </c>
      <c r="S2991" s="11">
        <v>0</v>
      </c>
      <c r="T2991" s="4">
        <f>Ugovori_OPULJP[[#This Row],[Bespovratna sredstva - Ukupno (EU+Nac) HRK
= Ukupna ugovorena vrijednost bespovratnih sredstava]]+Ugovori_OPULJP[[#This Row],[Javni doprinos korisnika - HRK]]+Ugovori_OPULJP[[#This Row],[Privatni doprinos korisnika - HRK]]</f>
        <v>1029353.12</v>
      </c>
      <c r="U2991" s="29" t="s">
        <v>4584</v>
      </c>
      <c r="V2991" s="29" t="s">
        <v>7159</v>
      </c>
      <c r="W2991" s="89" t="s">
        <v>5639</v>
      </c>
      <c r="X2991" s="30" t="s">
        <v>8071</v>
      </c>
    </row>
    <row r="2992" spans="1:24" ht="76.5" x14ac:dyDescent="0.25">
      <c r="A2992" s="45" t="s">
        <v>4544</v>
      </c>
      <c r="B2992" s="46" t="s">
        <v>8152</v>
      </c>
      <c r="C2992" s="30" t="s">
        <v>7158</v>
      </c>
      <c r="D2992" s="30" t="s">
        <v>4530</v>
      </c>
      <c r="E2992" s="29" t="s">
        <v>10082</v>
      </c>
      <c r="F2992" s="47" t="s">
        <v>4545</v>
      </c>
      <c r="G2992" s="47" t="s">
        <v>1645</v>
      </c>
      <c r="H2992" s="48">
        <v>43657</v>
      </c>
      <c r="I2992" s="48">
        <v>44388</v>
      </c>
      <c r="J2992" s="48" t="str">
        <f ca="1">IF(Ugovori_OPULJP[[#This Row],[DATUM ZAVRŠETKA OPERACIJE]]&lt;TODAY(),"završen","u provedbi")</f>
        <v>završen</v>
      </c>
      <c r="K2992" s="25" t="s">
        <v>12</v>
      </c>
      <c r="L2992" s="25" t="s">
        <v>12</v>
      </c>
      <c r="M2992" s="17">
        <v>0.85</v>
      </c>
      <c r="N2992" s="17">
        <v>0.15</v>
      </c>
      <c r="O2992" s="11">
        <f>Ugovori_OPULJP[[#This Row],[Bespovratna sredstva - Ukupno (EU+Nac) HRK
= Ukupna ugovorena vrijednost bespovratnih sredstava]]*Ugovori_OPULJP[[#This Row],[EU STOPA SUFINANCIRANJA %
EU CO-FINANCING RATE %]]</f>
        <v>1019947.4615</v>
      </c>
      <c r="P2992" s="11">
        <f>Ugovori_OPULJP[[#This Row],[Bespovratna sredstva - Ukupno (EU+Nac) HRK
= Ukupna ugovorena vrijednost bespovratnih sredstava]]*Ugovori_OPULJP[[#This Row],[STOPA NACIONALNOG SUFINANCIRANJA %]]</f>
        <v>179990.7285</v>
      </c>
      <c r="Q2992" s="11">
        <v>1199938.19</v>
      </c>
      <c r="R2992" s="11">
        <v>0</v>
      </c>
      <c r="S2992" s="11">
        <v>0</v>
      </c>
      <c r="T2992" s="4">
        <f>Ugovori_OPULJP[[#This Row],[Bespovratna sredstva - Ukupno (EU+Nac) HRK
= Ukupna ugovorena vrijednost bespovratnih sredstava]]+Ugovori_OPULJP[[#This Row],[Javni doprinos korisnika - HRK]]+Ugovori_OPULJP[[#This Row],[Privatni doprinos korisnika - HRK]]</f>
        <v>1199938.19</v>
      </c>
      <c r="U2992" s="29" t="s">
        <v>4584</v>
      </c>
      <c r="V2992" s="29" t="s">
        <v>7159</v>
      </c>
      <c r="W2992" s="89" t="s">
        <v>5640</v>
      </c>
      <c r="X2992" s="30" t="s">
        <v>8071</v>
      </c>
    </row>
    <row r="2993" spans="1:24" ht="89.25" x14ac:dyDescent="0.25">
      <c r="A2993" s="45" t="s">
        <v>4546</v>
      </c>
      <c r="B2993" s="46" t="s">
        <v>8152</v>
      </c>
      <c r="C2993" s="30" t="s">
        <v>7158</v>
      </c>
      <c r="D2993" s="30" t="s">
        <v>4530</v>
      </c>
      <c r="E2993" s="29" t="s">
        <v>10082</v>
      </c>
      <c r="F2993" s="47" t="s">
        <v>4547</v>
      </c>
      <c r="G2993" s="47" t="s">
        <v>4548</v>
      </c>
      <c r="H2993" s="48">
        <v>43657</v>
      </c>
      <c r="I2993" s="48">
        <v>44388</v>
      </c>
      <c r="J2993" s="48" t="str">
        <f ca="1">IF(Ugovori_OPULJP[[#This Row],[DATUM ZAVRŠETKA OPERACIJE]]&lt;TODAY(),"završen","u provedbi")</f>
        <v>završen</v>
      </c>
      <c r="K2993" s="25" t="s">
        <v>4549</v>
      </c>
      <c r="L2993" s="25" t="s">
        <v>9</v>
      </c>
      <c r="M2993" s="17">
        <v>0.85</v>
      </c>
      <c r="N2993" s="17">
        <v>0.15</v>
      </c>
      <c r="O2993" s="11">
        <f>Ugovori_OPULJP[[#This Row],[Bespovratna sredstva - Ukupno (EU+Nac) HRK
= Ukupna ugovorena vrijednost bespovratnih sredstava]]*Ugovori_OPULJP[[#This Row],[EU STOPA SUFINANCIRANJA %
EU CO-FINANCING RATE %]]</f>
        <v>997424.22950000002</v>
      </c>
      <c r="P2993" s="11">
        <f>Ugovori_OPULJP[[#This Row],[Bespovratna sredstva - Ukupno (EU+Nac) HRK
= Ukupna ugovorena vrijednost bespovratnih sredstava]]*Ugovori_OPULJP[[#This Row],[STOPA NACIONALNOG SUFINANCIRANJA %]]</f>
        <v>176016.0405</v>
      </c>
      <c r="Q2993" s="11">
        <v>1173440.27</v>
      </c>
      <c r="R2993" s="11">
        <v>0</v>
      </c>
      <c r="S2993" s="11">
        <v>0</v>
      </c>
      <c r="T2993" s="4">
        <f>Ugovori_OPULJP[[#This Row],[Bespovratna sredstva - Ukupno (EU+Nac) HRK
= Ukupna ugovorena vrijednost bespovratnih sredstava]]+Ugovori_OPULJP[[#This Row],[Javni doprinos korisnika - HRK]]+Ugovori_OPULJP[[#This Row],[Privatni doprinos korisnika - HRK]]</f>
        <v>1173440.27</v>
      </c>
      <c r="U2993" s="29" t="s">
        <v>4584</v>
      </c>
      <c r="V2993" s="29" t="s">
        <v>7159</v>
      </c>
      <c r="W2993" s="89" t="s">
        <v>5641</v>
      </c>
      <c r="X2993" s="30" t="s">
        <v>8071</v>
      </c>
    </row>
    <row r="2994" spans="1:24" ht="102" x14ac:dyDescent="0.25">
      <c r="A2994" s="45" t="s">
        <v>4550</v>
      </c>
      <c r="B2994" s="46" t="s">
        <v>8152</v>
      </c>
      <c r="C2994" s="30" t="s">
        <v>7158</v>
      </c>
      <c r="D2994" s="30" t="s">
        <v>4530</v>
      </c>
      <c r="E2994" s="29" t="s">
        <v>10082</v>
      </c>
      <c r="F2994" s="47" t="s">
        <v>4551</v>
      </c>
      <c r="G2994" s="47" t="s">
        <v>4552</v>
      </c>
      <c r="H2994" s="48">
        <v>43678</v>
      </c>
      <c r="I2994" s="48">
        <v>44407</v>
      </c>
      <c r="J2994" s="48" t="str">
        <f ca="1">IF(Ugovori_OPULJP[[#This Row],[DATUM ZAVRŠETKA OPERACIJE]]&lt;TODAY(),"završen","u provedbi")</f>
        <v>završen</v>
      </c>
      <c r="K2994" s="25" t="s">
        <v>4553</v>
      </c>
      <c r="L2994" s="25" t="s">
        <v>3</v>
      </c>
      <c r="M2994" s="17">
        <v>0.85</v>
      </c>
      <c r="N2994" s="17">
        <v>0.15</v>
      </c>
      <c r="O2994" s="11">
        <f>Ugovori_OPULJP[[#This Row],[Bespovratna sredstva - Ukupno (EU+Nac) HRK
= Ukupna ugovorena vrijednost bespovratnih sredstava]]*Ugovori_OPULJP[[#This Row],[EU STOPA SUFINANCIRANJA %
EU CO-FINANCING RATE %]]</f>
        <v>958812.93699999992</v>
      </c>
      <c r="P2994" s="11">
        <f>Ugovori_OPULJP[[#This Row],[Bespovratna sredstva - Ukupno (EU+Nac) HRK
= Ukupna ugovorena vrijednost bespovratnih sredstava]]*Ugovori_OPULJP[[#This Row],[STOPA NACIONALNOG SUFINANCIRANJA %]]</f>
        <v>169202.283</v>
      </c>
      <c r="Q2994" s="11">
        <v>1128015.22</v>
      </c>
      <c r="R2994" s="11">
        <v>0</v>
      </c>
      <c r="S2994" s="11">
        <v>0</v>
      </c>
      <c r="T2994" s="4">
        <f>Ugovori_OPULJP[[#This Row],[Bespovratna sredstva - Ukupno (EU+Nac) HRK
= Ukupna ugovorena vrijednost bespovratnih sredstava]]+Ugovori_OPULJP[[#This Row],[Javni doprinos korisnika - HRK]]+Ugovori_OPULJP[[#This Row],[Privatni doprinos korisnika - HRK]]</f>
        <v>1128015.22</v>
      </c>
      <c r="U2994" s="29" t="s">
        <v>4584</v>
      </c>
      <c r="V2994" s="29" t="s">
        <v>7159</v>
      </c>
      <c r="W2994" s="89" t="s">
        <v>5642</v>
      </c>
      <c r="X2994" s="30" t="s">
        <v>8071</v>
      </c>
    </row>
    <row r="2995" spans="1:24" ht="114.75" x14ac:dyDescent="0.25">
      <c r="A2995" s="45" t="s">
        <v>4554</v>
      </c>
      <c r="B2995" s="46" t="s">
        <v>8152</v>
      </c>
      <c r="C2995" s="30" t="s">
        <v>7158</v>
      </c>
      <c r="D2995" s="30" t="s">
        <v>4530</v>
      </c>
      <c r="E2995" s="29" t="s">
        <v>10082</v>
      </c>
      <c r="F2995" s="47" t="s">
        <v>4555</v>
      </c>
      <c r="G2995" s="47" t="s">
        <v>4556</v>
      </c>
      <c r="H2995" s="48">
        <v>43657</v>
      </c>
      <c r="I2995" s="48">
        <v>44500</v>
      </c>
      <c r="J2995" s="48" t="str">
        <f ca="1">IF(Ugovori_OPULJP[[#This Row],[DATUM ZAVRŠETKA OPERACIJE]]&lt;TODAY(),"završen","u provedbi")</f>
        <v>završen</v>
      </c>
      <c r="K2995" s="25" t="s">
        <v>4557</v>
      </c>
      <c r="L2995" s="25" t="s">
        <v>3</v>
      </c>
      <c r="M2995" s="17">
        <v>0.85</v>
      </c>
      <c r="N2995" s="17">
        <v>0.15</v>
      </c>
      <c r="O2995" s="11">
        <f>Ugovori_OPULJP[[#This Row],[Bespovratna sredstva - Ukupno (EU+Nac) HRK
= Ukupna ugovorena vrijednost bespovratnih sredstava]]*Ugovori_OPULJP[[#This Row],[EU STOPA SUFINANCIRANJA %
EU CO-FINANCING RATE %]]</f>
        <v>1020000</v>
      </c>
      <c r="P2995" s="11">
        <f>Ugovori_OPULJP[[#This Row],[Bespovratna sredstva - Ukupno (EU+Nac) HRK
= Ukupna ugovorena vrijednost bespovratnih sredstava]]*Ugovori_OPULJP[[#This Row],[STOPA NACIONALNOG SUFINANCIRANJA %]]</f>
        <v>180000</v>
      </c>
      <c r="Q2995" s="11">
        <v>1200000</v>
      </c>
      <c r="R2995" s="11">
        <v>0</v>
      </c>
      <c r="S2995" s="11">
        <v>0</v>
      </c>
      <c r="T2995" s="4">
        <f>Ugovori_OPULJP[[#This Row],[Bespovratna sredstva - Ukupno (EU+Nac) HRK
= Ukupna ugovorena vrijednost bespovratnih sredstava]]+Ugovori_OPULJP[[#This Row],[Javni doprinos korisnika - HRK]]+Ugovori_OPULJP[[#This Row],[Privatni doprinos korisnika - HRK]]</f>
        <v>1200000</v>
      </c>
      <c r="U2995" s="29" t="s">
        <v>4584</v>
      </c>
      <c r="V2995" s="29" t="s">
        <v>7159</v>
      </c>
      <c r="W2995" s="89" t="s">
        <v>5643</v>
      </c>
      <c r="X2995" s="30" t="s">
        <v>8071</v>
      </c>
    </row>
    <row r="2996" spans="1:24" ht="102" x14ac:dyDescent="0.25">
      <c r="A2996" s="45" t="s">
        <v>4558</v>
      </c>
      <c r="B2996" s="46" t="s">
        <v>8152</v>
      </c>
      <c r="C2996" s="30" t="s">
        <v>7158</v>
      </c>
      <c r="D2996" s="30" t="s">
        <v>4530</v>
      </c>
      <c r="E2996" s="29" t="s">
        <v>10082</v>
      </c>
      <c r="F2996" s="47" t="s">
        <v>4559</v>
      </c>
      <c r="G2996" s="47" t="s">
        <v>1559</v>
      </c>
      <c r="H2996" s="48">
        <v>43658</v>
      </c>
      <c r="I2996" s="48">
        <v>44572</v>
      </c>
      <c r="J2996" s="48" t="str">
        <f ca="1">IF(Ugovori_OPULJP[[#This Row],[DATUM ZAVRŠETKA OPERACIJE]]&lt;TODAY(),"završen","u provedbi")</f>
        <v>završen</v>
      </c>
      <c r="K2996" s="25" t="s">
        <v>14</v>
      </c>
      <c r="L2996" s="25" t="s">
        <v>14</v>
      </c>
      <c r="M2996" s="17">
        <v>0.85</v>
      </c>
      <c r="N2996" s="17">
        <v>0.15</v>
      </c>
      <c r="O2996" s="11">
        <f>Ugovori_OPULJP[[#This Row],[Bespovratna sredstva - Ukupno (EU+Nac) HRK
= Ukupna ugovorena vrijednost bespovratnih sredstava]]*Ugovori_OPULJP[[#This Row],[EU STOPA SUFINANCIRANJA %
EU CO-FINANCING RATE %]]</f>
        <v>964663.08750000002</v>
      </c>
      <c r="P2996" s="11">
        <f>Ugovori_OPULJP[[#This Row],[Bespovratna sredstva - Ukupno (EU+Nac) HRK
= Ukupna ugovorena vrijednost bespovratnih sredstava]]*Ugovori_OPULJP[[#This Row],[STOPA NACIONALNOG SUFINANCIRANJA %]]</f>
        <v>170234.66250000001</v>
      </c>
      <c r="Q2996" s="11">
        <v>1134897.75</v>
      </c>
      <c r="R2996" s="11">
        <v>0</v>
      </c>
      <c r="S2996" s="11">
        <v>0</v>
      </c>
      <c r="T2996" s="4">
        <f>Ugovori_OPULJP[[#This Row],[Bespovratna sredstva - Ukupno (EU+Nac) HRK
= Ukupna ugovorena vrijednost bespovratnih sredstava]]+Ugovori_OPULJP[[#This Row],[Javni doprinos korisnika - HRK]]+Ugovori_OPULJP[[#This Row],[Privatni doprinos korisnika - HRK]]</f>
        <v>1134897.75</v>
      </c>
      <c r="U2996" s="29" t="s">
        <v>4584</v>
      </c>
      <c r="V2996" s="29" t="s">
        <v>7159</v>
      </c>
      <c r="W2996" s="89" t="s">
        <v>5644</v>
      </c>
      <c r="X2996" s="30" t="s">
        <v>8071</v>
      </c>
    </row>
    <row r="2997" spans="1:24" ht="114.75" x14ac:dyDescent="0.25">
      <c r="A2997" s="45" t="s">
        <v>4560</v>
      </c>
      <c r="B2997" s="46" t="s">
        <v>8152</v>
      </c>
      <c r="C2997" s="30" t="s">
        <v>7158</v>
      </c>
      <c r="D2997" s="30" t="s">
        <v>4530</v>
      </c>
      <c r="E2997" s="29" t="s">
        <v>10082</v>
      </c>
      <c r="F2997" s="47" t="s">
        <v>4561</v>
      </c>
      <c r="G2997" s="47" t="s">
        <v>4796</v>
      </c>
      <c r="H2997" s="48">
        <v>43709</v>
      </c>
      <c r="I2997" s="48">
        <v>44378</v>
      </c>
      <c r="J2997" s="48" t="str">
        <f ca="1">IF(Ugovori_OPULJP[[#This Row],[DATUM ZAVRŠETKA OPERACIJE]]&lt;TODAY(),"završen","u provedbi")</f>
        <v>završen</v>
      </c>
      <c r="K2997" s="25" t="s">
        <v>2661</v>
      </c>
      <c r="L2997" s="25" t="s">
        <v>3</v>
      </c>
      <c r="M2997" s="17">
        <v>0.85</v>
      </c>
      <c r="N2997" s="17">
        <v>0.15</v>
      </c>
      <c r="O2997" s="11">
        <f>Ugovori_OPULJP[[#This Row],[Bespovratna sredstva - Ukupno (EU+Nac) HRK
= Ukupna ugovorena vrijednost bespovratnih sredstava]]*Ugovori_OPULJP[[#This Row],[EU STOPA SUFINANCIRANJA %
EU CO-FINANCING RATE %]]</f>
        <v>995363.31099999987</v>
      </c>
      <c r="P2997" s="11">
        <f>Ugovori_OPULJP[[#This Row],[Bespovratna sredstva - Ukupno (EU+Nac) HRK
= Ukupna ugovorena vrijednost bespovratnih sredstava]]*Ugovori_OPULJP[[#This Row],[STOPA NACIONALNOG SUFINANCIRANJA %]]</f>
        <v>175652.34899999999</v>
      </c>
      <c r="Q2997" s="11">
        <v>1171015.6599999999</v>
      </c>
      <c r="R2997" s="11">
        <v>0</v>
      </c>
      <c r="S2997" s="11">
        <v>0</v>
      </c>
      <c r="T2997" s="4">
        <f>Ugovori_OPULJP[[#This Row],[Bespovratna sredstva - Ukupno (EU+Nac) HRK
= Ukupna ugovorena vrijednost bespovratnih sredstava]]+Ugovori_OPULJP[[#This Row],[Javni doprinos korisnika - HRK]]+Ugovori_OPULJP[[#This Row],[Privatni doprinos korisnika - HRK]]</f>
        <v>1171015.6599999999</v>
      </c>
      <c r="U2997" s="29" t="s">
        <v>4584</v>
      </c>
      <c r="V2997" s="29" t="s">
        <v>7159</v>
      </c>
      <c r="W2997" s="89" t="s">
        <v>5645</v>
      </c>
      <c r="X2997" s="30" t="s">
        <v>8071</v>
      </c>
    </row>
    <row r="2998" spans="1:24" ht="89.25" x14ac:dyDescent="0.25">
      <c r="A2998" s="45" t="s">
        <v>4562</v>
      </c>
      <c r="B2998" s="46" t="s">
        <v>8152</v>
      </c>
      <c r="C2998" s="30" t="s">
        <v>7158</v>
      </c>
      <c r="D2998" s="30" t="s">
        <v>4530</v>
      </c>
      <c r="E2998" s="29" t="s">
        <v>10082</v>
      </c>
      <c r="F2998" s="47" t="s">
        <v>4563</v>
      </c>
      <c r="G2998" s="47" t="s">
        <v>1580</v>
      </c>
      <c r="H2998" s="48">
        <v>43709</v>
      </c>
      <c r="I2998" s="48">
        <v>44440</v>
      </c>
      <c r="J2998" s="48" t="str">
        <f ca="1">IF(Ugovori_OPULJP[[#This Row],[DATUM ZAVRŠETKA OPERACIJE]]&lt;TODAY(),"završen","u provedbi")</f>
        <v>završen</v>
      </c>
      <c r="K2998" s="25" t="s">
        <v>4564</v>
      </c>
      <c r="L2998" s="25" t="s">
        <v>10</v>
      </c>
      <c r="M2998" s="17">
        <v>0.85</v>
      </c>
      <c r="N2998" s="17">
        <v>0.15</v>
      </c>
      <c r="O2998" s="11">
        <f>Ugovori_OPULJP[[#This Row],[Bespovratna sredstva - Ukupno (EU+Nac) HRK
= Ukupna ugovorena vrijednost bespovratnih sredstava]]*Ugovori_OPULJP[[#This Row],[EU STOPA SUFINANCIRANJA %
EU CO-FINANCING RATE %]]</f>
        <v>974119.92399999988</v>
      </c>
      <c r="P2998" s="11">
        <f>Ugovori_OPULJP[[#This Row],[Bespovratna sredstva - Ukupno (EU+Nac) HRK
= Ukupna ugovorena vrijednost bespovratnih sredstava]]*Ugovori_OPULJP[[#This Row],[STOPA NACIONALNOG SUFINANCIRANJA %]]</f>
        <v>171903.51599999997</v>
      </c>
      <c r="Q2998" s="11">
        <v>1146023.44</v>
      </c>
      <c r="R2998" s="11">
        <v>0</v>
      </c>
      <c r="S2998" s="11">
        <v>0</v>
      </c>
      <c r="T2998" s="4">
        <f>Ugovori_OPULJP[[#This Row],[Bespovratna sredstva - Ukupno (EU+Nac) HRK
= Ukupna ugovorena vrijednost bespovratnih sredstava]]+Ugovori_OPULJP[[#This Row],[Javni doprinos korisnika - HRK]]+Ugovori_OPULJP[[#This Row],[Privatni doprinos korisnika - HRK]]</f>
        <v>1146023.44</v>
      </c>
      <c r="U2998" s="29" t="s">
        <v>4584</v>
      </c>
      <c r="V2998" s="29" t="s">
        <v>7159</v>
      </c>
      <c r="W2998" s="89" t="s">
        <v>5646</v>
      </c>
      <c r="X2998" s="30" t="s">
        <v>8071</v>
      </c>
    </row>
    <row r="2999" spans="1:24" ht="89.25" x14ac:dyDescent="0.25">
      <c r="A2999" s="45" t="s">
        <v>7186</v>
      </c>
      <c r="B2999" s="46" t="s">
        <v>8152</v>
      </c>
      <c r="C2999" s="30" t="s">
        <v>7158</v>
      </c>
      <c r="D2999" s="30" t="s">
        <v>8699</v>
      </c>
      <c r="E2999" s="29" t="s">
        <v>10082</v>
      </c>
      <c r="F2999" s="47" t="s">
        <v>7187</v>
      </c>
      <c r="G2999" s="47" t="s">
        <v>4395</v>
      </c>
      <c r="H2999" s="48">
        <v>44044</v>
      </c>
      <c r="I2999" s="48">
        <v>44593</v>
      </c>
      <c r="J2999" s="48" t="str">
        <f ca="1">IF(Ugovori_OPULJP[[#This Row],[DATUM ZAVRŠETKA OPERACIJE]]&lt;TODAY(),"završen","u provedbi")</f>
        <v>završen</v>
      </c>
      <c r="K2999" s="25" t="s">
        <v>7338</v>
      </c>
      <c r="L2999" s="25" t="s">
        <v>3</v>
      </c>
      <c r="M2999" s="17">
        <v>0.85</v>
      </c>
      <c r="N2999" s="17">
        <v>0.15</v>
      </c>
      <c r="O2999" s="11">
        <f>Ugovori_OPULJP[[#This Row],[Bespovratna sredstva - Ukupno (EU+Nac) HRK
= Ukupna ugovorena vrijednost bespovratnih sredstava]]*Ugovori_OPULJP[[#This Row],[EU STOPA SUFINANCIRANJA %
EU CO-FINANCING RATE %]]</f>
        <v>831871.49749999994</v>
      </c>
      <c r="P2999" s="11">
        <f>Ugovori_OPULJP[[#This Row],[Bespovratna sredstva - Ukupno (EU+Nac) HRK
= Ukupna ugovorena vrijednost bespovratnih sredstava]]*Ugovori_OPULJP[[#This Row],[STOPA NACIONALNOG SUFINANCIRANJA %]]</f>
        <v>146800.85249999998</v>
      </c>
      <c r="Q2999" s="11">
        <v>978672.35</v>
      </c>
      <c r="R2999" s="11">
        <v>0</v>
      </c>
      <c r="S2999" s="11">
        <v>0</v>
      </c>
      <c r="T2999" s="4">
        <f>Ugovori_OPULJP[[#This Row],[Bespovratna sredstva - Ukupno (EU+Nac) HRK
= Ukupna ugovorena vrijednost bespovratnih sredstava]]+Ugovori_OPULJP[[#This Row],[Javni doprinos korisnika - HRK]]+Ugovori_OPULJP[[#This Row],[Privatni doprinos korisnika - HRK]]</f>
        <v>978672.35</v>
      </c>
      <c r="U2999" s="29" t="s">
        <v>8735</v>
      </c>
      <c r="V2999" s="29" t="s">
        <v>7159</v>
      </c>
      <c r="W2999" s="89" t="s">
        <v>7223</v>
      </c>
      <c r="X2999" s="30" t="s">
        <v>8071</v>
      </c>
    </row>
    <row r="3000" spans="1:24" ht="102" x14ac:dyDescent="0.25">
      <c r="A3000" s="45" t="s">
        <v>8624</v>
      </c>
      <c r="B3000" s="46" t="s">
        <v>8152</v>
      </c>
      <c r="C3000" s="30" t="s">
        <v>7158</v>
      </c>
      <c r="D3000" s="30" t="s">
        <v>8699</v>
      </c>
      <c r="E3000" s="29" t="s">
        <v>10082</v>
      </c>
      <c r="F3000" s="47" t="s">
        <v>8625</v>
      </c>
      <c r="G3000" s="47" t="s">
        <v>8567</v>
      </c>
      <c r="H3000" s="48">
        <v>44132</v>
      </c>
      <c r="I3000" s="48">
        <v>45227</v>
      </c>
      <c r="J3000" s="48" t="str">
        <f ca="1">IF(Ugovori_OPULJP[[#This Row],[DATUM ZAVRŠETKA OPERACIJE]]&lt;TODAY(),"završen","u provedbi")</f>
        <v>u provedbi</v>
      </c>
      <c r="K3000" s="25" t="s">
        <v>8626</v>
      </c>
      <c r="L3000" s="25" t="s">
        <v>3</v>
      </c>
      <c r="M3000" s="17">
        <v>0.85</v>
      </c>
      <c r="N3000" s="17">
        <v>0.15</v>
      </c>
      <c r="O3000" s="11">
        <f>Ugovori_OPULJP[[#This Row],[Bespovratna sredstva - Ukupno (EU+Nac) HRK
= Ukupna ugovorena vrijednost bespovratnih sredstava]]*Ugovori_OPULJP[[#This Row],[EU STOPA SUFINANCIRANJA %
EU CO-FINANCING RATE %]]</f>
        <v>3052159.3364999997</v>
      </c>
      <c r="P3000" s="11">
        <f>Ugovori_OPULJP[[#This Row],[Bespovratna sredstva - Ukupno (EU+Nac) HRK
= Ukupna ugovorena vrijednost bespovratnih sredstava]]*Ugovori_OPULJP[[#This Row],[STOPA NACIONALNOG SUFINANCIRANJA %]]</f>
        <v>538616.35349999997</v>
      </c>
      <c r="Q3000" s="11">
        <v>3590775.69</v>
      </c>
      <c r="R3000" s="11">
        <v>0</v>
      </c>
      <c r="S3000" s="11">
        <v>0</v>
      </c>
      <c r="T3000" s="4">
        <f>Ugovori_OPULJP[[#This Row],[Bespovratna sredstva - Ukupno (EU+Nac) HRK
= Ukupna ugovorena vrijednost bespovratnih sredstava]]+Ugovori_OPULJP[[#This Row],[Javni doprinos korisnika - HRK]]+Ugovori_OPULJP[[#This Row],[Privatni doprinos korisnika - HRK]]</f>
        <v>3590775.69</v>
      </c>
      <c r="U3000" s="29" t="s">
        <v>8735</v>
      </c>
      <c r="V3000" s="29" t="s">
        <v>7159</v>
      </c>
      <c r="W3000" s="89" t="s">
        <v>8627</v>
      </c>
      <c r="X3000" s="30" t="s">
        <v>8071</v>
      </c>
    </row>
    <row r="3001" spans="1:24" ht="89.25" x14ac:dyDescent="0.25">
      <c r="A3001" s="45" t="s">
        <v>7188</v>
      </c>
      <c r="B3001" s="46" t="s">
        <v>8152</v>
      </c>
      <c r="C3001" s="30" t="s">
        <v>7158</v>
      </c>
      <c r="D3001" s="30" t="s">
        <v>8699</v>
      </c>
      <c r="E3001" s="29" t="s">
        <v>10082</v>
      </c>
      <c r="F3001" s="47" t="s">
        <v>7191</v>
      </c>
      <c r="G3001" s="47" t="s">
        <v>7190</v>
      </c>
      <c r="H3001" s="48">
        <v>44040</v>
      </c>
      <c r="I3001" s="48">
        <v>44589</v>
      </c>
      <c r="J3001" s="48" t="str">
        <f ca="1">IF(Ugovori_OPULJP[[#This Row],[DATUM ZAVRŠETKA OPERACIJE]]&lt;TODAY(),"završen","u provedbi")</f>
        <v>završen</v>
      </c>
      <c r="K3001" s="25" t="s">
        <v>25</v>
      </c>
      <c r="L3001" s="25" t="s">
        <v>3</v>
      </c>
      <c r="M3001" s="17">
        <v>0.85</v>
      </c>
      <c r="N3001" s="17">
        <v>0.15</v>
      </c>
      <c r="O3001" s="11">
        <f>Ugovori_OPULJP[[#This Row],[Bespovratna sredstva - Ukupno (EU+Nac) HRK
= Ukupna ugovorena vrijednost bespovratnih sredstava]]*Ugovori_OPULJP[[#This Row],[EU STOPA SUFINANCIRANJA %
EU CO-FINANCING RATE %]]</f>
        <v>828895.45199999993</v>
      </c>
      <c r="P3001" s="11">
        <f>Ugovori_OPULJP[[#This Row],[Bespovratna sredstva - Ukupno (EU+Nac) HRK
= Ukupna ugovorena vrijednost bespovratnih sredstava]]*Ugovori_OPULJP[[#This Row],[STOPA NACIONALNOG SUFINANCIRANJA %]]</f>
        <v>146275.66800000001</v>
      </c>
      <c r="Q3001" s="11">
        <v>975171.12</v>
      </c>
      <c r="R3001" s="11">
        <v>0</v>
      </c>
      <c r="S3001" s="11">
        <v>0</v>
      </c>
      <c r="T3001" s="4">
        <f>Ugovori_OPULJP[[#This Row],[Bespovratna sredstva - Ukupno (EU+Nac) HRK
= Ukupna ugovorena vrijednost bespovratnih sredstava]]+Ugovori_OPULJP[[#This Row],[Javni doprinos korisnika - HRK]]+Ugovori_OPULJP[[#This Row],[Privatni doprinos korisnika - HRK]]</f>
        <v>975171.12</v>
      </c>
      <c r="U3001" s="29" t="s">
        <v>8735</v>
      </c>
      <c r="V3001" s="29" t="s">
        <v>7159</v>
      </c>
      <c r="W3001" s="89" t="s">
        <v>7224</v>
      </c>
      <c r="X3001" s="30" t="s">
        <v>8071</v>
      </c>
    </row>
    <row r="3002" spans="1:24" ht="89.25" x14ac:dyDescent="0.25">
      <c r="A3002" s="45" t="s">
        <v>7192</v>
      </c>
      <c r="B3002" s="46" t="s">
        <v>8152</v>
      </c>
      <c r="C3002" s="30" t="s">
        <v>7158</v>
      </c>
      <c r="D3002" s="30" t="s">
        <v>8699</v>
      </c>
      <c r="E3002" s="29" t="s">
        <v>10082</v>
      </c>
      <c r="F3002" s="47" t="s">
        <v>7189</v>
      </c>
      <c r="G3002" s="47" t="s">
        <v>4391</v>
      </c>
      <c r="H3002" s="48">
        <v>44036</v>
      </c>
      <c r="I3002" s="48">
        <v>44766</v>
      </c>
      <c r="J3002" s="48" t="str">
        <f ca="1">IF(Ugovori_OPULJP[[#This Row],[DATUM ZAVRŠETKA OPERACIJE]]&lt;TODAY(),"završen","u provedbi")</f>
        <v>u provedbi</v>
      </c>
      <c r="K3002" s="25" t="s">
        <v>7256</v>
      </c>
      <c r="L3002" s="25" t="s">
        <v>11</v>
      </c>
      <c r="M3002" s="17">
        <v>0.85</v>
      </c>
      <c r="N3002" s="17">
        <v>0.15</v>
      </c>
      <c r="O3002" s="11">
        <f>Ugovori_OPULJP[[#This Row],[Bespovratna sredstva - Ukupno (EU+Nac) HRK
= Ukupna ugovorena vrijednost bespovratnih sredstava]]*Ugovori_OPULJP[[#This Row],[EU STOPA SUFINANCIRANJA %
EU CO-FINANCING RATE %]]</f>
        <v>834437.42649999994</v>
      </c>
      <c r="P3002" s="11">
        <f>Ugovori_OPULJP[[#This Row],[Bespovratna sredstva - Ukupno (EU+Nac) HRK
= Ukupna ugovorena vrijednost bespovratnih sredstava]]*Ugovori_OPULJP[[#This Row],[STOPA NACIONALNOG SUFINANCIRANJA %]]</f>
        <v>147253.6635</v>
      </c>
      <c r="Q3002" s="11">
        <v>981691.09</v>
      </c>
      <c r="R3002" s="11">
        <v>0</v>
      </c>
      <c r="S3002" s="11">
        <v>0</v>
      </c>
      <c r="T3002" s="4">
        <f>Ugovori_OPULJP[[#This Row],[Bespovratna sredstva - Ukupno (EU+Nac) HRK
= Ukupna ugovorena vrijednost bespovratnih sredstava]]+Ugovori_OPULJP[[#This Row],[Javni doprinos korisnika - HRK]]+Ugovori_OPULJP[[#This Row],[Privatni doprinos korisnika - HRK]]</f>
        <v>981691.09</v>
      </c>
      <c r="U3002" s="29" t="s">
        <v>8735</v>
      </c>
      <c r="V3002" s="29" t="s">
        <v>7159</v>
      </c>
      <c r="W3002" s="89" t="s">
        <v>7225</v>
      </c>
      <c r="X3002" s="30" t="s">
        <v>8071</v>
      </c>
    </row>
    <row r="3003" spans="1:24" ht="102" x14ac:dyDescent="0.25">
      <c r="A3003" s="45" t="s">
        <v>7193</v>
      </c>
      <c r="B3003" s="46" t="s">
        <v>8152</v>
      </c>
      <c r="C3003" s="30" t="s">
        <v>7158</v>
      </c>
      <c r="D3003" s="30" t="s">
        <v>8699</v>
      </c>
      <c r="E3003" s="29" t="s">
        <v>10082</v>
      </c>
      <c r="F3003" s="47" t="s">
        <v>7194</v>
      </c>
      <c r="G3003" s="47" t="s">
        <v>10002</v>
      </c>
      <c r="H3003" s="48">
        <v>44039</v>
      </c>
      <c r="I3003" s="48">
        <v>44769</v>
      </c>
      <c r="J3003" s="48" t="str">
        <f ca="1">IF(Ugovori_OPULJP[[#This Row],[DATUM ZAVRŠETKA OPERACIJE]]&lt;TODAY(),"završen","u provedbi")</f>
        <v>u provedbi</v>
      </c>
      <c r="K3003" s="25" t="s">
        <v>25</v>
      </c>
      <c r="L3003" s="25" t="s">
        <v>3</v>
      </c>
      <c r="M3003" s="17">
        <v>0.85</v>
      </c>
      <c r="N3003" s="17">
        <v>0.15</v>
      </c>
      <c r="O3003" s="11">
        <f>Ugovori_OPULJP[[#This Row],[Bespovratna sredstva - Ukupno (EU+Nac) HRK
= Ukupna ugovorena vrijednost bespovratnih sredstava]]*Ugovori_OPULJP[[#This Row],[EU STOPA SUFINANCIRANJA %
EU CO-FINANCING RATE %]]</f>
        <v>847923.64549999998</v>
      </c>
      <c r="P3003" s="11">
        <f>Ugovori_OPULJP[[#This Row],[Bespovratna sredstva - Ukupno (EU+Nac) HRK
= Ukupna ugovorena vrijednost bespovratnih sredstava]]*Ugovori_OPULJP[[#This Row],[STOPA NACIONALNOG SUFINANCIRANJA %]]</f>
        <v>149633.5845</v>
      </c>
      <c r="Q3003" s="11">
        <v>997557.23</v>
      </c>
      <c r="R3003" s="11">
        <v>0</v>
      </c>
      <c r="S3003" s="11">
        <v>0</v>
      </c>
      <c r="T3003" s="4">
        <f>Ugovori_OPULJP[[#This Row],[Bespovratna sredstva - Ukupno (EU+Nac) HRK
= Ukupna ugovorena vrijednost bespovratnih sredstava]]+Ugovori_OPULJP[[#This Row],[Javni doprinos korisnika - HRK]]+Ugovori_OPULJP[[#This Row],[Privatni doprinos korisnika - HRK]]</f>
        <v>997557.23</v>
      </c>
      <c r="U3003" s="29" t="s">
        <v>8735</v>
      </c>
      <c r="V3003" s="29" t="s">
        <v>7159</v>
      </c>
      <c r="W3003" s="89" t="s">
        <v>7226</v>
      </c>
      <c r="X3003" s="30" t="s">
        <v>8071</v>
      </c>
    </row>
    <row r="3004" spans="1:24" ht="102" x14ac:dyDescent="0.25">
      <c r="A3004" s="45" t="s">
        <v>7195</v>
      </c>
      <c r="B3004" s="46" t="s">
        <v>8152</v>
      </c>
      <c r="C3004" s="30" t="s">
        <v>7158</v>
      </c>
      <c r="D3004" s="30" t="s">
        <v>8699</v>
      </c>
      <c r="E3004" s="29" t="s">
        <v>10082</v>
      </c>
      <c r="F3004" s="47" t="s">
        <v>7196</v>
      </c>
      <c r="G3004" s="47" t="s">
        <v>7197</v>
      </c>
      <c r="H3004" s="48">
        <v>44039</v>
      </c>
      <c r="I3004" s="48">
        <v>44588</v>
      </c>
      <c r="J3004" s="48" t="str">
        <f ca="1">IF(Ugovori_OPULJP[[#This Row],[DATUM ZAVRŠETKA OPERACIJE]]&lt;TODAY(),"završen","u provedbi")</f>
        <v>završen</v>
      </c>
      <c r="K3004" s="25" t="s">
        <v>25</v>
      </c>
      <c r="L3004" s="25" t="s">
        <v>3</v>
      </c>
      <c r="M3004" s="17">
        <v>0.85</v>
      </c>
      <c r="N3004" s="17">
        <v>0.15</v>
      </c>
      <c r="O3004" s="11">
        <f>Ugovori_OPULJP[[#This Row],[Bespovratna sredstva - Ukupno (EU+Nac) HRK
= Ukupna ugovorena vrijednost bespovratnih sredstava]]*Ugovori_OPULJP[[#This Row],[EU STOPA SUFINANCIRANJA %
EU CO-FINANCING RATE %]]</f>
        <v>838855.01249999995</v>
      </c>
      <c r="P3004" s="11">
        <f>Ugovori_OPULJP[[#This Row],[Bespovratna sredstva - Ukupno (EU+Nac) HRK
= Ukupna ugovorena vrijednost bespovratnih sredstava]]*Ugovori_OPULJP[[#This Row],[STOPA NACIONALNOG SUFINANCIRANJA %]]</f>
        <v>148033.23749999999</v>
      </c>
      <c r="Q3004" s="11">
        <v>986888.25</v>
      </c>
      <c r="R3004" s="11">
        <v>0</v>
      </c>
      <c r="S3004" s="11">
        <v>0</v>
      </c>
      <c r="T3004" s="4">
        <f>Ugovori_OPULJP[[#This Row],[Bespovratna sredstva - Ukupno (EU+Nac) HRK
= Ukupna ugovorena vrijednost bespovratnih sredstava]]+Ugovori_OPULJP[[#This Row],[Javni doprinos korisnika - HRK]]+Ugovori_OPULJP[[#This Row],[Privatni doprinos korisnika - HRK]]</f>
        <v>986888.25</v>
      </c>
      <c r="U3004" s="29" t="s">
        <v>8735</v>
      </c>
      <c r="V3004" s="29" t="s">
        <v>7159</v>
      </c>
      <c r="W3004" s="89" t="s">
        <v>7227</v>
      </c>
      <c r="X3004" s="30" t="s">
        <v>8071</v>
      </c>
    </row>
    <row r="3005" spans="1:24" ht="89.25" x14ac:dyDescent="0.25">
      <c r="A3005" s="45" t="s">
        <v>8628</v>
      </c>
      <c r="B3005" s="46" t="s">
        <v>8152</v>
      </c>
      <c r="C3005" s="30" t="s">
        <v>7158</v>
      </c>
      <c r="D3005" s="30" t="s">
        <v>8699</v>
      </c>
      <c r="E3005" s="29" t="s">
        <v>10082</v>
      </c>
      <c r="F3005" s="47" t="s">
        <v>8629</v>
      </c>
      <c r="G3005" s="47" t="s">
        <v>8630</v>
      </c>
      <c r="H3005" s="48">
        <v>44132</v>
      </c>
      <c r="I3005" s="48">
        <v>45227</v>
      </c>
      <c r="J3005" s="48" t="str">
        <f ca="1">IF(Ugovori_OPULJP[[#This Row],[DATUM ZAVRŠETKA OPERACIJE]]&lt;TODAY(),"završen","u provedbi")</f>
        <v>u provedbi</v>
      </c>
      <c r="K3005" s="25" t="s">
        <v>8631</v>
      </c>
      <c r="L3005" s="25" t="s">
        <v>3</v>
      </c>
      <c r="M3005" s="17">
        <v>0.85</v>
      </c>
      <c r="N3005" s="17">
        <v>0.15</v>
      </c>
      <c r="O3005" s="11">
        <f>Ugovori_OPULJP[[#This Row],[Bespovratna sredstva - Ukupno (EU+Nac) HRK
= Ukupna ugovorena vrijednost bespovratnih sredstava]]*Ugovori_OPULJP[[#This Row],[EU STOPA SUFINANCIRANJA %
EU CO-FINANCING RATE %]]</f>
        <v>3059241.29</v>
      </c>
      <c r="P3005" s="11">
        <f>Ugovori_OPULJP[[#This Row],[Bespovratna sredstva - Ukupno (EU+Nac) HRK
= Ukupna ugovorena vrijednost bespovratnih sredstava]]*Ugovori_OPULJP[[#This Row],[STOPA NACIONALNOG SUFINANCIRANJA %]]</f>
        <v>539866.11</v>
      </c>
      <c r="Q3005" s="11">
        <v>3599107.4</v>
      </c>
      <c r="R3005" s="11">
        <v>0</v>
      </c>
      <c r="S3005" s="11">
        <v>0</v>
      </c>
      <c r="T3005" s="4">
        <f>Ugovori_OPULJP[[#This Row],[Bespovratna sredstva - Ukupno (EU+Nac) HRK
= Ukupna ugovorena vrijednost bespovratnih sredstava]]+Ugovori_OPULJP[[#This Row],[Javni doprinos korisnika - HRK]]+Ugovori_OPULJP[[#This Row],[Privatni doprinos korisnika - HRK]]</f>
        <v>3599107.4</v>
      </c>
      <c r="U3005" s="29" t="s">
        <v>8735</v>
      </c>
      <c r="V3005" s="29" t="s">
        <v>7159</v>
      </c>
      <c r="W3005" s="89" t="s">
        <v>8632</v>
      </c>
      <c r="X3005" s="30" t="s">
        <v>8071</v>
      </c>
    </row>
    <row r="3006" spans="1:24" ht="114.75" x14ac:dyDescent="0.25">
      <c r="A3006" s="45" t="s">
        <v>8633</v>
      </c>
      <c r="B3006" s="46" t="s">
        <v>8152</v>
      </c>
      <c r="C3006" s="30" t="s">
        <v>7158</v>
      </c>
      <c r="D3006" s="30" t="s">
        <v>8699</v>
      </c>
      <c r="E3006" s="29" t="s">
        <v>10082</v>
      </c>
      <c r="F3006" s="47" t="s">
        <v>8634</v>
      </c>
      <c r="G3006" s="47" t="s">
        <v>4515</v>
      </c>
      <c r="H3006" s="48">
        <v>44133</v>
      </c>
      <c r="I3006" s="48">
        <v>45228</v>
      </c>
      <c r="J3006" s="48" t="str">
        <f ca="1">IF(Ugovori_OPULJP[[#This Row],[DATUM ZAVRŠETKA OPERACIJE]]&lt;TODAY(),"završen","u provedbi")</f>
        <v>u provedbi</v>
      </c>
      <c r="K3006" s="25" t="s">
        <v>4516</v>
      </c>
      <c r="L3006" s="25" t="s">
        <v>3</v>
      </c>
      <c r="M3006" s="17">
        <v>0.85</v>
      </c>
      <c r="N3006" s="17">
        <v>0.15</v>
      </c>
      <c r="O3006" s="11">
        <f>Ugovori_OPULJP[[#This Row],[Bespovratna sredstva - Ukupno (EU+Nac) HRK
= Ukupna ugovorena vrijednost bespovratnih sredstava]]*Ugovori_OPULJP[[#This Row],[EU STOPA SUFINANCIRANJA %
EU CO-FINANCING RATE %]]</f>
        <v>3059097.6655000001</v>
      </c>
      <c r="P3006" s="11">
        <f>Ugovori_OPULJP[[#This Row],[Bespovratna sredstva - Ukupno (EU+Nac) HRK
= Ukupna ugovorena vrijednost bespovratnih sredstava]]*Ugovori_OPULJP[[#This Row],[STOPA NACIONALNOG SUFINANCIRANJA %]]</f>
        <v>539840.76450000005</v>
      </c>
      <c r="Q3006" s="11">
        <v>3598938.43</v>
      </c>
      <c r="R3006" s="11">
        <v>0</v>
      </c>
      <c r="S3006" s="11">
        <v>0</v>
      </c>
      <c r="T3006" s="4">
        <f>Ugovori_OPULJP[[#This Row],[Bespovratna sredstva - Ukupno (EU+Nac) HRK
= Ukupna ugovorena vrijednost bespovratnih sredstava]]+Ugovori_OPULJP[[#This Row],[Javni doprinos korisnika - HRK]]+Ugovori_OPULJP[[#This Row],[Privatni doprinos korisnika - HRK]]</f>
        <v>3598938.43</v>
      </c>
      <c r="U3006" s="29" t="s">
        <v>8735</v>
      </c>
      <c r="V3006" s="29" t="s">
        <v>7159</v>
      </c>
      <c r="W3006" s="89" t="s">
        <v>8635</v>
      </c>
      <c r="X3006" s="30" t="s">
        <v>8071</v>
      </c>
    </row>
    <row r="3007" spans="1:24" ht="89.25" x14ac:dyDescent="0.25">
      <c r="A3007" s="45" t="s">
        <v>7198</v>
      </c>
      <c r="B3007" s="46" t="s">
        <v>8152</v>
      </c>
      <c r="C3007" s="30" t="s">
        <v>7158</v>
      </c>
      <c r="D3007" s="30" t="s">
        <v>8699</v>
      </c>
      <c r="E3007" s="29" t="s">
        <v>10082</v>
      </c>
      <c r="F3007" s="47" t="s">
        <v>7199</v>
      </c>
      <c r="G3007" s="47" t="s">
        <v>7200</v>
      </c>
      <c r="H3007" s="48">
        <v>44036</v>
      </c>
      <c r="I3007" s="48">
        <v>44766</v>
      </c>
      <c r="J3007" s="48" t="str">
        <f ca="1">IF(Ugovori_OPULJP[[#This Row],[DATUM ZAVRŠETKA OPERACIJE]]&lt;TODAY(),"završen","u provedbi")</f>
        <v>u provedbi</v>
      </c>
      <c r="K3007" s="25" t="s">
        <v>7331</v>
      </c>
      <c r="L3007" s="25" t="s">
        <v>3</v>
      </c>
      <c r="M3007" s="17">
        <v>0.85</v>
      </c>
      <c r="N3007" s="17">
        <v>0.15</v>
      </c>
      <c r="O3007" s="11">
        <f>Ugovori_OPULJP[[#This Row],[Bespovratna sredstva - Ukupno (EU+Nac) HRK
= Ukupna ugovorena vrijednost bespovratnih sredstava]]*Ugovori_OPULJP[[#This Row],[EU STOPA SUFINANCIRANJA %
EU CO-FINANCING RATE %]]</f>
        <v>849208.80300000007</v>
      </c>
      <c r="P3007" s="11">
        <f>Ugovori_OPULJP[[#This Row],[Bespovratna sredstva - Ukupno (EU+Nac) HRK
= Ukupna ugovorena vrijednost bespovratnih sredstava]]*Ugovori_OPULJP[[#This Row],[STOPA NACIONALNOG SUFINANCIRANJA %]]</f>
        <v>149860.37700000001</v>
      </c>
      <c r="Q3007" s="11">
        <v>999069.18</v>
      </c>
      <c r="R3007" s="11">
        <v>0</v>
      </c>
      <c r="S3007" s="11">
        <v>0</v>
      </c>
      <c r="T3007" s="4">
        <f>Ugovori_OPULJP[[#This Row],[Bespovratna sredstva - Ukupno (EU+Nac) HRK
= Ukupna ugovorena vrijednost bespovratnih sredstava]]+Ugovori_OPULJP[[#This Row],[Javni doprinos korisnika - HRK]]+Ugovori_OPULJP[[#This Row],[Privatni doprinos korisnika - HRK]]</f>
        <v>999069.18</v>
      </c>
      <c r="U3007" s="29" t="s">
        <v>8735</v>
      </c>
      <c r="V3007" s="29" t="s">
        <v>7159</v>
      </c>
      <c r="W3007" s="89" t="s">
        <v>7228</v>
      </c>
      <c r="X3007" s="30" t="s">
        <v>8071</v>
      </c>
    </row>
    <row r="3008" spans="1:24" ht="114.75" x14ac:dyDescent="0.25">
      <c r="A3008" s="45" t="s">
        <v>8636</v>
      </c>
      <c r="B3008" s="46" t="s">
        <v>8152</v>
      </c>
      <c r="C3008" s="30" t="s">
        <v>7158</v>
      </c>
      <c r="D3008" s="30" t="s">
        <v>8699</v>
      </c>
      <c r="E3008" s="29" t="s">
        <v>10082</v>
      </c>
      <c r="F3008" s="47" t="s">
        <v>8637</v>
      </c>
      <c r="G3008" s="47" t="s">
        <v>8537</v>
      </c>
      <c r="H3008" s="48">
        <v>44134</v>
      </c>
      <c r="I3008" s="48">
        <v>45229</v>
      </c>
      <c r="J3008" s="48" t="str">
        <f ca="1">IF(Ugovori_OPULJP[[#This Row],[DATUM ZAVRŠETKA OPERACIJE]]&lt;TODAY(),"završen","u provedbi")</f>
        <v>u provedbi</v>
      </c>
      <c r="K3008" s="25" t="s">
        <v>9810</v>
      </c>
      <c r="L3008" s="25" t="s">
        <v>4</v>
      </c>
      <c r="M3008" s="17">
        <v>0.85</v>
      </c>
      <c r="N3008" s="17">
        <v>0.15</v>
      </c>
      <c r="O3008" s="11">
        <f>Ugovori_OPULJP[[#This Row],[Bespovratna sredstva - Ukupno (EU+Nac) HRK
= Ukupna ugovorena vrijednost bespovratnih sredstava]]*Ugovori_OPULJP[[#This Row],[EU STOPA SUFINANCIRANJA %
EU CO-FINANCING RATE %]]</f>
        <v>3028011.9754999997</v>
      </c>
      <c r="P3008" s="11">
        <f>Ugovori_OPULJP[[#This Row],[Bespovratna sredstva - Ukupno (EU+Nac) HRK
= Ukupna ugovorena vrijednost bespovratnih sredstava]]*Ugovori_OPULJP[[#This Row],[STOPA NACIONALNOG SUFINANCIRANJA %]]</f>
        <v>534355.05449999997</v>
      </c>
      <c r="Q3008" s="11">
        <v>3562367.03</v>
      </c>
      <c r="R3008" s="11">
        <v>0</v>
      </c>
      <c r="S3008" s="11">
        <v>0</v>
      </c>
      <c r="T3008" s="4">
        <f>Ugovori_OPULJP[[#This Row],[Bespovratna sredstva - Ukupno (EU+Nac) HRK
= Ukupna ugovorena vrijednost bespovratnih sredstava]]+Ugovori_OPULJP[[#This Row],[Javni doprinos korisnika - HRK]]+Ugovori_OPULJP[[#This Row],[Privatni doprinos korisnika - HRK]]</f>
        <v>3562367.03</v>
      </c>
      <c r="U3008" s="29" t="s">
        <v>8735</v>
      </c>
      <c r="V3008" s="29" t="s">
        <v>7159</v>
      </c>
      <c r="W3008" s="89" t="s">
        <v>8638</v>
      </c>
      <c r="X3008" s="30" t="s">
        <v>8071</v>
      </c>
    </row>
    <row r="3009" spans="1:24" ht="102" x14ac:dyDescent="0.25">
      <c r="A3009" s="45" t="s">
        <v>7201</v>
      </c>
      <c r="B3009" s="46" t="s">
        <v>8152</v>
      </c>
      <c r="C3009" s="30" t="s">
        <v>7158</v>
      </c>
      <c r="D3009" s="30" t="s">
        <v>8699</v>
      </c>
      <c r="E3009" s="29" t="s">
        <v>10082</v>
      </c>
      <c r="F3009" s="47" t="s">
        <v>7202</v>
      </c>
      <c r="G3009" s="47" t="s">
        <v>4382</v>
      </c>
      <c r="H3009" s="48">
        <v>44040</v>
      </c>
      <c r="I3009" s="48">
        <v>44648</v>
      </c>
      <c r="J3009" s="48" t="str">
        <f ca="1">IF(Ugovori_OPULJP[[#This Row],[DATUM ZAVRŠETKA OPERACIJE]]&lt;TODAY(),"završen","u provedbi")</f>
        <v>završen</v>
      </c>
      <c r="K3009" s="25" t="s">
        <v>25</v>
      </c>
      <c r="L3009" s="25" t="s">
        <v>3</v>
      </c>
      <c r="M3009" s="17">
        <v>0.85</v>
      </c>
      <c r="N3009" s="17">
        <v>0.15</v>
      </c>
      <c r="O3009" s="11">
        <f>Ugovori_OPULJP[[#This Row],[Bespovratna sredstva - Ukupno (EU+Nac) HRK
= Ukupna ugovorena vrijednost bespovratnih sredstava]]*Ugovori_OPULJP[[#This Row],[EU STOPA SUFINANCIRANJA %
EU CO-FINANCING RATE %]]</f>
        <v>846271.61950000003</v>
      </c>
      <c r="P3009" s="11">
        <f>Ugovori_OPULJP[[#This Row],[Bespovratna sredstva - Ukupno (EU+Nac) HRK
= Ukupna ugovorena vrijednost bespovratnih sredstava]]*Ugovori_OPULJP[[#This Row],[STOPA NACIONALNOG SUFINANCIRANJA %]]</f>
        <v>149342.05050000001</v>
      </c>
      <c r="Q3009" s="11">
        <v>995613.67</v>
      </c>
      <c r="R3009" s="11">
        <v>0</v>
      </c>
      <c r="S3009" s="11">
        <v>0</v>
      </c>
      <c r="T3009" s="4">
        <f>Ugovori_OPULJP[[#This Row],[Bespovratna sredstva - Ukupno (EU+Nac) HRK
= Ukupna ugovorena vrijednost bespovratnih sredstava]]+Ugovori_OPULJP[[#This Row],[Javni doprinos korisnika - HRK]]+Ugovori_OPULJP[[#This Row],[Privatni doprinos korisnika - HRK]]</f>
        <v>995613.67</v>
      </c>
      <c r="U3009" s="29" t="s">
        <v>8735</v>
      </c>
      <c r="V3009" s="29" t="s">
        <v>7159</v>
      </c>
      <c r="W3009" s="89" t="s">
        <v>7229</v>
      </c>
      <c r="X3009" s="30" t="s">
        <v>8071</v>
      </c>
    </row>
    <row r="3010" spans="1:24" ht="102" x14ac:dyDescent="0.25">
      <c r="A3010" s="45" t="s">
        <v>7203</v>
      </c>
      <c r="B3010" s="46" t="s">
        <v>8152</v>
      </c>
      <c r="C3010" s="30" t="s">
        <v>7158</v>
      </c>
      <c r="D3010" s="30" t="s">
        <v>8699</v>
      </c>
      <c r="E3010" s="29" t="s">
        <v>10082</v>
      </c>
      <c r="F3010" s="47" t="s">
        <v>7204</v>
      </c>
      <c r="G3010" s="47" t="s">
        <v>4365</v>
      </c>
      <c r="H3010" s="48">
        <v>44039</v>
      </c>
      <c r="I3010" s="48">
        <v>44769</v>
      </c>
      <c r="J3010" s="48" t="str">
        <f ca="1">IF(Ugovori_OPULJP[[#This Row],[DATUM ZAVRŠETKA OPERACIJE]]&lt;TODAY(),"završen","u provedbi")</f>
        <v>u provedbi</v>
      </c>
      <c r="K3010" s="25" t="s">
        <v>25</v>
      </c>
      <c r="L3010" s="25" t="s">
        <v>3</v>
      </c>
      <c r="M3010" s="17">
        <v>0.85</v>
      </c>
      <c r="N3010" s="17">
        <v>0.15</v>
      </c>
      <c r="O3010" s="11">
        <f>Ugovori_OPULJP[[#This Row],[Bespovratna sredstva - Ukupno (EU+Nac) HRK
= Ukupna ugovorena vrijednost bespovratnih sredstava]]*Ugovori_OPULJP[[#This Row],[EU STOPA SUFINANCIRANJA %
EU CO-FINANCING RATE %]]</f>
        <v>846902.20900000003</v>
      </c>
      <c r="P3010" s="11">
        <f>Ugovori_OPULJP[[#This Row],[Bespovratna sredstva - Ukupno (EU+Nac) HRK
= Ukupna ugovorena vrijednost bespovratnih sredstava]]*Ugovori_OPULJP[[#This Row],[STOPA NACIONALNOG SUFINANCIRANJA %]]</f>
        <v>149453.33100000001</v>
      </c>
      <c r="Q3010" s="11">
        <v>996355.54</v>
      </c>
      <c r="R3010" s="11">
        <v>0</v>
      </c>
      <c r="S3010" s="11">
        <v>0</v>
      </c>
      <c r="T3010" s="4">
        <f>Ugovori_OPULJP[[#This Row],[Bespovratna sredstva - Ukupno (EU+Nac) HRK
= Ukupna ugovorena vrijednost bespovratnih sredstava]]+Ugovori_OPULJP[[#This Row],[Javni doprinos korisnika - HRK]]+Ugovori_OPULJP[[#This Row],[Privatni doprinos korisnika - HRK]]</f>
        <v>996355.54</v>
      </c>
      <c r="U3010" s="29" t="s">
        <v>8735</v>
      </c>
      <c r="V3010" s="29" t="s">
        <v>7159</v>
      </c>
      <c r="W3010" s="89" t="s">
        <v>7230</v>
      </c>
      <c r="X3010" s="30" t="s">
        <v>8071</v>
      </c>
    </row>
    <row r="3011" spans="1:24" ht="114.75" x14ac:dyDescent="0.25">
      <c r="A3011" s="45" t="s">
        <v>7205</v>
      </c>
      <c r="B3011" s="46" t="s">
        <v>8152</v>
      </c>
      <c r="C3011" s="30" t="s">
        <v>7158</v>
      </c>
      <c r="D3011" s="30" t="s">
        <v>8699</v>
      </c>
      <c r="E3011" s="29" t="s">
        <v>10082</v>
      </c>
      <c r="F3011" s="47" t="s">
        <v>7206</v>
      </c>
      <c r="G3011" s="47" t="s">
        <v>7207</v>
      </c>
      <c r="H3011" s="48">
        <v>44036</v>
      </c>
      <c r="I3011" s="48">
        <v>44766</v>
      </c>
      <c r="J3011" s="48" t="str">
        <f ca="1">IF(Ugovori_OPULJP[[#This Row],[DATUM ZAVRŠETKA OPERACIJE]]&lt;TODAY(),"završen","u provedbi")</f>
        <v>u provedbi</v>
      </c>
      <c r="K3011" s="25" t="s">
        <v>25</v>
      </c>
      <c r="L3011" s="25" t="s">
        <v>3</v>
      </c>
      <c r="M3011" s="17">
        <v>0.85</v>
      </c>
      <c r="N3011" s="17">
        <v>0.15</v>
      </c>
      <c r="O3011" s="11">
        <f>Ugovori_OPULJP[[#This Row],[Bespovratna sredstva - Ukupno (EU+Nac) HRK
= Ukupna ugovorena vrijednost bespovratnih sredstava]]*Ugovori_OPULJP[[#This Row],[EU STOPA SUFINANCIRANJA %
EU CO-FINANCING RATE %]]</f>
        <v>840588.96149999998</v>
      </c>
      <c r="P3011" s="11">
        <f>Ugovori_OPULJP[[#This Row],[Bespovratna sredstva - Ukupno (EU+Nac) HRK
= Ukupna ugovorena vrijednost bespovratnih sredstava]]*Ugovori_OPULJP[[#This Row],[STOPA NACIONALNOG SUFINANCIRANJA %]]</f>
        <v>148339.2285</v>
      </c>
      <c r="Q3011" s="11">
        <v>988928.19</v>
      </c>
      <c r="R3011" s="11">
        <v>0</v>
      </c>
      <c r="S3011" s="11">
        <v>0</v>
      </c>
      <c r="T3011" s="4">
        <f>Ugovori_OPULJP[[#This Row],[Bespovratna sredstva - Ukupno (EU+Nac) HRK
= Ukupna ugovorena vrijednost bespovratnih sredstava]]+Ugovori_OPULJP[[#This Row],[Javni doprinos korisnika - HRK]]+Ugovori_OPULJP[[#This Row],[Privatni doprinos korisnika - HRK]]</f>
        <v>988928.19</v>
      </c>
      <c r="U3011" s="29" t="s">
        <v>8735</v>
      </c>
      <c r="V3011" s="29" t="s">
        <v>7159</v>
      </c>
      <c r="W3011" s="89" t="s">
        <v>7231</v>
      </c>
      <c r="X3011" s="30" t="s">
        <v>8071</v>
      </c>
    </row>
    <row r="3012" spans="1:24" ht="114.75" x14ac:dyDescent="0.25">
      <c r="A3012" s="45" t="s">
        <v>8639</v>
      </c>
      <c r="B3012" s="46" t="s">
        <v>8152</v>
      </c>
      <c r="C3012" s="30" t="s">
        <v>7158</v>
      </c>
      <c r="D3012" s="30" t="s">
        <v>8699</v>
      </c>
      <c r="E3012" s="29" t="s">
        <v>10082</v>
      </c>
      <c r="F3012" s="47" t="s">
        <v>8640</v>
      </c>
      <c r="G3012" s="47" t="s">
        <v>4296</v>
      </c>
      <c r="H3012" s="48">
        <v>44132</v>
      </c>
      <c r="I3012" s="48">
        <v>45227</v>
      </c>
      <c r="J3012" s="48" t="str">
        <f ca="1">IF(Ugovori_OPULJP[[#This Row],[DATUM ZAVRŠETKA OPERACIJE]]&lt;TODAY(),"završen","u provedbi")</f>
        <v>u provedbi</v>
      </c>
      <c r="K3012" s="25" t="s">
        <v>8641</v>
      </c>
      <c r="L3012" s="25" t="s">
        <v>3</v>
      </c>
      <c r="M3012" s="17">
        <v>0.85</v>
      </c>
      <c r="N3012" s="17">
        <v>0.15</v>
      </c>
      <c r="O3012" s="11">
        <f>Ugovori_OPULJP[[#This Row],[Bespovratna sredstva - Ukupno (EU+Nac) HRK
= Ukupna ugovorena vrijednost bespovratnih sredstava]]*Ugovori_OPULJP[[#This Row],[EU STOPA SUFINANCIRANJA %
EU CO-FINANCING RATE %]]</f>
        <v>2952897.1864999998</v>
      </c>
      <c r="P3012" s="11">
        <f>Ugovori_OPULJP[[#This Row],[Bespovratna sredstva - Ukupno (EU+Nac) HRK
= Ukupna ugovorena vrijednost bespovratnih sredstava]]*Ugovori_OPULJP[[#This Row],[STOPA NACIONALNOG SUFINANCIRANJA %]]</f>
        <v>521099.50349999999</v>
      </c>
      <c r="Q3012" s="11">
        <v>3473996.69</v>
      </c>
      <c r="R3012" s="11">
        <v>0</v>
      </c>
      <c r="S3012" s="11">
        <v>0</v>
      </c>
      <c r="T3012" s="4">
        <f>Ugovori_OPULJP[[#This Row],[Bespovratna sredstva - Ukupno (EU+Nac) HRK
= Ukupna ugovorena vrijednost bespovratnih sredstava]]+Ugovori_OPULJP[[#This Row],[Javni doprinos korisnika - HRK]]+Ugovori_OPULJP[[#This Row],[Privatni doprinos korisnika - HRK]]</f>
        <v>3473996.69</v>
      </c>
      <c r="U3012" s="29" t="s">
        <v>8735</v>
      </c>
      <c r="V3012" s="29" t="s">
        <v>7159</v>
      </c>
      <c r="W3012" s="89" t="s">
        <v>8642</v>
      </c>
      <c r="X3012" s="30" t="s">
        <v>8071</v>
      </c>
    </row>
    <row r="3013" spans="1:24" ht="114.75" x14ac:dyDescent="0.25">
      <c r="A3013" s="45" t="s">
        <v>8643</v>
      </c>
      <c r="B3013" s="46" t="s">
        <v>8152</v>
      </c>
      <c r="C3013" s="30" t="s">
        <v>7158</v>
      </c>
      <c r="D3013" s="30" t="s">
        <v>8699</v>
      </c>
      <c r="E3013" s="29" t="s">
        <v>10082</v>
      </c>
      <c r="F3013" s="47" t="s">
        <v>8644</v>
      </c>
      <c r="G3013" s="47" t="s">
        <v>4201</v>
      </c>
      <c r="H3013" s="48">
        <v>44133</v>
      </c>
      <c r="I3013" s="48">
        <v>45228</v>
      </c>
      <c r="J3013" s="48" t="str">
        <f ca="1">IF(Ugovori_OPULJP[[#This Row],[DATUM ZAVRŠETKA OPERACIJE]]&lt;TODAY(),"završen","u provedbi")</f>
        <v>u provedbi</v>
      </c>
      <c r="K3013" s="25" t="s">
        <v>25</v>
      </c>
      <c r="L3013" s="25" t="s">
        <v>3</v>
      </c>
      <c r="M3013" s="17">
        <v>0.85</v>
      </c>
      <c r="N3013" s="17">
        <v>0.15</v>
      </c>
      <c r="O3013" s="11">
        <f>Ugovori_OPULJP[[#This Row],[Bespovratna sredstva - Ukupno (EU+Nac) HRK
= Ukupna ugovorena vrijednost bespovratnih sredstava]]*Ugovori_OPULJP[[#This Row],[EU STOPA SUFINANCIRANJA %
EU CO-FINANCING RATE %]]</f>
        <v>3059996.0219999999</v>
      </c>
      <c r="P3013" s="11">
        <f>Ugovori_OPULJP[[#This Row],[Bespovratna sredstva - Ukupno (EU+Nac) HRK
= Ukupna ugovorena vrijednost bespovratnih sredstava]]*Ugovori_OPULJP[[#This Row],[STOPA NACIONALNOG SUFINANCIRANJA %]]</f>
        <v>539999.29799999995</v>
      </c>
      <c r="Q3013" s="11">
        <v>3599995.32</v>
      </c>
      <c r="R3013" s="11">
        <v>0</v>
      </c>
      <c r="S3013" s="11">
        <v>0</v>
      </c>
      <c r="T3013" s="4">
        <f>Ugovori_OPULJP[[#This Row],[Bespovratna sredstva - Ukupno (EU+Nac) HRK
= Ukupna ugovorena vrijednost bespovratnih sredstava]]+Ugovori_OPULJP[[#This Row],[Javni doprinos korisnika - HRK]]+Ugovori_OPULJP[[#This Row],[Privatni doprinos korisnika - HRK]]</f>
        <v>3599995.32</v>
      </c>
      <c r="U3013" s="29" t="s">
        <v>8735</v>
      </c>
      <c r="V3013" s="29" t="s">
        <v>7159</v>
      </c>
      <c r="W3013" s="89" t="s">
        <v>8645</v>
      </c>
      <c r="X3013" s="30" t="s">
        <v>8071</v>
      </c>
    </row>
    <row r="3014" spans="1:24" ht="89.25" x14ac:dyDescent="0.25">
      <c r="A3014" s="45" t="s">
        <v>7208</v>
      </c>
      <c r="B3014" s="46" t="s">
        <v>8152</v>
      </c>
      <c r="C3014" s="30" t="s">
        <v>7158</v>
      </c>
      <c r="D3014" s="30" t="s">
        <v>8699</v>
      </c>
      <c r="E3014" s="29" t="s">
        <v>10082</v>
      </c>
      <c r="F3014" s="47" t="s">
        <v>7209</v>
      </c>
      <c r="G3014" s="47" t="s">
        <v>4409</v>
      </c>
      <c r="H3014" s="48">
        <v>44035</v>
      </c>
      <c r="I3014" s="48">
        <v>44765</v>
      </c>
      <c r="J3014" s="48" t="str">
        <f ca="1">IF(Ugovori_OPULJP[[#This Row],[DATUM ZAVRŠETKA OPERACIJE]]&lt;TODAY(),"završen","u provedbi")</f>
        <v>u provedbi</v>
      </c>
      <c r="K3014" s="25" t="s">
        <v>7210</v>
      </c>
      <c r="L3014" s="25" t="s">
        <v>3</v>
      </c>
      <c r="M3014" s="17">
        <v>0.85</v>
      </c>
      <c r="N3014" s="17">
        <v>0.15</v>
      </c>
      <c r="O3014" s="11">
        <f>Ugovori_OPULJP[[#This Row],[Bespovratna sredstva - Ukupno (EU+Nac) HRK
= Ukupna ugovorena vrijednost bespovratnih sredstava]]*Ugovori_OPULJP[[#This Row],[EU STOPA SUFINANCIRANJA %
EU CO-FINANCING RATE %]]</f>
        <v>840932.93099999998</v>
      </c>
      <c r="P3014" s="11">
        <f>Ugovori_OPULJP[[#This Row],[Bespovratna sredstva - Ukupno (EU+Nac) HRK
= Ukupna ugovorena vrijednost bespovratnih sredstava]]*Ugovori_OPULJP[[#This Row],[STOPA NACIONALNOG SUFINANCIRANJA %]]</f>
        <v>148399.929</v>
      </c>
      <c r="Q3014" s="11">
        <v>989332.86</v>
      </c>
      <c r="R3014" s="11">
        <v>0</v>
      </c>
      <c r="S3014" s="11">
        <v>0</v>
      </c>
      <c r="T3014" s="4">
        <f>Ugovori_OPULJP[[#This Row],[Bespovratna sredstva - Ukupno (EU+Nac) HRK
= Ukupna ugovorena vrijednost bespovratnih sredstava]]+Ugovori_OPULJP[[#This Row],[Javni doprinos korisnika - HRK]]+Ugovori_OPULJP[[#This Row],[Privatni doprinos korisnika - HRK]]</f>
        <v>989332.86</v>
      </c>
      <c r="U3014" s="29" t="s">
        <v>8735</v>
      </c>
      <c r="V3014" s="29" t="s">
        <v>7159</v>
      </c>
      <c r="W3014" s="89" t="s">
        <v>7232</v>
      </c>
      <c r="X3014" s="30" t="s">
        <v>8071</v>
      </c>
    </row>
    <row r="3015" spans="1:24" ht="114.75" x14ac:dyDescent="0.25">
      <c r="A3015" s="45" t="s">
        <v>8646</v>
      </c>
      <c r="B3015" s="46" t="s">
        <v>8152</v>
      </c>
      <c r="C3015" s="30" t="s">
        <v>7158</v>
      </c>
      <c r="D3015" s="30" t="s">
        <v>8699</v>
      </c>
      <c r="E3015" s="29" t="s">
        <v>10082</v>
      </c>
      <c r="F3015" s="47" t="s">
        <v>8661</v>
      </c>
      <c r="G3015" s="47" t="s">
        <v>4305</v>
      </c>
      <c r="H3015" s="48">
        <v>44133</v>
      </c>
      <c r="I3015" s="48">
        <v>45228</v>
      </c>
      <c r="J3015" s="48" t="str">
        <f ca="1">IF(Ugovori_OPULJP[[#This Row],[DATUM ZAVRŠETKA OPERACIJE]]&lt;TODAY(),"završen","u provedbi")</f>
        <v>u provedbi</v>
      </c>
      <c r="K3015" s="25" t="s">
        <v>574</v>
      </c>
      <c r="L3015" s="25" t="s">
        <v>3</v>
      </c>
      <c r="M3015" s="17">
        <v>0.85</v>
      </c>
      <c r="N3015" s="17">
        <v>0.15</v>
      </c>
      <c r="O3015" s="11">
        <f>Ugovori_OPULJP[[#This Row],[Bespovratna sredstva - Ukupno (EU+Nac) HRK
= Ukupna ugovorena vrijednost bespovratnih sredstava]]*Ugovori_OPULJP[[#This Row],[EU STOPA SUFINANCIRANJA %
EU CO-FINANCING RATE %]]</f>
        <v>3011424.7439999999</v>
      </c>
      <c r="P3015" s="11">
        <f>Ugovori_OPULJP[[#This Row],[Bespovratna sredstva - Ukupno (EU+Nac) HRK
= Ukupna ugovorena vrijednost bespovratnih sredstava]]*Ugovori_OPULJP[[#This Row],[STOPA NACIONALNOG SUFINANCIRANJA %]]</f>
        <v>531427.89599999995</v>
      </c>
      <c r="Q3015" s="11">
        <v>3542852.64</v>
      </c>
      <c r="R3015" s="11">
        <v>0</v>
      </c>
      <c r="S3015" s="11">
        <v>0</v>
      </c>
      <c r="T3015" s="4">
        <f>Ugovori_OPULJP[[#This Row],[Bespovratna sredstva - Ukupno (EU+Nac) HRK
= Ukupna ugovorena vrijednost bespovratnih sredstava]]+Ugovori_OPULJP[[#This Row],[Javni doprinos korisnika - HRK]]+Ugovori_OPULJP[[#This Row],[Privatni doprinos korisnika - HRK]]</f>
        <v>3542852.64</v>
      </c>
      <c r="U3015" s="29" t="s">
        <v>8735</v>
      </c>
      <c r="V3015" s="29" t="s">
        <v>7159</v>
      </c>
      <c r="W3015" s="89" t="s">
        <v>8679</v>
      </c>
      <c r="X3015" s="30" t="s">
        <v>8071</v>
      </c>
    </row>
    <row r="3016" spans="1:24" ht="114.75" x14ac:dyDescent="0.25">
      <c r="A3016" s="45" t="s">
        <v>8647</v>
      </c>
      <c r="B3016" s="46" t="s">
        <v>8152</v>
      </c>
      <c r="C3016" s="30" t="s">
        <v>7158</v>
      </c>
      <c r="D3016" s="30" t="s">
        <v>8699</v>
      </c>
      <c r="E3016" s="29" t="s">
        <v>10082</v>
      </c>
      <c r="F3016" s="47" t="s">
        <v>8662</v>
      </c>
      <c r="G3016" s="47" t="s">
        <v>4344</v>
      </c>
      <c r="H3016" s="48">
        <v>44133</v>
      </c>
      <c r="I3016" s="48">
        <v>45228</v>
      </c>
      <c r="J3016" s="48" t="str">
        <f ca="1">IF(Ugovori_OPULJP[[#This Row],[DATUM ZAVRŠETKA OPERACIJE]]&lt;TODAY(),"završen","u provedbi")</f>
        <v>u provedbi</v>
      </c>
      <c r="K3016" s="25" t="s">
        <v>8680</v>
      </c>
      <c r="L3016" s="25" t="s">
        <v>3</v>
      </c>
      <c r="M3016" s="17">
        <v>0.85</v>
      </c>
      <c r="N3016" s="17">
        <v>0.15</v>
      </c>
      <c r="O3016" s="11">
        <f>Ugovori_OPULJP[[#This Row],[Bespovratna sredstva - Ukupno (EU+Nac) HRK
= Ukupna ugovorena vrijednost bespovratnih sredstava]]*Ugovori_OPULJP[[#This Row],[EU STOPA SUFINANCIRANJA %
EU CO-FINANCING RATE %]]</f>
        <v>3055162.5564999999</v>
      </c>
      <c r="P3016" s="11">
        <f>Ugovori_OPULJP[[#This Row],[Bespovratna sredstva - Ukupno (EU+Nac) HRK
= Ukupna ugovorena vrijednost bespovratnih sredstava]]*Ugovori_OPULJP[[#This Row],[STOPA NACIONALNOG SUFINANCIRANJA %]]</f>
        <v>539146.33349999995</v>
      </c>
      <c r="Q3016" s="11">
        <v>3594308.89</v>
      </c>
      <c r="R3016" s="11">
        <v>0</v>
      </c>
      <c r="S3016" s="11">
        <v>0</v>
      </c>
      <c r="T3016" s="4">
        <f>Ugovori_OPULJP[[#This Row],[Bespovratna sredstva - Ukupno (EU+Nac) HRK
= Ukupna ugovorena vrijednost bespovratnih sredstava]]+Ugovori_OPULJP[[#This Row],[Javni doprinos korisnika - HRK]]+Ugovori_OPULJP[[#This Row],[Privatni doprinos korisnika - HRK]]</f>
        <v>3594308.89</v>
      </c>
      <c r="U3016" s="29" t="s">
        <v>8735</v>
      </c>
      <c r="V3016" s="29" t="s">
        <v>7159</v>
      </c>
      <c r="W3016" s="89" t="s">
        <v>8681</v>
      </c>
      <c r="X3016" s="30" t="s">
        <v>8071</v>
      </c>
    </row>
    <row r="3017" spans="1:24" ht="76.5" x14ac:dyDescent="0.25">
      <c r="A3017" s="45" t="s">
        <v>8648</v>
      </c>
      <c r="B3017" s="46" t="s">
        <v>8152</v>
      </c>
      <c r="C3017" s="30" t="s">
        <v>7158</v>
      </c>
      <c r="D3017" s="30" t="s">
        <v>8699</v>
      </c>
      <c r="E3017" s="29" t="s">
        <v>10082</v>
      </c>
      <c r="F3017" s="47" t="s">
        <v>8663</v>
      </c>
      <c r="G3017" s="47" t="s">
        <v>506</v>
      </c>
      <c r="H3017" s="48">
        <v>44133</v>
      </c>
      <c r="I3017" s="48">
        <v>45228</v>
      </c>
      <c r="J3017" s="48" t="str">
        <f ca="1">IF(Ugovori_OPULJP[[#This Row],[DATUM ZAVRŠETKA OPERACIJE]]&lt;TODAY(),"završen","u provedbi")</f>
        <v>u provedbi</v>
      </c>
      <c r="K3017" s="25" t="s">
        <v>3</v>
      </c>
      <c r="L3017" s="25" t="s">
        <v>3</v>
      </c>
      <c r="M3017" s="17">
        <v>0.85</v>
      </c>
      <c r="N3017" s="17">
        <v>0.15</v>
      </c>
      <c r="O3017" s="11">
        <f>Ugovori_OPULJP[[#This Row],[Bespovratna sredstva - Ukupno (EU+Nac) HRK
= Ukupna ugovorena vrijednost bespovratnih sredstava]]*Ugovori_OPULJP[[#This Row],[EU STOPA SUFINANCIRANJA %
EU CO-FINANCING RATE %]]</f>
        <v>2940806.4209999996</v>
      </c>
      <c r="P3017" s="11">
        <f>Ugovori_OPULJP[[#This Row],[Bespovratna sredstva - Ukupno (EU+Nac) HRK
= Ukupna ugovorena vrijednost bespovratnih sredstava]]*Ugovori_OPULJP[[#This Row],[STOPA NACIONALNOG SUFINANCIRANJA %]]</f>
        <v>518965.83899999992</v>
      </c>
      <c r="Q3017" s="11">
        <v>3459772.26</v>
      </c>
      <c r="R3017" s="11">
        <v>0</v>
      </c>
      <c r="S3017" s="11">
        <v>0</v>
      </c>
      <c r="T3017" s="4">
        <f>Ugovori_OPULJP[[#This Row],[Bespovratna sredstva - Ukupno (EU+Nac) HRK
= Ukupna ugovorena vrijednost bespovratnih sredstava]]+Ugovori_OPULJP[[#This Row],[Javni doprinos korisnika - HRK]]+Ugovori_OPULJP[[#This Row],[Privatni doprinos korisnika - HRK]]</f>
        <v>3459772.26</v>
      </c>
      <c r="U3017" s="29" t="s">
        <v>8735</v>
      </c>
      <c r="V3017" s="29" t="s">
        <v>7159</v>
      </c>
      <c r="W3017" s="89" t="s">
        <v>8682</v>
      </c>
      <c r="X3017" s="30" t="s">
        <v>8071</v>
      </c>
    </row>
    <row r="3018" spans="1:24" ht="114.75" x14ac:dyDescent="0.25">
      <c r="A3018" s="45" t="s">
        <v>8649</v>
      </c>
      <c r="B3018" s="46" t="s">
        <v>8152</v>
      </c>
      <c r="C3018" s="30" t="s">
        <v>7158</v>
      </c>
      <c r="D3018" s="30" t="s">
        <v>8699</v>
      </c>
      <c r="E3018" s="29" t="s">
        <v>10082</v>
      </c>
      <c r="F3018" s="47" t="s">
        <v>8664</v>
      </c>
      <c r="G3018" s="47" t="s">
        <v>9699</v>
      </c>
      <c r="H3018" s="48">
        <v>44134</v>
      </c>
      <c r="I3018" s="48">
        <v>45229</v>
      </c>
      <c r="J3018" s="48" t="str">
        <f ca="1">IF(Ugovori_OPULJP[[#This Row],[DATUM ZAVRŠETKA OPERACIJE]]&lt;TODAY(),"završen","u provedbi")</f>
        <v>u provedbi</v>
      </c>
      <c r="K3018" s="25" t="s">
        <v>25</v>
      </c>
      <c r="L3018" s="25" t="s">
        <v>10</v>
      </c>
      <c r="M3018" s="17">
        <v>0.85</v>
      </c>
      <c r="N3018" s="17">
        <v>0.15</v>
      </c>
      <c r="O3018" s="11">
        <f>Ugovori_OPULJP[[#This Row],[Bespovratna sredstva - Ukupno (EU+Nac) HRK
= Ukupna ugovorena vrijednost bespovratnih sredstava]]*Ugovori_OPULJP[[#This Row],[EU STOPA SUFINANCIRANJA %
EU CO-FINANCING RATE %]]</f>
        <v>3033546.8695</v>
      </c>
      <c r="P3018" s="11">
        <f>Ugovori_OPULJP[[#This Row],[Bespovratna sredstva - Ukupno (EU+Nac) HRK
= Ukupna ugovorena vrijednost bespovratnih sredstava]]*Ugovori_OPULJP[[#This Row],[STOPA NACIONALNOG SUFINANCIRANJA %]]</f>
        <v>535331.80050000001</v>
      </c>
      <c r="Q3018" s="11">
        <v>3568878.67</v>
      </c>
      <c r="R3018" s="11">
        <v>0</v>
      </c>
      <c r="S3018" s="11">
        <v>0</v>
      </c>
      <c r="T3018" s="4">
        <f>Ugovori_OPULJP[[#This Row],[Bespovratna sredstva - Ukupno (EU+Nac) HRK
= Ukupna ugovorena vrijednost bespovratnih sredstava]]+Ugovori_OPULJP[[#This Row],[Javni doprinos korisnika - HRK]]+Ugovori_OPULJP[[#This Row],[Privatni doprinos korisnika - HRK]]</f>
        <v>3568878.67</v>
      </c>
      <c r="U3018" s="29" t="s">
        <v>8735</v>
      </c>
      <c r="V3018" s="29" t="s">
        <v>7159</v>
      </c>
      <c r="W3018" s="89" t="s">
        <v>8683</v>
      </c>
      <c r="X3018" s="30" t="s">
        <v>8071</v>
      </c>
    </row>
    <row r="3019" spans="1:24" ht="114.75" x14ac:dyDescent="0.25">
      <c r="A3019" s="45" t="s">
        <v>8650</v>
      </c>
      <c r="B3019" s="46" t="s">
        <v>8152</v>
      </c>
      <c r="C3019" s="30" t="s">
        <v>7158</v>
      </c>
      <c r="D3019" s="30" t="s">
        <v>8699</v>
      </c>
      <c r="E3019" s="29" t="s">
        <v>10082</v>
      </c>
      <c r="F3019" s="47" t="s">
        <v>8665</v>
      </c>
      <c r="G3019" s="47" t="s">
        <v>8666</v>
      </c>
      <c r="H3019" s="48">
        <v>44132</v>
      </c>
      <c r="I3019" s="48">
        <v>45227</v>
      </c>
      <c r="J3019" s="48" t="str">
        <f ca="1">IF(Ugovori_OPULJP[[#This Row],[DATUM ZAVRŠETKA OPERACIJE]]&lt;TODAY(),"završen","u provedbi")</f>
        <v>u provedbi</v>
      </c>
      <c r="K3019" s="25" t="s">
        <v>25</v>
      </c>
      <c r="L3019" s="25" t="s">
        <v>3</v>
      </c>
      <c r="M3019" s="17">
        <v>0.85</v>
      </c>
      <c r="N3019" s="17">
        <v>0.15</v>
      </c>
      <c r="O3019" s="11">
        <f>Ugovori_OPULJP[[#This Row],[Bespovratna sredstva - Ukupno (EU+Nac) HRK
= Ukupna ugovorena vrijednost bespovratnih sredstava]]*Ugovori_OPULJP[[#This Row],[EU STOPA SUFINANCIRANJA %
EU CO-FINANCING RATE %]]</f>
        <v>3055392.0564999999</v>
      </c>
      <c r="P3019" s="11">
        <f>Ugovori_OPULJP[[#This Row],[Bespovratna sredstva - Ukupno (EU+Nac) HRK
= Ukupna ugovorena vrijednost bespovratnih sredstava]]*Ugovori_OPULJP[[#This Row],[STOPA NACIONALNOG SUFINANCIRANJA %]]</f>
        <v>539186.83349999995</v>
      </c>
      <c r="Q3019" s="11">
        <v>3594578.89</v>
      </c>
      <c r="R3019" s="11">
        <v>0</v>
      </c>
      <c r="S3019" s="11">
        <v>0</v>
      </c>
      <c r="T3019" s="4">
        <f>Ugovori_OPULJP[[#This Row],[Bespovratna sredstva - Ukupno (EU+Nac) HRK
= Ukupna ugovorena vrijednost bespovratnih sredstava]]+Ugovori_OPULJP[[#This Row],[Javni doprinos korisnika - HRK]]+Ugovori_OPULJP[[#This Row],[Privatni doprinos korisnika - HRK]]</f>
        <v>3594578.89</v>
      </c>
      <c r="U3019" s="29" t="s">
        <v>8735</v>
      </c>
      <c r="V3019" s="29" t="s">
        <v>7159</v>
      </c>
      <c r="W3019" s="89" t="s">
        <v>8684</v>
      </c>
      <c r="X3019" s="30" t="s">
        <v>8071</v>
      </c>
    </row>
    <row r="3020" spans="1:24" ht="102" x14ac:dyDescent="0.25">
      <c r="A3020" s="45" t="s">
        <v>8651</v>
      </c>
      <c r="B3020" s="46" t="s">
        <v>8152</v>
      </c>
      <c r="C3020" s="30" t="s">
        <v>7158</v>
      </c>
      <c r="D3020" s="30" t="s">
        <v>8699</v>
      </c>
      <c r="E3020" s="29" t="s">
        <v>10082</v>
      </c>
      <c r="F3020" s="47" t="s">
        <v>8667</v>
      </c>
      <c r="G3020" s="47" t="s">
        <v>4755</v>
      </c>
      <c r="H3020" s="48">
        <v>44132</v>
      </c>
      <c r="I3020" s="48">
        <v>45227</v>
      </c>
      <c r="J3020" s="48" t="str">
        <f ca="1">IF(Ugovori_OPULJP[[#This Row],[DATUM ZAVRŠETKA OPERACIJE]]&lt;TODAY(),"završen","u provedbi")</f>
        <v>u provedbi</v>
      </c>
      <c r="K3020" s="25" t="s">
        <v>8685</v>
      </c>
      <c r="L3020" s="25" t="s">
        <v>3</v>
      </c>
      <c r="M3020" s="17">
        <v>0.85</v>
      </c>
      <c r="N3020" s="17">
        <v>0.15</v>
      </c>
      <c r="O3020" s="11">
        <f>Ugovori_OPULJP[[#This Row],[Bespovratna sredstva - Ukupno (EU+Nac) HRK
= Ukupna ugovorena vrijednost bespovratnih sredstava]]*Ugovori_OPULJP[[#This Row],[EU STOPA SUFINANCIRANJA %
EU CO-FINANCING RATE %]]</f>
        <v>3049782.3879999998</v>
      </c>
      <c r="P3020" s="11">
        <f>Ugovori_OPULJP[[#This Row],[Bespovratna sredstva - Ukupno (EU+Nac) HRK
= Ukupna ugovorena vrijednost bespovratnih sredstava]]*Ugovori_OPULJP[[#This Row],[STOPA NACIONALNOG SUFINANCIRANJA %]]</f>
        <v>538196.89199999999</v>
      </c>
      <c r="Q3020" s="11">
        <v>3587979.28</v>
      </c>
      <c r="R3020" s="11">
        <v>0</v>
      </c>
      <c r="S3020" s="11">
        <v>0</v>
      </c>
      <c r="T3020" s="4">
        <f>Ugovori_OPULJP[[#This Row],[Bespovratna sredstva - Ukupno (EU+Nac) HRK
= Ukupna ugovorena vrijednost bespovratnih sredstava]]+Ugovori_OPULJP[[#This Row],[Javni doprinos korisnika - HRK]]+Ugovori_OPULJP[[#This Row],[Privatni doprinos korisnika - HRK]]</f>
        <v>3587979.28</v>
      </c>
      <c r="U3020" s="29" t="s">
        <v>8735</v>
      </c>
      <c r="V3020" s="29" t="s">
        <v>7159</v>
      </c>
      <c r="W3020" s="89" t="s">
        <v>8686</v>
      </c>
      <c r="X3020" s="30" t="s">
        <v>8071</v>
      </c>
    </row>
    <row r="3021" spans="1:24" ht="102" x14ac:dyDescent="0.25">
      <c r="A3021" s="45" t="s">
        <v>8652</v>
      </c>
      <c r="B3021" s="46" t="s">
        <v>8152</v>
      </c>
      <c r="C3021" s="30" t="s">
        <v>7158</v>
      </c>
      <c r="D3021" s="30" t="s">
        <v>8699</v>
      </c>
      <c r="E3021" s="29" t="s">
        <v>10082</v>
      </c>
      <c r="F3021" s="47" t="s">
        <v>8668</v>
      </c>
      <c r="G3021" s="47" t="s">
        <v>4352</v>
      </c>
      <c r="H3021" s="48">
        <v>44132</v>
      </c>
      <c r="I3021" s="48">
        <v>45166</v>
      </c>
      <c r="J3021" s="48" t="str">
        <f ca="1">IF(Ugovori_OPULJP[[#This Row],[DATUM ZAVRŠETKA OPERACIJE]]&lt;TODAY(),"završen","u provedbi")</f>
        <v>u provedbi</v>
      </c>
      <c r="K3021" s="25" t="s">
        <v>4660</v>
      </c>
      <c r="L3021" s="25" t="s">
        <v>3</v>
      </c>
      <c r="M3021" s="17">
        <v>0.85</v>
      </c>
      <c r="N3021" s="17">
        <v>0.15</v>
      </c>
      <c r="O3021" s="11">
        <f>Ugovori_OPULJP[[#This Row],[Bespovratna sredstva - Ukupno (EU+Nac) HRK
= Ukupna ugovorena vrijednost bespovratnih sredstava]]*Ugovori_OPULJP[[#This Row],[EU STOPA SUFINANCIRANJA %
EU CO-FINANCING RATE %]]</f>
        <v>2529474.5995</v>
      </c>
      <c r="P3021" s="11">
        <f>Ugovori_OPULJP[[#This Row],[Bespovratna sredstva - Ukupno (EU+Nac) HRK
= Ukupna ugovorena vrijednost bespovratnih sredstava]]*Ugovori_OPULJP[[#This Row],[STOPA NACIONALNOG SUFINANCIRANJA %]]</f>
        <v>446377.87050000002</v>
      </c>
      <c r="Q3021" s="11">
        <v>2975852.47</v>
      </c>
      <c r="R3021" s="11">
        <v>0</v>
      </c>
      <c r="S3021" s="11">
        <v>0</v>
      </c>
      <c r="T3021" s="4">
        <f>Ugovori_OPULJP[[#This Row],[Bespovratna sredstva - Ukupno (EU+Nac) HRK
= Ukupna ugovorena vrijednost bespovratnih sredstava]]+Ugovori_OPULJP[[#This Row],[Javni doprinos korisnika - HRK]]+Ugovori_OPULJP[[#This Row],[Privatni doprinos korisnika - HRK]]</f>
        <v>2975852.47</v>
      </c>
      <c r="U3021" s="29" t="s">
        <v>8735</v>
      </c>
      <c r="V3021" s="29" t="s">
        <v>7159</v>
      </c>
      <c r="W3021" s="89" t="s">
        <v>8687</v>
      </c>
      <c r="X3021" s="30" t="s">
        <v>8071</v>
      </c>
    </row>
    <row r="3022" spans="1:24" ht="114.75" x14ac:dyDescent="0.25">
      <c r="A3022" s="45" t="s">
        <v>8653</v>
      </c>
      <c r="B3022" s="46" t="s">
        <v>8152</v>
      </c>
      <c r="C3022" s="30" t="s">
        <v>7158</v>
      </c>
      <c r="D3022" s="30" t="s">
        <v>8699</v>
      </c>
      <c r="E3022" s="29" t="s">
        <v>10082</v>
      </c>
      <c r="F3022" s="47" t="s">
        <v>8669</v>
      </c>
      <c r="G3022" s="47" t="s">
        <v>9363</v>
      </c>
      <c r="H3022" s="48">
        <v>44136</v>
      </c>
      <c r="I3022" s="48">
        <v>45047</v>
      </c>
      <c r="J3022" s="48" t="str">
        <f ca="1">IF(Ugovori_OPULJP[[#This Row],[DATUM ZAVRŠETKA OPERACIJE]]&lt;TODAY(),"završen","u provedbi")</f>
        <v>u provedbi</v>
      </c>
      <c r="K3022" s="25" t="s">
        <v>8688</v>
      </c>
      <c r="L3022" s="25" t="s">
        <v>3</v>
      </c>
      <c r="M3022" s="17">
        <v>0.85</v>
      </c>
      <c r="N3022" s="17">
        <v>0.15</v>
      </c>
      <c r="O3022" s="11">
        <f>Ugovori_OPULJP[[#This Row],[Bespovratna sredstva - Ukupno (EU+Nac) HRK
= Ukupna ugovorena vrijednost bespovratnih sredstava]]*Ugovori_OPULJP[[#This Row],[EU STOPA SUFINANCIRANJA %
EU CO-FINANCING RATE %]]</f>
        <v>3030204.6014999999</v>
      </c>
      <c r="P3022" s="11">
        <f>Ugovori_OPULJP[[#This Row],[Bespovratna sredstva - Ukupno (EU+Nac) HRK
= Ukupna ugovorena vrijednost bespovratnih sredstava]]*Ugovori_OPULJP[[#This Row],[STOPA NACIONALNOG SUFINANCIRANJA %]]</f>
        <v>534741.98849999998</v>
      </c>
      <c r="Q3022" s="11">
        <v>3564946.59</v>
      </c>
      <c r="R3022" s="11">
        <v>0</v>
      </c>
      <c r="S3022" s="11">
        <v>0</v>
      </c>
      <c r="T3022" s="4">
        <f>Ugovori_OPULJP[[#This Row],[Bespovratna sredstva - Ukupno (EU+Nac) HRK
= Ukupna ugovorena vrijednost bespovratnih sredstava]]+Ugovori_OPULJP[[#This Row],[Javni doprinos korisnika - HRK]]+Ugovori_OPULJP[[#This Row],[Privatni doprinos korisnika - HRK]]</f>
        <v>3564946.59</v>
      </c>
      <c r="U3022" s="29" t="s">
        <v>8735</v>
      </c>
      <c r="V3022" s="29" t="s">
        <v>7159</v>
      </c>
      <c r="W3022" s="89" t="s">
        <v>8689</v>
      </c>
      <c r="X3022" s="30" t="s">
        <v>8071</v>
      </c>
    </row>
    <row r="3023" spans="1:24" ht="76.5" x14ac:dyDescent="0.25">
      <c r="A3023" s="45" t="s">
        <v>8654</v>
      </c>
      <c r="B3023" s="46" t="s">
        <v>8152</v>
      </c>
      <c r="C3023" s="30" t="s">
        <v>7158</v>
      </c>
      <c r="D3023" s="30" t="s">
        <v>8699</v>
      </c>
      <c r="E3023" s="29" t="s">
        <v>10082</v>
      </c>
      <c r="F3023" s="47" t="s">
        <v>8670</v>
      </c>
      <c r="G3023" s="47" t="s">
        <v>8555</v>
      </c>
      <c r="H3023" s="48">
        <v>44132</v>
      </c>
      <c r="I3023" s="48">
        <v>45227</v>
      </c>
      <c r="J3023" s="48" t="str">
        <f ca="1">IF(Ugovori_OPULJP[[#This Row],[DATUM ZAVRŠETKA OPERACIJE]]&lt;TODAY(),"završen","u provedbi")</f>
        <v>u provedbi</v>
      </c>
      <c r="K3023" s="25" t="s">
        <v>8690</v>
      </c>
      <c r="L3023" s="25" t="s">
        <v>3</v>
      </c>
      <c r="M3023" s="17">
        <v>0.85</v>
      </c>
      <c r="N3023" s="17">
        <v>0.15</v>
      </c>
      <c r="O3023" s="11">
        <f>Ugovori_OPULJP[[#This Row],[Bespovratna sredstva - Ukupno (EU+Nac) HRK
= Ukupna ugovorena vrijednost bespovratnih sredstava]]*Ugovori_OPULJP[[#This Row],[EU STOPA SUFINANCIRANJA %
EU CO-FINANCING RATE %]]</f>
        <v>3054049.3794999998</v>
      </c>
      <c r="P3023" s="11">
        <f>Ugovori_OPULJP[[#This Row],[Bespovratna sredstva - Ukupno (EU+Nac) HRK
= Ukupna ugovorena vrijednost bespovratnih sredstava]]*Ugovori_OPULJP[[#This Row],[STOPA NACIONALNOG SUFINANCIRANJA %]]</f>
        <v>538949.89049999998</v>
      </c>
      <c r="Q3023" s="11">
        <v>3592999.27</v>
      </c>
      <c r="R3023" s="11">
        <v>0</v>
      </c>
      <c r="S3023" s="11">
        <v>0</v>
      </c>
      <c r="T3023" s="4">
        <f>Ugovori_OPULJP[[#This Row],[Bespovratna sredstva - Ukupno (EU+Nac) HRK
= Ukupna ugovorena vrijednost bespovratnih sredstava]]+Ugovori_OPULJP[[#This Row],[Javni doprinos korisnika - HRK]]+Ugovori_OPULJP[[#This Row],[Privatni doprinos korisnika - HRK]]</f>
        <v>3592999.27</v>
      </c>
      <c r="U3023" s="29" t="s">
        <v>8735</v>
      </c>
      <c r="V3023" s="29" t="s">
        <v>7159</v>
      </c>
      <c r="W3023" s="89" t="s">
        <v>8691</v>
      </c>
      <c r="X3023" s="30" t="s">
        <v>8071</v>
      </c>
    </row>
    <row r="3024" spans="1:24" ht="114.75" x14ac:dyDescent="0.25">
      <c r="A3024" s="45" t="s">
        <v>8655</v>
      </c>
      <c r="B3024" s="46" t="s">
        <v>8152</v>
      </c>
      <c r="C3024" s="30" t="s">
        <v>7158</v>
      </c>
      <c r="D3024" s="30" t="s">
        <v>8699</v>
      </c>
      <c r="E3024" s="29" t="s">
        <v>10082</v>
      </c>
      <c r="F3024" s="47" t="s">
        <v>8671</v>
      </c>
      <c r="G3024" s="47" t="s">
        <v>3305</v>
      </c>
      <c r="H3024" s="48">
        <v>44132</v>
      </c>
      <c r="I3024" s="48">
        <v>45227</v>
      </c>
      <c r="J3024" s="48" t="str">
        <f ca="1">IF(Ugovori_OPULJP[[#This Row],[DATUM ZAVRŠETKA OPERACIJE]]&lt;TODAY(),"završen","u provedbi")</f>
        <v>u provedbi</v>
      </c>
      <c r="K3024" s="25" t="s">
        <v>3</v>
      </c>
      <c r="L3024" s="25" t="s">
        <v>3</v>
      </c>
      <c r="M3024" s="17">
        <v>0.85</v>
      </c>
      <c r="N3024" s="17">
        <v>0.15</v>
      </c>
      <c r="O3024" s="11">
        <f>Ugovori_OPULJP[[#This Row],[Bespovratna sredstva - Ukupno (EU+Nac) HRK
= Ukupna ugovorena vrijednost bespovratnih sredstava]]*Ugovori_OPULJP[[#This Row],[EU STOPA SUFINANCIRANJA %
EU CO-FINANCING RATE %]]</f>
        <v>3047469.878</v>
      </c>
      <c r="P3024" s="11">
        <f>Ugovori_OPULJP[[#This Row],[Bespovratna sredstva - Ukupno (EU+Nac) HRK
= Ukupna ugovorena vrijednost bespovratnih sredstava]]*Ugovori_OPULJP[[#This Row],[STOPA NACIONALNOG SUFINANCIRANJA %]]</f>
        <v>537788.80200000003</v>
      </c>
      <c r="Q3024" s="11">
        <v>3585258.68</v>
      </c>
      <c r="R3024" s="11">
        <v>0</v>
      </c>
      <c r="S3024" s="11">
        <v>0</v>
      </c>
      <c r="T3024" s="4">
        <f>Ugovori_OPULJP[[#This Row],[Bespovratna sredstva - Ukupno (EU+Nac) HRK
= Ukupna ugovorena vrijednost bespovratnih sredstava]]+Ugovori_OPULJP[[#This Row],[Javni doprinos korisnika - HRK]]+Ugovori_OPULJP[[#This Row],[Privatni doprinos korisnika - HRK]]</f>
        <v>3585258.68</v>
      </c>
      <c r="U3024" s="29" t="s">
        <v>8735</v>
      </c>
      <c r="V3024" s="29" t="s">
        <v>7159</v>
      </c>
      <c r="W3024" s="89" t="s">
        <v>8692</v>
      </c>
      <c r="X3024" s="30" t="s">
        <v>8071</v>
      </c>
    </row>
    <row r="3025" spans="1:24" ht="114.75" x14ac:dyDescent="0.25">
      <c r="A3025" s="45" t="s">
        <v>8656</v>
      </c>
      <c r="B3025" s="46" t="s">
        <v>8152</v>
      </c>
      <c r="C3025" s="30" t="s">
        <v>7158</v>
      </c>
      <c r="D3025" s="30" t="s">
        <v>8699</v>
      </c>
      <c r="E3025" s="29" t="s">
        <v>10082</v>
      </c>
      <c r="F3025" s="47" t="s">
        <v>8672</v>
      </c>
      <c r="G3025" s="47" t="s">
        <v>12143</v>
      </c>
      <c r="H3025" s="48">
        <v>44132</v>
      </c>
      <c r="I3025" s="48">
        <v>45227</v>
      </c>
      <c r="J3025" s="48" t="str">
        <f ca="1">IF(Ugovori_OPULJP[[#This Row],[DATUM ZAVRŠETKA OPERACIJE]]&lt;TODAY(),"završen","u provedbi")</f>
        <v>u provedbi</v>
      </c>
      <c r="K3025" s="25" t="s">
        <v>8693</v>
      </c>
      <c r="L3025" s="25" t="s">
        <v>3</v>
      </c>
      <c r="M3025" s="17">
        <v>0.85</v>
      </c>
      <c r="N3025" s="17">
        <v>0.15</v>
      </c>
      <c r="O3025" s="11">
        <f>Ugovori_OPULJP[[#This Row],[Bespovratna sredstva - Ukupno (EU+Nac) HRK
= Ukupna ugovorena vrijednost bespovratnih sredstava]]*Ugovori_OPULJP[[#This Row],[EU STOPA SUFINANCIRANJA %
EU CO-FINANCING RATE %]]</f>
        <v>3059950.4364999998</v>
      </c>
      <c r="P3025" s="11">
        <f>Ugovori_OPULJP[[#This Row],[Bespovratna sredstva - Ukupno (EU+Nac) HRK
= Ukupna ugovorena vrijednost bespovratnih sredstava]]*Ugovori_OPULJP[[#This Row],[STOPA NACIONALNOG SUFINANCIRANJA %]]</f>
        <v>539991.25349999999</v>
      </c>
      <c r="Q3025" s="11">
        <v>3599941.69</v>
      </c>
      <c r="R3025" s="11">
        <v>0</v>
      </c>
      <c r="S3025" s="11">
        <v>0</v>
      </c>
      <c r="T3025" s="4">
        <f>Ugovori_OPULJP[[#This Row],[Bespovratna sredstva - Ukupno (EU+Nac) HRK
= Ukupna ugovorena vrijednost bespovratnih sredstava]]+Ugovori_OPULJP[[#This Row],[Javni doprinos korisnika - HRK]]+Ugovori_OPULJP[[#This Row],[Privatni doprinos korisnika - HRK]]</f>
        <v>3599941.69</v>
      </c>
      <c r="U3025" s="29" t="s">
        <v>8735</v>
      </c>
      <c r="V3025" s="29" t="s">
        <v>7159</v>
      </c>
      <c r="W3025" s="89" t="s">
        <v>8694</v>
      </c>
      <c r="X3025" s="30" t="s">
        <v>8071</v>
      </c>
    </row>
    <row r="3026" spans="1:24" ht="102" x14ac:dyDescent="0.25">
      <c r="A3026" s="45" t="s">
        <v>8657</v>
      </c>
      <c r="B3026" s="46" t="s">
        <v>8152</v>
      </c>
      <c r="C3026" s="30" t="s">
        <v>7158</v>
      </c>
      <c r="D3026" s="30" t="s">
        <v>8699</v>
      </c>
      <c r="E3026" s="29" t="s">
        <v>10082</v>
      </c>
      <c r="F3026" s="47" t="s">
        <v>8673</v>
      </c>
      <c r="G3026" s="47" t="s">
        <v>117</v>
      </c>
      <c r="H3026" s="48">
        <v>44135</v>
      </c>
      <c r="I3026" s="48">
        <v>45230</v>
      </c>
      <c r="J3026" s="48" t="str">
        <f ca="1">IF(Ugovori_OPULJP[[#This Row],[DATUM ZAVRŠETKA OPERACIJE]]&lt;TODAY(),"završen","u provedbi")</f>
        <v>u provedbi</v>
      </c>
      <c r="K3026" s="25" t="s">
        <v>25</v>
      </c>
      <c r="L3026" s="25" t="s">
        <v>14</v>
      </c>
      <c r="M3026" s="17">
        <v>0.85</v>
      </c>
      <c r="N3026" s="17">
        <v>0.15</v>
      </c>
      <c r="O3026" s="11">
        <f>Ugovori_OPULJP[[#This Row],[Bespovratna sredstva - Ukupno (EU+Nac) HRK
= Ukupna ugovorena vrijednost bespovratnih sredstava]]*Ugovori_OPULJP[[#This Row],[EU STOPA SUFINANCIRANJA %
EU CO-FINANCING RATE %]]</f>
        <v>3058164.6459999997</v>
      </c>
      <c r="P3026" s="11">
        <f>Ugovori_OPULJP[[#This Row],[Bespovratna sredstva - Ukupno (EU+Nac) HRK
= Ukupna ugovorena vrijednost bespovratnih sredstava]]*Ugovori_OPULJP[[#This Row],[STOPA NACIONALNOG SUFINANCIRANJA %]]</f>
        <v>539676.11399999994</v>
      </c>
      <c r="Q3026" s="11">
        <v>3597840.76</v>
      </c>
      <c r="R3026" s="11">
        <v>0</v>
      </c>
      <c r="S3026" s="11">
        <v>0</v>
      </c>
      <c r="T3026" s="4">
        <f>Ugovori_OPULJP[[#This Row],[Bespovratna sredstva - Ukupno (EU+Nac) HRK
= Ukupna ugovorena vrijednost bespovratnih sredstava]]+Ugovori_OPULJP[[#This Row],[Javni doprinos korisnika - HRK]]+Ugovori_OPULJP[[#This Row],[Privatni doprinos korisnika - HRK]]</f>
        <v>3597840.76</v>
      </c>
      <c r="U3026" s="29" t="s">
        <v>8735</v>
      </c>
      <c r="V3026" s="29" t="s">
        <v>7159</v>
      </c>
      <c r="W3026" s="30" t="s">
        <v>8695</v>
      </c>
      <c r="X3026" s="30" t="s">
        <v>8071</v>
      </c>
    </row>
    <row r="3027" spans="1:24" ht="114.75" x14ac:dyDescent="0.25">
      <c r="A3027" s="45" t="s">
        <v>8658</v>
      </c>
      <c r="B3027" s="46" t="s">
        <v>8152</v>
      </c>
      <c r="C3027" s="30" t="s">
        <v>7158</v>
      </c>
      <c r="D3027" s="30" t="s">
        <v>8699</v>
      </c>
      <c r="E3027" s="29" t="s">
        <v>10082</v>
      </c>
      <c r="F3027" s="47" t="s">
        <v>8674</v>
      </c>
      <c r="G3027" s="47" t="s">
        <v>8532</v>
      </c>
      <c r="H3027" s="48">
        <v>44133</v>
      </c>
      <c r="I3027" s="48">
        <v>45228</v>
      </c>
      <c r="J3027" s="48" t="str">
        <f ca="1">IF(Ugovori_OPULJP[[#This Row],[DATUM ZAVRŠETKA OPERACIJE]]&lt;TODAY(),"završen","u provedbi")</f>
        <v>u provedbi</v>
      </c>
      <c r="K3027" s="25" t="s">
        <v>4704</v>
      </c>
      <c r="L3027" s="25" t="s">
        <v>3</v>
      </c>
      <c r="M3027" s="17">
        <v>0.85</v>
      </c>
      <c r="N3027" s="17">
        <v>0.15</v>
      </c>
      <c r="O3027" s="11">
        <f>Ugovori_OPULJP[[#This Row],[Bespovratna sredstva - Ukupno (EU+Nac) HRK
= Ukupna ugovorena vrijednost bespovratnih sredstava]]*Ugovori_OPULJP[[#This Row],[EU STOPA SUFINANCIRANJA %
EU CO-FINANCING RATE %]]</f>
        <v>3059040.6475</v>
      </c>
      <c r="P3027" s="11">
        <f>Ugovori_OPULJP[[#This Row],[Bespovratna sredstva - Ukupno (EU+Nac) HRK
= Ukupna ugovorena vrijednost bespovratnih sredstava]]*Ugovori_OPULJP[[#This Row],[STOPA NACIONALNOG SUFINANCIRANJA %]]</f>
        <v>539830.70250000001</v>
      </c>
      <c r="Q3027" s="11">
        <v>3598871.35</v>
      </c>
      <c r="R3027" s="11">
        <v>0</v>
      </c>
      <c r="S3027" s="11">
        <v>0</v>
      </c>
      <c r="T3027" s="4">
        <f>Ugovori_OPULJP[[#This Row],[Bespovratna sredstva - Ukupno (EU+Nac) HRK
= Ukupna ugovorena vrijednost bespovratnih sredstava]]+Ugovori_OPULJP[[#This Row],[Javni doprinos korisnika - HRK]]+Ugovori_OPULJP[[#This Row],[Privatni doprinos korisnika - HRK]]</f>
        <v>3598871.35</v>
      </c>
      <c r="U3027" s="29" t="s">
        <v>8735</v>
      </c>
      <c r="V3027" s="29" t="s">
        <v>7159</v>
      </c>
      <c r="W3027" s="30" t="s">
        <v>8696</v>
      </c>
      <c r="X3027" s="30" t="s">
        <v>8071</v>
      </c>
    </row>
    <row r="3028" spans="1:24" ht="114.75" x14ac:dyDescent="0.25">
      <c r="A3028" s="45" t="s">
        <v>8659</v>
      </c>
      <c r="B3028" s="46" t="s">
        <v>8152</v>
      </c>
      <c r="C3028" s="30" t="s">
        <v>7158</v>
      </c>
      <c r="D3028" s="30" t="s">
        <v>8699</v>
      </c>
      <c r="E3028" s="29" t="s">
        <v>10082</v>
      </c>
      <c r="F3028" s="47" t="s">
        <v>8675</v>
      </c>
      <c r="G3028" s="47" t="s">
        <v>8676</v>
      </c>
      <c r="H3028" s="48">
        <v>44132</v>
      </c>
      <c r="I3028" s="48">
        <v>45044</v>
      </c>
      <c r="J3028" s="48" t="str">
        <f ca="1">IF(Ugovori_OPULJP[[#This Row],[DATUM ZAVRŠETKA OPERACIJE]]&lt;TODAY(),"završen","u provedbi")</f>
        <v>u provedbi</v>
      </c>
      <c r="K3028" s="25" t="s">
        <v>25</v>
      </c>
      <c r="L3028" s="25" t="s">
        <v>3</v>
      </c>
      <c r="M3028" s="17">
        <v>0.85</v>
      </c>
      <c r="N3028" s="17">
        <v>0.15</v>
      </c>
      <c r="O3028" s="11">
        <f>Ugovori_OPULJP[[#This Row],[Bespovratna sredstva - Ukupno (EU+Nac) HRK
= Ukupna ugovorena vrijednost bespovratnih sredstava]]*Ugovori_OPULJP[[#This Row],[EU STOPA SUFINANCIRANJA %
EU CO-FINANCING RATE %]]</f>
        <v>2493945.3559999997</v>
      </c>
      <c r="P3028" s="11">
        <f>Ugovori_OPULJP[[#This Row],[Bespovratna sredstva - Ukupno (EU+Nac) HRK
= Ukupna ugovorena vrijednost bespovratnih sredstava]]*Ugovori_OPULJP[[#This Row],[STOPA NACIONALNOG SUFINANCIRANJA %]]</f>
        <v>440108.00399999996</v>
      </c>
      <c r="Q3028" s="11">
        <v>2934053.36</v>
      </c>
      <c r="R3028" s="11">
        <v>0</v>
      </c>
      <c r="S3028" s="11">
        <v>0</v>
      </c>
      <c r="T3028" s="4">
        <f>Ugovori_OPULJP[[#This Row],[Bespovratna sredstva - Ukupno (EU+Nac) HRK
= Ukupna ugovorena vrijednost bespovratnih sredstava]]+Ugovori_OPULJP[[#This Row],[Javni doprinos korisnika - HRK]]+Ugovori_OPULJP[[#This Row],[Privatni doprinos korisnika - HRK]]</f>
        <v>2934053.36</v>
      </c>
      <c r="U3028" s="29" t="s">
        <v>8735</v>
      </c>
      <c r="V3028" s="29" t="s">
        <v>7159</v>
      </c>
      <c r="W3028" s="30" t="s">
        <v>8697</v>
      </c>
      <c r="X3028" s="30" t="s">
        <v>8071</v>
      </c>
    </row>
    <row r="3029" spans="1:24" ht="114.75" x14ac:dyDescent="0.25">
      <c r="A3029" s="45" t="s">
        <v>8660</v>
      </c>
      <c r="B3029" s="46" t="s">
        <v>8152</v>
      </c>
      <c r="C3029" s="30" t="s">
        <v>7158</v>
      </c>
      <c r="D3029" s="30" t="s">
        <v>8699</v>
      </c>
      <c r="E3029" s="29" t="s">
        <v>10082</v>
      </c>
      <c r="F3029" s="47" t="s">
        <v>8677</v>
      </c>
      <c r="G3029" s="47" t="s">
        <v>8553</v>
      </c>
      <c r="H3029" s="48">
        <v>44132</v>
      </c>
      <c r="I3029" s="48">
        <v>45227</v>
      </c>
      <c r="J3029" s="48" t="str">
        <f ca="1">IF(Ugovori_OPULJP[[#This Row],[DATUM ZAVRŠETKA OPERACIJE]]&lt;TODAY(),"završen","u provedbi")</f>
        <v>u provedbi</v>
      </c>
      <c r="K3029" s="25" t="s">
        <v>574</v>
      </c>
      <c r="L3029" s="25" t="s">
        <v>3</v>
      </c>
      <c r="M3029" s="17">
        <v>0.85</v>
      </c>
      <c r="N3029" s="17">
        <v>0.15</v>
      </c>
      <c r="O3029" s="11">
        <f>Ugovori_OPULJP[[#This Row],[Bespovratna sredstva - Ukupno (EU+Nac) HRK
= Ukupna ugovorena vrijednost bespovratnih sredstava]]*Ugovori_OPULJP[[#This Row],[EU STOPA SUFINANCIRANJA %
EU CO-FINANCING RATE %]]</f>
        <v>2940259.4715</v>
      </c>
      <c r="P3029" s="11">
        <f>Ugovori_OPULJP[[#This Row],[Bespovratna sredstva - Ukupno (EU+Nac) HRK
= Ukupna ugovorena vrijednost bespovratnih sredstava]]*Ugovori_OPULJP[[#This Row],[STOPA NACIONALNOG SUFINANCIRANJA %]]</f>
        <v>518869.31849999999</v>
      </c>
      <c r="Q3029" s="11">
        <v>3459128.79</v>
      </c>
      <c r="R3029" s="11">
        <v>0</v>
      </c>
      <c r="S3029" s="11">
        <v>0</v>
      </c>
      <c r="T3029" s="4">
        <f>Ugovori_OPULJP[[#This Row],[Bespovratna sredstva - Ukupno (EU+Nac) HRK
= Ukupna ugovorena vrijednost bespovratnih sredstava]]+Ugovori_OPULJP[[#This Row],[Javni doprinos korisnika - HRK]]+Ugovori_OPULJP[[#This Row],[Privatni doprinos korisnika - HRK]]</f>
        <v>3459128.79</v>
      </c>
      <c r="U3029" s="29" t="s">
        <v>8735</v>
      </c>
      <c r="V3029" s="29" t="s">
        <v>7159</v>
      </c>
      <c r="W3029" s="30" t="s">
        <v>8698</v>
      </c>
      <c r="X3029" s="30" t="s">
        <v>8071</v>
      </c>
    </row>
    <row r="3030" spans="1:24" ht="102" x14ac:dyDescent="0.25">
      <c r="A3030" s="45" t="s">
        <v>4732</v>
      </c>
      <c r="B3030" s="46" t="s">
        <v>8152</v>
      </c>
      <c r="C3030" s="30" t="s">
        <v>7158</v>
      </c>
      <c r="D3030" s="30" t="s">
        <v>7268</v>
      </c>
      <c r="E3030" s="29" t="s">
        <v>10081</v>
      </c>
      <c r="F3030" s="47" t="s">
        <v>4733</v>
      </c>
      <c r="G3030" s="47" t="s">
        <v>9707</v>
      </c>
      <c r="H3030" s="48">
        <v>43980</v>
      </c>
      <c r="I3030" s="48">
        <v>44710</v>
      </c>
      <c r="J3030" s="48" t="str">
        <f ca="1">IF(Ugovori_OPULJP[[#This Row],[DATUM ZAVRŠETKA OPERACIJE]]&lt;TODAY(),"završen","u provedbi")</f>
        <v>u provedbi</v>
      </c>
      <c r="K3030" s="25" t="s">
        <v>15</v>
      </c>
      <c r="L3030" s="25" t="s">
        <v>15</v>
      </c>
      <c r="M3030" s="17">
        <v>0.85</v>
      </c>
      <c r="N3030" s="17">
        <v>0.15</v>
      </c>
      <c r="O3030" s="11">
        <f>Ugovori_OPULJP[[#This Row],[Bespovratna sredstva - Ukupno (EU+Nac) HRK
= Ukupna ugovorena vrijednost bespovratnih sredstava]]*Ugovori_OPULJP[[#This Row],[EU STOPA SUFINANCIRANJA %
EU CO-FINANCING RATE %]]</f>
        <v>1527634.2205000001</v>
      </c>
      <c r="P3030" s="11">
        <f>Ugovori_OPULJP[[#This Row],[Bespovratna sredstva - Ukupno (EU+Nac) HRK
= Ukupna ugovorena vrijednost bespovratnih sredstava]]*Ugovori_OPULJP[[#This Row],[STOPA NACIONALNOG SUFINANCIRANJA %]]</f>
        <v>269582.50949999999</v>
      </c>
      <c r="Q3030" s="11">
        <v>1797216.73</v>
      </c>
      <c r="R3030" s="11">
        <v>0</v>
      </c>
      <c r="S3030" s="11">
        <v>0</v>
      </c>
      <c r="T3030" s="4">
        <f>Ugovori_OPULJP[[#This Row],[Bespovratna sredstva - Ukupno (EU+Nac) HRK
= Ukupna ugovorena vrijednost bespovratnih sredstava]]+Ugovori_OPULJP[[#This Row],[Javni doprinos korisnika - HRK]]+Ugovori_OPULJP[[#This Row],[Privatni doprinos korisnika - HRK]]</f>
        <v>1797216.73</v>
      </c>
      <c r="U3030" s="29" t="s">
        <v>4584</v>
      </c>
      <c r="V3030" s="29" t="s">
        <v>7159</v>
      </c>
      <c r="W3030" s="30" t="s">
        <v>8479</v>
      </c>
      <c r="X3030" s="30" t="s">
        <v>8071</v>
      </c>
    </row>
    <row r="3031" spans="1:24" ht="114.75" x14ac:dyDescent="0.25">
      <c r="A3031" s="45" t="s">
        <v>4734</v>
      </c>
      <c r="B3031" s="46" t="s">
        <v>8152</v>
      </c>
      <c r="C3031" s="30" t="s">
        <v>7158</v>
      </c>
      <c r="D3031" s="30" t="s">
        <v>7268</v>
      </c>
      <c r="E3031" s="29" t="s">
        <v>10081</v>
      </c>
      <c r="F3031" s="47" t="s">
        <v>4735</v>
      </c>
      <c r="G3031" s="47" t="s">
        <v>4736</v>
      </c>
      <c r="H3031" s="48">
        <v>43980</v>
      </c>
      <c r="I3031" s="48">
        <v>44710</v>
      </c>
      <c r="J3031" s="48" t="str">
        <f ca="1">IF(Ugovori_OPULJP[[#This Row],[DATUM ZAVRŠETKA OPERACIJE]]&lt;TODAY(),"završen","u provedbi")</f>
        <v>u provedbi</v>
      </c>
      <c r="K3031" s="25" t="s">
        <v>7</v>
      </c>
      <c r="L3031" s="25" t="s">
        <v>7</v>
      </c>
      <c r="M3031" s="17">
        <v>0.85</v>
      </c>
      <c r="N3031" s="17">
        <v>0.15</v>
      </c>
      <c r="O3031" s="11">
        <f>Ugovori_OPULJP[[#This Row],[Bespovratna sredstva - Ukupno (EU+Nac) HRK
= Ukupna ugovorena vrijednost bespovratnih sredstava]]*Ugovori_OPULJP[[#This Row],[EU STOPA SUFINANCIRANJA %
EU CO-FINANCING RATE %]]</f>
        <v>1570421.6310000001</v>
      </c>
      <c r="P3031" s="11">
        <f>Ugovori_OPULJP[[#This Row],[Bespovratna sredstva - Ukupno (EU+Nac) HRK
= Ukupna ugovorena vrijednost bespovratnih sredstava]]*Ugovori_OPULJP[[#This Row],[STOPA NACIONALNOG SUFINANCIRANJA %]]</f>
        <v>277133.22899999999</v>
      </c>
      <c r="Q3031" s="11">
        <v>1847554.86</v>
      </c>
      <c r="R3031" s="11">
        <v>0</v>
      </c>
      <c r="S3031" s="11">
        <v>0</v>
      </c>
      <c r="T3031" s="4">
        <f>Ugovori_OPULJP[[#This Row],[Bespovratna sredstva - Ukupno (EU+Nac) HRK
= Ukupna ugovorena vrijednost bespovratnih sredstava]]+Ugovori_OPULJP[[#This Row],[Javni doprinos korisnika - HRK]]+Ugovori_OPULJP[[#This Row],[Privatni doprinos korisnika - HRK]]</f>
        <v>1847554.86</v>
      </c>
      <c r="U3031" s="29" t="s">
        <v>4584</v>
      </c>
      <c r="V3031" s="29" t="s">
        <v>7159</v>
      </c>
      <c r="W3031" s="30" t="s">
        <v>5647</v>
      </c>
      <c r="X3031" s="30" t="s">
        <v>8071</v>
      </c>
    </row>
    <row r="3032" spans="1:24" ht="89.25" x14ac:dyDescent="0.25">
      <c r="A3032" s="45" t="s">
        <v>4737</v>
      </c>
      <c r="B3032" s="46" t="s">
        <v>8152</v>
      </c>
      <c r="C3032" s="30" t="s">
        <v>7158</v>
      </c>
      <c r="D3032" s="30" t="s">
        <v>7268</v>
      </c>
      <c r="E3032" s="29" t="s">
        <v>10081</v>
      </c>
      <c r="F3032" s="47" t="s">
        <v>4738</v>
      </c>
      <c r="G3032" s="47" t="s">
        <v>4739</v>
      </c>
      <c r="H3032" s="48">
        <v>43983</v>
      </c>
      <c r="I3032" s="48">
        <v>44713</v>
      </c>
      <c r="J3032" s="48" t="str">
        <f ca="1">IF(Ugovori_OPULJP[[#This Row],[DATUM ZAVRŠETKA OPERACIJE]]&lt;TODAY(),"završen","u provedbi")</f>
        <v>u provedbi</v>
      </c>
      <c r="K3032" s="25" t="s">
        <v>20</v>
      </c>
      <c r="L3032" s="25" t="s">
        <v>20</v>
      </c>
      <c r="M3032" s="17">
        <v>0.85</v>
      </c>
      <c r="N3032" s="17">
        <v>0.15</v>
      </c>
      <c r="O3032" s="11">
        <f>Ugovori_OPULJP[[#This Row],[Bespovratna sredstva - Ukupno (EU+Nac) HRK
= Ukupna ugovorena vrijednost bespovratnih sredstava]]*Ugovori_OPULJP[[#This Row],[EU STOPA SUFINANCIRANJA %
EU CO-FINANCING RATE %]]</f>
        <v>1435592.2084999999</v>
      </c>
      <c r="P3032" s="11">
        <f>Ugovori_OPULJP[[#This Row],[Bespovratna sredstva - Ukupno (EU+Nac) HRK
= Ukupna ugovorena vrijednost bespovratnih sredstava]]*Ugovori_OPULJP[[#This Row],[STOPA NACIONALNOG SUFINANCIRANJA %]]</f>
        <v>253339.8015</v>
      </c>
      <c r="Q3032" s="11">
        <v>1688932.01</v>
      </c>
      <c r="R3032" s="11">
        <v>0</v>
      </c>
      <c r="S3032" s="11">
        <v>0</v>
      </c>
      <c r="T3032" s="4">
        <f>Ugovori_OPULJP[[#This Row],[Bespovratna sredstva - Ukupno (EU+Nac) HRK
= Ukupna ugovorena vrijednost bespovratnih sredstava]]+Ugovori_OPULJP[[#This Row],[Javni doprinos korisnika - HRK]]+Ugovori_OPULJP[[#This Row],[Privatni doprinos korisnika - HRK]]</f>
        <v>1688932.01</v>
      </c>
      <c r="U3032" s="29" t="s">
        <v>4584</v>
      </c>
      <c r="V3032" s="29" t="s">
        <v>7159</v>
      </c>
      <c r="W3032" s="30" t="s">
        <v>5648</v>
      </c>
      <c r="X3032" s="30" t="s">
        <v>8071</v>
      </c>
    </row>
    <row r="3033" spans="1:24" ht="102" x14ac:dyDescent="0.25">
      <c r="A3033" s="45" t="s">
        <v>4740</v>
      </c>
      <c r="B3033" s="46" t="s">
        <v>8152</v>
      </c>
      <c r="C3033" s="30" t="s">
        <v>7158</v>
      </c>
      <c r="D3033" s="30" t="s">
        <v>7268</v>
      </c>
      <c r="E3033" s="29" t="s">
        <v>10081</v>
      </c>
      <c r="F3033" s="47" t="s">
        <v>8678</v>
      </c>
      <c r="G3033" s="47" t="s">
        <v>4741</v>
      </c>
      <c r="H3033" s="48">
        <v>43980</v>
      </c>
      <c r="I3033" s="48">
        <v>44710</v>
      </c>
      <c r="J3033" s="48" t="str">
        <f ca="1">IF(Ugovori_OPULJP[[#This Row],[DATUM ZAVRŠETKA OPERACIJE]]&lt;TODAY(),"završen","u provedbi")</f>
        <v>u provedbi</v>
      </c>
      <c r="K3033" s="25" t="s">
        <v>20</v>
      </c>
      <c r="L3033" s="25" t="s">
        <v>20</v>
      </c>
      <c r="M3033" s="17">
        <v>0.85</v>
      </c>
      <c r="N3033" s="17">
        <v>0.15</v>
      </c>
      <c r="O3033" s="11">
        <f>Ugovori_OPULJP[[#This Row],[Bespovratna sredstva - Ukupno (EU+Nac) HRK
= Ukupna ugovorena vrijednost bespovratnih sredstava]]*Ugovori_OPULJP[[#This Row],[EU STOPA SUFINANCIRANJA %
EU CO-FINANCING RATE %]]</f>
        <v>1689754.7034999998</v>
      </c>
      <c r="P3033" s="11">
        <f>Ugovori_OPULJP[[#This Row],[Bespovratna sredstva - Ukupno (EU+Nac) HRK
= Ukupna ugovorena vrijednost bespovratnih sredstava]]*Ugovori_OPULJP[[#This Row],[STOPA NACIONALNOG SUFINANCIRANJA %]]</f>
        <v>298192.00649999996</v>
      </c>
      <c r="Q3033" s="11">
        <v>1987946.71</v>
      </c>
      <c r="R3033" s="11">
        <v>0</v>
      </c>
      <c r="S3033" s="11">
        <v>0</v>
      </c>
      <c r="T3033" s="4">
        <f>Ugovori_OPULJP[[#This Row],[Bespovratna sredstva - Ukupno (EU+Nac) HRK
= Ukupna ugovorena vrijednost bespovratnih sredstava]]+Ugovori_OPULJP[[#This Row],[Javni doprinos korisnika - HRK]]+Ugovori_OPULJP[[#This Row],[Privatni doprinos korisnika - HRK]]</f>
        <v>1987946.71</v>
      </c>
      <c r="U3033" s="29" t="s">
        <v>4584</v>
      </c>
      <c r="V3033" s="29" t="s">
        <v>7159</v>
      </c>
      <c r="W3033" s="30" t="s">
        <v>5649</v>
      </c>
      <c r="X3033" s="30" t="s">
        <v>8071</v>
      </c>
    </row>
    <row r="3034" spans="1:24" ht="63.75" x14ac:dyDescent="0.25">
      <c r="A3034" s="45" t="s">
        <v>4809</v>
      </c>
      <c r="B3034" s="46" t="s">
        <v>8152</v>
      </c>
      <c r="C3034" s="30" t="s">
        <v>7158</v>
      </c>
      <c r="D3034" s="30" t="s">
        <v>7268</v>
      </c>
      <c r="E3034" s="29" t="s">
        <v>10081</v>
      </c>
      <c r="F3034" s="47" t="s">
        <v>4810</v>
      </c>
      <c r="G3034" s="47" t="s">
        <v>1877</v>
      </c>
      <c r="H3034" s="48">
        <v>43985</v>
      </c>
      <c r="I3034" s="48">
        <v>44715</v>
      </c>
      <c r="J3034" s="48" t="str">
        <f ca="1">IF(Ugovori_OPULJP[[#This Row],[DATUM ZAVRŠETKA OPERACIJE]]&lt;TODAY(),"završen","u provedbi")</f>
        <v>u provedbi</v>
      </c>
      <c r="K3034" s="25" t="s">
        <v>18</v>
      </c>
      <c r="L3034" s="25" t="s">
        <v>18</v>
      </c>
      <c r="M3034" s="17">
        <v>0.85</v>
      </c>
      <c r="N3034" s="17">
        <v>0.15</v>
      </c>
      <c r="O3034" s="11">
        <f>Ugovori_OPULJP[[#This Row],[Bespovratna sredstva - Ukupno (EU+Nac) HRK
= Ukupna ugovorena vrijednost bespovratnih sredstava]]*Ugovori_OPULJP[[#This Row],[EU STOPA SUFINANCIRANJA %
EU CO-FINANCING RATE %]]</f>
        <v>1689524.209</v>
      </c>
      <c r="P3034" s="11">
        <f>Ugovori_OPULJP[[#This Row],[Bespovratna sredstva - Ukupno (EU+Nac) HRK
= Ukupna ugovorena vrijednost bespovratnih sredstava]]*Ugovori_OPULJP[[#This Row],[STOPA NACIONALNOG SUFINANCIRANJA %]]</f>
        <v>298151.33100000001</v>
      </c>
      <c r="Q3034" s="11">
        <v>1987675.54</v>
      </c>
      <c r="R3034" s="11">
        <v>0</v>
      </c>
      <c r="S3034" s="11">
        <v>0</v>
      </c>
      <c r="T3034" s="4">
        <f>Ugovori_OPULJP[[#This Row],[Bespovratna sredstva - Ukupno (EU+Nac) HRK
= Ukupna ugovorena vrijednost bespovratnih sredstava]]+Ugovori_OPULJP[[#This Row],[Javni doprinos korisnika - HRK]]+Ugovori_OPULJP[[#This Row],[Privatni doprinos korisnika - HRK]]</f>
        <v>1987675.54</v>
      </c>
      <c r="U3034" s="29" t="s">
        <v>4584</v>
      </c>
      <c r="V3034" s="29" t="s">
        <v>7159</v>
      </c>
      <c r="W3034" s="30" t="s">
        <v>5650</v>
      </c>
      <c r="X3034" s="30" t="s">
        <v>8071</v>
      </c>
    </row>
    <row r="3035" spans="1:24" ht="63.75" x14ac:dyDescent="0.25">
      <c r="A3035" s="45" t="s">
        <v>4742</v>
      </c>
      <c r="B3035" s="46" t="s">
        <v>8152</v>
      </c>
      <c r="C3035" s="30" t="s">
        <v>7158</v>
      </c>
      <c r="D3035" s="30" t="s">
        <v>7268</v>
      </c>
      <c r="E3035" s="29" t="s">
        <v>10081</v>
      </c>
      <c r="F3035" s="47" t="s">
        <v>4743</v>
      </c>
      <c r="G3035" s="7" t="s">
        <v>1356</v>
      </c>
      <c r="H3035" s="48">
        <v>43980</v>
      </c>
      <c r="I3035" s="48">
        <v>44710</v>
      </c>
      <c r="J3035" s="48" t="str">
        <f ca="1">IF(Ugovori_OPULJP[[#This Row],[DATUM ZAVRŠETKA OPERACIJE]]&lt;TODAY(),"završen","u provedbi")</f>
        <v>u provedbi</v>
      </c>
      <c r="K3035" s="25" t="s">
        <v>15</v>
      </c>
      <c r="L3035" s="25" t="s">
        <v>15</v>
      </c>
      <c r="M3035" s="17">
        <v>0.85</v>
      </c>
      <c r="N3035" s="17">
        <v>0.15</v>
      </c>
      <c r="O3035" s="11">
        <f>Ugovori_OPULJP[[#This Row],[Bespovratna sredstva - Ukupno (EU+Nac) HRK
= Ukupna ugovorena vrijednost bespovratnih sredstava]]*Ugovori_OPULJP[[#This Row],[EU STOPA SUFINANCIRANJA %
EU CO-FINANCING RATE %]]</f>
        <v>1530578</v>
      </c>
      <c r="P3035" s="11">
        <f>Ugovori_OPULJP[[#This Row],[Bespovratna sredstva - Ukupno (EU+Nac) HRK
= Ukupna ugovorena vrijednost bespovratnih sredstava]]*Ugovori_OPULJP[[#This Row],[STOPA NACIONALNOG SUFINANCIRANJA %]]</f>
        <v>270102</v>
      </c>
      <c r="Q3035" s="11">
        <v>1800680</v>
      </c>
      <c r="R3035" s="11">
        <v>0</v>
      </c>
      <c r="S3035" s="11">
        <v>0</v>
      </c>
      <c r="T3035" s="4">
        <f>Ugovori_OPULJP[[#This Row],[Bespovratna sredstva - Ukupno (EU+Nac) HRK
= Ukupna ugovorena vrijednost bespovratnih sredstava]]+Ugovori_OPULJP[[#This Row],[Javni doprinos korisnika - HRK]]+Ugovori_OPULJP[[#This Row],[Privatni doprinos korisnika - HRK]]</f>
        <v>1800680</v>
      </c>
      <c r="U3035" s="29" t="s">
        <v>4584</v>
      </c>
      <c r="V3035" s="29" t="s">
        <v>7159</v>
      </c>
      <c r="W3035" s="30" t="s">
        <v>8480</v>
      </c>
      <c r="X3035" s="30" t="s">
        <v>8071</v>
      </c>
    </row>
    <row r="3036" spans="1:24" ht="63.75" x14ac:dyDescent="0.25">
      <c r="A3036" s="45" t="s">
        <v>4744</v>
      </c>
      <c r="B3036" s="46" t="s">
        <v>8152</v>
      </c>
      <c r="C3036" s="30" t="s">
        <v>7158</v>
      </c>
      <c r="D3036" s="30" t="s">
        <v>7268</v>
      </c>
      <c r="E3036" s="29" t="s">
        <v>10081</v>
      </c>
      <c r="F3036" s="47" t="s">
        <v>4745</v>
      </c>
      <c r="G3036" s="47" t="s">
        <v>4746</v>
      </c>
      <c r="H3036" s="48">
        <v>43980</v>
      </c>
      <c r="I3036" s="48">
        <v>44710</v>
      </c>
      <c r="J3036" s="48" t="str">
        <f ca="1">IF(Ugovori_OPULJP[[#This Row],[DATUM ZAVRŠETKA OPERACIJE]]&lt;TODAY(),"završen","u provedbi")</f>
        <v>u provedbi</v>
      </c>
      <c r="K3036" s="25" t="s">
        <v>15</v>
      </c>
      <c r="L3036" s="25" t="s">
        <v>15</v>
      </c>
      <c r="M3036" s="17">
        <v>0.85</v>
      </c>
      <c r="N3036" s="17">
        <v>0.15</v>
      </c>
      <c r="O3036" s="11">
        <f>Ugovori_OPULJP[[#This Row],[Bespovratna sredstva - Ukupno (EU+Nac) HRK
= Ukupna ugovorena vrijednost bespovratnih sredstava]]*Ugovori_OPULJP[[#This Row],[EU STOPA SUFINANCIRANJA %
EU CO-FINANCING RATE %]]</f>
        <v>1639344</v>
      </c>
      <c r="P3036" s="11">
        <f>Ugovori_OPULJP[[#This Row],[Bespovratna sredstva - Ukupno (EU+Nac) HRK
= Ukupna ugovorena vrijednost bespovratnih sredstava]]*Ugovori_OPULJP[[#This Row],[STOPA NACIONALNOG SUFINANCIRANJA %]]</f>
        <v>289296</v>
      </c>
      <c r="Q3036" s="11">
        <v>1928640</v>
      </c>
      <c r="R3036" s="11">
        <v>0</v>
      </c>
      <c r="S3036" s="11">
        <v>0</v>
      </c>
      <c r="T3036" s="4">
        <f>Ugovori_OPULJP[[#This Row],[Bespovratna sredstva - Ukupno (EU+Nac) HRK
= Ukupna ugovorena vrijednost bespovratnih sredstava]]+Ugovori_OPULJP[[#This Row],[Javni doprinos korisnika - HRK]]+Ugovori_OPULJP[[#This Row],[Privatni doprinos korisnika - HRK]]</f>
        <v>1928640</v>
      </c>
      <c r="U3036" s="29" t="s">
        <v>4584</v>
      </c>
      <c r="V3036" s="29" t="s">
        <v>7159</v>
      </c>
      <c r="W3036" s="30" t="s">
        <v>8481</v>
      </c>
      <c r="X3036" s="30" t="s">
        <v>8071</v>
      </c>
    </row>
    <row r="3037" spans="1:24" ht="102" x14ac:dyDescent="0.25">
      <c r="A3037" s="45" t="s">
        <v>4747</v>
      </c>
      <c r="B3037" s="46" t="s">
        <v>8152</v>
      </c>
      <c r="C3037" s="30" t="s">
        <v>7158</v>
      </c>
      <c r="D3037" s="30" t="s">
        <v>7268</v>
      </c>
      <c r="E3037" s="29" t="s">
        <v>10081</v>
      </c>
      <c r="F3037" s="47" t="s">
        <v>4748</v>
      </c>
      <c r="G3037" s="47" t="s">
        <v>4749</v>
      </c>
      <c r="H3037" s="48">
        <v>43980</v>
      </c>
      <c r="I3037" s="48">
        <v>44710</v>
      </c>
      <c r="J3037" s="48" t="str">
        <f ca="1">IF(Ugovori_OPULJP[[#This Row],[DATUM ZAVRŠETKA OPERACIJE]]&lt;TODAY(),"završen","u provedbi")</f>
        <v>u provedbi</v>
      </c>
      <c r="K3037" s="25" t="s">
        <v>0</v>
      </c>
      <c r="L3037" s="25" t="s">
        <v>0</v>
      </c>
      <c r="M3037" s="17">
        <v>0.85</v>
      </c>
      <c r="N3037" s="17">
        <v>0.15</v>
      </c>
      <c r="O3037" s="11">
        <f>Ugovori_OPULJP[[#This Row],[Bespovratna sredstva - Ukupno (EU+Nac) HRK
= Ukupna ugovorena vrijednost bespovratnih sredstava]]*Ugovori_OPULJP[[#This Row],[EU STOPA SUFINANCIRANJA %
EU CO-FINANCING RATE %]]</f>
        <v>862630.22649999999</v>
      </c>
      <c r="P3037" s="11">
        <f>Ugovori_OPULJP[[#This Row],[Bespovratna sredstva - Ukupno (EU+Nac) HRK
= Ukupna ugovorena vrijednost bespovratnih sredstava]]*Ugovori_OPULJP[[#This Row],[STOPA NACIONALNOG SUFINANCIRANJA %]]</f>
        <v>152228.86349999998</v>
      </c>
      <c r="Q3037" s="11">
        <v>1014859.09</v>
      </c>
      <c r="R3037" s="11">
        <v>0</v>
      </c>
      <c r="S3037" s="11">
        <v>0</v>
      </c>
      <c r="T3037" s="4">
        <f>Ugovori_OPULJP[[#This Row],[Bespovratna sredstva - Ukupno (EU+Nac) HRK
= Ukupna ugovorena vrijednost bespovratnih sredstava]]+Ugovori_OPULJP[[#This Row],[Javni doprinos korisnika - HRK]]+Ugovori_OPULJP[[#This Row],[Privatni doprinos korisnika - HRK]]</f>
        <v>1014859.09</v>
      </c>
      <c r="U3037" s="29" t="s">
        <v>4584</v>
      </c>
      <c r="V3037" s="29" t="s">
        <v>7159</v>
      </c>
      <c r="W3037" s="30" t="s">
        <v>5651</v>
      </c>
      <c r="X3037" s="30" t="s">
        <v>8071</v>
      </c>
    </row>
    <row r="3038" spans="1:24" ht="89.25" x14ac:dyDescent="0.25">
      <c r="A3038" s="45" t="s">
        <v>4750</v>
      </c>
      <c r="B3038" s="46" t="s">
        <v>8152</v>
      </c>
      <c r="C3038" s="30" t="s">
        <v>7158</v>
      </c>
      <c r="D3038" s="30" t="s">
        <v>7268</v>
      </c>
      <c r="E3038" s="29" t="s">
        <v>10081</v>
      </c>
      <c r="F3038" s="47" t="s">
        <v>4751</v>
      </c>
      <c r="G3038" s="47" t="s">
        <v>4752</v>
      </c>
      <c r="H3038" s="48">
        <v>43980</v>
      </c>
      <c r="I3038" s="48">
        <v>44710</v>
      </c>
      <c r="J3038" s="48" t="str">
        <f ca="1">IF(Ugovori_OPULJP[[#This Row],[DATUM ZAVRŠETKA OPERACIJE]]&lt;TODAY(),"završen","u provedbi")</f>
        <v>u provedbi</v>
      </c>
      <c r="K3038" s="25" t="s">
        <v>15</v>
      </c>
      <c r="L3038" s="25" t="s">
        <v>15</v>
      </c>
      <c r="M3038" s="17">
        <v>0.85</v>
      </c>
      <c r="N3038" s="17">
        <v>0.15</v>
      </c>
      <c r="O3038" s="11">
        <f>Ugovori_OPULJP[[#This Row],[Bespovratna sredstva - Ukupno (EU+Nac) HRK
= Ukupna ugovorena vrijednost bespovratnih sredstava]]*Ugovori_OPULJP[[#This Row],[EU STOPA SUFINANCIRANJA %
EU CO-FINANCING RATE %]]</f>
        <v>1666109.48</v>
      </c>
      <c r="P3038" s="11">
        <f>Ugovori_OPULJP[[#This Row],[Bespovratna sredstva - Ukupno (EU+Nac) HRK
= Ukupna ugovorena vrijednost bespovratnih sredstava]]*Ugovori_OPULJP[[#This Row],[STOPA NACIONALNOG SUFINANCIRANJA %]]</f>
        <v>294019.32</v>
      </c>
      <c r="Q3038" s="11">
        <v>1960128.8</v>
      </c>
      <c r="R3038" s="11">
        <v>0</v>
      </c>
      <c r="S3038" s="11">
        <v>0</v>
      </c>
      <c r="T3038" s="4">
        <f>Ugovori_OPULJP[[#This Row],[Bespovratna sredstva - Ukupno (EU+Nac) HRK
= Ukupna ugovorena vrijednost bespovratnih sredstava]]+Ugovori_OPULJP[[#This Row],[Javni doprinos korisnika - HRK]]+Ugovori_OPULJP[[#This Row],[Privatni doprinos korisnika - HRK]]</f>
        <v>1960128.8</v>
      </c>
      <c r="U3038" s="29" t="s">
        <v>4584</v>
      </c>
      <c r="V3038" s="29" t="s">
        <v>7159</v>
      </c>
      <c r="W3038" s="89" t="s">
        <v>5652</v>
      </c>
      <c r="X3038" s="30" t="s">
        <v>8071</v>
      </c>
    </row>
    <row r="3039" spans="1:24" ht="114.75" x14ac:dyDescent="0.25">
      <c r="A3039" s="45" t="s">
        <v>4753</v>
      </c>
      <c r="B3039" s="46" t="s">
        <v>8152</v>
      </c>
      <c r="C3039" s="30" t="s">
        <v>7158</v>
      </c>
      <c r="D3039" s="30" t="s">
        <v>7268</v>
      </c>
      <c r="E3039" s="29" t="s">
        <v>10081</v>
      </c>
      <c r="F3039" s="47" t="s">
        <v>4754</v>
      </c>
      <c r="G3039" s="47" t="s">
        <v>4755</v>
      </c>
      <c r="H3039" s="48">
        <v>43980</v>
      </c>
      <c r="I3039" s="48">
        <v>44710</v>
      </c>
      <c r="J3039" s="48" t="str">
        <f ca="1">IF(Ugovori_OPULJP[[#This Row],[DATUM ZAVRŠETKA OPERACIJE]]&lt;TODAY(),"završen","u provedbi")</f>
        <v>u provedbi</v>
      </c>
      <c r="K3039" s="25" t="s">
        <v>3</v>
      </c>
      <c r="L3039" s="25" t="s">
        <v>3</v>
      </c>
      <c r="M3039" s="17">
        <v>0.85</v>
      </c>
      <c r="N3039" s="17">
        <v>0.15</v>
      </c>
      <c r="O3039" s="11">
        <f>Ugovori_OPULJP[[#This Row],[Bespovratna sredstva - Ukupno (EU+Nac) HRK
= Ukupna ugovorena vrijednost bespovratnih sredstava]]*Ugovori_OPULJP[[#This Row],[EU STOPA SUFINANCIRANJA %
EU CO-FINANCING RATE %]]</f>
        <v>1680937.7385</v>
      </c>
      <c r="P3039" s="11">
        <f>Ugovori_OPULJP[[#This Row],[Bespovratna sredstva - Ukupno (EU+Nac) HRK
= Ukupna ugovorena vrijednost bespovratnih sredstava]]*Ugovori_OPULJP[[#This Row],[STOPA NACIONALNOG SUFINANCIRANJA %]]</f>
        <v>296636.07150000002</v>
      </c>
      <c r="Q3039" s="11">
        <v>1977573.81</v>
      </c>
      <c r="R3039" s="11">
        <v>0</v>
      </c>
      <c r="S3039" s="11">
        <v>0</v>
      </c>
      <c r="T3039" s="4">
        <f>Ugovori_OPULJP[[#This Row],[Bespovratna sredstva - Ukupno (EU+Nac) HRK
= Ukupna ugovorena vrijednost bespovratnih sredstava]]+Ugovori_OPULJP[[#This Row],[Javni doprinos korisnika - HRK]]+Ugovori_OPULJP[[#This Row],[Privatni doprinos korisnika - HRK]]</f>
        <v>1977573.81</v>
      </c>
      <c r="U3039" s="29" t="s">
        <v>4584</v>
      </c>
      <c r="V3039" s="29" t="s">
        <v>7159</v>
      </c>
      <c r="W3039" s="89" t="s">
        <v>5653</v>
      </c>
      <c r="X3039" s="30" t="s">
        <v>8071</v>
      </c>
    </row>
    <row r="3040" spans="1:24" ht="89.25" x14ac:dyDescent="0.25">
      <c r="A3040" s="45" t="s">
        <v>4756</v>
      </c>
      <c r="B3040" s="46" t="s">
        <v>8152</v>
      </c>
      <c r="C3040" s="30" t="s">
        <v>7158</v>
      </c>
      <c r="D3040" s="30" t="s">
        <v>7268</v>
      </c>
      <c r="E3040" s="29" t="s">
        <v>10081</v>
      </c>
      <c r="F3040" s="47" t="s">
        <v>4757</v>
      </c>
      <c r="G3040" s="47" t="s">
        <v>625</v>
      </c>
      <c r="H3040" s="48">
        <v>43980</v>
      </c>
      <c r="I3040" s="48">
        <v>44710</v>
      </c>
      <c r="J3040" s="48" t="str">
        <f ca="1">IF(Ugovori_OPULJP[[#This Row],[DATUM ZAVRŠETKA OPERACIJE]]&lt;TODAY(),"završen","u provedbi")</f>
        <v>u provedbi</v>
      </c>
      <c r="K3040" s="25" t="s">
        <v>15</v>
      </c>
      <c r="L3040" s="25" t="s">
        <v>15</v>
      </c>
      <c r="M3040" s="17">
        <v>0.85</v>
      </c>
      <c r="N3040" s="17">
        <v>0.15</v>
      </c>
      <c r="O3040" s="11">
        <f>Ugovori_OPULJP[[#This Row],[Bespovratna sredstva - Ukupno (EU+Nac) HRK
= Ukupna ugovorena vrijednost bespovratnih sredstava]]*Ugovori_OPULJP[[#This Row],[EU STOPA SUFINANCIRANJA %
EU CO-FINANCING RATE %]]</f>
        <v>1614796.6884999999</v>
      </c>
      <c r="P3040" s="11">
        <f>Ugovori_OPULJP[[#This Row],[Bespovratna sredstva - Ukupno (EU+Nac) HRK
= Ukupna ugovorena vrijednost bespovratnih sredstava]]*Ugovori_OPULJP[[#This Row],[STOPA NACIONALNOG SUFINANCIRANJA %]]</f>
        <v>284964.12150000001</v>
      </c>
      <c r="Q3040" s="11">
        <v>1899760.81</v>
      </c>
      <c r="R3040" s="11">
        <v>0</v>
      </c>
      <c r="S3040" s="11">
        <v>0</v>
      </c>
      <c r="T3040" s="4">
        <f>Ugovori_OPULJP[[#This Row],[Bespovratna sredstva - Ukupno (EU+Nac) HRK
= Ukupna ugovorena vrijednost bespovratnih sredstava]]+Ugovori_OPULJP[[#This Row],[Javni doprinos korisnika - HRK]]+Ugovori_OPULJP[[#This Row],[Privatni doprinos korisnika - HRK]]</f>
        <v>1899760.81</v>
      </c>
      <c r="U3040" s="29" t="s">
        <v>4584</v>
      </c>
      <c r="V3040" s="29" t="s">
        <v>7159</v>
      </c>
      <c r="W3040" s="89" t="s">
        <v>5654</v>
      </c>
      <c r="X3040" s="30" t="s">
        <v>8071</v>
      </c>
    </row>
    <row r="3041" spans="1:24" ht="102" x14ac:dyDescent="0.25">
      <c r="A3041" s="45" t="s">
        <v>4759</v>
      </c>
      <c r="B3041" s="46" t="s">
        <v>8152</v>
      </c>
      <c r="C3041" s="30" t="s">
        <v>7158</v>
      </c>
      <c r="D3041" s="30" t="s">
        <v>7268</v>
      </c>
      <c r="E3041" s="29" t="s">
        <v>10081</v>
      </c>
      <c r="F3041" s="47" t="s">
        <v>4758</v>
      </c>
      <c r="G3041" s="47" t="s">
        <v>4760</v>
      </c>
      <c r="H3041" s="48">
        <v>43980</v>
      </c>
      <c r="I3041" s="48">
        <v>44710</v>
      </c>
      <c r="J3041" s="48" t="str">
        <f ca="1">IF(Ugovori_OPULJP[[#This Row],[DATUM ZAVRŠETKA OPERACIJE]]&lt;TODAY(),"završen","u provedbi")</f>
        <v>u provedbi</v>
      </c>
      <c r="K3041" s="25" t="s">
        <v>4761</v>
      </c>
      <c r="L3041" s="25" t="s">
        <v>6</v>
      </c>
      <c r="M3041" s="17">
        <v>0.85</v>
      </c>
      <c r="N3041" s="17">
        <v>0.15</v>
      </c>
      <c r="O3041" s="11">
        <f>Ugovori_OPULJP[[#This Row],[Bespovratna sredstva - Ukupno (EU+Nac) HRK
= Ukupna ugovorena vrijednost bespovratnih sredstava]]*Ugovori_OPULJP[[#This Row],[EU STOPA SUFINANCIRANJA %
EU CO-FINANCING RATE %]]</f>
        <v>1320531.6694999998</v>
      </c>
      <c r="P3041" s="11">
        <f>Ugovori_OPULJP[[#This Row],[Bespovratna sredstva - Ukupno (EU+Nac) HRK
= Ukupna ugovorena vrijednost bespovratnih sredstava]]*Ugovori_OPULJP[[#This Row],[STOPA NACIONALNOG SUFINANCIRANJA %]]</f>
        <v>233035.00049999999</v>
      </c>
      <c r="Q3041" s="11">
        <v>1553566.67</v>
      </c>
      <c r="R3041" s="11">
        <v>0</v>
      </c>
      <c r="S3041" s="11">
        <v>0</v>
      </c>
      <c r="T3041" s="4">
        <f>Ugovori_OPULJP[[#This Row],[Bespovratna sredstva - Ukupno (EU+Nac) HRK
= Ukupna ugovorena vrijednost bespovratnih sredstava]]+Ugovori_OPULJP[[#This Row],[Javni doprinos korisnika - HRK]]+Ugovori_OPULJP[[#This Row],[Privatni doprinos korisnika - HRK]]</f>
        <v>1553566.67</v>
      </c>
      <c r="U3041" s="29" t="s">
        <v>4584</v>
      </c>
      <c r="V3041" s="29" t="s">
        <v>7159</v>
      </c>
      <c r="W3041" s="89" t="s">
        <v>5655</v>
      </c>
      <c r="X3041" s="30" t="s">
        <v>8071</v>
      </c>
    </row>
    <row r="3042" spans="1:24" ht="102" x14ac:dyDescent="0.25">
      <c r="A3042" s="45" t="s">
        <v>4762</v>
      </c>
      <c r="B3042" s="46" t="s">
        <v>8152</v>
      </c>
      <c r="C3042" s="30" t="s">
        <v>7158</v>
      </c>
      <c r="D3042" s="30" t="s">
        <v>7268</v>
      </c>
      <c r="E3042" s="29" t="s">
        <v>10081</v>
      </c>
      <c r="F3042" s="47" t="s">
        <v>4763</v>
      </c>
      <c r="G3042" s="47" t="s">
        <v>10545</v>
      </c>
      <c r="H3042" s="48">
        <v>43980</v>
      </c>
      <c r="I3042" s="48">
        <v>44710</v>
      </c>
      <c r="J3042" s="48" t="str">
        <f ca="1">IF(Ugovori_OPULJP[[#This Row],[DATUM ZAVRŠETKA OPERACIJE]]&lt;TODAY(),"završen","u provedbi")</f>
        <v>u provedbi</v>
      </c>
      <c r="K3042" s="25" t="s">
        <v>13</v>
      </c>
      <c r="L3042" s="25" t="s">
        <v>13</v>
      </c>
      <c r="M3042" s="17">
        <v>0.85</v>
      </c>
      <c r="N3042" s="17">
        <v>0.15</v>
      </c>
      <c r="O3042" s="11">
        <f>Ugovori_OPULJP[[#This Row],[Bespovratna sredstva - Ukupno (EU+Nac) HRK
= Ukupna ugovorena vrijednost bespovratnih sredstava]]*Ugovori_OPULJP[[#This Row],[EU STOPA SUFINANCIRANJA %
EU CO-FINANCING RATE %]]</f>
        <v>1614347.9564999999</v>
      </c>
      <c r="P3042" s="11">
        <f>Ugovori_OPULJP[[#This Row],[Bespovratna sredstva - Ukupno (EU+Nac) HRK
= Ukupna ugovorena vrijednost bespovratnih sredstava]]*Ugovori_OPULJP[[#This Row],[STOPA NACIONALNOG SUFINANCIRANJA %]]</f>
        <v>284884.93349999998</v>
      </c>
      <c r="Q3042" s="11">
        <v>1899232.89</v>
      </c>
      <c r="R3042" s="11">
        <v>0</v>
      </c>
      <c r="S3042" s="11">
        <v>0</v>
      </c>
      <c r="T3042" s="4">
        <f>Ugovori_OPULJP[[#This Row],[Bespovratna sredstva - Ukupno (EU+Nac) HRK
= Ukupna ugovorena vrijednost bespovratnih sredstava]]+Ugovori_OPULJP[[#This Row],[Javni doprinos korisnika - HRK]]+Ugovori_OPULJP[[#This Row],[Privatni doprinos korisnika - HRK]]</f>
        <v>1899232.89</v>
      </c>
      <c r="U3042" s="29" t="s">
        <v>4584</v>
      </c>
      <c r="V3042" s="29" t="s">
        <v>7159</v>
      </c>
      <c r="W3042" s="89" t="s">
        <v>5656</v>
      </c>
      <c r="X3042" s="30" t="s">
        <v>8071</v>
      </c>
    </row>
    <row r="3043" spans="1:24" ht="114.75" x14ac:dyDescent="0.25">
      <c r="A3043" s="45" t="s">
        <v>4764</v>
      </c>
      <c r="B3043" s="46" t="s">
        <v>8152</v>
      </c>
      <c r="C3043" s="30" t="s">
        <v>7158</v>
      </c>
      <c r="D3043" s="30" t="s">
        <v>7268</v>
      </c>
      <c r="E3043" s="29" t="s">
        <v>10081</v>
      </c>
      <c r="F3043" s="47" t="s">
        <v>4765</v>
      </c>
      <c r="G3043" s="47" t="s">
        <v>4356</v>
      </c>
      <c r="H3043" s="48">
        <v>43980</v>
      </c>
      <c r="I3043" s="48">
        <v>44710</v>
      </c>
      <c r="J3043" s="48" t="str">
        <f ca="1">IF(Ugovori_OPULJP[[#This Row],[DATUM ZAVRŠETKA OPERACIJE]]&lt;TODAY(),"završen","u provedbi")</f>
        <v>u provedbi</v>
      </c>
      <c r="K3043" s="25" t="s">
        <v>4259</v>
      </c>
      <c r="L3043" s="25" t="s">
        <v>15</v>
      </c>
      <c r="M3043" s="17">
        <v>0.85</v>
      </c>
      <c r="N3043" s="17">
        <v>0.15</v>
      </c>
      <c r="O3043" s="11">
        <f>Ugovori_OPULJP[[#This Row],[Bespovratna sredstva - Ukupno (EU+Nac) HRK
= Ukupna ugovorena vrijednost bespovratnih sredstava]]*Ugovori_OPULJP[[#This Row],[EU STOPA SUFINANCIRANJA %
EU CO-FINANCING RATE %]]</f>
        <v>1699356.8389999999</v>
      </c>
      <c r="P3043" s="11">
        <f>Ugovori_OPULJP[[#This Row],[Bespovratna sredstva - Ukupno (EU+Nac) HRK
= Ukupna ugovorena vrijednost bespovratnih sredstava]]*Ugovori_OPULJP[[#This Row],[STOPA NACIONALNOG SUFINANCIRANJA %]]</f>
        <v>299886.50099999999</v>
      </c>
      <c r="Q3043" s="11">
        <v>1999243.34</v>
      </c>
      <c r="R3043" s="11">
        <v>0</v>
      </c>
      <c r="S3043" s="11">
        <v>0</v>
      </c>
      <c r="T3043" s="4">
        <f>Ugovori_OPULJP[[#This Row],[Bespovratna sredstva - Ukupno (EU+Nac) HRK
= Ukupna ugovorena vrijednost bespovratnih sredstava]]+Ugovori_OPULJP[[#This Row],[Javni doprinos korisnika - HRK]]+Ugovori_OPULJP[[#This Row],[Privatni doprinos korisnika - HRK]]</f>
        <v>1999243.34</v>
      </c>
      <c r="U3043" s="29" t="s">
        <v>4584</v>
      </c>
      <c r="V3043" s="29" t="s">
        <v>7159</v>
      </c>
      <c r="W3043" s="89" t="s">
        <v>5657</v>
      </c>
      <c r="X3043" s="30" t="s">
        <v>8071</v>
      </c>
    </row>
    <row r="3044" spans="1:24" ht="89.25" x14ac:dyDescent="0.25">
      <c r="A3044" s="45" t="s">
        <v>4766</v>
      </c>
      <c r="B3044" s="46" t="s">
        <v>8152</v>
      </c>
      <c r="C3044" s="30" t="s">
        <v>7158</v>
      </c>
      <c r="D3044" s="30" t="s">
        <v>7268</v>
      </c>
      <c r="E3044" s="29" t="s">
        <v>10081</v>
      </c>
      <c r="F3044" s="47" t="s">
        <v>4767</v>
      </c>
      <c r="G3044" s="47" t="s">
        <v>8502</v>
      </c>
      <c r="H3044" s="48">
        <v>43980</v>
      </c>
      <c r="I3044" s="48">
        <v>44710</v>
      </c>
      <c r="J3044" s="48" t="str">
        <f ca="1">IF(Ugovori_OPULJP[[#This Row],[DATUM ZAVRŠETKA OPERACIJE]]&lt;TODAY(),"završen","u provedbi")</f>
        <v>u provedbi</v>
      </c>
      <c r="K3044" s="25" t="s">
        <v>15</v>
      </c>
      <c r="L3044" s="25" t="s">
        <v>15</v>
      </c>
      <c r="M3044" s="17">
        <v>0.85</v>
      </c>
      <c r="N3044" s="17">
        <v>0.15</v>
      </c>
      <c r="O3044" s="11">
        <f>Ugovori_OPULJP[[#This Row],[Bespovratna sredstva - Ukupno (EU+Nac) HRK
= Ukupna ugovorena vrijednost bespovratnih sredstava]]*Ugovori_OPULJP[[#This Row],[EU STOPA SUFINANCIRANJA %
EU CO-FINANCING RATE %]]</f>
        <v>1665345.5</v>
      </c>
      <c r="P3044" s="11">
        <f>Ugovori_OPULJP[[#This Row],[Bespovratna sredstva - Ukupno (EU+Nac) HRK
= Ukupna ugovorena vrijednost bespovratnih sredstava]]*Ugovori_OPULJP[[#This Row],[STOPA NACIONALNOG SUFINANCIRANJA %]]</f>
        <v>293884.5</v>
      </c>
      <c r="Q3044" s="11">
        <v>1959230</v>
      </c>
      <c r="R3044" s="11">
        <v>0</v>
      </c>
      <c r="S3044" s="11">
        <v>0</v>
      </c>
      <c r="T3044" s="4">
        <f>Ugovori_OPULJP[[#This Row],[Bespovratna sredstva - Ukupno (EU+Nac) HRK
= Ukupna ugovorena vrijednost bespovratnih sredstava]]+Ugovori_OPULJP[[#This Row],[Javni doprinos korisnika - HRK]]+Ugovori_OPULJP[[#This Row],[Privatni doprinos korisnika - HRK]]</f>
        <v>1959230</v>
      </c>
      <c r="U3044" s="29" t="s">
        <v>4584</v>
      </c>
      <c r="V3044" s="29" t="s">
        <v>7159</v>
      </c>
      <c r="W3044" s="89" t="s">
        <v>5658</v>
      </c>
      <c r="X3044" s="30" t="s">
        <v>8071</v>
      </c>
    </row>
    <row r="3045" spans="1:24" ht="114.75" x14ac:dyDescent="0.25">
      <c r="A3045" s="45" t="s">
        <v>4768</v>
      </c>
      <c r="B3045" s="46" t="s">
        <v>8152</v>
      </c>
      <c r="C3045" s="30" t="s">
        <v>7158</v>
      </c>
      <c r="D3045" s="30" t="s">
        <v>7268</v>
      </c>
      <c r="E3045" s="29" t="s">
        <v>10081</v>
      </c>
      <c r="F3045" s="47" t="s">
        <v>4769</v>
      </c>
      <c r="G3045" s="47" t="s">
        <v>851</v>
      </c>
      <c r="H3045" s="48">
        <v>43980</v>
      </c>
      <c r="I3045" s="48">
        <v>44710</v>
      </c>
      <c r="J3045" s="48" t="str">
        <f ca="1">IF(Ugovori_OPULJP[[#This Row],[DATUM ZAVRŠETKA OPERACIJE]]&lt;TODAY(),"završen","u provedbi")</f>
        <v>u provedbi</v>
      </c>
      <c r="K3045" s="25" t="s">
        <v>4770</v>
      </c>
      <c r="L3045" s="25" t="s">
        <v>9</v>
      </c>
      <c r="M3045" s="17">
        <v>0.85</v>
      </c>
      <c r="N3045" s="17">
        <v>0.15</v>
      </c>
      <c r="O3045" s="11">
        <f>Ugovori_OPULJP[[#This Row],[Bespovratna sredstva - Ukupno (EU+Nac) HRK
= Ukupna ugovorena vrijednost bespovratnih sredstava]]*Ugovori_OPULJP[[#This Row],[EU STOPA SUFINANCIRANJA %
EU CO-FINANCING RATE %]]</f>
        <v>1616699.9234999998</v>
      </c>
      <c r="P3045" s="11">
        <f>Ugovori_OPULJP[[#This Row],[Bespovratna sredstva - Ukupno (EU+Nac) HRK
= Ukupna ugovorena vrijednost bespovratnih sredstava]]*Ugovori_OPULJP[[#This Row],[STOPA NACIONALNOG SUFINANCIRANJA %]]</f>
        <v>285299.9865</v>
      </c>
      <c r="Q3045" s="11">
        <v>1901999.91</v>
      </c>
      <c r="R3045" s="11">
        <v>0</v>
      </c>
      <c r="S3045" s="11">
        <v>0</v>
      </c>
      <c r="T3045" s="4">
        <f>Ugovori_OPULJP[[#This Row],[Bespovratna sredstva - Ukupno (EU+Nac) HRK
= Ukupna ugovorena vrijednost bespovratnih sredstava]]+Ugovori_OPULJP[[#This Row],[Javni doprinos korisnika - HRK]]+Ugovori_OPULJP[[#This Row],[Privatni doprinos korisnika - HRK]]</f>
        <v>1901999.91</v>
      </c>
      <c r="U3045" s="29" t="s">
        <v>4584</v>
      </c>
      <c r="V3045" s="29" t="s">
        <v>7159</v>
      </c>
      <c r="W3045" s="89" t="s">
        <v>5659</v>
      </c>
      <c r="X3045" s="30" t="s">
        <v>8071</v>
      </c>
    </row>
    <row r="3046" spans="1:24" ht="102" x14ac:dyDescent="0.25">
      <c r="A3046" s="45" t="s">
        <v>4771</v>
      </c>
      <c r="B3046" s="46" t="s">
        <v>8152</v>
      </c>
      <c r="C3046" s="30" t="s">
        <v>7158</v>
      </c>
      <c r="D3046" s="30" t="s">
        <v>7268</v>
      </c>
      <c r="E3046" s="29" t="s">
        <v>10081</v>
      </c>
      <c r="F3046" s="47" t="s">
        <v>4772</v>
      </c>
      <c r="G3046" s="47" t="s">
        <v>8504</v>
      </c>
      <c r="H3046" s="48">
        <v>43980</v>
      </c>
      <c r="I3046" s="48">
        <v>44710</v>
      </c>
      <c r="J3046" s="48" t="str">
        <f ca="1">IF(Ugovori_OPULJP[[#This Row],[DATUM ZAVRŠETKA OPERACIJE]]&lt;TODAY(),"završen","u provedbi")</f>
        <v>u provedbi</v>
      </c>
      <c r="K3046" s="25" t="s">
        <v>11</v>
      </c>
      <c r="L3046" s="25" t="s">
        <v>11</v>
      </c>
      <c r="M3046" s="17">
        <v>0.85</v>
      </c>
      <c r="N3046" s="17">
        <v>0.15</v>
      </c>
      <c r="O3046" s="11">
        <f>Ugovori_OPULJP[[#This Row],[Bespovratna sredstva - Ukupno (EU+Nac) HRK
= Ukupna ugovorena vrijednost bespovratnih sredstava]]*Ugovori_OPULJP[[#This Row],[EU STOPA SUFINANCIRANJA %
EU CO-FINANCING RATE %]]</f>
        <v>1171738.1069999998</v>
      </c>
      <c r="P3046" s="11">
        <f>Ugovori_OPULJP[[#This Row],[Bespovratna sredstva - Ukupno (EU+Nac) HRK
= Ukupna ugovorena vrijednost bespovratnih sredstava]]*Ugovori_OPULJP[[#This Row],[STOPA NACIONALNOG SUFINANCIRANJA %]]</f>
        <v>206777.31299999999</v>
      </c>
      <c r="Q3046" s="11">
        <v>1378515.42</v>
      </c>
      <c r="R3046" s="11">
        <v>0</v>
      </c>
      <c r="S3046" s="11">
        <v>0</v>
      </c>
      <c r="T3046" s="4">
        <f>Ugovori_OPULJP[[#This Row],[Bespovratna sredstva - Ukupno (EU+Nac) HRK
= Ukupna ugovorena vrijednost bespovratnih sredstava]]+Ugovori_OPULJP[[#This Row],[Javni doprinos korisnika - HRK]]+Ugovori_OPULJP[[#This Row],[Privatni doprinos korisnika - HRK]]</f>
        <v>1378515.42</v>
      </c>
      <c r="U3046" s="29" t="s">
        <v>4584</v>
      </c>
      <c r="V3046" s="29" t="s">
        <v>7159</v>
      </c>
      <c r="W3046" s="89" t="s">
        <v>5660</v>
      </c>
      <c r="X3046" s="30" t="s">
        <v>8071</v>
      </c>
    </row>
    <row r="3047" spans="1:24" ht="114.75" x14ac:dyDescent="0.25">
      <c r="A3047" s="45" t="s">
        <v>4773</v>
      </c>
      <c r="B3047" s="46" t="s">
        <v>8152</v>
      </c>
      <c r="C3047" s="30" t="s">
        <v>7158</v>
      </c>
      <c r="D3047" s="30" t="s">
        <v>7268</v>
      </c>
      <c r="E3047" s="29" t="s">
        <v>10081</v>
      </c>
      <c r="F3047" s="47" t="s">
        <v>4774</v>
      </c>
      <c r="G3047" s="47" t="s">
        <v>4201</v>
      </c>
      <c r="H3047" s="48">
        <v>43980</v>
      </c>
      <c r="I3047" s="48">
        <v>44710</v>
      </c>
      <c r="J3047" s="48" t="str">
        <f ca="1">IF(Ugovori_OPULJP[[#This Row],[DATUM ZAVRŠETKA OPERACIJE]]&lt;TODAY(),"završen","u provedbi")</f>
        <v>u provedbi</v>
      </c>
      <c r="K3047" s="25" t="s">
        <v>74</v>
      </c>
      <c r="L3047" s="25" t="s">
        <v>3</v>
      </c>
      <c r="M3047" s="17">
        <v>0.85</v>
      </c>
      <c r="N3047" s="17">
        <v>0.15</v>
      </c>
      <c r="O3047" s="11">
        <f>Ugovori_OPULJP[[#This Row],[Bespovratna sredstva - Ukupno (EU+Nac) HRK
= Ukupna ugovorena vrijednost bespovratnih sredstava]]*Ugovori_OPULJP[[#This Row],[EU STOPA SUFINANCIRANJA %
EU CO-FINANCING RATE %]]</f>
        <v>1696485.216</v>
      </c>
      <c r="P3047" s="11">
        <f>Ugovori_OPULJP[[#This Row],[Bespovratna sredstva - Ukupno (EU+Nac) HRK
= Ukupna ugovorena vrijednost bespovratnih sredstava]]*Ugovori_OPULJP[[#This Row],[STOPA NACIONALNOG SUFINANCIRANJA %]]</f>
        <v>299379.74400000001</v>
      </c>
      <c r="Q3047" s="11">
        <v>1995864.96</v>
      </c>
      <c r="R3047" s="11">
        <v>0</v>
      </c>
      <c r="S3047" s="11">
        <v>0</v>
      </c>
      <c r="T3047" s="4">
        <f>Ugovori_OPULJP[[#This Row],[Bespovratna sredstva - Ukupno (EU+Nac) HRK
= Ukupna ugovorena vrijednost bespovratnih sredstava]]+Ugovori_OPULJP[[#This Row],[Javni doprinos korisnika - HRK]]+Ugovori_OPULJP[[#This Row],[Privatni doprinos korisnika - HRK]]</f>
        <v>1995864.96</v>
      </c>
      <c r="U3047" s="29" t="s">
        <v>4584</v>
      </c>
      <c r="V3047" s="29" t="s">
        <v>7159</v>
      </c>
      <c r="W3047" s="89" t="s">
        <v>5661</v>
      </c>
      <c r="X3047" s="30" t="s">
        <v>8071</v>
      </c>
    </row>
    <row r="3048" spans="1:24" ht="114.75" x14ac:dyDescent="0.25">
      <c r="A3048" s="45" t="s">
        <v>4775</v>
      </c>
      <c r="B3048" s="46" t="s">
        <v>8152</v>
      </c>
      <c r="C3048" s="30" t="s">
        <v>7158</v>
      </c>
      <c r="D3048" s="30" t="s">
        <v>7268</v>
      </c>
      <c r="E3048" s="29" t="s">
        <v>10081</v>
      </c>
      <c r="F3048" s="47" t="s">
        <v>4776</v>
      </c>
      <c r="G3048" s="47" t="s">
        <v>4777</v>
      </c>
      <c r="H3048" s="48">
        <v>43983</v>
      </c>
      <c r="I3048" s="48">
        <v>44713</v>
      </c>
      <c r="J3048" s="48" t="str">
        <f ca="1">IF(Ugovori_OPULJP[[#This Row],[DATUM ZAVRŠETKA OPERACIJE]]&lt;TODAY(),"završen","u provedbi")</f>
        <v>u provedbi</v>
      </c>
      <c r="K3048" s="25" t="s">
        <v>11</v>
      </c>
      <c r="L3048" s="25" t="s">
        <v>11</v>
      </c>
      <c r="M3048" s="17">
        <v>0.85</v>
      </c>
      <c r="N3048" s="17">
        <v>0.15</v>
      </c>
      <c r="O3048" s="11">
        <f>Ugovori_OPULJP[[#This Row],[Bespovratna sredstva - Ukupno (EU+Nac) HRK
= Ukupna ugovorena vrijednost bespovratnih sredstava]]*Ugovori_OPULJP[[#This Row],[EU STOPA SUFINANCIRANJA %
EU CO-FINANCING RATE %]]</f>
        <v>1686586.1074999999</v>
      </c>
      <c r="P3048" s="11">
        <f>Ugovori_OPULJP[[#This Row],[Bespovratna sredstva - Ukupno (EU+Nac) HRK
= Ukupna ugovorena vrijednost bespovratnih sredstava]]*Ugovori_OPULJP[[#This Row],[STOPA NACIONALNOG SUFINANCIRANJA %]]</f>
        <v>297632.84249999997</v>
      </c>
      <c r="Q3048" s="11">
        <v>1984218.95</v>
      </c>
      <c r="R3048" s="11">
        <v>0</v>
      </c>
      <c r="S3048" s="11">
        <v>0</v>
      </c>
      <c r="T3048" s="4">
        <f>Ugovori_OPULJP[[#This Row],[Bespovratna sredstva - Ukupno (EU+Nac) HRK
= Ukupna ugovorena vrijednost bespovratnih sredstava]]+Ugovori_OPULJP[[#This Row],[Javni doprinos korisnika - HRK]]+Ugovori_OPULJP[[#This Row],[Privatni doprinos korisnika - HRK]]</f>
        <v>1984218.95</v>
      </c>
      <c r="U3048" s="29" t="s">
        <v>4584</v>
      </c>
      <c r="V3048" s="29" t="s">
        <v>7159</v>
      </c>
      <c r="W3048" s="89" t="s">
        <v>5662</v>
      </c>
      <c r="X3048" s="30" t="s">
        <v>8071</v>
      </c>
    </row>
    <row r="3049" spans="1:24" ht="102" x14ac:dyDescent="0.25">
      <c r="A3049" s="45" t="s">
        <v>4778</v>
      </c>
      <c r="B3049" s="46" t="s">
        <v>8152</v>
      </c>
      <c r="C3049" s="30" t="s">
        <v>7158</v>
      </c>
      <c r="D3049" s="30" t="s">
        <v>7268</v>
      </c>
      <c r="E3049" s="29" t="s">
        <v>10081</v>
      </c>
      <c r="F3049" s="47" t="s">
        <v>4779</v>
      </c>
      <c r="G3049" s="47" t="s">
        <v>4780</v>
      </c>
      <c r="H3049" s="48">
        <v>43980</v>
      </c>
      <c r="I3049" s="48">
        <v>44710</v>
      </c>
      <c r="J3049" s="48" t="str">
        <f ca="1">IF(Ugovori_OPULJP[[#This Row],[DATUM ZAVRŠETKA OPERACIJE]]&lt;TODAY(),"završen","u provedbi")</f>
        <v>u provedbi</v>
      </c>
      <c r="K3049" s="25" t="s">
        <v>248</v>
      </c>
      <c r="L3049" s="25" t="s">
        <v>18</v>
      </c>
      <c r="M3049" s="17">
        <v>0.85</v>
      </c>
      <c r="N3049" s="17">
        <v>0.15</v>
      </c>
      <c r="O3049" s="11">
        <f>Ugovori_OPULJP[[#This Row],[Bespovratna sredstva - Ukupno (EU+Nac) HRK
= Ukupna ugovorena vrijednost bespovratnih sredstava]]*Ugovori_OPULJP[[#This Row],[EU STOPA SUFINANCIRANJA %
EU CO-FINANCING RATE %]]</f>
        <v>1690516.1505</v>
      </c>
      <c r="P3049" s="11">
        <f>Ugovori_OPULJP[[#This Row],[Bespovratna sredstva - Ukupno (EU+Nac) HRK
= Ukupna ugovorena vrijednost bespovratnih sredstava]]*Ugovori_OPULJP[[#This Row],[STOPA NACIONALNOG SUFINANCIRANJA %]]</f>
        <v>298326.37949999998</v>
      </c>
      <c r="Q3049" s="11">
        <v>1988842.53</v>
      </c>
      <c r="R3049" s="11">
        <v>0</v>
      </c>
      <c r="S3049" s="11">
        <v>0</v>
      </c>
      <c r="T3049" s="4">
        <f>Ugovori_OPULJP[[#This Row],[Bespovratna sredstva - Ukupno (EU+Nac) HRK
= Ukupna ugovorena vrijednost bespovratnih sredstava]]+Ugovori_OPULJP[[#This Row],[Javni doprinos korisnika - HRK]]+Ugovori_OPULJP[[#This Row],[Privatni doprinos korisnika - HRK]]</f>
        <v>1988842.53</v>
      </c>
      <c r="U3049" s="29" t="s">
        <v>4584</v>
      </c>
      <c r="V3049" s="29" t="s">
        <v>7159</v>
      </c>
      <c r="W3049" s="89" t="s">
        <v>5663</v>
      </c>
      <c r="X3049" s="30" t="s">
        <v>8071</v>
      </c>
    </row>
    <row r="3050" spans="1:24" ht="76.5" x14ac:dyDescent="0.25">
      <c r="A3050" s="45" t="s">
        <v>4781</v>
      </c>
      <c r="B3050" s="46" t="s">
        <v>8152</v>
      </c>
      <c r="C3050" s="30" t="s">
        <v>7158</v>
      </c>
      <c r="D3050" s="30" t="s">
        <v>7268</v>
      </c>
      <c r="E3050" s="29" t="s">
        <v>10081</v>
      </c>
      <c r="F3050" s="47" t="s">
        <v>4782</v>
      </c>
      <c r="G3050" s="47" t="s">
        <v>7862</v>
      </c>
      <c r="H3050" s="48">
        <v>43980</v>
      </c>
      <c r="I3050" s="48">
        <v>44710</v>
      </c>
      <c r="J3050" s="48" t="str">
        <f ca="1">IF(Ugovori_OPULJP[[#This Row],[DATUM ZAVRŠETKA OPERACIJE]]&lt;TODAY(),"završen","u provedbi")</f>
        <v>u provedbi</v>
      </c>
      <c r="K3050" s="25" t="s">
        <v>8</v>
      </c>
      <c r="L3050" s="25" t="s">
        <v>8</v>
      </c>
      <c r="M3050" s="17">
        <v>0.85</v>
      </c>
      <c r="N3050" s="17">
        <v>0.15</v>
      </c>
      <c r="O3050" s="11">
        <f>Ugovori_OPULJP[[#This Row],[Bespovratna sredstva - Ukupno (EU+Nac) HRK
= Ukupna ugovorena vrijednost bespovratnih sredstava]]*Ugovori_OPULJP[[#This Row],[EU STOPA SUFINANCIRANJA %
EU CO-FINANCING RATE %]]</f>
        <v>1639462.0055</v>
      </c>
      <c r="P3050" s="11">
        <f>Ugovori_OPULJP[[#This Row],[Bespovratna sredstva - Ukupno (EU+Nac) HRK
= Ukupna ugovorena vrijednost bespovratnih sredstava]]*Ugovori_OPULJP[[#This Row],[STOPA NACIONALNOG SUFINANCIRANJA %]]</f>
        <v>289316.82449999999</v>
      </c>
      <c r="Q3050" s="11">
        <v>1928778.83</v>
      </c>
      <c r="R3050" s="11">
        <v>0</v>
      </c>
      <c r="S3050" s="11">
        <v>0</v>
      </c>
      <c r="T3050" s="4">
        <f>Ugovori_OPULJP[[#This Row],[Bespovratna sredstva - Ukupno (EU+Nac) HRK
= Ukupna ugovorena vrijednost bespovratnih sredstava]]+Ugovori_OPULJP[[#This Row],[Javni doprinos korisnika - HRK]]+Ugovori_OPULJP[[#This Row],[Privatni doprinos korisnika - HRK]]</f>
        <v>1928778.83</v>
      </c>
      <c r="U3050" s="29" t="s">
        <v>4584</v>
      </c>
      <c r="V3050" s="29" t="s">
        <v>7159</v>
      </c>
      <c r="W3050" s="89" t="s">
        <v>5664</v>
      </c>
      <c r="X3050" s="30" t="s">
        <v>8071</v>
      </c>
    </row>
    <row r="3051" spans="1:24" ht="114.75" x14ac:dyDescent="0.25">
      <c r="A3051" s="45" t="s">
        <v>4783</v>
      </c>
      <c r="B3051" s="46" t="s">
        <v>8152</v>
      </c>
      <c r="C3051" s="30" t="s">
        <v>7158</v>
      </c>
      <c r="D3051" s="30" t="s">
        <v>7268</v>
      </c>
      <c r="E3051" s="29" t="s">
        <v>10081</v>
      </c>
      <c r="F3051" s="47" t="s">
        <v>4784</v>
      </c>
      <c r="G3051" s="7" t="s">
        <v>1158</v>
      </c>
      <c r="H3051" s="48">
        <v>43983</v>
      </c>
      <c r="I3051" s="48">
        <v>44713</v>
      </c>
      <c r="J3051" s="48" t="str">
        <f ca="1">IF(Ugovori_OPULJP[[#This Row],[DATUM ZAVRŠETKA OPERACIJE]]&lt;TODAY(),"završen","u provedbi")</f>
        <v>u provedbi</v>
      </c>
      <c r="K3051" s="25" t="s">
        <v>20</v>
      </c>
      <c r="L3051" s="25" t="s">
        <v>20</v>
      </c>
      <c r="M3051" s="17">
        <v>0.85</v>
      </c>
      <c r="N3051" s="17">
        <v>0.15</v>
      </c>
      <c r="O3051" s="11">
        <f>Ugovori_OPULJP[[#This Row],[Bespovratna sredstva - Ukupno (EU+Nac) HRK
= Ukupna ugovorena vrijednost bespovratnih sredstava]]*Ugovori_OPULJP[[#This Row],[EU STOPA SUFINANCIRANJA %
EU CO-FINANCING RATE %]]</f>
        <v>1692621.0649999999</v>
      </c>
      <c r="P3051" s="11">
        <f>Ugovori_OPULJP[[#This Row],[Bespovratna sredstva - Ukupno (EU+Nac) HRK
= Ukupna ugovorena vrijednost bespovratnih sredstava]]*Ugovori_OPULJP[[#This Row],[STOPA NACIONALNOG SUFINANCIRANJA %]]</f>
        <v>298697.83499999996</v>
      </c>
      <c r="Q3051" s="11">
        <v>1991318.9</v>
      </c>
      <c r="R3051" s="11">
        <v>0</v>
      </c>
      <c r="S3051" s="11">
        <v>0</v>
      </c>
      <c r="T3051" s="4">
        <f>Ugovori_OPULJP[[#This Row],[Bespovratna sredstva - Ukupno (EU+Nac) HRK
= Ukupna ugovorena vrijednost bespovratnih sredstava]]+Ugovori_OPULJP[[#This Row],[Javni doprinos korisnika - HRK]]+Ugovori_OPULJP[[#This Row],[Privatni doprinos korisnika - HRK]]</f>
        <v>1991318.9</v>
      </c>
      <c r="U3051" s="29" t="s">
        <v>4584</v>
      </c>
      <c r="V3051" s="29" t="s">
        <v>7159</v>
      </c>
      <c r="W3051" s="89" t="s">
        <v>5665</v>
      </c>
      <c r="X3051" s="30" t="s">
        <v>8071</v>
      </c>
    </row>
    <row r="3052" spans="1:24" ht="76.5" x14ac:dyDescent="0.25">
      <c r="A3052" s="45" t="s">
        <v>5666</v>
      </c>
      <c r="B3052" s="46" t="s">
        <v>8152</v>
      </c>
      <c r="C3052" s="30" t="s">
        <v>7158</v>
      </c>
      <c r="D3052" s="30" t="s">
        <v>7268</v>
      </c>
      <c r="E3052" s="29" t="s">
        <v>10081</v>
      </c>
      <c r="F3052" s="47" t="s">
        <v>4786</v>
      </c>
      <c r="G3052" s="47" t="s">
        <v>4787</v>
      </c>
      <c r="H3052" s="48">
        <v>43980</v>
      </c>
      <c r="I3052" s="48">
        <v>44710</v>
      </c>
      <c r="J3052" s="48" t="str">
        <f ca="1">IF(Ugovori_OPULJP[[#This Row],[DATUM ZAVRŠETKA OPERACIJE]]&lt;TODAY(),"završen","u provedbi")</f>
        <v>u provedbi</v>
      </c>
      <c r="K3052" s="25" t="s">
        <v>3026</v>
      </c>
      <c r="L3052" s="25" t="s">
        <v>6</v>
      </c>
      <c r="M3052" s="17">
        <v>0.85</v>
      </c>
      <c r="N3052" s="17">
        <v>0.15</v>
      </c>
      <c r="O3052" s="11">
        <f>Ugovori_OPULJP[[#This Row],[Bespovratna sredstva - Ukupno (EU+Nac) HRK
= Ukupna ugovorena vrijednost bespovratnih sredstava]]*Ugovori_OPULJP[[#This Row],[EU STOPA SUFINANCIRANJA %
EU CO-FINANCING RATE %]]</f>
        <v>1213800.0085</v>
      </c>
      <c r="P3052" s="11">
        <f>Ugovori_OPULJP[[#This Row],[Bespovratna sredstva - Ukupno (EU+Nac) HRK
= Ukupna ugovorena vrijednost bespovratnih sredstava]]*Ugovori_OPULJP[[#This Row],[STOPA NACIONALNOG SUFINANCIRANJA %]]</f>
        <v>214200.00149999998</v>
      </c>
      <c r="Q3052" s="11">
        <v>1428000.01</v>
      </c>
      <c r="R3052" s="11">
        <v>0</v>
      </c>
      <c r="S3052" s="11">
        <v>0</v>
      </c>
      <c r="T3052" s="4">
        <f>Ugovori_OPULJP[[#This Row],[Bespovratna sredstva - Ukupno (EU+Nac) HRK
= Ukupna ugovorena vrijednost bespovratnih sredstava]]+Ugovori_OPULJP[[#This Row],[Javni doprinos korisnika - HRK]]+Ugovori_OPULJP[[#This Row],[Privatni doprinos korisnika - HRK]]</f>
        <v>1428000.01</v>
      </c>
      <c r="U3052" s="29" t="s">
        <v>4584</v>
      </c>
      <c r="V3052" s="29" t="s">
        <v>7159</v>
      </c>
      <c r="W3052" s="30" t="s">
        <v>5667</v>
      </c>
      <c r="X3052" s="30" t="s">
        <v>8071</v>
      </c>
    </row>
    <row r="3053" spans="1:24" ht="114.75" x14ac:dyDescent="0.25">
      <c r="A3053" s="45" t="s">
        <v>4788</v>
      </c>
      <c r="B3053" s="46" t="s">
        <v>8152</v>
      </c>
      <c r="C3053" s="30" t="s">
        <v>7158</v>
      </c>
      <c r="D3053" s="30" t="s">
        <v>7268</v>
      </c>
      <c r="E3053" s="29" t="s">
        <v>10081</v>
      </c>
      <c r="F3053" s="47" t="s">
        <v>4789</v>
      </c>
      <c r="G3053" s="47" t="s">
        <v>4790</v>
      </c>
      <c r="H3053" s="48">
        <v>43980</v>
      </c>
      <c r="I3053" s="48">
        <v>44710</v>
      </c>
      <c r="J3053" s="48" t="str">
        <f ca="1">IF(Ugovori_OPULJP[[#This Row],[DATUM ZAVRŠETKA OPERACIJE]]&lt;TODAY(),"završen","u provedbi")</f>
        <v>u provedbi</v>
      </c>
      <c r="K3053" s="25" t="s">
        <v>6</v>
      </c>
      <c r="L3053" s="25" t="s">
        <v>6</v>
      </c>
      <c r="M3053" s="17">
        <v>0.85</v>
      </c>
      <c r="N3053" s="17">
        <v>0.15</v>
      </c>
      <c r="O3053" s="11">
        <f>Ugovori_OPULJP[[#This Row],[Bespovratna sredstva - Ukupno (EU+Nac) HRK
= Ukupna ugovorena vrijednost bespovratnih sredstava]]*Ugovori_OPULJP[[#This Row],[EU STOPA SUFINANCIRANJA %
EU CO-FINANCING RATE %]]</f>
        <v>1507730</v>
      </c>
      <c r="P3053" s="11">
        <f>Ugovori_OPULJP[[#This Row],[Bespovratna sredstva - Ukupno (EU+Nac) HRK
= Ukupna ugovorena vrijednost bespovratnih sredstava]]*Ugovori_OPULJP[[#This Row],[STOPA NACIONALNOG SUFINANCIRANJA %]]</f>
        <v>266070</v>
      </c>
      <c r="Q3053" s="11">
        <v>1773800</v>
      </c>
      <c r="R3053" s="11">
        <v>0</v>
      </c>
      <c r="S3053" s="11">
        <v>0</v>
      </c>
      <c r="T3053" s="4">
        <f>Ugovori_OPULJP[[#This Row],[Bespovratna sredstva - Ukupno (EU+Nac) HRK
= Ukupna ugovorena vrijednost bespovratnih sredstava]]+Ugovori_OPULJP[[#This Row],[Javni doprinos korisnika - HRK]]+Ugovori_OPULJP[[#This Row],[Privatni doprinos korisnika - HRK]]</f>
        <v>1773800</v>
      </c>
      <c r="U3053" s="29" t="s">
        <v>4584</v>
      </c>
      <c r="V3053" s="29" t="s">
        <v>7159</v>
      </c>
      <c r="W3053" s="30" t="s">
        <v>5668</v>
      </c>
      <c r="X3053" s="30" t="s">
        <v>8071</v>
      </c>
    </row>
    <row r="3054" spans="1:24" ht="89.25" x14ac:dyDescent="0.25">
      <c r="A3054" s="45" t="s">
        <v>4791</v>
      </c>
      <c r="B3054" s="46" t="s">
        <v>8152</v>
      </c>
      <c r="C3054" s="30" t="s">
        <v>7158</v>
      </c>
      <c r="D3054" s="30" t="s">
        <v>7268</v>
      </c>
      <c r="E3054" s="29" t="s">
        <v>10081</v>
      </c>
      <c r="F3054" s="47" t="s">
        <v>4792</v>
      </c>
      <c r="G3054" s="47" t="s">
        <v>4793</v>
      </c>
      <c r="H3054" s="48">
        <v>43980</v>
      </c>
      <c r="I3054" s="48">
        <v>44710</v>
      </c>
      <c r="J3054" s="48" t="str">
        <f ca="1">IF(Ugovori_OPULJP[[#This Row],[DATUM ZAVRŠETKA OPERACIJE]]&lt;TODAY(),"završen","u provedbi")</f>
        <v>u provedbi</v>
      </c>
      <c r="K3054" s="25" t="s">
        <v>14</v>
      </c>
      <c r="L3054" s="25" t="s">
        <v>14</v>
      </c>
      <c r="M3054" s="17">
        <v>0.85</v>
      </c>
      <c r="N3054" s="17">
        <v>0.15</v>
      </c>
      <c r="O3054" s="11">
        <f>Ugovori_OPULJP[[#This Row],[Bespovratna sredstva - Ukupno (EU+Nac) HRK
= Ukupna ugovorena vrijednost bespovratnih sredstava]]*Ugovori_OPULJP[[#This Row],[EU STOPA SUFINANCIRANJA %
EU CO-FINANCING RATE %]]</f>
        <v>951782.90150000004</v>
      </c>
      <c r="P3054" s="11">
        <f>Ugovori_OPULJP[[#This Row],[Bespovratna sredstva - Ukupno (EU+Nac) HRK
= Ukupna ugovorena vrijednost bespovratnih sredstava]]*Ugovori_OPULJP[[#This Row],[STOPA NACIONALNOG SUFINANCIRANJA %]]</f>
        <v>167961.68850000002</v>
      </c>
      <c r="Q3054" s="11">
        <v>1119744.5900000001</v>
      </c>
      <c r="R3054" s="11">
        <v>0</v>
      </c>
      <c r="S3054" s="11">
        <v>0</v>
      </c>
      <c r="T3054" s="4">
        <f>Ugovori_OPULJP[[#This Row],[Bespovratna sredstva - Ukupno (EU+Nac) HRK
= Ukupna ugovorena vrijednost bespovratnih sredstava]]+Ugovori_OPULJP[[#This Row],[Javni doprinos korisnika - HRK]]+Ugovori_OPULJP[[#This Row],[Privatni doprinos korisnika - HRK]]</f>
        <v>1119744.5900000001</v>
      </c>
      <c r="U3054" s="29" t="s">
        <v>4584</v>
      </c>
      <c r="V3054" s="29" t="s">
        <v>7159</v>
      </c>
      <c r="W3054" s="30" t="s">
        <v>5669</v>
      </c>
      <c r="X3054" s="30" t="s">
        <v>8071</v>
      </c>
    </row>
    <row r="3055" spans="1:24" ht="102" x14ac:dyDescent="0.25">
      <c r="A3055" s="45" t="s">
        <v>4794</v>
      </c>
      <c r="B3055" s="46" t="s">
        <v>8152</v>
      </c>
      <c r="C3055" s="30" t="s">
        <v>7158</v>
      </c>
      <c r="D3055" s="30" t="s">
        <v>7268</v>
      </c>
      <c r="E3055" s="29" t="s">
        <v>10081</v>
      </c>
      <c r="F3055" s="47" t="s">
        <v>4795</v>
      </c>
      <c r="G3055" s="47" t="s">
        <v>4796</v>
      </c>
      <c r="H3055" s="48">
        <v>44044</v>
      </c>
      <c r="I3055" s="48">
        <v>44774</v>
      </c>
      <c r="J3055" s="48" t="str">
        <f ca="1">IF(Ugovori_OPULJP[[#This Row],[DATUM ZAVRŠETKA OPERACIJE]]&lt;TODAY(),"završen","u provedbi")</f>
        <v>u provedbi</v>
      </c>
      <c r="K3055" s="25" t="s">
        <v>4785</v>
      </c>
      <c r="L3055" s="25" t="s">
        <v>3</v>
      </c>
      <c r="M3055" s="17">
        <v>0.85</v>
      </c>
      <c r="N3055" s="17">
        <v>0.15</v>
      </c>
      <c r="O3055" s="11">
        <f>Ugovori_OPULJP[[#This Row],[Bespovratna sredstva - Ukupno (EU+Nac) HRK
= Ukupna ugovorena vrijednost bespovratnih sredstava]]*Ugovori_OPULJP[[#This Row],[EU STOPA SUFINANCIRANJA %
EU CO-FINANCING RATE %]]</f>
        <v>1690881.9819999998</v>
      </c>
      <c r="P3055" s="11">
        <f>Ugovori_OPULJP[[#This Row],[Bespovratna sredstva - Ukupno (EU+Nac) HRK
= Ukupna ugovorena vrijednost bespovratnih sredstava]]*Ugovori_OPULJP[[#This Row],[STOPA NACIONALNOG SUFINANCIRANJA %]]</f>
        <v>298390.93799999997</v>
      </c>
      <c r="Q3055" s="11">
        <v>1989272.92</v>
      </c>
      <c r="R3055" s="11">
        <v>0</v>
      </c>
      <c r="S3055" s="11">
        <v>0</v>
      </c>
      <c r="T3055" s="4">
        <f>Ugovori_OPULJP[[#This Row],[Bespovratna sredstva - Ukupno (EU+Nac) HRK
= Ukupna ugovorena vrijednost bespovratnih sredstava]]+Ugovori_OPULJP[[#This Row],[Javni doprinos korisnika - HRK]]+Ugovori_OPULJP[[#This Row],[Privatni doprinos korisnika - HRK]]</f>
        <v>1989272.92</v>
      </c>
      <c r="U3055" s="29" t="s">
        <v>4584</v>
      </c>
      <c r="V3055" s="29" t="s">
        <v>7159</v>
      </c>
      <c r="W3055" s="30" t="s">
        <v>5670</v>
      </c>
      <c r="X3055" s="30" t="s">
        <v>8071</v>
      </c>
    </row>
    <row r="3056" spans="1:24" ht="89.25" x14ac:dyDescent="0.25">
      <c r="A3056" s="45" t="s">
        <v>4797</v>
      </c>
      <c r="B3056" s="46" t="s">
        <v>8152</v>
      </c>
      <c r="C3056" s="30" t="s">
        <v>7158</v>
      </c>
      <c r="D3056" s="30" t="s">
        <v>7268</v>
      </c>
      <c r="E3056" s="29" t="s">
        <v>10081</v>
      </c>
      <c r="F3056" s="47" t="s">
        <v>4798</v>
      </c>
      <c r="G3056" s="47" t="s">
        <v>4799</v>
      </c>
      <c r="H3056" s="48">
        <v>43980</v>
      </c>
      <c r="I3056" s="48">
        <v>44710</v>
      </c>
      <c r="J3056" s="48" t="str">
        <f ca="1">IF(Ugovori_OPULJP[[#This Row],[DATUM ZAVRŠETKA OPERACIJE]]&lt;TODAY(),"završen","u provedbi")</f>
        <v>u provedbi</v>
      </c>
      <c r="K3056" s="25" t="s">
        <v>11</v>
      </c>
      <c r="L3056" s="25" t="s">
        <v>11</v>
      </c>
      <c r="M3056" s="17">
        <v>0.85</v>
      </c>
      <c r="N3056" s="17">
        <v>0.15</v>
      </c>
      <c r="O3056" s="11">
        <f>Ugovori_OPULJP[[#This Row],[Bespovratna sredstva - Ukupno (EU+Nac) HRK
= Ukupna ugovorena vrijednost bespovratnih sredstava]]*Ugovori_OPULJP[[#This Row],[EU STOPA SUFINANCIRANJA %
EU CO-FINANCING RATE %]]</f>
        <v>639030</v>
      </c>
      <c r="P3056" s="11">
        <f>Ugovori_OPULJP[[#This Row],[Bespovratna sredstva - Ukupno (EU+Nac) HRK
= Ukupna ugovorena vrijednost bespovratnih sredstava]]*Ugovori_OPULJP[[#This Row],[STOPA NACIONALNOG SUFINANCIRANJA %]]</f>
        <v>112770</v>
      </c>
      <c r="Q3056" s="11">
        <v>751800</v>
      </c>
      <c r="R3056" s="11">
        <v>0</v>
      </c>
      <c r="S3056" s="11">
        <v>0</v>
      </c>
      <c r="T3056" s="4">
        <f>Ugovori_OPULJP[[#This Row],[Bespovratna sredstva - Ukupno (EU+Nac) HRK
= Ukupna ugovorena vrijednost bespovratnih sredstava]]+Ugovori_OPULJP[[#This Row],[Javni doprinos korisnika - HRK]]+Ugovori_OPULJP[[#This Row],[Privatni doprinos korisnika - HRK]]</f>
        <v>751800</v>
      </c>
      <c r="U3056" s="29" t="s">
        <v>4584</v>
      </c>
      <c r="V3056" s="29" t="s">
        <v>7159</v>
      </c>
      <c r="W3056" s="89" t="s">
        <v>5671</v>
      </c>
      <c r="X3056" s="30" t="s">
        <v>8071</v>
      </c>
    </row>
    <row r="3057" spans="1:24" ht="76.5" x14ac:dyDescent="0.25">
      <c r="A3057" s="45" t="s">
        <v>4800</v>
      </c>
      <c r="B3057" s="46" t="s">
        <v>8152</v>
      </c>
      <c r="C3057" s="30" t="s">
        <v>7158</v>
      </c>
      <c r="D3057" s="30" t="s">
        <v>7268</v>
      </c>
      <c r="E3057" s="29" t="s">
        <v>10081</v>
      </c>
      <c r="F3057" s="47" t="s">
        <v>4801</v>
      </c>
      <c r="G3057" s="47" t="s">
        <v>4802</v>
      </c>
      <c r="H3057" s="48">
        <v>43980</v>
      </c>
      <c r="I3057" s="48">
        <v>44710</v>
      </c>
      <c r="J3057" s="48" t="str">
        <f ca="1">IF(Ugovori_OPULJP[[#This Row],[DATUM ZAVRŠETKA OPERACIJE]]&lt;TODAY(),"završen","u provedbi")</f>
        <v>u provedbi</v>
      </c>
      <c r="K3057" s="25" t="s">
        <v>10</v>
      </c>
      <c r="L3057" s="25" t="s">
        <v>10</v>
      </c>
      <c r="M3057" s="17">
        <v>0.85</v>
      </c>
      <c r="N3057" s="17">
        <v>0.15</v>
      </c>
      <c r="O3057" s="11">
        <f>Ugovori_OPULJP[[#This Row],[Bespovratna sredstva - Ukupno (EU+Nac) HRK
= Ukupna ugovorena vrijednost bespovratnih sredstava]]*Ugovori_OPULJP[[#This Row],[EU STOPA SUFINANCIRANJA %
EU CO-FINANCING RATE %]]</f>
        <v>1576739.1454999999</v>
      </c>
      <c r="P3057" s="11">
        <f>Ugovori_OPULJP[[#This Row],[Bespovratna sredstva - Ukupno (EU+Nac) HRK
= Ukupna ugovorena vrijednost bespovratnih sredstava]]*Ugovori_OPULJP[[#This Row],[STOPA NACIONALNOG SUFINANCIRANJA %]]</f>
        <v>278248.0845</v>
      </c>
      <c r="Q3057" s="11">
        <v>1854987.23</v>
      </c>
      <c r="R3057" s="11">
        <v>0</v>
      </c>
      <c r="S3057" s="11">
        <v>0</v>
      </c>
      <c r="T3057" s="4">
        <f>Ugovori_OPULJP[[#This Row],[Bespovratna sredstva - Ukupno (EU+Nac) HRK
= Ukupna ugovorena vrijednost bespovratnih sredstava]]+Ugovori_OPULJP[[#This Row],[Javni doprinos korisnika - HRK]]+Ugovori_OPULJP[[#This Row],[Privatni doprinos korisnika - HRK]]</f>
        <v>1854987.23</v>
      </c>
      <c r="U3057" s="29" t="s">
        <v>4584</v>
      </c>
      <c r="V3057" s="29" t="s">
        <v>7159</v>
      </c>
      <c r="W3057" s="89" t="s">
        <v>5672</v>
      </c>
      <c r="X3057" s="30" t="s">
        <v>8071</v>
      </c>
    </row>
    <row r="3058" spans="1:24" ht="114.75" x14ac:dyDescent="0.25">
      <c r="A3058" s="45" t="s">
        <v>4803</v>
      </c>
      <c r="B3058" s="46" t="s">
        <v>8152</v>
      </c>
      <c r="C3058" s="30" t="s">
        <v>7158</v>
      </c>
      <c r="D3058" s="30" t="s">
        <v>7268</v>
      </c>
      <c r="E3058" s="29" t="s">
        <v>10081</v>
      </c>
      <c r="F3058" s="47" t="s">
        <v>4804</v>
      </c>
      <c r="G3058" s="47" t="s">
        <v>4805</v>
      </c>
      <c r="H3058" s="48">
        <v>43980</v>
      </c>
      <c r="I3058" s="48">
        <v>44710</v>
      </c>
      <c r="J3058" s="48" t="str">
        <f ca="1">IF(Ugovori_OPULJP[[#This Row],[DATUM ZAVRŠETKA OPERACIJE]]&lt;TODAY(),"završen","u provedbi")</f>
        <v>u provedbi</v>
      </c>
      <c r="K3058" s="25" t="s">
        <v>4501</v>
      </c>
      <c r="L3058" s="25" t="s">
        <v>15</v>
      </c>
      <c r="M3058" s="17">
        <v>0.85</v>
      </c>
      <c r="N3058" s="17">
        <v>0.15</v>
      </c>
      <c r="O3058" s="11">
        <f>Ugovori_OPULJP[[#This Row],[Bespovratna sredstva - Ukupno (EU+Nac) HRK
= Ukupna ugovorena vrijednost bespovratnih sredstava]]*Ugovori_OPULJP[[#This Row],[EU STOPA SUFINANCIRANJA %
EU CO-FINANCING RATE %]]</f>
        <v>1448882.8255</v>
      </c>
      <c r="P3058" s="11">
        <f>Ugovori_OPULJP[[#This Row],[Bespovratna sredstva - Ukupno (EU+Nac) HRK
= Ukupna ugovorena vrijednost bespovratnih sredstava]]*Ugovori_OPULJP[[#This Row],[STOPA NACIONALNOG SUFINANCIRANJA %]]</f>
        <v>255685.20449999999</v>
      </c>
      <c r="Q3058" s="11">
        <v>1704568.03</v>
      </c>
      <c r="R3058" s="11">
        <v>0</v>
      </c>
      <c r="S3058" s="11">
        <v>0</v>
      </c>
      <c r="T3058" s="4">
        <f>Ugovori_OPULJP[[#This Row],[Bespovratna sredstva - Ukupno (EU+Nac) HRK
= Ukupna ugovorena vrijednost bespovratnih sredstava]]+Ugovori_OPULJP[[#This Row],[Javni doprinos korisnika - HRK]]+Ugovori_OPULJP[[#This Row],[Privatni doprinos korisnika - HRK]]</f>
        <v>1704568.03</v>
      </c>
      <c r="U3058" s="29" t="s">
        <v>4584</v>
      </c>
      <c r="V3058" s="29" t="s">
        <v>7159</v>
      </c>
      <c r="W3058" s="30" t="s">
        <v>5673</v>
      </c>
      <c r="X3058" s="30" t="s">
        <v>8071</v>
      </c>
    </row>
    <row r="3059" spans="1:24" ht="102" x14ac:dyDescent="0.25">
      <c r="A3059" s="45" t="s">
        <v>4806</v>
      </c>
      <c r="B3059" s="46" t="s">
        <v>8152</v>
      </c>
      <c r="C3059" s="30" t="s">
        <v>7158</v>
      </c>
      <c r="D3059" s="30" t="s">
        <v>7268</v>
      </c>
      <c r="E3059" s="29" t="s">
        <v>10081</v>
      </c>
      <c r="F3059" s="47" t="s">
        <v>4807</v>
      </c>
      <c r="G3059" s="47" t="s">
        <v>4808</v>
      </c>
      <c r="H3059" s="48">
        <v>43980</v>
      </c>
      <c r="I3059" s="48">
        <v>44590</v>
      </c>
      <c r="J3059" s="48" t="str">
        <f ca="1">IF(Ugovori_OPULJP[[#This Row],[DATUM ZAVRŠETKA OPERACIJE]]&lt;TODAY(),"završen","u provedbi")</f>
        <v>završen</v>
      </c>
      <c r="K3059" s="25" t="s">
        <v>3</v>
      </c>
      <c r="L3059" s="25" t="s">
        <v>3</v>
      </c>
      <c r="M3059" s="17">
        <v>0.85</v>
      </c>
      <c r="N3059" s="17">
        <v>0.15</v>
      </c>
      <c r="O3059" s="11">
        <f>Ugovori_OPULJP[[#This Row],[Bespovratna sredstva - Ukupno (EU+Nac) HRK
= Ukupna ugovorena vrijednost bespovratnih sredstava]]*Ugovori_OPULJP[[#This Row],[EU STOPA SUFINANCIRANJA %
EU CO-FINANCING RATE %]]</f>
        <v>1585080.0085</v>
      </c>
      <c r="P3059" s="11">
        <f>Ugovori_OPULJP[[#This Row],[Bespovratna sredstva - Ukupno (EU+Nac) HRK
= Ukupna ugovorena vrijednost bespovratnih sredstava]]*Ugovori_OPULJP[[#This Row],[STOPA NACIONALNOG SUFINANCIRANJA %]]</f>
        <v>279720.00150000001</v>
      </c>
      <c r="Q3059" s="11">
        <v>1864800.01</v>
      </c>
      <c r="R3059" s="11">
        <v>0</v>
      </c>
      <c r="S3059" s="11">
        <v>0</v>
      </c>
      <c r="T3059" s="4">
        <f>Ugovori_OPULJP[[#This Row],[Bespovratna sredstva - Ukupno (EU+Nac) HRK
= Ukupna ugovorena vrijednost bespovratnih sredstava]]+Ugovori_OPULJP[[#This Row],[Javni doprinos korisnika - HRK]]+Ugovori_OPULJP[[#This Row],[Privatni doprinos korisnika - HRK]]</f>
        <v>1864800.01</v>
      </c>
      <c r="U3059" s="29" t="s">
        <v>4584</v>
      </c>
      <c r="V3059" s="29" t="s">
        <v>7159</v>
      </c>
      <c r="W3059" s="89" t="s">
        <v>5674</v>
      </c>
      <c r="X3059" s="30" t="s">
        <v>8071</v>
      </c>
    </row>
    <row r="3060" spans="1:24" ht="76.5" x14ac:dyDescent="0.25">
      <c r="A3060" s="45" t="s">
        <v>8737</v>
      </c>
      <c r="B3060" s="46" t="s">
        <v>8152</v>
      </c>
      <c r="C3060" s="30" t="s">
        <v>7158</v>
      </c>
      <c r="D3060" s="30" t="s">
        <v>7268</v>
      </c>
      <c r="E3060" s="29" t="s">
        <v>10081</v>
      </c>
      <c r="F3060" s="47" t="s">
        <v>8766</v>
      </c>
      <c r="G3060" s="47" t="s">
        <v>8767</v>
      </c>
      <c r="H3060" s="48">
        <v>44141</v>
      </c>
      <c r="I3060" s="48">
        <v>44871</v>
      </c>
      <c r="J3060" s="48" t="str">
        <f ca="1">IF(Ugovori_OPULJP[[#This Row],[DATUM ZAVRŠETKA OPERACIJE]]&lt;TODAY(),"završen","u provedbi")</f>
        <v>u provedbi</v>
      </c>
      <c r="K3060" s="25" t="s">
        <v>5</v>
      </c>
      <c r="L3060" s="25" t="s">
        <v>5</v>
      </c>
      <c r="M3060" s="17">
        <v>0.85</v>
      </c>
      <c r="N3060" s="17">
        <v>0.15</v>
      </c>
      <c r="O3060" s="11">
        <f>Ugovori_OPULJP[[#This Row],[Bespovratna sredstva - Ukupno (EU+Nac) HRK
= Ukupna ugovorena vrijednost bespovratnih sredstava]]*Ugovori_OPULJP[[#This Row],[EU STOPA SUFINANCIRANJA %
EU CO-FINANCING RATE %]]</f>
        <v>1330482.6109999998</v>
      </c>
      <c r="P3060" s="11">
        <f>Ugovori_OPULJP[[#This Row],[Bespovratna sredstva - Ukupno (EU+Nac) HRK
= Ukupna ugovorena vrijednost bespovratnih sredstava]]*Ugovori_OPULJP[[#This Row],[STOPA NACIONALNOG SUFINANCIRANJA %]]</f>
        <v>234791.04899999997</v>
      </c>
      <c r="Q3060" s="11">
        <v>1565273.66</v>
      </c>
      <c r="R3060" s="11">
        <v>0</v>
      </c>
      <c r="S3060" s="11">
        <v>0</v>
      </c>
      <c r="T3060" s="4">
        <f>Ugovori_OPULJP[[#This Row],[Bespovratna sredstva - Ukupno (EU+Nac) HRK
= Ukupna ugovorena vrijednost bespovratnih sredstava]]+Ugovori_OPULJP[[#This Row],[Javni doprinos korisnika - HRK]]+Ugovori_OPULJP[[#This Row],[Privatni doprinos korisnika - HRK]]</f>
        <v>1565273.66</v>
      </c>
      <c r="U3060" s="29" t="s">
        <v>4584</v>
      </c>
      <c r="V3060" s="29" t="s">
        <v>7159</v>
      </c>
      <c r="W3060" s="89" t="s">
        <v>8806</v>
      </c>
      <c r="X3060" s="99" t="s">
        <v>8071</v>
      </c>
    </row>
    <row r="3061" spans="1:24" ht="63.75" x14ac:dyDescent="0.25">
      <c r="A3061" s="45" t="s">
        <v>8738</v>
      </c>
      <c r="B3061" s="46" t="s">
        <v>8152</v>
      </c>
      <c r="C3061" s="30" t="s">
        <v>7158</v>
      </c>
      <c r="D3061" s="30" t="s">
        <v>7268</v>
      </c>
      <c r="E3061" s="29" t="s">
        <v>10081</v>
      </c>
      <c r="F3061" s="47" t="s">
        <v>8768</v>
      </c>
      <c r="G3061" s="7" t="s">
        <v>11247</v>
      </c>
      <c r="H3061" s="48">
        <v>44137</v>
      </c>
      <c r="I3061" s="48">
        <v>44867</v>
      </c>
      <c r="J3061" s="48" t="str">
        <f ca="1">IF(Ugovori_OPULJP[[#This Row],[DATUM ZAVRŠETKA OPERACIJE]]&lt;TODAY(),"završen","u provedbi")</f>
        <v>u provedbi</v>
      </c>
      <c r="K3061" s="25" t="s">
        <v>3</v>
      </c>
      <c r="L3061" s="25" t="s">
        <v>3</v>
      </c>
      <c r="M3061" s="17">
        <v>0.85</v>
      </c>
      <c r="N3061" s="17">
        <v>0.15</v>
      </c>
      <c r="O3061" s="11">
        <f>Ugovori_OPULJP[[#This Row],[Bespovratna sredstva - Ukupno (EU+Nac) HRK
= Ukupna ugovorena vrijednost bespovratnih sredstava]]*Ugovori_OPULJP[[#This Row],[EU STOPA SUFINANCIRANJA %
EU CO-FINANCING RATE %]]</f>
        <v>1681496.0865</v>
      </c>
      <c r="P3061" s="11">
        <f>Ugovori_OPULJP[[#This Row],[Bespovratna sredstva - Ukupno (EU+Nac) HRK
= Ukupna ugovorena vrijednost bespovratnih sredstava]]*Ugovori_OPULJP[[#This Row],[STOPA NACIONALNOG SUFINANCIRANJA %]]</f>
        <v>296734.60349999997</v>
      </c>
      <c r="Q3061" s="11">
        <v>1978230.69</v>
      </c>
      <c r="R3061" s="11">
        <v>0</v>
      </c>
      <c r="S3061" s="11">
        <v>0</v>
      </c>
      <c r="T3061" s="4">
        <f>Ugovori_OPULJP[[#This Row],[Bespovratna sredstva - Ukupno (EU+Nac) HRK
= Ukupna ugovorena vrijednost bespovratnih sredstava]]+Ugovori_OPULJP[[#This Row],[Javni doprinos korisnika - HRK]]+Ugovori_OPULJP[[#This Row],[Privatni doprinos korisnika - HRK]]</f>
        <v>1978230.69</v>
      </c>
      <c r="U3061" s="29" t="s">
        <v>4584</v>
      </c>
      <c r="V3061" s="29" t="s">
        <v>7159</v>
      </c>
      <c r="W3061" s="89" t="s">
        <v>8807</v>
      </c>
      <c r="X3061" s="30" t="s">
        <v>8071</v>
      </c>
    </row>
    <row r="3062" spans="1:24" ht="114.75" x14ac:dyDescent="0.25">
      <c r="A3062" s="45" t="s">
        <v>8739</v>
      </c>
      <c r="B3062" s="46" t="s">
        <v>8152</v>
      </c>
      <c r="C3062" s="30" t="s">
        <v>7158</v>
      </c>
      <c r="D3062" s="30" t="s">
        <v>7268</v>
      </c>
      <c r="E3062" s="29" t="s">
        <v>10081</v>
      </c>
      <c r="F3062" s="47" t="s">
        <v>8769</v>
      </c>
      <c r="G3062" s="47" t="s">
        <v>10574</v>
      </c>
      <c r="H3062" s="48">
        <v>44137</v>
      </c>
      <c r="I3062" s="48">
        <v>44683</v>
      </c>
      <c r="J3062" s="48" t="str">
        <f ca="1">IF(Ugovori_OPULJP[[#This Row],[DATUM ZAVRŠETKA OPERACIJE]]&lt;TODAY(),"završen","u provedbi")</f>
        <v>u provedbi</v>
      </c>
      <c r="K3062" s="25" t="s">
        <v>1159</v>
      </c>
      <c r="L3062" s="25" t="s">
        <v>20</v>
      </c>
      <c r="M3062" s="17">
        <v>0.85</v>
      </c>
      <c r="N3062" s="17">
        <v>0.15</v>
      </c>
      <c r="O3062" s="11">
        <f>Ugovori_OPULJP[[#This Row],[Bespovratna sredstva - Ukupno (EU+Nac) HRK
= Ukupna ugovorena vrijednost bespovratnih sredstava]]*Ugovori_OPULJP[[#This Row],[EU STOPA SUFINANCIRANJA %
EU CO-FINANCING RATE %]]</f>
        <v>1630971.585</v>
      </c>
      <c r="P3062" s="11">
        <f>Ugovori_OPULJP[[#This Row],[Bespovratna sredstva - Ukupno (EU+Nac) HRK
= Ukupna ugovorena vrijednost bespovratnih sredstava]]*Ugovori_OPULJP[[#This Row],[STOPA NACIONALNOG SUFINANCIRANJA %]]</f>
        <v>287818.51500000001</v>
      </c>
      <c r="Q3062" s="11">
        <v>1918790.1</v>
      </c>
      <c r="R3062" s="11">
        <v>0</v>
      </c>
      <c r="S3062" s="11">
        <v>0</v>
      </c>
      <c r="T3062" s="4">
        <f>Ugovori_OPULJP[[#This Row],[Bespovratna sredstva - Ukupno (EU+Nac) HRK
= Ukupna ugovorena vrijednost bespovratnih sredstava]]+Ugovori_OPULJP[[#This Row],[Javni doprinos korisnika - HRK]]+Ugovori_OPULJP[[#This Row],[Privatni doprinos korisnika - HRK]]</f>
        <v>1918790.1</v>
      </c>
      <c r="U3062" s="29" t="s">
        <v>4584</v>
      </c>
      <c r="V3062" s="29" t="s">
        <v>7159</v>
      </c>
      <c r="W3062" s="89" t="s">
        <v>8808</v>
      </c>
      <c r="X3062" s="30" t="s">
        <v>8071</v>
      </c>
    </row>
    <row r="3063" spans="1:24" ht="114.75" x14ac:dyDescent="0.25">
      <c r="A3063" s="45" t="s">
        <v>8740</v>
      </c>
      <c r="B3063" s="46" t="s">
        <v>8152</v>
      </c>
      <c r="C3063" s="30" t="s">
        <v>7158</v>
      </c>
      <c r="D3063" s="30" t="s">
        <v>7268</v>
      </c>
      <c r="E3063" s="29" t="s">
        <v>10081</v>
      </c>
      <c r="F3063" s="47" t="s">
        <v>8770</v>
      </c>
      <c r="G3063" s="47" t="s">
        <v>8771</v>
      </c>
      <c r="H3063" s="48">
        <v>44144</v>
      </c>
      <c r="I3063" s="48">
        <v>44874</v>
      </c>
      <c r="J3063" s="48" t="str">
        <f ca="1">IF(Ugovori_OPULJP[[#This Row],[DATUM ZAVRŠETKA OPERACIJE]]&lt;TODAY(),"završen","u provedbi")</f>
        <v>u provedbi</v>
      </c>
      <c r="K3063" s="25" t="s">
        <v>13</v>
      </c>
      <c r="L3063" s="25" t="s">
        <v>13</v>
      </c>
      <c r="M3063" s="17">
        <v>0.85</v>
      </c>
      <c r="N3063" s="17">
        <v>0.15</v>
      </c>
      <c r="O3063" s="11">
        <f>Ugovori_OPULJP[[#This Row],[Bespovratna sredstva - Ukupno (EU+Nac) HRK
= Ukupna ugovorena vrijednost bespovratnih sredstava]]*Ugovori_OPULJP[[#This Row],[EU STOPA SUFINANCIRANJA %
EU CO-FINANCING RATE %]]</f>
        <v>1690990.0085</v>
      </c>
      <c r="P3063" s="11">
        <f>Ugovori_OPULJP[[#This Row],[Bespovratna sredstva - Ukupno (EU+Nac) HRK
= Ukupna ugovorena vrijednost bespovratnih sredstava]]*Ugovori_OPULJP[[#This Row],[STOPA NACIONALNOG SUFINANCIRANJA %]]</f>
        <v>298410.00150000001</v>
      </c>
      <c r="Q3063" s="11">
        <v>1989400.01</v>
      </c>
      <c r="R3063" s="11">
        <v>0</v>
      </c>
      <c r="S3063" s="11">
        <v>0</v>
      </c>
      <c r="T3063" s="4">
        <f>Ugovori_OPULJP[[#This Row],[Bespovratna sredstva - Ukupno (EU+Nac) HRK
= Ukupna ugovorena vrijednost bespovratnih sredstava]]+Ugovori_OPULJP[[#This Row],[Javni doprinos korisnika - HRK]]+Ugovori_OPULJP[[#This Row],[Privatni doprinos korisnika - HRK]]</f>
        <v>1989400.01</v>
      </c>
      <c r="U3063" s="29" t="s">
        <v>4584</v>
      </c>
      <c r="V3063" s="29" t="s">
        <v>7159</v>
      </c>
      <c r="W3063" s="89" t="s">
        <v>8809</v>
      </c>
      <c r="X3063" s="30" t="s">
        <v>8071</v>
      </c>
    </row>
    <row r="3064" spans="1:24" ht="76.5" x14ac:dyDescent="0.25">
      <c r="A3064" s="45" t="s">
        <v>8741</v>
      </c>
      <c r="B3064" s="46" t="s">
        <v>8152</v>
      </c>
      <c r="C3064" s="30" t="s">
        <v>7158</v>
      </c>
      <c r="D3064" s="30" t="s">
        <v>7268</v>
      </c>
      <c r="E3064" s="29" t="s">
        <v>10081</v>
      </c>
      <c r="F3064" s="47" t="s">
        <v>8772</v>
      </c>
      <c r="G3064" s="47" t="s">
        <v>7865</v>
      </c>
      <c r="H3064" s="48">
        <v>44141</v>
      </c>
      <c r="I3064" s="48">
        <v>44871</v>
      </c>
      <c r="J3064" s="48" t="str">
        <f ca="1">IF(Ugovori_OPULJP[[#This Row],[DATUM ZAVRŠETKA OPERACIJE]]&lt;TODAY(),"završen","u provedbi")</f>
        <v>u provedbi</v>
      </c>
      <c r="K3064" s="25" t="s">
        <v>15</v>
      </c>
      <c r="L3064" s="25" t="s">
        <v>15</v>
      </c>
      <c r="M3064" s="17">
        <v>0.85</v>
      </c>
      <c r="N3064" s="17">
        <v>0.15</v>
      </c>
      <c r="O3064" s="11">
        <f>Ugovori_OPULJP[[#This Row],[Bespovratna sredstva - Ukupno (EU+Nac) HRK
= Ukupna ugovorena vrijednost bespovratnih sredstava]]*Ugovori_OPULJP[[#This Row],[EU STOPA SUFINANCIRANJA %
EU CO-FINANCING RATE %]]</f>
        <v>1323264.2239999999</v>
      </c>
      <c r="P3064" s="11">
        <f>Ugovori_OPULJP[[#This Row],[Bespovratna sredstva - Ukupno (EU+Nac) HRK
= Ukupna ugovorena vrijednost bespovratnih sredstava]]*Ugovori_OPULJP[[#This Row],[STOPA NACIONALNOG SUFINANCIRANJA %]]</f>
        <v>233517.21599999999</v>
      </c>
      <c r="Q3064" s="11">
        <v>1556781.44</v>
      </c>
      <c r="R3064" s="11">
        <v>0</v>
      </c>
      <c r="S3064" s="11">
        <v>0</v>
      </c>
      <c r="T3064" s="4">
        <f>Ugovori_OPULJP[[#This Row],[Bespovratna sredstva - Ukupno (EU+Nac) HRK
= Ukupna ugovorena vrijednost bespovratnih sredstava]]+Ugovori_OPULJP[[#This Row],[Javni doprinos korisnika - HRK]]+Ugovori_OPULJP[[#This Row],[Privatni doprinos korisnika - HRK]]</f>
        <v>1556781.44</v>
      </c>
      <c r="U3064" s="29" t="s">
        <v>4584</v>
      </c>
      <c r="V3064" s="29" t="s">
        <v>7159</v>
      </c>
      <c r="W3064" s="89" t="s">
        <v>8810</v>
      </c>
      <c r="X3064" s="30" t="s">
        <v>8071</v>
      </c>
    </row>
    <row r="3065" spans="1:24" ht="127.5" x14ac:dyDescent="0.25">
      <c r="A3065" s="45" t="s">
        <v>8742</v>
      </c>
      <c r="B3065" s="46" t="s">
        <v>8152</v>
      </c>
      <c r="C3065" s="30" t="s">
        <v>7158</v>
      </c>
      <c r="D3065" s="30" t="s">
        <v>7268</v>
      </c>
      <c r="E3065" s="29" t="s">
        <v>10081</v>
      </c>
      <c r="F3065" s="47" t="s">
        <v>8773</v>
      </c>
      <c r="G3065" s="47" t="s">
        <v>8803</v>
      </c>
      <c r="H3065" s="48">
        <v>44137</v>
      </c>
      <c r="I3065" s="48">
        <v>44867</v>
      </c>
      <c r="J3065" s="48" t="str">
        <f ca="1">IF(Ugovori_OPULJP[[#This Row],[DATUM ZAVRŠETKA OPERACIJE]]&lt;TODAY(),"završen","u provedbi")</f>
        <v>u provedbi</v>
      </c>
      <c r="K3065" s="25" t="s">
        <v>17</v>
      </c>
      <c r="L3065" s="25" t="s">
        <v>3</v>
      </c>
      <c r="M3065" s="17">
        <v>0.85</v>
      </c>
      <c r="N3065" s="17">
        <v>0.15</v>
      </c>
      <c r="O3065" s="11">
        <f>Ugovori_OPULJP[[#This Row],[Bespovratna sredstva - Ukupno (EU+Nac) HRK
= Ukupna ugovorena vrijednost bespovratnih sredstava]]*Ugovori_OPULJP[[#This Row],[EU STOPA SUFINANCIRANJA %
EU CO-FINANCING RATE %]]</f>
        <v>1661240</v>
      </c>
      <c r="P3065" s="11">
        <f>Ugovori_OPULJP[[#This Row],[Bespovratna sredstva - Ukupno (EU+Nac) HRK
= Ukupna ugovorena vrijednost bespovratnih sredstava]]*Ugovori_OPULJP[[#This Row],[STOPA NACIONALNOG SUFINANCIRANJA %]]</f>
        <v>293160</v>
      </c>
      <c r="Q3065" s="11">
        <v>1954400</v>
      </c>
      <c r="R3065" s="11">
        <v>0</v>
      </c>
      <c r="S3065" s="11">
        <v>0</v>
      </c>
      <c r="T3065" s="4">
        <f>Ugovori_OPULJP[[#This Row],[Bespovratna sredstva - Ukupno (EU+Nac) HRK
= Ukupna ugovorena vrijednost bespovratnih sredstava]]+Ugovori_OPULJP[[#This Row],[Javni doprinos korisnika - HRK]]+Ugovori_OPULJP[[#This Row],[Privatni doprinos korisnika - HRK]]</f>
        <v>1954400</v>
      </c>
      <c r="U3065" s="29" t="s">
        <v>4584</v>
      </c>
      <c r="V3065" s="29" t="s">
        <v>7159</v>
      </c>
      <c r="W3065" s="89" t="s">
        <v>8811</v>
      </c>
      <c r="X3065" s="30" t="s">
        <v>8071</v>
      </c>
    </row>
    <row r="3066" spans="1:24" ht="127.5" x14ac:dyDescent="0.25">
      <c r="A3066" s="45" t="s">
        <v>8743</v>
      </c>
      <c r="B3066" s="46" t="s">
        <v>8152</v>
      </c>
      <c r="C3066" s="30" t="s">
        <v>7158</v>
      </c>
      <c r="D3066" s="30" t="s">
        <v>7268</v>
      </c>
      <c r="E3066" s="29" t="s">
        <v>10081</v>
      </c>
      <c r="F3066" s="47" t="s">
        <v>8774</v>
      </c>
      <c r="G3066" s="47" t="s">
        <v>8247</v>
      </c>
      <c r="H3066" s="48">
        <v>44137</v>
      </c>
      <c r="I3066" s="48">
        <v>44502</v>
      </c>
      <c r="J3066" s="48" t="str">
        <f ca="1">IF(Ugovori_OPULJP[[#This Row],[DATUM ZAVRŠETKA OPERACIJE]]&lt;TODAY(),"završen","u provedbi")</f>
        <v>završen</v>
      </c>
      <c r="K3066" s="25" t="s">
        <v>3</v>
      </c>
      <c r="L3066" s="25" t="s">
        <v>3</v>
      </c>
      <c r="M3066" s="17">
        <v>0.85</v>
      </c>
      <c r="N3066" s="17">
        <v>0.15</v>
      </c>
      <c r="O3066" s="11">
        <f>Ugovori_OPULJP[[#This Row],[Bespovratna sredstva - Ukupno (EU+Nac) HRK
= Ukupna ugovorena vrijednost bespovratnih sredstava]]*Ugovori_OPULJP[[#This Row],[EU STOPA SUFINANCIRANJA %
EU CO-FINANCING RATE %]]</f>
        <v>792693.32299999997</v>
      </c>
      <c r="P3066" s="11">
        <f>Ugovori_OPULJP[[#This Row],[Bespovratna sredstva - Ukupno (EU+Nac) HRK
= Ukupna ugovorena vrijednost bespovratnih sredstava]]*Ugovori_OPULJP[[#This Row],[STOPA NACIONALNOG SUFINANCIRANJA %]]</f>
        <v>139887.057</v>
      </c>
      <c r="Q3066" s="11">
        <v>932580.38</v>
      </c>
      <c r="R3066" s="11">
        <v>0</v>
      </c>
      <c r="S3066" s="11">
        <v>0</v>
      </c>
      <c r="T3066" s="4">
        <f>Ugovori_OPULJP[[#This Row],[Bespovratna sredstva - Ukupno (EU+Nac) HRK
= Ukupna ugovorena vrijednost bespovratnih sredstava]]+Ugovori_OPULJP[[#This Row],[Javni doprinos korisnika - HRK]]+Ugovori_OPULJP[[#This Row],[Privatni doprinos korisnika - HRK]]</f>
        <v>932580.38</v>
      </c>
      <c r="U3066" s="29" t="s">
        <v>4584</v>
      </c>
      <c r="V3066" s="29" t="s">
        <v>7159</v>
      </c>
      <c r="W3066" s="89" t="s">
        <v>8812</v>
      </c>
      <c r="X3066" s="30" t="s">
        <v>8071</v>
      </c>
    </row>
    <row r="3067" spans="1:24" ht="114.75" x14ac:dyDescent="0.25">
      <c r="A3067" s="45" t="s">
        <v>8744</v>
      </c>
      <c r="B3067" s="46" t="s">
        <v>8152</v>
      </c>
      <c r="C3067" s="30" t="s">
        <v>7158</v>
      </c>
      <c r="D3067" s="30" t="s">
        <v>7268</v>
      </c>
      <c r="E3067" s="29" t="s">
        <v>10081</v>
      </c>
      <c r="F3067" s="47" t="s">
        <v>8775</v>
      </c>
      <c r="G3067" s="47" t="s">
        <v>8776</v>
      </c>
      <c r="H3067" s="48">
        <v>44144</v>
      </c>
      <c r="I3067" s="48">
        <v>44874</v>
      </c>
      <c r="J3067" s="48" t="str">
        <f ca="1">IF(Ugovori_OPULJP[[#This Row],[DATUM ZAVRŠETKA OPERACIJE]]&lt;TODAY(),"završen","u provedbi")</f>
        <v>u provedbi</v>
      </c>
      <c r="K3067" s="25" t="s">
        <v>11</v>
      </c>
      <c r="L3067" s="25" t="s">
        <v>11</v>
      </c>
      <c r="M3067" s="17">
        <v>0.85</v>
      </c>
      <c r="N3067" s="17">
        <v>0.15</v>
      </c>
      <c r="O3067" s="11">
        <f>Ugovori_OPULJP[[#This Row],[Bespovratna sredstva - Ukupno (EU+Nac) HRK
= Ukupna ugovorena vrijednost bespovratnih sredstava]]*Ugovori_OPULJP[[#This Row],[EU STOPA SUFINANCIRANJA %
EU CO-FINANCING RATE %]]</f>
        <v>1177029</v>
      </c>
      <c r="P3067" s="11">
        <f>Ugovori_OPULJP[[#This Row],[Bespovratna sredstva - Ukupno (EU+Nac) HRK
= Ukupna ugovorena vrijednost bespovratnih sredstava]]*Ugovori_OPULJP[[#This Row],[STOPA NACIONALNOG SUFINANCIRANJA %]]</f>
        <v>207711</v>
      </c>
      <c r="Q3067" s="11">
        <v>1384740</v>
      </c>
      <c r="R3067" s="11">
        <v>0</v>
      </c>
      <c r="S3067" s="11">
        <v>0</v>
      </c>
      <c r="T3067" s="4">
        <f>Ugovori_OPULJP[[#This Row],[Bespovratna sredstva - Ukupno (EU+Nac) HRK
= Ukupna ugovorena vrijednost bespovratnih sredstava]]+Ugovori_OPULJP[[#This Row],[Javni doprinos korisnika - HRK]]+Ugovori_OPULJP[[#This Row],[Privatni doprinos korisnika - HRK]]</f>
        <v>1384740</v>
      </c>
      <c r="U3067" s="29" t="s">
        <v>4584</v>
      </c>
      <c r="V3067" s="29" t="s">
        <v>7159</v>
      </c>
      <c r="W3067" s="89" t="s">
        <v>8813</v>
      </c>
      <c r="X3067" s="30" t="s">
        <v>8071</v>
      </c>
    </row>
    <row r="3068" spans="1:24" ht="127.5" x14ac:dyDescent="0.25">
      <c r="A3068" s="45" t="s">
        <v>8745</v>
      </c>
      <c r="B3068" s="46" t="s">
        <v>8152</v>
      </c>
      <c r="C3068" s="30" t="s">
        <v>7158</v>
      </c>
      <c r="D3068" s="30" t="s">
        <v>7268</v>
      </c>
      <c r="E3068" s="29" t="s">
        <v>10081</v>
      </c>
      <c r="F3068" s="47" t="s">
        <v>8777</v>
      </c>
      <c r="G3068" s="47" t="s">
        <v>8778</v>
      </c>
      <c r="H3068" s="48">
        <v>44137</v>
      </c>
      <c r="I3068" s="48">
        <v>44867</v>
      </c>
      <c r="J3068" s="48" t="str">
        <f ca="1">IF(Ugovori_OPULJP[[#This Row],[DATUM ZAVRŠETKA OPERACIJE]]&lt;TODAY(),"završen","u provedbi")</f>
        <v>u provedbi</v>
      </c>
      <c r="K3068" s="25" t="s">
        <v>13</v>
      </c>
      <c r="L3068" s="25" t="s">
        <v>13</v>
      </c>
      <c r="M3068" s="17">
        <v>0.85</v>
      </c>
      <c r="N3068" s="17">
        <v>0.15</v>
      </c>
      <c r="O3068" s="11">
        <f>Ugovori_OPULJP[[#This Row],[Bespovratna sredstva - Ukupno (EU+Nac) HRK
= Ukupna ugovorena vrijednost bespovratnih sredstava]]*Ugovori_OPULJP[[#This Row],[EU STOPA SUFINANCIRANJA %
EU CO-FINANCING RATE %]]</f>
        <v>1017807</v>
      </c>
      <c r="P3068" s="11">
        <f>Ugovori_OPULJP[[#This Row],[Bespovratna sredstva - Ukupno (EU+Nac) HRK
= Ukupna ugovorena vrijednost bespovratnih sredstava]]*Ugovori_OPULJP[[#This Row],[STOPA NACIONALNOG SUFINANCIRANJA %]]</f>
        <v>179613</v>
      </c>
      <c r="Q3068" s="11">
        <v>1197420</v>
      </c>
      <c r="R3068" s="11">
        <v>0</v>
      </c>
      <c r="S3068" s="11">
        <v>0</v>
      </c>
      <c r="T3068" s="4">
        <f>Ugovori_OPULJP[[#This Row],[Bespovratna sredstva - Ukupno (EU+Nac) HRK
= Ukupna ugovorena vrijednost bespovratnih sredstava]]+Ugovori_OPULJP[[#This Row],[Javni doprinos korisnika - HRK]]+Ugovori_OPULJP[[#This Row],[Privatni doprinos korisnika - HRK]]</f>
        <v>1197420</v>
      </c>
      <c r="U3068" s="29" t="s">
        <v>4584</v>
      </c>
      <c r="V3068" s="29" t="s">
        <v>7159</v>
      </c>
      <c r="W3068" s="89" t="s">
        <v>8814</v>
      </c>
      <c r="X3068" s="30" t="s">
        <v>8071</v>
      </c>
    </row>
    <row r="3069" spans="1:24" ht="114.75" x14ac:dyDescent="0.25">
      <c r="A3069" s="45" t="s">
        <v>8746</v>
      </c>
      <c r="B3069" s="46" t="s">
        <v>8152</v>
      </c>
      <c r="C3069" s="30" t="s">
        <v>7158</v>
      </c>
      <c r="D3069" s="30" t="s">
        <v>7268</v>
      </c>
      <c r="E3069" s="29" t="s">
        <v>10081</v>
      </c>
      <c r="F3069" s="47" t="s">
        <v>8779</v>
      </c>
      <c r="G3069" s="47" t="s">
        <v>3385</v>
      </c>
      <c r="H3069" s="48">
        <v>44140</v>
      </c>
      <c r="I3069" s="48">
        <v>45051</v>
      </c>
      <c r="J3069" s="48" t="str">
        <f ca="1">IF(Ugovori_OPULJP[[#This Row],[DATUM ZAVRŠETKA OPERACIJE]]&lt;TODAY(),"završen","u provedbi")</f>
        <v>u provedbi</v>
      </c>
      <c r="K3069" s="25" t="s">
        <v>8815</v>
      </c>
      <c r="L3069" s="25" t="s">
        <v>15</v>
      </c>
      <c r="M3069" s="17">
        <v>0.85</v>
      </c>
      <c r="N3069" s="17">
        <v>0.15</v>
      </c>
      <c r="O3069" s="11">
        <f>Ugovori_OPULJP[[#This Row],[Bespovratna sredstva - Ukupno (EU+Nac) HRK
= Ukupna ugovorena vrijednost bespovratnih sredstava]]*Ugovori_OPULJP[[#This Row],[EU STOPA SUFINANCIRANJA %
EU CO-FINANCING RATE %]]</f>
        <v>1670766.63</v>
      </c>
      <c r="P3069" s="11">
        <f>Ugovori_OPULJP[[#This Row],[Bespovratna sredstva - Ukupno (EU+Nac) HRK
= Ukupna ugovorena vrijednost bespovratnih sredstava]]*Ugovori_OPULJP[[#This Row],[STOPA NACIONALNOG SUFINANCIRANJA %]]</f>
        <v>294841.17</v>
      </c>
      <c r="Q3069" s="11">
        <v>1965607.8</v>
      </c>
      <c r="R3069" s="11">
        <v>0</v>
      </c>
      <c r="S3069" s="11">
        <v>0</v>
      </c>
      <c r="T3069" s="4">
        <f>Ugovori_OPULJP[[#This Row],[Bespovratna sredstva - Ukupno (EU+Nac) HRK
= Ukupna ugovorena vrijednost bespovratnih sredstava]]+Ugovori_OPULJP[[#This Row],[Javni doprinos korisnika - HRK]]+Ugovori_OPULJP[[#This Row],[Privatni doprinos korisnika - HRK]]</f>
        <v>1965607.8</v>
      </c>
      <c r="U3069" s="29" t="s">
        <v>4584</v>
      </c>
      <c r="V3069" s="29" t="s">
        <v>7159</v>
      </c>
      <c r="W3069" s="89" t="s">
        <v>8816</v>
      </c>
      <c r="X3069" s="30" t="s">
        <v>8071</v>
      </c>
    </row>
    <row r="3070" spans="1:24" ht="114.75" x14ac:dyDescent="0.25">
      <c r="A3070" s="12" t="s">
        <v>8856</v>
      </c>
      <c r="B3070" s="8" t="s">
        <v>8152</v>
      </c>
      <c r="C3070" s="5" t="s">
        <v>7158</v>
      </c>
      <c r="D3070" s="30" t="s">
        <v>7268</v>
      </c>
      <c r="E3070" s="29" t="s">
        <v>10081</v>
      </c>
      <c r="F3070" s="7" t="s">
        <v>8868</v>
      </c>
      <c r="G3070" s="7" t="s">
        <v>8862</v>
      </c>
      <c r="H3070" s="13">
        <v>44154</v>
      </c>
      <c r="I3070" s="13">
        <v>44884</v>
      </c>
      <c r="J3070" s="13" t="str">
        <f ca="1">IF(Ugovori_OPULJP[[#This Row],[DATUM ZAVRŠETKA OPERACIJE]]&lt;TODAY(),"završen","u provedbi")</f>
        <v>u provedbi</v>
      </c>
      <c r="K3070" s="18" t="s">
        <v>14</v>
      </c>
      <c r="L3070" s="6" t="s">
        <v>14</v>
      </c>
      <c r="M3070" s="17">
        <v>0.85</v>
      </c>
      <c r="N3070" s="17">
        <v>0.15</v>
      </c>
      <c r="O3070" s="11">
        <f>Ugovori_OPULJP[[#This Row],[Bespovratna sredstva - Ukupno (EU+Nac) HRK
= Ukupna ugovorena vrijednost bespovratnih sredstava]]*Ugovori_OPULJP[[#This Row],[EU STOPA SUFINANCIRANJA %
EU CO-FINANCING RATE %]]</f>
        <v>1549389.52</v>
      </c>
      <c r="P3070" s="11">
        <f>Ugovori_OPULJP[[#This Row],[Bespovratna sredstva - Ukupno (EU+Nac) HRK
= Ukupna ugovorena vrijednost bespovratnih sredstava]]*Ugovori_OPULJP[[#This Row],[STOPA NACIONALNOG SUFINANCIRANJA %]]</f>
        <v>273421.68</v>
      </c>
      <c r="Q3070" s="4">
        <v>1822811.2</v>
      </c>
      <c r="R3070" s="11">
        <v>0</v>
      </c>
      <c r="S3070" s="11">
        <v>0</v>
      </c>
      <c r="T3070" s="4">
        <f>Ugovori_OPULJP[[#This Row],[Bespovratna sredstva - Ukupno (EU+Nac) HRK
= Ukupna ugovorena vrijednost bespovratnih sredstava]]+Ugovori_OPULJP[[#This Row],[Javni doprinos korisnika - HRK]]+Ugovori_OPULJP[[#This Row],[Privatni doprinos korisnika - HRK]]</f>
        <v>1822811.2</v>
      </c>
      <c r="U3070" s="19" t="s">
        <v>4584</v>
      </c>
      <c r="V3070" s="19" t="s">
        <v>7159</v>
      </c>
      <c r="W3070" s="14" t="s">
        <v>8873</v>
      </c>
      <c r="X3070" s="30" t="s">
        <v>8071</v>
      </c>
    </row>
    <row r="3071" spans="1:24" ht="63.75" x14ac:dyDescent="0.25">
      <c r="A3071" s="45" t="s">
        <v>8747</v>
      </c>
      <c r="B3071" s="46" t="s">
        <v>8152</v>
      </c>
      <c r="C3071" s="30" t="s">
        <v>7158</v>
      </c>
      <c r="D3071" s="30" t="s">
        <v>7268</v>
      </c>
      <c r="E3071" s="29" t="s">
        <v>10081</v>
      </c>
      <c r="F3071" s="47" t="s">
        <v>8780</v>
      </c>
      <c r="G3071" s="47" t="s">
        <v>8593</v>
      </c>
      <c r="H3071" s="48">
        <v>44145</v>
      </c>
      <c r="I3071" s="48">
        <v>44875</v>
      </c>
      <c r="J3071" s="48" t="str">
        <f ca="1">IF(Ugovori_OPULJP[[#This Row],[DATUM ZAVRŠETKA OPERACIJE]]&lt;TODAY(),"završen","u provedbi")</f>
        <v>u provedbi</v>
      </c>
      <c r="K3071" s="25" t="s">
        <v>15</v>
      </c>
      <c r="L3071" s="25" t="s">
        <v>15</v>
      </c>
      <c r="M3071" s="17">
        <v>0.85</v>
      </c>
      <c r="N3071" s="17">
        <v>0.15</v>
      </c>
      <c r="O3071" s="11">
        <f>Ugovori_OPULJP[[#This Row],[Bespovratna sredstva - Ukupno (EU+Nac) HRK
= Ukupna ugovorena vrijednost bespovratnih sredstava]]*Ugovori_OPULJP[[#This Row],[EU STOPA SUFINANCIRANJA %
EU CO-FINANCING RATE %]]</f>
        <v>1619352</v>
      </c>
      <c r="P3071" s="11">
        <f>Ugovori_OPULJP[[#This Row],[Bespovratna sredstva - Ukupno (EU+Nac) HRK
= Ukupna ugovorena vrijednost bespovratnih sredstava]]*Ugovori_OPULJP[[#This Row],[STOPA NACIONALNOG SUFINANCIRANJA %]]</f>
        <v>285768</v>
      </c>
      <c r="Q3071" s="11">
        <v>1905120</v>
      </c>
      <c r="R3071" s="11">
        <v>0</v>
      </c>
      <c r="S3071" s="11">
        <v>0</v>
      </c>
      <c r="T3071" s="4">
        <f>Ugovori_OPULJP[[#This Row],[Bespovratna sredstva - Ukupno (EU+Nac) HRK
= Ukupna ugovorena vrijednost bespovratnih sredstava]]+Ugovori_OPULJP[[#This Row],[Javni doprinos korisnika - HRK]]+Ugovori_OPULJP[[#This Row],[Privatni doprinos korisnika - HRK]]</f>
        <v>1905120</v>
      </c>
      <c r="U3071" s="29" t="s">
        <v>4584</v>
      </c>
      <c r="V3071" s="29" t="s">
        <v>7159</v>
      </c>
      <c r="W3071" s="89" t="s">
        <v>8817</v>
      </c>
      <c r="X3071" s="30" t="s">
        <v>8071</v>
      </c>
    </row>
    <row r="3072" spans="1:24" ht="63.75" x14ac:dyDescent="0.25">
      <c r="A3072" s="45" t="s">
        <v>8748</v>
      </c>
      <c r="B3072" s="46" t="s">
        <v>8152</v>
      </c>
      <c r="C3072" s="30" t="s">
        <v>7158</v>
      </c>
      <c r="D3072" s="30" t="s">
        <v>7268</v>
      </c>
      <c r="E3072" s="29" t="s">
        <v>10081</v>
      </c>
      <c r="F3072" s="47" t="s">
        <v>8805</v>
      </c>
      <c r="G3072" s="47" t="s">
        <v>8781</v>
      </c>
      <c r="H3072" s="48">
        <v>44146</v>
      </c>
      <c r="I3072" s="48">
        <v>44876</v>
      </c>
      <c r="J3072" s="48" t="str">
        <f ca="1">IF(Ugovori_OPULJP[[#This Row],[DATUM ZAVRŠETKA OPERACIJE]]&lt;TODAY(),"završen","u provedbi")</f>
        <v>u provedbi</v>
      </c>
      <c r="K3072" s="25" t="s">
        <v>11</v>
      </c>
      <c r="L3072" s="25" t="s">
        <v>11</v>
      </c>
      <c r="M3072" s="17">
        <v>0.85</v>
      </c>
      <c r="N3072" s="17">
        <v>0.15</v>
      </c>
      <c r="O3072" s="11">
        <f>Ugovori_OPULJP[[#This Row],[Bespovratna sredstva - Ukupno (EU+Nac) HRK
= Ukupna ugovorena vrijednost bespovratnih sredstava]]*Ugovori_OPULJP[[#This Row],[EU STOPA SUFINANCIRANJA %
EU CO-FINANCING RATE %]]</f>
        <v>1387539.7534999999</v>
      </c>
      <c r="P3072" s="11">
        <f>Ugovori_OPULJP[[#This Row],[Bespovratna sredstva - Ukupno (EU+Nac) HRK
= Ukupna ugovorena vrijednost bespovratnih sredstava]]*Ugovori_OPULJP[[#This Row],[STOPA NACIONALNOG SUFINANCIRANJA %]]</f>
        <v>244859.95649999997</v>
      </c>
      <c r="Q3072" s="11">
        <v>1632399.71</v>
      </c>
      <c r="R3072" s="11">
        <v>0</v>
      </c>
      <c r="S3072" s="11">
        <v>0</v>
      </c>
      <c r="T3072" s="4">
        <f>Ugovori_OPULJP[[#This Row],[Bespovratna sredstva - Ukupno (EU+Nac) HRK
= Ukupna ugovorena vrijednost bespovratnih sredstava]]+Ugovori_OPULJP[[#This Row],[Javni doprinos korisnika - HRK]]+Ugovori_OPULJP[[#This Row],[Privatni doprinos korisnika - HRK]]</f>
        <v>1632399.71</v>
      </c>
      <c r="U3072" s="29" t="s">
        <v>4584</v>
      </c>
      <c r="V3072" s="29" t="s">
        <v>7159</v>
      </c>
      <c r="W3072" s="89" t="s">
        <v>8818</v>
      </c>
      <c r="X3072" s="30" t="s">
        <v>8071</v>
      </c>
    </row>
    <row r="3073" spans="1:24" ht="89.25" x14ac:dyDescent="0.25">
      <c r="A3073" s="45" t="s">
        <v>8749</v>
      </c>
      <c r="B3073" s="46" t="s">
        <v>8152</v>
      </c>
      <c r="C3073" s="30" t="s">
        <v>7158</v>
      </c>
      <c r="D3073" s="30" t="s">
        <v>7268</v>
      </c>
      <c r="E3073" s="29" t="s">
        <v>10081</v>
      </c>
      <c r="F3073" s="47" t="s">
        <v>8782</v>
      </c>
      <c r="G3073" s="47" t="s">
        <v>8597</v>
      </c>
      <c r="H3073" s="48">
        <v>44146</v>
      </c>
      <c r="I3073" s="48">
        <v>44876</v>
      </c>
      <c r="J3073" s="48" t="str">
        <f ca="1">IF(Ugovori_OPULJP[[#This Row],[DATUM ZAVRŠETKA OPERACIJE]]&lt;TODAY(),"završen","u provedbi")</f>
        <v>u provedbi</v>
      </c>
      <c r="K3073" s="25" t="s">
        <v>15</v>
      </c>
      <c r="L3073" s="25" t="s">
        <v>15</v>
      </c>
      <c r="M3073" s="17">
        <v>0.85</v>
      </c>
      <c r="N3073" s="17">
        <v>0.15</v>
      </c>
      <c r="O3073" s="11">
        <f>Ugovori_OPULJP[[#This Row],[Bespovratna sredstva - Ukupno (EU+Nac) HRK
= Ukupna ugovorena vrijednost bespovratnih sredstava]]*Ugovori_OPULJP[[#This Row],[EU STOPA SUFINANCIRANJA %
EU CO-FINANCING RATE %]]</f>
        <v>1699429.48</v>
      </c>
      <c r="P3073" s="11">
        <f>Ugovori_OPULJP[[#This Row],[Bespovratna sredstva - Ukupno (EU+Nac) HRK
= Ukupna ugovorena vrijednost bespovratnih sredstava]]*Ugovori_OPULJP[[#This Row],[STOPA NACIONALNOG SUFINANCIRANJA %]]</f>
        <v>299899.32</v>
      </c>
      <c r="Q3073" s="11">
        <v>1999328.8</v>
      </c>
      <c r="R3073" s="11">
        <v>0</v>
      </c>
      <c r="S3073" s="11">
        <v>0</v>
      </c>
      <c r="T3073" s="4">
        <f>Ugovori_OPULJP[[#This Row],[Bespovratna sredstva - Ukupno (EU+Nac) HRK
= Ukupna ugovorena vrijednost bespovratnih sredstava]]+Ugovori_OPULJP[[#This Row],[Javni doprinos korisnika - HRK]]+Ugovori_OPULJP[[#This Row],[Privatni doprinos korisnika - HRK]]</f>
        <v>1999328.8</v>
      </c>
      <c r="U3073" s="29" t="s">
        <v>4584</v>
      </c>
      <c r="V3073" s="29" t="s">
        <v>7159</v>
      </c>
      <c r="W3073" s="89" t="s">
        <v>5658</v>
      </c>
      <c r="X3073" s="30" t="s">
        <v>8071</v>
      </c>
    </row>
    <row r="3074" spans="1:24" ht="127.5" x14ac:dyDescent="0.25">
      <c r="A3074" s="45" t="s">
        <v>8750</v>
      </c>
      <c r="B3074" s="46" t="s">
        <v>8152</v>
      </c>
      <c r="C3074" s="30" t="s">
        <v>7158</v>
      </c>
      <c r="D3074" s="30" t="s">
        <v>7268</v>
      </c>
      <c r="E3074" s="29" t="s">
        <v>10081</v>
      </c>
      <c r="F3074" s="47" t="s">
        <v>8783</v>
      </c>
      <c r="G3074" s="47" t="s">
        <v>8401</v>
      </c>
      <c r="H3074" s="48">
        <v>44144</v>
      </c>
      <c r="I3074" s="48">
        <v>44874</v>
      </c>
      <c r="J3074" s="48" t="str">
        <f ca="1">IF(Ugovori_OPULJP[[#This Row],[DATUM ZAVRŠETKA OPERACIJE]]&lt;TODAY(),"završen","u provedbi")</f>
        <v>u provedbi</v>
      </c>
      <c r="K3074" s="25" t="s">
        <v>20</v>
      </c>
      <c r="L3074" s="25" t="s">
        <v>20</v>
      </c>
      <c r="M3074" s="17">
        <v>0.85</v>
      </c>
      <c r="N3074" s="17">
        <v>0.15</v>
      </c>
      <c r="O3074" s="11">
        <f>Ugovori_OPULJP[[#This Row],[Bespovratna sredstva - Ukupno (EU+Nac) HRK
= Ukupna ugovorena vrijednost bespovratnih sredstava]]*Ugovori_OPULJP[[#This Row],[EU STOPA SUFINANCIRANJA %
EU CO-FINANCING RATE %]]</f>
        <v>1691157.3564999998</v>
      </c>
      <c r="P3074" s="11">
        <f>Ugovori_OPULJP[[#This Row],[Bespovratna sredstva - Ukupno (EU+Nac) HRK
= Ukupna ugovorena vrijednost bespovratnih sredstava]]*Ugovori_OPULJP[[#This Row],[STOPA NACIONALNOG SUFINANCIRANJA %]]</f>
        <v>298439.53349999996</v>
      </c>
      <c r="Q3074" s="11">
        <v>1989596.89</v>
      </c>
      <c r="R3074" s="11">
        <v>0</v>
      </c>
      <c r="S3074" s="11">
        <v>0</v>
      </c>
      <c r="T3074" s="4">
        <f>Ugovori_OPULJP[[#This Row],[Bespovratna sredstva - Ukupno (EU+Nac) HRK
= Ukupna ugovorena vrijednost bespovratnih sredstava]]+Ugovori_OPULJP[[#This Row],[Javni doprinos korisnika - HRK]]+Ugovori_OPULJP[[#This Row],[Privatni doprinos korisnika - HRK]]</f>
        <v>1989596.89</v>
      </c>
      <c r="U3074" s="29" t="s">
        <v>4584</v>
      </c>
      <c r="V3074" s="29" t="s">
        <v>7159</v>
      </c>
      <c r="W3074" s="89" t="s">
        <v>8819</v>
      </c>
      <c r="X3074" s="30" t="s">
        <v>8071</v>
      </c>
    </row>
    <row r="3075" spans="1:24" ht="114.75" x14ac:dyDescent="0.25">
      <c r="A3075" s="45" t="s">
        <v>8751</v>
      </c>
      <c r="B3075" s="46" t="s">
        <v>8152</v>
      </c>
      <c r="C3075" s="30" t="s">
        <v>7158</v>
      </c>
      <c r="D3075" s="30" t="s">
        <v>7268</v>
      </c>
      <c r="E3075" s="29" t="s">
        <v>10081</v>
      </c>
      <c r="F3075" s="47" t="s">
        <v>8784</v>
      </c>
      <c r="G3075" s="47" t="s">
        <v>449</v>
      </c>
      <c r="H3075" s="48">
        <v>44145</v>
      </c>
      <c r="I3075" s="48">
        <v>44875</v>
      </c>
      <c r="J3075" s="48" t="str">
        <f ca="1">IF(Ugovori_OPULJP[[#This Row],[DATUM ZAVRŠETKA OPERACIJE]]&lt;TODAY(),"završen","u provedbi")</f>
        <v>u provedbi</v>
      </c>
      <c r="K3075" s="25" t="s">
        <v>10</v>
      </c>
      <c r="L3075" s="25" t="s">
        <v>10</v>
      </c>
      <c r="M3075" s="17">
        <v>0.85</v>
      </c>
      <c r="N3075" s="17">
        <v>0.15</v>
      </c>
      <c r="O3075" s="11">
        <f>Ugovori_OPULJP[[#This Row],[Bespovratna sredstva - Ukupno (EU+Nac) HRK
= Ukupna ugovorena vrijednost bespovratnih sredstava]]*Ugovori_OPULJP[[#This Row],[EU STOPA SUFINANCIRANJA %
EU CO-FINANCING RATE %]]</f>
        <v>1114840.9175</v>
      </c>
      <c r="P3075" s="11">
        <f>Ugovori_OPULJP[[#This Row],[Bespovratna sredstva - Ukupno (EU+Nac) HRK
= Ukupna ugovorena vrijednost bespovratnih sredstava]]*Ugovori_OPULJP[[#This Row],[STOPA NACIONALNOG SUFINANCIRANJA %]]</f>
        <v>196736.63250000001</v>
      </c>
      <c r="Q3075" s="11">
        <v>1311577.55</v>
      </c>
      <c r="R3075" s="11">
        <v>0</v>
      </c>
      <c r="S3075" s="11">
        <v>0</v>
      </c>
      <c r="T3075" s="4">
        <f>Ugovori_OPULJP[[#This Row],[Bespovratna sredstva - Ukupno (EU+Nac) HRK
= Ukupna ugovorena vrijednost bespovratnih sredstava]]+Ugovori_OPULJP[[#This Row],[Javni doprinos korisnika - HRK]]+Ugovori_OPULJP[[#This Row],[Privatni doprinos korisnika - HRK]]</f>
        <v>1311577.55</v>
      </c>
      <c r="U3075" s="29" t="s">
        <v>4584</v>
      </c>
      <c r="V3075" s="29" t="s">
        <v>7159</v>
      </c>
      <c r="W3075" s="89" t="s">
        <v>8820</v>
      </c>
      <c r="X3075" s="30" t="s">
        <v>8071</v>
      </c>
    </row>
    <row r="3076" spans="1:24" ht="89.25" x14ac:dyDescent="0.25">
      <c r="A3076" s="45" t="s">
        <v>8752</v>
      </c>
      <c r="B3076" s="46" t="s">
        <v>8152</v>
      </c>
      <c r="C3076" s="30" t="s">
        <v>7158</v>
      </c>
      <c r="D3076" s="30" t="s">
        <v>7268</v>
      </c>
      <c r="E3076" s="29" t="s">
        <v>10081</v>
      </c>
      <c r="F3076" s="47" t="s">
        <v>8785</v>
      </c>
      <c r="G3076" s="47" t="s">
        <v>10537</v>
      </c>
      <c r="H3076" s="48">
        <v>44137</v>
      </c>
      <c r="I3076" s="48">
        <v>44867</v>
      </c>
      <c r="J3076" s="48" t="str">
        <f ca="1">IF(Ugovori_OPULJP[[#This Row],[DATUM ZAVRŠETKA OPERACIJE]]&lt;TODAY(),"završen","u provedbi")</f>
        <v>u provedbi</v>
      </c>
      <c r="K3076" s="25" t="s">
        <v>0</v>
      </c>
      <c r="L3076" s="25" t="s">
        <v>0</v>
      </c>
      <c r="M3076" s="17">
        <v>0.85</v>
      </c>
      <c r="N3076" s="17">
        <v>0.15</v>
      </c>
      <c r="O3076" s="11">
        <f>Ugovori_OPULJP[[#This Row],[Bespovratna sredstva - Ukupno (EU+Nac) HRK
= Ukupna ugovorena vrijednost bespovratnih sredstava]]*Ugovori_OPULJP[[#This Row],[EU STOPA SUFINANCIRANJA %
EU CO-FINANCING RATE %]]</f>
        <v>1695628.5944999999</v>
      </c>
      <c r="P3076" s="11">
        <f>Ugovori_OPULJP[[#This Row],[Bespovratna sredstva - Ukupno (EU+Nac) HRK
= Ukupna ugovorena vrijednost bespovratnih sredstava]]*Ugovori_OPULJP[[#This Row],[STOPA NACIONALNOG SUFINANCIRANJA %]]</f>
        <v>299228.57549999998</v>
      </c>
      <c r="Q3076" s="11">
        <v>1994857.17</v>
      </c>
      <c r="R3076" s="11">
        <v>0</v>
      </c>
      <c r="S3076" s="11">
        <v>0</v>
      </c>
      <c r="T3076" s="4">
        <f>Ugovori_OPULJP[[#This Row],[Bespovratna sredstva - Ukupno (EU+Nac) HRK
= Ukupna ugovorena vrijednost bespovratnih sredstava]]+Ugovori_OPULJP[[#This Row],[Javni doprinos korisnika - HRK]]+Ugovori_OPULJP[[#This Row],[Privatni doprinos korisnika - HRK]]</f>
        <v>1994857.17</v>
      </c>
      <c r="U3076" s="29" t="s">
        <v>4584</v>
      </c>
      <c r="V3076" s="29" t="s">
        <v>7159</v>
      </c>
      <c r="W3076" s="30" t="s">
        <v>8821</v>
      </c>
      <c r="X3076" s="30" t="s">
        <v>8071</v>
      </c>
    </row>
    <row r="3077" spans="1:24" ht="114.75" x14ac:dyDescent="0.25">
      <c r="A3077" s="45" t="s">
        <v>8753</v>
      </c>
      <c r="B3077" s="46" t="s">
        <v>8152</v>
      </c>
      <c r="C3077" s="30" t="s">
        <v>7158</v>
      </c>
      <c r="D3077" s="30" t="s">
        <v>7268</v>
      </c>
      <c r="E3077" s="29" t="s">
        <v>10081</v>
      </c>
      <c r="F3077" s="47" t="s">
        <v>8786</v>
      </c>
      <c r="G3077" s="47" t="s">
        <v>10526</v>
      </c>
      <c r="H3077" s="48">
        <v>44137</v>
      </c>
      <c r="I3077" s="48">
        <v>44867</v>
      </c>
      <c r="J3077" s="48" t="str">
        <f ca="1">IF(Ugovori_OPULJP[[#This Row],[DATUM ZAVRŠETKA OPERACIJE]]&lt;TODAY(),"završen","u provedbi")</f>
        <v>u provedbi</v>
      </c>
      <c r="K3077" s="25" t="s">
        <v>6</v>
      </c>
      <c r="L3077" s="25" t="s">
        <v>6</v>
      </c>
      <c r="M3077" s="17">
        <v>0.85</v>
      </c>
      <c r="N3077" s="17">
        <v>0.15</v>
      </c>
      <c r="O3077" s="11">
        <f>Ugovori_OPULJP[[#This Row],[Bespovratna sredstva - Ukupno (EU+Nac) HRK
= Ukupna ugovorena vrijednost bespovratnih sredstava]]*Ugovori_OPULJP[[#This Row],[EU STOPA SUFINANCIRANJA %
EU CO-FINANCING RATE %]]</f>
        <v>1512228.3020000001</v>
      </c>
      <c r="P3077" s="11">
        <f>Ugovori_OPULJP[[#This Row],[Bespovratna sredstva - Ukupno (EU+Nac) HRK
= Ukupna ugovorena vrijednost bespovratnih sredstava]]*Ugovori_OPULJP[[#This Row],[STOPA NACIONALNOG SUFINANCIRANJA %]]</f>
        <v>266863.81800000003</v>
      </c>
      <c r="Q3077" s="11">
        <v>1779092.12</v>
      </c>
      <c r="R3077" s="11">
        <v>0</v>
      </c>
      <c r="S3077" s="11">
        <v>0</v>
      </c>
      <c r="T3077" s="4">
        <f>Ugovori_OPULJP[[#This Row],[Bespovratna sredstva - Ukupno (EU+Nac) HRK
= Ukupna ugovorena vrijednost bespovratnih sredstava]]+Ugovori_OPULJP[[#This Row],[Javni doprinos korisnika - HRK]]+Ugovori_OPULJP[[#This Row],[Privatni doprinos korisnika - HRK]]</f>
        <v>1779092.12</v>
      </c>
      <c r="U3077" s="29" t="s">
        <v>4584</v>
      </c>
      <c r="V3077" s="29" t="s">
        <v>7159</v>
      </c>
      <c r="W3077" s="30" t="s">
        <v>8822</v>
      </c>
      <c r="X3077" s="30" t="s">
        <v>8071</v>
      </c>
    </row>
    <row r="3078" spans="1:24" ht="89.25" x14ac:dyDescent="0.25">
      <c r="A3078" s="45" t="s">
        <v>8754</v>
      </c>
      <c r="B3078" s="46" t="s">
        <v>8152</v>
      </c>
      <c r="C3078" s="30" t="s">
        <v>7158</v>
      </c>
      <c r="D3078" s="30" t="s">
        <v>7268</v>
      </c>
      <c r="E3078" s="29" t="s">
        <v>10081</v>
      </c>
      <c r="F3078" s="47" t="s">
        <v>8787</v>
      </c>
      <c r="G3078" s="47" t="s">
        <v>437</v>
      </c>
      <c r="H3078" s="48">
        <v>44146</v>
      </c>
      <c r="I3078" s="48">
        <v>44876</v>
      </c>
      <c r="J3078" s="48" t="str">
        <f ca="1">IF(Ugovori_OPULJP[[#This Row],[DATUM ZAVRŠETKA OPERACIJE]]&lt;TODAY(),"završen","u provedbi")</f>
        <v>u provedbi</v>
      </c>
      <c r="K3078" s="25" t="s">
        <v>4</v>
      </c>
      <c r="L3078" s="25" t="s">
        <v>4</v>
      </c>
      <c r="M3078" s="17">
        <v>0.85</v>
      </c>
      <c r="N3078" s="17">
        <v>0.15</v>
      </c>
      <c r="O3078" s="11">
        <f>Ugovori_OPULJP[[#This Row],[Bespovratna sredstva - Ukupno (EU+Nac) HRK
= Ukupna ugovorena vrijednost bespovratnih sredstava]]*Ugovori_OPULJP[[#This Row],[EU STOPA SUFINANCIRANJA %
EU CO-FINANCING RATE %]]</f>
        <v>1696972.8354999998</v>
      </c>
      <c r="P3078" s="11">
        <f>Ugovori_OPULJP[[#This Row],[Bespovratna sredstva - Ukupno (EU+Nac) HRK
= Ukupna ugovorena vrijednost bespovratnih sredstava]]*Ugovori_OPULJP[[#This Row],[STOPA NACIONALNOG SUFINANCIRANJA %]]</f>
        <v>299465.79449999996</v>
      </c>
      <c r="Q3078" s="11">
        <v>1996438.63</v>
      </c>
      <c r="R3078" s="11">
        <v>0</v>
      </c>
      <c r="S3078" s="11">
        <v>0</v>
      </c>
      <c r="T3078" s="4">
        <f>Ugovori_OPULJP[[#This Row],[Bespovratna sredstva - Ukupno (EU+Nac) HRK
= Ukupna ugovorena vrijednost bespovratnih sredstava]]+Ugovori_OPULJP[[#This Row],[Javni doprinos korisnika - HRK]]+Ugovori_OPULJP[[#This Row],[Privatni doprinos korisnika - HRK]]</f>
        <v>1996438.63</v>
      </c>
      <c r="U3078" s="29" t="s">
        <v>4584</v>
      </c>
      <c r="V3078" s="29" t="s">
        <v>7159</v>
      </c>
      <c r="W3078" s="30" t="s">
        <v>8823</v>
      </c>
      <c r="X3078" s="30" t="s">
        <v>8071</v>
      </c>
    </row>
    <row r="3079" spans="1:24" ht="102" x14ac:dyDescent="0.25">
      <c r="A3079" s="45" t="s">
        <v>8755</v>
      </c>
      <c r="B3079" s="46" t="s">
        <v>8152</v>
      </c>
      <c r="C3079" s="30" t="s">
        <v>7158</v>
      </c>
      <c r="D3079" s="30" t="s">
        <v>7268</v>
      </c>
      <c r="E3079" s="29" t="s">
        <v>10081</v>
      </c>
      <c r="F3079" s="47" t="s">
        <v>8788</v>
      </c>
      <c r="G3079" s="47" t="s">
        <v>1155</v>
      </c>
      <c r="H3079" s="48">
        <v>44138</v>
      </c>
      <c r="I3079" s="48">
        <v>44868</v>
      </c>
      <c r="J3079" s="48" t="str">
        <f ca="1">IF(Ugovori_OPULJP[[#This Row],[DATUM ZAVRŠETKA OPERACIJE]]&lt;TODAY(),"završen","u provedbi")</f>
        <v>u provedbi</v>
      </c>
      <c r="K3079" s="25" t="s">
        <v>5</v>
      </c>
      <c r="L3079" s="25" t="s">
        <v>5</v>
      </c>
      <c r="M3079" s="17">
        <v>0.85</v>
      </c>
      <c r="N3079" s="17">
        <v>0.15</v>
      </c>
      <c r="O3079" s="11">
        <f>Ugovori_OPULJP[[#This Row],[Bespovratna sredstva - Ukupno (EU+Nac) HRK
= Ukupna ugovorena vrijednost bespovratnih sredstava]]*Ugovori_OPULJP[[#This Row],[EU STOPA SUFINANCIRANJA %
EU CO-FINANCING RATE %]]</f>
        <v>1691914.7489999998</v>
      </c>
      <c r="P3079" s="11">
        <f>Ugovori_OPULJP[[#This Row],[Bespovratna sredstva - Ukupno (EU+Nac) HRK
= Ukupna ugovorena vrijednost bespovratnih sredstava]]*Ugovori_OPULJP[[#This Row],[STOPA NACIONALNOG SUFINANCIRANJA %]]</f>
        <v>298573.19099999999</v>
      </c>
      <c r="Q3079" s="11">
        <v>1990487.94</v>
      </c>
      <c r="R3079" s="11">
        <v>0</v>
      </c>
      <c r="S3079" s="11">
        <v>0</v>
      </c>
      <c r="T3079" s="4">
        <f>Ugovori_OPULJP[[#This Row],[Bespovratna sredstva - Ukupno (EU+Nac) HRK
= Ukupna ugovorena vrijednost bespovratnih sredstava]]+Ugovori_OPULJP[[#This Row],[Javni doprinos korisnika - HRK]]+Ugovori_OPULJP[[#This Row],[Privatni doprinos korisnika - HRK]]</f>
        <v>1990487.94</v>
      </c>
      <c r="U3079" s="29" t="s">
        <v>4584</v>
      </c>
      <c r="V3079" s="29" t="s">
        <v>7159</v>
      </c>
      <c r="W3079" s="30" t="s">
        <v>8824</v>
      </c>
      <c r="X3079" s="30" t="s">
        <v>8071</v>
      </c>
    </row>
    <row r="3080" spans="1:24" ht="63.75" x14ac:dyDescent="0.25">
      <c r="A3080" s="45" t="s">
        <v>8756</v>
      </c>
      <c r="B3080" s="46" t="s">
        <v>8152</v>
      </c>
      <c r="C3080" s="30" t="s">
        <v>7158</v>
      </c>
      <c r="D3080" s="30" t="s">
        <v>7268</v>
      </c>
      <c r="E3080" s="29" t="s">
        <v>10081</v>
      </c>
      <c r="F3080" s="47" t="s">
        <v>8789</v>
      </c>
      <c r="G3080" s="47" t="s">
        <v>4473</v>
      </c>
      <c r="H3080" s="48">
        <v>44144</v>
      </c>
      <c r="I3080" s="48">
        <v>44874</v>
      </c>
      <c r="J3080" s="48" t="str">
        <f ca="1">IF(Ugovori_OPULJP[[#This Row],[DATUM ZAVRŠETKA OPERACIJE]]&lt;TODAY(),"završen","u provedbi")</f>
        <v>u provedbi</v>
      </c>
      <c r="K3080" s="25" t="s">
        <v>6</v>
      </c>
      <c r="L3080" s="25" t="s">
        <v>6</v>
      </c>
      <c r="M3080" s="17">
        <v>0.85</v>
      </c>
      <c r="N3080" s="17">
        <v>0.15</v>
      </c>
      <c r="O3080" s="11">
        <f>Ugovori_OPULJP[[#This Row],[Bespovratna sredstva - Ukupno (EU+Nac) HRK
= Ukupna ugovorena vrijednost bespovratnih sredstava]]*Ugovori_OPULJP[[#This Row],[EU STOPA SUFINANCIRANJA %
EU CO-FINANCING RATE %]]</f>
        <v>1401004.6375</v>
      </c>
      <c r="P3080" s="11">
        <f>Ugovori_OPULJP[[#This Row],[Bespovratna sredstva - Ukupno (EU+Nac) HRK
= Ukupna ugovorena vrijednost bespovratnih sredstava]]*Ugovori_OPULJP[[#This Row],[STOPA NACIONALNOG SUFINANCIRANJA %]]</f>
        <v>247236.11249999999</v>
      </c>
      <c r="Q3080" s="11">
        <v>1648240.75</v>
      </c>
      <c r="R3080" s="11">
        <v>0</v>
      </c>
      <c r="S3080" s="11">
        <v>0</v>
      </c>
      <c r="T3080" s="4">
        <f>Ugovori_OPULJP[[#This Row],[Bespovratna sredstva - Ukupno (EU+Nac) HRK
= Ukupna ugovorena vrijednost bespovratnih sredstava]]+Ugovori_OPULJP[[#This Row],[Javni doprinos korisnika - HRK]]+Ugovori_OPULJP[[#This Row],[Privatni doprinos korisnika - HRK]]</f>
        <v>1648240.75</v>
      </c>
      <c r="U3080" s="29" t="s">
        <v>4584</v>
      </c>
      <c r="V3080" s="29" t="s">
        <v>7159</v>
      </c>
      <c r="W3080" s="30" t="s">
        <v>8825</v>
      </c>
      <c r="X3080" s="30" t="s">
        <v>8071</v>
      </c>
    </row>
    <row r="3081" spans="1:24" ht="114.75" x14ac:dyDescent="0.25">
      <c r="A3081" s="45" t="s">
        <v>8757</v>
      </c>
      <c r="B3081" s="46" t="s">
        <v>8152</v>
      </c>
      <c r="C3081" s="30" t="s">
        <v>7158</v>
      </c>
      <c r="D3081" s="30" t="s">
        <v>7268</v>
      </c>
      <c r="E3081" s="29" t="s">
        <v>10081</v>
      </c>
      <c r="F3081" s="47" t="s">
        <v>8790</v>
      </c>
      <c r="G3081" s="47" t="s">
        <v>8804</v>
      </c>
      <c r="H3081" s="48">
        <v>44152</v>
      </c>
      <c r="I3081" s="48">
        <v>44882</v>
      </c>
      <c r="J3081" s="48" t="str">
        <f ca="1">IF(Ugovori_OPULJP[[#This Row],[DATUM ZAVRŠETKA OPERACIJE]]&lt;TODAY(),"završen","u provedbi")</f>
        <v>u provedbi</v>
      </c>
      <c r="K3081" s="25" t="s">
        <v>12</v>
      </c>
      <c r="L3081" s="25" t="s">
        <v>12</v>
      </c>
      <c r="M3081" s="17">
        <v>0.85</v>
      </c>
      <c r="N3081" s="17">
        <v>0.15</v>
      </c>
      <c r="O3081" s="11">
        <f>Ugovori_OPULJP[[#This Row],[Bespovratna sredstva - Ukupno (EU+Nac) HRK
= Ukupna ugovorena vrijednost bespovratnih sredstava]]*Ugovori_OPULJP[[#This Row],[EU STOPA SUFINANCIRANJA %
EU CO-FINANCING RATE %]]</f>
        <v>1690778.129</v>
      </c>
      <c r="P3081" s="11">
        <f>Ugovori_OPULJP[[#This Row],[Bespovratna sredstva - Ukupno (EU+Nac) HRK
= Ukupna ugovorena vrijednost bespovratnih sredstava]]*Ugovori_OPULJP[[#This Row],[STOPA NACIONALNOG SUFINANCIRANJA %]]</f>
        <v>298372.61099999998</v>
      </c>
      <c r="Q3081" s="11">
        <v>1989150.74</v>
      </c>
      <c r="R3081" s="11">
        <v>0</v>
      </c>
      <c r="S3081" s="11">
        <v>0</v>
      </c>
      <c r="T3081" s="4">
        <f>Ugovori_OPULJP[[#This Row],[Bespovratna sredstva - Ukupno (EU+Nac) HRK
= Ukupna ugovorena vrijednost bespovratnih sredstava]]+Ugovori_OPULJP[[#This Row],[Javni doprinos korisnika - HRK]]+Ugovori_OPULJP[[#This Row],[Privatni doprinos korisnika - HRK]]</f>
        <v>1989150.74</v>
      </c>
      <c r="U3081" s="29" t="s">
        <v>4584</v>
      </c>
      <c r="V3081" s="29" t="s">
        <v>7159</v>
      </c>
      <c r="W3081" s="30" t="s">
        <v>8826</v>
      </c>
      <c r="X3081" s="30" t="s">
        <v>8071</v>
      </c>
    </row>
    <row r="3082" spans="1:24" ht="102" x14ac:dyDescent="0.25">
      <c r="A3082" s="45" t="s">
        <v>8758</v>
      </c>
      <c r="B3082" s="46" t="s">
        <v>8152</v>
      </c>
      <c r="C3082" s="30" t="s">
        <v>7158</v>
      </c>
      <c r="D3082" s="30" t="s">
        <v>7268</v>
      </c>
      <c r="E3082" s="29" t="s">
        <v>10081</v>
      </c>
      <c r="F3082" s="47" t="s">
        <v>8791</v>
      </c>
      <c r="G3082" s="47" t="s">
        <v>8792</v>
      </c>
      <c r="H3082" s="48">
        <v>44138</v>
      </c>
      <c r="I3082" s="48">
        <v>44837</v>
      </c>
      <c r="J3082" s="48" t="str">
        <f ca="1">IF(Ugovori_OPULJP[[#This Row],[DATUM ZAVRŠETKA OPERACIJE]]&lt;TODAY(),"završen","u provedbi")</f>
        <v>u provedbi</v>
      </c>
      <c r="K3082" s="25" t="s">
        <v>5</v>
      </c>
      <c r="L3082" s="25" t="s">
        <v>5</v>
      </c>
      <c r="M3082" s="17">
        <v>0.85</v>
      </c>
      <c r="N3082" s="17">
        <v>0.15</v>
      </c>
      <c r="O3082" s="11">
        <f>Ugovori_OPULJP[[#This Row],[Bespovratna sredstva - Ukupno (EU+Nac) HRK
= Ukupna ugovorena vrijednost bespovratnih sredstava]]*Ugovori_OPULJP[[#This Row],[EU STOPA SUFINANCIRANJA %
EU CO-FINANCING RATE %]]</f>
        <v>1699745.425</v>
      </c>
      <c r="P3082" s="11">
        <f>Ugovori_OPULJP[[#This Row],[Bespovratna sredstva - Ukupno (EU+Nac) HRK
= Ukupna ugovorena vrijednost bespovratnih sredstava]]*Ugovori_OPULJP[[#This Row],[STOPA NACIONALNOG SUFINANCIRANJA %]]</f>
        <v>299955.07500000001</v>
      </c>
      <c r="Q3082" s="11">
        <v>1999700.5</v>
      </c>
      <c r="R3082" s="11">
        <v>0</v>
      </c>
      <c r="S3082" s="11">
        <v>0</v>
      </c>
      <c r="T3082" s="4">
        <f>Ugovori_OPULJP[[#This Row],[Bespovratna sredstva - Ukupno (EU+Nac) HRK
= Ukupna ugovorena vrijednost bespovratnih sredstava]]+Ugovori_OPULJP[[#This Row],[Javni doprinos korisnika - HRK]]+Ugovori_OPULJP[[#This Row],[Privatni doprinos korisnika - HRK]]</f>
        <v>1999700.5</v>
      </c>
      <c r="U3082" s="29" t="s">
        <v>4584</v>
      </c>
      <c r="V3082" s="29" t="s">
        <v>7159</v>
      </c>
      <c r="W3082" s="30" t="s">
        <v>8827</v>
      </c>
      <c r="X3082" s="30" t="s">
        <v>8071</v>
      </c>
    </row>
    <row r="3083" spans="1:24" ht="114.75" x14ac:dyDescent="0.25">
      <c r="A3083" s="12" t="s">
        <v>8857</v>
      </c>
      <c r="B3083" s="8" t="s">
        <v>8152</v>
      </c>
      <c r="C3083" s="5" t="s">
        <v>7158</v>
      </c>
      <c r="D3083" s="30" t="s">
        <v>7268</v>
      </c>
      <c r="E3083" s="29" t="s">
        <v>10081</v>
      </c>
      <c r="F3083" s="7" t="s">
        <v>8869</v>
      </c>
      <c r="G3083" s="7" t="s">
        <v>8863</v>
      </c>
      <c r="H3083" s="13">
        <v>44155</v>
      </c>
      <c r="I3083" s="13">
        <v>44640</v>
      </c>
      <c r="J3083" s="13" t="str">
        <f ca="1">IF(Ugovori_OPULJP[[#This Row],[DATUM ZAVRŠETKA OPERACIJE]]&lt;TODAY(),"završen","u provedbi")</f>
        <v>završen</v>
      </c>
      <c r="K3083" s="18" t="s">
        <v>14</v>
      </c>
      <c r="L3083" s="6" t="s">
        <v>14</v>
      </c>
      <c r="M3083" s="17">
        <v>0.85</v>
      </c>
      <c r="N3083" s="17">
        <v>0.15</v>
      </c>
      <c r="O3083" s="11">
        <f>Ugovori_OPULJP[[#This Row],[Bespovratna sredstva - Ukupno (EU+Nac) HRK
= Ukupna ugovorena vrijednost bespovratnih sredstava]]*Ugovori_OPULJP[[#This Row],[EU STOPA SUFINANCIRANJA %
EU CO-FINANCING RATE %]]</f>
        <v>1543665.0249999999</v>
      </c>
      <c r="P3083" s="11">
        <f>Ugovori_OPULJP[[#This Row],[Bespovratna sredstva - Ukupno (EU+Nac) HRK
= Ukupna ugovorena vrijednost bespovratnih sredstava]]*Ugovori_OPULJP[[#This Row],[STOPA NACIONALNOG SUFINANCIRANJA %]]</f>
        <v>272411.47499999998</v>
      </c>
      <c r="Q3083" s="4">
        <v>1816076.5</v>
      </c>
      <c r="R3083" s="11">
        <v>0</v>
      </c>
      <c r="S3083" s="11">
        <v>0</v>
      </c>
      <c r="T3083" s="4">
        <f>Ugovori_OPULJP[[#This Row],[Bespovratna sredstva - Ukupno (EU+Nac) HRK
= Ukupna ugovorena vrijednost bespovratnih sredstava]]+Ugovori_OPULJP[[#This Row],[Javni doprinos korisnika - HRK]]+Ugovori_OPULJP[[#This Row],[Privatni doprinos korisnika - HRK]]</f>
        <v>1816076.5</v>
      </c>
      <c r="U3083" s="19" t="s">
        <v>4584</v>
      </c>
      <c r="V3083" s="19" t="s">
        <v>7159</v>
      </c>
      <c r="W3083" s="5" t="s">
        <v>8874</v>
      </c>
      <c r="X3083" s="30" t="s">
        <v>8071</v>
      </c>
    </row>
    <row r="3084" spans="1:24" ht="76.5" x14ac:dyDescent="0.25">
      <c r="A3084" s="45" t="s">
        <v>8759</v>
      </c>
      <c r="B3084" s="46" t="s">
        <v>8152</v>
      </c>
      <c r="C3084" s="30" t="s">
        <v>7158</v>
      </c>
      <c r="D3084" s="30" t="s">
        <v>7268</v>
      </c>
      <c r="E3084" s="29" t="s">
        <v>10081</v>
      </c>
      <c r="F3084" s="47" t="s">
        <v>8793</v>
      </c>
      <c r="G3084" s="47" t="s">
        <v>8032</v>
      </c>
      <c r="H3084" s="48">
        <v>44144</v>
      </c>
      <c r="I3084" s="48">
        <v>44874</v>
      </c>
      <c r="J3084" s="48" t="str">
        <f ca="1">IF(Ugovori_OPULJP[[#This Row],[DATUM ZAVRŠETKA OPERACIJE]]&lt;TODAY(),"završen","u provedbi")</f>
        <v>u provedbi</v>
      </c>
      <c r="K3084" s="25" t="s">
        <v>13</v>
      </c>
      <c r="L3084" s="25" t="s">
        <v>13</v>
      </c>
      <c r="M3084" s="17">
        <v>0.85</v>
      </c>
      <c r="N3084" s="17">
        <v>0.15</v>
      </c>
      <c r="O3084" s="11">
        <f>Ugovori_OPULJP[[#This Row],[Bespovratna sredstva - Ukupno (EU+Nac) HRK
= Ukupna ugovorena vrijednost bespovratnih sredstava]]*Ugovori_OPULJP[[#This Row],[EU STOPA SUFINANCIRANJA %
EU CO-FINANCING RATE %]]</f>
        <v>1567230</v>
      </c>
      <c r="P3084" s="11">
        <f>Ugovori_OPULJP[[#This Row],[Bespovratna sredstva - Ukupno (EU+Nac) HRK
= Ukupna ugovorena vrijednost bespovratnih sredstava]]*Ugovori_OPULJP[[#This Row],[STOPA NACIONALNOG SUFINANCIRANJA %]]</f>
        <v>276570</v>
      </c>
      <c r="Q3084" s="11">
        <v>1843800</v>
      </c>
      <c r="R3084" s="11">
        <v>0</v>
      </c>
      <c r="S3084" s="11">
        <v>0</v>
      </c>
      <c r="T3084" s="4">
        <f>Ugovori_OPULJP[[#This Row],[Bespovratna sredstva - Ukupno (EU+Nac) HRK
= Ukupna ugovorena vrijednost bespovratnih sredstava]]+Ugovori_OPULJP[[#This Row],[Javni doprinos korisnika - HRK]]+Ugovori_OPULJP[[#This Row],[Privatni doprinos korisnika - HRK]]</f>
        <v>1843800</v>
      </c>
      <c r="U3084" s="29" t="s">
        <v>4584</v>
      </c>
      <c r="V3084" s="29" t="s">
        <v>7159</v>
      </c>
      <c r="W3084" s="89" t="s">
        <v>8828</v>
      </c>
      <c r="X3084" s="30" t="s">
        <v>8071</v>
      </c>
    </row>
    <row r="3085" spans="1:24" ht="63.75" x14ac:dyDescent="0.25">
      <c r="A3085" s="45" t="s">
        <v>8760</v>
      </c>
      <c r="B3085" s="46" t="s">
        <v>8152</v>
      </c>
      <c r="C3085" s="30" t="s">
        <v>7158</v>
      </c>
      <c r="D3085" s="30" t="s">
        <v>7268</v>
      </c>
      <c r="E3085" s="29" t="s">
        <v>10081</v>
      </c>
      <c r="F3085" s="47" t="s">
        <v>8794</v>
      </c>
      <c r="G3085" s="47" t="s">
        <v>10565</v>
      </c>
      <c r="H3085" s="48">
        <v>44137</v>
      </c>
      <c r="I3085" s="48">
        <v>44867</v>
      </c>
      <c r="J3085" s="48" t="str">
        <f ca="1">IF(Ugovori_OPULJP[[#This Row],[DATUM ZAVRŠETKA OPERACIJE]]&lt;TODAY(),"završen","u provedbi")</f>
        <v>u provedbi</v>
      </c>
      <c r="K3085" s="25" t="s">
        <v>0</v>
      </c>
      <c r="L3085" s="25" t="s">
        <v>0</v>
      </c>
      <c r="M3085" s="17">
        <v>0.85</v>
      </c>
      <c r="N3085" s="17">
        <v>0.15</v>
      </c>
      <c r="O3085" s="11">
        <f>Ugovori_OPULJP[[#This Row],[Bespovratna sredstva - Ukupno (EU+Nac) HRK
= Ukupna ugovorena vrijednost bespovratnih sredstava]]*Ugovori_OPULJP[[#This Row],[EU STOPA SUFINANCIRANJA %
EU CO-FINANCING RATE %]]</f>
        <v>1688241.0999999999</v>
      </c>
      <c r="P3085" s="11">
        <f>Ugovori_OPULJP[[#This Row],[Bespovratna sredstva - Ukupno (EU+Nac) HRK
= Ukupna ugovorena vrijednost bespovratnih sredstava]]*Ugovori_OPULJP[[#This Row],[STOPA NACIONALNOG SUFINANCIRANJA %]]</f>
        <v>297924.89999999997</v>
      </c>
      <c r="Q3085" s="11">
        <v>1986166</v>
      </c>
      <c r="R3085" s="11">
        <v>0</v>
      </c>
      <c r="S3085" s="11">
        <v>0</v>
      </c>
      <c r="T3085" s="4">
        <f>Ugovori_OPULJP[[#This Row],[Bespovratna sredstva - Ukupno (EU+Nac) HRK
= Ukupna ugovorena vrijednost bespovratnih sredstava]]+Ugovori_OPULJP[[#This Row],[Javni doprinos korisnika - HRK]]+Ugovori_OPULJP[[#This Row],[Privatni doprinos korisnika - HRK]]</f>
        <v>1986166</v>
      </c>
      <c r="U3085" s="29" t="s">
        <v>4584</v>
      </c>
      <c r="V3085" s="29" t="s">
        <v>7159</v>
      </c>
      <c r="W3085" s="89" t="s">
        <v>8829</v>
      </c>
      <c r="X3085" s="30" t="s">
        <v>8071</v>
      </c>
    </row>
    <row r="3086" spans="1:24" ht="114.75" x14ac:dyDescent="0.25">
      <c r="A3086" s="45" t="s">
        <v>8761</v>
      </c>
      <c r="B3086" s="46" t="s">
        <v>8152</v>
      </c>
      <c r="C3086" s="30" t="s">
        <v>7158</v>
      </c>
      <c r="D3086" s="30" t="s">
        <v>7268</v>
      </c>
      <c r="E3086" s="29" t="s">
        <v>10081</v>
      </c>
      <c r="F3086" s="47" t="s">
        <v>8795</v>
      </c>
      <c r="G3086" s="47" t="s">
        <v>8796</v>
      </c>
      <c r="H3086" s="48">
        <v>44145</v>
      </c>
      <c r="I3086" s="48">
        <v>44875</v>
      </c>
      <c r="J3086" s="48" t="str">
        <f ca="1">IF(Ugovori_OPULJP[[#This Row],[DATUM ZAVRŠETKA OPERACIJE]]&lt;TODAY(),"završen","u provedbi")</f>
        <v>u provedbi</v>
      </c>
      <c r="K3086" s="25" t="s">
        <v>2</v>
      </c>
      <c r="L3086" s="25" t="s">
        <v>2</v>
      </c>
      <c r="M3086" s="17">
        <v>0.85</v>
      </c>
      <c r="N3086" s="17">
        <v>0.15</v>
      </c>
      <c r="O3086" s="11">
        <f>Ugovori_OPULJP[[#This Row],[Bespovratna sredstva - Ukupno (EU+Nac) HRK
= Ukupna ugovorena vrijednost bespovratnih sredstava]]*Ugovori_OPULJP[[#This Row],[EU STOPA SUFINANCIRANJA %
EU CO-FINANCING RATE %]]</f>
        <v>1079193.0564999999</v>
      </c>
      <c r="P3086" s="11">
        <f>Ugovori_OPULJP[[#This Row],[Bespovratna sredstva - Ukupno (EU+Nac) HRK
= Ukupna ugovorena vrijednost bespovratnih sredstava]]*Ugovori_OPULJP[[#This Row],[STOPA NACIONALNOG SUFINANCIRANJA %]]</f>
        <v>190445.83349999998</v>
      </c>
      <c r="Q3086" s="11">
        <v>1269638.8899999999</v>
      </c>
      <c r="R3086" s="11">
        <v>0</v>
      </c>
      <c r="S3086" s="11">
        <v>0</v>
      </c>
      <c r="T3086" s="4">
        <f>Ugovori_OPULJP[[#This Row],[Bespovratna sredstva - Ukupno (EU+Nac) HRK
= Ukupna ugovorena vrijednost bespovratnih sredstava]]+Ugovori_OPULJP[[#This Row],[Javni doprinos korisnika - HRK]]+Ugovori_OPULJP[[#This Row],[Privatni doprinos korisnika - HRK]]</f>
        <v>1269638.8899999999</v>
      </c>
      <c r="U3086" s="29" t="s">
        <v>4584</v>
      </c>
      <c r="V3086" s="29" t="s">
        <v>7159</v>
      </c>
      <c r="W3086" s="89" t="s">
        <v>8830</v>
      </c>
      <c r="X3086" s="30" t="s">
        <v>8071</v>
      </c>
    </row>
    <row r="3087" spans="1:24" ht="102" x14ac:dyDescent="0.25">
      <c r="A3087" s="45" t="s">
        <v>8762</v>
      </c>
      <c r="B3087" s="46" t="s">
        <v>8152</v>
      </c>
      <c r="C3087" s="30" t="s">
        <v>7158</v>
      </c>
      <c r="D3087" s="30" t="s">
        <v>7268</v>
      </c>
      <c r="E3087" s="29" t="s">
        <v>10081</v>
      </c>
      <c r="F3087" s="47" t="s">
        <v>8797</v>
      </c>
      <c r="G3087" s="47" t="s">
        <v>4469</v>
      </c>
      <c r="H3087" s="48">
        <v>44138</v>
      </c>
      <c r="I3087" s="48">
        <v>44868</v>
      </c>
      <c r="J3087" s="48" t="str">
        <f ca="1">IF(Ugovori_OPULJP[[#This Row],[DATUM ZAVRŠETKA OPERACIJE]]&lt;TODAY(),"završen","u provedbi")</f>
        <v>u provedbi</v>
      </c>
      <c r="K3087" s="25" t="s">
        <v>9</v>
      </c>
      <c r="L3087" s="25" t="s">
        <v>9</v>
      </c>
      <c r="M3087" s="17">
        <v>0.85</v>
      </c>
      <c r="N3087" s="17">
        <v>0.15</v>
      </c>
      <c r="O3087" s="11">
        <f>Ugovori_OPULJP[[#This Row],[Bespovratna sredstva - Ukupno (EU+Nac) HRK
= Ukupna ugovorena vrijednost bespovratnih sredstava]]*Ugovori_OPULJP[[#This Row],[EU STOPA SUFINANCIRANJA %
EU CO-FINANCING RATE %]]</f>
        <v>1240825.0870000001</v>
      </c>
      <c r="P3087" s="11">
        <f>Ugovori_OPULJP[[#This Row],[Bespovratna sredstva - Ukupno (EU+Nac) HRK
= Ukupna ugovorena vrijednost bespovratnih sredstava]]*Ugovori_OPULJP[[#This Row],[STOPA NACIONALNOG SUFINANCIRANJA %]]</f>
        <v>218969.133</v>
      </c>
      <c r="Q3087" s="11">
        <v>1459794.22</v>
      </c>
      <c r="R3087" s="11">
        <v>0</v>
      </c>
      <c r="S3087" s="11">
        <v>0</v>
      </c>
      <c r="T3087" s="4">
        <f>Ugovori_OPULJP[[#This Row],[Bespovratna sredstva - Ukupno (EU+Nac) HRK
= Ukupna ugovorena vrijednost bespovratnih sredstava]]+Ugovori_OPULJP[[#This Row],[Javni doprinos korisnika - HRK]]+Ugovori_OPULJP[[#This Row],[Privatni doprinos korisnika - HRK]]</f>
        <v>1459794.22</v>
      </c>
      <c r="U3087" s="29" t="s">
        <v>4584</v>
      </c>
      <c r="V3087" s="29" t="s">
        <v>7159</v>
      </c>
      <c r="W3087" s="89" t="s">
        <v>8831</v>
      </c>
      <c r="X3087" s="30" t="s">
        <v>8071</v>
      </c>
    </row>
    <row r="3088" spans="1:24" ht="89.25" x14ac:dyDescent="0.25">
      <c r="A3088" s="45" t="s">
        <v>8763</v>
      </c>
      <c r="B3088" s="46" t="s">
        <v>8152</v>
      </c>
      <c r="C3088" s="30" t="s">
        <v>7158</v>
      </c>
      <c r="D3088" s="30" t="s">
        <v>7268</v>
      </c>
      <c r="E3088" s="29" t="s">
        <v>10081</v>
      </c>
      <c r="F3088" s="47" t="s">
        <v>8798</v>
      </c>
      <c r="G3088" s="47" t="s">
        <v>9714</v>
      </c>
      <c r="H3088" s="48">
        <v>44137</v>
      </c>
      <c r="I3088" s="48">
        <v>44867</v>
      </c>
      <c r="J3088" s="48" t="str">
        <f ca="1">IF(Ugovori_OPULJP[[#This Row],[DATUM ZAVRŠETKA OPERACIJE]]&lt;TODAY(),"završen","u provedbi")</f>
        <v>u provedbi</v>
      </c>
      <c r="K3088" s="25" t="s">
        <v>5</v>
      </c>
      <c r="L3088" s="25" t="s">
        <v>5</v>
      </c>
      <c r="M3088" s="17">
        <v>0.85</v>
      </c>
      <c r="N3088" s="17">
        <v>0.15</v>
      </c>
      <c r="O3088" s="11">
        <f>Ugovori_OPULJP[[#This Row],[Bespovratna sredstva - Ukupno (EU+Nac) HRK
= Ukupna ugovorena vrijednost bespovratnih sredstava]]*Ugovori_OPULJP[[#This Row],[EU STOPA SUFINANCIRANJA %
EU CO-FINANCING RATE %]]</f>
        <v>1493730.8654999998</v>
      </c>
      <c r="P3088" s="11">
        <f>Ugovori_OPULJP[[#This Row],[Bespovratna sredstva - Ukupno (EU+Nac) HRK
= Ukupna ugovorena vrijednost bespovratnih sredstava]]*Ugovori_OPULJP[[#This Row],[STOPA NACIONALNOG SUFINANCIRANJA %]]</f>
        <v>263599.56449999998</v>
      </c>
      <c r="Q3088" s="11">
        <v>1757330.43</v>
      </c>
      <c r="R3088" s="11">
        <v>0</v>
      </c>
      <c r="S3088" s="11">
        <v>0</v>
      </c>
      <c r="T3088" s="4">
        <f>Ugovori_OPULJP[[#This Row],[Bespovratna sredstva - Ukupno (EU+Nac) HRK
= Ukupna ugovorena vrijednost bespovratnih sredstava]]+Ugovori_OPULJP[[#This Row],[Javni doprinos korisnika - HRK]]+Ugovori_OPULJP[[#This Row],[Privatni doprinos korisnika - HRK]]</f>
        <v>1757330.43</v>
      </c>
      <c r="U3088" s="29" t="s">
        <v>4584</v>
      </c>
      <c r="V3088" s="29" t="s">
        <v>7159</v>
      </c>
      <c r="W3088" s="89" t="s">
        <v>8832</v>
      </c>
      <c r="X3088" s="30" t="s">
        <v>8071</v>
      </c>
    </row>
    <row r="3089" spans="1:24" ht="102" x14ac:dyDescent="0.25">
      <c r="A3089" s="45" t="s">
        <v>8764</v>
      </c>
      <c r="B3089" s="46" t="s">
        <v>8152</v>
      </c>
      <c r="C3089" s="30" t="s">
        <v>7158</v>
      </c>
      <c r="D3089" s="30" t="s">
        <v>7268</v>
      </c>
      <c r="E3089" s="29" t="s">
        <v>10081</v>
      </c>
      <c r="F3089" s="47" t="s">
        <v>8799</v>
      </c>
      <c r="G3089" s="47" t="s">
        <v>8800</v>
      </c>
      <c r="H3089" s="48">
        <v>44137</v>
      </c>
      <c r="I3089" s="48">
        <v>44867</v>
      </c>
      <c r="J3089" s="48" t="str">
        <f ca="1">IF(Ugovori_OPULJP[[#This Row],[DATUM ZAVRŠETKA OPERACIJE]]&lt;TODAY(),"završen","u provedbi")</f>
        <v>u provedbi</v>
      </c>
      <c r="K3089" s="25" t="s">
        <v>14</v>
      </c>
      <c r="L3089" s="25" t="s">
        <v>14</v>
      </c>
      <c r="M3089" s="17">
        <v>0.85</v>
      </c>
      <c r="N3089" s="17">
        <v>0.15</v>
      </c>
      <c r="O3089" s="11">
        <f>Ugovori_OPULJP[[#This Row],[Bespovratna sredstva - Ukupno (EU+Nac) HRK
= Ukupna ugovorena vrijednost bespovratnih sredstava]]*Ugovori_OPULJP[[#This Row],[EU STOPA SUFINANCIRANJA %
EU CO-FINANCING RATE %]]</f>
        <v>1622031.5569999998</v>
      </c>
      <c r="P3089" s="11">
        <f>Ugovori_OPULJP[[#This Row],[Bespovratna sredstva - Ukupno (EU+Nac) HRK
= Ukupna ugovorena vrijednost bespovratnih sredstava]]*Ugovori_OPULJP[[#This Row],[STOPA NACIONALNOG SUFINANCIRANJA %]]</f>
        <v>286240.86299999995</v>
      </c>
      <c r="Q3089" s="11">
        <v>1908272.42</v>
      </c>
      <c r="R3089" s="11">
        <v>0</v>
      </c>
      <c r="S3089" s="11">
        <v>0</v>
      </c>
      <c r="T3089" s="4">
        <f>Ugovori_OPULJP[[#This Row],[Bespovratna sredstva - Ukupno (EU+Nac) HRK
= Ukupna ugovorena vrijednost bespovratnih sredstava]]+Ugovori_OPULJP[[#This Row],[Javni doprinos korisnika - HRK]]+Ugovori_OPULJP[[#This Row],[Privatni doprinos korisnika - HRK]]</f>
        <v>1908272.42</v>
      </c>
      <c r="U3089" s="29" t="s">
        <v>4584</v>
      </c>
      <c r="V3089" s="29" t="s">
        <v>7159</v>
      </c>
      <c r="W3089" s="89" t="s">
        <v>8833</v>
      </c>
      <c r="X3089" s="30" t="s">
        <v>8071</v>
      </c>
    </row>
    <row r="3090" spans="1:24" ht="114.75" x14ac:dyDescent="0.25">
      <c r="A3090" s="45" t="s">
        <v>8765</v>
      </c>
      <c r="B3090" s="46" t="s">
        <v>8152</v>
      </c>
      <c r="C3090" s="30" t="s">
        <v>7158</v>
      </c>
      <c r="D3090" s="30" t="s">
        <v>7268</v>
      </c>
      <c r="E3090" s="29" t="s">
        <v>10081</v>
      </c>
      <c r="F3090" s="47" t="s">
        <v>8801</v>
      </c>
      <c r="G3090" s="47" t="s">
        <v>8802</v>
      </c>
      <c r="H3090" s="48">
        <v>44140</v>
      </c>
      <c r="I3090" s="48">
        <v>44870</v>
      </c>
      <c r="J3090" s="48" t="str">
        <f ca="1">IF(Ugovori_OPULJP[[#This Row],[DATUM ZAVRŠETKA OPERACIJE]]&lt;TODAY(),"završen","u provedbi")</f>
        <v>u provedbi</v>
      </c>
      <c r="K3090" s="25" t="s">
        <v>14</v>
      </c>
      <c r="L3090" s="25" t="s">
        <v>14</v>
      </c>
      <c r="M3090" s="17">
        <v>0.85</v>
      </c>
      <c r="N3090" s="17">
        <v>0.15</v>
      </c>
      <c r="O3090" s="11">
        <f>Ugovori_OPULJP[[#This Row],[Bespovratna sredstva - Ukupno (EU+Nac) HRK
= Ukupna ugovorena vrijednost bespovratnih sredstava]]*Ugovori_OPULJP[[#This Row],[EU STOPA SUFINANCIRANJA %
EU CO-FINANCING RATE %]]</f>
        <v>1357302.6949999998</v>
      </c>
      <c r="P3090" s="11">
        <f>Ugovori_OPULJP[[#This Row],[Bespovratna sredstva - Ukupno (EU+Nac) HRK
= Ukupna ugovorena vrijednost bespovratnih sredstava]]*Ugovori_OPULJP[[#This Row],[STOPA NACIONALNOG SUFINANCIRANJA %]]</f>
        <v>239524.00499999998</v>
      </c>
      <c r="Q3090" s="11">
        <v>1596826.7</v>
      </c>
      <c r="R3090" s="11">
        <v>0</v>
      </c>
      <c r="S3090" s="11">
        <v>0</v>
      </c>
      <c r="T3090" s="4">
        <f>Ugovori_OPULJP[[#This Row],[Bespovratna sredstva - Ukupno (EU+Nac) HRK
= Ukupna ugovorena vrijednost bespovratnih sredstava]]+Ugovori_OPULJP[[#This Row],[Javni doprinos korisnika - HRK]]+Ugovori_OPULJP[[#This Row],[Privatni doprinos korisnika - HRK]]</f>
        <v>1596826.7</v>
      </c>
      <c r="U3090" s="29" t="s">
        <v>4584</v>
      </c>
      <c r="V3090" s="29" t="s">
        <v>7159</v>
      </c>
      <c r="W3090" s="89" t="s">
        <v>8834</v>
      </c>
      <c r="X3090" s="30" t="s">
        <v>8071</v>
      </c>
    </row>
    <row r="3091" spans="1:24" ht="63.75" x14ac:dyDescent="0.25">
      <c r="A3091" s="45" t="s">
        <v>4844</v>
      </c>
      <c r="B3091" s="46" t="s">
        <v>8152</v>
      </c>
      <c r="C3091" s="30" t="s">
        <v>7158</v>
      </c>
      <c r="D3091" s="30" t="s">
        <v>8598</v>
      </c>
      <c r="E3091" s="29" t="s">
        <v>10081</v>
      </c>
      <c r="F3091" s="47" t="s">
        <v>4862</v>
      </c>
      <c r="G3091" s="47" t="s">
        <v>4880</v>
      </c>
      <c r="H3091" s="48">
        <v>43983</v>
      </c>
      <c r="I3091" s="48">
        <v>44713</v>
      </c>
      <c r="J3091" s="48" t="str">
        <f ca="1">IF(Ugovori_OPULJP[[#This Row],[DATUM ZAVRŠETKA OPERACIJE]]&lt;TODAY(),"završen","u provedbi")</f>
        <v>u provedbi</v>
      </c>
      <c r="K3091" s="25" t="s">
        <v>1758</v>
      </c>
      <c r="L3091" s="25" t="s">
        <v>15</v>
      </c>
      <c r="M3091" s="17">
        <v>0.85</v>
      </c>
      <c r="N3091" s="17">
        <v>0.15</v>
      </c>
      <c r="O3091" s="11">
        <f>Ugovori_OPULJP[[#This Row],[Bespovratna sredstva - Ukupno (EU+Nac) HRK
= Ukupna ugovorena vrijednost bespovratnih sredstava]]*Ugovori_OPULJP[[#This Row],[EU STOPA SUFINANCIRANJA %
EU CO-FINANCING RATE %]]</f>
        <v>1468793.3020000001</v>
      </c>
      <c r="P3091" s="11">
        <f>Ugovori_OPULJP[[#This Row],[Bespovratna sredstva - Ukupno (EU+Nac) HRK
= Ukupna ugovorena vrijednost bespovratnih sredstava]]*Ugovori_OPULJP[[#This Row],[STOPA NACIONALNOG SUFINANCIRANJA %]]</f>
        <v>259198.818</v>
      </c>
      <c r="Q3091" s="11">
        <v>1727992.12</v>
      </c>
      <c r="R3091" s="11">
        <v>0</v>
      </c>
      <c r="S3091" s="11">
        <v>0</v>
      </c>
      <c r="T3091" s="4">
        <f>Ugovori_OPULJP[[#This Row],[Bespovratna sredstva - Ukupno (EU+Nac) HRK
= Ukupna ugovorena vrijednost bespovratnih sredstava]]+Ugovori_OPULJP[[#This Row],[Javni doprinos korisnika - HRK]]+Ugovori_OPULJP[[#This Row],[Privatni doprinos korisnika - HRK]]</f>
        <v>1727992.12</v>
      </c>
      <c r="U3091" s="29" t="s">
        <v>8735</v>
      </c>
      <c r="V3091" s="29" t="s">
        <v>7159</v>
      </c>
      <c r="W3091" s="89" t="s">
        <v>5675</v>
      </c>
      <c r="X3091" s="30" t="s">
        <v>8071</v>
      </c>
    </row>
    <row r="3092" spans="1:24" ht="102" x14ac:dyDescent="0.25">
      <c r="A3092" s="45" t="s">
        <v>4845</v>
      </c>
      <c r="B3092" s="46" t="s">
        <v>8152</v>
      </c>
      <c r="C3092" s="30" t="s">
        <v>7158</v>
      </c>
      <c r="D3092" s="30" t="s">
        <v>8598</v>
      </c>
      <c r="E3092" s="29" t="s">
        <v>10081</v>
      </c>
      <c r="F3092" s="47" t="s">
        <v>4863</v>
      </c>
      <c r="G3092" s="47" t="s">
        <v>4881</v>
      </c>
      <c r="H3092" s="48">
        <v>43983</v>
      </c>
      <c r="I3092" s="48">
        <v>45078</v>
      </c>
      <c r="J3092" s="48" t="str">
        <f ca="1">IF(Ugovori_OPULJP[[#This Row],[DATUM ZAVRŠETKA OPERACIJE]]&lt;TODAY(),"završen","u provedbi")</f>
        <v>u provedbi</v>
      </c>
      <c r="K3092" s="25" t="s">
        <v>3</v>
      </c>
      <c r="L3092" s="25" t="s">
        <v>3</v>
      </c>
      <c r="M3092" s="17">
        <v>0.85</v>
      </c>
      <c r="N3092" s="17">
        <v>0.15</v>
      </c>
      <c r="O3092" s="11">
        <f>Ugovori_OPULJP[[#This Row],[Bespovratna sredstva - Ukupno (EU+Nac) HRK
= Ukupna ugovorena vrijednost bespovratnih sredstava]]*Ugovori_OPULJP[[#This Row],[EU STOPA SUFINANCIRANJA %
EU CO-FINANCING RATE %]]</f>
        <v>713852.47399999993</v>
      </c>
      <c r="P3092" s="11">
        <f>Ugovori_OPULJP[[#This Row],[Bespovratna sredstva - Ukupno (EU+Nac) HRK
= Ukupna ugovorena vrijednost bespovratnih sredstava]]*Ugovori_OPULJP[[#This Row],[STOPA NACIONALNOG SUFINANCIRANJA %]]</f>
        <v>125973.96599999999</v>
      </c>
      <c r="Q3092" s="11">
        <v>839826.44</v>
      </c>
      <c r="R3092" s="11">
        <v>0</v>
      </c>
      <c r="S3092" s="11">
        <v>0</v>
      </c>
      <c r="T3092" s="4">
        <f>Ugovori_OPULJP[[#This Row],[Bespovratna sredstva - Ukupno (EU+Nac) HRK
= Ukupna ugovorena vrijednost bespovratnih sredstava]]+Ugovori_OPULJP[[#This Row],[Javni doprinos korisnika - HRK]]+Ugovori_OPULJP[[#This Row],[Privatni doprinos korisnika - HRK]]</f>
        <v>839826.44</v>
      </c>
      <c r="U3092" s="29" t="s">
        <v>8735</v>
      </c>
      <c r="V3092" s="29" t="s">
        <v>7159</v>
      </c>
      <c r="W3092" s="89" t="s">
        <v>5676</v>
      </c>
      <c r="X3092" s="30" t="s">
        <v>8071</v>
      </c>
    </row>
    <row r="3093" spans="1:24" ht="63.75" x14ac:dyDescent="0.25">
      <c r="A3093" s="45" t="s">
        <v>4846</v>
      </c>
      <c r="B3093" s="46" t="s">
        <v>8152</v>
      </c>
      <c r="C3093" s="30" t="s">
        <v>7158</v>
      </c>
      <c r="D3093" s="30" t="s">
        <v>8598</v>
      </c>
      <c r="E3093" s="29" t="s">
        <v>10081</v>
      </c>
      <c r="F3093" s="47" t="s">
        <v>4864</v>
      </c>
      <c r="G3093" s="47" t="s">
        <v>4882</v>
      </c>
      <c r="H3093" s="48">
        <v>43983</v>
      </c>
      <c r="I3093" s="48">
        <v>44713</v>
      </c>
      <c r="J3093" s="48" t="str">
        <f ca="1">IF(Ugovori_OPULJP[[#This Row],[DATUM ZAVRŠETKA OPERACIJE]]&lt;TODAY(),"završen","u provedbi")</f>
        <v>u provedbi</v>
      </c>
      <c r="K3093" s="25" t="s">
        <v>3339</v>
      </c>
      <c r="L3093" s="25" t="s">
        <v>20</v>
      </c>
      <c r="M3093" s="17">
        <v>0.85</v>
      </c>
      <c r="N3093" s="17">
        <v>0.15</v>
      </c>
      <c r="O3093" s="11">
        <f>Ugovori_OPULJP[[#This Row],[Bespovratna sredstva - Ukupno (EU+Nac) HRK
= Ukupna ugovorena vrijednost bespovratnih sredstava]]*Ugovori_OPULJP[[#This Row],[EU STOPA SUFINANCIRANJA %
EU CO-FINANCING RATE %]]</f>
        <v>977942</v>
      </c>
      <c r="P3093" s="11">
        <f>Ugovori_OPULJP[[#This Row],[Bespovratna sredstva - Ukupno (EU+Nac) HRK
= Ukupna ugovorena vrijednost bespovratnih sredstava]]*Ugovori_OPULJP[[#This Row],[STOPA NACIONALNOG SUFINANCIRANJA %]]</f>
        <v>172578</v>
      </c>
      <c r="Q3093" s="11">
        <v>1150520</v>
      </c>
      <c r="R3093" s="11">
        <v>0</v>
      </c>
      <c r="S3093" s="11">
        <v>0</v>
      </c>
      <c r="T3093" s="4">
        <f>Ugovori_OPULJP[[#This Row],[Bespovratna sredstva - Ukupno (EU+Nac) HRK
= Ukupna ugovorena vrijednost bespovratnih sredstava]]+Ugovori_OPULJP[[#This Row],[Javni doprinos korisnika - HRK]]+Ugovori_OPULJP[[#This Row],[Privatni doprinos korisnika - HRK]]</f>
        <v>1150520</v>
      </c>
      <c r="U3093" s="29" t="s">
        <v>8735</v>
      </c>
      <c r="V3093" s="29" t="s">
        <v>7159</v>
      </c>
      <c r="W3093" s="89" t="s">
        <v>5677</v>
      </c>
      <c r="X3093" s="30" t="s">
        <v>8071</v>
      </c>
    </row>
    <row r="3094" spans="1:24" ht="89.25" x14ac:dyDescent="0.25">
      <c r="A3094" s="45" t="s">
        <v>4847</v>
      </c>
      <c r="B3094" s="46" t="s">
        <v>8152</v>
      </c>
      <c r="C3094" s="30" t="s">
        <v>7158</v>
      </c>
      <c r="D3094" s="30" t="s">
        <v>8598</v>
      </c>
      <c r="E3094" s="29" t="s">
        <v>10081</v>
      </c>
      <c r="F3094" s="47" t="s">
        <v>4865</v>
      </c>
      <c r="G3094" s="47" t="s">
        <v>4883</v>
      </c>
      <c r="H3094" s="48">
        <v>43983</v>
      </c>
      <c r="I3094" s="48">
        <v>45078</v>
      </c>
      <c r="J3094" s="48" t="str">
        <f ca="1">IF(Ugovori_OPULJP[[#This Row],[DATUM ZAVRŠETKA OPERACIJE]]&lt;TODAY(),"završen","u provedbi")</f>
        <v>u provedbi</v>
      </c>
      <c r="K3094" s="25" t="s">
        <v>15</v>
      </c>
      <c r="L3094" s="25" t="s">
        <v>15</v>
      </c>
      <c r="M3094" s="17">
        <v>0.85</v>
      </c>
      <c r="N3094" s="17">
        <v>0.15</v>
      </c>
      <c r="O3094" s="11">
        <f>Ugovori_OPULJP[[#This Row],[Bespovratna sredstva - Ukupno (EU+Nac) HRK
= Ukupna ugovorena vrijednost bespovratnih sredstava]]*Ugovori_OPULJP[[#This Row],[EU STOPA SUFINANCIRANJA %
EU CO-FINANCING RATE %]]</f>
        <v>843305.4</v>
      </c>
      <c r="P3094" s="11">
        <f>Ugovori_OPULJP[[#This Row],[Bespovratna sredstva - Ukupno (EU+Nac) HRK
= Ukupna ugovorena vrijednost bespovratnih sredstava]]*Ugovori_OPULJP[[#This Row],[STOPA NACIONALNOG SUFINANCIRANJA %]]</f>
        <v>148818.6</v>
      </c>
      <c r="Q3094" s="11">
        <v>992124</v>
      </c>
      <c r="R3094" s="11">
        <v>0</v>
      </c>
      <c r="S3094" s="11">
        <v>0</v>
      </c>
      <c r="T3094" s="4">
        <f>Ugovori_OPULJP[[#This Row],[Bespovratna sredstva - Ukupno (EU+Nac) HRK
= Ukupna ugovorena vrijednost bespovratnih sredstava]]+Ugovori_OPULJP[[#This Row],[Javni doprinos korisnika - HRK]]+Ugovori_OPULJP[[#This Row],[Privatni doprinos korisnika - HRK]]</f>
        <v>992124</v>
      </c>
      <c r="U3094" s="29" t="s">
        <v>8735</v>
      </c>
      <c r="V3094" s="29" t="s">
        <v>7159</v>
      </c>
      <c r="W3094" s="89" t="s">
        <v>8482</v>
      </c>
      <c r="X3094" s="30" t="s">
        <v>8071</v>
      </c>
    </row>
    <row r="3095" spans="1:24" ht="63.75" x14ac:dyDescent="0.25">
      <c r="A3095" s="45" t="s">
        <v>4848</v>
      </c>
      <c r="B3095" s="46" t="s">
        <v>8152</v>
      </c>
      <c r="C3095" s="30" t="s">
        <v>7158</v>
      </c>
      <c r="D3095" s="30" t="s">
        <v>8598</v>
      </c>
      <c r="E3095" s="29" t="s">
        <v>10081</v>
      </c>
      <c r="F3095" s="47" t="s">
        <v>4866</v>
      </c>
      <c r="G3095" s="47" t="s">
        <v>8414</v>
      </c>
      <c r="H3095" s="48">
        <v>43983</v>
      </c>
      <c r="I3095" s="48">
        <v>44713</v>
      </c>
      <c r="J3095" s="48" t="str">
        <f ca="1">IF(Ugovori_OPULJP[[#This Row],[DATUM ZAVRŠETKA OPERACIJE]]&lt;TODAY(),"završen","u provedbi")</f>
        <v>u provedbi</v>
      </c>
      <c r="K3095" s="25" t="s">
        <v>3216</v>
      </c>
      <c r="L3095" s="25" t="s">
        <v>15</v>
      </c>
      <c r="M3095" s="17">
        <v>0.85</v>
      </c>
      <c r="N3095" s="17">
        <v>0.15</v>
      </c>
      <c r="O3095" s="11">
        <f>Ugovori_OPULJP[[#This Row],[Bespovratna sredstva - Ukupno (EU+Nac) HRK
= Ukupna ugovorena vrijednost bespovratnih sredstava]]*Ugovori_OPULJP[[#This Row],[EU STOPA SUFINANCIRANJA %
EU CO-FINANCING RATE %]]</f>
        <v>1092382.5149999999</v>
      </c>
      <c r="P3095" s="11">
        <f>Ugovori_OPULJP[[#This Row],[Bespovratna sredstva - Ukupno (EU+Nac) HRK
= Ukupna ugovorena vrijednost bespovratnih sredstava]]*Ugovori_OPULJP[[#This Row],[STOPA NACIONALNOG SUFINANCIRANJA %]]</f>
        <v>192773.38499999998</v>
      </c>
      <c r="Q3095" s="11">
        <v>1285155.8999999999</v>
      </c>
      <c r="R3095" s="11">
        <v>0</v>
      </c>
      <c r="S3095" s="11">
        <v>0</v>
      </c>
      <c r="T3095" s="4">
        <f>Ugovori_OPULJP[[#This Row],[Bespovratna sredstva - Ukupno (EU+Nac) HRK
= Ukupna ugovorena vrijednost bespovratnih sredstava]]+Ugovori_OPULJP[[#This Row],[Javni doprinos korisnika - HRK]]+Ugovori_OPULJP[[#This Row],[Privatni doprinos korisnika - HRK]]</f>
        <v>1285155.8999999999</v>
      </c>
      <c r="U3095" s="29" t="s">
        <v>8735</v>
      </c>
      <c r="V3095" s="29" t="s">
        <v>7159</v>
      </c>
      <c r="W3095" s="89" t="s">
        <v>5678</v>
      </c>
      <c r="X3095" s="30" t="s">
        <v>8071</v>
      </c>
    </row>
    <row r="3096" spans="1:24" ht="63.75" x14ac:dyDescent="0.25">
      <c r="A3096" s="45" t="s">
        <v>4849</v>
      </c>
      <c r="B3096" s="46" t="s">
        <v>8152</v>
      </c>
      <c r="C3096" s="30" t="s">
        <v>7158</v>
      </c>
      <c r="D3096" s="30" t="s">
        <v>8598</v>
      </c>
      <c r="E3096" s="29" t="s">
        <v>10081</v>
      </c>
      <c r="F3096" s="47" t="s">
        <v>4867</v>
      </c>
      <c r="G3096" s="47" t="s">
        <v>4884</v>
      </c>
      <c r="H3096" s="48">
        <v>43983</v>
      </c>
      <c r="I3096" s="48">
        <v>44713</v>
      </c>
      <c r="J3096" s="48" t="str">
        <f ca="1">IF(Ugovori_OPULJP[[#This Row],[DATUM ZAVRŠETKA OPERACIJE]]&lt;TODAY(),"završen","u provedbi")</f>
        <v>u provedbi</v>
      </c>
      <c r="K3096" s="25" t="s">
        <v>3339</v>
      </c>
      <c r="L3096" s="25" t="s">
        <v>20</v>
      </c>
      <c r="M3096" s="17">
        <v>0.85</v>
      </c>
      <c r="N3096" s="17">
        <v>0.15</v>
      </c>
      <c r="O3096" s="11">
        <f>Ugovori_OPULJP[[#This Row],[Bespovratna sredstva - Ukupno (EU+Nac) HRK
= Ukupna ugovorena vrijednost bespovratnih sredstava]]*Ugovori_OPULJP[[#This Row],[EU STOPA SUFINANCIRANJA %
EU CO-FINANCING RATE %]]</f>
        <v>950810</v>
      </c>
      <c r="P3096" s="11">
        <f>Ugovori_OPULJP[[#This Row],[Bespovratna sredstva - Ukupno (EU+Nac) HRK
= Ukupna ugovorena vrijednost bespovratnih sredstava]]*Ugovori_OPULJP[[#This Row],[STOPA NACIONALNOG SUFINANCIRANJA %]]</f>
        <v>167790</v>
      </c>
      <c r="Q3096" s="11">
        <v>1118600</v>
      </c>
      <c r="R3096" s="11">
        <v>0</v>
      </c>
      <c r="S3096" s="11">
        <v>0</v>
      </c>
      <c r="T3096" s="4">
        <f>Ugovori_OPULJP[[#This Row],[Bespovratna sredstva - Ukupno (EU+Nac) HRK
= Ukupna ugovorena vrijednost bespovratnih sredstava]]+Ugovori_OPULJP[[#This Row],[Javni doprinos korisnika - HRK]]+Ugovori_OPULJP[[#This Row],[Privatni doprinos korisnika - HRK]]</f>
        <v>1118600</v>
      </c>
      <c r="U3096" s="29" t="s">
        <v>8735</v>
      </c>
      <c r="V3096" s="29" t="s">
        <v>7159</v>
      </c>
      <c r="W3096" s="30" t="s">
        <v>5679</v>
      </c>
      <c r="X3096" s="30" t="s">
        <v>8071</v>
      </c>
    </row>
    <row r="3097" spans="1:24" ht="89.25" x14ac:dyDescent="0.25">
      <c r="A3097" s="45" t="s">
        <v>4850</v>
      </c>
      <c r="B3097" s="46" t="s">
        <v>8152</v>
      </c>
      <c r="C3097" s="30" t="s">
        <v>7158</v>
      </c>
      <c r="D3097" s="30" t="s">
        <v>8598</v>
      </c>
      <c r="E3097" s="29" t="s">
        <v>10081</v>
      </c>
      <c r="F3097" s="47" t="s">
        <v>4868</v>
      </c>
      <c r="G3097" s="47" t="s">
        <v>4885</v>
      </c>
      <c r="H3097" s="48">
        <v>43983</v>
      </c>
      <c r="I3097" s="48">
        <v>45078</v>
      </c>
      <c r="J3097" s="48" t="str">
        <f ca="1">IF(Ugovori_OPULJP[[#This Row],[DATUM ZAVRŠETKA OPERACIJE]]&lt;TODAY(),"završen","u provedbi")</f>
        <v>u provedbi</v>
      </c>
      <c r="K3097" s="25" t="s">
        <v>20</v>
      </c>
      <c r="L3097" s="25" t="s">
        <v>20</v>
      </c>
      <c r="M3097" s="17">
        <v>0.85</v>
      </c>
      <c r="N3097" s="17">
        <v>0.15</v>
      </c>
      <c r="O3097" s="11">
        <f>Ugovori_OPULJP[[#This Row],[Bespovratna sredstva - Ukupno (EU+Nac) HRK
= Ukupna ugovorena vrijednost bespovratnih sredstava]]*Ugovori_OPULJP[[#This Row],[EU STOPA SUFINANCIRANJA %
EU CO-FINANCING RATE %]]</f>
        <v>932998.58149999985</v>
      </c>
      <c r="P3097" s="11">
        <f>Ugovori_OPULJP[[#This Row],[Bespovratna sredstva - Ukupno (EU+Nac) HRK
= Ukupna ugovorena vrijednost bespovratnih sredstava]]*Ugovori_OPULJP[[#This Row],[STOPA NACIONALNOG SUFINANCIRANJA %]]</f>
        <v>164646.80849999998</v>
      </c>
      <c r="Q3097" s="11">
        <v>1097645.3899999999</v>
      </c>
      <c r="R3097" s="11">
        <v>0</v>
      </c>
      <c r="S3097" s="11">
        <v>0</v>
      </c>
      <c r="T3097" s="4">
        <f>Ugovori_OPULJP[[#This Row],[Bespovratna sredstva - Ukupno (EU+Nac) HRK
= Ukupna ugovorena vrijednost bespovratnih sredstava]]+Ugovori_OPULJP[[#This Row],[Javni doprinos korisnika - HRK]]+Ugovori_OPULJP[[#This Row],[Privatni doprinos korisnika - HRK]]</f>
        <v>1097645.3899999999</v>
      </c>
      <c r="U3097" s="29" t="s">
        <v>8735</v>
      </c>
      <c r="V3097" s="29" t="s">
        <v>7159</v>
      </c>
      <c r="W3097" s="30" t="s">
        <v>5680</v>
      </c>
      <c r="X3097" s="30" t="s">
        <v>8071</v>
      </c>
    </row>
    <row r="3098" spans="1:24" ht="102" x14ac:dyDescent="0.25">
      <c r="A3098" s="45" t="s">
        <v>4851</v>
      </c>
      <c r="B3098" s="46" t="s">
        <v>8152</v>
      </c>
      <c r="C3098" s="30" t="s">
        <v>7158</v>
      </c>
      <c r="D3098" s="30" t="s">
        <v>8598</v>
      </c>
      <c r="E3098" s="29" t="s">
        <v>10081</v>
      </c>
      <c r="F3098" s="47" t="s">
        <v>4869</v>
      </c>
      <c r="G3098" s="47" t="s">
        <v>4886</v>
      </c>
      <c r="H3098" s="48">
        <v>43983</v>
      </c>
      <c r="I3098" s="48">
        <v>44866</v>
      </c>
      <c r="J3098" s="48" t="str">
        <f ca="1">IF(Ugovori_OPULJP[[#This Row],[DATUM ZAVRŠETKA OPERACIJE]]&lt;TODAY(),"završen","u provedbi")</f>
        <v>u provedbi</v>
      </c>
      <c r="K3098" s="25" t="s">
        <v>12</v>
      </c>
      <c r="L3098" s="25" t="s">
        <v>12</v>
      </c>
      <c r="M3098" s="17">
        <v>0.85</v>
      </c>
      <c r="N3098" s="17">
        <v>0.15</v>
      </c>
      <c r="O3098" s="11">
        <f>Ugovori_OPULJP[[#This Row],[Bespovratna sredstva - Ukupno (EU+Nac) HRK
= Ukupna ugovorena vrijednost bespovratnih sredstava]]*Ugovori_OPULJP[[#This Row],[EU STOPA SUFINANCIRANJA %
EU CO-FINANCING RATE %]]</f>
        <v>1200964.6685000001</v>
      </c>
      <c r="P3098" s="11">
        <f>Ugovori_OPULJP[[#This Row],[Bespovratna sredstva - Ukupno (EU+Nac) HRK
= Ukupna ugovorena vrijednost bespovratnih sredstava]]*Ugovori_OPULJP[[#This Row],[STOPA NACIONALNOG SUFINANCIRANJA %]]</f>
        <v>211934.94150000002</v>
      </c>
      <c r="Q3098" s="11">
        <v>1412899.61</v>
      </c>
      <c r="R3098" s="11">
        <v>0</v>
      </c>
      <c r="S3098" s="11">
        <v>0</v>
      </c>
      <c r="T3098" s="4">
        <f>Ugovori_OPULJP[[#This Row],[Bespovratna sredstva - Ukupno (EU+Nac) HRK
= Ukupna ugovorena vrijednost bespovratnih sredstava]]+Ugovori_OPULJP[[#This Row],[Javni doprinos korisnika - HRK]]+Ugovori_OPULJP[[#This Row],[Privatni doprinos korisnika - HRK]]</f>
        <v>1412899.61</v>
      </c>
      <c r="U3098" s="29" t="s">
        <v>8735</v>
      </c>
      <c r="V3098" s="29" t="s">
        <v>7159</v>
      </c>
      <c r="W3098" s="30" t="s">
        <v>5681</v>
      </c>
      <c r="X3098" s="30" t="s">
        <v>8071</v>
      </c>
    </row>
    <row r="3099" spans="1:24" ht="76.5" x14ac:dyDescent="0.25">
      <c r="A3099" s="45" t="s">
        <v>4852</v>
      </c>
      <c r="B3099" s="46" t="s">
        <v>8152</v>
      </c>
      <c r="C3099" s="30" t="s">
        <v>7158</v>
      </c>
      <c r="D3099" s="30" t="s">
        <v>8598</v>
      </c>
      <c r="E3099" s="29" t="s">
        <v>10081</v>
      </c>
      <c r="F3099" s="47" t="s">
        <v>4870</v>
      </c>
      <c r="G3099" s="47" t="s">
        <v>1824</v>
      </c>
      <c r="H3099" s="48">
        <v>43983</v>
      </c>
      <c r="I3099" s="48">
        <v>44805</v>
      </c>
      <c r="J3099" s="48" t="str">
        <f ca="1">IF(Ugovori_OPULJP[[#This Row],[DATUM ZAVRŠETKA OPERACIJE]]&lt;TODAY(),"završen","u provedbi")</f>
        <v>u provedbi</v>
      </c>
      <c r="K3099" s="25" t="s">
        <v>74</v>
      </c>
      <c r="L3099" s="25" t="s">
        <v>3</v>
      </c>
      <c r="M3099" s="17">
        <v>0.85</v>
      </c>
      <c r="N3099" s="17">
        <v>0.15</v>
      </c>
      <c r="O3099" s="11">
        <f>Ugovori_OPULJP[[#This Row],[Bespovratna sredstva - Ukupno (EU+Nac) HRK
= Ukupna ugovorena vrijednost bespovratnih sredstava]]*Ugovori_OPULJP[[#This Row],[EU STOPA SUFINANCIRANJA %
EU CO-FINANCING RATE %]]</f>
        <v>1235148.5999999999</v>
      </c>
      <c r="P3099" s="11">
        <f>Ugovori_OPULJP[[#This Row],[Bespovratna sredstva - Ukupno (EU+Nac) HRK
= Ukupna ugovorena vrijednost bespovratnih sredstava]]*Ugovori_OPULJP[[#This Row],[STOPA NACIONALNOG SUFINANCIRANJA %]]</f>
        <v>217967.4</v>
      </c>
      <c r="Q3099" s="11">
        <v>1453116</v>
      </c>
      <c r="R3099" s="11">
        <v>0</v>
      </c>
      <c r="S3099" s="11">
        <v>0</v>
      </c>
      <c r="T3099" s="4">
        <f>Ugovori_OPULJP[[#This Row],[Bespovratna sredstva - Ukupno (EU+Nac) HRK
= Ukupna ugovorena vrijednost bespovratnih sredstava]]+Ugovori_OPULJP[[#This Row],[Javni doprinos korisnika - HRK]]+Ugovori_OPULJP[[#This Row],[Privatni doprinos korisnika - HRK]]</f>
        <v>1453116</v>
      </c>
      <c r="U3099" s="29" t="s">
        <v>8735</v>
      </c>
      <c r="V3099" s="29" t="s">
        <v>7159</v>
      </c>
      <c r="W3099" s="30" t="s">
        <v>5682</v>
      </c>
      <c r="X3099" s="30" t="s">
        <v>8071</v>
      </c>
    </row>
    <row r="3100" spans="1:24" ht="89.25" x14ac:dyDescent="0.25">
      <c r="A3100" s="45" t="s">
        <v>4853</v>
      </c>
      <c r="B3100" s="46" t="s">
        <v>8152</v>
      </c>
      <c r="C3100" s="30" t="s">
        <v>7158</v>
      </c>
      <c r="D3100" s="30" t="s">
        <v>8598</v>
      </c>
      <c r="E3100" s="29" t="s">
        <v>10081</v>
      </c>
      <c r="F3100" s="47" t="s">
        <v>4871</v>
      </c>
      <c r="G3100" s="47" t="s">
        <v>10565</v>
      </c>
      <c r="H3100" s="48">
        <v>43983</v>
      </c>
      <c r="I3100" s="48">
        <v>44713</v>
      </c>
      <c r="J3100" s="48" t="str">
        <f ca="1">IF(Ugovori_OPULJP[[#This Row],[DATUM ZAVRŠETKA OPERACIJE]]&lt;TODAY(),"završen","u provedbi")</f>
        <v>u provedbi</v>
      </c>
      <c r="K3100" s="25" t="s">
        <v>3596</v>
      </c>
      <c r="L3100" s="25" t="s">
        <v>0</v>
      </c>
      <c r="M3100" s="17">
        <v>0.85</v>
      </c>
      <c r="N3100" s="17">
        <v>0.15</v>
      </c>
      <c r="O3100" s="11">
        <f>Ugovori_OPULJP[[#This Row],[Bespovratna sredstva - Ukupno (EU+Nac) HRK
= Ukupna ugovorena vrijednost bespovratnih sredstava]]*Ugovori_OPULJP[[#This Row],[EU STOPA SUFINANCIRANJA %
EU CO-FINANCING RATE %]]</f>
        <v>1439295.48</v>
      </c>
      <c r="P3100" s="11">
        <f>Ugovori_OPULJP[[#This Row],[Bespovratna sredstva - Ukupno (EU+Nac) HRK
= Ukupna ugovorena vrijednost bespovratnih sredstava]]*Ugovori_OPULJP[[#This Row],[STOPA NACIONALNOG SUFINANCIRANJA %]]</f>
        <v>253993.32</v>
      </c>
      <c r="Q3100" s="11">
        <v>1693288.8</v>
      </c>
      <c r="R3100" s="11">
        <v>0</v>
      </c>
      <c r="S3100" s="11">
        <v>0</v>
      </c>
      <c r="T3100" s="4">
        <f>Ugovori_OPULJP[[#This Row],[Bespovratna sredstva - Ukupno (EU+Nac) HRK
= Ukupna ugovorena vrijednost bespovratnih sredstava]]+Ugovori_OPULJP[[#This Row],[Javni doprinos korisnika - HRK]]+Ugovori_OPULJP[[#This Row],[Privatni doprinos korisnika - HRK]]</f>
        <v>1693288.8</v>
      </c>
      <c r="U3100" s="29" t="s">
        <v>8735</v>
      </c>
      <c r="V3100" s="29" t="s">
        <v>7159</v>
      </c>
      <c r="W3100" s="30" t="s">
        <v>5683</v>
      </c>
      <c r="X3100" s="30" t="s">
        <v>8071</v>
      </c>
    </row>
    <row r="3101" spans="1:24" ht="89.25" x14ac:dyDescent="0.25">
      <c r="A3101" s="45" t="s">
        <v>7269</v>
      </c>
      <c r="B3101" s="46" t="s">
        <v>8152</v>
      </c>
      <c r="C3101" s="30" t="s">
        <v>7158</v>
      </c>
      <c r="D3101" s="30" t="s">
        <v>8598</v>
      </c>
      <c r="E3101" s="29" t="s">
        <v>10081</v>
      </c>
      <c r="F3101" s="47" t="s">
        <v>7270</v>
      </c>
      <c r="G3101" s="47" t="s">
        <v>4755</v>
      </c>
      <c r="H3101" s="48">
        <v>43983</v>
      </c>
      <c r="I3101" s="48">
        <v>44713</v>
      </c>
      <c r="J3101" s="48" t="str">
        <f ca="1">IF(Ugovori_OPULJP[[#This Row],[DATUM ZAVRŠETKA OPERACIJE]]&lt;TODAY(),"završen","u provedbi")</f>
        <v>u provedbi</v>
      </c>
      <c r="K3101" s="25" t="s">
        <v>3</v>
      </c>
      <c r="L3101" s="25" t="s">
        <v>3</v>
      </c>
      <c r="M3101" s="17">
        <v>0.85</v>
      </c>
      <c r="N3101" s="17">
        <v>0.15</v>
      </c>
      <c r="O3101" s="11">
        <f>Ugovori_OPULJP[[#This Row],[Bespovratna sredstva - Ukupno (EU+Nac) HRK
= Ukupna ugovorena vrijednost bespovratnih sredstava]]*Ugovori_OPULJP[[#This Row],[EU STOPA SUFINANCIRANJA %
EU CO-FINANCING RATE %]]</f>
        <v>1562404.074</v>
      </c>
      <c r="P3101" s="11">
        <f>Ugovori_OPULJP[[#This Row],[Bespovratna sredstva - Ukupno (EU+Nac) HRK
= Ukupna ugovorena vrijednost bespovratnih sredstava]]*Ugovori_OPULJP[[#This Row],[STOPA NACIONALNOG SUFINANCIRANJA %]]</f>
        <v>275718.36599999998</v>
      </c>
      <c r="Q3101" s="11">
        <v>1838122.44</v>
      </c>
      <c r="R3101" s="11">
        <v>0</v>
      </c>
      <c r="S3101" s="11">
        <v>0</v>
      </c>
      <c r="T3101" s="4">
        <f>Ugovori_OPULJP[[#This Row],[Bespovratna sredstva - Ukupno (EU+Nac) HRK
= Ukupna ugovorena vrijednost bespovratnih sredstava]]+Ugovori_OPULJP[[#This Row],[Javni doprinos korisnika - HRK]]+Ugovori_OPULJP[[#This Row],[Privatni doprinos korisnika - HRK]]</f>
        <v>1838122.44</v>
      </c>
      <c r="U3101" s="29" t="s">
        <v>8735</v>
      </c>
      <c r="V3101" s="29" t="s">
        <v>7159</v>
      </c>
      <c r="W3101" s="30" t="s">
        <v>7271</v>
      </c>
      <c r="X3101" s="30" t="s">
        <v>8071</v>
      </c>
    </row>
    <row r="3102" spans="1:24" ht="102" x14ac:dyDescent="0.25">
      <c r="A3102" s="45" t="s">
        <v>4854</v>
      </c>
      <c r="B3102" s="46" t="s">
        <v>8152</v>
      </c>
      <c r="C3102" s="30" t="s">
        <v>7158</v>
      </c>
      <c r="D3102" s="30" t="s">
        <v>8598</v>
      </c>
      <c r="E3102" s="29" t="s">
        <v>10081</v>
      </c>
      <c r="F3102" s="47" t="s">
        <v>4872</v>
      </c>
      <c r="G3102" s="47" t="s">
        <v>7865</v>
      </c>
      <c r="H3102" s="48">
        <v>43983</v>
      </c>
      <c r="I3102" s="48">
        <v>45078</v>
      </c>
      <c r="J3102" s="48" t="str">
        <f ca="1">IF(Ugovori_OPULJP[[#This Row],[DATUM ZAVRŠETKA OPERACIJE]]&lt;TODAY(),"završen","u provedbi")</f>
        <v>u provedbi</v>
      </c>
      <c r="K3102" s="25" t="s">
        <v>15</v>
      </c>
      <c r="L3102" s="25" t="s">
        <v>15</v>
      </c>
      <c r="M3102" s="17">
        <v>0.85</v>
      </c>
      <c r="N3102" s="17">
        <v>0.15</v>
      </c>
      <c r="O3102" s="11">
        <f>Ugovori_OPULJP[[#This Row],[Bespovratna sredstva - Ukupno (EU+Nac) HRK
= Ukupna ugovorena vrijednost bespovratnih sredstava]]*Ugovori_OPULJP[[#This Row],[EU STOPA SUFINANCIRANJA %
EU CO-FINANCING RATE %]]</f>
        <v>1183246.75</v>
      </c>
      <c r="P3102" s="11">
        <f>Ugovori_OPULJP[[#This Row],[Bespovratna sredstva - Ukupno (EU+Nac) HRK
= Ukupna ugovorena vrijednost bespovratnih sredstava]]*Ugovori_OPULJP[[#This Row],[STOPA NACIONALNOG SUFINANCIRANJA %]]</f>
        <v>208808.25</v>
      </c>
      <c r="Q3102" s="11">
        <v>1392055</v>
      </c>
      <c r="R3102" s="11">
        <v>0</v>
      </c>
      <c r="S3102" s="11">
        <v>0</v>
      </c>
      <c r="T3102" s="4">
        <f>Ugovori_OPULJP[[#This Row],[Bespovratna sredstva - Ukupno (EU+Nac) HRK
= Ukupna ugovorena vrijednost bespovratnih sredstava]]+Ugovori_OPULJP[[#This Row],[Javni doprinos korisnika - HRK]]+Ugovori_OPULJP[[#This Row],[Privatni doprinos korisnika - HRK]]</f>
        <v>1392055</v>
      </c>
      <c r="U3102" s="29" t="s">
        <v>8735</v>
      </c>
      <c r="V3102" s="29" t="s">
        <v>7159</v>
      </c>
      <c r="W3102" s="89" t="s">
        <v>5684</v>
      </c>
      <c r="X3102" s="30" t="s">
        <v>8071</v>
      </c>
    </row>
    <row r="3103" spans="1:24" ht="89.25" x14ac:dyDescent="0.25">
      <c r="A3103" s="45" t="s">
        <v>4855</v>
      </c>
      <c r="B3103" s="46" t="s">
        <v>8152</v>
      </c>
      <c r="C3103" s="30" t="s">
        <v>7158</v>
      </c>
      <c r="D3103" s="30" t="s">
        <v>8598</v>
      </c>
      <c r="E3103" s="29" t="s">
        <v>10081</v>
      </c>
      <c r="F3103" s="47" t="s">
        <v>4873</v>
      </c>
      <c r="G3103" s="47" t="s">
        <v>4887</v>
      </c>
      <c r="H3103" s="48">
        <v>43983</v>
      </c>
      <c r="I3103" s="48">
        <v>44713</v>
      </c>
      <c r="J3103" s="48" t="str">
        <f ca="1">IF(Ugovori_OPULJP[[#This Row],[DATUM ZAVRŠETKA OPERACIJE]]&lt;TODAY(),"završen","u provedbi")</f>
        <v>u provedbi</v>
      </c>
      <c r="K3103" s="25" t="s">
        <v>4891</v>
      </c>
      <c r="L3103" s="25" t="s">
        <v>3</v>
      </c>
      <c r="M3103" s="17">
        <v>0.85</v>
      </c>
      <c r="N3103" s="17">
        <v>0.15</v>
      </c>
      <c r="O3103" s="11">
        <f>Ugovori_OPULJP[[#This Row],[Bespovratna sredstva - Ukupno (EU+Nac) HRK
= Ukupna ugovorena vrijednost bespovratnih sredstava]]*Ugovori_OPULJP[[#This Row],[EU STOPA SUFINANCIRANJA %
EU CO-FINANCING RATE %]]</f>
        <v>1333323.5999999999</v>
      </c>
      <c r="P3103" s="11">
        <f>Ugovori_OPULJP[[#This Row],[Bespovratna sredstva - Ukupno (EU+Nac) HRK
= Ukupna ugovorena vrijednost bespovratnih sredstava]]*Ugovori_OPULJP[[#This Row],[STOPA NACIONALNOG SUFINANCIRANJA %]]</f>
        <v>235292.4</v>
      </c>
      <c r="Q3103" s="11">
        <v>1568616</v>
      </c>
      <c r="R3103" s="11">
        <v>0</v>
      </c>
      <c r="S3103" s="11">
        <v>0</v>
      </c>
      <c r="T3103" s="4">
        <f>Ugovori_OPULJP[[#This Row],[Bespovratna sredstva - Ukupno (EU+Nac) HRK
= Ukupna ugovorena vrijednost bespovratnih sredstava]]+Ugovori_OPULJP[[#This Row],[Javni doprinos korisnika - HRK]]+Ugovori_OPULJP[[#This Row],[Privatni doprinos korisnika - HRK]]</f>
        <v>1568616</v>
      </c>
      <c r="U3103" s="29" t="s">
        <v>8735</v>
      </c>
      <c r="V3103" s="29" t="s">
        <v>7159</v>
      </c>
      <c r="W3103" s="89" t="s">
        <v>5685</v>
      </c>
      <c r="X3103" s="30" t="s">
        <v>8071</v>
      </c>
    </row>
    <row r="3104" spans="1:24" ht="63.75" x14ac:dyDescent="0.25">
      <c r="A3104" s="45" t="s">
        <v>4856</v>
      </c>
      <c r="B3104" s="46" t="s">
        <v>8152</v>
      </c>
      <c r="C3104" s="30" t="s">
        <v>7158</v>
      </c>
      <c r="D3104" s="30" t="s">
        <v>8598</v>
      </c>
      <c r="E3104" s="29" t="s">
        <v>10081</v>
      </c>
      <c r="F3104" s="47" t="s">
        <v>4874</v>
      </c>
      <c r="G3104" s="47" t="s">
        <v>8431</v>
      </c>
      <c r="H3104" s="48">
        <v>43983</v>
      </c>
      <c r="I3104" s="48">
        <v>44896</v>
      </c>
      <c r="J3104" s="48" t="str">
        <f ca="1">IF(Ugovori_OPULJP[[#This Row],[DATUM ZAVRŠETKA OPERACIJE]]&lt;TODAY(),"završen","u provedbi")</f>
        <v>u provedbi</v>
      </c>
      <c r="K3104" s="25" t="s">
        <v>15</v>
      </c>
      <c r="L3104" s="25" t="s">
        <v>15</v>
      </c>
      <c r="M3104" s="17">
        <v>0.85</v>
      </c>
      <c r="N3104" s="17">
        <v>0.15</v>
      </c>
      <c r="O3104" s="11">
        <f>Ugovori_OPULJP[[#This Row],[Bespovratna sredstva - Ukupno (EU+Nac) HRK
= Ukupna ugovorena vrijednost bespovratnih sredstava]]*Ugovori_OPULJP[[#This Row],[EU STOPA SUFINANCIRANJA %
EU CO-FINANCING RATE %]]</f>
        <v>904721.929</v>
      </c>
      <c r="P3104" s="11">
        <f>Ugovori_OPULJP[[#This Row],[Bespovratna sredstva - Ukupno (EU+Nac) HRK
= Ukupna ugovorena vrijednost bespovratnih sredstava]]*Ugovori_OPULJP[[#This Row],[STOPA NACIONALNOG SUFINANCIRANJA %]]</f>
        <v>159656.81099999999</v>
      </c>
      <c r="Q3104" s="11">
        <v>1064378.74</v>
      </c>
      <c r="R3104" s="11">
        <v>0</v>
      </c>
      <c r="S3104" s="11">
        <v>0</v>
      </c>
      <c r="T3104" s="4">
        <f>Ugovori_OPULJP[[#This Row],[Bespovratna sredstva - Ukupno (EU+Nac) HRK
= Ukupna ugovorena vrijednost bespovratnih sredstava]]+Ugovori_OPULJP[[#This Row],[Javni doprinos korisnika - HRK]]+Ugovori_OPULJP[[#This Row],[Privatni doprinos korisnika - HRK]]</f>
        <v>1064378.74</v>
      </c>
      <c r="U3104" s="29" t="s">
        <v>8735</v>
      </c>
      <c r="V3104" s="29" t="s">
        <v>7159</v>
      </c>
      <c r="W3104" s="89" t="s">
        <v>5686</v>
      </c>
      <c r="X3104" s="30" t="s">
        <v>8071</v>
      </c>
    </row>
    <row r="3105" spans="1:24" ht="76.5" x14ac:dyDescent="0.25">
      <c r="A3105" s="45" t="s">
        <v>4857</v>
      </c>
      <c r="B3105" s="46" t="s">
        <v>8152</v>
      </c>
      <c r="C3105" s="30" t="s">
        <v>7158</v>
      </c>
      <c r="D3105" s="30" t="s">
        <v>8598</v>
      </c>
      <c r="E3105" s="29" t="s">
        <v>10081</v>
      </c>
      <c r="F3105" s="47" t="s">
        <v>4875</v>
      </c>
      <c r="G3105" s="47" t="s">
        <v>4888</v>
      </c>
      <c r="H3105" s="48">
        <v>43983</v>
      </c>
      <c r="I3105" s="48">
        <v>44713</v>
      </c>
      <c r="J3105" s="48" t="str">
        <f ca="1">IF(Ugovori_OPULJP[[#This Row],[DATUM ZAVRŠETKA OPERACIJE]]&lt;TODAY(),"završen","u provedbi")</f>
        <v>u provedbi</v>
      </c>
      <c r="K3105" s="25" t="s">
        <v>74</v>
      </c>
      <c r="L3105" s="25" t="s">
        <v>3</v>
      </c>
      <c r="M3105" s="17">
        <v>0.85</v>
      </c>
      <c r="N3105" s="17">
        <v>0.15</v>
      </c>
      <c r="O3105" s="11">
        <f>Ugovori_OPULJP[[#This Row],[Bespovratna sredstva - Ukupno (EU+Nac) HRK
= Ukupna ugovorena vrijednost bespovratnih sredstava]]*Ugovori_OPULJP[[#This Row],[EU STOPA SUFINANCIRANJA %
EU CO-FINANCING RATE %]]</f>
        <v>936292.0085</v>
      </c>
      <c r="P3105" s="11">
        <f>Ugovori_OPULJP[[#This Row],[Bespovratna sredstva - Ukupno (EU+Nac) HRK
= Ukupna ugovorena vrijednost bespovratnih sredstava]]*Ugovori_OPULJP[[#This Row],[STOPA NACIONALNOG SUFINANCIRANJA %]]</f>
        <v>165228.00149999998</v>
      </c>
      <c r="Q3105" s="11">
        <v>1101520.01</v>
      </c>
      <c r="R3105" s="11">
        <v>0</v>
      </c>
      <c r="S3105" s="11">
        <v>0</v>
      </c>
      <c r="T3105" s="4">
        <f>Ugovori_OPULJP[[#This Row],[Bespovratna sredstva - Ukupno (EU+Nac) HRK
= Ukupna ugovorena vrijednost bespovratnih sredstava]]+Ugovori_OPULJP[[#This Row],[Javni doprinos korisnika - HRK]]+Ugovori_OPULJP[[#This Row],[Privatni doprinos korisnika - HRK]]</f>
        <v>1101520.01</v>
      </c>
      <c r="U3105" s="29" t="s">
        <v>8735</v>
      </c>
      <c r="V3105" s="29" t="s">
        <v>7159</v>
      </c>
      <c r="W3105" s="89" t="s">
        <v>5687</v>
      </c>
      <c r="X3105" s="30" t="s">
        <v>8071</v>
      </c>
    </row>
    <row r="3106" spans="1:24" ht="89.25" x14ac:dyDescent="0.25">
      <c r="A3106" s="45" t="s">
        <v>4858</v>
      </c>
      <c r="B3106" s="46" t="s">
        <v>8152</v>
      </c>
      <c r="C3106" s="30" t="s">
        <v>7158</v>
      </c>
      <c r="D3106" s="30" t="s">
        <v>8598</v>
      </c>
      <c r="E3106" s="29" t="s">
        <v>10081</v>
      </c>
      <c r="F3106" s="47" t="s">
        <v>4876</v>
      </c>
      <c r="G3106" s="47" t="s">
        <v>4889</v>
      </c>
      <c r="H3106" s="48">
        <v>43983</v>
      </c>
      <c r="I3106" s="48">
        <v>44958</v>
      </c>
      <c r="J3106" s="48" t="str">
        <f ca="1">IF(Ugovori_OPULJP[[#This Row],[DATUM ZAVRŠETKA OPERACIJE]]&lt;TODAY(),"završen","u provedbi")</f>
        <v>u provedbi</v>
      </c>
      <c r="K3106" s="25" t="s">
        <v>3</v>
      </c>
      <c r="L3106" s="25" t="s">
        <v>3</v>
      </c>
      <c r="M3106" s="17">
        <v>0.85</v>
      </c>
      <c r="N3106" s="17">
        <v>0.15</v>
      </c>
      <c r="O3106" s="11">
        <f>Ugovori_OPULJP[[#This Row],[Bespovratna sredstva - Ukupno (EU+Nac) HRK
= Ukupna ugovorena vrijednost bespovratnih sredstava]]*Ugovori_OPULJP[[#This Row],[EU STOPA SUFINANCIRANJA %
EU CO-FINANCING RATE %]]</f>
        <v>1167037.7345</v>
      </c>
      <c r="P3106" s="11">
        <f>Ugovori_OPULJP[[#This Row],[Bespovratna sredstva - Ukupno (EU+Nac) HRK
= Ukupna ugovorena vrijednost bespovratnih sredstava]]*Ugovori_OPULJP[[#This Row],[STOPA NACIONALNOG SUFINANCIRANJA %]]</f>
        <v>205947.83550000002</v>
      </c>
      <c r="Q3106" s="11">
        <v>1372985.57</v>
      </c>
      <c r="R3106" s="11">
        <v>0</v>
      </c>
      <c r="S3106" s="11">
        <v>0</v>
      </c>
      <c r="T3106" s="4">
        <f>Ugovori_OPULJP[[#This Row],[Bespovratna sredstva - Ukupno (EU+Nac) HRK
= Ukupna ugovorena vrijednost bespovratnih sredstava]]+Ugovori_OPULJP[[#This Row],[Javni doprinos korisnika - HRK]]+Ugovori_OPULJP[[#This Row],[Privatni doprinos korisnika - HRK]]</f>
        <v>1372985.57</v>
      </c>
      <c r="U3106" s="29" t="s">
        <v>8735</v>
      </c>
      <c r="V3106" s="29" t="s">
        <v>7159</v>
      </c>
      <c r="W3106" s="89" t="s">
        <v>5688</v>
      </c>
      <c r="X3106" s="30" t="s">
        <v>8071</v>
      </c>
    </row>
    <row r="3107" spans="1:24" ht="89.25" x14ac:dyDescent="0.25">
      <c r="A3107" s="45" t="s">
        <v>4859</v>
      </c>
      <c r="B3107" s="46" t="s">
        <v>8152</v>
      </c>
      <c r="C3107" s="30" t="s">
        <v>7158</v>
      </c>
      <c r="D3107" s="30" t="s">
        <v>8598</v>
      </c>
      <c r="E3107" s="29" t="s">
        <v>10081</v>
      </c>
      <c r="F3107" s="47" t="s">
        <v>4877</v>
      </c>
      <c r="G3107" s="47" t="s">
        <v>8432</v>
      </c>
      <c r="H3107" s="48">
        <v>43983</v>
      </c>
      <c r="I3107" s="48">
        <v>44866</v>
      </c>
      <c r="J3107" s="48" t="str">
        <f ca="1">IF(Ugovori_OPULJP[[#This Row],[DATUM ZAVRŠETKA OPERACIJE]]&lt;TODAY(),"završen","u provedbi")</f>
        <v>u provedbi</v>
      </c>
      <c r="K3107" s="25" t="s">
        <v>3</v>
      </c>
      <c r="L3107" s="25" t="s">
        <v>3</v>
      </c>
      <c r="M3107" s="17">
        <v>0.85</v>
      </c>
      <c r="N3107" s="17">
        <v>0.15</v>
      </c>
      <c r="O3107" s="11">
        <f>Ugovori_OPULJP[[#This Row],[Bespovratna sredstva - Ukupno (EU+Nac) HRK
= Ukupna ugovorena vrijednost bespovratnih sredstava]]*Ugovori_OPULJP[[#This Row],[EU STOPA SUFINANCIRANJA %
EU CO-FINANCING RATE %]]</f>
        <v>1192144.2949999999</v>
      </c>
      <c r="P3107" s="11">
        <f>Ugovori_OPULJP[[#This Row],[Bespovratna sredstva - Ukupno (EU+Nac) HRK
= Ukupna ugovorena vrijednost bespovratnih sredstava]]*Ugovori_OPULJP[[#This Row],[STOPA NACIONALNOG SUFINANCIRANJA %]]</f>
        <v>210378.405</v>
      </c>
      <c r="Q3107" s="11">
        <v>1402522.7</v>
      </c>
      <c r="R3107" s="11">
        <v>0</v>
      </c>
      <c r="S3107" s="11">
        <v>0</v>
      </c>
      <c r="T3107" s="4">
        <f>Ugovori_OPULJP[[#This Row],[Bespovratna sredstva - Ukupno (EU+Nac) HRK
= Ukupna ugovorena vrijednost bespovratnih sredstava]]+Ugovori_OPULJP[[#This Row],[Javni doprinos korisnika - HRK]]+Ugovori_OPULJP[[#This Row],[Privatni doprinos korisnika - HRK]]</f>
        <v>1402522.7</v>
      </c>
      <c r="U3107" s="29" t="s">
        <v>8735</v>
      </c>
      <c r="V3107" s="29" t="s">
        <v>7159</v>
      </c>
      <c r="W3107" s="89" t="s">
        <v>5689</v>
      </c>
      <c r="X3107" s="30" t="s">
        <v>8071</v>
      </c>
    </row>
    <row r="3108" spans="1:24" ht="114.75" x14ac:dyDescent="0.25">
      <c r="A3108" s="45" t="s">
        <v>4860</v>
      </c>
      <c r="B3108" s="46" t="s">
        <v>8152</v>
      </c>
      <c r="C3108" s="30" t="s">
        <v>7158</v>
      </c>
      <c r="D3108" s="30" t="s">
        <v>8598</v>
      </c>
      <c r="E3108" s="29" t="s">
        <v>10081</v>
      </c>
      <c r="F3108" s="47" t="s">
        <v>4878</v>
      </c>
      <c r="G3108" s="47" t="s">
        <v>8483</v>
      </c>
      <c r="H3108" s="48">
        <v>43983</v>
      </c>
      <c r="I3108" s="48">
        <v>44713</v>
      </c>
      <c r="J3108" s="48" t="str">
        <f ca="1">IF(Ugovori_OPULJP[[#This Row],[DATUM ZAVRŠETKA OPERACIJE]]&lt;TODAY(),"završen","u provedbi")</f>
        <v>u provedbi</v>
      </c>
      <c r="K3108" s="25" t="s">
        <v>14</v>
      </c>
      <c r="L3108" s="25" t="s">
        <v>14</v>
      </c>
      <c r="M3108" s="17">
        <v>0.85</v>
      </c>
      <c r="N3108" s="17">
        <v>0.15</v>
      </c>
      <c r="O3108" s="11">
        <f>Ugovori_OPULJP[[#This Row],[Bespovratna sredstva - Ukupno (EU+Nac) HRK
= Ukupna ugovorena vrijednost bespovratnih sredstava]]*Ugovori_OPULJP[[#This Row],[EU STOPA SUFINANCIRANJA %
EU CO-FINANCING RATE %]]</f>
        <v>1630376.1685000001</v>
      </c>
      <c r="P3108" s="11">
        <f>Ugovori_OPULJP[[#This Row],[Bespovratna sredstva - Ukupno (EU+Nac) HRK
= Ukupna ugovorena vrijednost bespovratnih sredstava]]*Ugovori_OPULJP[[#This Row],[STOPA NACIONALNOG SUFINANCIRANJA %]]</f>
        <v>287713.44150000002</v>
      </c>
      <c r="Q3108" s="11">
        <v>1918089.61</v>
      </c>
      <c r="R3108" s="11">
        <v>0</v>
      </c>
      <c r="S3108" s="11">
        <v>0</v>
      </c>
      <c r="T3108" s="4">
        <f>Ugovori_OPULJP[[#This Row],[Bespovratna sredstva - Ukupno (EU+Nac) HRK
= Ukupna ugovorena vrijednost bespovratnih sredstava]]+Ugovori_OPULJP[[#This Row],[Javni doprinos korisnika - HRK]]+Ugovori_OPULJP[[#This Row],[Privatni doprinos korisnika - HRK]]</f>
        <v>1918089.61</v>
      </c>
      <c r="U3108" s="29" t="s">
        <v>8735</v>
      </c>
      <c r="V3108" s="29" t="s">
        <v>7159</v>
      </c>
      <c r="W3108" s="89" t="s">
        <v>5690</v>
      </c>
      <c r="X3108" s="30" t="s">
        <v>8071</v>
      </c>
    </row>
    <row r="3109" spans="1:24" ht="89.25" x14ac:dyDescent="0.25">
      <c r="A3109" s="45" t="s">
        <v>4861</v>
      </c>
      <c r="B3109" s="46" t="s">
        <v>8152</v>
      </c>
      <c r="C3109" s="30" t="s">
        <v>7158</v>
      </c>
      <c r="D3109" s="30" t="s">
        <v>8598</v>
      </c>
      <c r="E3109" s="29" t="s">
        <v>10081</v>
      </c>
      <c r="F3109" s="47" t="s">
        <v>4879</v>
      </c>
      <c r="G3109" s="47" t="s">
        <v>4890</v>
      </c>
      <c r="H3109" s="48">
        <v>43983</v>
      </c>
      <c r="I3109" s="48">
        <v>44896</v>
      </c>
      <c r="J3109" s="48" t="str">
        <f ca="1">IF(Ugovori_OPULJP[[#This Row],[DATUM ZAVRŠETKA OPERACIJE]]&lt;TODAY(),"završen","u provedbi")</f>
        <v>u provedbi</v>
      </c>
      <c r="K3109" s="25" t="s">
        <v>7</v>
      </c>
      <c r="L3109" s="25" t="s">
        <v>7</v>
      </c>
      <c r="M3109" s="17">
        <v>0.85</v>
      </c>
      <c r="N3109" s="17">
        <v>0.15</v>
      </c>
      <c r="O3109" s="11">
        <f>Ugovori_OPULJP[[#This Row],[Bespovratna sredstva - Ukupno (EU+Nac) HRK
= Ukupna ugovorena vrijednost bespovratnih sredstava]]*Ugovori_OPULJP[[#This Row],[EU STOPA SUFINANCIRANJA %
EU CO-FINANCING RATE %]]</f>
        <v>1144988.2585</v>
      </c>
      <c r="P3109" s="11">
        <f>Ugovori_OPULJP[[#This Row],[Bespovratna sredstva - Ukupno (EU+Nac) HRK
= Ukupna ugovorena vrijednost bespovratnih sredstava]]*Ugovori_OPULJP[[#This Row],[STOPA NACIONALNOG SUFINANCIRANJA %]]</f>
        <v>202056.75149999998</v>
      </c>
      <c r="Q3109" s="11">
        <v>1347045.01</v>
      </c>
      <c r="R3109" s="11">
        <v>0</v>
      </c>
      <c r="S3109" s="11">
        <v>0</v>
      </c>
      <c r="T3109" s="4">
        <f>Ugovori_OPULJP[[#This Row],[Bespovratna sredstva - Ukupno (EU+Nac) HRK
= Ukupna ugovorena vrijednost bespovratnih sredstava]]+Ugovori_OPULJP[[#This Row],[Javni doprinos korisnika - HRK]]+Ugovori_OPULJP[[#This Row],[Privatni doprinos korisnika - HRK]]</f>
        <v>1347045.01</v>
      </c>
      <c r="U3109" s="29" t="s">
        <v>8735</v>
      </c>
      <c r="V3109" s="29" t="s">
        <v>7159</v>
      </c>
      <c r="W3109" s="89" t="s">
        <v>5691</v>
      </c>
      <c r="X3109" s="30" t="s">
        <v>8071</v>
      </c>
    </row>
    <row r="3110" spans="1:24" ht="102" x14ac:dyDescent="0.25">
      <c r="A3110" s="45" t="s">
        <v>8254</v>
      </c>
      <c r="B3110" s="46" t="s">
        <v>8152</v>
      </c>
      <c r="C3110" s="30" t="s">
        <v>7158</v>
      </c>
      <c r="D3110" s="30" t="s">
        <v>8598</v>
      </c>
      <c r="E3110" s="29" t="s">
        <v>10081</v>
      </c>
      <c r="F3110" s="39" t="s">
        <v>8341</v>
      </c>
      <c r="G3110" s="39" t="s">
        <v>8290</v>
      </c>
      <c r="H3110" s="37">
        <v>44119</v>
      </c>
      <c r="I3110" s="37">
        <v>45092</v>
      </c>
      <c r="J3110" s="48" t="str">
        <f ca="1">IF(Ugovori_OPULJP[[#This Row],[DATUM ZAVRŠETKA OPERACIJE]]&lt;TODAY(),"završen","u provedbi")</f>
        <v>u provedbi</v>
      </c>
      <c r="K3110" s="38" t="s">
        <v>20</v>
      </c>
      <c r="L3110" s="25" t="s">
        <v>20</v>
      </c>
      <c r="M3110" s="17">
        <v>0.85</v>
      </c>
      <c r="N3110" s="17">
        <v>0.15</v>
      </c>
      <c r="O3110" s="11">
        <f>Ugovori_OPULJP[[#This Row],[Bespovratna sredstva - Ukupno (EU+Nac) HRK
= Ukupna ugovorena vrijednost bespovratnih sredstava]]*Ugovori_OPULJP[[#This Row],[EU STOPA SUFINANCIRANJA %
EU CO-FINANCING RATE %]]</f>
        <v>1604310.4</v>
      </c>
      <c r="P3110" s="16">
        <f>Ugovori_OPULJP[[#This Row],[Bespovratna sredstva - Ukupno (EU+Nac) HRK
= Ukupna ugovorena vrijednost bespovratnih sredstava]]*Ugovori_OPULJP[[#This Row],[STOPA NACIONALNOG SUFINANCIRANJA %]]</f>
        <v>283113.59999999998</v>
      </c>
      <c r="Q3110" s="11">
        <v>1887424</v>
      </c>
      <c r="R3110" s="16">
        <v>0</v>
      </c>
      <c r="S3110" s="11">
        <v>0</v>
      </c>
      <c r="T3110" s="4">
        <f>Ugovori_OPULJP[[#This Row],[Bespovratna sredstva - Ukupno (EU+Nac) HRK
= Ukupna ugovorena vrijednost bespovratnih sredstava]]+Ugovori_OPULJP[[#This Row],[Javni doprinos korisnika - HRK]]+Ugovori_OPULJP[[#This Row],[Privatni doprinos korisnika - HRK]]</f>
        <v>1887424</v>
      </c>
      <c r="U3110" s="29" t="s">
        <v>8735</v>
      </c>
      <c r="V3110" s="29" t="s">
        <v>7159</v>
      </c>
      <c r="W3110" s="89" t="s">
        <v>8342</v>
      </c>
      <c r="X3110" s="30" t="s">
        <v>8071</v>
      </c>
    </row>
    <row r="3111" spans="1:24" ht="102" x14ac:dyDescent="0.25">
      <c r="A3111" s="45" t="s">
        <v>8255</v>
      </c>
      <c r="B3111" s="46" t="s">
        <v>8152</v>
      </c>
      <c r="C3111" s="30" t="s">
        <v>7158</v>
      </c>
      <c r="D3111" s="30" t="s">
        <v>8598</v>
      </c>
      <c r="E3111" s="29" t="s">
        <v>10081</v>
      </c>
      <c r="F3111" s="39" t="s">
        <v>8291</v>
      </c>
      <c r="G3111" s="39" t="s">
        <v>8292</v>
      </c>
      <c r="H3111" s="37">
        <v>44131</v>
      </c>
      <c r="I3111" s="37">
        <v>44861</v>
      </c>
      <c r="J3111" s="48" t="str">
        <f ca="1">IF(Ugovori_OPULJP[[#This Row],[DATUM ZAVRŠETKA OPERACIJE]]&lt;TODAY(),"završen","u provedbi")</f>
        <v>u provedbi</v>
      </c>
      <c r="K3111" s="25" t="s">
        <v>3</v>
      </c>
      <c r="L3111" s="38" t="s">
        <v>3</v>
      </c>
      <c r="M3111" s="17">
        <v>0.85</v>
      </c>
      <c r="N3111" s="17">
        <v>0.15</v>
      </c>
      <c r="O3111" s="11">
        <f>Ugovori_OPULJP[[#This Row],[Bespovratna sredstva - Ukupno (EU+Nac) HRK
= Ukupna ugovorena vrijednost bespovratnih sredstava]]*Ugovori_OPULJP[[#This Row],[EU STOPA SUFINANCIRANJA %
EU CO-FINANCING RATE %]]</f>
        <v>1342796.0085</v>
      </c>
      <c r="P3111" s="16">
        <f>Ugovori_OPULJP[[#This Row],[Bespovratna sredstva - Ukupno (EU+Nac) HRK
= Ukupna ugovorena vrijednost bespovratnih sredstava]]*Ugovori_OPULJP[[#This Row],[STOPA NACIONALNOG SUFINANCIRANJA %]]</f>
        <v>236964.00149999998</v>
      </c>
      <c r="Q3111" s="11">
        <v>1579760.01</v>
      </c>
      <c r="R3111" s="16">
        <v>0</v>
      </c>
      <c r="S3111" s="11">
        <v>0</v>
      </c>
      <c r="T3111" s="4">
        <f>Ugovori_OPULJP[[#This Row],[Bespovratna sredstva - Ukupno (EU+Nac) HRK
= Ukupna ugovorena vrijednost bespovratnih sredstava]]+Ugovori_OPULJP[[#This Row],[Javni doprinos korisnika - HRK]]+Ugovori_OPULJP[[#This Row],[Privatni doprinos korisnika - HRK]]</f>
        <v>1579760.01</v>
      </c>
      <c r="U3111" s="29" t="s">
        <v>8735</v>
      </c>
      <c r="V3111" s="29" t="s">
        <v>7159</v>
      </c>
      <c r="W3111" s="89" t="s">
        <v>8342</v>
      </c>
      <c r="X3111" s="30" t="s">
        <v>8071</v>
      </c>
    </row>
    <row r="3112" spans="1:24" ht="63.75" x14ac:dyDescent="0.25">
      <c r="A3112" s="45" t="s">
        <v>8256</v>
      </c>
      <c r="B3112" s="46" t="s">
        <v>8152</v>
      </c>
      <c r="C3112" s="30" t="s">
        <v>7158</v>
      </c>
      <c r="D3112" s="30" t="s">
        <v>8598</v>
      </c>
      <c r="E3112" s="29" t="s">
        <v>10081</v>
      </c>
      <c r="F3112" s="39" t="s">
        <v>8059</v>
      </c>
      <c r="G3112" s="39" t="s">
        <v>8293</v>
      </c>
      <c r="H3112" s="37">
        <v>44120</v>
      </c>
      <c r="I3112" s="37">
        <v>45215</v>
      </c>
      <c r="J3112" s="48" t="str">
        <f ca="1">IF(Ugovori_OPULJP[[#This Row],[DATUM ZAVRŠETKA OPERACIJE]]&lt;TODAY(),"završen","u provedbi")</f>
        <v>u provedbi</v>
      </c>
      <c r="K3112" s="25" t="s">
        <v>15</v>
      </c>
      <c r="L3112" s="25" t="s">
        <v>15</v>
      </c>
      <c r="M3112" s="17">
        <v>0.85</v>
      </c>
      <c r="N3112" s="17">
        <v>0.15</v>
      </c>
      <c r="O3112" s="11">
        <f>Ugovori_OPULJP[[#This Row],[Bespovratna sredstva - Ukupno (EU+Nac) HRK
= Ukupna ugovorena vrijednost bespovratnih sredstava]]*Ugovori_OPULJP[[#This Row],[EU STOPA SUFINANCIRANJA %
EU CO-FINANCING RATE %]]</f>
        <v>1605310</v>
      </c>
      <c r="P3112" s="16">
        <f>Ugovori_OPULJP[[#This Row],[Bespovratna sredstva - Ukupno (EU+Nac) HRK
= Ukupna ugovorena vrijednost bespovratnih sredstava]]*Ugovori_OPULJP[[#This Row],[STOPA NACIONALNOG SUFINANCIRANJA %]]</f>
        <v>283290</v>
      </c>
      <c r="Q3112" s="11">
        <v>1888600</v>
      </c>
      <c r="R3112" s="16">
        <v>0</v>
      </c>
      <c r="S3112" s="11">
        <v>0</v>
      </c>
      <c r="T3112" s="4">
        <f>Ugovori_OPULJP[[#This Row],[Bespovratna sredstva - Ukupno (EU+Nac) HRK
= Ukupna ugovorena vrijednost bespovratnih sredstava]]+Ugovori_OPULJP[[#This Row],[Javni doprinos korisnika - HRK]]+Ugovori_OPULJP[[#This Row],[Privatni doprinos korisnika - HRK]]</f>
        <v>1888600</v>
      </c>
      <c r="U3112" s="29" t="s">
        <v>8735</v>
      </c>
      <c r="V3112" s="29" t="s">
        <v>7159</v>
      </c>
      <c r="W3112" s="89" t="s">
        <v>8484</v>
      </c>
      <c r="X3112" s="30" t="s">
        <v>8071</v>
      </c>
    </row>
    <row r="3113" spans="1:24" ht="102" x14ac:dyDescent="0.25">
      <c r="A3113" s="45" t="s">
        <v>8257</v>
      </c>
      <c r="B3113" s="46" t="s">
        <v>8152</v>
      </c>
      <c r="C3113" s="30" t="s">
        <v>7158</v>
      </c>
      <c r="D3113" s="30" t="s">
        <v>8598</v>
      </c>
      <c r="E3113" s="29" t="s">
        <v>10081</v>
      </c>
      <c r="F3113" s="39" t="s">
        <v>8294</v>
      </c>
      <c r="G3113" s="39" t="s">
        <v>8295</v>
      </c>
      <c r="H3113" s="37">
        <v>44124</v>
      </c>
      <c r="I3113" s="37">
        <v>44854</v>
      </c>
      <c r="J3113" s="48" t="str">
        <f ca="1">IF(Ugovori_OPULJP[[#This Row],[DATUM ZAVRŠETKA OPERACIJE]]&lt;TODAY(),"završen","u provedbi")</f>
        <v>u provedbi</v>
      </c>
      <c r="K3113" s="25" t="s">
        <v>3</v>
      </c>
      <c r="L3113" s="38" t="s">
        <v>3</v>
      </c>
      <c r="M3113" s="17">
        <v>0.85</v>
      </c>
      <c r="N3113" s="17">
        <v>0.15</v>
      </c>
      <c r="O3113" s="11">
        <f>Ugovori_OPULJP[[#This Row],[Bespovratna sredstva - Ukupno (EU+Nac) HRK
= Ukupna ugovorena vrijednost bespovratnih sredstava]]*Ugovori_OPULJP[[#This Row],[EU STOPA SUFINANCIRANJA %
EU CO-FINANCING RATE %]]</f>
        <v>999599.9915</v>
      </c>
      <c r="P3113" s="16">
        <f>Ugovori_OPULJP[[#This Row],[Bespovratna sredstva - Ukupno (EU+Nac) HRK
= Ukupna ugovorena vrijednost bespovratnih sredstava]]*Ugovori_OPULJP[[#This Row],[STOPA NACIONALNOG SUFINANCIRANJA %]]</f>
        <v>176399.99849999999</v>
      </c>
      <c r="Q3113" s="11">
        <v>1175999.99</v>
      </c>
      <c r="R3113" s="16">
        <v>0</v>
      </c>
      <c r="S3113" s="11">
        <v>0</v>
      </c>
      <c r="T3113" s="4">
        <f>Ugovori_OPULJP[[#This Row],[Bespovratna sredstva - Ukupno (EU+Nac) HRK
= Ukupna ugovorena vrijednost bespovratnih sredstava]]+Ugovori_OPULJP[[#This Row],[Javni doprinos korisnika - HRK]]+Ugovori_OPULJP[[#This Row],[Privatni doprinos korisnika - HRK]]</f>
        <v>1175999.99</v>
      </c>
      <c r="U3113" s="29" t="s">
        <v>8735</v>
      </c>
      <c r="V3113" s="29" t="s">
        <v>7159</v>
      </c>
      <c r="W3113" s="89" t="s">
        <v>8343</v>
      </c>
      <c r="X3113" s="30" t="s">
        <v>8071</v>
      </c>
    </row>
    <row r="3114" spans="1:24" ht="102" x14ac:dyDescent="0.25">
      <c r="A3114" s="45" t="s">
        <v>8258</v>
      </c>
      <c r="B3114" s="46" t="s">
        <v>8152</v>
      </c>
      <c r="C3114" s="30" t="s">
        <v>7158</v>
      </c>
      <c r="D3114" s="30" t="s">
        <v>8598</v>
      </c>
      <c r="E3114" s="29" t="s">
        <v>10081</v>
      </c>
      <c r="F3114" s="39" t="s">
        <v>8296</v>
      </c>
      <c r="G3114" s="39" t="s">
        <v>8297</v>
      </c>
      <c r="H3114" s="37">
        <v>44118</v>
      </c>
      <c r="I3114" s="37">
        <v>45091</v>
      </c>
      <c r="J3114" s="48" t="str">
        <f ca="1">IF(Ugovori_OPULJP[[#This Row],[DATUM ZAVRŠETKA OPERACIJE]]&lt;TODAY(),"završen","u provedbi")</f>
        <v>u provedbi</v>
      </c>
      <c r="K3114" s="25" t="s">
        <v>15</v>
      </c>
      <c r="L3114" s="25" t="s">
        <v>15</v>
      </c>
      <c r="M3114" s="17">
        <v>0.85</v>
      </c>
      <c r="N3114" s="17">
        <v>0.15</v>
      </c>
      <c r="O3114" s="11">
        <f>Ugovori_OPULJP[[#This Row],[Bespovratna sredstva - Ukupno (EU+Nac) HRK
= Ukupna ugovorena vrijednost bespovratnih sredstava]]*Ugovori_OPULJP[[#This Row],[EU STOPA SUFINANCIRANJA %
EU CO-FINANCING RATE %]]</f>
        <v>1599122</v>
      </c>
      <c r="P3114" s="16">
        <f>Ugovori_OPULJP[[#This Row],[Bespovratna sredstva - Ukupno (EU+Nac) HRK
= Ukupna ugovorena vrijednost bespovratnih sredstava]]*Ugovori_OPULJP[[#This Row],[STOPA NACIONALNOG SUFINANCIRANJA %]]</f>
        <v>282198</v>
      </c>
      <c r="Q3114" s="11">
        <v>1881320</v>
      </c>
      <c r="R3114" s="16">
        <v>0</v>
      </c>
      <c r="S3114" s="11">
        <v>0</v>
      </c>
      <c r="T3114" s="4">
        <f>Ugovori_OPULJP[[#This Row],[Bespovratna sredstva - Ukupno (EU+Nac) HRK
= Ukupna ugovorena vrijednost bespovratnih sredstava]]+Ugovori_OPULJP[[#This Row],[Javni doprinos korisnika - HRK]]+Ugovori_OPULJP[[#This Row],[Privatni doprinos korisnika - HRK]]</f>
        <v>1881320</v>
      </c>
      <c r="U3114" s="29" t="s">
        <v>8735</v>
      </c>
      <c r="V3114" s="29" t="s">
        <v>7159</v>
      </c>
      <c r="W3114" s="89" t="s">
        <v>8344</v>
      </c>
      <c r="X3114" s="30" t="s">
        <v>8071</v>
      </c>
    </row>
    <row r="3115" spans="1:24" ht="76.5" x14ac:dyDescent="0.25">
      <c r="A3115" s="45" t="s">
        <v>8147</v>
      </c>
      <c r="B3115" s="46" t="s">
        <v>8152</v>
      </c>
      <c r="C3115" s="30" t="s">
        <v>7158</v>
      </c>
      <c r="D3115" s="30" t="s">
        <v>8598</v>
      </c>
      <c r="E3115" s="29" t="s">
        <v>10081</v>
      </c>
      <c r="F3115" s="47" t="s">
        <v>7821</v>
      </c>
      <c r="G3115" s="47" t="s">
        <v>8489</v>
      </c>
      <c r="H3115" s="48">
        <v>44109</v>
      </c>
      <c r="I3115" s="48">
        <v>44839</v>
      </c>
      <c r="J3115" s="48" t="str">
        <f ca="1">IF(Ugovori_OPULJP[[#This Row],[DATUM ZAVRŠETKA OPERACIJE]]&lt;TODAY(),"završen","u provedbi")</f>
        <v>u provedbi</v>
      </c>
      <c r="K3115" s="25" t="s">
        <v>11</v>
      </c>
      <c r="L3115" s="25" t="s">
        <v>11</v>
      </c>
      <c r="M3115" s="17">
        <v>0.85</v>
      </c>
      <c r="N3115" s="17">
        <v>0.15</v>
      </c>
      <c r="O3115" s="11">
        <f>Ugovori_OPULJP[[#This Row],[Bespovratna sredstva - Ukupno (EU+Nac) HRK
= Ukupna ugovorena vrijednost bespovratnih sredstava]]*Ugovori_OPULJP[[#This Row],[EU STOPA SUFINANCIRANJA %
EU CO-FINANCING RATE %]]</f>
        <v>1323190.0189999999</v>
      </c>
      <c r="P3115" s="11">
        <f>Ugovori_OPULJP[[#This Row],[Bespovratna sredstva - Ukupno (EU+Nac) HRK
= Ukupna ugovorena vrijednost bespovratnih sredstava]]*Ugovori_OPULJP[[#This Row],[STOPA NACIONALNOG SUFINANCIRANJA %]]</f>
        <v>233504.12099999998</v>
      </c>
      <c r="Q3115" s="11">
        <v>1556694.14</v>
      </c>
      <c r="R3115" s="11">
        <v>0</v>
      </c>
      <c r="S3115" s="11">
        <v>0</v>
      </c>
      <c r="T3115" s="4">
        <f>Ugovori_OPULJP[[#This Row],[Bespovratna sredstva - Ukupno (EU+Nac) HRK
= Ukupna ugovorena vrijednost bespovratnih sredstava]]+Ugovori_OPULJP[[#This Row],[Javni doprinos korisnika - HRK]]+Ugovori_OPULJP[[#This Row],[Privatni doprinos korisnika - HRK]]</f>
        <v>1556694.14</v>
      </c>
      <c r="U3115" s="29" t="s">
        <v>8735</v>
      </c>
      <c r="V3115" s="29" t="s">
        <v>7159</v>
      </c>
      <c r="W3115" s="89" t="s">
        <v>8148</v>
      </c>
      <c r="X3115" s="30" t="s">
        <v>8071</v>
      </c>
    </row>
    <row r="3116" spans="1:24" ht="76.5" x14ac:dyDescent="0.25">
      <c r="A3116" s="45" t="s">
        <v>8259</v>
      </c>
      <c r="B3116" s="46" t="s">
        <v>8152</v>
      </c>
      <c r="C3116" s="30" t="s">
        <v>7158</v>
      </c>
      <c r="D3116" s="30" t="s">
        <v>8598</v>
      </c>
      <c r="E3116" s="29" t="s">
        <v>10081</v>
      </c>
      <c r="F3116" s="39" t="s">
        <v>8298</v>
      </c>
      <c r="G3116" s="39" t="s">
        <v>8299</v>
      </c>
      <c r="H3116" s="37">
        <v>44124</v>
      </c>
      <c r="I3116" s="37">
        <v>45219</v>
      </c>
      <c r="J3116" s="48" t="str">
        <f ca="1">IF(Ugovori_OPULJP[[#This Row],[DATUM ZAVRŠETKA OPERACIJE]]&lt;TODAY(),"završen","u provedbi")</f>
        <v>u provedbi</v>
      </c>
      <c r="K3116" s="25" t="s">
        <v>0</v>
      </c>
      <c r="L3116" s="38" t="s">
        <v>0</v>
      </c>
      <c r="M3116" s="17">
        <v>0.85</v>
      </c>
      <c r="N3116" s="17">
        <v>0.15</v>
      </c>
      <c r="O3116" s="11">
        <f>Ugovori_OPULJP[[#This Row],[Bespovratna sredstva - Ukupno (EU+Nac) HRK
= Ukupna ugovorena vrijednost bespovratnih sredstava]]*Ugovori_OPULJP[[#This Row],[EU STOPA SUFINANCIRANJA %
EU CO-FINANCING RATE %]]</f>
        <v>969788.3835</v>
      </c>
      <c r="P3116" s="16">
        <f>Ugovori_OPULJP[[#This Row],[Bespovratna sredstva - Ukupno (EU+Nac) HRK
= Ukupna ugovorena vrijednost bespovratnih sredstava]]*Ugovori_OPULJP[[#This Row],[STOPA NACIONALNOG SUFINANCIRANJA %]]</f>
        <v>171139.12649999998</v>
      </c>
      <c r="Q3116" s="11">
        <v>1140927.51</v>
      </c>
      <c r="R3116" s="16">
        <v>0</v>
      </c>
      <c r="S3116" s="11">
        <v>0</v>
      </c>
      <c r="T3116" s="4">
        <f>Ugovori_OPULJP[[#This Row],[Bespovratna sredstva - Ukupno (EU+Nac) HRK
= Ukupna ugovorena vrijednost bespovratnih sredstava]]+Ugovori_OPULJP[[#This Row],[Javni doprinos korisnika - HRK]]+Ugovori_OPULJP[[#This Row],[Privatni doprinos korisnika - HRK]]</f>
        <v>1140927.51</v>
      </c>
      <c r="U3116" s="29" t="s">
        <v>8735</v>
      </c>
      <c r="V3116" s="29" t="s">
        <v>7159</v>
      </c>
      <c r="W3116" s="89" t="s">
        <v>8148</v>
      </c>
      <c r="X3116" s="30" t="s">
        <v>8071</v>
      </c>
    </row>
    <row r="3117" spans="1:24" ht="63.75" x14ac:dyDescent="0.25">
      <c r="A3117" s="45" t="s">
        <v>8705</v>
      </c>
      <c r="B3117" s="46" t="s">
        <v>8152</v>
      </c>
      <c r="C3117" s="30" t="s">
        <v>7158</v>
      </c>
      <c r="D3117" s="30" t="s">
        <v>8598</v>
      </c>
      <c r="E3117" s="29" t="s">
        <v>10081</v>
      </c>
      <c r="F3117" s="47" t="s">
        <v>8718</v>
      </c>
      <c r="G3117" s="47" t="s">
        <v>8709</v>
      </c>
      <c r="H3117" s="48">
        <v>44132</v>
      </c>
      <c r="I3117" s="48">
        <v>44954</v>
      </c>
      <c r="J3117" s="48" t="str">
        <f ca="1">IF(Ugovori_OPULJP[[#This Row],[DATUM ZAVRŠETKA OPERACIJE]]&lt;TODAY(),"završen","u provedbi")</f>
        <v>u provedbi</v>
      </c>
      <c r="K3117" s="25" t="s">
        <v>3</v>
      </c>
      <c r="L3117" s="25" t="s">
        <v>3</v>
      </c>
      <c r="M3117" s="17">
        <v>0.85</v>
      </c>
      <c r="N3117" s="17">
        <v>0.15</v>
      </c>
      <c r="O3117" s="11">
        <f>Ugovori_OPULJP[[#This Row],[Bespovratna sredstva - Ukupno (EU+Nac) HRK
= Ukupna ugovorena vrijednost bespovratnih sredstava]]*Ugovori_OPULJP[[#This Row],[EU STOPA SUFINANCIRANJA %
EU CO-FINANCING RATE %]]</f>
        <v>1399602.8430000001</v>
      </c>
      <c r="P3117" s="11">
        <f>Ugovori_OPULJP[[#This Row],[Bespovratna sredstva - Ukupno (EU+Nac) HRK
= Ukupna ugovorena vrijednost bespovratnih sredstava]]*Ugovori_OPULJP[[#This Row],[STOPA NACIONALNOG SUFINANCIRANJA %]]</f>
        <v>246988.73699999999</v>
      </c>
      <c r="Q3117" s="11">
        <v>1646591.58</v>
      </c>
      <c r="R3117" s="11">
        <v>0</v>
      </c>
      <c r="S3117" s="11">
        <v>0</v>
      </c>
      <c r="T3117" s="4">
        <f>Ugovori_OPULJP[[#This Row],[Bespovratna sredstva - Ukupno (EU+Nac) HRK
= Ukupna ugovorena vrijednost bespovratnih sredstava]]+Ugovori_OPULJP[[#This Row],[Javni doprinos korisnika - HRK]]+Ugovori_OPULJP[[#This Row],[Privatni doprinos korisnika - HRK]]</f>
        <v>1646591.58</v>
      </c>
      <c r="U3117" s="29" t="s">
        <v>8735</v>
      </c>
      <c r="V3117" s="29" t="s">
        <v>7159</v>
      </c>
      <c r="W3117" s="89" t="s">
        <v>8729</v>
      </c>
      <c r="X3117" s="30" t="s">
        <v>8071</v>
      </c>
    </row>
    <row r="3118" spans="1:24" ht="76.5" x14ac:dyDescent="0.25">
      <c r="A3118" s="45" t="s">
        <v>8260</v>
      </c>
      <c r="B3118" s="46" t="s">
        <v>8152</v>
      </c>
      <c r="C3118" s="30" t="s">
        <v>7158</v>
      </c>
      <c r="D3118" s="30" t="s">
        <v>8598</v>
      </c>
      <c r="E3118" s="29" t="s">
        <v>10081</v>
      </c>
      <c r="F3118" s="39" t="s">
        <v>8300</v>
      </c>
      <c r="G3118" s="47" t="s">
        <v>8412</v>
      </c>
      <c r="H3118" s="37">
        <v>44124</v>
      </c>
      <c r="I3118" s="37">
        <v>44854</v>
      </c>
      <c r="J3118" s="48" t="str">
        <f ca="1">IF(Ugovori_OPULJP[[#This Row],[DATUM ZAVRŠETKA OPERACIJE]]&lt;TODAY(),"završen","u provedbi")</f>
        <v>u provedbi</v>
      </c>
      <c r="K3118" s="25" t="s">
        <v>5</v>
      </c>
      <c r="L3118" s="38" t="s">
        <v>5</v>
      </c>
      <c r="M3118" s="17">
        <v>0.85</v>
      </c>
      <c r="N3118" s="17">
        <v>0.15</v>
      </c>
      <c r="O3118" s="11">
        <f>Ugovori_OPULJP[[#This Row],[Bespovratna sredstva - Ukupno (EU+Nac) HRK
= Ukupna ugovorena vrijednost bespovratnih sredstava]]*Ugovori_OPULJP[[#This Row],[EU STOPA SUFINANCIRANJA %
EU CO-FINANCING RATE %]]</f>
        <v>1547489.8125</v>
      </c>
      <c r="P3118" s="16">
        <f>Ugovori_OPULJP[[#This Row],[Bespovratna sredstva - Ukupno (EU+Nac) HRK
= Ukupna ugovorena vrijednost bespovratnih sredstava]]*Ugovori_OPULJP[[#This Row],[STOPA NACIONALNOG SUFINANCIRANJA %]]</f>
        <v>273086.4375</v>
      </c>
      <c r="Q3118" s="11">
        <v>1820576.25</v>
      </c>
      <c r="R3118" s="16">
        <v>0</v>
      </c>
      <c r="S3118" s="11">
        <v>0</v>
      </c>
      <c r="T3118" s="4">
        <f>Ugovori_OPULJP[[#This Row],[Bespovratna sredstva - Ukupno (EU+Nac) HRK
= Ukupna ugovorena vrijednost bespovratnih sredstava]]+Ugovori_OPULJP[[#This Row],[Javni doprinos korisnika - HRK]]+Ugovori_OPULJP[[#This Row],[Privatni doprinos korisnika - HRK]]</f>
        <v>1820576.25</v>
      </c>
      <c r="U3118" s="29" t="s">
        <v>8735</v>
      </c>
      <c r="V3118" s="29" t="s">
        <v>7159</v>
      </c>
      <c r="W3118" s="89" t="s">
        <v>8148</v>
      </c>
      <c r="X3118" s="30" t="s">
        <v>8071</v>
      </c>
    </row>
    <row r="3119" spans="1:24" ht="102" x14ac:dyDescent="0.25">
      <c r="A3119" s="45" t="s">
        <v>8261</v>
      </c>
      <c r="B3119" s="46" t="s">
        <v>8152</v>
      </c>
      <c r="C3119" s="30" t="s">
        <v>7158</v>
      </c>
      <c r="D3119" s="30" t="s">
        <v>8598</v>
      </c>
      <c r="E3119" s="29" t="s">
        <v>10081</v>
      </c>
      <c r="F3119" s="39" t="s">
        <v>8301</v>
      </c>
      <c r="G3119" s="39" t="s">
        <v>8345</v>
      </c>
      <c r="H3119" s="37">
        <v>44123</v>
      </c>
      <c r="I3119" s="37">
        <v>44853</v>
      </c>
      <c r="J3119" s="48" t="str">
        <f ca="1">IF(Ugovori_OPULJP[[#This Row],[DATUM ZAVRŠETKA OPERACIJE]]&lt;TODAY(),"završen","u provedbi")</f>
        <v>u provedbi</v>
      </c>
      <c r="K3119" s="25" t="s">
        <v>25</v>
      </c>
      <c r="L3119" s="38" t="s">
        <v>3</v>
      </c>
      <c r="M3119" s="17">
        <v>0.85</v>
      </c>
      <c r="N3119" s="17">
        <v>0.15</v>
      </c>
      <c r="O3119" s="11">
        <f>Ugovori_OPULJP[[#This Row],[Bespovratna sredstva - Ukupno (EU+Nac) HRK
= Ukupna ugovorena vrijednost bespovratnih sredstava]]*Ugovori_OPULJP[[#This Row],[EU STOPA SUFINANCIRANJA %
EU CO-FINANCING RATE %]]</f>
        <v>1217602.05</v>
      </c>
      <c r="P3119" s="16">
        <f>Ugovori_OPULJP[[#This Row],[Bespovratna sredstva - Ukupno (EU+Nac) HRK
= Ukupna ugovorena vrijednost bespovratnih sredstava]]*Ugovori_OPULJP[[#This Row],[STOPA NACIONALNOG SUFINANCIRANJA %]]</f>
        <v>214870.94999999998</v>
      </c>
      <c r="Q3119" s="11">
        <v>1432473</v>
      </c>
      <c r="R3119" s="16">
        <v>0</v>
      </c>
      <c r="S3119" s="11">
        <v>0</v>
      </c>
      <c r="T3119" s="4">
        <f>Ugovori_OPULJP[[#This Row],[Bespovratna sredstva - Ukupno (EU+Nac) HRK
= Ukupna ugovorena vrijednost bespovratnih sredstava]]+Ugovori_OPULJP[[#This Row],[Javni doprinos korisnika - HRK]]+Ugovori_OPULJP[[#This Row],[Privatni doprinos korisnika - HRK]]</f>
        <v>1432473</v>
      </c>
      <c r="U3119" s="29" t="s">
        <v>8735</v>
      </c>
      <c r="V3119" s="29" t="s">
        <v>7159</v>
      </c>
      <c r="W3119" s="89" t="s">
        <v>8346</v>
      </c>
      <c r="X3119" s="30" t="s">
        <v>8071</v>
      </c>
    </row>
    <row r="3120" spans="1:24" ht="102" x14ac:dyDescent="0.25">
      <c r="A3120" s="45" t="s">
        <v>8262</v>
      </c>
      <c r="B3120" s="46" t="s">
        <v>8152</v>
      </c>
      <c r="C3120" s="30" t="s">
        <v>7158</v>
      </c>
      <c r="D3120" s="30" t="s">
        <v>8598</v>
      </c>
      <c r="E3120" s="29" t="s">
        <v>10081</v>
      </c>
      <c r="F3120" s="39" t="s">
        <v>8302</v>
      </c>
      <c r="G3120" s="39" t="s">
        <v>8303</v>
      </c>
      <c r="H3120" s="37">
        <v>44120</v>
      </c>
      <c r="I3120" s="37">
        <v>44850</v>
      </c>
      <c r="J3120" s="48" t="str">
        <f ca="1">IF(Ugovori_OPULJP[[#This Row],[DATUM ZAVRŠETKA OPERACIJE]]&lt;TODAY(),"završen","u provedbi")</f>
        <v>u provedbi</v>
      </c>
      <c r="K3120" s="25" t="s">
        <v>25</v>
      </c>
      <c r="L3120" s="38" t="s">
        <v>5</v>
      </c>
      <c r="M3120" s="17">
        <v>0.85</v>
      </c>
      <c r="N3120" s="17">
        <v>0.15</v>
      </c>
      <c r="O3120" s="11">
        <f>Ugovori_OPULJP[[#This Row],[Bespovratna sredstva - Ukupno (EU+Nac) HRK
= Ukupna ugovorena vrijednost bespovratnih sredstava]]*Ugovori_OPULJP[[#This Row],[EU STOPA SUFINANCIRANJA %
EU CO-FINANCING RATE %]]</f>
        <v>1217294.9364999998</v>
      </c>
      <c r="P3120" s="16">
        <f>Ugovori_OPULJP[[#This Row],[Bespovratna sredstva - Ukupno (EU+Nac) HRK
= Ukupna ugovorena vrijednost bespovratnih sredstava]]*Ugovori_OPULJP[[#This Row],[STOPA NACIONALNOG SUFINANCIRANJA %]]</f>
        <v>214816.75349999999</v>
      </c>
      <c r="Q3120" s="11">
        <v>1432111.69</v>
      </c>
      <c r="R3120" s="16">
        <v>0</v>
      </c>
      <c r="S3120" s="11">
        <v>0</v>
      </c>
      <c r="T3120" s="4">
        <f>Ugovori_OPULJP[[#This Row],[Bespovratna sredstva - Ukupno (EU+Nac) HRK
= Ukupna ugovorena vrijednost bespovratnih sredstava]]+Ugovori_OPULJP[[#This Row],[Javni doprinos korisnika - HRK]]+Ugovori_OPULJP[[#This Row],[Privatni doprinos korisnika - HRK]]</f>
        <v>1432111.69</v>
      </c>
      <c r="U3120" s="29" t="s">
        <v>8735</v>
      </c>
      <c r="V3120" s="29" t="s">
        <v>7159</v>
      </c>
      <c r="W3120" s="89" t="s">
        <v>8365</v>
      </c>
      <c r="X3120" s="30" t="s">
        <v>8071</v>
      </c>
    </row>
    <row r="3121" spans="1:24" ht="114.75" x14ac:dyDescent="0.25">
      <c r="A3121" s="45" t="s">
        <v>8263</v>
      </c>
      <c r="B3121" s="46" t="s">
        <v>8152</v>
      </c>
      <c r="C3121" s="30" t="s">
        <v>7158</v>
      </c>
      <c r="D3121" s="30" t="s">
        <v>8598</v>
      </c>
      <c r="E3121" s="29" t="s">
        <v>10081</v>
      </c>
      <c r="F3121" s="39" t="s">
        <v>8304</v>
      </c>
      <c r="G3121" s="39" t="s">
        <v>8305</v>
      </c>
      <c r="H3121" s="37">
        <v>44118</v>
      </c>
      <c r="I3121" s="37">
        <v>44848</v>
      </c>
      <c r="J3121" s="48" t="str">
        <f ca="1">IF(Ugovori_OPULJP[[#This Row],[DATUM ZAVRŠETKA OPERACIJE]]&lt;TODAY(),"završen","u provedbi")</f>
        <v>u provedbi</v>
      </c>
      <c r="K3121" s="25" t="s">
        <v>4657</v>
      </c>
      <c r="L3121" s="38" t="s">
        <v>2</v>
      </c>
      <c r="M3121" s="17">
        <v>0.85</v>
      </c>
      <c r="N3121" s="17">
        <v>0.15</v>
      </c>
      <c r="O3121" s="11">
        <f>Ugovori_OPULJP[[#This Row],[Bespovratna sredstva - Ukupno (EU+Nac) HRK
= Ukupna ugovorena vrijednost bespovratnih sredstava]]*Ugovori_OPULJP[[#This Row],[EU STOPA SUFINANCIRANJA %
EU CO-FINANCING RATE %]]</f>
        <v>1667919.2659999998</v>
      </c>
      <c r="P3121" s="16">
        <f>Ugovori_OPULJP[[#This Row],[Bespovratna sredstva - Ukupno (EU+Nac) HRK
= Ukupna ugovorena vrijednost bespovratnih sredstava]]*Ugovori_OPULJP[[#This Row],[STOPA NACIONALNOG SUFINANCIRANJA %]]</f>
        <v>294338.69399999996</v>
      </c>
      <c r="Q3121" s="11">
        <v>1962257.96</v>
      </c>
      <c r="R3121" s="16">
        <v>0</v>
      </c>
      <c r="S3121" s="11">
        <v>0</v>
      </c>
      <c r="T3121" s="4">
        <f>Ugovori_OPULJP[[#This Row],[Bespovratna sredstva - Ukupno (EU+Nac) HRK
= Ukupna ugovorena vrijednost bespovratnih sredstava]]+Ugovori_OPULJP[[#This Row],[Javni doprinos korisnika - HRK]]+Ugovori_OPULJP[[#This Row],[Privatni doprinos korisnika - HRK]]</f>
        <v>1962257.96</v>
      </c>
      <c r="U3121" s="29" t="s">
        <v>8735</v>
      </c>
      <c r="V3121" s="29" t="s">
        <v>7159</v>
      </c>
      <c r="W3121" s="89" t="s">
        <v>8366</v>
      </c>
      <c r="X3121" s="30" t="s">
        <v>8071</v>
      </c>
    </row>
    <row r="3122" spans="1:24" ht="89.25" x14ac:dyDescent="0.25">
      <c r="A3122" s="45" t="s">
        <v>8706</v>
      </c>
      <c r="B3122" s="46" t="s">
        <v>8152</v>
      </c>
      <c r="C3122" s="30" t="s">
        <v>7158</v>
      </c>
      <c r="D3122" s="30" t="s">
        <v>8598</v>
      </c>
      <c r="E3122" s="29" t="s">
        <v>10081</v>
      </c>
      <c r="F3122" s="47" t="s">
        <v>8719</v>
      </c>
      <c r="G3122" s="47" t="s">
        <v>8711</v>
      </c>
      <c r="H3122" s="48">
        <v>44132</v>
      </c>
      <c r="I3122" s="48">
        <v>44862</v>
      </c>
      <c r="J3122" s="48" t="str">
        <f ca="1">IF(Ugovori_OPULJP[[#This Row],[DATUM ZAVRŠETKA OPERACIJE]]&lt;TODAY(),"završen","u provedbi")</f>
        <v>u provedbi</v>
      </c>
      <c r="K3122" s="25" t="s">
        <v>3</v>
      </c>
      <c r="L3122" s="25" t="s">
        <v>3</v>
      </c>
      <c r="M3122" s="17">
        <v>0.85</v>
      </c>
      <c r="N3122" s="17">
        <v>0.15</v>
      </c>
      <c r="O3122" s="11">
        <f>Ugovori_OPULJP[[#This Row],[Bespovratna sredstva - Ukupno (EU+Nac) HRK
= Ukupna ugovorena vrijednost bespovratnih sredstava]]*Ugovori_OPULJP[[#This Row],[EU STOPA SUFINANCIRANJA %
EU CO-FINANCING RATE %]]</f>
        <v>1638820.4</v>
      </c>
      <c r="P3122" s="11">
        <f>Ugovori_OPULJP[[#This Row],[Bespovratna sredstva - Ukupno (EU+Nac) HRK
= Ukupna ugovorena vrijednost bespovratnih sredstava]]*Ugovori_OPULJP[[#This Row],[STOPA NACIONALNOG SUFINANCIRANJA %]]</f>
        <v>289203.59999999998</v>
      </c>
      <c r="Q3122" s="11">
        <v>1928024</v>
      </c>
      <c r="R3122" s="11">
        <v>0</v>
      </c>
      <c r="S3122" s="11">
        <v>0</v>
      </c>
      <c r="T3122" s="4">
        <f>Ugovori_OPULJP[[#This Row],[Bespovratna sredstva - Ukupno (EU+Nac) HRK
= Ukupna ugovorena vrijednost bespovratnih sredstava]]+Ugovori_OPULJP[[#This Row],[Javni doprinos korisnika - HRK]]+Ugovori_OPULJP[[#This Row],[Privatni doprinos korisnika - HRK]]</f>
        <v>1928024</v>
      </c>
      <c r="U3122" s="29" t="s">
        <v>8735</v>
      </c>
      <c r="V3122" s="29" t="s">
        <v>7159</v>
      </c>
      <c r="W3122" s="89" t="s">
        <v>8730</v>
      </c>
      <c r="X3122" s="30" t="s">
        <v>8071</v>
      </c>
    </row>
    <row r="3123" spans="1:24" ht="63.75" x14ac:dyDescent="0.25">
      <c r="A3123" s="45" t="s">
        <v>8264</v>
      </c>
      <c r="B3123" s="46" t="s">
        <v>8152</v>
      </c>
      <c r="C3123" s="30" t="s">
        <v>7158</v>
      </c>
      <c r="D3123" s="30" t="s">
        <v>8598</v>
      </c>
      <c r="E3123" s="29" t="s">
        <v>10081</v>
      </c>
      <c r="F3123" s="39" t="s">
        <v>8306</v>
      </c>
      <c r="G3123" s="39" t="s">
        <v>8307</v>
      </c>
      <c r="H3123" s="37">
        <v>44122</v>
      </c>
      <c r="I3123" s="37">
        <v>44852</v>
      </c>
      <c r="J3123" s="48" t="str">
        <f ca="1">IF(Ugovori_OPULJP[[#This Row],[DATUM ZAVRŠETKA OPERACIJE]]&lt;TODAY(),"završen","u provedbi")</f>
        <v>u provedbi</v>
      </c>
      <c r="K3123" s="25" t="s">
        <v>74</v>
      </c>
      <c r="L3123" s="38" t="s">
        <v>3</v>
      </c>
      <c r="M3123" s="17">
        <v>0.85</v>
      </c>
      <c r="N3123" s="17">
        <v>0.15</v>
      </c>
      <c r="O3123" s="11">
        <f>Ugovori_OPULJP[[#This Row],[Bespovratna sredstva - Ukupno (EU+Nac) HRK
= Ukupna ugovorena vrijednost bespovratnih sredstava]]*Ugovori_OPULJP[[#This Row],[EU STOPA SUFINANCIRANJA %
EU CO-FINANCING RATE %]]</f>
        <v>1614654.6194999998</v>
      </c>
      <c r="P3123" s="16">
        <f>Ugovori_OPULJP[[#This Row],[Bespovratna sredstva - Ukupno (EU+Nac) HRK
= Ukupna ugovorena vrijednost bespovratnih sredstava]]*Ugovori_OPULJP[[#This Row],[STOPA NACIONALNOG SUFINANCIRANJA %]]</f>
        <v>284939.05049999995</v>
      </c>
      <c r="Q3123" s="11">
        <v>1899593.67</v>
      </c>
      <c r="R3123" s="16">
        <v>0</v>
      </c>
      <c r="S3123" s="11">
        <v>0</v>
      </c>
      <c r="T3123" s="4">
        <f>Ugovori_OPULJP[[#This Row],[Bespovratna sredstva - Ukupno (EU+Nac) HRK
= Ukupna ugovorena vrijednost bespovratnih sredstava]]+Ugovori_OPULJP[[#This Row],[Javni doprinos korisnika - HRK]]+Ugovori_OPULJP[[#This Row],[Privatni doprinos korisnika - HRK]]</f>
        <v>1899593.67</v>
      </c>
      <c r="U3123" s="29" t="s">
        <v>8735</v>
      </c>
      <c r="V3123" s="29" t="s">
        <v>7159</v>
      </c>
      <c r="W3123" s="89" t="s">
        <v>8367</v>
      </c>
      <c r="X3123" s="30" t="s">
        <v>8071</v>
      </c>
    </row>
    <row r="3124" spans="1:24" ht="63.75" x14ac:dyDescent="0.25">
      <c r="A3124" s="45" t="s">
        <v>8265</v>
      </c>
      <c r="B3124" s="46" t="s">
        <v>8152</v>
      </c>
      <c r="C3124" s="30" t="s">
        <v>7158</v>
      </c>
      <c r="D3124" s="30" t="s">
        <v>8598</v>
      </c>
      <c r="E3124" s="29" t="s">
        <v>10081</v>
      </c>
      <c r="F3124" s="39" t="s">
        <v>8308</v>
      </c>
      <c r="G3124" s="47" t="s">
        <v>8404</v>
      </c>
      <c r="H3124" s="37">
        <v>44117</v>
      </c>
      <c r="I3124" s="37">
        <v>44847</v>
      </c>
      <c r="J3124" s="48" t="str">
        <f ca="1">IF(Ugovori_OPULJP[[#This Row],[DATUM ZAVRŠETKA OPERACIJE]]&lt;TODAY(),"završen","u provedbi")</f>
        <v>u provedbi</v>
      </c>
      <c r="K3124" s="25" t="s">
        <v>3</v>
      </c>
      <c r="L3124" s="25" t="s">
        <v>3</v>
      </c>
      <c r="M3124" s="17">
        <v>0.85</v>
      </c>
      <c r="N3124" s="17">
        <v>0.15</v>
      </c>
      <c r="O3124" s="11">
        <f>Ugovori_OPULJP[[#This Row],[Bespovratna sredstva - Ukupno (EU+Nac) HRK
= Ukupna ugovorena vrijednost bespovratnih sredstava]]*Ugovori_OPULJP[[#This Row],[EU STOPA SUFINANCIRANJA %
EU CO-FINANCING RATE %]]</f>
        <v>1674339.605</v>
      </c>
      <c r="P3124" s="16">
        <f>Ugovori_OPULJP[[#This Row],[Bespovratna sredstva - Ukupno (EU+Nac) HRK
= Ukupna ugovorena vrijednost bespovratnih sredstava]]*Ugovori_OPULJP[[#This Row],[STOPA NACIONALNOG SUFINANCIRANJA %]]</f>
        <v>295471.69500000001</v>
      </c>
      <c r="Q3124" s="11">
        <v>1969811.3</v>
      </c>
      <c r="R3124" s="16">
        <v>0</v>
      </c>
      <c r="S3124" s="11">
        <v>0</v>
      </c>
      <c r="T3124" s="4">
        <f>Ugovori_OPULJP[[#This Row],[Bespovratna sredstva - Ukupno (EU+Nac) HRK
= Ukupna ugovorena vrijednost bespovratnih sredstava]]+Ugovori_OPULJP[[#This Row],[Javni doprinos korisnika - HRK]]+Ugovori_OPULJP[[#This Row],[Privatni doprinos korisnika - HRK]]</f>
        <v>1969811.3</v>
      </c>
      <c r="U3124" s="29" t="s">
        <v>8735</v>
      </c>
      <c r="V3124" s="29" t="s">
        <v>7159</v>
      </c>
      <c r="W3124" s="89" t="s">
        <v>8368</v>
      </c>
      <c r="X3124" s="30" t="s">
        <v>8071</v>
      </c>
    </row>
    <row r="3125" spans="1:24" ht="102" x14ac:dyDescent="0.25">
      <c r="A3125" s="45" t="s">
        <v>8266</v>
      </c>
      <c r="B3125" s="46" t="s">
        <v>8152</v>
      </c>
      <c r="C3125" s="30" t="s">
        <v>7158</v>
      </c>
      <c r="D3125" s="30" t="s">
        <v>8598</v>
      </c>
      <c r="E3125" s="29" t="s">
        <v>10081</v>
      </c>
      <c r="F3125" s="39" t="s">
        <v>8309</v>
      </c>
      <c r="G3125" s="39" t="s">
        <v>8395</v>
      </c>
      <c r="H3125" s="37">
        <v>44123</v>
      </c>
      <c r="I3125" s="37">
        <v>45218</v>
      </c>
      <c r="J3125" s="48" t="str">
        <f ca="1">IF(Ugovori_OPULJP[[#This Row],[DATUM ZAVRŠETKA OPERACIJE]]&lt;TODAY(),"završen","u provedbi")</f>
        <v>u provedbi</v>
      </c>
      <c r="K3125" s="25" t="s">
        <v>6</v>
      </c>
      <c r="L3125" s="25" t="s">
        <v>6</v>
      </c>
      <c r="M3125" s="17">
        <v>0.85</v>
      </c>
      <c r="N3125" s="17">
        <v>0.15</v>
      </c>
      <c r="O3125" s="11">
        <f>Ugovori_OPULJP[[#This Row],[Bespovratna sredstva - Ukupno (EU+Nac) HRK
= Ukupna ugovorena vrijednost bespovratnih sredstava]]*Ugovori_OPULJP[[#This Row],[EU STOPA SUFINANCIRANJA %
EU CO-FINANCING RATE %]]</f>
        <v>1687219.791</v>
      </c>
      <c r="P3125" s="16">
        <f>Ugovori_OPULJP[[#This Row],[Bespovratna sredstva - Ukupno (EU+Nac) HRK
= Ukupna ugovorena vrijednost bespovratnih sredstava]]*Ugovori_OPULJP[[#This Row],[STOPA NACIONALNOG SUFINANCIRANJA %]]</f>
        <v>297744.66899999999</v>
      </c>
      <c r="Q3125" s="11">
        <v>1984964.46</v>
      </c>
      <c r="R3125" s="16">
        <v>0</v>
      </c>
      <c r="S3125" s="11">
        <v>0</v>
      </c>
      <c r="T3125" s="4">
        <f>Ugovori_OPULJP[[#This Row],[Bespovratna sredstva - Ukupno (EU+Nac) HRK
= Ukupna ugovorena vrijednost bespovratnih sredstava]]+Ugovori_OPULJP[[#This Row],[Javni doprinos korisnika - HRK]]+Ugovori_OPULJP[[#This Row],[Privatni doprinos korisnika - HRK]]</f>
        <v>1984964.46</v>
      </c>
      <c r="U3125" s="29" t="s">
        <v>8735</v>
      </c>
      <c r="V3125" s="29" t="s">
        <v>7159</v>
      </c>
      <c r="W3125" s="89" t="s">
        <v>8369</v>
      </c>
      <c r="X3125" s="30" t="s">
        <v>8071</v>
      </c>
    </row>
    <row r="3126" spans="1:24" ht="89.25" x14ac:dyDescent="0.25">
      <c r="A3126" s="45" t="s">
        <v>8707</v>
      </c>
      <c r="B3126" s="46" t="s">
        <v>8152</v>
      </c>
      <c r="C3126" s="30" t="s">
        <v>7158</v>
      </c>
      <c r="D3126" s="30" t="s">
        <v>8598</v>
      </c>
      <c r="E3126" s="29" t="s">
        <v>10081</v>
      </c>
      <c r="F3126" s="47" t="s">
        <v>8720</v>
      </c>
      <c r="G3126" s="47" t="s">
        <v>8494</v>
      </c>
      <c r="H3126" s="48">
        <v>44132</v>
      </c>
      <c r="I3126" s="48">
        <v>44862</v>
      </c>
      <c r="J3126" s="48" t="str">
        <f ca="1">IF(Ugovori_OPULJP[[#This Row],[DATUM ZAVRŠETKA OPERACIJE]]&lt;TODAY(),"završen","u provedbi")</f>
        <v>u provedbi</v>
      </c>
      <c r="K3126" s="25" t="s">
        <v>511</v>
      </c>
      <c r="L3126" s="25" t="s">
        <v>3</v>
      </c>
      <c r="M3126" s="17">
        <v>0.85</v>
      </c>
      <c r="N3126" s="17">
        <v>0.15</v>
      </c>
      <c r="O3126" s="11">
        <f>Ugovori_OPULJP[[#This Row],[Bespovratna sredstva - Ukupno (EU+Nac) HRK
= Ukupna ugovorena vrijednost bespovratnih sredstava]]*Ugovori_OPULJP[[#This Row],[EU STOPA SUFINANCIRANJA %
EU CO-FINANCING RATE %]]</f>
        <v>1477504.0085</v>
      </c>
      <c r="P3126" s="11">
        <f>Ugovori_OPULJP[[#This Row],[Bespovratna sredstva - Ukupno (EU+Nac) HRK
= Ukupna ugovorena vrijednost bespovratnih sredstava]]*Ugovori_OPULJP[[#This Row],[STOPA NACIONALNOG SUFINANCIRANJA %]]</f>
        <v>260736.00149999998</v>
      </c>
      <c r="Q3126" s="11">
        <v>1738240.01</v>
      </c>
      <c r="R3126" s="11">
        <v>0</v>
      </c>
      <c r="S3126" s="11">
        <v>0</v>
      </c>
      <c r="T3126" s="4">
        <f>Ugovori_OPULJP[[#This Row],[Bespovratna sredstva - Ukupno (EU+Nac) HRK
= Ukupna ugovorena vrijednost bespovratnih sredstava]]+Ugovori_OPULJP[[#This Row],[Javni doprinos korisnika - HRK]]+Ugovori_OPULJP[[#This Row],[Privatni doprinos korisnika - HRK]]</f>
        <v>1738240.01</v>
      </c>
      <c r="U3126" s="29" t="s">
        <v>8735</v>
      </c>
      <c r="V3126" s="29" t="s">
        <v>7159</v>
      </c>
      <c r="W3126" s="89" t="s">
        <v>8731</v>
      </c>
      <c r="X3126" s="30" t="s">
        <v>8071</v>
      </c>
    </row>
    <row r="3127" spans="1:24" ht="89.25" x14ac:dyDescent="0.25">
      <c r="A3127" s="45" t="s">
        <v>7993</v>
      </c>
      <c r="B3127" s="46" t="s">
        <v>8152</v>
      </c>
      <c r="C3127" s="30" t="s">
        <v>7158</v>
      </c>
      <c r="D3127" s="30" t="s">
        <v>8598</v>
      </c>
      <c r="E3127" s="29" t="s">
        <v>10081</v>
      </c>
      <c r="F3127" s="39" t="s">
        <v>8057</v>
      </c>
      <c r="G3127" s="39" t="s">
        <v>886</v>
      </c>
      <c r="H3127" s="37">
        <v>44109</v>
      </c>
      <c r="I3127" s="37">
        <v>45204</v>
      </c>
      <c r="J3127" s="48" t="str">
        <f ca="1">IF(Ugovori_OPULJP[[#This Row],[DATUM ZAVRŠETKA OPERACIJE]]&lt;TODAY(),"završen","u provedbi")</f>
        <v>u provedbi</v>
      </c>
      <c r="K3127" s="25" t="s">
        <v>10</v>
      </c>
      <c r="L3127" s="38" t="s">
        <v>10</v>
      </c>
      <c r="M3127" s="17">
        <v>0.85</v>
      </c>
      <c r="N3127" s="17">
        <v>0.15</v>
      </c>
      <c r="O3127" s="11">
        <f>Ugovori_OPULJP[[#This Row],[Bespovratna sredstva - Ukupno (EU+Nac) HRK
= Ukupna ugovorena vrijednost bespovratnih sredstava]]*Ugovori_OPULJP[[#This Row],[EU STOPA SUFINANCIRANJA %
EU CO-FINANCING RATE %]]</f>
        <v>1691838.4189999998</v>
      </c>
      <c r="P3127" s="16">
        <f>Ugovori_OPULJP[[#This Row],[Bespovratna sredstva - Ukupno (EU+Nac) HRK
= Ukupna ugovorena vrijednost bespovratnih sredstava]]*Ugovori_OPULJP[[#This Row],[STOPA NACIONALNOG SUFINANCIRANJA %]]</f>
        <v>298559.72099999996</v>
      </c>
      <c r="Q3127" s="11">
        <v>1990398.14</v>
      </c>
      <c r="R3127" s="16">
        <v>0</v>
      </c>
      <c r="S3127" s="11">
        <v>0</v>
      </c>
      <c r="T3127" s="4">
        <f>Ugovori_OPULJP[[#This Row],[Bespovratna sredstva - Ukupno (EU+Nac) HRK
= Ukupna ugovorena vrijednost bespovratnih sredstava]]+Ugovori_OPULJP[[#This Row],[Javni doprinos korisnika - HRK]]+Ugovori_OPULJP[[#This Row],[Privatni doprinos korisnika - HRK]]</f>
        <v>1990398.14</v>
      </c>
      <c r="U3127" s="29" t="s">
        <v>8735</v>
      </c>
      <c r="V3127" s="29" t="s">
        <v>7159</v>
      </c>
      <c r="W3127" s="89" t="s">
        <v>8143</v>
      </c>
      <c r="X3127" s="30" t="s">
        <v>8071</v>
      </c>
    </row>
    <row r="3128" spans="1:24" ht="89.25" x14ac:dyDescent="0.25">
      <c r="A3128" s="45" t="s">
        <v>8267</v>
      </c>
      <c r="B3128" s="46" t="s">
        <v>8152</v>
      </c>
      <c r="C3128" s="30" t="s">
        <v>7158</v>
      </c>
      <c r="D3128" s="30" t="s">
        <v>8598</v>
      </c>
      <c r="E3128" s="29" t="s">
        <v>10081</v>
      </c>
      <c r="F3128" s="39" t="s">
        <v>8310</v>
      </c>
      <c r="G3128" s="47" t="s">
        <v>1155</v>
      </c>
      <c r="H3128" s="37">
        <v>44130</v>
      </c>
      <c r="I3128" s="37">
        <v>44860</v>
      </c>
      <c r="J3128" s="48" t="str">
        <f ca="1">IF(Ugovori_OPULJP[[#This Row],[DATUM ZAVRŠETKA OPERACIJE]]&lt;TODAY(),"završen","u provedbi")</f>
        <v>u provedbi</v>
      </c>
      <c r="K3128" s="38" t="s">
        <v>5</v>
      </c>
      <c r="L3128" s="38" t="s">
        <v>5</v>
      </c>
      <c r="M3128" s="17">
        <v>0.85</v>
      </c>
      <c r="N3128" s="17">
        <v>0.15</v>
      </c>
      <c r="O3128" s="11">
        <f>Ugovori_OPULJP[[#This Row],[Bespovratna sredstva - Ukupno (EU+Nac) HRK
= Ukupna ugovorena vrijednost bespovratnih sredstava]]*Ugovori_OPULJP[[#This Row],[EU STOPA SUFINANCIRANJA %
EU CO-FINANCING RATE %]]</f>
        <v>1591996.1949999998</v>
      </c>
      <c r="P3128" s="16">
        <f>Ugovori_OPULJP[[#This Row],[Bespovratna sredstva - Ukupno (EU+Nac) HRK
= Ukupna ugovorena vrijednost bespovratnih sredstava]]*Ugovori_OPULJP[[#This Row],[STOPA NACIONALNOG SUFINANCIRANJA %]]</f>
        <v>280940.505</v>
      </c>
      <c r="Q3128" s="11">
        <v>1872936.7</v>
      </c>
      <c r="R3128" s="16">
        <v>0</v>
      </c>
      <c r="S3128" s="11">
        <v>0</v>
      </c>
      <c r="T3128" s="4">
        <f>Ugovori_OPULJP[[#This Row],[Bespovratna sredstva - Ukupno (EU+Nac) HRK
= Ukupna ugovorena vrijednost bespovratnih sredstava]]+Ugovori_OPULJP[[#This Row],[Javni doprinos korisnika - HRK]]+Ugovori_OPULJP[[#This Row],[Privatni doprinos korisnika - HRK]]</f>
        <v>1872936.7</v>
      </c>
      <c r="U3128" s="29" t="s">
        <v>8735</v>
      </c>
      <c r="V3128" s="29" t="s">
        <v>7159</v>
      </c>
      <c r="W3128" s="89" t="s">
        <v>8143</v>
      </c>
      <c r="X3128" s="30" t="s">
        <v>8071</v>
      </c>
    </row>
    <row r="3129" spans="1:24" ht="89.25" x14ac:dyDescent="0.25">
      <c r="A3129" s="45" t="s">
        <v>8268</v>
      </c>
      <c r="B3129" s="46" t="s">
        <v>8152</v>
      </c>
      <c r="C3129" s="30" t="s">
        <v>7158</v>
      </c>
      <c r="D3129" s="30" t="s">
        <v>8598</v>
      </c>
      <c r="E3129" s="29" t="s">
        <v>10081</v>
      </c>
      <c r="F3129" s="39" t="s">
        <v>8311</v>
      </c>
      <c r="G3129" s="7" t="s">
        <v>8312</v>
      </c>
      <c r="H3129" s="37">
        <v>44131</v>
      </c>
      <c r="I3129" s="37">
        <v>44861</v>
      </c>
      <c r="J3129" s="48" t="str">
        <f ca="1">IF(Ugovori_OPULJP[[#This Row],[DATUM ZAVRŠETKA OPERACIJE]]&lt;TODAY(),"završen","u provedbi")</f>
        <v>u provedbi</v>
      </c>
      <c r="K3129" s="25" t="s">
        <v>3</v>
      </c>
      <c r="L3129" s="38" t="s">
        <v>3</v>
      </c>
      <c r="M3129" s="17">
        <v>0.85</v>
      </c>
      <c r="N3129" s="17">
        <v>0.15</v>
      </c>
      <c r="O3129" s="11">
        <f>Ugovori_OPULJP[[#This Row],[Bespovratna sredstva - Ukupno (EU+Nac) HRK
= Ukupna ugovorena vrijednost bespovratnih sredstava]]*Ugovori_OPULJP[[#This Row],[EU STOPA SUFINANCIRANJA %
EU CO-FINANCING RATE %]]</f>
        <v>1422280.3755000001</v>
      </c>
      <c r="P3129" s="16">
        <f>Ugovori_OPULJP[[#This Row],[Bespovratna sredstva - Ukupno (EU+Nac) HRK
= Ukupna ugovorena vrijednost bespovratnih sredstava]]*Ugovori_OPULJP[[#This Row],[STOPA NACIONALNOG SUFINANCIRANJA %]]</f>
        <v>250990.6545</v>
      </c>
      <c r="Q3129" s="11">
        <v>1673271.03</v>
      </c>
      <c r="R3129" s="16">
        <v>0</v>
      </c>
      <c r="S3129" s="11">
        <v>0</v>
      </c>
      <c r="T3129" s="4">
        <f>Ugovori_OPULJP[[#This Row],[Bespovratna sredstva - Ukupno (EU+Nac) HRK
= Ukupna ugovorena vrijednost bespovratnih sredstava]]+Ugovori_OPULJP[[#This Row],[Javni doprinos korisnika - HRK]]+Ugovori_OPULJP[[#This Row],[Privatni doprinos korisnika - HRK]]</f>
        <v>1673271.03</v>
      </c>
      <c r="U3129" s="29" t="s">
        <v>8735</v>
      </c>
      <c r="V3129" s="29" t="s">
        <v>7159</v>
      </c>
      <c r="W3129" s="89" t="s">
        <v>8143</v>
      </c>
      <c r="X3129" s="30" t="s">
        <v>8071</v>
      </c>
    </row>
    <row r="3130" spans="1:24" ht="63.75" x14ac:dyDescent="0.25">
      <c r="A3130" s="45" t="s">
        <v>8269</v>
      </c>
      <c r="B3130" s="46" t="s">
        <v>8152</v>
      </c>
      <c r="C3130" s="30" t="s">
        <v>7158</v>
      </c>
      <c r="D3130" s="30" t="s">
        <v>8598</v>
      </c>
      <c r="E3130" s="29" t="s">
        <v>10081</v>
      </c>
      <c r="F3130" s="39" t="s">
        <v>2026</v>
      </c>
      <c r="G3130" s="39" t="s">
        <v>3013</v>
      </c>
      <c r="H3130" s="37">
        <v>44118</v>
      </c>
      <c r="I3130" s="37">
        <v>45030</v>
      </c>
      <c r="J3130" s="48" t="str">
        <f ca="1">IF(Ugovori_OPULJP[[#This Row],[DATUM ZAVRŠETKA OPERACIJE]]&lt;TODAY(),"završen","u provedbi")</f>
        <v>u provedbi</v>
      </c>
      <c r="K3130" s="25" t="s">
        <v>13</v>
      </c>
      <c r="L3130" s="25" t="s">
        <v>13</v>
      </c>
      <c r="M3130" s="17">
        <v>0.85</v>
      </c>
      <c r="N3130" s="17">
        <v>0.15</v>
      </c>
      <c r="O3130" s="11">
        <f>Ugovori_OPULJP[[#This Row],[Bespovratna sredstva - Ukupno (EU+Nac) HRK
= Ukupna ugovorena vrijednost bespovratnih sredstava]]*Ugovori_OPULJP[[#This Row],[EU STOPA SUFINANCIRANJA %
EU CO-FINANCING RATE %]]</f>
        <v>920548.00249999994</v>
      </c>
      <c r="P3130" s="16">
        <f>Ugovori_OPULJP[[#This Row],[Bespovratna sredstva - Ukupno (EU+Nac) HRK
= Ukupna ugovorena vrijednost bespovratnih sredstava]]*Ugovori_OPULJP[[#This Row],[STOPA NACIONALNOG SUFINANCIRANJA %]]</f>
        <v>162449.64749999999</v>
      </c>
      <c r="Q3130" s="11">
        <v>1082997.6499999999</v>
      </c>
      <c r="R3130" s="16">
        <v>0</v>
      </c>
      <c r="S3130" s="11">
        <v>0</v>
      </c>
      <c r="T3130" s="4">
        <f>Ugovori_OPULJP[[#This Row],[Bespovratna sredstva - Ukupno (EU+Nac) HRK
= Ukupna ugovorena vrijednost bespovratnih sredstava]]+Ugovori_OPULJP[[#This Row],[Javni doprinos korisnika - HRK]]+Ugovori_OPULJP[[#This Row],[Privatni doprinos korisnika - HRK]]</f>
        <v>1082997.6499999999</v>
      </c>
      <c r="U3130" s="29" t="s">
        <v>8735</v>
      </c>
      <c r="V3130" s="29" t="s">
        <v>7159</v>
      </c>
      <c r="W3130" s="89" t="s">
        <v>8370</v>
      </c>
      <c r="X3130" s="30" t="s">
        <v>8071</v>
      </c>
    </row>
    <row r="3131" spans="1:24" ht="102" x14ac:dyDescent="0.25">
      <c r="A3131" s="45" t="s">
        <v>8270</v>
      </c>
      <c r="B3131" s="46" t="s">
        <v>8152</v>
      </c>
      <c r="C3131" s="30" t="s">
        <v>7158</v>
      </c>
      <c r="D3131" s="30" t="s">
        <v>8598</v>
      </c>
      <c r="E3131" s="29" t="s">
        <v>10081</v>
      </c>
      <c r="F3131" s="39" t="s">
        <v>8313</v>
      </c>
      <c r="G3131" s="39" t="s">
        <v>3321</v>
      </c>
      <c r="H3131" s="37">
        <v>44119</v>
      </c>
      <c r="I3131" s="37">
        <v>44849</v>
      </c>
      <c r="J3131" s="48" t="str">
        <f ca="1">IF(Ugovori_OPULJP[[#This Row],[DATUM ZAVRŠETKA OPERACIJE]]&lt;TODAY(),"završen","u provedbi")</f>
        <v>u provedbi</v>
      </c>
      <c r="K3131" s="25" t="s">
        <v>434</v>
      </c>
      <c r="L3131" s="38" t="s">
        <v>0</v>
      </c>
      <c r="M3131" s="17">
        <v>0.85</v>
      </c>
      <c r="N3131" s="17">
        <v>0.15</v>
      </c>
      <c r="O3131" s="11">
        <f>Ugovori_OPULJP[[#This Row],[Bespovratna sredstva - Ukupno (EU+Nac) HRK
= Ukupna ugovorena vrijednost bespovratnih sredstava]]*Ugovori_OPULJP[[#This Row],[EU STOPA SUFINANCIRANJA %
EU CO-FINANCING RATE %]]</f>
        <v>800832.2429999999</v>
      </c>
      <c r="P3131" s="16">
        <f>Ugovori_OPULJP[[#This Row],[Bespovratna sredstva - Ukupno (EU+Nac) HRK
= Ukupna ugovorena vrijednost bespovratnih sredstava]]*Ugovori_OPULJP[[#This Row],[STOPA NACIONALNOG SUFINANCIRANJA %]]</f>
        <v>141323.337</v>
      </c>
      <c r="Q3131" s="11">
        <v>942155.58</v>
      </c>
      <c r="R3131" s="16">
        <v>0</v>
      </c>
      <c r="S3131" s="11">
        <v>0</v>
      </c>
      <c r="T3131" s="4">
        <f>Ugovori_OPULJP[[#This Row],[Bespovratna sredstva - Ukupno (EU+Nac) HRK
= Ukupna ugovorena vrijednost bespovratnih sredstava]]+Ugovori_OPULJP[[#This Row],[Javni doprinos korisnika - HRK]]+Ugovori_OPULJP[[#This Row],[Privatni doprinos korisnika - HRK]]</f>
        <v>942155.58</v>
      </c>
      <c r="U3131" s="29" t="s">
        <v>8735</v>
      </c>
      <c r="V3131" s="29" t="s">
        <v>7159</v>
      </c>
      <c r="W3131" s="89" t="s">
        <v>8371</v>
      </c>
      <c r="X3131" s="30" t="s">
        <v>8071</v>
      </c>
    </row>
    <row r="3132" spans="1:24" ht="89.25" x14ac:dyDescent="0.25">
      <c r="A3132" s="45" t="s">
        <v>8271</v>
      </c>
      <c r="B3132" s="46" t="s">
        <v>8152</v>
      </c>
      <c r="C3132" s="30" t="s">
        <v>7158</v>
      </c>
      <c r="D3132" s="30" t="s">
        <v>8598</v>
      </c>
      <c r="E3132" s="29" t="s">
        <v>10081</v>
      </c>
      <c r="F3132" s="39" t="s">
        <v>8314</v>
      </c>
      <c r="G3132" s="47" t="s">
        <v>1453</v>
      </c>
      <c r="H3132" s="37">
        <v>44118</v>
      </c>
      <c r="I3132" s="37">
        <v>44848</v>
      </c>
      <c r="J3132" s="48" t="str">
        <f ca="1">IF(Ugovori_OPULJP[[#This Row],[DATUM ZAVRŠETKA OPERACIJE]]&lt;TODAY(),"završen","u provedbi")</f>
        <v>u provedbi</v>
      </c>
      <c r="K3132" s="25" t="s">
        <v>15</v>
      </c>
      <c r="L3132" s="25" t="s">
        <v>15</v>
      </c>
      <c r="M3132" s="17">
        <v>0.85</v>
      </c>
      <c r="N3132" s="17">
        <v>0.15</v>
      </c>
      <c r="O3132" s="11">
        <f>Ugovori_OPULJP[[#This Row],[Bespovratna sredstva - Ukupno (EU+Nac) HRK
= Ukupna ugovorena vrijednost bespovratnih sredstava]]*Ugovori_OPULJP[[#This Row],[EU STOPA SUFINANCIRANJA %
EU CO-FINANCING RATE %]]</f>
        <v>970971.15850000002</v>
      </c>
      <c r="P3132" s="16">
        <f>Ugovori_OPULJP[[#This Row],[Bespovratna sredstva - Ukupno (EU+Nac) HRK
= Ukupna ugovorena vrijednost bespovratnih sredstava]]*Ugovori_OPULJP[[#This Row],[STOPA NACIONALNOG SUFINANCIRANJA %]]</f>
        <v>171347.85149999999</v>
      </c>
      <c r="Q3132" s="11">
        <v>1142319.01</v>
      </c>
      <c r="R3132" s="16">
        <v>0</v>
      </c>
      <c r="S3132" s="11">
        <v>0</v>
      </c>
      <c r="T3132" s="4">
        <f>Ugovori_OPULJP[[#This Row],[Bespovratna sredstva - Ukupno (EU+Nac) HRK
= Ukupna ugovorena vrijednost bespovratnih sredstava]]+Ugovori_OPULJP[[#This Row],[Javni doprinos korisnika - HRK]]+Ugovori_OPULJP[[#This Row],[Privatni doprinos korisnika - HRK]]</f>
        <v>1142319.01</v>
      </c>
      <c r="U3132" s="29" t="s">
        <v>8735</v>
      </c>
      <c r="V3132" s="29" t="s">
        <v>7159</v>
      </c>
      <c r="W3132" s="89" t="s">
        <v>8485</v>
      </c>
      <c r="X3132" s="30" t="s">
        <v>8071</v>
      </c>
    </row>
    <row r="3133" spans="1:24" ht="89.25" x14ac:dyDescent="0.25">
      <c r="A3133" s="45" t="s">
        <v>8272</v>
      </c>
      <c r="B3133" s="46" t="s">
        <v>8152</v>
      </c>
      <c r="C3133" s="30" t="s">
        <v>7158</v>
      </c>
      <c r="D3133" s="30" t="s">
        <v>8598</v>
      </c>
      <c r="E3133" s="29" t="s">
        <v>10081</v>
      </c>
      <c r="F3133" s="39" t="s">
        <v>8315</v>
      </c>
      <c r="G3133" s="39" t="s">
        <v>8316</v>
      </c>
      <c r="H3133" s="37">
        <v>44126</v>
      </c>
      <c r="I3133" s="37">
        <v>45038</v>
      </c>
      <c r="J3133" s="48" t="str">
        <f ca="1">IF(Ugovori_OPULJP[[#This Row],[DATUM ZAVRŠETKA OPERACIJE]]&lt;TODAY(),"završen","u provedbi")</f>
        <v>u provedbi</v>
      </c>
      <c r="K3133" s="25" t="s">
        <v>8382</v>
      </c>
      <c r="L3133" s="38" t="s">
        <v>0</v>
      </c>
      <c r="M3133" s="17">
        <v>0.85</v>
      </c>
      <c r="N3133" s="17">
        <v>0.15</v>
      </c>
      <c r="O3133" s="11">
        <f>Ugovori_OPULJP[[#This Row],[Bespovratna sredstva - Ukupno (EU+Nac) HRK
= Ukupna ugovorena vrijednost bespovratnih sredstava]]*Ugovori_OPULJP[[#This Row],[EU STOPA SUFINANCIRANJA %
EU CO-FINANCING RATE %]]</f>
        <v>1245966.227</v>
      </c>
      <c r="P3133" s="16">
        <f>Ugovori_OPULJP[[#This Row],[Bespovratna sredstva - Ukupno (EU+Nac) HRK
= Ukupna ugovorena vrijednost bespovratnih sredstava]]*Ugovori_OPULJP[[#This Row],[STOPA NACIONALNOG SUFINANCIRANJA %]]</f>
        <v>219876.39300000001</v>
      </c>
      <c r="Q3133" s="11">
        <v>1465842.62</v>
      </c>
      <c r="R3133" s="16">
        <v>0</v>
      </c>
      <c r="S3133" s="11">
        <v>0</v>
      </c>
      <c r="T3133" s="4">
        <f>Ugovori_OPULJP[[#This Row],[Bespovratna sredstva - Ukupno (EU+Nac) HRK
= Ukupna ugovorena vrijednost bespovratnih sredstava]]+Ugovori_OPULJP[[#This Row],[Javni doprinos korisnika - HRK]]+Ugovori_OPULJP[[#This Row],[Privatni doprinos korisnika - HRK]]</f>
        <v>1465842.62</v>
      </c>
      <c r="U3133" s="29" t="s">
        <v>8735</v>
      </c>
      <c r="V3133" s="29" t="s">
        <v>7159</v>
      </c>
      <c r="W3133" s="89" t="s">
        <v>8485</v>
      </c>
      <c r="X3133" s="30" t="s">
        <v>8071</v>
      </c>
    </row>
    <row r="3134" spans="1:24" ht="76.5" x14ac:dyDescent="0.25">
      <c r="A3134" s="45" t="s">
        <v>8273</v>
      </c>
      <c r="B3134" s="46" t="s">
        <v>8152</v>
      </c>
      <c r="C3134" s="30" t="s">
        <v>7158</v>
      </c>
      <c r="D3134" s="30" t="s">
        <v>8598</v>
      </c>
      <c r="E3134" s="29" t="s">
        <v>10081</v>
      </c>
      <c r="F3134" s="39" t="s">
        <v>8317</v>
      </c>
      <c r="G3134" s="39" t="s">
        <v>8318</v>
      </c>
      <c r="H3134" s="37">
        <v>44123</v>
      </c>
      <c r="I3134" s="37">
        <v>45218</v>
      </c>
      <c r="J3134" s="48" t="str">
        <f ca="1">IF(Ugovori_OPULJP[[#This Row],[DATUM ZAVRŠETKA OPERACIJE]]&lt;TODAY(),"završen","u provedbi")</f>
        <v>u provedbi</v>
      </c>
      <c r="K3134" s="25" t="s">
        <v>3</v>
      </c>
      <c r="L3134" s="25" t="s">
        <v>3</v>
      </c>
      <c r="M3134" s="17">
        <v>0.85</v>
      </c>
      <c r="N3134" s="17">
        <v>0.15</v>
      </c>
      <c r="O3134" s="11">
        <f>Ugovori_OPULJP[[#This Row],[Bespovratna sredstva - Ukupno (EU+Nac) HRK
= Ukupna ugovorena vrijednost bespovratnih sredstava]]*Ugovori_OPULJP[[#This Row],[EU STOPA SUFINANCIRANJA %
EU CO-FINANCING RATE %]]</f>
        <v>1286434.5399999998</v>
      </c>
      <c r="P3134" s="16">
        <f>Ugovori_OPULJP[[#This Row],[Bespovratna sredstva - Ukupno (EU+Nac) HRK
= Ukupna ugovorena vrijednost bespovratnih sredstava]]*Ugovori_OPULJP[[#This Row],[STOPA NACIONALNOG SUFINANCIRANJA %]]</f>
        <v>227017.86</v>
      </c>
      <c r="Q3134" s="11">
        <v>1513452.4</v>
      </c>
      <c r="R3134" s="16">
        <v>0</v>
      </c>
      <c r="S3134" s="11">
        <v>0</v>
      </c>
      <c r="T3134" s="4">
        <f>Ugovori_OPULJP[[#This Row],[Bespovratna sredstva - Ukupno (EU+Nac) HRK
= Ukupna ugovorena vrijednost bespovratnih sredstava]]+Ugovori_OPULJP[[#This Row],[Javni doprinos korisnika - HRK]]+Ugovori_OPULJP[[#This Row],[Privatni doprinos korisnika - HRK]]</f>
        <v>1513452.4</v>
      </c>
      <c r="U3134" s="29" t="s">
        <v>8735</v>
      </c>
      <c r="V3134" s="29" t="s">
        <v>7159</v>
      </c>
      <c r="W3134" s="89" t="s">
        <v>8372</v>
      </c>
      <c r="X3134" s="30" t="s">
        <v>8071</v>
      </c>
    </row>
    <row r="3135" spans="1:24" ht="76.5" x14ac:dyDescent="0.25">
      <c r="A3135" s="45" t="s">
        <v>8274</v>
      </c>
      <c r="B3135" s="46" t="s">
        <v>8152</v>
      </c>
      <c r="C3135" s="30" t="s">
        <v>7158</v>
      </c>
      <c r="D3135" s="30" t="s">
        <v>8598</v>
      </c>
      <c r="E3135" s="29" t="s">
        <v>10081</v>
      </c>
      <c r="F3135" s="39" t="s">
        <v>8319</v>
      </c>
      <c r="G3135" s="39" t="s">
        <v>8320</v>
      </c>
      <c r="H3135" s="37">
        <v>44123</v>
      </c>
      <c r="I3135" s="37">
        <v>45218</v>
      </c>
      <c r="J3135" s="48" t="str">
        <f ca="1">IF(Ugovori_OPULJP[[#This Row],[DATUM ZAVRŠETKA OPERACIJE]]&lt;TODAY(),"završen","u provedbi")</f>
        <v>u provedbi</v>
      </c>
      <c r="K3135" s="25" t="s">
        <v>3</v>
      </c>
      <c r="L3135" s="38" t="s">
        <v>3</v>
      </c>
      <c r="M3135" s="17">
        <v>0.85</v>
      </c>
      <c r="N3135" s="17">
        <v>0.15</v>
      </c>
      <c r="O3135" s="11">
        <f>Ugovori_OPULJP[[#This Row],[Bespovratna sredstva - Ukupno (EU+Nac) HRK
= Ukupna ugovorena vrijednost bespovratnih sredstava]]*Ugovori_OPULJP[[#This Row],[EU STOPA SUFINANCIRANJA %
EU CO-FINANCING RATE %]]</f>
        <v>1465832.0719999999</v>
      </c>
      <c r="P3135" s="16">
        <f>Ugovori_OPULJP[[#This Row],[Bespovratna sredstva - Ukupno (EU+Nac) HRK
= Ukupna ugovorena vrijednost bespovratnih sredstava]]*Ugovori_OPULJP[[#This Row],[STOPA NACIONALNOG SUFINANCIRANJA %]]</f>
        <v>258676.24799999999</v>
      </c>
      <c r="Q3135" s="11">
        <v>1724508.32</v>
      </c>
      <c r="R3135" s="16">
        <v>0</v>
      </c>
      <c r="S3135" s="11">
        <v>0</v>
      </c>
      <c r="T3135" s="4">
        <f>Ugovori_OPULJP[[#This Row],[Bespovratna sredstva - Ukupno (EU+Nac) HRK
= Ukupna ugovorena vrijednost bespovratnih sredstava]]+Ugovori_OPULJP[[#This Row],[Javni doprinos korisnika - HRK]]+Ugovori_OPULJP[[#This Row],[Privatni doprinos korisnika - HRK]]</f>
        <v>1724508.32</v>
      </c>
      <c r="U3135" s="29" t="s">
        <v>8735</v>
      </c>
      <c r="V3135" s="29" t="s">
        <v>7159</v>
      </c>
      <c r="W3135" s="89" t="s">
        <v>8372</v>
      </c>
      <c r="X3135" s="30" t="s">
        <v>8071</v>
      </c>
    </row>
    <row r="3136" spans="1:24" ht="114.75" x14ac:dyDescent="0.25">
      <c r="A3136" s="45" t="s">
        <v>8275</v>
      </c>
      <c r="B3136" s="46" t="s">
        <v>8152</v>
      </c>
      <c r="C3136" s="30" t="s">
        <v>7158</v>
      </c>
      <c r="D3136" s="30" t="s">
        <v>8598</v>
      </c>
      <c r="E3136" s="29" t="s">
        <v>10081</v>
      </c>
      <c r="F3136" s="39" t="s">
        <v>8321</v>
      </c>
      <c r="G3136" s="47" t="s">
        <v>10541</v>
      </c>
      <c r="H3136" s="37">
        <v>44118</v>
      </c>
      <c r="I3136" s="37">
        <v>45213</v>
      </c>
      <c r="J3136" s="48" t="str">
        <f ca="1">IF(Ugovori_OPULJP[[#This Row],[DATUM ZAVRŠETKA OPERACIJE]]&lt;TODAY(),"završen","u provedbi")</f>
        <v>u provedbi</v>
      </c>
      <c r="K3136" s="25" t="s">
        <v>15</v>
      </c>
      <c r="L3136" s="25" t="s">
        <v>15</v>
      </c>
      <c r="M3136" s="17">
        <v>0.85</v>
      </c>
      <c r="N3136" s="17">
        <v>0.15</v>
      </c>
      <c r="O3136" s="11">
        <f>Ugovori_OPULJP[[#This Row],[Bespovratna sredstva - Ukupno (EU+Nac) HRK
= Ukupna ugovorena vrijednost bespovratnih sredstava]]*Ugovori_OPULJP[[#This Row],[EU STOPA SUFINANCIRANJA %
EU CO-FINANCING RATE %]]</f>
        <v>1660371.3085</v>
      </c>
      <c r="P3136" s="16">
        <f>Ugovori_OPULJP[[#This Row],[Bespovratna sredstva - Ukupno (EU+Nac) HRK
= Ukupna ugovorena vrijednost bespovratnih sredstava]]*Ugovori_OPULJP[[#This Row],[STOPA NACIONALNOG SUFINANCIRANJA %]]</f>
        <v>293006.70149999997</v>
      </c>
      <c r="Q3136" s="11">
        <v>1953378.01</v>
      </c>
      <c r="R3136" s="16">
        <v>0</v>
      </c>
      <c r="S3136" s="11">
        <v>0</v>
      </c>
      <c r="T3136" s="4">
        <f>Ugovori_OPULJP[[#This Row],[Bespovratna sredstva - Ukupno (EU+Nac) HRK
= Ukupna ugovorena vrijednost bespovratnih sredstava]]+Ugovori_OPULJP[[#This Row],[Javni doprinos korisnika - HRK]]+Ugovori_OPULJP[[#This Row],[Privatni doprinos korisnika - HRK]]</f>
        <v>1953378.01</v>
      </c>
      <c r="U3136" s="29" t="s">
        <v>8735</v>
      </c>
      <c r="V3136" s="29" t="s">
        <v>7159</v>
      </c>
      <c r="W3136" s="89" t="s">
        <v>8373</v>
      </c>
      <c r="X3136" s="30" t="s">
        <v>8071</v>
      </c>
    </row>
    <row r="3137" spans="1:24" ht="63.75" x14ac:dyDescent="0.25">
      <c r="A3137" s="45" t="s">
        <v>7994</v>
      </c>
      <c r="B3137" s="46" t="s">
        <v>8152</v>
      </c>
      <c r="C3137" s="30" t="s">
        <v>7158</v>
      </c>
      <c r="D3137" s="30" t="s">
        <v>8598</v>
      </c>
      <c r="E3137" s="29" t="s">
        <v>10081</v>
      </c>
      <c r="F3137" s="39" t="s">
        <v>1962</v>
      </c>
      <c r="G3137" s="39" t="s">
        <v>8070</v>
      </c>
      <c r="H3137" s="37">
        <v>44109</v>
      </c>
      <c r="I3137" s="37">
        <v>44839</v>
      </c>
      <c r="J3137" s="48" t="str">
        <f ca="1">IF(Ugovori_OPULJP[[#This Row],[DATUM ZAVRŠETKA OPERACIJE]]&lt;TODAY(),"završen","u provedbi")</f>
        <v>u provedbi</v>
      </c>
      <c r="K3137" s="25" t="s">
        <v>10</v>
      </c>
      <c r="L3137" s="38" t="s">
        <v>10</v>
      </c>
      <c r="M3137" s="17">
        <v>0.85</v>
      </c>
      <c r="N3137" s="17">
        <v>0.15</v>
      </c>
      <c r="O3137" s="11">
        <f>Ugovori_OPULJP[[#This Row],[Bespovratna sredstva - Ukupno (EU+Nac) HRK
= Ukupna ugovorena vrijednost bespovratnih sredstava]]*Ugovori_OPULJP[[#This Row],[EU STOPA SUFINANCIRANJA %
EU CO-FINANCING RATE %]]</f>
        <v>1597702.0834999999</v>
      </c>
      <c r="P3137" s="16">
        <f>Ugovori_OPULJP[[#This Row],[Bespovratna sredstva - Ukupno (EU+Nac) HRK
= Ukupna ugovorena vrijednost bespovratnih sredstava]]*Ugovori_OPULJP[[#This Row],[STOPA NACIONALNOG SUFINANCIRANJA %]]</f>
        <v>281947.4265</v>
      </c>
      <c r="Q3137" s="11">
        <v>1879649.51</v>
      </c>
      <c r="R3137" s="16">
        <v>0</v>
      </c>
      <c r="S3137" s="11">
        <v>0</v>
      </c>
      <c r="T3137" s="4">
        <f>Ugovori_OPULJP[[#This Row],[Bespovratna sredstva - Ukupno (EU+Nac) HRK
= Ukupna ugovorena vrijednost bespovratnih sredstava]]+Ugovori_OPULJP[[#This Row],[Javni doprinos korisnika - HRK]]+Ugovori_OPULJP[[#This Row],[Privatni doprinos korisnika - HRK]]</f>
        <v>1879649.51</v>
      </c>
      <c r="U3137" s="29" t="s">
        <v>8735</v>
      </c>
      <c r="V3137" s="29" t="s">
        <v>7159</v>
      </c>
      <c r="W3137" s="89" t="s">
        <v>8144</v>
      </c>
      <c r="X3137" s="30" t="s">
        <v>8071</v>
      </c>
    </row>
    <row r="3138" spans="1:24" ht="63.75" x14ac:dyDescent="0.25">
      <c r="A3138" s="45" t="s">
        <v>7995</v>
      </c>
      <c r="B3138" s="46" t="s">
        <v>8152</v>
      </c>
      <c r="C3138" s="30" t="s">
        <v>7158</v>
      </c>
      <c r="D3138" s="30" t="s">
        <v>8598</v>
      </c>
      <c r="E3138" s="29" t="s">
        <v>10081</v>
      </c>
      <c r="F3138" s="39" t="s">
        <v>8058</v>
      </c>
      <c r="G3138" s="39" t="s">
        <v>8069</v>
      </c>
      <c r="H3138" s="37">
        <v>44109</v>
      </c>
      <c r="I3138" s="37">
        <v>44839</v>
      </c>
      <c r="J3138" s="48" t="str">
        <f ca="1">IF(Ugovori_OPULJP[[#This Row],[DATUM ZAVRŠETKA OPERACIJE]]&lt;TODAY(),"završen","u provedbi")</f>
        <v>u provedbi</v>
      </c>
      <c r="K3138" s="25" t="s">
        <v>10</v>
      </c>
      <c r="L3138" s="38" t="s">
        <v>10</v>
      </c>
      <c r="M3138" s="17">
        <v>0.85</v>
      </c>
      <c r="N3138" s="17">
        <v>0.15</v>
      </c>
      <c r="O3138" s="11">
        <f>Ugovori_OPULJP[[#This Row],[Bespovratna sredstva - Ukupno (EU+Nac) HRK
= Ukupna ugovorena vrijednost bespovratnih sredstava]]*Ugovori_OPULJP[[#This Row],[EU STOPA SUFINANCIRANJA %
EU CO-FINANCING RATE %]]</f>
        <v>1560792.0659999999</v>
      </c>
      <c r="P3138" s="16">
        <f>Ugovori_OPULJP[[#This Row],[Bespovratna sredstva - Ukupno (EU+Nac) HRK
= Ukupna ugovorena vrijednost bespovratnih sredstava]]*Ugovori_OPULJP[[#This Row],[STOPA NACIONALNOG SUFINANCIRANJA %]]</f>
        <v>275433.89399999997</v>
      </c>
      <c r="Q3138" s="11">
        <v>1836225.96</v>
      </c>
      <c r="R3138" s="16">
        <v>0</v>
      </c>
      <c r="S3138" s="11">
        <v>0</v>
      </c>
      <c r="T3138" s="4">
        <f>Ugovori_OPULJP[[#This Row],[Bespovratna sredstva - Ukupno (EU+Nac) HRK
= Ukupna ugovorena vrijednost bespovratnih sredstava]]+Ugovori_OPULJP[[#This Row],[Javni doprinos korisnika - HRK]]+Ugovori_OPULJP[[#This Row],[Privatni doprinos korisnika - HRK]]</f>
        <v>1836225.96</v>
      </c>
      <c r="U3138" s="29" t="s">
        <v>8735</v>
      </c>
      <c r="V3138" s="29" t="s">
        <v>7159</v>
      </c>
      <c r="W3138" s="89" t="s">
        <v>8145</v>
      </c>
      <c r="X3138" s="30" t="s">
        <v>8071</v>
      </c>
    </row>
    <row r="3139" spans="1:24" ht="63.75" x14ac:dyDescent="0.25">
      <c r="A3139" s="45" t="s">
        <v>8276</v>
      </c>
      <c r="B3139" s="46" t="s">
        <v>8152</v>
      </c>
      <c r="C3139" s="30" t="s">
        <v>7158</v>
      </c>
      <c r="D3139" s="30" t="s">
        <v>8598</v>
      </c>
      <c r="E3139" s="29" t="s">
        <v>10081</v>
      </c>
      <c r="F3139" s="39" t="s">
        <v>8384</v>
      </c>
      <c r="G3139" s="39" t="s">
        <v>8322</v>
      </c>
      <c r="H3139" s="37">
        <v>44118</v>
      </c>
      <c r="I3139" s="37">
        <v>44848</v>
      </c>
      <c r="J3139" s="48" t="str">
        <f ca="1">IF(Ugovori_OPULJP[[#This Row],[DATUM ZAVRŠETKA OPERACIJE]]&lt;TODAY(),"završen","u provedbi")</f>
        <v>u provedbi</v>
      </c>
      <c r="K3139" s="25" t="s">
        <v>9817</v>
      </c>
      <c r="L3139" s="38" t="s">
        <v>3</v>
      </c>
      <c r="M3139" s="17">
        <v>0.85</v>
      </c>
      <c r="N3139" s="17">
        <v>0.15</v>
      </c>
      <c r="O3139" s="11">
        <f>Ugovori_OPULJP[[#This Row],[Bespovratna sredstva - Ukupno (EU+Nac) HRK
= Ukupna ugovorena vrijednost bespovratnih sredstava]]*Ugovori_OPULJP[[#This Row],[EU STOPA SUFINANCIRANJA %
EU CO-FINANCING RATE %]]</f>
        <v>490803.60849999997</v>
      </c>
      <c r="P3139" s="16">
        <f>Ugovori_OPULJP[[#This Row],[Bespovratna sredstva - Ukupno (EU+Nac) HRK
= Ukupna ugovorena vrijednost bespovratnih sredstava]]*Ugovori_OPULJP[[#This Row],[STOPA NACIONALNOG SUFINANCIRANJA %]]</f>
        <v>86612.401499999993</v>
      </c>
      <c r="Q3139" s="11">
        <v>577416.01</v>
      </c>
      <c r="R3139" s="16">
        <v>0</v>
      </c>
      <c r="S3139" s="11">
        <v>0</v>
      </c>
      <c r="T3139" s="4">
        <f>Ugovori_OPULJP[[#This Row],[Bespovratna sredstva - Ukupno (EU+Nac) HRK
= Ukupna ugovorena vrijednost bespovratnih sredstava]]+Ugovori_OPULJP[[#This Row],[Javni doprinos korisnika - HRK]]+Ugovori_OPULJP[[#This Row],[Privatni doprinos korisnika - HRK]]</f>
        <v>577416.01</v>
      </c>
      <c r="U3139" s="29" t="s">
        <v>8735</v>
      </c>
      <c r="V3139" s="29" t="s">
        <v>7159</v>
      </c>
      <c r="W3139" s="89" t="s">
        <v>8374</v>
      </c>
      <c r="X3139" s="30" t="s">
        <v>8071</v>
      </c>
    </row>
    <row r="3140" spans="1:24" ht="76.5" x14ac:dyDescent="0.25">
      <c r="A3140" s="45" t="s">
        <v>8623</v>
      </c>
      <c r="B3140" s="46" t="s">
        <v>8152</v>
      </c>
      <c r="C3140" s="30" t="s">
        <v>7158</v>
      </c>
      <c r="D3140" s="30" t="s">
        <v>8598</v>
      </c>
      <c r="E3140" s="29" t="s">
        <v>10081</v>
      </c>
      <c r="F3140" s="47" t="s">
        <v>8721</v>
      </c>
      <c r="G3140" s="47" t="s">
        <v>8710</v>
      </c>
      <c r="H3140" s="48">
        <v>44118</v>
      </c>
      <c r="I3140" s="48">
        <v>45213</v>
      </c>
      <c r="J3140" s="48" t="str">
        <f ca="1">IF(Ugovori_OPULJP[[#This Row],[DATUM ZAVRŠETKA OPERACIJE]]&lt;TODAY(),"završen","u provedbi")</f>
        <v>u provedbi</v>
      </c>
      <c r="K3140" s="25" t="s">
        <v>12</v>
      </c>
      <c r="L3140" s="25" t="s">
        <v>12</v>
      </c>
      <c r="M3140" s="17">
        <v>0.85</v>
      </c>
      <c r="N3140" s="17">
        <v>0.15</v>
      </c>
      <c r="O3140" s="11">
        <f>Ugovori_OPULJP[[#This Row],[Bespovratna sredstva - Ukupno (EU+Nac) HRK
= Ukupna ugovorena vrijednost bespovratnih sredstava]]*Ugovori_OPULJP[[#This Row],[EU STOPA SUFINANCIRANJA %
EU CO-FINANCING RATE %]]</f>
        <v>1640009.0314999998</v>
      </c>
      <c r="P3140" s="11">
        <f>Ugovori_OPULJP[[#This Row],[Bespovratna sredstva - Ukupno (EU+Nac) HRK
= Ukupna ugovorena vrijednost bespovratnih sredstava]]*Ugovori_OPULJP[[#This Row],[STOPA NACIONALNOG SUFINANCIRANJA %]]</f>
        <v>289413.35849999997</v>
      </c>
      <c r="Q3140" s="11">
        <v>1929422.39</v>
      </c>
      <c r="R3140" s="11">
        <v>0</v>
      </c>
      <c r="S3140" s="11">
        <v>0</v>
      </c>
      <c r="T3140" s="4">
        <f>Ugovori_OPULJP[[#This Row],[Bespovratna sredstva - Ukupno (EU+Nac) HRK
= Ukupna ugovorena vrijednost bespovratnih sredstava]]+Ugovori_OPULJP[[#This Row],[Javni doprinos korisnika - HRK]]+Ugovori_OPULJP[[#This Row],[Privatni doprinos korisnika - HRK]]</f>
        <v>1929422.39</v>
      </c>
      <c r="U3140" s="29" t="s">
        <v>8735</v>
      </c>
      <c r="V3140" s="29" t="s">
        <v>7159</v>
      </c>
      <c r="W3140" s="89" t="s">
        <v>8732</v>
      </c>
      <c r="X3140" s="30" t="s">
        <v>8071</v>
      </c>
    </row>
    <row r="3141" spans="1:24" ht="114.75" x14ac:dyDescent="0.25">
      <c r="A3141" s="45" t="s">
        <v>8277</v>
      </c>
      <c r="B3141" s="46" t="s">
        <v>8152</v>
      </c>
      <c r="C3141" s="30" t="s">
        <v>7158</v>
      </c>
      <c r="D3141" s="30" t="s">
        <v>8598</v>
      </c>
      <c r="E3141" s="29" t="s">
        <v>10081</v>
      </c>
      <c r="F3141" s="39" t="s">
        <v>8323</v>
      </c>
      <c r="G3141" s="47" t="s">
        <v>370</v>
      </c>
      <c r="H3141" s="37">
        <v>44119</v>
      </c>
      <c r="I3141" s="37">
        <v>45214</v>
      </c>
      <c r="J3141" s="48" t="str">
        <f ca="1">IF(Ugovori_OPULJP[[#This Row],[DATUM ZAVRŠETKA OPERACIJE]]&lt;TODAY(),"završen","u provedbi")</f>
        <v>u provedbi</v>
      </c>
      <c r="K3141" s="25" t="s">
        <v>2</v>
      </c>
      <c r="L3141" s="25" t="s">
        <v>2</v>
      </c>
      <c r="M3141" s="17">
        <v>0.85</v>
      </c>
      <c r="N3141" s="17">
        <v>0.15</v>
      </c>
      <c r="O3141" s="11">
        <f>Ugovori_OPULJP[[#This Row],[Bespovratna sredstva - Ukupno (EU+Nac) HRK
= Ukupna ugovorena vrijednost bespovratnih sredstava]]*Ugovori_OPULJP[[#This Row],[EU STOPA SUFINANCIRANJA %
EU CO-FINANCING RATE %]]</f>
        <v>1682751.851</v>
      </c>
      <c r="P3141" s="16">
        <f>Ugovori_OPULJP[[#This Row],[Bespovratna sredstva - Ukupno (EU+Nac) HRK
= Ukupna ugovorena vrijednost bespovratnih sredstava]]*Ugovori_OPULJP[[#This Row],[STOPA NACIONALNOG SUFINANCIRANJA %]]</f>
        <v>296956.20899999997</v>
      </c>
      <c r="Q3141" s="11">
        <v>1979708.06</v>
      </c>
      <c r="R3141" s="16">
        <v>0</v>
      </c>
      <c r="S3141" s="11">
        <v>0</v>
      </c>
      <c r="T3141" s="4">
        <f>Ugovori_OPULJP[[#This Row],[Bespovratna sredstva - Ukupno (EU+Nac) HRK
= Ukupna ugovorena vrijednost bespovratnih sredstava]]+Ugovori_OPULJP[[#This Row],[Javni doprinos korisnika - HRK]]+Ugovori_OPULJP[[#This Row],[Privatni doprinos korisnika - HRK]]</f>
        <v>1979708.06</v>
      </c>
      <c r="U3141" s="29" t="s">
        <v>8735</v>
      </c>
      <c r="V3141" s="29" t="s">
        <v>7159</v>
      </c>
      <c r="W3141" s="89" t="s">
        <v>8375</v>
      </c>
      <c r="X3141" s="30" t="s">
        <v>8071</v>
      </c>
    </row>
    <row r="3142" spans="1:24" ht="102" x14ac:dyDescent="0.25">
      <c r="A3142" s="45" t="s">
        <v>8278</v>
      </c>
      <c r="B3142" s="46" t="s">
        <v>8152</v>
      </c>
      <c r="C3142" s="30" t="s">
        <v>7158</v>
      </c>
      <c r="D3142" s="30" t="s">
        <v>8598</v>
      </c>
      <c r="E3142" s="29" t="s">
        <v>10081</v>
      </c>
      <c r="F3142" s="39" t="s">
        <v>8324</v>
      </c>
      <c r="G3142" s="47" t="s">
        <v>10537</v>
      </c>
      <c r="H3142" s="37">
        <v>44123</v>
      </c>
      <c r="I3142" s="37">
        <v>45218</v>
      </c>
      <c r="J3142" s="48" t="str">
        <f ca="1">IF(Ugovori_OPULJP[[#This Row],[DATUM ZAVRŠETKA OPERACIJE]]&lt;TODAY(),"završen","u provedbi")</f>
        <v>u provedbi</v>
      </c>
      <c r="K3142" s="25" t="s">
        <v>0</v>
      </c>
      <c r="L3142" s="25" t="s">
        <v>0</v>
      </c>
      <c r="M3142" s="17">
        <v>0.85</v>
      </c>
      <c r="N3142" s="17">
        <v>0.15</v>
      </c>
      <c r="O3142" s="11">
        <f>Ugovori_OPULJP[[#This Row],[Bespovratna sredstva - Ukupno (EU+Nac) HRK
= Ukupna ugovorena vrijednost bespovratnih sredstava]]*Ugovori_OPULJP[[#This Row],[EU STOPA SUFINANCIRANJA %
EU CO-FINANCING RATE %]]</f>
        <v>1356059.4510000001</v>
      </c>
      <c r="P3142" s="16">
        <f>Ugovori_OPULJP[[#This Row],[Bespovratna sredstva - Ukupno (EU+Nac) HRK
= Ukupna ugovorena vrijednost bespovratnih sredstava]]*Ugovori_OPULJP[[#This Row],[STOPA NACIONALNOG SUFINANCIRANJA %]]</f>
        <v>239304.609</v>
      </c>
      <c r="Q3142" s="11">
        <v>1595364.06</v>
      </c>
      <c r="R3142" s="16">
        <v>0</v>
      </c>
      <c r="S3142" s="11">
        <v>0</v>
      </c>
      <c r="T3142" s="4">
        <f>Ugovori_OPULJP[[#This Row],[Bespovratna sredstva - Ukupno (EU+Nac) HRK
= Ukupna ugovorena vrijednost bespovratnih sredstava]]+Ugovori_OPULJP[[#This Row],[Javni doprinos korisnika - HRK]]+Ugovori_OPULJP[[#This Row],[Privatni doprinos korisnika - HRK]]</f>
        <v>1595364.06</v>
      </c>
      <c r="U3142" s="29" t="s">
        <v>8735</v>
      </c>
      <c r="V3142" s="29" t="s">
        <v>7159</v>
      </c>
      <c r="W3142" s="89" t="s">
        <v>8736</v>
      </c>
      <c r="X3142" s="30" t="s">
        <v>8071</v>
      </c>
    </row>
    <row r="3143" spans="1:24" ht="89.25" x14ac:dyDescent="0.25">
      <c r="A3143" s="45" t="s">
        <v>8279</v>
      </c>
      <c r="B3143" s="46" t="s">
        <v>8152</v>
      </c>
      <c r="C3143" s="30" t="s">
        <v>7158</v>
      </c>
      <c r="D3143" s="30" t="s">
        <v>8598</v>
      </c>
      <c r="E3143" s="29" t="s">
        <v>10081</v>
      </c>
      <c r="F3143" s="39" t="s">
        <v>8325</v>
      </c>
      <c r="G3143" s="39" t="s">
        <v>8326</v>
      </c>
      <c r="H3143" s="37">
        <v>44123</v>
      </c>
      <c r="I3143" s="37">
        <v>45218</v>
      </c>
      <c r="J3143" s="48" t="str">
        <f ca="1">IF(Ugovori_OPULJP[[#This Row],[DATUM ZAVRŠETKA OPERACIJE]]&lt;TODAY(),"završen","u provedbi")</f>
        <v>u provedbi</v>
      </c>
      <c r="K3143" s="25" t="s">
        <v>2874</v>
      </c>
      <c r="L3143" s="38" t="s">
        <v>3</v>
      </c>
      <c r="M3143" s="17">
        <v>0.85</v>
      </c>
      <c r="N3143" s="17">
        <v>0.15</v>
      </c>
      <c r="O3143" s="11">
        <f>Ugovori_OPULJP[[#This Row],[Bespovratna sredstva - Ukupno (EU+Nac) HRK
= Ukupna ugovorena vrijednost bespovratnih sredstava]]*Ugovori_OPULJP[[#This Row],[EU STOPA SUFINANCIRANJA %
EU CO-FINANCING RATE %]]</f>
        <v>1566040.0085</v>
      </c>
      <c r="P3143" s="16">
        <f>Ugovori_OPULJP[[#This Row],[Bespovratna sredstva - Ukupno (EU+Nac) HRK
= Ukupna ugovorena vrijednost bespovratnih sredstava]]*Ugovori_OPULJP[[#This Row],[STOPA NACIONALNOG SUFINANCIRANJA %]]</f>
        <v>276360.00150000001</v>
      </c>
      <c r="Q3143" s="11">
        <v>1842400.01</v>
      </c>
      <c r="R3143" s="16">
        <v>0</v>
      </c>
      <c r="S3143" s="11">
        <v>0</v>
      </c>
      <c r="T3143" s="4">
        <f>Ugovori_OPULJP[[#This Row],[Bespovratna sredstva - Ukupno (EU+Nac) HRK
= Ukupna ugovorena vrijednost bespovratnih sredstava]]+Ugovori_OPULJP[[#This Row],[Javni doprinos korisnika - HRK]]+Ugovori_OPULJP[[#This Row],[Privatni doprinos korisnika - HRK]]</f>
        <v>1842400.01</v>
      </c>
      <c r="U3143" s="29" t="s">
        <v>8735</v>
      </c>
      <c r="V3143" s="29" t="s">
        <v>7159</v>
      </c>
      <c r="W3143" s="89" t="s">
        <v>8376</v>
      </c>
      <c r="X3143" s="30" t="s">
        <v>8071</v>
      </c>
    </row>
    <row r="3144" spans="1:24" ht="76.5" x14ac:dyDescent="0.25">
      <c r="A3144" s="45" t="s">
        <v>7996</v>
      </c>
      <c r="B3144" s="46" t="s">
        <v>8152</v>
      </c>
      <c r="C3144" s="30" t="s">
        <v>7158</v>
      </c>
      <c r="D3144" s="30" t="s">
        <v>8598</v>
      </c>
      <c r="E3144" s="29" t="s">
        <v>10081</v>
      </c>
      <c r="F3144" s="39" t="s">
        <v>8059</v>
      </c>
      <c r="G3144" s="39" t="s">
        <v>8060</v>
      </c>
      <c r="H3144" s="37">
        <v>44109</v>
      </c>
      <c r="I3144" s="37">
        <v>44839</v>
      </c>
      <c r="J3144" s="48" t="str">
        <f ca="1">IF(Ugovori_OPULJP[[#This Row],[DATUM ZAVRŠETKA OPERACIJE]]&lt;TODAY(),"završen","u provedbi")</f>
        <v>u provedbi</v>
      </c>
      <c r="K3144" s="25" t="s">
        <v>18</v>
      </c>
      <c r="L3144" s="38" t="s">
        <v>18</v>
      </c>
      <c r="M3144" s="17">
        <v>0.85</v>
      </c>
      <c r="N3144" s="17">
        <v>0.15</v>
      </c>
      <c r="O3144" s="11">
        <f>Ugovori_OPULJP[[#This Row],[Bespovratna sredstva - Ukupno (EU+Nac) HRK
= Ukupna ugovorena vrijednost bespovratnih sredstava]]*Ugovori_OPULJP[[#This Row],[EU STOPA SUFINANCIRANJA %
EU CO-FINANCING RATE %]]</f>
        <v>871451.11</v>
      </c>
      <c r="P3144" s="16">
        <f>Ugovori_OPULJP[[#This Row],[Bespovratna sredstva - Ukupno (EU+Nac) HRK
= Ukupna ugovorena vrijednost bespovratnih sredstava]]*Ugovori_OPULJP[[#This Row],[STOPA NACIONALNOG SUFINANCIRANJA %]]</f>
        <v>153785.49</v>
      </c>
      <c r="Q3144" s="11">
        <v>1025236.6</v>
      </c>
      <c r="R3144" s="16">
        <v>0</v>
      </c>
      <c r="S3144" s="11">
        <v>0</v>
      </c>
      <c r="T3144" s="4">
        <f>Ugovori_OPULJP[[#This Row],[Bespovratna sredstva - Ukupno (EU+Nac) HRK
= Ukupna ugovorena vrijednost bespovratnih sredstava]]+Ugovori_OPULJP[[#This Row],[Javni doprinos korisnika - HRK]]+Ugovori_OPULJP[[#This Row],[Privatni doprinos korisnika - HRK]]</f>
        <v>1025236.6</v>
      </c>
      <c r="U3144" s="29" t="s">
        <v>8735</v>
      </c>
      <c r="V3144" s="29" t="s">
        <v>7159</v>
      </c>
      <c r="W3144" s="89" t="s">
        <v>8146</v>
      </c>
      <c r="X3144" s="30" t="s">
        <v>8071</v>
      </c>
    </row>
    <row r="3145" spans="1:24" ht="89.25" x14ac:dyDescent="0.25">
      <c r="A3145" s="45" t="s">
        <v>8280</v>
      </c>
      <c r="B3145" s="46" t="s">
        <v>8152</v>
      </c>
      <c r="C3145" s="30" t="s">
        <v>7158</v>
      </c>
      <c r="D3145" s="30" t="s">
        <v>8598</v>
      </c>
      <c r="E3145" s="29" t="s">
        <v>10081</v>
      </c>
      <c r="F3145" s="39" t="s">
        <v>8327</v>
      </c>
      <c r="G3145" s="47" t="s">
        <v>8401</v>
      </c>
      <c r="H3145" s="37">
        <v>44120</v>
      </c>
      <c r="I3145" s="37">
        <v>45215</v>
      </c>
      <c r="J3145" s="48" t="str">
        <f ca="1">IF(Ugovori_OPULJP[[#This Row],[DATUM ZAVRŠETKA OPERACIJE]]&lt;TODAY(),"završen","u provedbi")</f>
        <v>u provedbi</v>
      </c>
      <c r="K3145" s="25" t="s">
        <v>20</v>
      </c>
      <c r="L3145" s="25" t="s">
        <v>20</v>
      </c>
      <c r="M3145" s="17">
        <v>0.85</v>
      </c>
      <c r="N3145" s="17">
        <v>0.15</v>
      </c>
      <c r="O3145" s="11">
        <f>Ugovori_OPULJP[[#This Row],[Bespovratna sredstva - Ukupno (EU+Nac) HRK
= Ukupna ugovorena vrijednost bespovratnih sredstava]]*Ugovori_OPULJP[[#This Row],[EU STOPA SUFINANCIRANJA %
EU CO-FINANCING RATE %]]</f>
        <v>1426451.929</v>
      </c>
      <c r="P3145" s="16">
        <f>Ugovori_OPULJP[[#This Row],[Bespovratna sredstva - Ukupno (EU+Nac) HRK
= Ukupna ugovorena vrijednost bespovratnih sredstava]]*Ugovori_OPULJP[[#This Row],[STOPA NACIONALNOG SUFINANCIRANJA %]]</f>
        <v>251726.81099999999</v>
      </c>
      <c r="Q3145" s="11">
        <v>1678178.74</v>
      </c>
      <c r="R3145" s="16">
        <v>0</v>
      </c>
      <c r="S3145" s="11">
        <v>0</v>
      </c>
      <c r="T3145" s="4">
        <f>Ugovori_OPULJP[[#This Row],[Bespovratna sredstva - Ukupno (EU+Nac) HRK
= Ukupna ugovorena vrijednost bespovratnih sredstava]]+Ugovori_OPULJP[[#This Row],[Javni doprinos korisnika - HRK]]+Ugovori_OPULJP[[#This Row],[Privatni doprinos korisnika - HRK]]</f>
        <v>1678178.74</v>
      </c>
      <c r="U3145" s="29" t="s">
        <v>8735</v>
      </c>
      <c r="V3145" s="29" t="s">
        <v>7159</v>
      </c>
      <c r="W3145" s="89" t="s">
        <v>8377</v>
      </c>
      <c r="X3145" s="30" t="s">
        <v>8071</v>
      </c>
    </row>
    <row r="3146" spans="1:24" ht="89.25" x14ac:dyDescent="0.25">
      <c r="A3146" s="45" t="s">
        <v>8281</v>
      </c>
      <c r="B3146" s="46" t="s">
        <v>8152</v>
      </c>
      <c r="C3146" s="30" t="s">
        <v>7158</v>
      </c>
      <c r="D3146" s="30" t="s">
        <v>8598</v>
      </c>
      <c r="E3146" s="29" t="s">
        <v>10081</v>
      </c>
      <c r="F3146" s="39" t="s">
        <v>8328</v>
      </c>
      <c r="G3146" s="39" t="s">
        <v>567</v>
      </c>
      <c r="H3146" s="37">
        <v>44130</v>
      </c>
      <c r="I3146" s="37">
        <v>45225</v>
      </c>
      <c r="J3146" s="48" t="str">
        <f ca="1">IF(Ugovori_OPULJP[[#This Row],[DATUM ZAVRŠETKA OPERACIJE]]&lt;TODAY(),"završen","u provedbi")</f>
        <v>u provedbi</v>
      </c>
      <c r="K3146" s="25" t="s">
        <v>12</v>
      </c>
      <c r="L3146" s="25" t="s">
        <v>12</v>
      </c>
      <c r="M3146" s="17">
        <v>0.85</v>
      </c>
      <c r="N3146" s="17">
        <v>0.15</v>
      </c>
      <c r="O3146" s="11">
        <f>Ugovori_OPULJP[[#This Row],[Bespovratna sredstva - Ukupno (EU+Nac) HRK
= Ukupna ugovorena vrijednost bespovratnih sredstava]]*Ugovori_OPULJP[[#This Row],[EU STOPA SUFINANCIRANJA %
EU CO-FINANCING RATE %]]</f>
        <v>1436624.5589999999</v>
      </c>
      <c r="P3146" s="16">
        <f>Ugovori_OPULJP[[#This Row],[Bespovratna sredstva - Ukupno (EU+Nac) HRK
= Ukupna ugovorena vrijednost bespovratnih sredstava]]*Ugovori_OPULJP[[#This Row],[STOPA NACIONALNOG SUFINANCIRANJA %]]</f>
        <v>253521.981</v>
      </c>
      <c r="Q3146" s="11">
        <v>1690146.54</v>
      </c>
      <c r="R3146" s="16">
        <v>0</v>
      </c>
      <c r="S3146" s="11">
        <v>0</v>
      </c>
      <c r="T3146" s="4">
        <f>Ugovori_OPULJP[[#This Row],[Bespovratna sredstva - Ukupno (EU+Nac) HRK
= Ukupna ugovorena vrijednost bespovratnih sredstava]]+Ugovori_OPULJP[[#This Row],[Javni doprinos korisnika - HRK]]+Ugovori_OPULJP[[#This Row],[Privatni doprinos korisnika - HRK]]</f>
        <v>1690146.54</v>
      </c>
      <c r="U3146" s="29" t="s">
        <v>8735</v>
      </c>
      <c r="V3146" s="29" t="s">
        <v>7159</v>
      </c>
      <c r="W3146" s="89" t="s">
        <v>8377</v>
      </c>
      <c r="X3146" s="30" t="s">
        <v>8071</v>
      </c>
    </row>
    <row r="3147" spans="1:24" ht="89.25" x14ac:dyDescent="0.25">
      <c r="A3147" s="45" t="s">
        <v>8282</v>
      </c>
      <c r="B3147" s="46" t="s">
        <v>8152</v>
      </c>
      <c r="C3147" s="30" t="s">
        <v>7158</v>
      </c>
      <c r="D3147" s="30" t="s">
        <v>8598</v>
      </c>
      <c r="E3147" s="29" t="s">
        <v>10081</v>
      </c>
      <c r="F3147" s="39" t="s">
        <v>8329</v>
      </c>
      <c r="G3147" s="47" t="s">
        <v>3382</v>
      </c>
      <c r="H3147" s="37">
        <v>44124</v>
      </c>
      <c r="I3147" s="37">
        <v>44854</v>
      </c>
      <c r="J3147" s="48" t="str">
        <f ca="1">IF(Ugovori_OPULJP[[#This Row],[DATUM ZAVRŠETKA OPERACIJE]]&lt;TODAY(),"završen","u provedbi")</f>
        <v>u provedbi</v>
      </c>
      <c r="K3147" s="25" t="s">
        <v>8383</v>
      </c>
      <c r="L3147" s="25" t="s">
        <v>20</v>
      </c>
      <c r="M3147" s="17">
        <v>0.85</v>
      </c>
      <c r="N3147" s="17">
        <v>0.15</v>
      </c>
      <c r="O3147" s="11">
        <f>Ugovori_OPULJP[[#This Row],[Bespovratna sredstva - Ukupno (EU+Nac) HRK
= Ukupna ugovorena vrijednost bespovratnih sredstava]]*Ugovori_OPULJP[[#This Row],[EU STOPA SUFINANCIRANJA %
EU CO-FINANCING RATE %]]</f>
        <v>1484273.8589999999</v>
      </c>
      <c r="P3147" s="16">
        <f>Ugovori_OPULJP[[#This Row],[Bespovratna sredstva - Ukupno (EU+Nac) HRK
= Ukupna ugovorena vrijednost bespovratnih sredstava]]*Ugovori_OPULJP[[#This Row],[STOPA NACIONALNOG SUFINANCIRANJA %]]</f>
        <v>261930.68099999998</v>
      </c>
      <c r="Q3147" s="11">
        <v>1746204.54</v>
      </c>
      <c r="R3147" s="16">
        <v>0</v>
      </c>
      <c r="S3147" s="11">
        <v>0</v>
      </c>
      <c r="T3147" s="4">
        <f>Ugovori_OPULJP[[#This Row],[Bespovratna sredstva - Ukupno (EU+Nac) HRK
= Ukupna ugovorena vrijednost bespovratnih sredstava]]+Ugovori_OPULJP[[#This Row],[Javni doprinos korisnika - HRK]]+Ugovori_OPULJP[[#This Row],[Privatni doprinos korisnika - HRK]]</f>
        <v>1746204.54</v>
      </c>
      <c r="U3147" s="29" t="s">
        <v>8735</v>
      </c>
      <c r="V3147" s="29" t="s">
        <v>7159</v>
      </c>
      <c r="W3147" s="89" t="s">
        <v>8377</v>
      </c>
      <c r="X3147" s="30" t="s">
        <v>8071</v>
      </c>
    </row>
    <row r="3148" spans="1:24" ht="89.25" x14ac:dyDescent="0.25">
      <c r="A3148" s="45" t="s">
        <v>8283</v>
      </c>
      <c r="B3148" s="46" t="s">
        <v>8152</v>
      </c>
      <c r="C3148" s="30" t="s">
        <v>7158</v>
      </c>
      <c r="D3148" s="30" t="s">
        <v>8598</v>
      </c>
      <c r="E3148" s="29" t="s">
        <v>10081</v>
      </c>
      <c r="F3148" s="39" t="s">
        <v>8330</v>
      </c>
      <c r="G3148" s="39" t="s">
        <v>8331</v>
      </c>
      <c r="H3148" s="37">
        <v>44132</v>
      </c>
      <c r="I3148" s="37">
        <v>44862</v>
      </c>
      <c r="J3148" s="48" t="str">
        <f ca="1">IF(Ugovori_OPULJP[[#This Row],[DATUM ZAVRŠETKA OPERACIJE]]&lt;TODAY(),"završen","u provedbi")</f>
        <v>u provedbi</v>
      </c>
      <c r="K3148" s="25" t="s">
        <v>8066</v>
      </c>
      <c r="L3148" s="25" t="s">
        <v>20</v>
      </c>
      <c r="M3148" s="17">
        <v>0.85</v>
      </c>
      <c r="N3148" s="17">
        <v>0.15</v>
      </c>
      <c r="O3148" s="11">
        <f>Ugovori_OPULJP[[#This Row],[Bespovratna sredstva - Ukupno (EU+Nac) HRK
= Ukupna ugovorena vrijednost bespovratnih sredstava]]*Ugovori_OPULJP[[#This Row],[EU STOPA SUFINANCIRANJA %
EU CO-FINANCING RATE %]]</f>
        <v>1578453.1279999998</v>
      </c>
      <c r="P3148" s="16">
        <f>Ugovori_OPULJP[[#This Row],[Bespovratna sredstva - Ukupno (EU+Nac) HRK
= Ukupna ugovorena vrijednost bespovratnih sredstava]]*Ugovori_OPULJP[[#This Row],[STOPA NACIONALNOG SUFINANCIRANJA %]]</f>
        <v>278550.55199999997</v>
      </c>
      <c r="Q3148" s="11">
        <v>1857003.68</v>
      </c>
      <c r="R3148" s="16">
        <v>0</v>
      </c>
      <c r="S3148" s="11">
        <v>0</v>
      </c>
      <c r="T3148" s="4">
        <f>Ugovori_OPULJP[[#This Row],[Bespovratna sredstva - Ukupno (EU+Nac) HRK
= Ukupna ugovorena vrijednost bespovratnih sredstava]]+Ugovori_OPULJP[[#This Row],[Javni doprinos korisnika - HRK]]+Ugovori_OPULJP[[#This Row],[Privatni doprinos korisnika - HRK]]</f>
        <v>1857003.68</v>
      </c>
      <c r="U3148" s="29" t="s">
        <v>8735</v>
      </c>
      <c r="V3148" s="29" t="s">
        <v>7159</v>
      </c>
      <c r="W3148" s="89" t="s">
        <v>8377</v>
      </c>
      <c r="X3148" s="30" t="s">
        <v>8071</v>
      </c>
    </row>
    <row r="3149" spans="1:24" ht="89.25" x14ac:dyDescent="0.25">
      <c r="A3149" s="45" t="s">
        <v>8284</v>
      </c>
      <c r="B3149" s="46" t="s">
        <v>8152</v>
      </c>
      <c r="C3149" s="30" t="s">
        <v>7158</v>
      </c>
      <c r="D3149" s="30" t="s">
        <v>8598</v>
      </c>
      <c r="E3149" s="29" t="s">
        <v>10081</v>
      </c>
      <c r="F3149" s="39" t="s">
        <v>8332</v>
      </c>
      <c r="G3149" s="47" t="s">
        <v>8402</v>
      </c>
      <c r="H3149" s="37">
        <v>44131</v>
      </c>
      <c r="I3149" s="37">
        <v>44892</v>
      </c>
      <c r="J3149" s="48" t="str">
        <f ca="1">IF(Ugovori_OPULJP[[#This Row],[DATUM ZAVRŠETKA OPERACIJE]]&lt;TODAY(),"završen","u provedbi")</f>
        <v>u provedbi</v>
      </c>
      <c r="K3149" s="38" t="s">
        <v>20</v>
      </c>
      <c r="L3149" s="25" t="s">
        <v>20</v>
      </c>
      <c r="M3149" s="17">
        <v>0.85</v>
      </c>
      <c r="N3149" s="17">
        <v>0.15</v>
      </c>
      <c r="O3149" s="11">
        <f>Ugovori_OPULJP[[#This Row],[Bespovratna sredstva - Ukupno (EU+Nac) HRK
= Ukupna ugovorena vrijednost bespovratnih sredstava]]*Ugovori_OPULJP[[#This Row],[EU STOPA SUFINANCIRANJA %
EU CO-FINANCING RATE %]]</f>
        <v>1604838.1734999998</v>
      </c>
      <c r="P3149" s="16">
        <f>Ugovori_OPULJP[[#This Row],[Bespovratna sredstva - Ukupno (EU+Nac) HRK
= Ukupna ugovorena vrijednost bespovratnih sredstava]]*Ugovori_OPULJP[[#This Row],[STOPA NACIONALNOG SUFINANCIRANJA %]]</f>
        <v>283206.7365</v>
      </c>
      <c r="Q3149" s="11">
        <v>1888044.91</v>
      </c>
      <c r="R3149" s="16">
        <v>0</v>
      </c>
      <c r="S3149" s="11">
        <v>0</v>
      </c>
      <c r="T3149" s="4">
        <f>Ugovori_OPULJP[[#This Row],[Bespovratna sredstva - Ukupno (EU+Nac) HRK
= Ukupna ugovorena vrijednost bespovratnih sredstava]]+Ugovori_OPULJP[[#This Row],[Javni doprinos korisnika - HRK]]+Ugovori_OPULJP[[#This Row],[Privatni doprinos korisnika - HRK]]</f>
        <v>1888044.91</v>
      </c>
      <c r="U3149" s="29" t="s">
        <v>8735</v>
      </c>
      <c r="V3149" s="29" t="s">
        <v>7159</v>
      </c>
      <c r="W3149" s="89" t="s">
        <v>8377</v>
      </c>
      <c r="X3149" s="30" t="s">
        <v>8071</v>
      </c>
    </row>
    <row r="3150" spans="1:24" ht="89.25" x14ac:dyDescent="0.25">
      <c r="A3150" s="45" t="s">
        <v>8285</v>
      </c>
      <c r="B3150" s="46" t="s">
        <v>8152</v>
      </c>
      <c r="C3150" s="30" t="s">
        <v>7158</v>
      </c>
      <c r="D3150" s="30" t="s">
        <v>8598</v>
      </c>
      <c r="E3150" s="29" t="s">
        <v>10081</v>
      </c>
      <c r="F3150" s="39" t="s">
        <v>8333</v>
      </c>
      <c r="G3150" s="39" t="s">
        <v>8334</v>
      </c>
      <c r="H3150" s="37">
        <v>44123</v>
      </c>
      <c r="I3150" s="37">
        <v>44853</v>
      </c>
      <c r="J3150" s="48" t="str">
        <f ca="1">IF(Ugovori_OPULJP[[#This Row],[DATUM ZAVRŠETKA OPERACIJE]]&lt;TODAY(),"završen","u provedbi")</f>
        <v>u provedbi</v>
      </c>
      <c r="K3150" s="25" t="s">
        <v>0</v>
      </c>
      <c r="L3150" s="25" t="s">
        <v>0</v>
      </c>
      <c r="M3150" s="17">
        <v>0.85</v>
      </c>
      <c r="N3150" s="17">
        <v>0.15</v>
      </c>
      <c r="O3150" s="11">
        <f>Ugovori_OPULJP[[#This Row],[Bespovratna sredstva - Ukupno (EU+Nac) HRK
= Ukupna ugovorena vrijednost bespovratnih sredstava]]*Ugovori_OPULJP[[#This Row],[EU STOPA SUFINANCIRANJA %
EU CO-FINANCING RATE %]]</f>
        <v>1053331.6705</v>
      </c>
      <c r="P3150" s="16">
        <f>Ugovori_OPULJP[[#This Row],[Bespovratna sredstva - Ukupno (EU+Nac) HRK
= Ukupna ugovorena vrijednost bespovratnih sredstava]]*Ugovori_OPULJP[[#This Row],[STOPA NACIONALNOG SUFINANCIRANJA %]]</f>
        <v>185882.0595</v>
      </c>
      <c r="Q3150" s="11">
        <v>1239213.73</v>
      </c>
      <c r="R3150" s="16">
        <v>0</v>
      </c>
      <c r="S3150" s="11">
        <v>0</v>
      </c>
      <c r="T3150" s="4">
        <f>Ugovori_OPULJP[[#This Row],[Bespovratna sredstva - Ukupno (EU+Nac) HRK
= Ukupna ugovorena vrijednost bespovratnih sredstava]]+Ugovori_OPULJP[[#This Row],[Javni doprinos korisnika - HRK]]+Ugovori_OPULJP[[#This Row],[Privatni doprinos korisnika - HRK]]</f>
        <v>1239213.73</v>
      </c>
      <c r="U3150" s="29" t="s">
        <v>8735</v>
      </c>
      <c r="V3150" s="29" t="s">
        <v>7159</v>
      </c>
      <c r="W3150" s="89" t="s">
        <v>8378</v>
      </c>
      <c r="X3150" s="30" t="s">
        <v>8071</v>
      </c>
    </row>
    <row r="3151" spans="1:24" ht="89.25" x14ac:dyDescent="0.25">
      <c r="A3151" s="45" t="s">
        <v>8286</v>
      </c>
      <c r="B3151" s="46" t="s">
        <v>8152</v>
      </c>
      <c r="C3151" s="30" t="s">
        <v>7158</v>
      </c>
      <c r="D3151" s="30" t="s">
        <v>8598</v>
      </c>
      <c r="E3151" s="29" t="s">
        <v>10081</v>
      </c>
      <c r="F3151" s="39" t="s">
        <v>8335</v>
      </c>
      <c r="G3151" s="7" t="s">
        <v>9464</v>
      </c>
      <c r="H3151" s="37">
        <v>44130</v>
      </c>
      <c r="I3151" s="37">
        <v>44860</v>
      </c>
      <c r="J3151" s="48" t="str">
        <f ca="1">IF(Ugovori_OPULJP[[#This Row],[DATUM ZAVRŠETKA OPERACIJE]]&lt;TODAY(),"završen","u provedbi")</f>
        <v>u provedbi</v>
      </c>
      <c r="K3151" s="25" t="s">
        <v>3</v>
      </c>
      <c r="L3151" s="38" t="s">
        <v>3</v>
      </c>
      <c r="M3151" s="17">
        <v>0.85</v>
      </c>
      <c r="N3151" s="17">
        <v>0.15</v>
      </c>
      <c r="O3151" s="11">
        <f>Ugovori_OPULJP[[#This Row],[Bespovratna sredstva - Ukupno (EU+Nac) HRK
= Ukupna ugovorena vrijednost bespovratnih sredstava]]*Ugovori_OPULJP[[#This Row],[EU STOPA SUFINANCIRANJA %
EU CO-FINANCING RATE %]]</f>
        <v>1677469.73</v>
      </c>
      <c r="P3151" s="16">
        <f>Ugovori_OPULJP[[#This Row],[Bespovratna sredstva - Ukupno (EU+Nac) HRK
= Ukupna ugovorena vrijednost bespovratnih sredstava]]*Ugovori_OPULJP[[#This Row],[STOPA NACIONALNOG SUFINANCIRANJA %]]</f>
        <v>296024.07</v>
      </c>
      <c r="Q3151" s="11">
        <v>1973493.8</v>
      </c>
      <c r="R3151" s="16">
        <v>0</v>
      </c>
      <c r="S3151" s="11">
        <v>0</v>
      </c>
      <c r="T3151" s="4">
        <f>Ugovori_OPULJP[[#This Row],[Bespovratna sredstva - Ukupno (EU+Nac) HRK
= Ukupna ugovorena vrijednost bespovratnih sredstava]]+Ugovori_OPULJP[[#This Row],[Javni doprinos korisnika - HRK]]+Ugovori_OPULJP[[#This Row],[Privatni doprinos korisnika - HRK]]</f>
        <v>1973493.8</v>
      </c>
      <c r="U3151" s="29" t="s">
        <v>8735</v>
      </c>
      <c r="V3151" s="29" t="s">
        <v>7159</v>
      </c>
      <c r="W3151" s="89" t="s">
        <v>8378</v>
      </c>
      <c r="X3151" s="30" t="s">
        <v>8071</v>
      </c>
    </row>
    <row r="3152" spans="1:24" ht="114.75" x14ac:dyDescent="0.25">
      <c r="A3152" s="45" t="s">
        <v>8287</v>
      </c>
      <c r="B3152" s="46" t="s">
        <v>8152</v>
      </c>
      <c r="C3152" s="30" t="s">
        <v>7158</v>
      </c>
      <c r="D3152" s="30" t="s">
        <v>8598</v>
      </c>
      <c r="E3152" s="29" t="s">
        <v>10081</v>
      </c>
      <c r="F3152" s="39" t="s">
        <v>8336</v>
      </c>
      <c r="G3152" s="39" t="s">
        <v>8337</v>
      </c>
      <c r="H3152" s="37">
        <v>44119</v>
      </c>
      <c r="I3152" s="37">
        <v>44849</v>
      </c>
      <c r="J3152" s="48" t="str">
        <f ca="1">IF(Ugovori_OPULJP[[#This Row],[DATUM ZAVRŠETKA OPERACIJE]]&lt;TODAY(),"završen","u provedbi")</f>
        <v>u provedbi</v>
      </c>
      <c r="K3152" s="25" t="s">
        <v>74</v>
      </c>
      <c r="L3152" s="38" t="s">
        <v>3</v>
      </c>
      <c r="M3152" s="17">
        <v>0.85</v>
      </c>
      <c r="N3152" s="17">
        <v>0.15</v>
      </c>
      <c r="O3152" s="11">
        <f>Ugovori_OPULJP[[#This Row],[Bespovratna sredstva - Ukupno (EU+Nac) HRK
= Ukupna ugovorena vrijednost bespovratnih sredstava]]*Ugovori_OPULJP[[#This Row],[EU STOPA SUFINANCIRANJA %
EU CO-FINANCING RATE %]]</f>
        <v>1447040</v>
      </c>
      <c r="P3152" s="16">
        <f>Ugovori_OPULJP[[#This Row],[Bespovratna sredstva - Ukupno (EU+Nac) HRK
= Ukupna ugovorena vrijednost bespovratnih sredstava]]*Ugovori_OPULJP[[#This Row],[STOPA NACIONALNOG SUFINANCIRANJA %]]</f>
        <v>255360</v>
      </c>
      <c r="Q3152" s="11">
        <v>1702400</v>
      </c>
      <c r="R3152" s="16">
        <v>0</v>
      </c>
      <c r="S3152" s="11">
        <v>0</v>
      </c>
      <c r="T3152" s="4">
        <f>Ugovori_OPULJP[[#This Row],[Bespovratna sredstva - Ukupno (EU+Nac) HRK
= Ukupna ugovorena vrijednost bespovratnih sredstava]]+Ugovori_OPULJP[[#This Row],[Javni doprinos korisnika - HRK]]+Ugovori_OPULJP[[#This Row],[Privatni doprinos korisnika - HRK]]</f>
        <v>1702400</v>
      </c>
      <c r="U3152" s="29" t="s">
        <v>8735</v>
      </c>
      <c r="V3152" s="29" t="s">
        <v>7159</v>
      </c>
      <c r="W3152" s="89" t="s">
        <v>8379</v>
      </c>
      <c r="X3152" s="30" t="s">
        <v>8071</v>
      </c>
    </row>
    <row r="3153" spans="1:24" ht="114.75" x14ac:dyDescent="0.25">
      <c r="A3153" s="45" t="s">
        <v>8288</v>
      </c>
      <c r="B3153" s="46" t="s">
        <v>8152</v>
      </c>
      <c r="C3153" s="30" t="s">
        <v>7158</v>
      </c>
      <c r="D3153" s="30" t="s">
        <v>8598</v>
      </c>
      <c r="E3153" s="29" t="s">
        <v>10081</v>
      </c>
      <c r="F3153" s="39" t="s">
        <v>8338</v>
      </c>
      <c r="G3153" s="39" t="s">
        <v>8339</v>
      </c>
      <c r="H3153" s="37">
        <v>44123</v>
      </c>
      <c r="I3153" s="37">
        <v>44853</v>
      </c>
      <c r="J3153" s="48" t="str">
        <f ca="1">IF(Ugovori_OPULJP[[#This Row],[DATUM ZAVRŠETKA OPERACIJE]]&lt;TODAY(),"završen","u provedbi")</f>
        <v>u provedbi</v>
      </c>
      <c r="K3153" s="25" t="s">
        <v>16</v>
      </c>
      <c r="L3153" s="25" t="s">
        <v>16</v>
      </c>
      <c r="M3153" s="17">
        <v>0.85</v>
      </c>
      <c r="N3153" s="17">
        <v>0.15</v>
      </c>
      <c r="O3153" s="11">
        <f>Ugovori_OPULJP[[#This Row],[Bespovratna sredstva - Ukupno (EU+Nac) HRK
= Ukupna ugovorena vrijednost bespovratnih sredstava]]*Ugovori_OPULJP[[#This Row],[EU STOPA SUFINANCIRANJA %
EU CO-FINANCING RATE %]]</f>
        <v>716525.95349999995</v>
      </c>
      <c r="P3153" s="16">
        <f>Ugovori_OPULJP[[#This Row],[Bespovratna sredstva - Ukupno (EU+Nac) HRK
= Ukupna ugovorena vrijednost bespovratnih sredstava]]*Ugovori_OPULJP[[#This Row],[STOPA NACIONALNOG SUFINANCIRANJA %]]</f>
        <v>126445.75649999999</v>
      </c>
      <c r="Q3153" s="11">
        <v>842971.71</v>
      </c>
      <c r="R3153" s="16">
        <v>0</v>
      </c>
      <c r="S3153" s="11">
        <v>0</v>
      </c>
      <c r="T3153" s="4">
        <f>Ugovori_OPULJP[[#This Row],[Bespovratna sredstva - Ukupno (EU+Nac) HRK
= Ukupna ugovorena vrijednost bespovratnih sredstava]]+Ugovori_OPULJP[[#This Row],[Javni doprinos korisnika - HRK]]+Ugovori_OPULJP[[#This Row],[Privatni doprinos korisnika - HRK]]</f>
        <v>842971.71</v>
      </c>
      <c r="U3153" s="29" t="s">
        <v>8735</v>
      </c>
      <c r="V3153" s="29" t="s">
        <v>7159</v>
      </c>
      <c r="W3153" s="89" t="s">
        <v>8380</v>
      </c>
      <c r="X3153" s="30" t="s">
        <v>8071</v>
      </c>
    </row>
    <row r="3154" spans="1:24" ht="102" x14ac:dyDescent="0.25">
      <c r="A3154" s="45" t="s">
        <v>8289</v>
      </c>
      <c r="B3154" s="46" t="s">
        <v>8152</v>
      </c>
      <c r="C3154" s="30" t="s">
        <v>7158</v>
      </c>
      <c r="D3154" s="30" t="s">
        <v>8598</v>
      </c>
      <c r="E3154" s="29" t="s">
        <v>10081</v>
      </c>
      <c r="F3154" s="39" t="s">
        <v>8340</v>
      </c>
      <c r="G3154" s="39" t="s">
        <v>8385</v>
      </c>
      <c r="H3154" s="37">
        <v>44118</v>
      </c>
      <c r="I3154" s="37">
        <v>44879</v>
      </c>
      <c r="J3154" s="48" t="str">
        <f ca="1">IF(Ugovori_OPULJP[[#This Row],[DATUM ZAVRŠETKA OPERACIJE]]&lt;TODAY(),"završen","u provedbi")</f>
        <v>u provedbi</v>
      </c>
      <c r="K3154" s="25" t="s">
        <v>13</v>
      </c>
      <c r="L3154" s="25" t="s">
        <v>13</v>
      </c>
      <c r="M3154" s="17">
        <v>0.85</v>
      </c>
      <c r="N3154" s="17">
        <v>0.15</v>
      </c>
      <c r="O3154" s="11">
        <f>Ugovori_OPULJP[[#This Row],[Bespovratna sredstva - Ukupno (EU+Nac) HRK
= Ukupna ugovorena vrijednost bespovratnih sredstava]]*Ugovori_OPULJP[[#This Row],[EU STOPA SUFINANCIRANJA %
EU CO-FINANCING RATE %]]</f>
        <v>1308286</v>
      </c>
      <c r="P3154" s="16">
        <f>Ugovori_OPULJP[[#This Row],[Bespovratna sredstva - Ukupno (EU+Nac) HRK
= Ukupna ugovorena vrijednost bespovratnih sredstava]]*Ugovori_OPULJP[[#This Row],[STOPA NACIONALNOG SUFINANCIRANJA %]]</f>
        <v>230874</v>
      </c>
      <c r="Q3154" s="11">
        <v>1539160</v>
      </c>
      <c r="R3154" s="16">
        <v>0</v>
      </c>
      <c r="S3154" s="11">
        <v>0</v>
      </c>
      <c r="T3154" s="4">
        <f>Ugovori_OPULJP[[#This Row],[Bespovratna sredstva - Ukupno (EU+Nac) HRK
= Ukupna ugovorena vrijednost bespovratnih sredstava]]+Ugovori_OPULJP[[#This Row],[Javni doprinos korisnika - HRK]]+Ugovori_OPULJP[[#This Row],[Privatni doprinos korisnika - HRK]]</f>
        <v>1539160</v>
      </c>
      <c r="U3154" s="29" t="s">
        <v>8735</v>
      </c>
      <c r="V3154" s="29" t="s">
        <v>7159</v>
      </c>
      <c r="W3154" s="89" t="s">
        <v>8381</v>
      </c>
      <c r="X3154" s="30" t="s">
        <v>8071</v>
      </c>
    </row>
    <row r="3155" spans="1:24" ht="102" x14ac:dyDescent="0.25">
      <c r="A3155" s="12" t="s">
        <v>9978</v>
      </c>
      <c r="B3155" s="8" t="s">
        <v>8152</v>
      </c>
      <c r="C3155" s="5" t="s">
        <v>7158</v>
      </c>
      <c r="D3155" s="5" t="s">
        <v>8900</v>
      </c>
      <c r="E3155" s="19" t="s">
        <v>10081</v>
      </c>
      <c r="F3155" s="7" t="s">
        <v>9994</v>
      </c>
      <c r="G3155" s="47" t="s">
        <v>4201</v>
      </c>
      <c r="H3155" s="13">
        <v>44328</v>
      </c>
      <c r="I3155" s="13">
        <v>44877</v>
      </c>
      <c r="J3155" s="13" t="str">
        <f ca="1">IF(Ugovori_OPULJP[[#This Row],[DATUM ZAVRŠETKA OPERACIJE]]&lt;TODAY(),"završen","u provedbi")</f>
        <v>u provedbi</v>
      </c>
      <c r="K3155" s="6" t="s">
        <v>10001</v>
      </c>
      <c r="L3155" s="6" t="s">
        <v>3</v>
      </c>
      <c r="M3155" s="17">
        <v>0.85</v>
      </c>
      <c r="N3155" s="17">
        <v>0.15</v>
      </c>
      <c r="O3155" s="11">
        <f>Ugovori_OPULJP[[#This Row],[Bespovratna sredstva - Ukupno (EU+Nac) HRK
= Ukupna ugovorena vrijednost bespovratnih sredstava]]*Ugovori_OPULJP[[#This Row],[EU STOPA SUFINANCIRANJA %
EU CO-FINANCING RATE %]]</f>
        <v>1596971.6444999999</v>
      </c>
      <c r="P3155" s="11">
        <f>Ugovori_OPULJP[[#This Row],[Bespovratna sredstva - Ukupno (EU+Nac) HRK
= Ukupna ugovorena vrijednost bespovratnih sredstava]]*Ugovori_OPULJP[[#This Row],[STOPA NACIONALNOG SUFINANCIRANJA %]]</f>
        <v>281818.52549999999</v>
      </c>
      <c r="Q3155" s="4">
        <v>1878790.17</v>
      </c>
      <c r="R3155" s="11">
        <v>0</v>
      </c>
      <c r="S3155" s="11">
        <v>0</v>
      </c>
      <c r="T3155" s="4">
        <f>Ugovori_OPULJP[[#This Row],[Bespovratna sredstva - Ukupno (EU+Nac) HRK
= Ukupna ugovorena vrijednost bespovratnih sredstava]]+Ugovori_OPULJP[[#This Row],[Javni doprinos korisnika - HRK]]+Ugovori_OPULJP[[#This Row],[Privatni doprinos korisnika - HRK]]</f>
        <v>1878790.17</v>
      </c>
      <c r="U3155" s="19" t="s">
        <v>4584</v>
      </c>
      <c r="V3155" s="19" t="s">
        <v>7159</v>
      </c>
      <c r="W3155" s="14" t="s">
        <v>9998</v>
      </c>
      <c r="X3155" s="15" t="s">
        <v>8071</v>
      </c>
    </row>
    <row r="3156" spans="1:24" ht="102" x14ac:dyDescent="0.25">
      <c r="A3156" s="12" t="s">
        <v>8894</v>
      </c>
      <c r="B3156" s="8" t="s">
        <v>8152</v>
      </c>
      <c r="C3156" s="5" t="s">
        <v>7158</v>
      </c>
      <c r="D3156" s="5" t="s">
        <v>8900</v>
      </c>
      <c r="E3156" s="29" t="s">
        <v>10081</v>
      </c>
      <c r="F3156" s="8" t="s">
        <v>8908</v>
      </c>
      <c r="G3156" s="8" t="s">
        <v>8907</v>
      </c>
      <c r="H3156" s="13">
        <v>44195</v>
      </c>
      <c r="I3156" s="13">
        <v>44925</v>
      </c>
      <c r="J3156" s="13" t="str">
        <f ca="1">IF(Ugovori_OPULJP[[#This Row],[DATUM ZAVRŠETKA OPERACIJE]]&lt;TODAY(),"završen","u provedbi")</f>
        <v>u provedbi</v>
      </c>
      <c r="K3156" s="6" t="s">
        <v>9</v>
      </c>
      <c r="L3156" s="6" t="s">
        <v>9</v>
      </c>
      <c r="M3156" s="17">
        <v>0.85</v>
      </c>
      <c r="N3156" s="17">
        <v>0.15</v>
      </c>
      <c r="O3156" s="11">
        <f>Ugovori_OPULJP[[#This Row],[Bespovratna sredstva - Ukupno (EU+Nac) HRK
= Ukupna ugovorena vrijednost bespovratnih sredstava]]*Ugovori_OPULJP[[#This Row],[EU STOPA SUFINANCIRANJA %
EU CO-FINANCING RATE %]]</f>
        <v>1892114.892</v>
      </c>
      <c r="P3156" s="11">
        <f>Ugovori_OPULJP[[#This Row],[Bespovratna sredstva - Ukupno (EU+Nac) HRK
= Ukupna ugovorena vrijednost bespovratnih sredstava]]*Ugovori_OPULJP[[#This Row],[STOPA NACIONALNOG SUFINANCIRANJA %]]</f>
        <v>333902.62799999997</v>
      </c>
      <c r="Q3156" s="4">
        <v>2226017.52</v>
      </c>
      <c r="R3156" s="11">
        <v>0</v>
      </c>
      <c r="S3156" s="11">
        <v>0</v>
      </c>
      <c r="T3156" s="4">
        <f>Ugovori_OPULJP[[#This Row],[Bespovratna sredstva - Ukupno (EU+Nac) HRK
= Ukupna ugovorena vrijednost bespovratnih sredstava]]+Ugovori_OPULJP[[#This Row],[Javni doprinos korisnika - HRK]]+Ugovori_OPULJP[[#This Row],[Privatni doprinos korisnika - HRK]]</f>
        <v>2226017.52</v>
      </c>
      <c r="U3156" s="19" t="s">
        <v>4584</v>
      </c>
      <c r="V3156" s="19" t="s">
        <v>7159</v>
      </c>
      <c r="W3156" s="14" t="s">
        <v>8925</v>
      </c>
      <c r="X3156" s="5" t="s">
        <v>8071</v>
      </c>
    </row>
    <row r="3157" spans="1:24" ht="114.75" x14ac:dyDescent="0.25">
      <c r="A3157" s="12" t="s">
        <v>8895</v>
      </c>
      <c r="B3157" s="8" t="s">
        <v>8152</v>
      </c>
      <c r="C3157" s="5" t="s">
        <v>7158</v>
      </c>
      <c r="D3157" s="5" t="s">
        <v>8900</v>
      </c>
      <c r="E3157" s="29" t="s">
        <v>10081</v>
      </c>
      <c r="F3157" s="22" t="s">
        <v>8909</v>
      </c>
      <c r="G3157" s="7" t="s">
        <v>8595</v>
      </c>
      <c r="H3157" s="13">
        <v>44193</v>
      </c>
      <c r="I3157" s="13">
        <v>44923</v>
      </c>
      <c r="J3157" s="13" t="str">
        <f ca="1">IF(Ugovori_OPULJP[[#This Row],[DATUM ZAVRŠETKA OPERACIJE]]&lt;TODAY(),"završen","u provedbi")</f>
        <v>u provedbi</v>
      </c>
      <c r="K3157" s="6" t="s">
        <v>8952</v>
      </c>
      <c r="L3157" s="6" t="s">
        <v>3</v>
      </c>
      <c r="M3157" s="17">
        <v>0.85</v>
      </c>
      <c r="N3157" s="17">
        <v>0.15</v>
      </c>
      <c r="O3157" s="11">
        <f>Ugovori_OPULJP[[#This Row],[Bespovratna sredstva - Ukupno (EU+Nac) HRK
= Ukupna ugovorena vrijednost bespovratnih sredstava]]*Ugovori_OPULJP[[#This Row],[EU STOPA SUFINANCIRANJA %
EU CO-FINANCING RATE %]]</f>
        <v>1984280.2815</v>
      </c>
      <c r="P3157" s="11">
        <f>Ugovori_OPULJP[[#This Row],[Bespovratna sredstva - Ukupno (EU+Nac) HRK
= Ukupna ugovorena vrijednost bespovratnih sredstava]]*Ugovori_OPULJP[[#This Row],[STOPA NACIONALNOG SUFINANCIRANJA %]]</f>
        <v>350167.10850000003</v>
      </c>
      <c r="Q3157" s="4">
        <v>2334447.39</v>
      </c>
      <c r="R3157" s="11">
        <v>0</v>
      </c>
      <c r="S3157" s="11">
        <v>0</v>
      </c>
      <c r="T3157" s="4">
        <f>Ugovori_OPULJP[[#This Row],[Bespovratna sredstva - Ukupno (EU+Nac) HRK
= Ukupna ugovorena vrijednost bespovratnih sredstava]]+Ugovori_OPULJP[[#This Row],[Javni doprinos korisnika - HRK]]+Ugovori_OPULJP[[#This Row],[Privatni doprinos korisnika - HRK]]</f>
        <v>2334447.39</v>
      </c>
      <c r="U3157" s="19" t="s">
        <v>4584</v>
      </c>
      <c r="V3157" s="19" t="s">
        <v>7159</v>
      </c>
      <c r="W3157" s="14" t="s">
        <v>8926</v>
      </c>
      <c r="X3157" s="5" t="s">
        <v>8071</v>
      </c>
    </row>
    <row r="3158" spans="1:24" ht="63.75" x14ac:dyDescent="0.25">
      <c r="A3158" s="12" t="s">
        <v>9979</v>
      </c>
      <c r="B3158" s="8" t="s">
        <v>8152</v>
      </c>
      <c r="C3158" s="5" t="s">
        <v>7158</v>
      </c>
      <c r="D3158" s="5" t="s">
        <v>8900</v>
      </c>
      <c r="E3158" s="19" t="s">
        <v>10081</v>
      </c>
      <c r="F3158" s="7" t="s">
        <v>9995</v>
      </c>
      <c r="G3158" s="7" t="s">
        <v>9997</v>
      </c>
      <c r="H3158" s="13">
        <v>44328</v>
      </c>
      <c r="I3158" s="13">
        <v>44938</v>
      </c>
      <c r="J3158" s="13" t="str">
        <f ca="1">IF(Ugovori_OPULJP[[#This Row],[DATUM ZAVRŠETKA OPERACIJE]]&lt;TODAY(),"završen","u provedbi")</f>
        <v>u provedbi</v>
      </c>
      <c r="K3158" s="6" t="s">
        <v>14</v>
      </c>
      <c r="L3158" s="6" t="s">
        <v>14</v>
      </c>
      <c r="M3158" s="17">
        <v>0.85</v>
      </c>
      <c r="N3158" s="17">
        <v>0.15</v>
      </c>
      <c r="O3158" s="11">
        <f>Ugovori_OPULJP[[#This Row],[Bespovratna sredstva - Ukupno (EU+Nac) HRK
= Ukupna ugovorena vrijednost bespovratnih sredstava]]*Ugovori_OPULJP[[#This Row],[EU STOPA SUFINANCIRANJA %
EU CO-FINANCING RATE %]]</f>
        <v>1848545.4135</v>
      </c>
      <c r="P3158" s="11">
        <f>Ugovori_OPULJP[[#This Row],[Bespovratna sredstva - Ukupno (EU+Nac) HRK
= Ukupna ugovorena vrijednost bespovratnih sredstava]]*Ugovori_OPULJP[[#This Row],[STOPA NACIONALNOG SUFINANCIRANJA %]]</f>
        <v>326213.89649999997</v>
      </c>
      <c r="Q3158" s="4">
        <v>2174759.31</v>
      </c>
      <c r="R3158" s="11">
        <v>0</v>
      </c>
      <c r="S3158" s="11">
        <v>0</v>
      </c>
      <c r="T3158" s="4">
        <f>Ugovori_OPULJP[[#This Row],[Bespovratna sredstva - Ukupno (EU+Nac) HRK
= Ukupna ugovorena vrijednost bespovratnih sredstava]]+Ugovori_OPULJP[[#This Row],[Javni doprinos korisnika - HRK]]+Ugovori_OPULJP[[#This Row],[Privatni doprinos korisnika - HRK]]</f>
        <v>2174759.31</v>
      </c>
      <c r="U3158" s="19" t="s">
        <v>4584</v>
      </c>
      <c r="V3158" s="19" t="s">
        <v>7159</v>
      </c>
      <c r="W3158" s="14" t="s">
        <v>9999</v>
      </c>
      <c r="X3158" s="15" t="s">
        <v>8071</v>
      </c>
    </row>
    <row r="3159" spans="1:24" ht="114.75" x14ac:dyDescent="0.25">
      <c r="A3159" s="12" t="s">
        <v>9980</v>
      </c>
      <c r="B3159" s="8" t="s">
        <v>8152</v>
      </c>
      <c r="C3159" s="5" t="s">
        <v>7158</v>
      </c>
      <c r="D3159" s="5" t="s">
        <v>8900</v>
      </c>
      <c r="E3159" s="19" t="s">
        <v>10081</v>
      </c>
      <c r="F3159" s="7" t="s">
        <v>9996</v>
      </c>
      <c r="G3159" s="7" t="s">
        <v>11284</v>
      </c>
      <c r="H3159" s="13">
        <v>44328</v>
      </c>
      <c r="I3159" s="13">
        <v>45058</v>
      </c>
      <c r="J3159" s="13" t="str">
        <f ca="1">IF(Ugovori_OPULJP[[#This Row],[DATUM ZAVRŠETKA OPERACIJE]]&lt;TODAY(),"završen","u provedbi")</f>
        <v>u provedbi</v>
      </c>
      <c r="K3159" s="6" t="s">
        <v>4675</v>
      </c>
      <c r="L3159" s="6" t="s">
        <v>10</v>
      </c>
      <c r="M3159" s="17">
        <v>0.85</v>
      </c>
      <c r="N3159" s="17">
        <v>0.15</v>
      </c>
      <c r="O3159" s="11">
        <f>Ugovori_OPULJP[[#This Row],[Bespovratna sredstva - Ukupno (EU+Nac) HRK
= Ukupna ugovorena vrijednost bespovratnih sredstava]]*Ugovori_OPULJP[[#This Row],[EU STOPA SUFINANCIRANJA %
EU CO-FINANCING RATE %]]</f>
        <v>2277517.727</v>
      </c>
      <c r="P3159" s="11">
        <f>Ugovori_OPULJP[[#This Row],[Bespovratna sredstva - Ukupno (EU+Nac) HRK
= Ukupna ugovorena vrijednost bespovratnih sredstava]]*Ugovori_OPULJP[[#This Row],[STOPA NACIONALNOG SUFINANCIRANJA %]]</f>
        <v>401914.89299999998</v>
      </c>
      <c r="Q3159" s="4">
        <v>2679432.62</v>
      </c>
      <c r="R3159" s="11">
        <v>0</v>
      </c>
      <c r="S3159" s="11">
        <v>0</v>
      </c>
      <c r="T3159" s="4">
        <f>Ugovori_OPULJP[[#This Row],[Bespovratna sredstva - Ukupno (EU+Nac) HRK
= Ukupna ugovorena vrijednost bespovratnih sredstava]]+Ugovori_OPULJP[[#This Row],[Javni doprinos korisnika - HRK]]+Ugovori_OPULJP[[#This Row],[Privatni doprinos korisnika - HRK]]</f>
        <v>2679432.62</v>
      </c>
      <c r="U3159" s="19" t="s">
        <v>4584</v>
      </c>
      <c r="V3159" s="19" t="s">
        <v>7159</v>
      </c>
      <c r="W3159" s="14" t="s">
        <v>10000</v>
      </c>
      <c r="X3159" s="15" t="s">
        <v>8071</v>
      </c>
    </row>
    <row r="3160" spans="1:24" ht="102" x14ac:dyDescent="0.25">
      <c r="A3160" s="12" t="s">
        <v>8896</v>
      </c>
      <c r="B3160" s="8" t="s">
        <v>8152</v>
      </c>
      <c r="C3160" s="5" t="s">
        <v>7158</v>
      </c>
      <c r="D3160" s="5" t="s">
        <v>8900</v>
      </c>
      <c r="E3160" s="29" t="s">
        <v>10081</v>
      </c>
      <c r="F3160" s="8" t="s">
        <v>8910</v>
      </c>
      <c r="G3160" s="8" t="s">
        <v>8911</v>
      </c>
      <c r="H3160" s="13">
        <v>44194</v>
      </c>
      <c r="I3160" s="13">
        <v>44924</v>
      </c>
      <c r="J3160" s="13" t="str">
        <f ca="1">IF(Ugovori_OPULJP[[#This Row],[DATUM ZAVRŠETKA OPERACIJE]]&lt;TODAY(),"završen","u provedbi")</f>
        <v>u provedbi</v>
      </c>
      <c r="K3160" s="6" t="s">
        <v>25</v>
      </c>
      <c r="L3160" s="25" t="s">
        <v>20</v>
      </c>
      <c r="M3160" s="17">
        <v>0.85</v>
      </c>
      <c r="N3160" s="17">
        <v>0.15</v>
      </c>
      <c r="O3160" s="11">
        <f>Ugovori_OPULJP[[#This Row],[Bespovratna sredstva - Ukupno (EU+Nac) HRK
= Ukupna ugovorena vrijednost bespovratnih sredstava]]*Ugovori_OPULJP[[#This Row],[EU STOPA SUFINANCIRANJA %
EU CO-FINANCING RATE %]]</f>
        <v>1920385.2034999998</v>
      </c>
      <c r="P3160" s="11">
        <f>Ugovori_OPULJP[[#This Row],[Bespovratna sredstva - Ukupno (EU+Nac) HRK
= Ukupna ugovorena vrijednost bespovratnih sredstava]]*Ugovori_OPULJP[[#This Row],[STOPA NACIONALNOG SUFINANCIRANJA %]]</f>
        <v>338891.50649999996</v>
      </c>
      <c r="Q3160" s="4">
        <v>2259276.71</v>
      </c>
      <c r="R3160" s="11">
        <v>0</v>
      </c>
      <c r="S3160" s="11">
        <v>0</v>
      </c>
      <c r="T3160" s="4">
        <f>Ugovori_OPULJP[[#This Row],[Bespovratna sredstva - Ukupno (EU+Nac) HRK
= Ukupna ugovorena vrijednost bespovratnih sredstava]]+Ugovori_OPULJP[[#This Row],[Javni doprinos korisnika - HRK]]+Ugovori_OPULJP[[#This Row],[Privatni doprinos korisnika - HRK]]</f>
        <v>2259276.71</v>
      </c>
      <c r="U3160" s="19" t="s">
        <v>4584</v>
      </c>
      <c r="V3160" s="19" t="s">
        <v>7159</v>
      </c>
      <c r="W3160" s="14" t="s">
        <v>8927</v>
      </c>
      <c r="X3160" s="5" t="s">
        <v>8071</v>
      </c>
    </row>
    <row r="3161" spans="1:24" ht="63.75" x14ac:dyDescent="0.25">
      <c r="A3161" s="12" t="s">
        <v>8897</v>
      </c>
      <c r="B3161" s="8" t="s">
        <v>8152</v>
      </c>
      <c r="C3161" s="5" t="s">
        <v>7158</v>
      </c>
      <c r="D3161" s="5" t="s">
        <v>8900</v>
      </c>
      <c r="E3161" s="29" t="s">
        <v>10081</v>
      </c>
      <c r="F3161" s="8" t="s">
        <v>8912</v>
      </c>
      <c r="G3161" s="8" t="s">
        <v>8953</v>
      </c>
      <c r="H3161" s="13">
        <v>44194</v>
      </c>
      <c r="I3161" s="13">
        <v>44741</v>
      </c>
      <c r="J3161" s="13" t="str">
        <f ca="1">IF(Ugovori_OPULJP[[#This Row],[DATUM ZAVRŠETKA OPERACIJE]]&lt;TODAY(),"završen","u provedbi")</f>
        <v>u provedbi</v>
      </c>
      <c r="K3161" s="6" t="s">
        <v>8917</v>
      </c>
      <c r="L3161" s="6" t="s">
        <v>3</v>
      </c>
      <c r="M3161" s="17">
        <v>0.85</v>
      </c>
      <c r="N3161" s="17">
        <v>0.15</v>
      </c>
      <c r="O3161" s="11">
        <f>Ugovori_OPULJP[[#This Row],[Bespovratna sredstva - Ukupno (EU+Nac) HRK
= Ukupna ugovorena vrijednost bespovratnih sredstava]]*Ugovori_OPULJP[[#This Row],[EU STOPA SUFINANCIRANJA %
EU CO-FINANCING RATE %]]</f>
        <v>2511999.3815000001</v>
      </c>
      <c r="P3161" s="11">
        <f>Ugovori_OPULJP[[#This Row],[Bespovratna sredstva - Ukupno (EU+Nac) HRK
= Ukupna ugovorena vrijednost bespovratnih sredstava]]*Ugovori_OPULJP[[#This Row],[STOPA NACIONALNOG SUFINANCIRANJA %]]</f>
        <v>443294.0085</v>
      </c>
      <c r="Q3161" s="4">
        <v>2955293.39</v>
      </c>
      <c r="R3161" s="11">
        <v>0</v>
      </c>
      <c r="S3161" s="11">
        <v>0</v>
      </c>
      <c r="T3161" s="4">
        <f>Ugovori_OPULJP[[#This Row],[Bespovratna sredstva - Ukupno (EU+Nac) HRK
= Ukupna ugovorena vrijednost bespovratnih sredstava]]+Ugovori_OPULJP[[#This Row],[Javni doprinos korisnika - HRK]]+Ugovori_OPULJP[[#This Row],[Privatni doprinos korisnika - HRK]]</f>
        <v>2955293.39</v>
      </c>
      <c r="U3161" s="19" t="s">
        <v>4584</v>
      </c>
      <c r="V3161" s="19" t="s">
        <v>7159</v>
      </c>
      <c r="W3161" s="14" t="s">
        <v>8928</v>
      </c>
      <c r="X3161" s="5" t="s">
        <v>8071</v>
      </c>
    </row>
    <row r="3162" spans="1:24" ht="114.75" x14ac:dyDescent="0.25">
      <c r="A3162" s="12" t="s">
        <v>10006</v>
      </c>
      <c r="B3162" s="8" t="s">
        <v>8152</v>
      </c>
      <c r="C3162" s="5" t="s">
        <v>7158</v>
      </c>
      <c r="D3162" s="5" t="s">
        <v>8900</v>
      </c>
      <c r="E3162" s="19" t="s">
        <v>10081</v>
      </c>
      <c r="F3162" s="7" t="s">
        <v>10042</v>
      </c>
      <c r="G3162" s="7" t="s">
        <v>4296</v>
      </c>
      <c r="H3162" s="13">
        <v>44328</v>
      </c>
      <c r="I3162" s="13">
        <v>45058</v>
      </c>
      <c r="J3162" s="13" t="str">
        <f ca="1">IF(Ugovori_OPULJP[[#This Row],[DATUM ZAVRŠETKA OPERACIJE]]&lt;TODAY(),"završen","u provedbi")</f>
        <v>u provedbi</v>
      </c>
      <c r="K3162" s="6" t="s">
        <v>10074</v>
      </c>
      <c r="L3162" s="6" t="s">
        <v>3</v>
      </c>
      <c r="M3162" s="17">
        <v>0.85</v>
      </c>
      <c r="N3162" s="17">
        <v>0.15</v>
      </c>
      <c r="O3162" s="11">
        <f>Ugovori_OPULJP[[#This Row],[Bespovratna sredstva - Ukupno (EU+Nac) HRK
= Ukupna ugovorena vrijednost bespovratnih sredstava]]*Ugovori_OPULJP[[#This Row],[EU STOPA SUFINANCIRANJA %
EU CO-FINANCING RATE %]]</f>
        <v>1349222.1614999999</v>
      </c>
      <c r="P3162" s="11">
        <f>Ugovori_OPULJP[[#This Row],[Bespovratna sredstva - Ukupno (EU+Nac) HRK
= Ukupna ugovorena vrijednost bespovratnih sredstava]]*Ugovori_OPULJP[[#This Row],[STOPA NACIONALNOG SUFINANCIRANJA %]]</f>
        <v>238098.02849999999</v>
      </c>
      <c r="Q3162" s="4">
        <v>1587320.19</v>
      </c>
      <c r="R3162" s="11">
        <v>0</v>
      </c>
      <c r="S3162" s="11">
        <v>0</v>
      </c>
      <c r="T3162" s="4">
        <f>Ugovori_OPULJP[[#This Row],[Bespovratna sredstva - Ukupno (EU+Nac) HRK
= Ukupna ugovorena vrijednost bespovratnih sredstava]]+Ugovori_OPULJP[[#This Row],[Javni doprinos korisnika - HRK]]+Ugovori_OPULJP[[#This Row],[Privatni doprinos korisnika - HRK]]</f>
        <v>1587320.19</v>
      </c>
      <c r="U3162" s="19" t="s">
        <v>4584</v>
      </c>
      <c r="V3162" s="19" t="s">
        <v>7159</v>
      </c>
      <c r="W3162" s="14" t="s">
        <v>10060</v>
      </c>
      <c r="X3162" s="15" t="s">
        <v>8071</v>
      </c>
    </row>
    <row r="3163" spans="1:24" ht="114.75" x14ac:dyDescent="0.25">
      <c r="A3163" s="45" t="s">
        <v>8970</v>
      </c>
      <c r="B3163" s="8" t="s">
        <v>8152</v>
      </c>
      <c r="C3163" s="5" t="s">
        <v>7158</v>
      </c>
      <c r="D3163" s="5" t="s">
        <v>8900</v>
      </c>
      <c r="E3163" s="29" t="s">
        <v>10081</v>
      </c>
      <c r="F3163" s="7" t="s">
        <v>8971</v>
      </c>
      <c r="G3163" s="7" t="s">
        <v>8972</v>
      </c>
      <c r="H3163" s="13">
        <v>44208</v>
      </c>
      <c r="I3163" s="13">
        <v>44938</v>
      </c>
      <c r="J3163" s="13" t="str">
        <f ca="1">IF(Ugovori_OPULJP[[#This Row],[DATUM ZAVRŠETKA OPERACIJE]]&lt;TODAY(),"završen","u provedbi")</f>
        <v>u provedbi</v>
      </c>
      <c r="K3163" s="6" t="s">
        <v>5133</v>
      </c>
      <c r="L3163" s="6" t="s">
        <v>18</v>
      </c>
      <c r="M3163" s="17">
        <v>0.85</v>
      </c>
      <c r="N3163" s="17">
        <v>0.15</v>
      </c>
      <c r="O3163" s="11">
        <v>1459225.1409999998</v>
      </c>
      <c r="P3163" s="11">
        <v>257510.31899999999</v>
      </c>
      <c r="Q3163" s="4">
        <v>1716735.46</v>
      </c>
      <c r="R3163" s="11">
        <v>0</v>
      </c>
      <c r="S3163" s="11">
        <v>0</v>
      </c>
      <c r="T3163" s="4">
        <v>1716735.46</v>
      </c>
      <c r="U3163" s="19" t="s">
        <v>4584</v>
      </c>
      <c r="V3163" s="19" t="s">
        <v>7159</v>
      </c>
      <c r="W3163" s="14" t="s">
        <v>8973</v>
      </c>
      <c r="X3163" s="5" t="s">
        <v>8071</v>
      </c>
    </row>
    <row r="3164" spans="1:24" ht="102" x14ac:dyDescent="0.25">
      <c r="A3164" s="12" t="s">
        <v>8898</v>
      </c>
      <c r="B3164" s="8" t="s">
        <v>8152</v>
      </c>
      <c r="C3164" s="5" t="s">
        <v>7158</v>
      </c>
      <c r="D3164" s="5" t="s">
        <v>8900</v>
      </c>
      <c r="E3164" s="29" t="s">
        <v>10081</v>
      </c>
      <c r="F3164" s="8" t="s">
        <v>8913</v>
      </c>
      <c r="G3164" s="8" t="s">
        <v>8032</v>
      </c>
      <c r="H3164" s="13">
        <v>44195</v>
      </c>
      <c r="I3164" s="13">
        <v>44864</v>
      </c>
      <c r="J3164" s="13" t="str">
        <f ca="1">IF(Ugovori_OPULJP[[#This Row],[DATUM ZAVRŠETKA OPERACIJE]]&lt;TODAY(),"završen","u provedbi")</f>
        <v>u provedbi</v>
      </c>
      <c r="K3164" s="6" t="s">
        <v>8918</v>
      </c>
      <c r="L3164" s="6" t="s">
        <v>13</v>
      </c>
      <c r="M3164" s="17">
        <v>0.85</v>
      </c>
      <c r="N3164" s="17">
        <v>0.15</v>
      </c>
      <c r="O3164" s="11">
        <f>Ugovori_OPULJP[[#This Row],[Bespovratna sredstva - Ukupno (EU+Nac) HRK
= Ukupna ugovorena vrijednost bespovratnih sredstava]]*Ugovori_OPULJP[[#This Row],[EU STOPA SUFINANCIRANJA %
EU CO-FINANCING RATE %]]</f>
        <v>2017496.1225000001</v>
      </c>
      <c r="P3164" s="11">
        <f>Ugovori_OPULJP[[#This Row],[Bespovratna sredstva - Ukupno (EU+Nac) HRK
= Ukupna ugovorena vrijednost bespovratnih sredstava]]*Ugovori_OPULJP[[#This Row],[STOPA NACIONALNOG SUFINANCIRANJA %]]</f>
        <v>356028.72749999998</v>
      </c>
      <c r="Q3164" s="4">
        <v>2373524.85</v>
      </c>
      <c r="R3164" s="11">
        <v>0</v>
      </c>
      <c r="S3164" s="11">
        <v>0</v>
      </c>
      <c r="T3164" s="4">
        <f>Ugovori_OPULJP[[#This Row],[Bespovratna sredstva - Ukupno (EU+Nac) HRK
= Ukupna ugovorena vrijednost bespovratnih sredstava]]+Ugovori_OPULJP[[#This Row],[Javni doprinos korisnika - HRK]]+Ugovori_OPULJP[[#This Row],[Privatni doprinos korisnika - HRK]]</f>
        <v>2373524.85</v>
      </c>
      <c r="U3164" s="19" t="s">
        <v>4584</v>
      </c>
      <c r="V3164" s="19" t="s">
        <v>7159</v>
      </c>
      <c r="W3164" s="14" t="s">
        <v>8929</v>
      </c>
      <c r="X3164" s="5" t="s">
        <v>8071</v>
      </c>
    </row>
    <row r="3165" spans="1:24" ht="102" x14ac:dyDescent="0.25">
      <c r="A3165" s="12" t="s">
        <v>10016</v>
      </c>
      <c r="B3165" s="8" t="s">
        <v>8152</v>
      </c>
      <c r="C3165" s="5" t="s">
        <v>7158</v>
      </c>
      <c r="D3165" s="5" t="s">
        <v>8900</v>
      </c>
      <c r="E3165" s="19" t="s">
        <v>10081</v>
      </c>
      <c r="F3165" s="7" t="s">
        <v>10043</v>
      </c>
      <c r="G3165" s="7" t="s">
        <v>10031</v>
      </c>
      <c r="H3165" s="13">
        <v>44334</v>
      </c>
      <c r="I3165" s="13">
        <v>45064</v>
      </c>
      <c r="J3165" s="13" t="str">
        <f ca="1">IF(Ugovori_OPULJP[[#This Row],[DATUM ZAVRŠETKA OPERACIJE]]&lt;TODAY(),"završen","u provedbi")</f>
        <v>u provedbi</v>
      </c>
      <c r="K3165" s="6" t="s">
        <v>3216</v>
      </c>
      <c r="L3165" s="25" t="s">
        <v>19</v>
      </c>
      <c r="M3165" s="17">
        <v>0.85</v>
      </c>
      <c r="N3165" s="17">
        <v>0.15</v>
      </c>
      <c r="O3165" s="11">
        <f>Ugovori_OPULJP[[#This Row],[Bespovratna sredstva - Ukupno (EU+Nac) HRK
= Ukupna ugovorena vrijednost bespovratnih sredstava]]*Ugovori_OPULJP[[#This Row],[EU STOPA SUFINANCIRANJA %
EU CO-FINANCING RATE %]]</f>
        <v>1558097.94</v>
      </c>
      <c r="P3165" s="11">
        <f>Ugovori_OPULJP[[#This Row],[Bespovratna sredstva - Ukupno (EU+Nac) HRK
= Ukupna ugovorena vrijednost bespovratnih sredstava]]*Ugovori_OPULJP[[#This Row],[STOPA NACIONALNOG SUFINANCIRANJA %]]</f>
        <v>274958.45999999996</v>
      </c>
      <c r="Q3165" s="4">
        <v>1833056.4</v>
      </c>
      <c r="R3165" s="11">
        <v>0</v>
      </c>
      <c r="S3165" s="11">
        <v>0</v>
      </c>
      <c r="T3165" s="4">
        <f>Ugovori_OPULJP[[#This Row],[Bespovratna sredstva - Ukupno (EU+Nac) HRK
= Ukupna ugovorena vrijednost bespovratnih sredstava]]+Ugovori_OPULJP[[#This Row],[Javni doprinos korisnika - HRK]]+Ugovori_OPULJP[[#This Row],[Privatni doprinos korisnika - HRK]]</f>
        <v>1833056.4</v>
      </c>
      <c r="U3165" s="19" t="s">
        <v>4584</v>
      </c>
      <c r="V3165" s="19" t="s">
        <v>7159</v>
      </c>
      <c r="W3165" s="14" t="s">
        <v>10061</v>
      </c>
      <c r="X3165" s="15" t="s">
        <v>8071</v>
      </c>
    </row>
    <row r="3166" spans="1:24" ht="89.25" x14ac:dyDescent="0.25">
      <c r="A3166" s="12" t="s">
        <v>8899</v>
      </c>
      <c r="B3166" s="8" t="s">
        <v>8152</v>
      </c>
      <c r="C3166" s="5" t="s">
        <v>7158</v>
      </c>
      <c r="D3166" s="5" t="s">
        <v>8900</v>
      </c>
      <c r="E3166" s="29" t="s">
        <v>10081</v>
      </c>
      <c r="F3166" s="8" t="s">
        <v>8914</v>
      </c>
      <c r="G3166" s="8" t="s">
        <v>8954</v>
      </c>
      <c r="H3166" s="13">
        <v>44195</v>
      </c>
      <c r="I3166" s="13">
        <v>44925</v>
      </c>
      <c r="J3166" s="13" t="str">
        <f ca="1">IF(Ugovori_OPULJP[[#This Row],[DATUM ZAVRŠETKA OPERACIJE]]&lt;TODAY(),"završen","u provedbi")</f>
        <v>u provedbi</v>
      </c>
      <c r="K3166" s="6" t="s">
        <v>8919</v>
      </c>
      <c r="L3166" s="6" t="s">
        <v>5</v>
      </c>
      <c r="M3166" s="17">
        <v>0.85</v>
      </c>
      <c r="N3166" s="17">
        <v>0.15</v>
      </c>
      <c r="O3166" s="11">
        <f>Ugovori_OPULJP[[#This Row],[Bespovratna sredstva - Ukupno (EU+Nac) HRK
= Ukupna ugovorena vrijednost bespovratnih sredstava]]*Ugovori_OPULJP[[#This Row],[EU STOPA SUFINANCIRANJA %
EU CO-FINANCING RATE %]]</f>
        <v>2067539.2604999999</v>
      </c>
      <c r="P3166" s="11">
        <f>Ugovori_OPULJP[[#This Row],[Bespovratna sredstva - Ukupno (EU+Nac) HRK
= Ukupna ugovorena vrijednost bespovratnih sredstava]]*Ugovori_OPULJP[[#This Row],[STOPA NACIONALNOG SUFINANCIRANJA %]]</f>
        <v>364859.86949999997</v>
      </c>
      <c r="Q3166" s="4">
        <v>2432399.13</v>
      </c>
      <c r="R3166" s="11">
        <v>0</v>
      </c>
      <c r="S3166" s="11">
        <v>0</v>
      </c>
      <c r="T3166" s="4">
        <f>Ugovori_OPULJP[[#This Row],[Bespovratna sredstva - Ukupno (EU+Nac) HRK
= Ukupna ugovorena vrijednost bespovratnih sredstava]]+Ugovori_OPULJP[[#This Row],[Javni doprinos korisnika - HRK]]+Ugovori_OPULJP[[#This Row],[Privatni doprinos korisnika - HRK]]</f>
        <v>2432399.13</v>
      </c>
      <c r="U3166" s="19" t="s">
        <v>4584</v>
      </c>
      <c r="V3166" s="19" t="s">
        <v>7159</v>
      </c>
      <c r="W3166" s="14" t="s">
        <v>8930</v>
      </c>
      <c r="X3166" s="5" t="s">
        <v>8071</v>
      </c>
    </row>
    <row r="3167" spans="1:24" ht="89.25" x14ac:dyDescent="0.25">
      <c r="A3167" s="12" t="s">
        <v>10007</v>
      </c>
      <c r="B3167" s="8" t="s">
        <v>8152</v>
      </c>
      <c r="C3167" s="5" t="s">
        <v>7158</v>
      </c>
      <c r="D3167" s="5" t="s">
        <v>8900</v>
      </c>
      <c r="E3167" s="19" t="s">
        <v>10081</v>
      </c>
      <c r="F3167" s="7" t="s">
        <v>10044</v>
      </c>
      <c r="G3167" s="47" t="s">
        <v>8404</v>
      </c>
      <c r="H3167" s="13">
        <v>44328</v>
      </c>
      <c r="I3167" s="13">
        <v>45058</v>
      </c>
      <c r="J3167" s="13" t="str">
        <f ca="1">IF(Ugovori_OPULJP[[#This Row],[DATUM ZAVRŠETKA OPERACIJE]]&lt;TODAY(),"završen","u provedbi")</f>
        <v>u provedbi</v>
      </c>
      <c r="K3167" s="6" t="s">
        <v>3</v>
      </c>
      <c r="L3167" s="6" t="s">
        <v>3</v>
      </c>
      <c r="M3167" s="17">
        <v>0.85</v>
      </c>
      <c r="N3167" s="17">
        <v>0.15</v>
      </c>
      <c r="O3167" s="11">
        <f>Ugovori_OPULJP[[#This Row],[Bespovratna sredstva - Ukupno (EU+Nac) HRK
= Ukupna ugovorena vrijednost bespovratnih sredstava]]*Ugovori_OPULJP[[#This Row],[EU STOPA SUFINANCIRANJA %
EU CO-FINANCING RATE %]]</f>
        <v>1952843.567</v>
      </c>
      <c r="P3167" s="11">
        <f>Ugovori_OPULJP[[#This Row],[Bespovratna sredstva - Ukupno (EU+Nac) HRK
= Ukupna ugovorena vrijednost bespovratnih sredstava]]*Ugovori_OPULJP[[#This Row],[STOPA NACIONALNOG SUFINANCIRANJA %]]</f>
        <v>344619.45299999998</v>
      </c>
      <c r="Q3167" s="4">
        <v>2297463.02</v>
      </c>
      <c r="R3167" s="11">
        <v>0</v>
      </c>
      <c r="S3167" s="11">
        <v>0</v>
      </c>
      <c r="T3167" s="4">
        <f>Ugovori_OPULJP[[#This Row],[Bespovratna sredstva - Ukupno (EU+Nac) HRK
= Ukupna ugovorena vrijednost bespovratnih sredstava]]+Ugovori_OPULJP[[#This Row],[Javni doprinos korisnika - HRK]]+Ugovori_OPULJP[[#This Row],[Privatni doprinos korisnika - HRK]]</f>
        <v>2297463.02</v>
      </c>
      <c r="U3167" s="19" t="s">
        <v>4584</v>
      </c>
      <c r="V3167" s="19" t="s">
        <v>7159</v>
      </c>
      <c r="W3167" s="14" t="s">
        <v>10062</v>
      </c>
      <c r="X3167" s="15" t="s">
        <v>8071</v>
      </c>
    </row>
    <row r="3168" spans="1:24" ht="89.25" x14ac:dyDescent="0.25">
      <c r="A3168" s="12" t="s">
        <v>10008</v>
      </c>
      <c r="B3168" s="8" t="s">
        <v>8152</v>
      </c>
      <c r="C3168" s="5" t="s">
        <v>7158</v>
      </c>
      <c r="D3168" s="5" t="s">
        <v>8900</v>
      </c>
      <c r="E3168" s="19" t="s">
        <v>10081</v>
      </c>
      <c r="F3168" s="7" t="s">
        <v>10045</v>
      </c>
      <c r="G3168" s="7" t="s">
        <v>10032</v>
      </c>
      <c r="H3168" s="13">
        <v>44328</v>
      </c>
      <c r="I3168" s="13">
        <v>45058</v>
      </c>
      <c r="J3168" s="13" t="str">
        <f ca="1">IF(Ugovori_OPULJP[[#This Row],[DATUM ZAVRŠETKA OPERACIJE]]&lt;TODAY(),"završen","u provedbi")</f>
        <v>u provedbi</v>
      </c>
      <c r="K3168" s="6" t="s">
        <v>10075</v>
      </c>
      <c r="L3168" s="6" t="s">
        <v>12</v>
      </c>
      <c r="M3168" s="17">
        <v>0.85</v>
      </c>
      <c r="N3168" s="17">
        <v>0.15</v>
      </c>
      <c r="O3168" s="11">
        <f>Ugovori_OPULJP[[#This Row],[Bespovratna sredstva - Ukupno (EU+Nac) HRK
= Ukupna ugovorena vrijednost bespovratnih sredstava]]*Ugovori_OPULJP[[#This Row],[EU STOPA SUFINANCIRANJA %
EU CO-FINANCING RATE %]]</f>
        <v>1241827.577</v>
      </c>
      <c r="P3168" s="11">
        <f>Ugovori_OPULJP[[#This Row],[Bespovratna sredstva - Ukupno (EU+Nac) HRK
= Ukupna ugovorena vrijednost bespovratnih sredstava]]*Ugovori_OPULJP[[#This Row],[STOPA NACIONALNOG SUFINANCIRANJA %]]</f>
        <v>219146.04300000001</v>
      </c>
      <c r="Q3168" s="4">
        <v>1460973.62</v>
      </c>
      <c r="R3168" s="11">
        <v>0</v>
      </c>
      <c r="S3168" s="11">
        <v>0</v>
      </c>
      <c r="T3168" s="4">
        <f>Ugovori_OPULJP[[#This Row],[Bespovratna sredstva - Ukupno (EU+Nac) HRK
= Ukupna ugovorena vrijednost bespovratnih sredstava]]+Ugovori_OPULJP[[#This Row],[Javni doprinos korisnika - HRK]]+Ugovori_OPULJP[[#This Row],[Privatni doprinos korisnika - HRK]]</f>
        <v>1460973.62</v>
      </c>
      <c r="U3168" s="19" t="s">
        <v>4584</v>
      </c>
      <c r="V3168" s="19" t="s">
        <v>7159</v>
      </c>
      <c r="W3168" s="14" t="s">
        <v>10063</v>
      </c>
      <c r="X3168" s="15" t="s">
        <v>8071</v>
      </c>
    </row>
    <row r="3169" spans="1:24" ht="114.75" x14ac:dyDescent="0.25">
      <c r="A3169" s="12" t="s">
        <v>10017</v>
      </c>
      <c r="B3169" s="8" t="s">
        <v>8152</v>
      </c>
      <c r="C3169" s="5" t="s">
        <v>7158</v>
      </c>
      <c r="D3169" s="5" t="s">
        <v>8900</v>
      </c>
      <c r="E3169" s="19" t="s">
        <v>10081</v>
      </c>
      <c r="F3169" s="7" t="s">
        <v>10046</v>
      </c>
      <c r="G3169" s="7" t="s">
        <v>10033</v>
      </c>
      <c r="H3169" s="13">
        <v>44336</v>
      </c>
      <c r="I3169" s="13">
        <v>45066</v>
      </c>
      <c r="J3169" s="13" t="str">
        <f ca="1">IF(Ugovori_OPULJP[[#This Row],[DATUM ZAVRŠETKA OPERACIJE]]&lt;TODAY(),"završen","u provedbi")</f>
        <v>u provedbi</v>
      </c>
      <c r="K3169" s="6" t="s">
        <v>2</v>
      </c>
      <c r="L3169" s="6" t="s">
        <v>2</v>
      </c>
      <c r="M3169" s="17">
        <v>0.85</v>
      </c>
      <c r="N3169" s="17">
        <v>0.15</v>
      </c>
      <c r="O3169" s="11">
        <f>Ugovori_OPULJP[[#This Row],[Bespovratna sredstva - Ukupno (EU+Nac) HRK
= Ukupna ugovorena vrijednost bespovratnih sredstava]]*Ugovori_OPULJP[[#This Row],[EU STOPA SUFINANCIRANJA %
EU CO-FINANCING RATE %]]</f>
        <v>2261070.6094999998</v>
      </c>
      <c r="P3169" s="11">
        <f>Ugovori_OPULJP[[#This Row],[Bespovratna sredstva - Ukupno (EU+Nac) HRK
= Ukupna ugovorena vrijednost bespovratnih sredstava]]*Ugovori_OPULJP[[#This Row],[STOPA NACIONALNOG SUFINANCIRANJA %]]</f>
        <v>399012.46049999999</v>
      </c>
      <c r="Q3169" s="4">
        <v>2660083.0699999998</v>
      </c>
      <c r="R3169" s="11">
        <v>0</v>
      </c>
      <c r="S3169" s="11">
        <v>0</v>
      </c>
      <c r="T3169" s="4">
        <f>Ugovori_OPULJP[[#This Row],[Bespovratna sredstva - Ukupno (EU+Nac) HRK
= Ukupna ugovorena vrijednost bespovratnih sredstava]]+Ugovori_OPULJP[[#This Row],[Javni doprinos korisnika - HRK]]+Ugovori_OPULJP[[#This Row],[Privatni doprinos korisnika - HRK]]</f>
        <v>2660083.0699999998</v>
      </c>
      <c r="U3169" s="19" t="s">
        <v>4584</v>
      </c>
      <c r="V3169" s="19" t="s">
        <v>7159</v>
      </c>
      <c r="W3169" s="14" t="s">
        <v>10064</v>
      </c>
      <c r="X3169" s="15" t="s">
        <v>8071</v>
      </c>
    </row>
    <row r="3170" spans="1:24" ht="76.5" x14ac:dyDescent="0.25">
      <c r="A3170" s="12" t="s">
        <v>10018</v>
      </c>
      <c r="B3170" s="8" t="s">
        <v>8152</v>
      </c>
      <c r="C3170" s="5" t="s">
        <v>7158</v>
      </c>
      <c r="D3170" s="5" t="s">
        <v>8900</v>
      </c>
      <c r="E3170" s="19" t="s">
        <v>10081</v>
      </c>
      <c r="F3170" s="7" t="s">
        <v>10047</v>
      </c>
      <c r="G3170" s="47" t="s">
        <v>8630</v>
      </c>
      <c r="H3170" s="13">
        <v>44328</v>
      </c>
      <c r="I3170" s="13">
        <v>45058</v>
      </c>
      <c r="J3170" s="13" t="str">
        <f ca="1">IF(Ugovori_OPULJP[[#This Row],[DATUM ZAVRŠETKA OPERACIJE]]&lt;TODAY(),"završen","u provedbi")</f>
        <v>u provedbi</v>
      </c>
      <c r="K3170" s="6" t="s">
        <v>25</v>
      </c>
      <c r="L3170" s="6" t="s">
        <v>3</v>
      </c>
      <c r="M3170" s="17">
        <v>0.85</v>
      </c>
      <c r="N3170" s="17">
        <v>0.15</v>
      </c>
      <c r="O3170" s="11">
        <f>Ugovori_OPULJP[[#This Row],[Bespovratna sredstva - Ukupno (EU+Nac) HRK
= Ukupna ugovorena vrijednost bespovratnih sredstava]]*Ugovori_OPULJP[[#This Row],[EU STOPA SUFINANCIRANJA %
EU CO-FINANCING RATE %]]</f>
        <v>2401659.9805000001</v>
      </c>
      <c r="P3170" s="11">
        <f>Ugovori_OPULJP[[#This Row],[Bespovratna sredstva - Ukupno (EU+Nac) HRK
= Ukupna ugovorena vrijednost bespovratnih sredstava]]*Ugovori_OPULJP[[#This Row],[STOPA NACIONALNOG SUFINANCIRANJA %]]</f>
        <v>423822.34950000001</v>
      </c>
      <c r="Q3170" s="4">
        <v>2825482.33</v>
      </c>
      <c r="R3170" s="11">
        <v>0</v>
      </c>
      <c r="S3170" s="11">
        <v>0</v>
      </c>
      <c r="T3170" s="4">
        <f>Ugovori_OPULJP[[#This Row],[Bespovratna sredstva - Ukupno (EU+Nac) HRK
= Ukupna ugovorena vrijednost bespovratnih sredstava]]+Ugovori_OPULJP[[#This Row],[Javni doprinos korisnika - HRK]]+Ugovori_OPULJP[[#This Row],[Privatni doprinos korisnika - HRK]]</f>
        <v>2825482.33</v>
      </c>
      <c r="U3170" s="19" t="s">
        <v>4584</v>
      </c>
      <c r="V3170" s="19" t="s">
        <v>7159</v>
      </c>
      <c r="W3170" s="14" t="s">
        <v>10065</v>
      </c>
      <c r="X3170" s="15" t="s">
        <v>8071</v>
      </c>
    </row>
    <row r="3171" spans="1:24" ht="102" x14ac:dyDescent="0.25">
      <c r="A3171" s="12" t="s">
        <v>10019</v>
      </c>
      <c r="B3171" s="8" t="s">
        <v>8152</v>
      </c>
      <c r="C3171" s="5" t="s">
        <v>7158</v>
      </c>
      <c r="D3171" s="5" t="s">
        <v>8900</v>
      </c>
      <c r="E3171" s="19" t="s">
        <v>10081</v>
      </c>
      <c r="F3171" s="7" t="s">
        <v>10048</v>
      </c>
      <c r="G3171" s="7" t="s">
        <v>10034</v>
      </c>
      <c r="H3171" s="13">
        <v>44328</v>
      </c>
      <c r="I3171" s="13">
        <v>45058</v>
      </c>
      <c r="J3171" s="13" t="str">
        <f ca="1">IF(Ugovori_OPULJP[[#This Row],[DATUM ZAVRŠETKA OPERACIJE]]&lt;TODAY(),"završen","u provedbi")</f>
        <v>u provedbi</v>
      </c>
      <c r="K3171" s="6" t="s">
        <v>19</v>
      </c>
      <c r="L3171" s="25" t="s">
        <v>19</v>
      </c>
      <c r="M3171" s="17">
        <v>0.85</v>
      </c>
      <c r="N3171" s="17">
        <v>0.15</v>
      </c>
      <c r="O3171" s="11">
        <f>Ugovori_OPULJP[[#This Row],[Bespovratna sredstva - Ukupno (EU+Nac) HRK
= Ukupna ugovorena vrijednost bespovratnih sredstava]]*Ugovori_OPULJP[[#This Row],[EU STOPA SUFINANCIRANJA %
EU CO-FINANCING RATE %]]</f>
        <v>881402.05149999994</v>
      </c>
      <c r="P3171" s="11">
        <f>Ugovori_OPULJP[[#This Row],[Bespovratna sredstva - Ukupno (EU+Nac) HRK
= Ukupna ugovorena vrijednost bespovratnih sredstava]]*Ugovori_OPULJP[[#This Row],[STOPA NACIONALNOG SUFINANCIRANJA %]]</f>
        <v>155541.5385</v>
      </c>
      <c r="Q3171" s="4">
        <v>1036943.59</v>
      </c>
      <c r="R3171" s="11">
        <v>0</v>
      </c>
      <c r="S3171" s="11">
        <v>0</v>
      </c>
      <c r="T3171" s="4">
        <f>Ugovori_OPULJP[[#This Row],[Bespovratna sredstva - Ukupno (EU+Nac) HRK
= Ukupna ugovorena vrijednost bespovratnih sredstava]]+Ugovori_OPULJP[[#This Row],[Javni doprinos korisnika - HRK]]+Ugovori_OPULJP[[#This Row],[Privatni doprinos korisnika - HRK]]</f>
        <v>1036943.59</v>
      </c>
      <c r="U3171" s="19" t="s">
        <v>4584</v>
      </c>
      <c r="V3171" s="19" t="s">
        <v>7159</v>
      </c>
      <c r="W3171" s="14" t="s">
        <v>10066</v>
      </c>
      <c r="X3171" s="15" t="s">
        <v>8071</v>
      </c>
    </row>
    <row r="3172" spans="1:24" ht="102" x14ac:dyDescent="0.25">
      <c r="A3172" s="12" t="s">
        <v>10020</v>
      </c>
      <c r="B3172" s="8" t="s">
        <v>8152</v>
      </c>
      <c r="C3172" s="5" t="s">
        <v>7158</v>
      </c>
      <c r="D3172" s="5" t="s">
        <v>8900</v>
      </c>
      <c r="E3172" s="19" t="s">
        <v>10081</v>
      </c>
      <c r="F3172" s="7" t="s">
        <v>10049</v>
      </c>
      <c r="G3172" s="7" t="s">
        <v>10035</v>
      </c>
      <c r="H3172" s="13">
        <v>44328</v>
      </c>
      <c r="I3172" s="13">
        <v>45058</v>
      </c>
      <c r="J3172" s="13" t="str">
        <f ca="1">IF(Ugovori_OPULJP[[#This Row],[DATUM ZAVRŠETKA OPERACIJE]]&lt;TODAY(),"završen","u provedbi")</f>
        <v>u provedbi</v>
      </c>
      <c r="K3172" s="6" t="s">
        <v>10076</v>
      </c>
      <c r="L3172" s="6" t="s">
        <v>3</v>
      </c>
      <c r="M3172" s="17">
        <v>0.85</v>
      </c>
      <c r="N3172" s="17">
        <v>0.15</v>
      </c>
      <c r="O3172" s="11">
        <f>Ugovori_OPULJP[[#This Row],[Bespovratna sredstva - Ukupno (EU+Nac) HRK
= Ukupna ugovorena vrijednost bespovratnih sredstava]]*Ugovori_OPULJP[[#This Row],[EU STOPA SUFINANCIRANJA %
EU CO-FINANCING RATE %]]</f>
        <v>1573036.5285</v>
      </c>
      <c r="P3172" s="11">
        <f>Ugovori_OPULJP[[#This Row],[Bespovratna sredstva - Ukupno (EU+Nac) HRK
= Ukupna ugovorena vrijednost bespovratnih sredstava]]*Ugovori_OPULJP[[#This Row],[STOPA NACIONALNOG SUFINANCIRANJA %]]</f>
        <v>277594.68150000001</v>
      </c>
      <c r="Q3172" s="4">
        <v>1850631.21</v>
      </c>
      <c r="R3172" s="11">
        <v>0</v>
      </c>
      <c r="S3172" s="11">
        <v>0</v>
      </c>
      <c r="T3172" s="4">
        <f>Ugovori_OPULJP[[#This Row],[Bespovratna sredstva - Ukupno (EU+Nac) HRK
= Ukupna ugovorena vrijednost bespovratnih sredstava]]+Ugovori_OPULJP[[#This Row],[Javni doprinos korisnika - HRK]]+Ugovori_OPULJP[[#This Row],[Privatni doprinos korisnika - HRK]]</f>
        <v>1850631.21</v>
      </c>
      <c r="U3172" s="19" t="s">
        <v>4584</v>
      </c>
      <c r="V3172" s="19" t="s">
        <v>7159</v>
      </c>
      <c r="W3172" s="14" t="s">
        <v>10067</v>
      </c>
      <c r="X3172" s="15" t="s">
        <v>8071</v>
      </c>
    </row>
    <row r="3173" spans="1:24" ht="114.75" x14ac:dyDescent="0.25">
      <c r="A3173" s="12" t="s">
        <v>10021</v>
      </c>
      <c r="B3173" s="8" t="s">
        <v>8152</v>
      </c>
      <c r="C3173" s="5" t="s">
        <v>7158</v>
      </c>
      <c r="D3173" s="5" t="s">
        <v>8900</v>
      </c>
      <c r="E3173" s="19" t="s">
        <v>10081</v>
      </c>
      <c r="F3173" s="7" t="s">
        <v>10050</v>
      </c>
      <c r="G3173" s="7" t="s">
        <v>10036</v>
      </c>
      <c r="H3173" s="13">
        <v>44328</v>
      </c>
      <c r="I3173" s="13">
        <v>45058</v>
      </c>
      <c r="J3173" s="13" t="str">
        <f ca="1">IF(Ugovori_OPULJP[[#This Row],[DATUM ZAVRŠETKA OPERACIJE]]&lt;TODAY(),"završen","u provedbi")</f>
        <v>u provedbi</v>
      </c>
      <c r="K3173" s="6" t="s">
        <v>10077</v>
      </c>
      <c r="L3173" s="25" t="s">
        <v>19</v>
      </c>
      <c r="M3173" s="17">
        <v>0.85</v>
      </c>
      <c r="N3173" s="17">
        <v>0.15</v>
      </c>
      <c r="O3173" s="11">
        <f>Ugovori_OPULJP[[#This Row],[Bespovratna sredstva - Ukupno (EU+Nac) HRK
= Ukupna ugovorena vrijednost bespovratnih sredstava]]*Ugovori_OPULJP[[#This Row],[EU STOPA SUFINANCIRANJA %
EU CO-FINANCING RATE %]]</f>
        <v>1005832.5654999999</v>
      </c>
      <c r="P3173" s="11">
        <f>Ugovori_OPULJP[[#This Row],[Bespovratna sredstva - Ukupno (EU+Nac) HRK
= Ukupna ugovorena vrijednost bespovratnih sredstava]]*Ugovori_OPULJP[[#This Row],[STOPA NACIONALNOG SUFINANCIRANJA %]]</f>
        <v>177499.8645</v>
      </c>
      <c r="Q3173" s="4">
        <v>1183332.43</v>
      </c>
      <c r="R3173" s="11">
        <v>0</v>
      </c>
      <c r="S3173" s="11">
        <v>0</v>
      </c>
      <c r="T3173" s="4">
        <f>Ugovori_OPULJP[[#This Row],[Bespovratna sredstva - Ukupno (EU+Nac) HRK
= Ukupna ugovorena vrijednost bespovratnih sredstava]]+Ugovori_OPULJP[[#This Row],[Javni doprinos korisnika - HRK]]+Ugovori_OPULJP[[#This Row],[Privatni doprinos korisnika - HRK]]</f>
        <v>1183332.43</v>
      </c>
      <c r="U3173" s="19" t="s">
        <v>4584</v>
      </c>
      <c r="V3173" s="19" t="s">
        <v>7159</v>
      </c>
      <c r="W3173" s="14" t="s">
        <v>10068</v>
      </c>
      <c r="X3173" s="15" t="s">
        <v>8071</v>
      </c>
    </row>
    <row r="3174" spans="1:24" ht="102" x14ac:dyDescent="0.25">
      <c r="A3174" s="12" t="s">
        <v>10022</v>
      </c>
      <c r="B3174" s="8" t="s">
        <v>8152</v>
      </c>
      <c r="C3174" s="5" t="s">
        <v>7158</v>
      </c>
      <c r="D3174" s="5" t="s">
        <v>8900</v>
      </c>
      <c r="E3174" s="19" t="s">
        <v>10081</v>
      </c>
      <c r="F3174" s="7" t="s">
        <v>10051</v>
      </c>
      <c r="G3174" s="47" t="s">
        <v>8676</v>
      </c>
      <c r="H3174" s="13">
        <v>44328</v>
      </c>
      <c r="I3174" s="13">
        <v>44938</v>
      </c>
      <c r="J3174" s="13" t="str">
        <f ca="1">IF(Ugovori_OPULJP[[#This Row],[DATUM ZAVRŠETKA OPERACIJE]]&lt;TODAY(),"završen","u provedbi")</f>
        <v>u provedbi</v>
      </c>
      <c r="K3174" s="6" t="s">
        <v>10078</v>
      </c>
      <c r="L3174" s="6" t="s">
        <v>3</v>
      </c>
      <c r="M3174" s="17">
        <v>0.85</v>
      </c>
      <c r="N3174" s="17">
        <v>0.15</v>
      </c>
      <c r="O3174" s="11">
        <f>Ugovori_OPULJP[[#This Row],[Bespovratna sredstva - Ukupno (EU+Nac) HRK
= Ukupna ugovorena vrijednost bespovratnih sredstava]]*Ugovori_OPULJP[[#This Row],[EU STOPA SUFINANCIRANJA %
EU CO-FINANCING RATE %]]</f>
        <v>2036020.1384999999</v>
      </c>
      <c r="P3174" s="11">
        <f>Ugovori_OPULJP[[#This Row],[Bespovratna sredstva - Ukupno (EU+Nac) HRK
= Ukupna ugovorena vrijednost bespovratnih sredstava]]*Ugovori_OPULJP[[#This Row],[STOPA NACIONALNOG SUFINANCIRANJA %]]</f>
        <v>359297.6715</v>
      </c>
      <c r="Q3174" s="4">
        <v>2395317.81</v>
      </c>
      <c r="R3174" s="11">
        <v>0</v>
      </c>
      <c r="S3174" s="11">
        <v>0</v>
      </c>
      <c r="T3174" s="4">
        <f>Ugovori_OPULJP[[#This Row],[Bespovratna sredstva - Ukupno (EU+Nac) HRK
= Ukupna ugovorena vrijednost bespovratnih sredstava]]+Ugovori_OPULJP[[#This Row],[Javni doprinos korisnika - HRK]]+Ugovori_OPULJP[[#This Row],[Privatni doprinos korisnika - HRK]]</f>
        <v>2395317.81</v>
      </c>
      <c r="U3174" s="19" t="s">
        <v>4584</v>
      </c>
      <c r="V3174" s="19" t="s">
        <v>7159</v>
      </c>
      <c r="W3174" s="14" t="s">
        <v>10069</v>
      </c>
      <c r="X3174" s="15" t="s">
        <v>8071</v>
      </c>
    </row>
    <row r="3175" spans="1:24" ht="89.25" x14ac:dyDescent="0.25">
      <c r="A3175" s="12" t="s">
        <v>10023</v>
      </c>
      <c r="B3175" s="8" t="s">
        <v>8152</v>
      </c>
      <c r="C3175" s="5" t="s">
        <v>7158</v>
      </c>
      <c r="D3175" s="5" t="s">
        <v>8900</v>
      </c>
      <c r="E3175" s="19" t="s">
        <v>10081</v>
      </c>
      <c r="F3175" s="7" t="s">
        <v>10052</v>
      </c>
      <c r="G3175" s="47" t="s">
        <v>4780</v>
      </c>
      <c r="H3175" s="13">
        <v>44328</v>
      </c>
      <c r="I3175" s="13">
        <v>45058</v>
      </c>
      <c r="J3175" s="13" t="str">
        <f ca="1">IF(Ugovori_OPULJP[[#This Row],[DATUM ZAVRŠETKA OPERACIJE]]&lt;TODAY(),"završen","u provedbi")</f>
        <v>u provedbi</v>
      </c>
      <c r="K3175" s="6" t="s">
        <v>248</v>
      </c>
      <c r="L3175" s="6" t="s">
        <v>18</v>
      </c>
      <c r="M3175" s="17">
        <v>0.85</v>
      </c>
      <c r="N3175" s="17">
        <v>0.15</v>
      </c>
      <c r="O3175" s="11">
        <f>Ugovori_OPULJP[[#This Row],[Bespovratna sredstva - Ukupno (EU+Nac) HRK
= Ukupna ugovorena vrijednost bespovratnih sredstava]]*Ugovori_OPULJP[[#This Row],[EU STOPA SUFINANCIRANJA %
EU CO-FINANCING RATE %]]</f>
        <v>2296527.6709999996</v>
      </c>
      <c r="P3175" s="11">
        <f>Ugovori_OPULJP[[#This Row],[Bespovratna sredstva - Ukupno (EU+Nac) HRK
= Ukupna ugovorena vrijednost bespovratnih sredstava]]*Ugovori_OPULJP[[#This Row],[STOPA NACIONALNOG SUFINANCIRANJA %]]</f>
        <v>405269.58899999998</v>
      </c>
      <c r="Q3175" s="4">
        <v>2701797.26</v>
      </c>
      <c r="R3175" s="11">
        <v>0</v>
      </c>
      <c r="S3175" s="11">
        <v>0</v>
      </c>
      <c r="T3175" s="4">
        <f>Ugovori_OPULJP[[#This Row],[Bespovratna sredstva - Ukupno (EU+Nac) HRK
= Ukupna ugovorena vrijednost bespovratnih sredstava]]+Ugovori_OPULJP[[#This Row],[Javni doprinos korisnika - HRK]]+Ugovori_OPULJP[[#This Row],[Privatni doprinos korisnika - HRK]]</f>
        <v>2701797.26</v>
      </c>
      <c r="U3175" s="19" t="s">
        <v>4584</v>
      </c>
      <c r="V3175" s="19" t="s">
        <v>7159</v>
      </c>
      <c r="W3175" s="14" t="s">
        <v>10070</v>
      </c>
      <c r="X3175" s="15" t="s">
        <v>8071</v>
      </c>
    </row>
    <row r="3176" spans="1:24" ht="114.75" x14ac:dyDescent="0.25">
      <c r="A3176" s="12" t="s">
        <v>10024</v>
      </c>
      <c r="B3176" s="8" t="s">
        <v>8152</v>
      </c>
      <c r="C3176" s="5" t="s">
        <v>7158</v>
      </c>
      <c r="D3176" s="5" t="s">
        <v>8900</v>
      </c>
      <c r="E3176" s="19" t="s">
        <v>10081</v>
      </c>
      <c r="F3176" s="7" t="s">
        <v>10053</v>
      </c>
      <c r="G3176" s="47" t="s">
        <v>3382</v>
      </c>
      <c r="H3176" s="13">
        <v>44328</v>
      </c>
      <c r="I3176" s="13">
        <v>45058</v>
      </c>
      <c r="J3176" s="13" t="str">
        <f ca="1">IF(Ugovori_OPULJP[[#This Row],[DATUM ZAVRŠETKA OPERACIJE]]&lt;TODAY(),"završen","u provedbi")</f>
        <v>u provedbi</v>
      </c>
      <c r="K3176" s="6" t="s">
        <v>74</v>
      </c>
      <c r="L3176" s="25" t="s">
        <v>20</v>
      </c>
      <c r="M3176" s="17">
        <v>0.85</v>
      </c>
      <c r="N3176" s="17">
        <v>0.15</v>
      </c>
      <c r="O3176" s="11">
        <f>Ugovori_OPULJP[[#This Row],[Bespovratna sredstva - Ukupno (EU+Nac) HRK
= Ukupna ugovorena vrijednost bespovratnih sredstava]]*Ugovori_OPULJP[[#This Row],[EU STOPA SUFINANCIRANJA %
EU CO-FINANCING RATE %]]</f>
        <v>1712479.3939999999</v>
      </c>
      <c r="P3176" s="11">
        <f>Ugovori_OPULJP[[#This Row],[Bespovratna sredstva - Ukupno (EU+Nac) HRK
= Ukupna ugovorena vrijednost bespovratnih sredstava]]*Ugovori_OPULJP[[#This Row],[STOPA NACIONALNOG SUFINANCIRANJA %]]</f>
        <v>302202.24599999998</v>
      </c>
      <c r="Q3176" s="4">
        <v>2014681.64</v>
      </c>
      <c r="R3176" s="11">
        <v>0</v>
      </c>
      <c r="S3176" s="11">
        <v>0</v>
      </c>
      <c r="T3176" s="4">
        <f>Ugovori_OPULJP[[#This Row],[Bespovratna sredstva - Ukupno (EU+Nac) HRK
= Ukupna ugovorena vrijednost bespovratnih sredstava]]+Ugovori_OPULJP[[#This Row],[Javni doprinos korisnika - HRK]]+Ugovori_OPULJP[[#This Row],[Privatni doprinos korisnika - HRK]]</f>
        <v>2014681.64</v>
      </c>
      <c r="U3176" s="19" t="s">
        <v>4584</v>
      </c>
      <c r="V3176" s="19" t="s">
        <v>7159</v>
      </c>
      <c r="W3176" s="14" t="s">
        <v>10071</v>
      </c>
      <c r="X3176" s="15" t="s">
        <v>8071</v>
      </c>
    </row>
    <row r="3177" spans="1:24" ht="114.75" x14ac:dyDescent="0.25">
      <c r="A3177" s="12" t="s">
        <v>10025</v>
      </c>
      <c r="B3177" s="8" t="s">
        <v>8152</v>
      </c>
      <c r="C3177" s="5" t="s">
        <v>7158</v>
      </c>
      <c r="D3177" s="5" t="s">
        <v>8900</v>
      </c>
      <c r="E3177" s="19" t="s">
        <v>10081</v>
      </c>
      <c r="F3177" s="7" t="s">
        <v>10054</v>
      </c>
      <c r="G3177" s="7" t="s">
        <v>10037</v>
      </c>
      <c r="H3177" s="13">
        <v>44328</v>
      </c>
      <c r="I3177" s="13">
        <v>44877</v>
      </c>
      <c r="J3177" s="13" t="str">
        <f ca="1">IF(Ugovori_OPULJP[[#This Row],[DATUM ZAVRŠETKA OPERACIJE]]&lt;TODAY(),"završen","u provedbi")</f>
        <v>u provedbi</v>
      </c>
      <c r="K3177" s="6" t="s">
        <v>10079</v>
      </c>
      <c r="L3177" s="6" t="s">
        <v>3</v>
      </c>
      <c r="M3177" s="17">
        <v>0.85</v>
      </c>
      <c r="N3177" s="17">
        <v>0.15</v>
      </c>
      <c r="O3177" s="11">
        <f>Ugovori_OPULJP[[#This Row],[Bespovratna sredstva - Ukupno (EU+Nac) HRK
= Ukupna ugovorena vrijednost bespovratnih sredstava]]*Ugovori_OPULJP[[#This Row],[EU STOPA SUFINANCIRANJA %
EU CO-FINANCING RATE %]]</f>
        <v>995939.51749999996</v>
      </c>
      <c r="P3177" s="11">
        <f>Ugovori_OPULJP[[#This Row],[Bespovratna sredstva - Ukupno (EU+Nac) HRK
= Ukupna ugovorena vrijednost bespovratnih sredstava]]*Ugovori_OPULJP[[#This Row],[STOPA NACIONALNOG SUFINANCIRANJA %]]</f>
        <v>175754.0325</v>
      </c>
      <c r="Q3177" s="4">
        <v>1171693.55</v>
      </c>
      <c r="R3177" s="11">
        <v>0</v>
      </c>
      <c r="S3177" s="11">
        <v>0</v>
      </c>
      <c r="T3177" s="4">
        <f>Ugovori_OPULJP[[#This Row],[Bespovratna sredstva - Ukupno (EU+Nac) HRK
= Ukupna ugovorena vrijednost bespovratnih sredstava]]+Ugovori_OPULJP[[#This Row],[Javni doprinos korisnika - HRK]]+Ugovori_OPULJP[[#This Row],[Privatni doprinos korisnika - HRK]]</f>
        <v>1171693.55</v>
      </c>
      <c r="U3177" s="19" t="s">
        <v>4584</v>
      </c>
      <c r="V3177" s="19" t="s">
        <v>7159</v>
      </c>
      <c r="W3177" s="14" t="s">
        <v>10072</v>
      </c>
      <c r="X3177" s="15" t="s">
        <v>8071</v>
      </c>
    </row>
    <row r="3178" spans="1:24" ht="76.5" x14ac:dyDescent="0.25">
      <c r="A3178" s="12" t="s">
        <v>10026</v>
      </c>
      <c r="B3178" s="8" t="s">
        <v>8152</v>
      </c>
      <c r="C3178" s="5" t="s">
        <v>7158</v>
      </c>
      <c r="D3178" s="5" t="s">
        <v>8900</v>
      </c>
      <c r="E3178" s="19" t="s">
        <v>10081</v>
      </c>
      <c r="F3178" s="7" t="s">
        <v>10055</v>
      </c>
      <c r="G3178" s="7" t="s">
        <v>10038</v>
      </c>
      <c r="H3178" s="13">
        <v>44328</v>
      </c>
      <c r="I3178" s="13">
        <v>45058</v>
      </c>
      <c r="J3178" s="13" t="str">
        <f ca="1">IF(Ugovori_OPULJP[[#This Row],[DATUM ZAVRŠETKA OPERACIJE]]&lt;TODAY(),"završen","u provedbi")</f>
        <v>u provedbi</v>
      </c>
      <c r="K3178" s="6" t="s">
        <v>9812</v>
      </c>
      <c r="L3178" s="6" t="s">
        <v>3</v>
      </c>
      <c r="M3178" s="17">
        <v>0.85</v>
      </c>
      <c r="N3178" s="17">
        <v>0.15</v>
      </c>
      <c r="O3178" s="11">
        <f>Ugovori_OPULJP[[#This Row],[Bespovratna sredstva - Ukupno (EU+Nac) HRK
= Ukupna ugovorena vrijednost bespovratnih sredstava]]*Ugovori_OPULJP[[#This Row],[EU STOPA SUFINANCIRANJA %
EU CO-FINANCING RATE %]]</f>
        <v>1793659.8</v>
      </c>
      <c r="P3178" s="11">
        <f>Ugovori_OPULJP[[#This Row],[Bespovratna sredstva - Ukupno (EU+Nac) HRK
= Ukupna ugovorena vrijednost bespovratnih sredstava]]*Ugovori_OPULJP[[#This Row],[STOPA NACIONALNOG SUFINANCIRANJA %]]</f>
        <v>316528.2</v>
      </c>
      <c r="Q3178" s="4">
        <v>2110188</v>
      </c>
      <c r="R3178" s="11">
        <v>0</v>
      </c>
      <c r="S3178" s="11">
        <v>0</v>
      </c>
      <c r="T3178" s="4">
        <f>Ugovori_OPULJP[[#This Row],[Bespovratna sredstva - Ukupno (EU+Nac) HRK
= Ukupna ugovorena vrijednost bespovratnih sredstava]]+Ugovori_OPULJP[[#This Row],[Javni doprinos korisnika - HRK]]+Ugovori_OPULJP[[#This Row],[Privatni doprinos korisnika - HRK]]</f>
        <v>2110188</v>
      </c>
      <c r="U3178" s="19" t="s">
        <v>4584</v>
      </c>
      <c r="V3178" s="19" t="s">
        <v>7159</v>
      </c>
      <c r="W3178" s="14" t="s">
        <v>10073</v>
      </c>
      <c r="X3178" s="15" t="s">
        <v>8071</v>
      </c>
    </row>
    <row r="3179" spans="1:24" ht="89.25" x14ac:dyDescent="0.25">
      <c r="A3179" s="12" t="s">
        <v>10475</v>
      </c>
      <c r="B3179" s="8" t="s">
        <v>8152</v>
      </c>
      <c r="C3179" s="5" t="s">
        <v>7158</v>
      </c>
      <c r="D3179" s="5" t="s">
        <v>8900</v>
      </c>
      <c r="E3179" s="19" t="s">
        <v>10081</v>
      </c>
      <c r="F3179" s="7" t="s">
        <v>10505</v>
      </c>
      <c r="G3179" s="7" t="s">
        <v>7625</v>
      </c>
      <c r="H3179" s="13">
        <v>44376</v>
      </c>
      <c r="I3179" s="13">
        <v>45106</v>
      </c>
      <c r="J3179" s="13" t="str">
        <f ca="1">IF(Ugovori_OPULJP[[#This Row],[DATUM ZAVRŠETKA OPERACIJE]]&lt;TODAY(),"završen","u provedbi")</f>
        <v>u provedbi</v>
      </c>
      <c r="K3179" s="6" t="s">
        <v>18</v>
      </c>
      <c r="L3179" s="6" t="s">
        <v>18</v>
      </c>
      <c r="M3179" s="17">
        <v>0.85</v>
      </c>
      <c r="N3179" s="17">
        <v>0.15</v>
      </c>
      <c r="O3179" s="11">
        <f>Ugovori_OPULJP[[#This Row],[Bespovratna sredstva - Ukupno (EU+Nac) HRK
= Ukupna ugovorena vrijednost bespovratnih sredstava]]*Ugovori_OPULJP[[#This Row],[EU STOPA SUFINANCIRANJA %
EU CO-FINANCING RATE %]]</f>
        <v>2353801.1214999999</v>
      </c>
      <c r="P3179" s="11">
        <f>Ugovori_OPULJP[[#This Row],[Bespovratna sredstva - Ukupno (EU+Nac) HRK
= Ukupna ugovorena vrijednost bespovratnih sredstava]]*Ugovori_OPULJP[[#This Row],[STOPA NACIONALNOG SUFINANCIRANJA %]]</f>
        <v>415376.66849999997</v>
      </c>
      <c r="Q3179" s="4">
        <v>2769177.79</v>
      </c>
      <c r="R3179" s="11">
        <v>0</v>
      </c>
      <c r="S3179" s="11">
        <v>0</v>
      </c>
      <c r="T3179" s="4">
        <f>Ugovori_OPULJP[[#This Row],[Bespovratna sredstva - Ukupno (EU+Nac) HRK
= Ukupna ugovorena vrijednost bespovratnih sredstava]]+Ugovori_OPULJP[[#This Row],[Javni doprinos korisnika - HRK]]+Ugovori_OPULJP[[#This Row],[Privatni doprinos korisnika - HRK]]</f>
        <v>2769177.79</v>
      </c>
      <c r="U3179" s="19" t="s">
        <v>4584</v>
      </c>
      <c r="V3179" s="19" t="s">
        <v>7159</v>
      </c>
      <c r="W3179" s="21" t="s">
        <v>10491</v>
      </c>
      <c r="X3179" s="15" t="s">
        <v>8071</v>
      </c>
    </row>
    <row r="3180" spans="1:24" ht="114.75" x14ac:dyDescent="0.25">
      <c r="A3180" s="12" t="s">
        <v>10476</v>
      </c>
      <c r="B3180" s="8" t="s">
        <v>8152</v>
      </c>
      <c r="C3180" s="5" t="s">
        <v>7158</v>
      </c>
      <c r="D3180" s="5" t="s">
        <v>8900</v>
      </c>
      <c r="E3180" s="19" t="s">
        <v>10081</v>
      </c>
      <c r="F3180" s="7" t="s">
        <v>10506</v>
      </c>
      <c r="G3180" s="7" t="s">
        <v>10507</v>
      </c>
      <c r="H3180" s="13">
        <v>44376</v>
      </c>
      <c r="I3180" s="13">
        <v>45106</v>
      </c>
      <c r="J3180" s="13" t="str">
        <f ca="1">IF(Ugovori_OPULJP[[#This Row],[DATUM ZAVRŠETKA OPERACIJE]]&lt;TODAY(),"završen","u provedbi")</f>
        <v>u provedbi</v>
      </c>
      <c r="K3180" s="18" t="s">
        <v>8062</v>
      </c>
      <c r="L3180" s="6" t="s">
        <v>7</v>
      </c>
      <c r="M3180" s="17">
        <v>0.85</v>
      </c>
      <c r="N3180" s="17">
        <v>0.15</v>
      </c>
      <c r="O3180" s="11">
        <f>Ugovori_OPULJP[[#This Row],[Bespovratna sredstva - Ukupno (EU+Nac) HRK
= Ukupna ugovorena vrijednost bespovratnih sredstava]]*Ugovori_OPULJP[[#This Row],[EU STOPA SUFINANCIRANJA %
EU CO-FINANCING RATE %]]</f>
        <v>1925192.7355</v>
      </c>
      <c r="P3180" s="11">
        <f>Ugovori_OPULJP[[#This Row],[Bespovratna sredstva - Ukupno (EU+Nac) HRK
= Ukupna ugovorena vrijednost bespovratnih sredstava]]*Ugovori_OPULJP[[#This Row],[STOPA NACIONALNOG SUFINANCIRANJA %]]</f>
        <v>339739.89449999999</v>
      </c>
      <c r="Q3180" s="4">
        <v>2264932.63</v>
      </c>
      <c r="R3180" s="11">
        <v>0</v>
      </c>
      <c r="S3180" s="11">
        <v>0</v>
      </c>
      <c r="T3180" s="4">
        <f>Ugovori_OPULJP[[#This Row],[Bespovratna sredstva - Ukupno (EU+Nac) HRK
= Ukupna ugovorena vrijednost bespovratnih sredstava]]+Ugovori_OPULJP[[#This Row],[Javni doprinos korisnika - HRK]]+Ugovori_OPULJP[[#This Row],[Privatni doprinos korisnika - HRK]]</f>
        <v>2264932.63</v>
      </c>
      <c r="U3180" s="19" t="s">
        <v>4584</v>
      </c>
      <c r="V3180" s="19" t="s">
        <v>7159</v>
      </c>
      <c r="W3180" s="21" t="s">
        <v>10492</v>
      </c>
      <c r="X3180" s="15" t="s">
        <v>8071</v>
      </c>
    </row>
    <row r="3181" spans="1:24" ht="114.75" x14ac:dyDescent="0.25">
      <c r="A3181" s="12" t="s">
        <v>10477</v>
      </c>
      <c r="B3181" s="8" t="s">
        <v>8152</v>
      </c>
      <c r="C3181" s="5" t="s">
        <v>7158</v>
      </c>
      <c r="D3181" s="5" t="s">
        <v>8900</v>
      </c>
      <c r="E3181" s="19" t="s">
        <v>10081</v>
      </c>
      <c r="F3181" s="7" t="s">
        <v>10508</v>
      </c>
      <c r="G3181" s="7" t="s">
        <v>10509</v>
      </c>
      <c r="H3181" s="13">
        <v>44376</v>
      </c>
      <c r="I3181" s="13">
        <v>45106</v>
      </c>
      <c r="J3181" s="13" t="str">
        <f ca="1">IF(Ugovori_OPULJP[[#This Row],[DATUM ZAVRŠETKA OPERACIJE]]&lt;TODAY(),"završen","u provedbi")</f>
        <v>u provedbi</v>
      </c>
      <c r="K3181" s="6" t="s">
        <v>20</v>
      </c>
      <c r="L3181" s="25" t="s">
        <v>20</v>
      </c>
      <c r="M3181" s="17">
        <v>0.85</v>
      </c>
      <c r="N3181" s="17">
        <v>0.15</v>
      </c>
      <c r="O3181" s="11">
        <f>Ugovori_OPULJP[[#This Row],[Bespovratna sredstva - Ukupno (EU+Nac) HRK
= Ukupna ugovorena vrijednost bespovratnih sredstava]]*Ugovori_OPULJP[[#This Row],[EU STOPA SUFINANCIRANJA %
EU CO-FINANCING RATE %]]</f>
        <v>1990288.4639999999</v>
      </c>
      <c r="P3181" s="11">
        <f>Ugovori_OPULJP[[#This Row],[Bespovratna sredstva - Ukupno (EU+Nac) HRK
= Ukupna ugovorena vrijednost bespovratnih sredstava]]*Ugovori_OPULJP[[#This Row],[STOPA NACIONALNOG SUFINANCIRANJA %]]</f>
        <v>351227.37599999999</v>
      </c>
      <c r="Q3181" s="4">
        <v>2341515.84</v>
      </c>
      <c r="R3181" s="11">
        <v>0</v>
      </c>
      <c r="S3181" s="11">
        <v>0</v>
      </c>
      <c r="T3181" s="4">
        <f>Ugovori_OPULJP[[#This Row],[Bespovratna sredstva - Ukupno (EU+Nac) HRK
= Ukupna ugovorena vrijednost bespovratnih sredstava]]+Ugovori_OPULJP[[#This Row],[Javni doprinos korisnika - HRK]]+Ugovori_OPULJP[[#This Row],[Privatni doprinos korisnika - HRK]]</f>
        <v>2341515.84</v>
      </c>
      <c r="U3181" s="19" t="s">
        <v>4584</v>
      </c>
      <c r="V3181" s="19" t="s">
        <v>7159</v>
      </c>
      <c r="W3181" s="21" t="s">
        <v>10493</v>
      </c>
      <c r="X3181" s="15" t="s">
        <v>8071</v>
      </c>
    </row>
    <row r="3182" spans="1:24" ht="114.75" x14ac:dyDescent="0.25">
      <c r="A3182" s="12" t="s">
        <v>10726</v>
      </c>
      <c r="B3182" s="8" t="s">
        <v>8152</v>
      </c>
      <c r="C3182" s="5" t="s">
        <v>7158</v>
      </c>
      <c r="D3182" s="5" t="s">
        <v>8900</v>
      </c>
      <c r="E3182" s="19" t="s">
        <v>10081</v>
      </c>
      <c r="F3182" s="7" t="s">
        <v>10859</v>
      </c>
      <c r="G3182" s="7" t="s">
        <v>10780</v>
      </c>
      <c r="H3182" s="13">
        <v>44376</v>
      </c>
      <c r="I3182" s="13">
        <v>45106</v>
      </c>
      <c r="J3182" s="13" t="str">
        <f ca="1">IF(Ugovori_OPULJP[[#This Row],[DATUM ZAVRŠETKA OPERACIJE]]&lt;TODAY(),"završen","u provedbi")</f>
        <v>u provedbi</v>
      </c>
      <c r="K3182" s="6" t="s">
        <v>3</v>
      </c>
      <c r="L3182" s="6" t="s">
        <v>9</v>
      </c>
      <c r="M3182" s="17">
        <v>0.85</v>
      </c>
      <c r="N3182" s="17">
        <v>0.15</v>
      </c>
      <c r="O3182" s="11">
        <f>Ugovori_OPULJP[[#This Row],[Bespovratna sredstva - Ukupno (EU+Nac) HRK
= Ukupna ugovorena vrijednost bespovratnih sredstava]]*Ugovori_OPULJP[[#This Row],[EU STOPA SUFINANCIRANJA %
EU CO-FINANCING RATE %]]</f>
        <v>1829485.4299999997</v>
      </c>
      <c r="P3182" s="11">
        <f>Ugovori_OPULJP[[#This Row],[Bespovratna sredstva - Ukupno (EU+Nac) HRK
= Ukupna ugovorena vrijednost bespovratnih sredstava]]*Ugovori_OPULJP[[#This Row],[STOPA NACIONALNOG SUFINANCIRANJA %]]</f>
        <v>322850.36999999994</v>
      </c>
      <c r="Q3182" s="4">
        <v>2152335.7999999998</v>
      </c>
      <c r="R3182" s="11">
        <v>0</v>
      </c>
      <c r="S3182" s="11">
        <v>0</v>
      </c>
      <c r="T3182" s="4">
        <f>Ugovori_OPULJP[[#This Row],[Bespovratna sredstva - Ukupno (EU+Nac) HRK
= Ukupna ugovorena vrijednost bespovratnih sredstava]]+Ugovori_OPULJP[[#This Row],[Javni doprinos korisnika - HRK]]+Ugovori_OPULJP[[#This Row],[Privatni doprinos korisnika - HRK]]</f>
        <v>2152335.7999999998</v>
      </c>
      <c r="U3182" s="19" t="s">
        <v>4584</v>
      </c>
      <c r="V3182" s="19" t="s">
        <v>7159</v>
      </c>
      <c r="W3182" s="14" t="s">
        <v>10930</v>
      </c>
      <c r="X3182" s="15" t="s">
        <v>8071</v>
      </c>
    </row>
    <row r="3183" spans="1:24" ht="114.75" x14ac:dyDescent="0.25">
      <c r="A3183" s="12" t="s">
        <v>10478</v>
      </c>
      <c r="B3183" s="8" t="s">
        <v>8152</v>
      </c>
      <c r="C3183" s="5" t="s">
        <v>7158</v>
      </c>
      <c r="D3183" s="5" t="s">
        <v>8900</v>
      </c>
      <c r="E3183" s="19" t="s">
        <v>10081</v>
      </c>
      <c r="F3183" s="7" t="s">
        <v>10510</v>
      </c>
      <c r="G3183" s="7" t="s">
        <v>10511</v>
      </c>
      <c r="H3183" s="13">
        <v>44376</v>
      </c>
      <c r="I3183" s="13">
        <v>45106</v>
      </c>
      <c r="J3183" s="13" t="str">
        <f ca="1">IF(Ugovori_OPULJP[[#This Row],[DATUM ZAVRŠETKA OPERACIJE]]&lt;TODAY(),"završen","u provedbi")</f>
        <v>u provedbi</v>
      </c>
      <c r="K3183" s="6" t="s">
        <v>4</v>
      </c>
      <c r="L3183" s="6" t="s">
        <v>4</v>
      </c>
      <c r="M3183" s="17">
        <v>0.85</v>
      </c>
      <c r="N3183" s="17">
        <v>0.15</v>
      </c>
      <c r="O3183" s="11">
        <f>Ugovori_OPULJP[[#This Row],[Bespovratna sredstva - Ukupno (EU+Nac) HRK
= Ukupna ugovorena vrijednost bespovratnih sredstava]]*Ugovori_OPULJP[[#This Row],[EU STOPA SUFINANCIRANJA %
EU CO-FINANCING RATE %]]</f>
        <v>2092718.3514999999</v>
      </c>
      <c r="P3183" s="11">
        <f>Ugovori_OPULJP[[#This Row],[Bespovratna sredstva - Ukupno (EU+Nac) HRK
= Ukupna ugovorena vrijednost bespovratnih sredstava]]*Ugovori_OPULJP[[#This Row],[STOPA NACIONALNOG SUFINANCIRANJA %]]</f>
        <v>369303.23849999998</v>
      </c>
      <c r="Q3183" s="4">
        <v>2462021.59</v>
      </c>
      <c r="R3183" s="11">
        <v>0</v>
      </c>
      <c r="S3183" s="11">
        <v>0</v>
      </c>
      <c r="T3183" s="4">
        <f>Ugovori_OPULJP[[#This Row],[Bespovratna sredstva - Ukupno (EU+Nac) HRK
= Ukupna ugovorena vrijednost bespovratnih sredstava]]+Ugovori_OPULJP[[#This Row],[Javni doprinos korisnika - HRK]]+Ugovori_OPULJP[[#This Row],[Privatni doprinos korisnika - HRK]]</f>
        <v>2462021.59</v>
      </c>
      <c r="U3183" s="19" t="s">
        <v>4584</v>
      </c>
      <c r="V3183" s="19" t="s">
        <v>7159</v>
      </c>
      <c r="W3183" s="21" t="s">
        <v>10494</v>
      </c>
      <c r="X3183" s="15" t="s">
        <v>8071</v>
      </c>
    </row>
    <row r="3184" spans="1:24" ht="89.25" x14ac:dyDescent="0.25">
      <c r="A3184" s="12" t="s">
        <v>10479</v>
      </c>
      <c r="B3184" s="8" t="s">
        <v>8152</v>
      </c>
      <c r="C3184" s="5" t="s">
        <v>7158</v>
      </c>
      <c r="D3184" s="5" t="s">
        <v>8900</v>
      </c>
      <c r="E3184" s="19" t="s">
        <v>10081</v>
      </c>
      <c r="F3184" s="7" t="s">
        <v>10512</v>
      </c>
      <c r="G3184" s="7" t="s">
        <v>300</v>
      </c>
      <c r="H3184" s="13">
        <v>44376</v>
      </c>
      <c r="I3184" s="13">
        <v>45106</v>
      </c>
      <c r="J3184" s="13" t="str">
        <f ca="1">IF(Ugovori_OPULJP[[#This Row],[DATUM ZAVRŠETKA OPERACIJE]]&lt;TODAY(),"završen","u provedbi")</f>
        <v>u provedbi</v>
      </c>
      <c r="K3184" s="18" t="s">
        <v>10530</v>
      </c>
      <c r="L3184" s="6" t="s">
        <v>12</v>
      </c>
      <c r="M3184" s="17">
        <v>0.85</v>
      </c>
      <c r="N3184" s="17">
        <v>0.15</v>
      </c>
      <c r="O3184" s="11">
        <f>Ugovori_OPULJP[[#This Row],[Bespovratna sredstva - Ukupno (EU+Nac) HRK
= Ukupna ugovorena vrijednost bespovratnih sredstava]]*Ugovori_OPULJP[[#This Row],[EU STOPA SUFINANCIRANJA %
EU CO-FINANCING RATE %]]</f>
        <v>2457598.2850000001</v>
      </c>
      <c r="P3184" s="11">
        <f>Ugovori_OPULJP[[#This Row],[Bespovratna sredstva - Ukupno (EU+Nac) HRK
= Ukupna ugovorena vrijednost bespovratnih sredstava]]*Ugovori_OPULJP[[#This Row],[STOPA NACIONALNOG SUFINANCIRANJA %]]</f>
        <v>433693.815</v>
      </c>
      <c r="Q3184" s="4">
        <v>2891292.1</v>
      </c>
      <c r="R3184" s="11">
        <v>0</v>
      </c>
      <c r="S3184" s="11">
        <v>0</v>
      </c>
      <c r="T3184" s="4">
        <f>Ugovori_OPULJP[[#This Row],[Bespovratna sredstva - Ukupno (EU+Nac) HRK
= Ukupna ugovorena vrijednost bespovratnih sredstava]]+Ugovori_OPULJP[[#This Row],[Javni doprinos korisnika - HRK]]+Ugovori_OPULJP[[#This Row],[Privatni doprinos korisnika - HRK]]</f>
        <v>2891292.1</v>
      </c>
      <c r="U3184" s="19" t="s">
        <v>4584</v>
      </c>
      <c r="V3184" s="19" t="s">
        <v>7159</v>
      </c>
      <c r="W3184" s="21" t="s">
        <v>10495</v>
      </c>
      <c r="X3184" s="15" t="s">
        <v>8071</v>
      </c>
    </row>
    <row r="3185" spans="1:24" ht="114.75" x14ac:dyDescent="0.25">
      <c r="A3185" s="12" t="s">
        <v>10480</v>
      </c>
      <c r="B3185" s="8" t="s">
        <v>8152</v>
      </c>
      <c r="C3185" s="5" t="s">
        <v>7158</v>
      </c>
      <c r="D3185" s="5" t="s">
        <v>8900</v>
      </c>
      <c r="E3185" s="19" t="s">
        <v>10081</v>
      </c>
      <c r="F3185" s="7" t="s">
        <v>10513</v>
      </c>
      <c r="G3185" s="7" t="s">
        <v>8596</v>
      </c>
      <c r="H3185" s="13">
        <v>44376</v>
      </c>
      <c r="I3185" s="13">
        <v>45106</v>
      </c>
      <c r="J3185" s="13" t="str">
        <f ca="1">IF(Ugovori_OPULJP[[#This Row],[DATUM ZAVRŠETKA OPERACIJE]]&lt;TODAY(),"završen","u provedbi")</f>
        <v>u provedbi</v>
      </c>
      <c r="K3185" s="18" t="s">
        <v>10529</v>
      </c>
      <c r="L3185" s="6" t="s">
        <v>3</v>
      </c>
      <c r="M3185" s="17">
        <v>0.85</v>
      </c>
      <c r="N3185" s="17">
        <v>0.15</v>
      </c>
      <c r="O3185" s="11">
        <f>Ugovori_OPULJP[[#This Row],[Bespovratna sredstva - Ukupno (EU+Nac) HRK
= Ukupna ugovorena vrijednost bespovratnih sredstava]]*Ugovori_OPULJP[[#This Row],[EU STOPA SUFINANCIRANJA %
EU CO-FINANCING RATE %]]</f>
        <v>2331199.5449999999</v>
      </c>
      <c r="P3185" s="11">
        <f>Ugovori_OPULJP[[#This Row],[Bespovratna sredstva - Ukupno (EU+Nac) HRK
= Ukupna ugovorena vrijednost bespovratnih sredstava]]*Ugovori_OPULJP[[#This Row],[STOPA NACIONALNOG SUFINANCIRANJA %]]</f>
        <v>411388.15500000003</v>
      </c>
      <c r="Q3185" s="4">
        <v>2742587.7</v>
      </c>
      <c r="R3185" s="11">
        <v>0</v>
      </c>
      <c r="S3185" s="11">
        <v>0</v>
      </c>
      <c r="T3185" s="4">
        <f>Ugovori_OPULJP[[#This Row],[Bespovratna sredstva - Ukupno (EU+Nac) HRK
= Ukupna ugovorena vrijednost bespovratnih sredstava]]+Ugovori_OPULJP[[#This Row],[Javni doprinos korisnika - HRK]]+Ugovori_OPULJP[[#This Row],[Privatni doprinos korisnika - HRK]]</f>
        <v>2742587.7</v>
      </c>
      <c r="U3185" s="19" t="s">
        <v>4584</v>
      </c>
      <c r="V3185" s="19" t="s">
        <v>7159</v>
      </c>
      <c r="W3185" s="21" t="s">
        <v>10496</v>
      </c>
      <c r="X3185" s="15" t="s">
        <v>8071</v>
      </c>
    </row>
    <row r="3186" spans="1:24" ht="153" x14ac:dyDescent="0.25">
      <c r="A3186" s="12" t="s">
        <v>10481</v>
      </c>
      <c r="B3186" s="8" t="s">
        <v>8152</v>
      </c>
      <c r="C3186" s="5" t="s">
        <v>7158</v>
      </c>
      <c r="D3186" s="5" t="s">
        <v>8900</v>
      </c>
      <c r="E3186" s="19" t="s">
        <v>10081</v>
      </c>
      <c r="F3186" s="7" t="s">
        <v>10514</v>
      </c>
      <c r="G3186" s="7" t="s">
        <v>4291</v>
      </c>
      <c r="H3186" s="13">
        <v>44376</v>
      </c>
      <c r="I3186" s="13">
        <v>44985</v>
      </c>
      <c r="J3186" s="13" t="str">
        <f ca="1">IF(Ugovori_OPULJP[[#This Row],[DATUM ZAVRŠETKA OPERACIJE]]&lt;TODAY(),"završen","u provedbi")</f>
        <v>u provedbi</v>
      </c>
      <c r="K3186" s="18" t="s">
        <v>8063</v>
      </c>
      <c r="L3186" s="6" t="s">
        <v>3</v>
      </c>
      <c r="M3186" s="17">
        <v>0.85</v>
      </c>
      <c r="N3186" s="17">
        <v>0.15</v>
      </c>
      <c r="O3186" s="11">
        <f>Ugovori_OPULJP[[#This Row],[Bespovratna sredstva - Ukupno (EU+Nac) HRK
= Ukupna ugovorena vrijednost bespovratnih sredstava]]*Ugovori_OPULJP[[#This Row],[EU STOPA SUFINANCIRANJA %
EU CO-FINANCING RATE %]]</f>
        <v>2487380.2110000001</v>
      </c>
      <c r="P3186" s="11">
        <f>Ugovori_OPULJP[[#This Row],[Bespovratna sredstva - Ukupno (EU+Nac) HRK
= Ukupna ugovorena vrijednost bespovratnih sredstava]]*Ugovori_OPULJP[[#This Row],[STOPA NACIONALNOG SUFINANCIRANJA %]]</f>
        <v>438949.44900000002</v>
      </c>
      <c r="Q3186" s="4">
        <v>2926329.66</v>
      </c>
      <c r="R3186" s="11">
        <v>0</v>
      </c>
      <c r="S3186" s="11">
        <v>0</v>
      </c>
      <c r="T3186" s="4">
        <f>Ugovori_OPULJP[[#This Row],[Bespovratna sredstva - Ukupno (EU+Nac) HRK
= Ukupna ugovorena vrijednost bespovratnih sredstava]]+Ugovori_OPULJP[[#This Row],[Javni doprinos korisnika - HRK]]+Ugovori_OPULJP[[#This Row],[Privatni doprinos korisnika - HRK]]</f>
        <v>2926329.66</v>
      </c>
      <c r="U3186" s="19" t="s">
        <v>4584</v>
      </c>
      <c r="V3186" s="19" t="s">
        <v>7159</v>
      </c>
      <c r="W3186" s="21" t="s">
        <v>10497</v>
      </c>
      <c r="X3186" s="15" t="s">
        <v>8071</v>
      </c>
    </row>
    <row r="3187" spans="1:24" ht="76.5" x14ac:dyDescent="0.25">
      <c r="A3187" s="12" t="s">
        <v>10482</v>
      </c>
      <c r="B3187" s="8" t="s">
        <v>8152</v>
      </c>
      <c r="C3187" s="5" t="s">
        <v>7158</v>
      </c>
      <c r="D3187" s="5" t="s">
        <v>8900</v>
      </c>
      <c r="E3187" s="19" t="s">
        <v>10081</v>
      </c>
      <c r="F3187" s="7" t="s">
        <v>10515</v>
      </c>
      <c r="G3187" s="47" t="s">
        <v>287</v>
      </c>
      <c r="H3187" s="13">
        <v>44376</v>
      </c>
      <c r="I3187" s="13">
        <v>45106</v>
      </c>
      <c r="J3187" s="13" t="str">
        <f ca="1">IF(Ugovori_OPULJP[[#This Row],[DATUM ZAVRŠETKA OPERACIJE]]&lt;TODAY(),"završen","u provedbi")</f>
        <v>u provedbi</v>
      </c>
      <c r="K3187" s="18" t="s">
        <v>10528</v>
      </c>
      <c r="L3187" s="6" t="s">
        <v>16</v>
      </c>
      <c r="M3187" s="17">
        <v>0.85</v>
      </c>
      <c r="N3187" s="17">
        <v>0.15</v>
      </c>
      <c r="O3187" s="11">
        <f>Ugovori_OPULJP[[#This Row],[Bespovratna sredstva - Ukupno (EU+Nac) HRK
= Ukupna ugovorena vrijednost bespovratnih sredstava]]*Ugovori_OPULJP[[#This Row],[EU STOPA SUFINANCIRANJA %
EU CO-FINANCING RATE %]]</f>
        <v>1947138.2735000001</v>
      </c>
      <c r="P3187" s="11">
        <f>Ugovori_OPULJP[[#This Row],[Bespovratna sredstva - Ukupno (EU+Nac) HRK
= Ukupna ugovorena vrijednost bespovratnih sredstava]]*Ugovori_OPULJP[[#This Row],[STOPA NACIONALNOG SUFINANCIRANJA %]]</f>
        <v>343612.63650000002</v>
      </c>
      <c r="Q3187" s="4">
        <v>2290750.91</v>
      </c>
      <c r="R3187" s="11">
        <v>0</v>
      </c>
      <c r="S3187" s="11">
        <v>0</v>
      </c>
      <c r="T3187" s="4">
        <f>Ugovori_OPULJP[[#This Row],[Bespovratna sredstva - Ukupno (EU+Nac) HRK
= Ukupna ugovorena vrijednost bespovratnih sredstava]]+Ugovori_OPULJP[[#This Row],[Javni doprinos korisnika - HRK]]+Ugovori_OPULJP[[#This Row],[Privatni doprinos korisnika - HRK]]</f>
        <v>2290750.91</v>
      </c>
      <c r="U3187" s="19" t="s">
        <v>4584</v>
      </c>
      <c r="V3187" s="19" t="s">
        <v>7159</v>
      </c>
      <c r="W3187" s="21" t="s">
        <v>10498</v>
      </c>
      <c r="X3187" s="15" t="s">
        <v>8071</v>
      </c>
    </row>
    <row r="3188" spans="1:24" ht="114.75" x14ac:dyDescent="0.25">
      <c r="A3188" s="12" t="s">
        <v>10727</v>
      </c>
      <c r="B3188" s="8" t="s">
        <v>8152</v>
      </c>
      <c r="C3188" s="5" t="s">
        <v>7158</v>
      </c>
      <c r="D3188" s="5" t="s">
        <v>8900</v>
      </c>
      <c r="E3188" s="19" t="s">
        <v>10081</v>
      </c>
      <c r="F3188" s="7" t="s">
        <v>10860</v>
      </c>
      <c r="G3188" s="7" t="s">
        <v>10546</v>
      </c>
      <c r="H3188" s="13">
        <v>44382</v>
      </c>
      <c r="I3188" s="13">
        <v>45112</v>
      </c>
      <c r="J3188" s="13" t="str">
        <f ca="1">IF(Ugovori_OPULJP[[#This Row],[DATUM ZAVRŠETKA OPERACIJE]]&lt;TODAY(),"završen","u provedbi")</f>
        <v>u provedbi</v>
      </c>
      <c r="K3188" s="6" t="s">
        <v>10953</v>
      </c>
      <c r="L3188" s="6" t="s">
        <v>18</v>
      </c>
      <c r="M3188" s="17">
        <v>0.85</v>
      </c>
      <c r="N3188" s="17">
        <v>0.15</v>
      </c>
      <c r="O3188" s="11">
        <f>Ugovori_OPULJP[[#This Row],[Bespovratna sredstva - Ukupno (EU+Nac) HRK
= Ukupna ugovorena vrijednost bespovratnih sredstava]]*Ugovori_OPULJP[[#This Row],[EU STOPA SUFINANCIRANJA %
EU CO-FINANCING RATE %]]</f>
        <v>2318718.6634999998</v>
      </c>
      <c r="P3188" s="11">
        <f>Ugovori_OPULJP[[#This Row],[Bespovratna sredstva - Ukupno (EU+Nac) HRK
= Ukupna ugovorena vrijednost bespovratnih sredstava]]*Ugovori_OPULJP[[#This Row],[STOPA NACIONALNOG SUFINANCIRANJA %]]</f>
        <v>409185.64649999997</v>
      </c>
      <c r="Q3188" s="4">
        <v>2727904.31</v>
      </c>
      <c r="R3188" s="11">
        <v>0</v>
      </c>
      <c r="S3188" s="11">
        <v>0</v>
      </c>
      <c r="T3188" s="4">
        <f>Ugovori_OPULJP[[#This Row],[Bespovratna sredstva - Ukupno (EU+Nac) HRK
= Ukupna ugovorena vrijednost bespovratnih sredstava]]+Ugovori_OPULJP[[#This Row],[Javni doprinos korisnika - HRK]]+Ugovori_OPULJP[[#This Row],[Privatni doprinos korisnika - HRK]]</f>
        <v>2727904.31</v>
      </c>
      <c r="U3188" s="19" t="s">
        <v>4584</v>
      </c>
      <c r="V3188" s="19" t="s">
        <v>7159</v>
      </c>
      <c r="W3188" s="14" t="s">
        <v>10931</v>
      </c>
      <c r="X3188" s="15" t="s">
        <v>8071</v>
      </c>
    </row>
    <row r="3189" spans="1:24" ht="114.75" x14ac:dyDescent="0.25">
      <c r="A3189" s="12" t="s">
        <v>11951</v>
      </c>
      <c r="B3189" s="8" t="s">
        <v>8152</v>
      </c>
      <c r="C3189" s="5" t="s">
        <v>7158</v>
      </c>
      <c r="D3189" s="5" t="s">
        <v>8900</v>
      </c>
      <c r="E3189" s="19" t="s">
        <v>10081</v>
      </c>
      <c r="F3189" s="7" t="s">
        <v>11980</v>
      </c>
      <c r="G3189" s="7" t="s">
        <v>11981</v>
      </c>
      <c r="H3189" s="13">
        <v>44560</v>
      </c>
      <c r="I3189" s="13">
        <v>45290</v>
      </c>
      <c r="J3189" s="13" t="str">
        <f ca="1">IF(Ugovori_OPULJP[[#This Row],[DATUM ZAVRŠETKA OPERACIJE]]&lt;TODAY(),"završen","u provedbi")</f>
        <v>u provedbi</v>
      </c>
      <c r="K3189" s="6" t="s">
        <v>12054</v>
      </c>
      <c r="L3189" s="6" t="s">
        <v>2</v>
      </c>
      <c r="M3189" s="35" t="s">
        <v>9864</v>
      </c>
      <c r="N3189" s="17">
        <v>0.15</v>
      </c>
      <c r="O3189" s="11">
        <f>Ugovori_OPULJP[[#This Row],[Bespovratna sredstva - Ukupno (EU+Nac) HRK
= Ukupna ugovorena vrijednost bespovratnih sredstava]]*Ugovori_OPULJP[[#This Row],[EU STOPA SUFINANCIRANJA %
EU CO-FINANCING RATE %]]</f>
        <v>2119371.5040000002</v>
      </c>
      <c r="P3189" s="11">
        <f>Ugovori_OPULJP[[#This Row],[Bespovratna sredstva - Ukupno (EU+Nac) HRK
= Ukupna ugovorena vrijednost bespovratnih sredstava]]*Ugovori_OPULJP[[#This Row],[STOPA NACIONALNOG SUFINANCIRANJA %]]</f>
        <v>374006.73600000003</v>
      </c>
      <c r="Q3189" s="4">
        <v>2493378.2400000002</v>
      </c>
      <c r="R3189" s="11">
        <v>0</v>
      </c>
      <c r="S3189" s="11">
        <v>0</v>
      </c>
      <c r="T3189" s="4">
        <f>Ugovori_OPULJP[[#This Row],[Bespovratna sredstva - Ukupno (EU+Nac) HRK
= Ukupna ugovorena vrijednost bespovratnih sredstava]]+Ugovori_OPULJP[[#This Row],[Javni doprinos korisnika - HRK]]+Ugovori_OPULJP[[#This Row],[Privatni doprinos korisnika - HRK]]</f>
        <v>2493378.2400000002</v>
      </c>
      <c r="U3189" s="19" t="s">
        <v>4584</v>
      </c>
      <c r="V3189" s="19" t="s">
        <v>7159</v>
      </c>
      <c r="W3189" s="14" t="s">
        <v>12028</v>
      </c>
      <c r="X3189" s="15" t="s">
        <v>8071</v>
      </c>
    </row>
    <row r="3190" spans="1:24" ht="114.75" x14ac:dyDescent="0.25">
      <c r="A3190" s="12" t="s">
        <v>10483</v>
      </c>
      <c r="B3190" s="8" t="s">
        <v>8152</v>
      </c>
      <c r="C3190" s="5" t="s">
        <v>7158</v>
      </c>
      <c r="D3190" s="5" t="s">
        <v>8900</v>
      </c>
      <c r="E3190" s="19" t="s">
        <v>10081</v>
      </c>
      <c r="F3190" s="7" t="s">
        <v>10516</v>
      </c>
      <c r="G3190" s="7" t="s">
        <v>10517</v>
      </c>
      <c r="H3190" s="13">
        <v>44376</v>
      </c>
      <c r="I3190" s="13">
        <v>45106</v>
      </c>
      <c r="J3190" s="13" t="str">
        <f ca="1">IF(Ugovori_OPULJP[[#This Row],[DATUM ZAVRŠETKA OPERACIJE]]&lt;TODAY(),"završen","u provedbi")</f>
        <v>u provedbi</v>
      </c>
      <c r="K3190" s="6" t="s">
        <v>0</v>
      </c>
      <c r="L3190" s="6" t="s">
        <v>0</v>
      </c>
      <c r="M3190" s="17">
        <v>0.85</v>
      </c>
      <c r="N3190" s="17">
        <v>0.15</v>
      </c>
      <c r="O3190" s="11">
        <f>Ugovori_OPULJP[[#This Row],[Bespovratna sredstva - Ukupno (EU+Nac) HRK
= Ukupna ugovorena vrijednost bespovratnih sredstava]]*Ugovori_OPULJP[[#This Row],[EU STOPA SUFINANCIRANJA %
EU CO-FINANCING RATE %]]</f>
        <v>1849067.2625</v>
      </c>
      <c r="P3190" s="11">
        <f>Ugovori_OPULJP[[#This Row],[Bespovratna sredstva - Ukupno (EU+Nac) HRK
= Ukupna ugovorena vrijednost bespovratnih sredstava]]*Ugovori_OPULJP[[#This Row],[STOPA NACIONALNOG SUFINANCIRANJA %]]</f>
        <v>326305.98749999999</v>
      </c>
      <c r="Q3190" s="4">
        <v>2175373.25</v>
      </c>
      <c r="R3190" s="11">
        <v>0</v>
      </c>
      <c r="S3190" s="11">
        <v>0</v>
      </c>
      <c r="T3190" s="4">
        <f>Ugovori_OPULJP[[#This Row],[Bespovratna sredstva - Ukupno (EU+Nac) HRK
= Ukupna ugovorena vrijednost bespovratnih sredstava]]+Ugovori_OPULJP[[#This Row],[Javni doprinos korisnika - HRK]]+Ugovori_OPULJP[[#This Row],[Privatni doprinos korisnika - HRK]]</f>
        <v>2175373.25</v>
      </c>
      <c r="U3190" s="19" t="s">
        <v>4584</v>
      </c>
      <c r="V3190" s="19" t="s">
        <v>7159</v>
      </c>
      <c r="W3190" s="21" t="s">
        <v>10499</v>
      </c>
      <c r="X3190" s="15" t="s">
        <v>8071</v>
      </c>
    </row>
    <row r="3191" spans="1:24" ht="63.75" x14ac:dyDescent="0.25">
      <c r="A3191" s="12" t="s">
        <v>10728</v>
      </c>
      <c r="B3191" s="8" t="s">
        <v>8152</v>
      </c>
      <c r="C3191" s="5" t="s">
        <v>7158</v>
      </c>
      <c r="D3191" s="5" t="s">
        <v>8900</v>
      </c>
      <c r="E3191" s="19" t="s">
        <v>10081</v>
      </c>
      <c r="F3191" s="7" t="s">
        <v>10861</v>
      </c>
      <c r="G3191" s="7" t="s">
        <v>10781</v>
      </c>
      <c r="H3191" s="13">
        <v>44384</v>
      </c>
      <c r="I3191" s="13">
        <v>45114</v>
      </c>
      <c r="J3191" s="13" t="str">
        <f ca="1">IF(Ugovori_OPULJP[[#This Row],[DATUM ZAVRŠETKA OPERACIJE]]&lt;TODAY(),"završen","u provedbi")</f>
        <v>u provedbi</v>
      </c>
      <c r="K3191" s="6" t="s">
        <v>4657</v>
      </c>
      <c r="L3191" s="6" t="s">
        <v>2</v>
      </c>
      <c r="M3191" s="17">
        <v>0.85</v>
      </c>
      <c r="N3191" s="17">
        <v>0.15</v>
      </c>
      <c r="O3191" s="11">
        <f>Ugovori_OPULJP[[#This Row],[Bespovratna sredstva - Ukupno (EU+Nac) HRK
= Ukupna ugovorena vrijednost bespovratnih sredstava]]*Ugovori_OPULJP[[#This Row],[EU STOPA SUFINANCIRANJA %
EU CO-FINANCING RATE %]]</f>
        <v>933447.08400000003</v>
      </c>
      <c r="P3191" s="11">
        <f>Ugovori_OPULJP[[#This Row],[Bespovratna sredstva - Ukupno (EU+Nac) HRK
= Ukupna ugovorena vrijednost bespovratnih sredstava]]*Ugovori_OPULJP[[#This Row],[STOPA NACIONALNOG SUFINANCIRANJA %]]</f>
        <v>164725.95600000001</v>
      </c>
      <c r="Q3191" s="4">
        <v>1098173.04</v>
      </c>
      <c r="R3191" s="11">
        <v>0</v>
      </c>
      <c r="S3191" s="11">
        <v>0</v>
      </c>
      <c r="T3191" s="4">
        <f>Ugovori_OPULJP[[#This Row],[Bespovratna sredstva - Ukupno (EU+Nac) HRK
= Ukupna ugovorena vrijednost bespovratnih sredstava]]+Ugovori_OPULJP[[#This Row],[Javni doprinos korisnika - HRK]]+Ugovori_OPULJP[[#This Row],[Privatni doprinos korisnika - HRK]]</f>
        <v>1098173.04</v>
      </c>
      <c r="U3191" s="19" t="s">
        <v>4584</v>
      </c>
      <c r="V3191" s="19" t="s">
        <v>7159</v>
      </c>
      <c r="W3191" s="14" t="s">
        <v>10932</v>
      </c>
      <c r="X3191" s="15" t="s">
        <v>8071</v>
      </c>
    </row>
    <row r="3192" spans="1:24" ht="114.75" x14ac:dyDescent="0.25">
      <c r="A3192" s="12" t="s">
        <v>10484</v>
      </c>
      <c r="B3192" s="8" t="s">
        <v>8152</v>
      </c>
      <c r="C3192" s="5" t="s">
        <v>7158</v>
      </c>
      <c r="D3192" s="5" t="s">
        <v>8900</v>
      </c>
      <c r="E3192" s="19" t="s">
        <v>10081</v>
      </c>
      <c r="F3192" s="7" t="s">
        <v>10518</v>
      </c>
      <c r="G3192" s="7" t="s">
        <v>8496</v>
      </c>
      <c r="H3192" s="13">
        <v>44376</v>
      </c>
      <c r="I3192" s="13">
        <v>45106</v>
      </c>
      <c r="J3192" s="13" t="str">
        <f ca="1">IF(Ugovori_OPULJP[[#This Row],[DATUM ZAVRŠETKA OPERACIJE]]&lt;TODAY(),"završen","u provedbi")</f>
        <v>u provedbi</v>
      </c>
      <c r="K3192" s="6" t="s">
        <v>3</v>
      </c>
      <c r="L3192" s="6" t="s">
        <v>3</v>
      </c>
      <c r="M3192" s="17">
        <v>0.85</v>
      </c>
      <c r="N3192" s="17">
        <v>0.15</v>
      </c>
      <c r="O3192" s="11">
        <f>Ugovori_OPULJP[[#This Row],[Bespovratna sredstva - Ukupno (EU+Nac) HRK
= Ukupna ugovorena vrijednost bespovratnih sredstava]]*Ugovori_OPULJP[[#This Row],[EU STOPA SUFINANCIRANJA %
EU CO-FINANCING RATE %]]</f>
        <v>1040733.9310000001</v>
      </c>
      <c r="P3192" s="11">
        <f>Ugovori_OPULJP[[#This Row],[Bespovratna sredstva - Ukupno (EU+Nac) HRK
= Ukupna ugovorena vrijednost bespovratnih sredstava]]*Ugovori_OPULJP[[#This Row],[STOPA NACIONALNOG SUFINANCIRANJA %]]</f>
        <v>183658.929</v>
      </c>
      <c r="Q3192" s="4">
        <v>1224392.8600000001</v>
      </c>
      <c r="R3192" s="11">
        <v>0</v>
      </c>
      <c r="S3192" s="11">
        <v>0</v>
      </c>
      <c r="T3192" s="4">
        <f>Ugovori_OPULJP[[#This Row],[Bespovratna sredstva - Ukupno (EU+Nac) HRK
= Ukupna ugovorena vrijednost bespovratnih sredstava]]+Ugovori_OPULJP[[#This Row],[Javni doprinos korisnika - HRK]]+Ugovori_OPULJP[[#This Row],[Privatni doprinos korisnika - HRK]]</f>
        <v>1224392.8600000001</v>
      </c>
      <c r="U3192" s="19" t="s">
        <v>4584</v>
      </c>
      <c r="V3192" s="19" t="s">
        <v>7159</v>
      </c>
      <c r="W3192" s="21" t="s">
        <v>10500</v>
      </c>
      <c r="X3192" s="15" t="s">
        <v>8071</v>
      </c>
    </row>
    <row r="3193" spans="1:24" ht="114.75" x14ac:dyDescent="0.25">
      <c r="A3193" s="12" t="s">
        <v>10729</v>
      </c>
      <c r="B3193" s="8" t="s">
        <v>8152</v>
      </c>
      <c r="C3193" s="5" t="s">
        <v>7158</v>
      </c>
      <c r="D3193" s="5" t="s">
        <v>8900</v>
      </c>
      <c r="E3193" s="19" t="s">
        <v>10081</v>
      </c>
      <c r="F3193" s="7" t="s">
        <v>10862</v>
      </c>
      <c r="G3193" s="7" t="s">
        <v>10782</v>
      </c>
      <c r="H3193" s="13">
        <v>44390</v>
      </c>
      <c r="I3193" s="13">
        <v>45120</v>
      </c>
      <c r="J3193" s="13" t="str">
        <f ca="1">IF(Ugovori_OPULJP[[#This Row],[DATUM ZAVRŠETKA OPERACIJE]]&lt;TODAY(),"završen","u provedbi")</f>
        <v>u provedbi</v>
      </c>
      <c r="K3193" s="6" t="s">
        <v>14</v>
      </c>
      <c r="L3193" s="6" t="s">
        <v>14</v>
      </c>
      <c r="M3193" s="17">
        <v>0.85</v>
      </c>
      <c r="N3193" s="17">
        <v>0.15</v>
      </c>
      <c r="O3193" s="11">
        <f>Ugovori_OPULJP[[#This Row],[Bespovratna sredstva - Ukupno (EU+Nac) HRK
= Ukupna ugovorena vrijednost bespovratnih sredstava]]*Ugovori_OPULJP[[#This Row],[EU STOPA SUFINANCIRANJA %
EU CO-FINANCING RATE %]]</f>
        <v>1683589.3389999999</v>
      </c>
      <c r="P3193" s="11">
        <f>Ugovori_OPULJP[[#This Row],[Bespovratna sredstva - Ukupno (EU+Nac) HRK
= Ukupna ugovorena vrijednost bespovratnih sredstava]]*Ugovori_OPULJP[[#This Row],[STOPA NACIONALNOG SUFINANCIRANJA %]]</f>
        <v>297104.00099999999</v>
      </c>
      <c r="Q3193" s="4">
        <v>1980693.34</v>
      </c>
      <c r="R3193" s="11">
        <v>0</v>
      </c>
      <c r="S3193" s="11">
        <v>0</v>
      </c>
      <c r="T3193" s="4">
        <f>Ugovori_OPULJP[[#This Row],[Bespovratna sredstva - Ukupno (EU+Nac) HRK
= Ukupna ugovorena vrijednost bespovratnih sredstava]]+Ugovori_OPULJP[[#This Row],[Javni doprinos korisnika - HRK]]+Ugovori_OPULJP[[#This Row],[Privatni doprinos korisnika - HRK]]</f>
        <v>1980693.34</v>
      </c>
      <c r="U3193" s="19" t="s">
        <v>4584</v>
      </c>
      <c r="V3193" s="19" t="s">
        <v>7159</v>
      </c>
      <c r="W3193" s="14" t="s">
        <v>10933</v>
      </c>
      <c r="X3193" s="15" t="s">
        <v>8071</v>
      </c>
    </row>
    <row r="3194" spans="1:24" ht="114.75" x14ac:dyDescent="0.25">
      <c r="A3194" s="12" t="s">
        <v>10730</v>
      </c>
      <c r="B3194" s="8" t="s">
        <v>8152</v>
      </c>
      <c r="C3194" s="5" t="s">
        <v>7158</v>
      </c>
      <c r="D3194" s="5" t="s">
        <v>8900</v>
      </c>
      <c r="E3194" s="19" t="s">
        <v>10081</v>
      </c>
      <c r="F3194" s="7" t="s">
        <v>10863</v>
      </c>
      <c r="G3194" s="7" t="s">
        <v>10783</v>
      </c>
      <c r="H3194" s="13">
        <v>44382</v>
      </c>
      <c r="I3194" s="13">
        <v>45112</v>
      </c>
      <c r="J3194" s="13" t="str">
        <f ca="1">IF(Ugovori_OPULJP[[#This Row],[DATUM ZAVRŠETKA OPERACIJE]]&lt;TODAY(),"završen","u provedbi")</f>
        <v>u provedbi</v>
      </c>
      <c r="K3194" s="6" t="s">
        <v>25</v>
      </c>
      <c r="L3194" s="6" t="s">
        <v>3</v>
      </c>
      <c r="M3194" s="17">
        <v>0.85</v>
      </c>
      <c r="N3194" s="17">
        <v>0.15</v>
      </c>
      <c r="O3194" s="11">
        <f>Ugovori_OPULJP[[#This Row],[Bespovratna sredstva - Ukupno (EU+Nac) HRK
= Ukupna ugovorena vrijednost bespovratnih sredstava]]*Ugovori_OPULJP[[#This Row],[EU STOPA SUFINANCIRANJA %
EU CO-FINANCING RATE %]]</f>
        <v>1105365.5</v>
      </c>
      <c r="P3194" s="11">
        <f>Ugovori_OPULJP[[#This Row],[Bespovratna sredstva - Ukupno (EU+Nac) HRK
= Ukupna ugovorena vrijednost bespovratnih sredstava]]*Ugovori_OPULJP[[#This Row],[STOPA NACIONALNOG SUFINANCIRANJA %]]</f>
        <v>195064.5</v>
      </c>
      <c r="Q3194" s="4">
        <v>1300430</v>
      </c>
      <c r="R3194" s="11">
        <v>0</v>
      </c>
      <c r="S3194" s="11">
        <v>0</v>
      </c>
      <c r="T3194" s="4">
        <f>Ugovori_OPULJP[[#This Row],[Bespovratna sredstva - Ukupno (EU+Nac) HRK
= Ukupna ugovorena vrijednost bespovratnih sredstava]]+Ugovori_OPULJP[[#This Row],[Javni doprinos korisnika - HRK]]+Ugovori_OPULJP[[#This Row],[Privatni doprinos korisnika - HRK]]</f>
        <v>1300430</v>
      </c>
      <c r="U3194" s="19" t="s">
        <v>4584</v>
      </c>
      <c r="V3194" s="19" t="s">
        <v>7159</v>
      </c>
      <c r="W3194" s="14" t="s">
        <v>10934</v>
      </c>
      <c r="X3194" s="15" t="s">
        <v>8071</v>
      </c>
    </row>
    <row r="3195" spans="1:24" ht="153" x14ac:dyDescent="0.25">
      <c r="A3195" s="12" t="s">
        <v>10485</v>
      </c>
      <c r="B3195" s="8" t="s">
        <v>8152</v>
      </c>
      <c r="C3195" s="5" t="s">
        <v>7158</v>
      </c>
      <c r="D3195" s="5" t="s">
        <v>8900</v>
      </c>
      <c r="E3195" s="19" t="s">
        <v>10081</v>
      </c>
      <c r="F3195" s="7" t="s">
        <v>10519</v>
      </c>
      <c r="G3195" s="7" t="s">
        <v>10520</v>
      </c>
      <c r="H3195" s="13">
        <v>44440</v>
      </c>
      <c r="I3195" s="48">
        <v>45139</v>
      </c>
      <c r="J3195" s="13" t="str">
        <f ca="1">IF(Ugovori_OPULJP[[#This Row],[DATUM ZAVRŠETKA OPERACIJE]]&lt;TODAY(),"završen","u provedbi")</f>
        <v>u provedbi</v>
      </c>
      <c r="K3195" s="18" t="s">
        <v>8063</v>
      </c>
      <c r="L3195" s="6" t="s">
        <v>3</v>
      </c>
      <c r="M3195" s="17">
        <v>0.85</v>
      </c>
      <c r="N3195" s="17">
        <v>0.15</v>
      </c>
      <c r="O3195" s="11">
        <f>Ugovori_OPULJP[[#This Row],[Bespovratna sredstva - Ukupno (EU+Nac) HRK
= Ukupna ugovorena vrijednost bespovratnih sredstava]]*Ugovori_OPULJP[[#This Row],[EU STOPA SUFINANCIRANJA %
EU CO-FINANCING RATE %]]</f>
        <v>2405214.2215</v>
      </c>
      <c r="P3195" s="11">
        <f>Ugovori_OPULJP[[#This Row],[Bespovratna sredstva - Ukupno (EU+Nac) HRK
= Ukupna ugovorena vrijednost bespovratnih sredstava]]*Ugovori_OPULJP[[#This Row],[STOPA NACIONALNOG SUFINANCIRANJA %]]</f>
        <v>424449.56849999999</v>
      </c>
      <c r="Q3195" s="4">
        <v>2829663.79</v>
      </c>
      <c r="R3195" s="11">
        <v>0</v>
      </c>
      <c r="S3195" s="11">
        <v>0</v>
      </c>
      <c r="T3195" s="4">
        <f>Ugovori_OPULJP[[#This Row],[Bespovratna sredstva - Ukupno (EU+Nac) HRK
= Ukupna ugovorena vrijednost bespovratnih sredstava]]+Ugovori_OPULJP[[#This Row],[Javni doprinos korisnika - HRK]]+Ugovori_OPULJP[[#This Row],[Privatni doprinos korisnika - HRK]]</f>
        <v>2829663.79</v>
      </c>
      <c r="U3195" s="19" t="s">
        <v>4584</v>
      </c>
      <c r="V3195" s="19" t="s">
        <v>7159</v>
      </c>
      <c r="W3195" s="21" t="s">
        <v>10501</v>
      </c>
      <c r="X3195" s="15" t="s">
        <v>8071</v>
      </c>
    </row>
    <row r="3196" spans="1:24" ht="102" x14ac:dyDescent="0.25">
      <c r="A3196" s="12" t="s">
        <v>10486</v>
      </c>
      <c r="B3196" s="8" t="s">
        <v>8152</v>
      </c>
      <c r="C3196" s="5" t="s">
        <v>7158</v>
      </c>
      <c r="D3196" s="5" t="s">
        <v>8900</v>
      </c>
      <c r="E3196" s="19" t="s">
        <v>10081</v>
      </c>
      <c r="F3196" s="7" t="s">
        <v>10521</v>
      </c>
      <c r="G3196" s="7" t="s">
        <v>10522</v>
      </c>
      <c r="H3196" s="13">
        <v>44376</v>
      </c>
      <c r="I3196" s="13">
        <v>45106</v>
      </c>
      <c r="J3196" s="13" t="str">
        <f ca="1">IF(Ugovori_OPULJP[[#This Row],[DATUM ZAVRŠETKA OPERACIJE]]&lt;TODAY(),"završen","u provedbi")</f>
        <v>u provedbi</v>
      </c>
      <c r="K3196" s="18" t="s">
        <v>3004</v>
      </c>
      <c r="L3196" s="6" t="s">
        <v>3</v>
      </c>
      <c r="M3196" s="17">
        <v>0.85</v>
      </c>
      <c r="N3196" s="17">
        <v>0.15</v>
      </c>
      <c r="O3196" s="11">
        <f>Ugovori_OPULJP[[#This Row],[Bespovratna sredstva - Ukupno (EU+Nac) HRK
= Ukupna ugovorena vrijednost bespovratnih sredstava]]*Ugovori_OPULJP[[#This Row],[EU STOPA SUFINANCIRANJA %
EU CO-FINANCING RATE %]]</f>
        <v>753901.9155</v>
      </c>
      <c r="P3196" s="11">
        <f>Ugovori_OPULJP[[#This Row],[Bespovratna sredstva - Ukupno (EU+Nac) HRK
= Ukupna ugovorena vrijednost bespovratnih sredstava]]*Ugovori_OPULJP[[#This Row],[STOPA NACIONALNOG SUFINANCIRANJA %]]</f>
        <v>133041.51449999999</v>
      </c>
      <c r="Q3196" s="4">
        <v>886943.43</v>
      </c>
      <c r="R3196" s="11">
        <v>0</v>
      </c>
      <c r="S3196" s="11">
        <v>0</v>
      </c>
      <c r="T3196" s="4">
        <f>Ugovori_OPULJP[[#This Row],[Bespovratna sredstva - Ukupno (EU+Nac) HRK
= Ukupna ugovorena vrijednost bespovratnih sredstava]]+Ugovori_OPULJP[[#This Row],[Javni doprinos korisnika - HRK]]+Ugovori_OPULJP[[#This Row],[Privatni doprinos korisnika - HRK]]</f>
        <v>886943.43</v>
      </c>
      <c r="U3196" s="19" t="s">
        <v>4584</v>
      </c>
      <c r="V3196" s="19" t="s">
        <v>7159</v>
      </c>
      <c r="W3196" s="21" t="s">
        <v>10502</v>
      </c>
      <c r="X3196" s="15" t="s">
        <v>8071</v>
      </c>
    </row>
    <row r="3197" spans="1:24" ht="114.75" x14ac:dyDescent="0.25">
      <c r="A3197" s="12" t="s">
        <v>10731</v>
      </c>
      <c r="B3197" s="8" t="s">
        <v>8152</v>
      </c>
      <c r="C3197" s="5" t="s">
        <v>7158</v>
      </c>
      <c r="D3197" s="5" t="s">
        <v>8900</v>
      </c>
      <c r="E3197" s="19" t="s">
        <v>10081</v>
      </c>
      <c r="F3197" s="7" t="s">
        <v>10864</v>
      </c>
      <c r="G3197" s="7" t="s">
        <v>10541</v>
      </c>
      <c r="H3197" s="13">
        <v>44383</v>
      </c>
      <c r="I3197" s="13">
        <v>45113</v>
      </c>
      <c r="J3197" s="13" t="str">
        <f ca="1">IF(Ugovori_OPULJP[[#This Row],[DATUM ZAVRŠETKA OPERACIJE]]&lt;TODAY(),"završen","u provedbi")</f>
        <v>u provedbi</v>
      </c>
      <c r="K3197" s="6" t="s">
        <v>10954</v>
      </c>
      <c r="L3197" s="25" t="s">
        <v>15</v>
      </c>
      <c r="M3197" s="17">
        <v>0.85</v>
      </c>
      <c r="N3197" s="17">
        <v>0.15</v>
      </c>
      <c r="O3197" s="11">
        <f>Ugovori_OPULJP[[#This Row],[Bespovratna sredstva - Ukupno (EU+Nac) HRK
= Ukupna ugovorena vrijednost bespovratnih sredstava]]*Ugovori_OPULJP[[#This Row],[EU STOPA SUFINANCIRANJA %
EU CO-FINANCING RATE %]]</f>
        <v>1450062.9569999999</v>
      </c>
      <c r="P3197" s="11">
        <f>Ugovori_OPULJP[[#This Row],[Bespovratna sredstva - Ukupno (EU+Nac) HRK
= Ukupna ugovorena vrijednost bespovratnih sredstava]]*Ugovori_OPULJP[[#This Row],[STOPA NACIONALNOG SUFINANCIRANJA %]]</f>
        <v>255893.46299999999</v>
      </c>
      <c r="Q3197" s="4">
        <v>1705956.42</v>
      </c>
      <c r="R3197" s="11">
        <v>0</v>
      </c>
      <c r="S3197" s="11">
        <v>0</v>
      </c>
      <c r="T3197" s="4">
        <f>Ugovori_OPULJP[[#This Row],[Bespovratna sredstva - Ukupno (EU+Nac) HRK
= Ukupna ugovorena vrijednost bespovratnih sredstava]]+Ugovori_OPULJP[[#This Row],[Javni doprinos korisnika - HRK]]+Ugovori_OPULJP[[#This Row],[Privatni doprinos korisnika - HRK]]</f>
        <v>1705956.42</v>
      </c>
      <c r="U3197" s="19" t="s">
        <v>4584</v>
      </c>
      <c r="V3197" s="19" t="s">
        <v>7159</v>
      </c>
      <c r="W3197" s="14" t="s">
        <v>10935</v>
      </c>
      <c r="X3197" s="15" t="s">
        <v>8071</v>
      </c>
    </row>
    <row r="3198" spans="1:24" ht="102" x14ac:dyDescent="0.25">
      <c r="A3198" s="12" t="s">
        <v>10487</v>
      </c>
      <c r="B3198" s="8" t="s">
        <v>8152</v>
      </c>
      <c r="C3198" s="5" t="s">
        <v>7158</v>
      </c>
      <c r="D3198" s="5" t="s">
        <v>8900</v>
      </c>
      <c r="E3198" s="19" t="s">
        <v>10081</v>
      </c>
      <c r="F3198" s="7" t="s">
        <v>10523</v>
      </c>
      <c r="G3198" s="7" t="s">
        <v>10524</v>
      </c>
      <c r="H3198" s="13">
        <v>44376</v>
      </c>
      <c r="I3198" s="13">
        <v>45106</v>
      </c>
      <c r="J3198" s="13" t="str">
        <f ca="1">IF(Ugovori_OPULJP[[#This Row],[DATUM ZAVRŠETKA OPERACIJE]]&lt;TODAY(),"završen","u provedbi")</f>
        <v>u provedbi</v>
      </c>
      <c r="K3198" s="18" t="s">
        <v>10527</v>
      </c>
      <c r="L3198" s="6" t="s">
        <v>3</v>
      </c>
      <c r="M3198" s="17">
        <v>0.85</v>
      </c>
      <c r="N3198" s="17">
        <v>0.15</v>
      </c>
      <c r="O3198" s="11">
        <f>Ugovori_OPULJP[[#This Row],[Bespovratna sredstva - Ukupno (EU+Nac) HRK
= Ukupna ugovorena vrijednost bespovratnih sredstava]]*Ugovori_OPULJP[[#This Row],[EU STOPA SUFINANCIRANJA %
EU CO-FINANCING RATE %]]</f>
        <v>2469092.1549999998</v>
      </c>
      <c r="P3198" s="11">
        <f>Ugovori_OPULJP[[#This Row],[Bespovratna sredstva - Ukupno (EU+Nac) HRK
= Ukupna ugovorena vrijednost bespovratnih sredstava]]*Ugovori_OPULJP[[#This Row],[STOPA NACIONALNOG SUFINANCIRANJA %]]</f>
        <v>435722.14499999996</v>
      </c>
      <c r="Q3198" s="4">
        <v>2904814.3</v>
      </c>
      <c r="R3198" s="11">
        <v>0</v>
      </c>
      <c r="S3198" s="11">
        <v>0</v>
      </c>
      <c r="T3198" s="4">
        <f>Ugovori_OPULJP[[#This Row],[Bespovratna sredstva - Ukupno (EU+Nac) HRK
= Ukupna ugovorena vrijednost bespovratnih sredstava]]+Ugovori_OPULJP[[#This Row],[Javni doprinos korisnika - HRK]]+Ugovori_OPULJP[[#This Row],[Privatni doprinos korisnika - HRK]]</f>
        <v>2904814.3</v>
      </c>
      <c r="U3198" s="19" t="s">
        <v>4584</v>
      </c>
      <c r="V3198" s="19" t="s">
        <v>7159</v>
      </c>
      <c r="W3198" s="21" t="s">
        <v>10503</v>
      </c>
      <c r="X3198" s="15" t="s">
        <v>8071</v>
      </c>
    </row>
    <row r="3199" spans="1:24" ht="114.75" x14ac:dyDescent="0.25">
      <c r="A3199" s="12" t="s">
        <v>10488</v>
      </c>
      <c r="B3199" s="8" t="s">
        <v>8152</v>
      </c>
      <c r="C3199" s="5" t="s">
        <v>7158</v>
      </c>
      <c r="D3199" s="5" t="s">
        <v>8900</v>
      </c>
      <c r="E3199" s="19" t="s">
        <v>10081</v>
      </c>
      <c r="F3199" s="7" t="s">
        <v>10525</v>
      </c>
      <c r="G3199" s="7" t="s">
        <v>10526</v>
      </c>
      <c r="H3199" s="13">
        <v>44440</v>
      </c>
      <c r="I3199" s="13">
        <v>45170</v>
      </c>
      <c r="J3199" s="13" t="str">
        <f ca="1">IF(Ugovori_OPULJP[[#This Row],[DATUM ZAVRŠETKA OPERACIJE]]&lt;TODAY(),"završen","u provedbi")</f>
        <v>u provedbi</v>
      </c>
      <c r="K3199" s="18" t="s">
        <v>3599</v>
      </c>
      <c r="L3199" s="6" t="s">
        <v>6</v>
      </c>
      <c r="M3199" s="17">
        <v>0.85</v>
      </c>
      <c r="N3199" s="17">
        <v>0.15</v>
      </c>
      <c r="O3199" s="11">
        <f>Ugovori_OPULJP[[#This Row],[Bespovratna sredstva - Ukupno (EU+Nac) HRK
= Ukupna ugovorena vrijednost bespovratnih sredstava]]*Ugovori_OPULJP[[#This Row],[EU STOPA SUFINANCIRANJA %
EU CO-FINANCING RATE %]]</f>
        <v>2471442.9065</v>
      </c>
      <c r="P3199" s="11">
        <f>Ugovori_OPULJP[[#This Row],[Bespovratna sredstva - Ukupno (EU+Nac) HRK
= Ukupna ugovorena vrijednost bespovratnih sredstava]]*Ugovori_OPULJP[[#This Row],[STOPA NACIONALNOG SUFINANCIRANJA %]]</f>
        <v>436136.98350000003</v>
      </c>
      <c r="Q3199" s="4">
        <v>2907579.89</v>
      </c>
      <c r="R3199" s="11">
        <v>0</v>
      </c>
      <c r="S3199" s="11">
        <v>0</v>
      </c>
      <c r="T3199" s="4">
        <f>Ugovori_OPULJP[[#This Row],[Bespovratna sredstva - Ukupno (EU+Nac) HRK
= Ukupna ugovorena vrijednost bespovratnih sredstava]]+Ugovori_OPULJP[[#This Row],[Javni doprinos korisnika - HRK]]+Ugovori_OPULJP[[#This Row],[Privatni doprinos korisnika - HRK]]</f>
        <v>2907579.89</v>
      </c>
      <c r="U3199" s="19" t="s">
        <v>4584</v>
      </c>
      <c r="V3199" s="19" t="s">
        <v>7159</v>
      </c>
      <c r="W3199" s="21" t="s">
        <v>10504</v>
      </c>
      <c r="X3199" s="15" t="s">
        <v>8071</v>
      </c>
    </row>
    <row r="3200" spans="1:24" ht="114.75" x14ac:dyDescent="0.25">
      <c r="A3200" s="12" t="s">
        <v>11952</v>
      </c>
      <c r="B3200" s="8" t="s">
        <v>8152</v>
      </c>
      <c r="C3200" s="5" t="s">
        <v>7158</v>
      </c>
      <c r="D3200" s="5" t="s">
        <v>8900</v>
      </c>
      <c r="E3200" s="19" t="s">
        <v>10081</v>
      </c>
      <c r="F3200" s="7" t="s">
        <v>11982</v>
      </c>
      <c r="G3200" s="7" t="s">
        <v>11983</v>
      </c>
      <c r="H3200" s="13">
        <v>44560</v>
      </c>
      <c r="I3200" s="13">
        <v>45290</v>
      </c>
      <c r="J3200" s="13" t="str">
        <f ca="1">IF(Ugovori_OPULJP[[#This Row],[DATUM ZAVRŠETKA OPERACIJE]]&lt;TODAY(),"završen","u provedbi")</f>
        <v>u provedbi</v>
      </c>
      <c r="K3200" s="6" t="s">
        <v>12058</v>
      </c>
      <c r="L3200" s="6" t="s">
        <v>3</v>
      </c>
      <c r="M3200" s="35" t="s">
        <v>9864</v>
      </c>
      <c r="N3200" s="17">
        <v>0.15</v>
      </c>
      <c r="O3200" s="11">
        <f>Ugovori_OPULJP[[#This Row],[Bespovratna sredstva - Ukupno (EU+Nac) HRK
= Ukupna ugovorena vrijednost bespovratnih sredstava]]*Ugovori_OPULJP[[#This Row],[EU STOPA SUFINANCIRANJA %
EU CO-FINANCING RATE %]]</f>
        <v>1224601.4515</v>
      </c>
      <c r="P3200" s="11">
        <f>Ugovori_OPULJP[[#This Row],[Bespovratna sredstva - Ukupno (EU+Nac) HRK
= Ukupna ugovorena vrijednost bespovratnih sredstava]]*Ugovori_OPULJP[[#This Row],[STOPA NACIONALNOG SUFINANCIRANJA %]]</f>
        <v>216106.1385</v>
      </c>
      <c r="Q3200" s="4">
        <v>1440707.59</v>
      </c>
      <c r="R3200" s="11">
        <v>0</v>
      </c>
      <c r="S3200" s="11">
        <v>0</v>
      </c>
      <c r="T3200" s="4">
        <f>Ugovori_OPULJP[[#This Row],[Bespovratna sredstva - Ukupno (EU+Nac) HRK
= Ukupna ugovorena vrijednost bespovratnih sredstava]]+Ugovori_OPULJP[[#This Row],[Javni doprinos korisnika - HRK]]+Ugovori_OPULJP[[#This Row],[Privatni doprinos korisnika - HRK]]</f>
        <v>1440707.59</v>
      </c>
      <c r="U3200" s="19" t="s">
        <v>4584</v>
      </c>
      <c r="V3200" s="19" t="s">
        <v>7159</v>
      </c>
      <c r="W3200" s="14" t="s">
        <v>12029</v>
      </c>
      <c r="X3200" s="15" t="s">
        <v>8071</v>
      </c>
    </row>
    <row r="3201" spans="1:24" ht="114.75" x14ac:dyDescent="0.25">
      <c r="A3201" s="12" t="s">
        <v>11953</v>
      </c>
      <c r="B3201" s="8" t="s">
        <v>8152</v>
      </c>
      <c r="C3201" s="5" t="s">
        <v>7158</v>
      </c>
      <c r="D3201" s="5" t="s">
        <v>8900</v>
      </c>
      <c r="E3201" s="19" t="s">
        <v>10081</v>
      </c>
      <c r="F3201" s="7" t="s">
        <v>11984</v>
      </c>
      <c r="G3201" s="7" t="s">
        <v>11985</v>
      </c>
      <c r="H3201" s="13">
        <v>44560</v>
      </c>
      <c r="I3201" s="13">
        <v>45290</v>
      </c>
      <c r="J3201" s="13" t="str">
        <f ca="1">IF(Ugovori_OPULJP[[#This Row],[DATUM ZAVRŠETKA OPERACIJE]]&lt;TODAY(),"završen","u provedbi")</f>
        <v>u provedbi</v>
      </c>
      <c r="K3201" s="6" t="s">
        <v>12055</v>
      </c>
      <c r="L3201" s="6" t="s">
        <v>3</v>
      </c>
      <c r="M3201" s="35" t="s">
        <v>9864</v>
      </c>
      <c r="N3201" s="17">
        <v>0.15</v>
      </c>
      <c r="O3201" s="11">
        <f>Ugovori_OPULJP[[#This Row],[Bespovratna sredstva - Ukupno (EU+Nac) HRK
= Ukupna ugovorena vrijednost bespovratnih sredstava]]*Ugovori_OPULJP[[#This Row],[EU STOPA SUFINANCIRANJA %
EU CO-FINANCING RATE %]]</f>
        <v>1453473.3015000001</v>
      </c>
      <c r="P3201" s="11">
        <f>Ugovori_OPULJP[[#This Row],[Bespovratna sredstva - Ukupno (EU+Nac) HRK
= Ukupna ugovorena vrijednost bespovratnih sredstava]]*Ugovori_OPULJP[[#This Row],[STOPA NACIONALNOG SUFINANCIRANJA %]]</f>
        <v>256495.2885</v>
      </c>
      <c r="Q3201" s="4">
        <v>1709968.59</v>
      </c>
      <c r="R3201" s="11">
        <v>0</v>
      </c>
      <c r="S3201" s="11">
        <v>0</v>
      </c>
      <c r="T3201" s="4">
        <f>Ugovori_OPULJP[[#This Row],[Bespovratna sredstva - Ukupno (EU+Nac) HRK
= Ukupna ugovorena vrijednost bespovratnih sredstava]]+Ugovori_OPULJP[[#This Row],[Javni doprinos korisnika - HRK]]+Ugovori_OPULJP[[#This Row],[Privatni doprinos korisnika - HRK]]</f>
        <v>1709968.59</v>
      </c>
      <c r="U3201" s="19" t="s">
        <v>4584</v>
      </c>
      <c r="V3201" s="19" t="s">
        <v>7159</v>
      </c>
      <c r="W3201" s="14" t="s">
        <v>12030</v>
      </c>
      <c r="X3201" s="15" t="s">
        <v>8071</v>
      </c>
    </row>
    <row r="3202" spans="1:24" ht="114.75" x14ac:dyDescent="0.25">
      <c r="A3202" s="12" t="s">
        <v>11954</v>
      </c>
      <c r="B3202" s="8" t="s">
        <v>8152</v>
      </c>
      <c r="C3202" s="5" t="s">
        <v>7158</v>
      </c>
      <c r="D3202" s="5" t="s">
        <v>8900</v>
      </c>
      <c r="E3202" s="19" t="s">
        <v>10081</v>
      </c>
      <c r="F3202" s="7" t="s">
        <v>11986</v>
      </c>
      <c r="G3202" s="7" t="s">
        <v>9717</v>
      </c>
      <c r="H3202" s="13">
        <v>44560</v>
      </c>
      <c r="I3202" s="13">
        <v>45290</v>
      </c>
      <c r="J3202" s="13" t="str">
        <f ca="1">IF(Ugovori_OPULJP[[#This Row],[DATUM ZAVRŠETKA OPERACIJE]]&lt;TODAY(),"završen","u provedbi")</f>
        <v>u provedbi</v>
      </c>
      <c r="K3202" s="6" t="s">
        <v>12056</v>
      </c>
      <c r="L3202" s="6" t="s">
        <v>4</v>
      </c>
      <c r="M3202" s="35" t="s">
        <v>9864</v>
      </c>
      <c r="N3202" s="17">
        <v>0.15</v>
      </c>
      <c r="O3202" s="11">
        <f>Ugovori_OPULJP[[#This Row],[Bespovratna sredstva - Ukupno (EU+Nac) HRK
= Ukupna ugovorena vrijednost bespovratnih sredstava]]*Ugovori_OPULJP[[#This Row],[EU STOPA SUFINANCIRANJA %
EU CO-FINANCING RATE %]]</f>
        <v>2168288.1540000001</v>
      </c>
      <c r="P3202" s="11">
        <f>Ugovori_OPULJP[[#This Row],[Bespovratna sredstva - Ukupno (EU+Nac) HRK
= Ukupna ugovorena vrijednost bespovratnih sredstava]]*Ugovori_OPULJP[[#This Row],[STOPA NACIONALNOG SUFINANCIRANJA %]]</f>
        <v>382639.08600000001</v>
      </c>
      <c r="Q3202" s="4">
        <v>2550927.2400000002</v>
      </c>
      <c r="R3202" s="11">
        <v>0</v>
      </c>
      <c r="S3202" s="11">
        <v>0</v>
      </c>
      <c r="T3202" s="4">
        <f>Ugovori_OPULJP[[#This Row],[Bespovratna sredstva - Ukupno (EU+Nac) HRK
= Ukupna ugovorena vrijednost bespovratnih sredstava]]+Ugovori_OPULJP[[#This Row],[Javni doprinos korisnika - HRK]]+Ugovori_OPULJP[[#This Row],[Privatni doprinos korisnika - HRK]]</f>
        <v>2550927.2400000002</v>
      </c>
      <c r="U3202" s="19" t="s">
        <v>4584</v>
      </c>
      <c r="V3202" s="19" t="s">
        <v>7159</v>
      </c>
      <c r="W3202" s="14" t="s">
        <v>12031</v>
      </c>
      <c r="X3202" s="15" t="s">
        <v>8071</v>
      </c>
    </row>
    <row r="3203" spans="1:24" ht="114.75" x14ac:dyDescent="0.25">
      <c r="A3203" s="12" t="s">
        <v>11955</v>
      </c>
      <c r="B3203" s="8" t="s">
        <v>8152</v>
      </c>
      <c r="C3203" s="5" t="s">
        <v>7158</v>
      </c>
      <c r="D3203" s="5" t="s">
        <v>8900</v>
      </c>
      <c r="E3203" s="19" t="s">
        <v>10081</v>
      </c>
      <c r="F3203" s="7" t="s">
        <v>11987</v>
      </c>
      <c r="G3203" s="47" t="s">
        <v>10595</v>
      </c>
      <c r="H3203" s="13">
        <v>44560</v>
      </c>
      <c r="I3203" s="13">
        <v>45107</v>
      </c>
      <c r="J3203" s="13" t="str">
        <f ca="1">IF(Ugovori_OPULJP[[#This Row],[DATUM ZAVRŠETKA OPERACIJE]]&lt;TODAY(),"završen","u provedbi")</f>
        <v>u provedbi</v>
      </c>
      <c r="K3203" s="6" t="s">
        <v>12057</v>
      </c>
      <c r="L3203" s="6" t="s">
        <v>3</v>
      </c>
      <c r="M3203" s="35" t="s">
        <v>9864</v>
      </c>
      <c r="N3203" s="17">
        <v>0.15</v>
      </c>
      <c r="O3203" s="11">
        <f>Ugovori_OPULJP[[#This Row],[Bespovratna sredstva - Ukupno (EU+Nac) HRK
= Ukupna ugovorena vrijednost bespovratnih sredstava]]*Ugovori_OPULJP[[#This Row],[EU STOPA SUFINANCIRANJA %
EU CO-FINANCING RATE %]]</f>
        <v>1156015.929</v>
      </c>
      <c r="P3203" s="11">
        <f>Ugovori_OPULJP[[#This Row],[Bespovratna sredstva - Ukupno (EU+Nac) HRK
= Ukupna ugovorena vrijednost bespovratnih sredstava]]*Ugovori_OPULJP[[#This Row],[STOPA NACIONALNOG SUFINANCIRANJA %]]</f>
        <v>204002.81099999999</v>
      </c>
      <c r="Q3203" s="4">
        <v>1360018.74</v>
      </c>
      <c r="R3203" s="11">
        <v>0</v>
      </c>
      <c r="S3203" s="11">
        <v>0</v>
      </c>
      <c r="T3203" s="4">
        <f>Ugovori_OPULJP[[#This Row],[Bespovratna sredstva - Ukupno (EU+Nac) HRK
= Ukupna ugovorena vrijednost bespovratnih sredstava]]+Ugovori_OPULJP[[#This Row],[Javni doprinos korisnika - HRK]]+Ugovori_OPULJP[[#This Row],[Privatni doprinos korisnika - HRK]]</f>
        <v>1360018.74</v>
      </c>
      <c r="U3203" s="19" t="s">
        <v>4584</v>
      </c>
      <c r="V3203" s="19" t="s">
        <v>7159</v>
      </c>
      <c r="W3203" s="14" t="s">
        <v>12032</v>
      </c>
      <c r="X3203" s="15" t="s">
        <v>8071</v>
      </c>
    </row>
    <row r="3204" spans="1:24" ht="102" x14ac:dyDescent="0.25">
      <c r="A3204" s="12" t="s">
        <v>11956</v>
      </c>
      <c r="B3204" s="8" t="s">
        <v>8152</v>
      </c>
      <c r="C3204" s="5" t="s">
        <v>7158</v>
      </c>
      <c r="D3204" s="5" t="s">
        <v>8900</v>
      </c>
      <c r="E3204" s="19" t="s">
        <v>10081</v>
      </c>
      <c r="F3204" s="7" t="s">
        <v>11988</v>
      </c>
      <c r="G3204" s="7" t="s">
        <v>11989</v>
      </c>
      <c r="H3204" s="13">
        <v>44560</v>
      </c>
      <c r="I3204" s="13">
        <v>45290</v>
      </c>
      <c r="J3204" s="13" t="str">
        <f ca="1">IF(Ugovori_OPULJP[[#This Row],[DATUM ZAVRŠETKA OPERACIJE]]&lt;TODAY(),"završen","u provedbi")</f>
        <v>u provedbi</v>
      </c>
      <c r="K3204" s="6" t="s">
        <v>19</v>
      </c>
      <c r="L3204" s="25" t="s">
        <v>19</v>
      </c>
      <c r="M3204" s="35" t="s">
        <v>9864</v>
      </c>
      <c r="N3204" s="17">
        <v>0.15</v>
      </c>
      <c r="O3204" s="11">
        <f>Ugovori_OPULJP[[#This Row],[Bespovratna sredstva - Ukupno (EU+Nac) HRK
= Ukupna ugovorena vrijednost bespovratnih sredstava]]*Ugovori_OPULJP[[#This Row],[EU STOPA SUFINANCIRANJA %
EU CO-FINANCING RATE %]]</f>
        <v>2236225.6875</v>
      </c>
      <c r="P3204" s="11">
        <f>Ugovori_OPULJP[[#This Row],[Bespovratna sredstva - Ukupno (EU+Nac) HRK
= Ukupna ugovorena vrijednost bespovratnih sredstava]]*Ugovori_OPULJP[[#This Row],[STOPA NACIONALNOG SUFINANCIRANJA %]]</f>
        <v>394628.0625</v>
      </c>
      <c r="Q3204" s="4">
        <v>2630853.75</v>
      </c>
      <c r="R3204" s="11">
        <v>0</v>
      </c>
      <c r="S3204" s="11">
        <v>0</v>
      </c>
      <c r="T3204" s="4">
        <f>Ugovori_OPULJP[[#This Row],[Bespovratna sredstva - Ukupno (EU+Nac) HRK
= Ukupna ugovorena vrijednost bespovratnih sredstava]]+Ugovori_OPULJP[[#This Row],[Javni doprinos korisnika - HRK]]+Ugovori_OPULJP[[#This Row],[Privatni doprinos korisnika - HRK]]</f>
        <v>2630853.75</v>
      </c>
      <c r="U3204" s="19" t="s">
        <v>4584</v>
      </c>
      <c r="V3204" s="19" t="s">
        <v>7159</v>
      </c>
      <c r="W3204" s="14" t="s">
        <v>12033</v>
      </c>
      <c r="X3204" s="15" t="s">
        <v>8071</v>
      </c>
    </row>
    <row r="3205" spans="1:24" ht="76.5" x14ac:dyDescent="0.25">
      <c r="A3205" s="12" t="s">
        <v>11957</v>
      </c>
      <c r="B3205" s="8" t="s">
        <v>8152</v>
      </c>
      <c r="C3205" s="5" t="s">
        <v>7158</v>
      </c>
      <c r="D3205" s="5" t="s">
        <v>8900</v>
      </c>
      <c r="E3205" s="19" t="s">
        <v>10081</v>
      </c>
      <c r="F3205" s="7" t="s">
        <v>11990</v>
      </c>
      <c r="G3205" s="7" t="s">
        <v>11991</v>
      </c>
      <c r="H3205" s="13">
        <v>44560</v>
      </c>
      <c r="I3205" s="13">
        <v>45290</v>
      </c>
      <c r="J3205" s="13" t="str">
        <f ca="1">IF(Ugovori_OPULJP[[#This Row],[DATUM ZAVRŠETKA OPERACIJE]]&lt;TODAY(),"završen","u provedbi")</f>
        <v>u provedbi</v>
      </c>
      <c r="K3205" s="6" t="s">
        <v>9948</v>
      </c>
      <c r="L3205" s="6" t="s">
        <v>0</v>
      </c>
      <c r="M3205" s="35" t="s">
        <v>9864</v>
      </c>
      <c r="N3205" s="17">
        <v>0.15</v>
      </c>
      <c r="O3205" s="11">
        <f>Ugovori_OPULJP[[#This Row],[Bespovratna sredstva - Ukupno (EU+Nac) HRK
= Ukupna ugovorena vrijednost bespovratnih sredstava]]*Ugovori_OPULJP[[#This Row],[EU STOPA SUFINANCIRANJA %
EU CO-FINANCING RATE %]]</f>
        <v>2173217.253</v>
      </c>
      <c r="P3205" s="11">
        <f>Ugovori_OPULJP[[#This Row],[Bespovratna sredstva - Ukupno (EU+Nac) HRK
= Ukupna ugovorena vrijednost bespovratnih sredstava]]*Ugovori_OPULJP[[#This Row],[STOPA NACIONALNOG SUFINANCIRANJA %]]</f>
        <v>383508.92700000003</v>
      </c>
      <c r="Q3205" s="4">
        <v>2556726.1800000002</v>
      </c>
      <c r="R3205" s="11">
        <v>0</v>
      </c>
      <c r="S3205" s="11">
        <v>0</v>
      </c>
      <c r="T3205" s="4">
        <f>Ugovori_OPULJP[[#This Row],[Bespovratna sredstva - Ukupno (EU+Nac) HRK
= Ukupna ugovorena vrijednost bespovratnih sredstava]]+Ugovori_OPULJP[[#This Row],[Javni doprinos korisnika - HRK]]+Ugovori_OPULJP[[#This Row],[Privatni doprinos korisnika - HRK]]</f>
        <v>2556726.1800000002</v>
      </c>
      <c r="U3205" s="19" t="s">
        <v>4584</v>
      </c>
      <c r="V3205" s="19" t="s">
        <v>7159</v>
      </c>
      <c r="W3205" s="14" t="s">
        <v>12034</v>
      </c>
      <c r="X3205" s="15" t="s">
        <v>8071</v>
      </c>
    </row>
    <row r="3206" spans="1:24" ht="89.25" x14ac:dyDescent="0.25">
      <c r="A3206" s="12" t="s">
        <v>11958</v>
      </c>
      <c r="B3206" s="8" t="s">
        <v>8152</v>
      </c>
      <c r="C3206" s="5" t="s">
        <v>7158</v>
      </c>
      <c r="D3206" s="5" t="s">
        <v>8900</v>
      </c>
      <c r="E3206" s="19" t="s">
        <v>10081</v>
      </c>
      <c r="F3206" s="7" t="s">
        <v>11992</v>
      </c>
      <c r="G3206" s="7" t="s">
        <v>11993</v>
      </c>
      <c r="H3206" s="13">
        <v>44560</v>
      </c>
      <c r="I3206" s="13">
        <v>45229</v>
      </c>
      <c r="J3206" s="13" t="str">
        <f ca="1">IF(Ugovori_OPULJP[[#This Row],[DATUM ZAVRŠETKA OPERACIJE]]&lt;TODAY(),"završen","u provedbi")</f>
        <v>u provedbi</v>
      </c>
      <c r="K3206" s="6" t="s">
        <v>1556</v>
      </c>
      <c r="L3206" s="25" t="s">
        <v>9</v>
      </c>
      <c r="M3206" s="35" t="s">
        <v>9864</v>
      </c>
      <c r="N3206" s="17">
        <v>0.15</v>
      </c>
      <c r="O3206" s="11">
        <f>Ugovori_OPULJP[[#This Row],[Bespovratna sredstva - Ukupno (EU+Nac) HRK
= Ukupna ugovorena vrijednost bespovratnih sredstava]]*Ugovori_OPULJP[[#This Row],[EU STOPA SUFINANCIRANJA %
EU CO-FINANCING RATE %]]</f>
        <v>2475542.227</v>
      </c>
      <c r="P3206" s="11">
        <f>Ugovori_OPULJP[[#This Row],[Bespovratna sredstva - Ukupno (EU+Nac) HRK
= Ukupna ugovorena vrijednost bespovratnih sredstava]]*Ugovori_OPULJP[[#This Row],[STOPA NACIONALNOG SUFINANCIRANJA %]]</f>
        <v>436860.39299999998</v>
      </c>
      <c r="Q3206" s="4">
        <v>2912402.62</v>
      </c>
      <c r="R3206" s="11">
        <v>0</v>
      </c>
      <c r="S3206" s="11">
        <v>0</v>
      </c>
      <c r="T3206" s="4">
        <f>Ugovori_OPULJP[[#This Row],[Bespovratna sredstva - Ukupno (EU+Nac) HRK
= Ukupna ugovorena vrijednost bespovratnih sredstava]]+Ugovori_OPULJP[[#This Row],[Javni doprinos korisnika - HRK]]+Ugovori_OPULJP[[#This Row],[Privatni doprinos korisnika - HRK]]</f>
        <v>2912402.62</v>
      </c>
      <c r="U3206" s="19" t="s">
        <v>4584</v>
      </c>
      <c r="V3206" s="19" t="s">
        <v>7159</v>
      </c>
      <c r="W3206" s="14" t="s">
        <v>12035</v>
      </c>
      <c r="X3206" s="15" t="s">
        <v>8071</v>
      </c>
    </row>
    <row r="3207" spans="1:24" ht="89.25" x14ac:dyDescent="0.25">
      <c r="A3207" s="12" t="s">
        <v>11959</v>
      </c>
      <c r="B3207" s="8" t="s">
        <v>8152</v>
      </c>
      <c r="C3207" s="5" t="s">
        <v>7158</v>
      </c>
      <c r="D3207" s="5" t="s">
        <v>8900</v>
      </c>
      <c r="E3207" s="19" t="s">
        <v>10081</v>
      </c>
      <c r="F3207" s="7" t="s">
        <v>11994</v>
      </c>
      <c r="G3207" s="7" t="s">
        <v>11995</v>
      </c>
      <c r="H3207" s="13">
        <v>44560</v>
      </c>
      <c r="I3207" s="13">
        <v>45290</v>
      </c>
      <c r="J3207" s="13" t="str">
        <f ca="1">IF(Ugovori_OPULJP[[#This Row],[DATUM ZAVRŠETKA OPERACIJE]]&lt;TODAY(),"završen","u provedbi")</f>
        <v>u provedbi</v>
      </c>
      <c r="K3207" s="6" t="s">
        <v>25</v>
      </c>
      <c r="L3207" s="6" t="s">
        <v>3</v>
      </c>
      <c r="M3207" s="35" t="s">
        <v>9864</v>
      </c>
      <c r="N3207" s="17">
        <v>0.15</v>
      </c>
      <c r="O3207" s="11">
        <f>Ugovori_OPULJP[[#This Row],[Bespovratna sredstva - Ukupno (EU+Nac) HRK
= Ukupna ugovorena vrijednost bespovratnih sredstava]]*Ugovori_OPULJP[[#This Row],[EU STOPA SUFINANCIRANJA %
EU CO-FINANCING RATE %]]</f>
        <v>2417747.1399999997</v>
      </c>
      <c r="P3207" s="11">
        <f>Ugovori_OPULJP[[#This Row],[Bespovratna sredstva - Ukupno (EU+Nac) HRK
= Ukupna ugovorena vrijednost bespovratnih sredstava]]*Ugovori_OPULJP[[#This Row],[STOPA NACIONALNOG SUFINANCIRANJA %]]</f>
        <v>426661.25999999995</v>
      </c>
      <c r="Q3207" s="4">
        <v>2844408.4</v>
      </c>
      <c r="R3207" s="11">
        <v>0</v>
      </c>
      <c r="S3207" s="11">
        <v>0</v>
      </c>
      <c r="T3207" s="4">
        <f>Ugovori_OPULJP[[#This Row],[Bespovratna sredstva - Ukupno (EU+Nac) HRK
= Ukupna ugovorena vrijednost bespovratnih sredstava]]+Ugovori_OPULJP[[#This Row],[Javni doprinos korisnika - HRK]]+Ugovori_OPULJP[[#This Row],[Privatni doprinos korisnika - HRK]]</f>
        <v>2844408.4</v>
      </c>
      <c r="U3207" s="19" t="s">
        <v>4584</v>
      </c>
      <c r="V3207" s="19" t="s">
        <v>7159</v>
      </c>
      <c r="W3207" s="14" t="s">
        <v>12036</v>
      </c>
      <c r="X3207" s="15" t="s">
        <v>8071</v>
      </c>
    </row>
    <row r="3208" spans="1:24" ht="89.25" x14ac:dyDescent="0.25">
      <c r="A3208" s="12" t="s">
        <v>11397</v>
      </c>
      <c r="B3208" s="8" t="s">
        <v>8152</v>
      </c>
      <c r="C3208" s="5" t="s">
        <v>7158</v>
      </c>
      <c r="D3208" s="27" t="s">
        <v>11320</v>
      </c>
      <c r="E3208" s="29" t="s">
        <v>10081</v>
      </c>
      <c r="F3208" s="7" t="s">
        <v>11420</v>
      </c>
      <c r="G3208" s="7" t="s">
        <v>11434</v>
      </c>
      <c r="H3208" s="13">
        <v>44512</v>
      </c>
      <c r="I3208" s="13">
        <v>45058</v>
      </c>
      <c r="J3208" s="13" t="str">
        <f ca="1">IF(Ugovori_OPULJP[[#This Row],[DATUM ZAVRŠETKA OPERACIJE]]&lt;TODAY(),"završen","u provedbi")</f>
        <v>u provedbi</v>
      </c>
      <c r="K3208" s="6" t="s">
        <v>3</v>
      </c>
      <c r="L3208" s="18" t="s">
        <v>3</v>
      </c>
      <c r="M3208" s="17">
        <v>0.85</v>
      </c>
      <c r="N3208" s="17">
        <v>0.15</v>
      </c>
      <c r="O3208" s="11">
        <f>Ugovori_OPULJP[[#This Row],[Bespovratna sredstva - Ukupno (EU+Nac) HRK
= Ukupna ugovorena vrijednost bespovratnih sredstava]]*Ugovori_OPULJP[[#This Row],[EU STOPA SUFINANCIRANJA %
EU CO-FINANCING RATE %]]</f>
        <v>420422.80099999998</v>
      </c>
      <c r="P3208" s="11">
        <f>Ugovori_OPULJP[[#This Row],[Bespovratna sredstva - Ukupno (EU+Nac) HRK
= Ukupna ugovorena vrijednost bespovratnih sredstava]]*Ugovori_OPULJP[[#This Row],[STOPA NACIONALNOG SUFINANCIRANJA %]]</f>
        <v>74192.258999999991</v>
      </c>
      <c r="Q3208" s="4">
        <v>494615.06</v>
      </c>
      <c r="R3208" s="11">
        <v>0</v>
      </c>
      <c r="S3208" s="11">
        <v>0</v>
      </c>
      <c r="T3208" s="4">
        <f>Ugovori_OPULJP[[#This Row],[Bespovratna sredstva - Ukupno (EU+Nac) HRK
= Ukupna ugovorena vrijednost bespovratnih sredstava]]+Ugovori_OPULJP[[#This Row],[Javni doprinos korisnika - HRK]]+Ugovori_OPULJP[[#This Row],[Privatni doprinos korisnika - HRK]]</f>
        <v>494615.06</v>
      </c>
      <c r="U3208" s="29" t="s">
        <v>4584</v>
      </c>
      <c r="V3208" s="29" t="s">
        <v>7159</v>
      </c>
      <c r="W3208" s="14" t="s">
        <v>11443</v>
      </c>
      <c r="X3208" s="30" t="s">
        <v>8071</v>
      </c>
    </row>
    <row r="3209" spans="1:24" ht="89.25" x14ac:dyDescent="0.25">
      <c r="A3209" s="12" t="s">
        <v>12417</v>
      </c>
      <c r="B3209" s="8" t="s">
        <v>8152</v>
      </c>
      <c r="C3209" s="5" t="s">
        <v>7158</v>
      </c>
      <c r="D3209" s="27" t="s">
        <v>11320</v>
      </c>
      <c r="E3209" s="29" t="s">
        <v>10081</v>
      </c>
      <c r="F3209" s="7" t="s">
        <v>12418</v>
      </c>
      <c r="G3209" s="7" t="s">
        <v>12071</v>
      </c>
      <c r="H3209" s="13">
        <v>44641</v>
      </c>
      <c r="I3209" s="13">
        <v>45190</v>
      </c>
      <c r="J3209" s="20" t="str">
        <f ca="1">IF(Ugovori_OPULJP[[#This Row],[DATUM ZAVRŠETKA OPERACIJE]]&lt;TODAY(),"završen","u provedbi")</f>
        <v>u provedbi</v>
      </c>
      <c r="K3209" s="6" t="s">
        <v>12419</v>
      </c>
      <c r="L3209" s="6" t="s">
        <v>3</v>
      </c>
      <c r="M3209" s="17">
        <v>0.85</v>
      </c>
      <c r="N3209" s="17">
        <v>0.15</v>
      </c>
      <c r="O3209" s="11">
        <f>Ugovori_OPULJP[[#This Row],[Bespovratna sredstva - Ukupno (EU+Nac) HRK
= Ukupna ugovorena vrijednost bespovratnih sredstava]]*Ugovori_OPULJP[[#This Row],[EU STOPA SUFINANCIRANJA %
EU CO-FINANCING RATE %]]</f>
        <v>424769.26749999996</v>
      </c>
      <c r="P3209" s="11">
        <f>Ugovori_OPULJP[[#This Row],[Bespovratna sredstva - Ukupno (EU+Nac) HRK
= Ukupna ugovorena vrijednost bespovratnih sredstava]]*Ugovori_OPULJP[[#This Row],[STOPA NACIONALNOG SUFINANCIRANJA %]]</f>
        <v>74959.282500000001</v>
      </c>
      <c r="Q3209" s="4">
        <v>499728.55</v>
      </c>
      <c r="R3209" s="11">
        <v>0</v>
      </c>
      <c r="S3209" s="11">
        <v>0</v>
      </c>
      <c r="T3209" s="4">
        <f>Ugovori_OPULJP[[#This Row],[Bespovratna sredstva - Ukupno (EU+Nac) HRK
= Ukupna ugovorena vrijednost bespovratnih sredstava]]+Ugovori_OPULJP[[#This Row],[Javni doprinos korisnika - HRK]]+Ugovori_OPULJP[[#This Row],[Privatni doprinos korisnika - HRK]]</f>
        <v>499728.55</v>
      </c>
      <c r="U3209" s="29" t="s">
        <v>4584</v>
      </c>
      <c r="V3209" s="29" t="s">
        <v>7159</v>
      </c>
      <c r="W3209" s="14" t="s">
        <v>12420</v>
      </c>
      <c r="X3209" s="30" t="s">
        <v>8071</v>
      </c>
    </row>
    <row r="3210" spans="1:24" ht="102" x14ac:dyDescent="0.25">
      <c r="A3210" s="12" t="s">
        <v>12421</v>
      </c>
      <c r="B3210" s="8" t="s">
        <v>8152</v>
      </c>
      <c r="C3210" s="5" t="s">
        <v>7158</v>
      </c>
      <c r="D3210" s="27" t="s">
        <v>11320</v>
      </c>
      <c r="E3210" s="29" t="s">
        <v>10081</v>
      </c>
      <c r="F3210" s="7" t="s">
        <v>12422</v>
      </c>
      <c r="G3210" s="7" t="s">
        <v>12423</v>
      </c>
      <c r="H3210" s="13">
        <v>44641</v>
      </c>
      <c r="I3210" s="13">
        <v>45190</v>
      </c>
      <c r="J3210" s="20" t="str">
        <f ca="1">IF(Ugovori_OPULJP[[#This Row],[DATUM ZAVRŠETKA OPERACIJE]]&lt;TODAY(),"završen","u provedbi")</f>
        <v>u provedbi</v>
      </c>
      <c r="K3210" s="18" t="s">
        <v>1</v>
      </c>
      <c r="L3210" s="18" t="s">
        <v>1</v>
      </c>
      <c r="M3210" s="17">
        <v>0.85</v>
      </c>
      <c r="N3210" s="17">
        <v>0.15</v>
      </c>
      <c r="O3210" s="11">
        <f>Ugovori_OPULJP[[#This Row],[Bespovratna sredstva - Ukupno (EU+Nac) HRK
= Ukupna ugovorena vrijednost bespovratnih sredstava]]*Ugovori_OPULJP[[#This Row],[EU STOPA SUFINANCIRANJA %
EU CO-FINANCING RATE %]]</f>
        <v>421508.2</v>
      </c>
      <c r="P3210" s="11">
        <f>Ugovori_OPULJP[[#This Row],[Bespovratna sredstva - Ukupno (EU+Nac) HRK
= Ukupna ugovorena vrijednost bespovratnih sredstava]]*Ugovori_OPULJP[[#This Row],[STOPA NACIONALNOG SUFINANCIRANJA %]]</f>
        <v>74383.8</v>
      </c>
      <c r="Q3210" s="4">
        <v>495892</v>
      </c>
      <c r="R3210" s="11">
        <v>0</v>
      </c>
      <c r="S3210" s="11">
        <v>0</v>
      </c>
      <c r="T3210" s="4">
        <f>Ugovori_OPULJP[[#This Row],[Bespovratna sredstva - Ukupno (EU+Nac) HRK
= Ukupna ugovorena vrijednost bespovratnih sredstava]]+Ugovori_OPULJP[[#This Row],[Javni doprinos korisnika - HRK]]+Ugovori_OPULJP[[#This Row],[Privatni doprinos korisnika - HRK]]</f>
        <v>495892</v>
      </c>
      <c r="U3210" s="29" t="s">
        <v>4584</v>
      </c>
      <c r="V3210" s="29" t="s">
        <v>7159</v>
      </c>
      <c r="W3210" s="14" t="s">
        <v>12424</v>
      </c>
      <c r="X3210" s="30" t="s">
        <v>8071</v>
      </c>
    </row>
    <row r="3211" spans="1:24" ht="76.5" x14ac:dyDescent="0.25">
      <c r="A3211" s="12" t="s">
        <v>11398</v>
      </c>
      <c r="B3211" s="8" t="s">
        <v>8152</v>
      </c>
      <c r="C3211" s="5" t="s">
        <v>7158</v>
      </c>
      <c r="D3211" s="27" t="s">
        <v>11320</v>
      </c>
      <c r="E3211" s="29" t="s">
        <v>10081</v>
      </c>
      <c r="F3211" s="7" t="s">
        <v>11421</v>
      </c>
      <c r="G3211" s="7" t="s">
        <v>11435</v>
      </c>
      <c r="H3211" s="13">
        <v>44512</v>
      </c>
      <c r="I3211" s="13">
        <v>45058</v>
      </c>
      <c r="J3211" s="13" t="str">
        <f ca="1">IF(Ugovori_OPULJP[[#This Row],[DATUM ZAVRŠETKA OPERACIJE]]&lt;TODAY(),"završen","u provedbi")</f>
        <v>u provedbi</v>
      </c>
      <c r="K3211" s="6" t="s">
        <v>3</v>
      </c>
      <c r="L3211" s="6" t="s">
        <v>3</v>
      </c>
      <c r="M3211" s="17">
        <v>0.85</v>
      </c>
      <c r="N3211" s="17">
        <v>0.15</v>
      </c>
      <c r="O3211" s="11">
        <f>Ugovori_OPULJP[[#This Row],[Bespovratna sredstva - Ukupno (EU+Nac) HRK
= Ukupna ugovorena vrijednost bespovratnih sredstava]]*Ugovori_OPULJP[[#This Row],[EU STOPA SUFINANCIRANJA %
EU CO-FINANCING RATE %]]</f>
        <v>413554.63949999999</v>
      </c>
      <c r="P3211" s="11">
        <f>Ugovori_OPULJP[[#This Row],[Bespovratna sredstva - Ukupno (EU+Nac) HRK
= Ukupna ugovorena vrijednost bespovratnih sredstava]]*Ugovori_OPULJP[[#This Row],[STOPA NACIONALNOG SUFINANCIRANJA %]]</f>
        <v>72980.230499999991</v>
      </c>
      <c r="Q3211" s="4">
        <v>486534.87</v>
      </c>
      <c r="R3211" s="11">
        <v>0</v>
      </c>
      <c r="S3211" s="11">
        <v>0</v>
      </c>
      <c r="T3211" s="4">
        <f>Ugovori_OPULJP[[#This Row],[Bespovratna sredstva - Ukupno (EU+Nac) HRK
= Ukupna ugovorena vrijednost bespovratnih sredstava]]+Ugovori_OPULJP[[#This Row],[Javni doprinos korisnika - HRK]]+Ugovori_OPULJP[[#This Row],[Privatni doprinos korisnika - HRK]]</f>
        <v>486534.87</v>
      </c>
      <c r="U3211" s="29" t="s">
        <v>4584</v>
      </c>
      <c r="V3211" s="29" t="s">
        <v>7159</v>
      </c>
      <c r="W3211" s="14" t="s">
        <v>11444</v>
      </c>
      <c r="X3211" s="30" t="s">
        <v>8071</v>
      </c>
    </row>
    <row r="3212" spans="1:24" ht="114.75" x14ac:dyDescent="0.25">
      <c r="A3212" s="12" t="s">
        <v>12425</v>
      </c>
      <c r="B3212" s="8" t="s">
        <v>8152</v>
      </c>
      <c r="C3212" s="5" t="s">
        <v>7158</v>
      </c>
      <c r="D3212" s="27" t="s">
        <v>11320</v>
      </c>
      <c r="E3212" s="29" t="s">
        <v>10081</v>
      </c>
      <c r="F3212" s="7" t="s">
        <v>12426</v>
      </c>
      <c r="G3212" s="7" t="s">
        <v>12427</v>
      </c>
      <c r="H3212" s="13">
        <v>44641</v>
      </c>
      <c r="I3212" s="13">
        <v>45190</v>
      </c>
      <c r="J3212" s="20" t="str">
        <f ca="1">IF(Ugovori_OPULJP[[#This Row],[DATUM ZAVRŠETKA OPERACIJE]]&lt;TODAY(),"završen","u provedbi")</f>
        <v>u provedbi</v>
      </c>
      <c r="K3212" s="18" t="s">
        <v>12428</v>
      </c>
      <c r="L3212" s="18" t="s">
        <v>1</v>
      </c>
      <c r="M3212" s="17">
        <v>0.85</v>
      </c>
      <c r="N3212" s="17">
        <v>0.15</v>
      </c>
      <c r="O3212" s="11">
        <f>Ugovori_OPULJP[[#This Row],[Bespovratna sredstva - Ukupno (EU+Nac) HRK
= Ukupna ugovorena vrijednost bespovratnih sredstava]]*Ugovori_OPULJP[[#This Row],[EU STOPA SUFINANCIRANJA %
EU CO-FINANCING RATE %]]</f>
        <v>353399.82500000001</v>
      </c>
      <c r="P3212" s="11">
        <f>Ugovori_OPULJP[[#This Row],[Bespovratna sredstva - Ukupno (EU+Nac) HRK
= Ukupna ugovorena vrijednost bespovratnih sredstava]]*Ugovori_OPULJP[[#This Row],[STOPA NACIONALNOG SUFINANCIRANJA %]]</f>
        <v>62364.674999999996</v>
      </c>
      <c r="Q3212" s="4">
        <v>415764.5</v>
      </c>
      <c r="R3212" s="11">
        <v>0</v>
      </c>
      <c r="S3212" s="11">
        <v>0</v>
      </c>
      <c r="T3212" s="4">
        <f>Ugovori_OPULJP[[#This Row],[Bespovratna sredstva - Ukupno (EU+Nac) HRK
= Ukupna ugovorena vrijednost bespovratnih sredstava]]+Ugovori_OPULJP[[#This Row],[Javni doprinos korisnika - HRK]]+Ugovori_OPULJP[[#This Row],[Privatni doprinos korisnika - HRK]]</f>
        <v>415764.5</v>
      </c>
      <c r="U3212" s="29" t="s">
        <v>4584</v>
      </c>
      <c r="V3212" s="29" t="s">
        <v>7159</v>
      </c>
      <c r="W3212" s="14" t="s">
        <v>12429</v>
      </c>
      <c r="X3212" s="30" t="s">
        <v>8071</v>
      </c>
    </row>
    <row r="3213" spans="1:24" ht="63.75" x14ac:dyDescent="0.25">
      <c r="A3213" s="12" t="s">
        <v>12430</v>
      </c>
      <c r="B3213" s="8" t="s">
        <v>8152</v>
      </c>
      <c r="C3213" s="5" t="s">
        <v>7158</v>
      </c>
      <c r="D3213" s="27" t="s">
        <v>11320</v>
      </c>
      <c r="E3213" s="29" t="s">
        <v>10081</v>
      </c>
      <c r="F3213" s="7" t="s">
        <v>12431</v>
      </c>
      <c r="G3213" s="7" t="s">
        <v>12432</v>
      </c>
      <c r="H3213" s="13">
        <v>44641</v>
      </c>
      <c r="I3213" s="13">
        <v>45037</v>
      </c>
      <c r="J3213" s="20" t="str">
        <f ca="1">IF(Ugovori_OPULJP[[#This Row],[DATUM ZAVRŠETKA OPERACIJE]]&lt;TODAY(),"završen","u provedbi")</f>
        <v>u provedbi</v>
      </c>
      <c r="K3213" s="18" t="s">
        <v>11</v>
      </c>
      <c r="L3213" s="18" t="s">
        <v>11</v>
      </c>
      <c r="M3213" s="17">
        <v>0.85</v>
      </c>
      <c r="N3213" s="17">
        <v>0.15</v>
      </c>
      <c r="O3213" s="11">
        <f>Ugovori_OPULJP[[#This Row],[Bespovratna sredstva - Ukupno (EU+Nac) HRK
= Ukupna ugovorena vrijednost bespovratnih sredstava]]*Ugovori_OPULJP[[#This Row],[EU STOPA SUFINANCIRANJA %
EU CO-FINANCING RATE %]]</f>
        <v>410681.16349999997</v>
      </c>
      <c r="P3213" s="11">
        <f>Ugovori_OPULJP[[#This Row],[Bespovratna sredstva - Ukupno (EU+Nac) HRK
= Ukupna ugovorena vrijednost bespovratnih sredstava]]*Ugovori_OPULJP[[#This Row],[STOPA NACIONALNOG SUFINANCIRANJA %]]</f>
        <v>72473.146500000003</v>
      </c>
      <c r="Q3213" s="4">
        <v>483154.31</v>
      </c>
      <c r="R3213" s="11">
        <v>0</v>
      </c>
      <c r="S3213" s="11">
        <v>0</v>
      </c>
      <c r="T3213" s="4">
        <f>Ugovori_OPULJP[[#This Row],[Bespovratna sredstva - Ukupno (EU+Nac) HRK
= Ukupna ugovorena vrijednost bespovratnih sredstava]]+Ugovori_OPULJP[[#This Row],[Javni doprinos korisnika - HRK]]+Ugovori_OPULJP[[#This Row],[Privatni doprinos korisnika - HRK]]</f>
        <v>483154.31</v>
      </c>
      <c r="U3213" s="29" t="s">
        <v>4584</v>
      </c>
      <c r="V3213" s="29" t="s">
        <v>7159</v>
      </c>
      <c r="W3213" s="14" t="s">
        <v>12433</v>
      </c>
      <c r="X3213" s="30" t="s">
        <v>8071</v>
      </c>
    </row>
    <row r="3214" spans="1:24" ht="63.75" x14ac:dyDescent="0.25">
      <c r="A3214" s="12" t="s">
        <v>12434</v>
      </c>
      <c r="B3214" s="8" t="s">
        <v>8152</v>
      </c>
      <c r="C3214" s="5" t="s">
        <v>7158</v>
      </c>
      <c r="D3214" s="27" t="s">
        <v>11320</v>
      </c>
      <c r="E3214" s="29" t="s">
        <v>10081</v>
      </c>
      <c r="F3214" s="7" t="s">
        <v>12435</v>
      </c>
      <c r="G3214" s="7" t="s">
        <v>12436</v>
      </c>
      <c r="H3214" s="13">
        <v>44641</v>
      </c>
      <c r="I3214" s="13">
        <v>45190</v>
      </c>
      <c r="J3214" s="20" t="str">
        <f ca="1">IF(Ugovori_OPULJP[[#This Row],[DATUM ZAVRŠETKA OPERACIJE]]&lt;TODAY(),"završen","u provedbi")</f>
        <v>u provedbi</v>
      </c>
      <c r="K3214" s="18" t="s">
        <v>12437</v>
      </c>
      <c r="L3214" s="18" t="s">
        <v>3</v>
      </c>
      <c r="M3214" s="17">
        <v>0.85</v>
      </c>
      <c r="N3214" s="17">
        <v>0.15</v>
      </c>
      <c r="O3214" s="11">
        <f>Ugovori_OPULJP[[#This Row],[Bespovratna sredstva - Ukupno (EU+Nac) HRK
= Ukupna ugovorena vrijednost bespovratnih sredstava]]*Ugovori_OPULJP[[#This Row],[EU STOPA SUFINANCIRANJA %
EU CO-FINANCING RATE %]]</f>
        <v>422279.45600000001</v>
      </c>
      <c r="P3214" s="11">
        <f>Ugovori_OPULJP[[#This Row],[Bespovratna sredstva - Ukupno (EU+Nac) HRK
= Ukupna ugovorena vrijednost bespovratnih sredstava]]*Ugovori_OPULJP[[#This Row],[STOPA NACIONALNOG SUFINANCIRANJA %]]</f>
        <v>74519.903999999995</v>
      </c>
      <c r="Q3214" s="4">
        <v>496799.36</v>
      </c>
      <c r="R3214" s="11">
        <v>0</v>
      </c>
      <c r="S3214" s="11">
        <v>0</v>
      </c>
      <c r="T3214" s="4">
        <f>Ugovori_OPULJP[[#This Row],[Bespovratna sredstva - Ukupno (EU+Nac) HRK
= Ukupna ugovorena vrijednost bespovratnih sredstava]]+Ugovori_OPULJP[[#This Row],[Javni doprinos korisnika - HRK]]+Ugovori_OPULJP[[#This Row],[Privatni doprinos korisnika - HRK]]</f>
        <v>496799.36</v>
      </c>
      <c r="U3214" s="29" t="s">
        <v>4584</v>
      </c>
      <c r="V3214" s="29" t="s">
        <v>7159</v>
      </c>
      <c r="W3214" s="14" t="s">
        <v>12438</v>
      </c>
      <c r="X3214" s="30" t="s">
        <v>8071</v>
      </c>
    </row>
    <row r="3215" spans="1:24" ht="102" x14ac:dyDescent="0.25">
      <c r="A3215" s="12" t="s">
        <v>12439</v>
      </c>
      <c r="B3215" s="8" t="s">
        <v>8152</v>
      </c>
      <c r="C3215" s="5" t="s">
        <v>7158</v>
      </c>
      <c r="D3215" s="27" t="s">
        <v>11320</v>
      </c>
      <c r="E3215" s="29" t="s">
        <v>10081</v>
      </c>
      <c r="F3215" s="7" t="s">
        <v>11320</v>
      </c>
      <c r="G3215" s="7" t="s">
        <v>9982</v>
      </c>
      <c r="H3215" s="13">
        <v>44641</v>
      </c>
      <c r="I3215" s="13">
        <v>45190</v>
      </c>
      <c r="J3215" s="20" t="str">
        <f ca="1">IF(Ugovori_OPULJP[[#This Row],[DATUM ZAVRŠETKA OPERACIJE]]&lt;TODAY(),"završen","u provedbi")</f>
        <v>u provedbi</v>
      </c>
      <c r="K3215" s="18" t="s">
        <v>25</v>
      </c>
      <c r="L3215" s="18" t="s">
        <v>3</v>
      </c>
      <c r="M3215" s="17">
        <v>0.85</v>
      </c>
      <c r="N3215" s="17">
        <v>0.15</v>
      </c>
      <c r="O3215" s="11">
        <f>Ugovori_OPULJP[[#This Row],[Bespovratna sredstva - Ukupno (EU+Nac) HRK
= Ukupna ugovorena vrijednost bespovratnih sredstava]]*Ugovori_OPULJP[[#This Row],[EU STOPA SUFINANCIRANJA %
EU CO-FINANCING RATE %]]</f>
        <v>378194.65649999998</v>
      </c>
      <c r="P3215" s="11">
        <f>Ugovori_OPULJP[[#This Row],[Bespovratna sredstva - Ukupno (EU+Nac) HRK
= Ukupna ugovorena vrijednost bespovratnih sredstava]]*Ugovori_OPULJP[[#This Row],[STOPA NACIONALNOG SUFINANCIRANJA %]]</f>
        <v>66740.233500000002</v>
      </c>
      <c r="Q3215" s="4">
        <v>444934.89</v>
      </c>
      <c r="R3215" s="11">
        <v>0</v>
      </c>
      <c r="S3215" s="11">
        <v>0</v>
      </c>
      <c r="T3215" s="4">
        <f>Ugovori_OPULJP[[#This Row],[Bespovratna sredstva - Ukupno (EU+Nac) HRK
= Ukupna ugovorena vrijednost bespovratnih sredstava]]+Ugovori_OPULJP[[#This Row],[Javni doprinos korisnika - HRK]]+Ugovori_OPULJP[[#This Row],[Privatni doprinos korisnika - HRK]]</f>
        <v>444934.89</v>
      </c>
      <c r="U3215" s="29" t="s">
        <v>4584</v>
      </c>
      <c r="V3215" s="29" t="s">
        <v>7159</v>
      </c>
      <c r="W3215" s="14" t="s">
        <v>11858</v>
      </c>
      <c r="X3215" s="30" t="s">
        <v>8071</v>
      </c>
    </row>
    <row r="3216" spans="1:24" ht="102" x14ac:dyDescent="0.25">
      <c r="A3216" s="12" t="s">
        <v>11960</v>
      </c>
      <c r="B3216" s="8" t="s">
        <v>8152</v>
      </c>
      <c r="C3216" s="5" t="s">
        <v>7158</v>
      </c>
      <c r="D3216" s="27" t="s">
        <v>11320</v>
      </c>
      <c r="E3216" s="29" t="s">
        <v>10081</v>
      </c>
      <c r="F3216" s="7" t="s">
        <v>11996</v>
      </c>
      <c r="G3216" s="7" t="s">
        <v>11997</v>
      </c>
      <c r="H3216" s="13">
        <v>44559</v>
      </c>
      <c r="I3216" s="13">
        <v>45014</v>
      </c>
      <c r="J3216" s="13" t="str">
        <f ca="1">IF(Ugovori_OPULJP[[#This Row],[DATUM ZAVRŠETKA OPERACIJE]]&lt;TODAY(),"završen","u provedbi")</f>
        <v>u provedbi</v>
      </c>
      <c r="K3216" s="6" t="s">
        <v>10</v>
      </c>
      <c r="L3216" s="6" t="s">
        <v>10</v>
      </c>
      <c r="M3216" s="35" t="s">
        <v>9864</v>
      </c>
      <c r="N3216" s="17">
        <v>0.15</v>
      </c>
      <c r="O3216" s="11">
        <f>Ugovori_OPULJP[[#This Row],[Bespovratna sredstva - Ukupno (EU+Nac) HRK
= Ukupna ugovorena vrijednost bespovratnih sredstava]]*Ugovori_OPULJP[[#This Row],[EU STOPA SUFINANCIRANJA %
EU CO-FINANCING RATE %]]</f>
        <v>371393.82349999994</v>
      </c>
      <c r="P3216" s="11">
        <f>Ugovori_OPULJP[[#This Row],[Bespovratna sredstva - Ukupno (EU+Nac) HRK
= Ukupna ugovorena vrijednost bespovratnih sredstava]]*Ugovori_OPULJP[[#This Row],[STOPA NACIONALNOG SUFINANCIRANJA %]]</f>
        <v>65540.08649999999</v>
      </c>
      <c r="Q3216" s="4">
        <v>436933.91</v>
      </c>
      <c r="R3216" s="11">
        <v>0</v>
      </c>
      <c r="S3216" s="11">
        <v>0</v>
      </c>
      <c r="T3216" s="4">
        <f>Ugovori_OPULJP[[#This Row],[Bespovratna sredstva - Ukupno (EU+Nac) HRK
= Ukupna ugovorena vrijednost bespovratnih sredstava]]+Ugovori_OPULJP[[#This Row],[Javni doprinos korisnika - HRK]]+Ugovori_OPULJP[[#This Row],[Privatni doprinos korisnika - HRK]]</f>
        <v>436933.91</v>
      </c>
      <c r="U3216" s="19" t="s">
        <v>4584</v>
      </c>
      <c r="V3216" s="19" t="s">
        <v>7159</v>
      </c>
      <c r="W3216" s="14" t="s">
        <v>12037</v>
      </c>
      <c r="X3216" s="15" t="s">
        <v>8071</v>
      </c>
    </row>
    <row r="3217" spans="1:24" ht="89.25" x14ac:dyDescent="0.25">
      <c r="A3217" s="26" t="s">
        <v>11482</v>
      </c>
      <c r="B3217" s="8" t="s">
        <v>8152</v>
      </c>
      <c r="C3217" s="5" t="s">
        <v>7158</v>
      </c>
      <c r="D3217" s="27" t="s">
        <v>11320</v>
      </c>
      <c r="E3217" s="29" t="s">
        <v>10081</v>
      </c>
      <c r="F3217" s="7" t="s">
        <v>11525</v>
      </c>
      <c r="G3217" s="7" t="s">
        <v>11526</v>
      </c>
      <c r="H3217" s="13">
        <v>44530</v>
      </c>
      <c r="I3217" s="13">
        <v>45076</v>
      </c>
      <c r="J3217" s="13" t="str">
        <f ca="1">IF(Ugovori_OPULJP[[#This Row],[DATUM ZAVRŠETKA OPERACIJE]]&lt;TODAY(),"završen","u provedbi")</f>
        <v>u provedbi</v>
      </c>
      <c r="K3217" s="6" t="s">
        <v>3040</v>
      </c>
      <c r="L3217" s="25" t="s">
        <v>14</v>
      </c>
      <c r="M3217" s="35" t="s">
        <v>9864</v>
      </c>
      <c r="N3217" s="17">
        <v>0.15</v>
      </c>
      <c r="O3217" s="11">
        <f>Ugovori_OPULJP[[#This Row],[Bespovratna sredstva - Ukupno (EU+Nac) HRK
= Ukupna ugovorena vrijednost bespovratnih sredstava]]*Ugovori_OPULJP[[#This Row],[EU STOPA SUFINANCIRANJA %
EU CO-FINANCING RATE %]]</f>
        <v>415486.51099999994</v>
      </c>
      <c r="P3217" s="11">
        <f>Ugovori_OPULJP[[#This Row],[Bespovratna sredstva - Ukupno (EU+Nac) HRK
= Ukupna ugovorena vrijednost bespovratnih sredstava]]*Ugovori_OPULJP[[#This Row],[STOPA NACIONALNOG SUFINANCIRANJA %]]</f>
        <v>73321.14899999999</v>
      </c>
      <c r="Q3217" s="4">
        <v>488807.66</v>
      </c>
      <c r="R3217" s="11">
        <v>0</v>
      </c>
      <c r="S3217" s="11">
        <v>0</v>
      </c>
      <c r="T3217" s="4">
        <f>Ugovori_OPULJP[[#This Row],[Bespovratna sredstva - Ukupno (EU+Nac) HRK
= Ukupna ugovorena vrijednost bespovratnih sredstava]]+Ugovori_OPULJP[[#This Row],[Javni doprinos korisnika - HRK]]+Ugovori_OPULJP[[#This Row],[Privatni doprinos korisnika - HRK]]</f>
        <v>488807.66</v>
      </c>
      <c r="U3217" s="29" t="s">
        <v>4584</v>
      </c>
      <c r="V3217" s="29" t="s">
        <v>7159</v>
      </c>
      <c r="W3217" s="14" t="s">
        <v>11501</v>
      </c>
      <c r="X3217" s="30" t="s">
        <v>8071</v>
      </c>
    </row>
    <row r="3218" spans="1:24" ht="102" x14ac:dyDescent="0.25">
      <c r="A3218" s="12" t="s">
        <v>11483</v>
      </c>
      <c r="B3218" s="8" t="s">
        <v>8152</v>
      </c>
      <c r="C3218" s="5" t="s">
        <v>7158</v>
      </c>
      <c r="D3218" s="27" t="s">
        <v>11320</v>
      </c>
      <c r="E3218" s="29" t="s">
        <v>10081</v>
      </c>
      <c r="F3218" s="7" t="s">
        <v>11527</v>
      </c>
      <c r="G3218" s="7" t="s">
        <v>9718</v>
      </c>
      <c r="H3218" s="13">
        <v>44523</v>
      </c>
      <c r="I3218" s="13">
        <v>45069</v>
      </c>
      <c r="J3218" s="13" t="str">
        <f ca="1">IF(Ugovori_OPULJP[[#This Row],[DATUM ZAVRŠETKA OPERACIJE]]&lt;TODAY(),"završen","u provedbi")</f>
        <v>u provedbi</v>
      </c>
      <c r="K3218" s="6" t="s">
        <v>13</v>
      </c>
      <c r="L3218" s="25" t="s">
        <v>13</v>
      </c>
      <c r="M3218" s="35" t="s">
        <v>9864</v>
      </c>
      <c r="N3218" s="17">
        <v>0.15</v>
      </c>
      <c r="O3218" s="11">
        <f>Ugovori_OPULJP[[#This Row],[Bespovratna sredstva - Ukupno (EU+Nac) HRK
= Ukupna ugovorena vrijednost bespovratnih sredstava]]*Ugovori_OPULJP[[#This Row],[EU STOPA SUFINANCIRANJA %
EU CO-FINANCING RATE %]]</f>
        <v>414796.78699999995</v>
      </c>
      <c r="P3218" s="11">
        <f>Ugovori_OPULJP[[#This Row],[Bespovratna sredstva - Ukupno (EU+Nac) HRK
= Ukupna ugovorena vrijednost bespovratnih sredstava]]*Ugovori_OPULJP[[#This Row],[STOPA NACIONALNOG SUFINANCIRANJA %]]</f>
        <v>73199.43299999999</v>
      </c>
      <c r="Q3218" s="4">
        <v>487996.22</v>
      </c>
      <c r="R3218" s="11">
        <v>0</v>
      </c>
      <c r="S3218" s="11">
        <v>0</v>
      </c>
      <c r="T3218" s="4">
        <f>Ugovori_OPULJP[[#This Row],[Bespovratna sredstva - Ukupno (EU+Nac) HRK
= Ukupna ugovorena vrijednost bespovratnih sredstava]]+Ugovori_OPULJP[[#This Row],[Javni doprinos korisnika - HRK]]+Ugovori_OPULJP[[#This Row],[Privatni doprinos korisnika - HRK]]</f>
        <v>487996.22</v>
      </c>
      <c r="U3218" s="29" t="s">
        <v>4584</v>
      </c>
      <c r="V3218" s="29" t="s">
        <v>7159</v>
      </c>
      <c r="W3218" s="14" t="s">
        <v>11502</v>
      </c>
      <c r="X3218" s="30" t="s">
        <v>8071</v>
      </c>
    </row>
    <row r="3219" spans="1:24" ht="114.75" x14ac:dyDescent="0.25">
      <c r="A3219" s="12" t="s">
        <v>12440</v>
      </c>
      <c r="B3219" s="8" t="s">
        <v>8152</v>
      </c>
      <c r="C3219" s="5" t="s">
        <v>7158</v>
      </c>
      <c r="D3219" s="27" t="s">
        <v>11320</v>
      </c>
      <c r="E3219" s="29" t="s">
        <v>10081</v>
      </c>
      <c r="F3219" s="7" t="s">
        <v>12441</v>
      </c>
      <c r="G3219" s="7" t="s">
        <v>814</v>
      </c>
      <c r="H3219" s="13">
        <v>44641</v>
      </c>
      <c r="I3219" s="13">
        <v>45006</v>
      </c>
      <c r="J3219" s="20" t="str">
        <f ca="1">IF(Ugovori_OPULJP[[#This Row],[DATUM ZAVRŠETKA OPERACIJE]]&lt;TODAY(),"završen","u provedbi")</f>
        <v>u provedbi</v>
      </c>
      <c r="K3219" s="18" t="s">
        <v>12442</v>
      </c>
      <c r="L3219" s="18" t="s">
        <v>1</v>
      </c>
      <c r="M3219" s="17">
        <v>0.85</v>
      </c>
      <c r="N3219" s="17">
        <v>0.15</v>
      </c>
      <c r="O3219" s="11">
        <f>Ugovori_OPULJP[[#This Row],[Bespovratna sredstva - Ukupno (EU+Nac) HRK
= Ukupna ugovorena vrijednost bespovratnih sredstava]]*Ugovori_OPULJP[[#This Row],[EU STOPA SUFINANCIRANJA %
EU CO-FINANCING RATE %]]</f>
        <v>362904.89049999998</v>
      </c>
      <c r="P3219" s="11">
        <f>Ugovori_OPULJP[[#This Row],[Bespovratna sredstva - Ukupno (EU+Nac) HRK
= Ukupna ugovorena vrijednost bespovratnih sredstava]]*Ugovori_OPULJP[[#This Row],[STOPA NACIONALNOG SUFINANCIRANJA %]]</f>
        <v>64042.039499999999</v>
      </c>
      <c r="Q3219" s="4">
        <v>426946.93</v>
      </c>
      <c r="R3219" s="11">
        <v>0</v>
      </c>
      <c r="S3219" s="11">
        <v>0</v>
      </c>
      <c r="T3219" s="4">
        <f>Ugovori_OPULJP[[#This Row],[Bespovratna sredstva - Ukupno (EU+Nac) HRK
= Ukupna ugovorena vrijednost bespovratnih sredstava]]+Ugovori_OPULJP[[#This Row],[Javni doprinos korisnika - HRK]]+Ugovori_OPULJP[[#This Row],[Privatni doprinos korisnika - HRK]]</f>
        <v>426946.93</v>
      </c>
      <c r="U3219" s="29" t="s">
        <v>4584</v>
      </c>
      <c r="V3219" s="29" t="s">
        <v>7159</v>
      </c>
      <c r="W3219" s="14" t="s">
        <v>12443</v>
      </c>
      <c r="X3219" s="30" t="s">
        <v>8071</v>
      </c>
    </row>
    <row r="3220" spans="1:24" ht="114.75" x14ac:dyDescent="0.25">
      <c r="A3220" s="12" t="s">
        <v>12444</v>
      </c>
      <c r="B3220" s="8" t="s">
        <v>8152</v>
      </c>
      <c r="C3220" s="5" t="s">
        <v>7158</v>
      </c>
      <c r="D3220" s="27" t="s">
        <v>11320</v>
      </c>
      <c r="E3220" s="29" t="s">
        <v>10081</v>
      </c>
      <c r="F3220" s="7" t="s">
        <v>12445</v>
      </c>
      <c r="G3220" s="7" t="s">
        <v>12446</v>
      </c>
      <c r="H3220" s="13">
        <v>44641</v>
      </c>
      <c r="I3220" s="13">
        <v>45098</v>
      </c>
      <c r="J3220" s="20" t="str">
        <f ca="1">IF(Ugovori_OPULJP[[#This Row],[DATUM ZAVRŠETKA OPERACIJE]]&lt;TODAY(),"završen","u provedbi")</f>
        <v>u provedbi</v>
      </c>
      <c r="K3220" s="18" t="s">
        <v>12447</v>
      </c>
      <c r="L3220" s="18" t="s">
        <v>3</v>
      </c>
      <c r="M3220" s="17">
        <v>0.85</v>
      </c>
      <c r="N3220" s="17">
        <v>0.15</v>
      </c>
      <c r="O3220" s="11">
        <f>Ugovori_OPULJP[[#This Row],[Bespovratna sredstva - Ukupno (EU+Nac) HRK
= Ukupna ugovorena vrijednost bespovratnih sredstava]]*Ugovori_OPULJP[[#This Row],[EU STOPA SUFINANCIRANJA %
EU CO-FINANCING RATE %]]</f>
        <v>405994.32299999997</v>
      </c>
      <c r="P3220" s="11">
        <f>Ugovori_OPULJP[[#This Row],[Bespovratna sredstva - Ukupno (EU+Nac) HRK
= Ukupna ugovorena vrijednost bespovratnih sredstava]]*Ugovori_OPULJP[[#This Row],[STOPA NACIONALNOG SUFINANCIRANJA %]]</f>
        <v>71646.057000000001</v>
      </c>
      <c r="Q3220" s="4">
        <v>477640.38</v>
      </c>
      <c r="R3220" s="11">
        <v>0</v>
      </c>
      <c r="S3220" s="11">
        <v>0</v>
      </c>
      <c r="T3220" s="4">
        <f>Ugovori_OPULJP[[#This Row],[Bespovratna sredstva - Ukupno (EU+Nac) HRK
= Ukupna ugovorena vrijednost bespovratnih sredstava]]+Ugovori_OPULJP[[#This Row],[Javni doprinos korisnika - HRK]]+Ugovori_OPULJP[[#This Row],[Privatni doprinos korisnika - HRK]]</f>
        <v>477640.38</v>
      </c>
      <c r="U3220" s="29" t="s">
        <v>4584</v>
      </c>
      <c r="V3220" s="29" t="s">
        <v>7159</v>
      </c>
      <c r="W3220" s="14" t="s">
        <v>12448</v>
      </c>
      <c r="X3220" s="30" t="s">
        <v>8071</v>
      </c>
    </row>
    <row r="3221" spans="1:24" ht="89.25" x14ac:dyDescent="0.25">
      <c r="A3221" s="12" t="s">
        <v>11484</v>
      </c>
      <c r="B3221" s="8" t="s">
        <v>8152</v>
      </c>
      <c r="C3221" s="5" t="s">
        <v>7158</v>
      </c>
      <c r="D3221" s="27" t="s">
        <v>11320</v>
      </c>
      <c r="E3221" s="29" t="s">
        <v>10081</v>
      </c>
      <c r="F3221" s="7" t="s">
        <v>11528</v>
      </c>
      <c r="G3221" s="7" t="s">
        <v>11529</v>
      </c>
      <c r="H3221" s="13">
        <v>44530</v>
      </c>
      <c r="I3221" s="13">
        <v>44985</v>
      </c>
      <c r="J3221" s="13" t="str">
        <f ca="1">IF(Ugovori_OPULJP[[#This Row],[DATUM ZAVRŠETKA OPERACIJE]]&lt;TODAY(),"završen","u provedbi")</f>
        <v>u provedbi</v>
      </c>
      <c r="K3221" s="6" t="s">
        <v>14</v>
      </c>
      <c r="L3221" s="25" t="s">
        <v>14</v>
      </c>
      <c r="M3221" s="35" t="s">
        <v>9864</v>
      </c>
      <c r="N3221" s="17">
        <v>0.15</v>
      </c>
      <c r="O3221" s="11">
        <f>Ugovori_OPULJP[[#This Row],[Bespovratna sredstva - Ukupno (EU+Nac) HRK
= Ukupna ugovorena vrijednost bespovratnih sredstava]]*Ugovori_OPULJP[[#This Row],[EU STOPA SUFINANCIRANJA %
EU CO-FINANCING RATE %]]</f>
        <v>382074.15850000002</v>
      </c>
      <c r="P3221" s="11">
        <f>Ugovori_OPULJP[[#This Row],[Bespovratna sredstva - Ukupno (EU+Nac) HRK
= Ukupna ugovorena vrijednost bespovratnih sredstava]]*Ugovori_OPULJP[[#This Row],[STOPA NACIONALNOG SUFINANCIRANJA %]]</f>
        <v>67424.851500000004</v>
      </c>
      <c r="Q3221" s="4">
        <v>449499.01</v>
      </c>
      <c r="R3221" s="11">
        <v>0</v>
      </c>
      <c r="S3221" s="11">
        <v>0</v>
      </c>
      <c r="T3221" s="4">
        <f>Ugovori_OPULJP[[#This Row],[Bespovratna sredstva - Ukupno (EU+Nac) HRK
= Ukupna ugovorena vrijednost bespovratnih sredstava]]+Ugovori_OPULJP[[#This Row],[Javni doprinos korisnika - HRK]]+Ugovori_OPULJP[[#This Row],[Privatni doprinos korisnika - HRK]]</f>
        <v>449499.01</v>
      </c>
      <c r="U3221" s="29" t="s">
        <v>4584</v>
      </c>
      <c r="V3221" s="29" t="s">
        <v>7159</v>
      </c>
      <c r="W3221" s="14" t="s">
        <v>11503</v>
      </c>
      <c r="X3221" s="30" t="s">
        <v>8071</v>
      </c>
    </row>
    <row r="3222" spans="1:24" ht="76.5" x14ac:dyDescent="0.25">
      <c r="A3222" s="12" t="s">
        <v>11399</v>
      </c>
      <c r="B3222" s="8" t="s">
        <v>8152</v>
      </c>
      <c r="C3222" s="5" t="s">
        <v>7158</v>
      </c>
      <c r="D3222" s="27" t="s">
        <v>11320</v>
      </c>
      <c r="E3222" s="29" t="s">
        <v>10081</v>
      </c>
      <c r="F3222" s="7" t="s">
        <v>11422</v>
      </c>
      <c r="G3222" s="7" t="s">
        <v>11436</v>
      </c>
      <c r="H3222" s="13">
        <v>44515</v>
      </c>
      <c r="I3222" s="13">
        <v>44880</v>
      </c>
      <c r="J3222" s="13" t="str">
        <f ca="1">IF(Ugovori_OPULJP[[#This Row],[DATUM ZAVRŠETKA OPERACIJE]]&lt;TODAY(),"završen","u provedbi")</f>
        <v>u provedbi</v>
      </c>
      <c r="K3222" s="18" t="s">
        <v>74</v>
      </c>
      <c r="L3222" s="18" t="s">
        <v>3</v>
      </c>
      <c r="M3222" s="17">
        <v>0.85</v>
      </c>
      <c r="N3222" s="17">
        <v>0.15</v>
      </c>
      <c r="O3222" s="11">
        <f>Ugovori_OPULJP[[#This Row],[Bespovratna sredstva - Ukupno (EU+Nac) HRK
= Ukupna ugovorena vrijednost bespovratnih sredstava]]*Ugovori_OPULJP[[#This Row],[EU STOPA SUFINANCIRANJA %
EU CO-FINANCING RATE %]]</f>
        <v>393528.75</v>
      </c>
      <c r="P3222" s="11">
        <f>Ugovori_OPULJP[[#This Row],[Bespovratna sredstva - Ukupno (EU+Nac) HRK
= Ukupna ugovorena vrijednost bespovratnih sredstava]]*Ugovori_OPULJP[[#This Row],[STOPA NACIONALNOG SUFINANCIRANJA %]]</f>
        <v>69446.25</v>
      </c>
      <c r="Q3222" s="4">
        <v>462975</v>
      </c>
      <c r="R3222" s="11">
        <v>0</v>
      </c>
      <c r="S3222" s="11">
        <v>0</v>
      </c>
      <c r="T3222" s="4">
        <f>Ugovori_OPULJP[[#This Row],[Bespovratna sredstva - Ukupno (EU+Nac) HRK
= Ukupna ugovorena vrijednost bespovratnih sredstava]]+Ugovori_OPULJP[[#This Row],[Javni doprinos korisnika - HRK]]+Ugovori_OPULJP[[#This Row],[Privatni doprinos korisnika - HRK]]</f>
        <v>462975</v>
      </c>
      <c r="U3222" s="29" t="s">
        <v>4584</v>
      </c>
      <c r="V3222" s="29" t="s">
        <v>7159</v>
      </c>
      <c r="W3222" s="14" t="s">
        <v>11445</v>
      </c>
      <c r="X3222" s="30" t="s">
        <v>8071</v>
      </c>
    </row>
    <row r="3223" spans="1:24" ht="102" x14ac:dyDescent="0.25">
      <c r="A3223" s="12" t="s">
        <v>11558</v>
      </c>
      <c r="B3223" s="8" t="s">
        <v>8152</v>
      </c>
      <c r="C3223" s="5" t="s">
        <v>7158</v>
      </c>
      <c r="D3223" s="27" t="s">
        <v>11320</v>
      </c>
      <c r="E3223" s="29" t="s">
        <v>10081</v>
      </c>
      <c r="F3223" s="7" t="s">
        <v>11616</v>
      </c>
      <c r="G3223" s="7" t="s">
        <v>11617</v>
      </c>
      <c r="H3223" s="13">
        <v>44512</v>
      </c>
      <c r="I3223" s="13">
        <v>44877</v>
      </c>
      <c r="J3223" s="13" t="str">
        <f ca="1">IF(Ugovori_OPULJP[[#This Row],[DATUM ZAVRŠETKA OPERACIJE]]&lt;TODAY(),"završen","u provedbi")</f>
        <v>u provedbi</v>
      </c>
      <c r="K3223" s="6" t="s">
        <v>11602</v>
      </c>
      <c r="L3223" s="6" t="s">
        <v>12</v>
      </c>
      <c r="M3223" s="35" t="s">
        <v>9864</v>
      </c>
      <c r="N3223" s="17">
        <v>0.15</v>
      </c>
      <c r="O3223" s="11">
        <f>Ugovori_OPULJP[[#This Row],[Bespovratna sredstva - Ukupno (EU+Nac) HRK
= Ukupna ugovorena vrijednost bespovratnih sredstava]]*Ugovori_OPULJP[[#This Row],[EU STOPA SUFINANCIRANJA %
EU CO-FINANCING RATE %]]</f>
        <v>417206.69</v>
      </c>
      <c r="P3223" s="11">
        <f>Ugovori_OPULJP[[#This Row],[Bespovratna sredstva - Ukupno (EU+Nac) HRK
= Ukupna ugovorena vrijednost bespovratnih sredstava]]*Ugovori_OPULJP[[#This Row],[STOPA NACIONALNOG SUFINANCIRANJA %]]</f>
        <v>73624.710000000006</v>
      </c>
      <c r="Q3223" s="4">
        <v>490831.4</v>
      </c>
      <c r="R3223" s="11">
        <v>0</v>
      </c>
      <c r="S3223" s="11">
        <v>0</v>
      </c>
      <c r="T3223" s="4">
        <f>Ugovori_OPULJP[[#This Row],[Bespovratna sredstva - Ukupno (EU+Nac) HRK
= Ukupna ugovorena vrijednost bespovratnih sredstava]]+Ugovori_OPULJP[[#This Row],[Javni doprinos korisnika - HRK]]+Ugovori_OPULJP[[#This Row],[Privatni doprinos korisnika - HRK]]</f>
        <v>490831.4</v>
      </c>
      <c r="U3223" s="29" t="s">
        <v>4584</v>
      </c>
      <c r="V3223" s="29" t="s">
        <v>7159</v>
      </c>
      <c r="W3223" s="14" t="s">
        <v>11582</v>
      </c>
      <c r="X3223" s="30" t="s">
        <v>8071</v>
      </c>
    </row>
    <row r="3224" spans="1:24" ht="114.75" x14ac:dyDescent="0.25">
      <c r="A3224" s="12" t="s">
        <v>12449</v>
      </c>
      <c r="B3224" s="8" t="s">
        <v>8152</v>
      </c>
      <c r="C3224" s="5" t="s">
        <v>7158</v>
      </c>
      <c r="D3224" s="27" t="s">
        <v>11320</v>
      </c>
      <c r="E3224" s="29" t="s">
        <v>10081</v>
      </c>
      <c r="F3224" s="7" t="s">
        <v>12450</v>
      </c>
      <c r="G3224" s="7" t="s">
        <v>1741</v>
      </c>
      <c r="H3224" s="13">
        <v>44641</v>
      </c>
      <c r="I3224" s="13">
        <v>45190</v>
      </c>
      <c r="J3224" s="20" t="str">
        <f ca="1">IF(Ugovori_OPULJP[[#This Row],[DATUM ZAVRŠETKA OPERACIJE]]&lt;TODAY(),"završen","u provedbi")</f>
        <v>u provedbi</v>
      </c>
      <c r="K3224" s="18" t="s">
        <v>10</v>
      </c>
      <c r="L3224" s="18" t="s">
        <v>10</v>
      </c>
      <c r="M3224" s="17">
        <v>0.85</v>
      </c>
      <c r="N3224" s="17">
        <v>0.15</v>
      </c>
      <c r="O3224" s="11">
        <f>Ugovori_OPULJP[[#This Row],[Bespovratna sredstva - Ukupno (EU+Nac) HRK
= Ukupna ugovorena vrijednost bespovratnih sredstava]]*Ugovori_OPULJP[[#This Row],[EU STOPA SUFINANCIRANJA %
EU CO-FINANCING RATE %]]</f>
        <v>400622</v>
      </c>
      <c r="P3224" s="11">
        <f>Ugovori_OPULJP[[#This Row],[Bespovratna sredstva - Ukupno (EU+Nac) HRK
= Ukupna ugovorena vrijednost bespovratnih sredstava]]*Ugovori_OPULJP[[#This Row],[STOPA NACIONALNOG SUFINANCIRANJA %]]</f>
        <v>70698</v>
      </c>
      <c r="Q3224" s="4">
        <v>471320</v>
      </c>
      <c r="R3224" s="11">
        <v>0</v>
      </c>
      <c r="S3224" s="11">
        <v>0</v>
      </c>
      <c r="T3224" s="4">
        <f>Ugovori_OPULJP[[#This Row],[Bespovratna sredstva - Ukupno (EU+Nac) HRK
= Ukupna ugovorena vrijednost bespovratnih sredstava]]+Ugovori_OPULJP[[#This Row],[Javni doprinos korisnika - HRK]]+Ugovori_OPULJP[[#This Row],[Privatni doprinos korisnika - HRK]]</f>
        <v>471320</v>
      </c>
      <c r="U3224" s="29" t="s">
        <v>4584</v>
      </c>
      <c r="V3224" s="29" t="s">
        <v>7159</v>
      </c>
      <c r="W3224" s="14" t="s">
        <v>12451</v>
      </c>
      <c r="X3224" s="30" t="s">
        <v>8071</v>
      </c>
    </row>
    <row r="3225" spans="1:24" ht="89.25" x14ac:dyDescent="0.25">
      <c r="A3225" s="12" t="s">
        <v>11485</v>
      </c>
      <c r="B3225" s="8" t="s">
        <v>8152</v>
      </c>
      <c r="C3225" s="5" t="s">
        <v>7158</v>
      </c>
      <c r="D3225" s="27" t="s">
        <v>11320</v>
      </c>
      <c r="E3225" s="29" t="s">
        <v>10081</v>
      </c>
      <c r="F3225" s="7" t="s">
        <v>4763</v>
      </c>
      <c r="G3225" s="7" t="s">
        <v>11530</v>
      </c>
      <c r="H3225" s="13">
        <v>44530</v>
      </c>
      <c r="I3225" s="13">
        <v>45076</v>
      </c>
      <c r="J3225" s="13" t="str">
        <f ca="1">IF(Ugovori_OPULJP[[#This Row],[DATUM ZAVRŠETKA OPERACIJE]]&lt;TODAY(),"završen","u provedbi")</f>
        <v>u provedbi</v>
      </c>
      <c r="K3225" s="6" t="s">
        <v>2</v>
      </c>
      <c r="L3225" s="25" t="s">
        <v>2</v>
      </c>
      <c r="M3225" s="35" t="s">
        <v>9864</v>
      </c>
      <c r="N3225" s="17">
        <v>0.15</v>
      </c>
      <c r="O3225" s="11">
        <f>Ugovori_OPULJP[[#This Row],[Bespovratna sredstva - Ukupno (EU+Nac) HRK
= Ukupna ugovorena vrijednost bespovratnih sredstava]]*Ugovori_OPULJP[[#This Row],[EU STOPA SUFINANCIRANJA %
EU CO-FINANCING RATE %]]</f>
        <v>401232.87799999997</v>
      </c>
      <c r="P3225" s="11">
        <f>Ugovori_OPULJP[[#This Row],[Bespovratna sredstva - Ukupno (EU+Nac) HRK
= Ukupna ugovorena vrijednost bespovratnih sredstava]]*Ugovori_OPULJP[[#This Row],[STOPA NACIONALNOG SUFINANCIRANJA %]]</f>
        <v>70805.801999999996</v>
      </c>
      <c r="Q3225" s="4">
        <v>472038.68</v>
      </c>
      <c r="R3225" s="11">
        <v>0</v>
      </c>
      <c r="S3225" s="11">
        <v>0</v>
      </c>
      <c r="T3225" s="4">
        <f>Ugovori_OPULJP[[#This Row],[Bespovratna sredstva - Ukupno (EU+Nac) HRK
= Ukupna ugovorena vrijednost bespovratnih sredstava]]+Ugovori_OPULJP[[#This Row],[Javni doprinos korisnika - HRK]]+Ugovori_OPULJP[[#This Row],[Privatni doprinos korisnika - HRK]]</f>
        <v>472038.68</v>
      </c>
      <c r="U3225" s="29" t="s">
        <v>4584</v>
      </c>
      <c r="V3225" s="29" t="s">
        <v>7159</v>
      </c>
      <c r="W3225" s="14" t="s">
        <v>11504</v>
      </c>
      <c r="X3225" s="30" t="s">
        <v>8071</v>
      </c>
    </row>
    <row r="3226" spans="1:24" ht="89.25" x14ac:dyDescent="0.25">
      <c r="A3226" s="12" t="s">
        <v>11400</v>
      </c>
      <c r="B3226" s="8" t="s">
        <v>8152</v>
      </c>
      <c r="C3226" s="5" t="s">
        <v>7158</v>
      </c>
      <c r="D3226" s="27" t="s">
        <v>11320</v>
      </c>
      <c r="E3226" s="29" t="s">
        <v>10081</v>
      </c>
      <c r="F3226" s="7" t="s">
        <v>11423</v>
      </c>
      <c r="G3226" s="7" t="s">
        <v>11437</v>
      </c>
      <c r="H3226" s="13">
        <v>44512</v>
      </c>
      <c r="I3226" s="13">
        <v>44877</v>
      </c>
      <c r="J3226" s="13" t="str">
        <f ca="1">IF(Ugovori_OPULJP[[#This Row],[DATUM ZAVRŠETKA OPERACIJE]]&lt;TODAY(),"završen","u provedbi")</f>
        <v>u provedbi</v>
      </c>
      <c r="K3226" s="6" t="s">
        <v>74</v>
      </c>
      <c r="L3226" s="6" t="s">
        <v>3</v>
      </c>
      <c r="M3226" s="17">
        <v>0.85</v>
      </c>
      <c r="N3226" s="17">
        <v>0.15</v>
      </c>
      <c r="O3226" s="11">
        <f>Ugovori_OPULJP[[#This Row],[Bespovratna sredstva - Ukupno (EU+Nac) HRK
= Ukupna ugovorena vrijednost bespovratnih sredstava]]*Ugovori_OPULJP[[#This Row],[EU STOPA SUFINANCIRANJA %
EU CO-FINANCING RATE %]]</f>
        <v>415934.81800000003</v>
      </c>
      <c r="P3226" s="11">
        <f>Ugovori_OPULJP[[#This Row],[Bespovratna sredstva - Ukupno (EU+Nac) HRK
= Ukupna ugovorena vrijednost bespovratnih sredstava]]*Ugovori_OPULJP[[#This Row],[STOPA NACIONALNOG SUFINANCIRANJA %]]</f>
        <v>73400.262000000002</v>
      </c>
      <c r="Q3226" s="4">
        <v>489335.08</v>
      </c>
      <c r="R3226" s="11">
        <v>0</v>
      </c>
      <c r="S3226" s="11">
        <v>0</v>
      </c>
      <c r="T3226" s="4">
        <f>Ugovori_OPULJP[[#This Row],[Bespovratna sredstva - Ukupno (EU+Nac) HRK
= Ukupna ugovorena vrijednost bespovratnih sredstava]]+Ugovori_OPULJP[[#This Row],[Javni doprinos korisnika - HRK]]+Ugovori_OPULJP[[#This Row],[Privatni doprinos korisnika - HRK]]</f>
        <v>489335.08</v>
      </c>
      <c r="U3226" s="29" t="s">
        <v>4584</v>
      </c>
      <c r="V3226" s="29" t="s">
        <v>7159</v>
      </c>
      <c r="W3226" s="14" t="s">
        <v>11446</v>
      </c>
      <c r="X3226" s="30" t="s">
        <v>8071</v>
      </c>
    </row>
    <row r="3227" spans="1:24" ht="89.25" x14ac:dyDescent="0.25">
      <c r="A3227" s="26" t="s">
        <v>11701</v>
      </c>
      <c r="B3227" s="8" t="s">
        <v>8152</v>
      </c>
      <c r="C3227" s="5" t="s">
        <v>7158</v>
      </c>
      <c r="D3227" s="27" t="s">
        <v>11320</v>
      </c>
      <c r="E3227" s="29" t="s">
        <v>10081</v>
      </c>
      <c r="F3227" s="7" t="s">
        <v>11781</v>
      </c>
      <c r="G3227" s="7" t="s">
        <v>11782</v>
      </c>
      <c r="H3227" s="13">
        <v>44553</v>
      </c>
      <c r="I3227" s="13">
        <v>45100</v>
      </c>
      <c r="J3227" s="13" t="str">
        <f ca="1">IF(Ugovori_OPULJP[[#This Row],[DATUM ZAVRŠETKA OPERACIJE]]&lt;TODAY(),"završen","u provedbi")</f>
        <v>u provedbi</v>
      </c>
      <c r="K3227" s="6" t="s">
        <v>20</v>
      </c>
      <c r="L3227" s="25" t="s">
        <v>20</v>
      </c>
      <c r="M3227" s="35" t="s">
        <v>9864</v>
      </c>
      <c r="N3227" s="17">
        <v>0.15</v>
      </c>
      <c r="O3227" s="11">
        <f>Ugovori_OPULJP[[#This Row],[Bespovratna sredstva - Ukupno (EU+Nac) HRK
= Ukupna ugovorena vrijednost bespovratnih sredstava]]*Ugovori_OPULJP[[#This Row],[EU STOPA SUFINANCIRANJA %
EU CO-FINANCING RATE %]]</f>
        <v>409870.5355</v>
      </c>
      <c r="P3227" s="11">
        <f>Ugovori_OPULJP[[#This Row],[Bespovratna sredstva - Ukupno (EU+Nac) HRK
= Ukupna ugovorena vrijednost bespovratnih sredstava]]*Ugovori_OPULJP[[#This Row],[STOPA NACIONALNOG SUFINANCIRANJA %]]</f>
        <v>72330.094499999992</v>
      </c>
      <c r="Q3227" s="4">
        <v>482200.63</v>
      </c>
      <c r="R3227" s="11">
        <v>0</v>
      </c>
      <c r="S3227" s="11">
        <v>0</v>
      </c>
      <c r="T3227" s="4">
        <f>Ugovori_OPULJP[[#This Row],[Bespovratna sredstva - Ukupno (EU+Nac) HRK
= Ukupna ugovorena vrijednost bespovratnih sredstava]]+Ugovori_OPULJP[[#This Row],[Javni doprinos korisnika - HRK]]+Ugovori_OPULJP[[#This Row],[Privatni doprinos korisnika - HRK]]</f>
        <v>482200.63</v>
      </c>
      <c r="U3227" s="29" t="s">
        <v>4584</v>
      </c>
      <c r="V3227" s="29" t="s">
        <v>7159</v>
      </c>
      <c r="W3227" s="14" t="s">
        <v>11846</v>
      </c>
      <c r="X3227" s="30" t="s">
        <v>8071</v>
      </c>
    </row>
    <row r="3228" spans="1:24" ht="89.25" x14ac:dyDescent="0.25">
      <c r="A3228" s="26" t="s">
        <v>11486</v>
      </c>
      <c r="B3228" s="8" t="s">
        <v>8152</v>
      </c>
      <c r="C3228" s="5" t="s">
        <v>7158</v>
      </c>
      <c r="D3228" s="27" t="s">
        <v>11320</v>
      </c>
      <c r="E3228" s="29" t="s">
        <v>10081</v>
      </c>
      <c r="F3228" s="7" t="s">
        <v>11531</v>
      </c>
      <c r="G3228" s="7" t="s">
        <v>8558</v>
      </c>
      <c r="H3228" s="13">
        <v>44531</v>
      </c>
      <c r="I3228" s="100">
        <v>44896</v>
      </c>
      <c r="J3228" s="13" t="str">
        <f ca="1">IF(Ugovori_OPULJP[[#This Row],[DATUM ZAVRŠETKA OPERACIJE]]&lt;TODAY(),"završen","u provedbi")</f>
        <v>u provedbi</v>
      </c>
      <c r="K3228" s="6" t="s">
        <v>15</v>
      </c>
      <c r="L3228" s="25" t="s">
        <v>15</v>
      </c>
      <c r="M3228" s="35" t="s">
        <v>9864</v>
      </c>
      <c r="N3228" s="17">
        <v>0.15</v>
      </c>
      <c r="O3228" s="11">
        <f>Ugovori_OPULJP[[#This Row],[Bespovratna sredstva - Ukupno (EU+Nac) HRK
= Ukupna ugovorena vrijednost bespovratnih sredstava]]*Ugovori_OPULJP[[#This Row],[EU STOPA SUFINANCIRANJA %
EU CO-FINANCING RATE %]]</f>
        <v>401896.8725</v>
      </c>
      <c r="P3228" s="11">
        <f>Ugovori_OPULJP[[#This Row],[Bespovratna sredstva - Ukupno (EU+Nac) HRK
= Ukupna ugovorena vrijednost bespovratnih sredstava]]*Ugovori_OPULJP[[#This Row],[STOPA NACIONALNOG SUFINANCIRANJA %]]</f>
        <v>70922.977499999994</v>
      </c>
      <c r="Q3228" s="4">
        <v>472819.85</v>
      </c>
      <c r="R3228" s="11">
        <v>0</v>
      </c>
      <c r="S3228" s="11">
        <v>0</v>
      </c>
      <c r="T3228" s="4">
        <f>Ugovori_OPULJP[[#This Row],[Bespovratna sredstva - Ukupno (EU+Nac) HRK
= Ukupna ugovorena vrijednost bespovratnih sredstava]]+Ugovori_OPULJP[[#This Row],[Javni doprinos korisnika - HRK]]+Ugovori_OPULJP[[#This Row],[Privatni doprinos korisnika - HRK]]</f>
        <v>472819.85</v>
      </c>
      <c r="U3228" s="29" t="s">
        <v>4584</v>
      </c>
      <c r="V3228" s="29" t="s">
        <v>7159</v>
      </c>
      <c r="W3228" s="14" t="s">
        <v>11505</v>
      </c>
      <c r="X3228" s="30" t="s">
        <v>8071</v>
      </c>
    </row>
    <row r="3229" spans="1:24" ht="102" x14ac:dyDescent="0.25">
      <c r="A3229" s="12" t="s">
        <v>12452</v>
      </c>
      <c r="B3229" s="8" t="s">
        <v>8152</v>
      </c>
      <c r="C3229" s="5" t="s">
        <v>7158</v>
      </c>
      <c r="D3229" s="27" t="s">
        <v>11320</v>
      </c>
      <c r="E3229" s="29" t="s">
        <v>10081</v>
      </c>
      <c r="F3229" s="7" t="s">
        <v>12453</v>
      </c>
      <c r="G3229" s="7" t="s">
        <v>12063</v>
      </c>
      <c r="H3229" s="13">
        <v>44641</v>
      </c>
      <c r="I3229" s="13">
        <v>45190</v>
      </c>
      <c r="J3229" s="20" t="str">
        <f ca="1">IF(Ugovori_OPULJP[[#This Row],[DATUM ZAVRŠETKA OPERACIJE]]&lt;TODAY(),"završen","u provedbi")</f>
        <v>u provedbi</v>
      </c>
      <c r="K3229" s="18" t="s">
        <v>14</v>
      </c>
      <c r="L3229" s="18" t="s">
        <v>14</v>
      </c>
      <c r="M3229" s="17">
        <v>0.85</v>
      </c>
      <c r="N3229" s="17">
        <v>0.15</v>
      </c>
      <c r="O3229" s="11">
        <f>Ugovori_OPULJP[[#This Row],[Bespovratna sredstva - Ukupno (EU+Nac) HRK
= Ukupna ugovorena vrijednost bespovratnih sredstava]]*Ugovori_OPULJP[[#This Row],[EU STOPA SUFINANCIRANJA %
EU CO-FINANCING RATE %]]</f>
        <v>279129.9105</v>
      </c>
      <c r="P3229" s="11">
        <f>Ugovori_OPULJP[[#This Row],[Bespovratna sredstva - Ukupno (EU+Nac) HRK
= Ukupna ugovorena vrijednost bespovratnih sredstava]]*Ugovori_OPULJP[[#This Row],[STOPA NACIONALNOG SUFINANCIRANJA %]]</f>
        <v>49258.219499999999</v>
      </c>
      <c r="Q3229" s="4">
        <v>328388.13</v>
      </c>
      <c r="R3229" s="11">
        <v>0</v>
      </c>
      <c r="S3229" s="11">
        <v>0</v>
      </c>
      <c r="T3229" s="4">
        <f>Ugovori_OPULJP[[#This Row],[Bespovratna sredstva - Ukupno (EU+Nac) HRK
= Ukupna ugovorena vrijednost bespovratnih sredstava]]+Ugovori_OPULJP[[#This Row],[Javni doprinos korisnika - HRK]]+Ugovori_OPULJP[[#This Row],[Privatni doprinos korisnika - HRK]]</f>
        <v>328388.13</v>
      </c>
      <c r="U3229" s="29" t="s">
        <v>4584</v>
      </c>
      <c r="V3229" s="29" t="s">
        <v>7159</v>
      </c>
      <c r="W3229" s="14" t="s">
        <v>12454</v>
      </c>
      <c r="X3229" s="30" t="s">
        <v>8071</v>
      </c>
    </row>
    <row r="3230" spans="1:24" ht="63.75" x14ac:dyDescent="0.25">
      <c r="A3230" s="12" t="s">
        <v>11460</v>
      </c>
      <c r="B3230" s="8" t="s">
        <v>8152</v>
      </c>
      <c r="C3230" s="5" t="s">
        <v>7158</v>
      </c>
      <c r="D3230" s="27" t="s">
        <v>11320</v>
      </c>
      <c r="E3230" s="29" t="s">
        <v>10081</v>
      </c>
      <c r="F3230" s="7" t="s">
        <v>11461</v>
      </c>
      <c r="G3230" s="7" t="s">
        <v>11462</v>
      </c>
      <c r="H3230" s="13">
        <v>44524</v>
      </c>
      <c r="I3230" s="13">
        <v>44981</v>
      </c>
      <c r="J3230" s="13" t="str">
        <f ca="1">IF(Ugovori_OPULJP[[#This Row],[DATUM ZAVRŠETKA OPERACIJE]]&lt;TODAY(),"završen","u provedbi")</f>
        <v>u provedbi</v>
      </c>
      <c r="K3230" s="6" t="s">
        <v>5257</v>
      </c>
      <c r="L3230" s="6" t="s">
        <v>1</v>
      </c>
      <c r="M3230" s="17">
        <v>0.85</v>
      </c>
      <c r="N3230" s="17">
        <v>0.15</v>
      </c>
      <c r="O3230" s="11">
        <f>Ugovori_OPULJP[[#This Row],[Bespovratna sredstva - Ukupno (EU+Nac) HRK
= Ukupna ugovorena vrijednost bespovratnih sredstava]]*Ugovori_OPULJP[[#This Row],[EU STOPA SUFINANCIRANJA %
EU CO-FINANCING RATE %]]</f>
        <v>345959.37550000002</v>
      </c>
      <c r="P3230" s="11">
        <f>Ugovori_OPULJP[[#This Row],[Bespovratna sredstva - Ukupno (EU+Nac) HRK
= Ukupna ugovorena vrijednost bespovratnih sredstava]]*Ugovori_OPULJP[[#This Row],[STOPA NACIONALNOG SUFINANCIRANJA %]]</f>
        <v>61051.654500000004</v>
      </c>
      <c r="Q3230" s="4">
        <v>407011.03</v>
      </c>
      <c r="R3230" s="11">
        <v>0</v>
      </c>
      <c r="S3230" s="11">
        <v>0</v>
      </c>
      <c r="T3230" s="4">
        <v>407011.03</v>
      </c>
      <c r="U3230" s="29" t="s">
        <v>4584</v>
      </c>
      <c r="V3230" s="29" t="s">
        <v>7159</v>
      </c>
      <c r="W3230" s="14" t="s">
        <v>11463</v>
      </c>
      <c r="X3230" s="30" t="s">
        <v>8071</v>
      </c>
    </row>
    <row r="3231" spans="1:24" ht="114.75" x14ac:dyDescent="0.25">
      <c r="A3231" s="12" t="s">
        <v>11401</v>
      </c>
      <c r="B3231" s="8" t="s">
        <v>8152</v>
      </c>
      <c r="C3231" s="5" t="s">
        <v>7158</v>
      </c>
      <c r="D3231" s="27" t="s">
        <v>11320</v>
      </c>
      <c r="E3231" s="29" t="s">
        <v>10081</v>
      </c>
      <c r="F3231" s="7" t="s">
        <v>11424</v>
      </c>
      <c r="G3231" s="7" t="s">
        <v>11438</v>
      </c>
      <c r="H3231" s="13">
        <v>44512</v>
      </c>
      <c r="I3231" s="13">
        <v>44877</v>
      </c>
      <c r="J3231" s="13" t="str">
        <f ca="1">IF(Ugovori_OPULJP[[#This Row],[DATUM ZAVRŠETKA OPERACIJE]]&lt;TODAY(),"završen","u provedbi")</f>
        <v>u provedbi</v>
      </c>
      <c r="K3231" s="6" t="s">
        <v>74</v>
      </c>
      <c r="L3231" s="6" t="s">
        <v>3</v>
      </c>
      <c r="M3231" s="17">
        <v>0.85</v>
      </c>
      <c r="N3231" s="17">
        <v>0.15</v>
      </c>
      <c r="O3231" s="11">
        <f>Ugovori_OPULJP[[#This Row],[Bespovratna sredstva - Ukupno (EU+Nac) HRK
= Ukupna ugovorena vrijednost bespovratnih sredstava]]*Ugovori_OPULJP[[#This Row],[EU STOPA SUFINANCIRANJA %
EU CO-FINANCING RATE %]]</f>
        <v>411949.95</v>
      </c>
      <c r="P3231" s="11">
        <f>Ugovori_OPULJP[[#This Row],[Bespovratna sredstva - Ukupno (EU+Nac) HRK
= Ukupna ugovorena vrijednost bespovratnih sredstava]]*Ugovori_OPULJP[[#This Row],[STOPA NACIONALNOG SUFINANCIRANJA %]]</f>
        <v>72697.05</v>
      </c>
      <c r="Q3231" s="4">
        <v>484647</v>
      </c>
      <c r="R3231" s="11">
        <v>0</v>
      </c>
      <c r="S3231" s="11">
        <v>0</v>
      </c>
      <c r="T3231" s="4">
        <f>Ugovori_OPULJP[[#This Row],[Bespovratna sredstva - Ukupno (EU+Nac) HRK
= Ukupna ugovorena vrijednost bespovratnih sredstava]]+Ugovori_OPULJP[[#This Row],[Javni doprinos korisnika - HRK]]+Ugovori_OPULJP[[#This Row],[Privatni doprinos korisnika - HRK]]</f>
        <v>484647</v>
      </c>
      <c r="U3231" s="29" t="s">
        <v>4584</v>
      </c>
      <c r="V3231" s="29" t="s">
        <v>7159</v>
      </c>
      <c r="W3231" s="14" t="s">
        <v>11447</v>
      </c>
      <c r="X3231" s="30" t="s">
        <v>8071</v>
      </c>
    </row>
    <row r="3232" spans="1:24" ht="102" x14ac:dyDescent="0.25">
      <c r="A3232" s="12" t="s">
        <v>11402</v>
      </c>
      <c r="B3232" s="8" t="s">
        <v>8152</v>
      </c>
      <c r="C3232" s="5" t="s">
        <v>7158</v>
      </c>
      <c r="D3232" s="27" t="s">
        <v>11320</v>
      </c>
      <c r="E3232" s="29" t="s">
        <v>10081</v>
      </c>
      <c r="F3232" s="7" t="s">
        <v>11425</v>
      </c>
      <c r="G3232" s="7" t="s">
        <v>11439</v>
      </c>
      <c r="H3232" s="13">
        <v>44515</v>
      </c>
      <c r="I3232" s="13">
        <v>45061</v>
      </c>
      <c r="J3232" s="13" t="str">
        <f ca="1">IF(Ugovori_OPULJP[[#This Row],[DATUM ZAVRŠETKA OPERACIJE]]&lt;TODAY(),"završen","u provedbi")</f>
        <v>u provedbi</v>
      </c>
      <c r="K3232" s="18" t="s">
        <v>20</v>
      </c>
      <c r="L3232" s="25" t="s">
        <v>20</v>
      </c>
      <c r="M3232" s="17">
        <v>0.85</v>
      </c>
      <c r="N3232" s="17">
        <v>0.15</v>
      </c>
      <c r="O3232" s="11">
        <f>Ugovori_OPULJP[[#This Row],[Bespovratna sredstva - Ukupno (EU+Nac) HRK
= Ukupna ugovorena vrijednost bespovratnih sredstava]]*Ugovori_OPULJP[[#This Row],[EU STOPA SUFINANCIRANJA %
EU CO-FINANCING RATE %]]</f>
        <v>386938.17300000001</v>
      </c>
      <c r="P3232" s="11">
        <f>Ugovori_OPULJP[[#This Row],[Bespovratna sredstva - Ukupno (EU+Nac) HRK
= Ukupna ugovorena vrijednost bespovratnih sredstava]]*Ugovori_OPULJP[[#This Row],[STOPA NACIONALNOG SUFINANCIRANJA %]]</f>
        <v>68283.206999999995</v>
      </c>
      <c r="Q3232" s="4">
        <v>455221.38</v>
      </c>
      <c r="R3232" s="11">
        <v>0</v>
      </c>
      <c r="S3232" s="11">
        <v>0</v>
      </c>
      <c r="T3232" s="4">
        <f>Ugovori_OPULJP[[#This Row],[Bespovratna sredstva - Ukupno (EU+Nac) HRK
= Ukupna ugovorena vrijednost bespovratnih sredstava]]+Ugovori_OPULJP[[#This Row],[Javni doprinos korisnika - HRK]]+Ugovori_OPULJP[[#This Row],[Privatni doprinos korisnika - HRK]]</f>
        <v>455221.38</v>
      </c>
      <c r="U3232" s="29" t="s">
        <v>4584</v>
      </c>
      <c r="V3232" s="29" t="s">
        <v>7159</v>
      </c>
      <c r="W3232" s="14" t="s">
        <v>11448</v>
      </c>
      <c r="X3232" s="30" t="s">
        <v>8071</v>
      </c>
    </row>
    <row r="3233" spans="1:24" ht="89.25" x14ac:dyDescent="0.25">
      <c r="A3233" s="12" t="s">
        <v>12455</v>
      </c>
      <c r="B3233" s="8" t="s">
        <v>8152</v>
      </c>
      <c r="C3233" s="5" t="s">
        <v>7158</v>
      </c>
      <c r="D3233" s="27" t="s">
        <v>11320</v>
      </c>
      <c r="E3233" s="29" t="s">
        <v>10081</v>
      </c>
      <c r="F3233" s="7" t="s">
        <v>12456</v>
      </c>
      <c r="G3233" s="7" t="s">
        <v>12457</v>
      </c>
      <c r="H3233" s="13">
        <v>44608</v>
      </c>
      <c r="I3233" s="13">
        <v>45154</v>
      </c>
      <c r="J3233" s="20" t="str">
        <f ca="1">IF(Ugovori_OPULJP[[#This Row],[DATUM ZAVRŠETKA OPERACIJE]]&lt;TODAY(),"završen","u provedbi")</f>
        <v>u provedbi</v>
      </c>
      <c r="K3233" s="6" t="s">
        <v>2</v>
      </c>
      <c r="L3233" s="6" t="s">
        <v>2</v>
      </c>
      <c r="M3233" s="17">
        <v>0.85</v>
      </c>
      <c r="N3233" s="17">
        <v>0.15</v>
      </c>
      <c r="O3233" s="11">
        <f>Ugovori_OPULJP[[#This Row],[Bespovratna sredstva - Ukupno (EU+Nac) HRK
= Ukupna ugovorena vrijednost bespovratnih sredstava]]*Ugovori_OPULJP[[#This Row],[EU STOPA SUFINANCIRANJA %
EU CO-FINANCING RATE %]]</f>
        <v>416451.43099999998</v>
      </c>
      <c r="P3233" s="11">
        <f>Ugovori_OPULJP[[#This Row],[Bespovratna sredstva - Ukupno (EU+Nac) HRK
= Ukupna ugovorena vrijednost bespovratnih sredstava]]*Ugovori_OPULJP[[#This Row],[STOPA NACIONALNOG SUFINANCIRANJA %]]</f>
        <v>73491.428999999989</v>
      </c>
      <c r="Q3233" s="4">
        <v>489942.86</v>
      </c>
      <c r="R3233" s="11">
        <v>0</v>
      </c>
      <c r="S3233" s="11">
        <v>0</v>
      </c>
      <c r="T3233" s="4">
        <f>Ugovori_OPULJP[[#This Row],[Bespovratna sredstva - Ukupno (EU+Nac) HRK
= Ukupna ugovorena vrijednost bespovratnih sredstava]]+Ugovori_OPULJP[[#This Row],[Javni doprinos korisnika - HRK]]+Ugovori_OPULJP[[#This Row],[Privatni doprinos korisnika - HRK]]</f>
        <v>489942.86</v>
      </c>
      <c r="U3233" s="29" t="s">
        <v>4584</v>
      </c>
      <c r="V3233" s="29" t="s">
        <v>7159</v>
      </c>
      <c r="W3233" s="14" t="s">
        <v>12458</v>
      </c>
      <c r="X3233" s="30" t="s">
        <v>8071</v>
      </c>
    </row>
    <row r="3234" spans="1:24" ht="102" x14ac:dyDescent="0.25">
      <c r="A3234" s="12" t="s">
        <v>11487</v>
      </c>
      <c r="B3234" s="8" t="s">
        <v>8152</v>
      </c>
      <c r="C3234" s="5" t="s">
        <v>7158</v>
      </c>
      <c r="D3234" s="27" t="s">
        <v>11320</v>
      </c>
      <c r="E3234" s="29" t="s">
        <v>10081</v>
      </c>
      <c r="F3234" s="7" t="s">
        <v>11532</v>
      </c>
      <c r="G3234" s="7" t="s">
        <v>11533</v>
      </c>
      <c r="H3234" s="13">
        <v>44530</v>
      </c>
      <c r="I3234" s="13">
        <v>45076</v>
      </c>
      <c r="J3234" s="13" t="str">
        <f ca="1">IF(Ugovori_OPULJP[[#This Row],[DATUM ZAVRŠETKA OPERACIJE]]&lt;TODAY(),"završen","u provedbi")</f>
        <v>u provedbi</v>
      </c>
      <c r="K3234" s="6" t="s">
        <v>19</v>
      </c>
      <c r="L3234" s="25" t="s">
        <v>3</v>
      </c>
      <c r="M3234" s="35" t="s">
        <v>9864</v>
      </c>
      <c r="N3234" s="17">
        <v>0.15</v>
      </c>
      <c r="O3234" s="11">
        <f>Ugovori_OPULJP[[#This Row],[Bespovratna sredstva - Ukupno (EU+Nac) HRK
= Ukupna ugovorena vrijednost bespovratnih sredstava]]*Ugovori_OPULJP[[#This Row],[EU STOPA SUFINANCIRANJA %
EU CO-FINANCING RATE %]]</f>
        <v>342174.69949999999</v>
      </c>
      <c r="P3234" s="11">
        <f>Ugovori_OPULJP[[#This Row],[Bespovratna sredstva - Ukupno (EU+Nac) HRK
= Ukupna ugovorena vrijednost bespovratnih sredstava]]*Ugovori_OPULJP[[#This Row],[STOPA NACIONALNOG SUFINANCIRANJA %]]</f>
        <v>60383.770499999991</v>
      </c>
      <c r="Q3234" s="4">
        <v>402558.47</v>
      </c>
      <c r="R3234" s="11">
        <v>0</v>
      </c>
      <c r="S3234" s="11">
        <v>0</v>
      </c>
      <c r="T3234" s="4">
        <f>Ugovori_OPULJP[[#This Row],[Bespovratna sredstva - Ukupno (EU+Nac) HRK
= Ukupna ugovorena vrijednost bespovratnih sredstava]]+Ugovori_OPULJP[[#This Row],[Javni doprinos korisnika - HRK]]+Ugovori_OPULJP[[#This Row],[Privatni doprinos korisnika - HRK]]</f>
        <v>402558.47</v>
      </c>
      <c r="U3234" s="29" t="s">
        <v>4584</v>
      </c>
      <c r="V3234" s="29" t="s">
        <v>7159</v>
      </c>
      <c r="W3234" s="14" t="s">
        <v>11506</v>
      </c>
      <c r="X3234" s="30" t="s">
        <v>8071</v>
      </c>
    </row>
    <row r="3235" spans="1:24" ht="63.75" x14ac:dyDescent="0.25">
      <c r="A3235" s="12" t="s">
        <v>12459</v>
      </c>
      <c r="B3235" s="8" t="s">
        <v>8152</v>
      </c>
      <c r="C3235" s="5" t="s">
        <v>7158</v>
      </c>
      <c r="D3235" s="27" t="s">
        <v>11320</v>
      </c>
      <c r="E3235" s="29" t="s">
        <v>10081</v>
      </c>
      <c r="F3235" s="7" t="s">
        <v>12460</v>
      </c>
      <c r="G3235" s="7" t="s">
        <v>12461</v>
      </c>
      <c r="H3235" s="13">
        <v>44608</v>
      </c>
      <c r="I3235" s="13">
        <v>45154</v>
      </c>
      <c r="J3235" s="20" t="str">
        <f ca="1">IF(Ugovori_OPULJP[[#This Row],[DATUM ZAVRŠETKA OPERACIJE]]&lt;TODAY(),"završen","u provedbi")</f>
        <v>u provedbi</v>
      </c>
      <c r="K3235" s="6" t="s">
        <v>15</v>
      </c>
      <c r="L3235" s="6" t="s">
        <v>15</v>
      </c>
      <c r="M3235" s="53">
        <v>0.85</v>
      </c>
      <c r="N3235" s="17">
        <v>0.15</v>
      </c>
      <c r="O3235" s="11">
        <f>Ugovori_OPULJP[[#This Row],[Bespovratna sredstva - Ukupno (EU+Nac) HRK
= Ukupna ugovorena vrijednost bespovratnih sredstava]]*Ugovori_OPULJP[[#This Row],[EU STOPA SUFINANCIRANJA %
EU CO-FINANCING RATE %]]</f>
        <v>396544.125</v>
      </c>
      <c r="P3235" s="11">
        <f>Ugovori_OPULJP[[#This Row],[Bespovratna sredstva - Ukupno (EU+Nac) HRK
= Ukupna ugovorena vrijednost bespovratnih sredstava]]*Ugovori_OPULJP[[#This Row],[STOPA NACIONALNOG SUFINANCIRANJA %]]</f>
        <v>69978.375</v>
      </c>
      <c r="Q3235" s="11">
        <v>466522.5</v>
      </c>
      <c r="R3235" s="11">
        <v>0</v>
      </c>
      <c r="S3235" s="11">
        <v>0</v>
      </c>
      <c r="T3235" s="4">
        <f>Ugovori_OPULJP[[#This Row],[Bespovratna sredstva - Ukupno (EU+Nac) HRK
= Ukupna ugovorena vrijednost bespovratnih sredstava]]+Ugovori_OPULJP[[#This Row],[Javni doprinos korisnika - HRK]]+Ugovori_OPULJP[[#This Row],[Privatni doprinos korisnika - HRK]]</f>
        <v>466522.5</v>
      </c>
      <c r="U3235" s="19" t="s">
        <v>4584</v>
      </c>
      <c r="V3235" s="19" t="s">
        <v>7159</v>
      </c>
      <c r="W3235" s="14" t="s">
        <v>12462</v>
      </c>
      <c r="X3235" s="30" t="s">
        <v>8071</v>
      </c>
    </row>
    <row r="3236" spans="1:24" ht="114.75" x14ac:dyDescent="0.25">
      <c r="A3236" s="12" t="s">
        <v>11403</v>
      </c>
      <c r="B3236" s="8" t="s">
        <v>8152</v>
      </c>
      <c r="C3236" s="5" t="s">
        <v>7158</v>
      </c>
      <c r="D3236" s="27" t="s">
        <v>11320</v>
      </c>
      <c r="E3236" s="29" t="s">
        <v>10081</v>
      </c>
      <c r="F3236" s="7" t="s">
        <v>11426</v>
      </c>
      <c r="G3236" s="7" t="s">
        <v>11440</v>
      </c>
      <c r="H3236" s="13">
        <v>44512</v>
      </c>
      <c r="I3236" s="13">
        <v>44969</v>
      </c>
      <c r="J3236" s="13" t="str">
        <f ca="1">IF(Ugovori_OPULJP[[#This Row],[DATUM ZAVRŠETKA OPERACIJE]]&lt;TODAY(),"završen","u provedbi")</f>
        <v>u provedbi</v>
      </c>
      <c r="K3236" s="18" t="s">
        <v>11458</v>
      </c>
      <c r="L3236" s="18" t="s">
        <v>3</v>
      </c>
      <c r="M3236" s="17">
        <v>0.85</v>
      </c>
      <c r="N3236" s="17">
        <v>0.15</v>
      </c>
      <c r="O3236" s="11">
        <f>Ugovori_OPULJP[[#This Row],[Bespovratna sredstva - Ukupno (EU+Nac) HRK
= Ukupna ugovorena vrijednost bespovratnih sredstava]]*Ugovori_OPULJP[[#This Row],[EU STOPA SUFINANCIRANJA %
EU CO-FINANCING RATE %]]</f>
        <v>398563.62300000002</v>
      </c>
      <c r="P3236" s="11">
        <f>Ugovori_OPULJP[[#This Row],[Bespovratna sredstva - Ukupno (EU+Nac) HRK
= Ukupna ugovorena vrijednost bespovratnih sredstava]]*Ugovori_OPULJP[[#This Row],[STOPA NACIONALNOG SUFINANCIRANJA %]]</f>
        <v>70334.756999999998</v>
      </c>
      <c r="Q3236" s="4">
        <v>468898.38</v>
      </c>
      <c r="R3236" s="11">
        <v>0</v>
      </c>
      <c r="S3236" s="11">
        <v>0</v>
      </c>
      <c r="T3236" s="4">
        <f>Ugovori_OPULJP[[#This Row],[Bespovratna sredstva - Ukupno (EU+Nac) HRK
= Ukupna ugovorena vrijednost bespovratnih sredstava]]+Ugovori_OPULJP[[#This Row],[Javni doprinos korisnika - HRK]]+Ugovori_OPULJP[[#This Row],[Privatni doprinos korisnika - HRK]]</f>
        <v>468898.38</v>
      </c>
      <c r="U3236" s="29" t="s">
        <v>4584</v>
      </c>
      <c r="V3236" s="29" t="s">
        <v>7159</v>
      </c>
      <c r="W3236" s="14" t="s">
        <v>11449</v>
      </c>
      <c r="X3236" s="30" t="s">
        <v>8071</v>
      </c>
    </row>
    <row r="3237" spans="1:24" ht="114.75" x14ac:dyDescent="0.25">
      <c r="A3237" s="12" t="s">
        <v>12463</v>
      </c>
      <c r="B3237" s="8" t="s">
        <v>8152</v>
      </c>
      <c r="C3237" s="5" t="s">
        <v>7158</v>
      </c>
      <c r="D3237" s="27" t="s">
        <v>11320</v>
      </c>
      <c r="E3237" s="29" t="s">
        <v>10081</v>
      </c>
      <c r="F3237" s="7" t="s">
        <v>12464</v>
      </c>
      <c r="G3237" s="7" t="s">
        <v>12465</v>
      </c>
      <c r="H3237" s="13">
        <v>44641</v>
      </c>
      <c r="I3237" s="13">
        <v>45190</v>
      </c>
      <c r="J3237" s="20" t="str">
        <f ca="1">IF(Ugovori_OPULJP[[#This Row],[DATUM ZAVRŠETKA OPERACIJE]]&lt;TODAY(),"završen","u provedbi")</f>
        <v>u provedbi</v>
      </c>
      <c r="K3237" s="18" t="s">
        <v>3599</v>
      </c>
      <c r="L3237" s="18" t="s">
        <v>3</v>
      </c>
      <c r="M3237" s="17">
        <v>0.85</v>
      </c>
      <c r="N3237" s="17">
        <v>0.15</v>
      </c>
      <c r="O3237" s="11">
        <f>Ugovori_OPULJP[[#This Row],[Bespovratna sredstva - Ukupno (EU+Nac) HRK
= Ukupna ugovorena vrijednost bespovratnih sredstava]]*Ugovori_OPULJP[[#This Row],[EU STOPA SUFINANCIRANJA %
EU CO-FINANCING RATE %]]</f>
        <v>354485.27499999997</v>
      </c>
      <c r="P3237" s="11">
        <f>Ugovori_OPULJP[[#This Row],[Bespovratna sredstva - Ukupno (EU+Nac) HRK
= Ukupna ugovorena vrijednost bespovratnih sredstava]]*Ugovori_OPULJP[[#This Row],[STOPA NACIONALNOG SUFINANCIRANJA %]]</f>
        <v>62556.224999999999</v>
      </c>
      <c r="Q3237" s="4">
        <v>417041.5</v>
      </c>
      <c r="R3237" s="11">
        <v>0</v>
      </c>
      <c r="S3237" s="11">
        <v>0</v>
      </c>
      <c r="T3237" s="4">
        <f>Ugovori_OPULJP[[#This Row],[Bespovratna sredstva - Ukupno (EU+Nac) HRK
= Ukupna ugovorena vrijednost bespovratnih sredstava]]+Ugovori_OPULJP[[#This Row],[Javni doprinos korisnika - HRK]]+Ugovori_OPULJP[[#This Row],[Privatni doprinos korisnika - HRK]]</f>
        <v>417041.5</v>
      </c>
      <c r="U3237" s="29" t="s">
        <v>4584</v>
      </c>
      <c r="V3237" s="29" t="s">
        <v>7159</v>
      </c>
      <c r="W3237" s="14" t="s">
        <v>12466</v>
      </c>
      <c r="X3237" s="30" t="s">
        <v>8071</v>
      </c>
    </row>
    <row r="3238" spans="1:24" ht="114.75" x14ac:dyDescent="0.25">
      <c r="A3238" s="12" t="s">
        <v>12467</v>
      </c>
      <c r="B3238" s="8" t="s">
        <v>8152</v>
      </c>
      <c r="C3238" s="5" t="s">
        <v>7158</v>
      </c>
      <c r="D3238" s="27" t="s">
        <v>11320</v>
      </c>
      <c r="E3238" s="29" t="s">
        <v>10081</v>
      </c>
      <c r="F3238" s="7" t="s">
        <v>12468</v>
      </c>
      <c r="G3238" s="7" t="s">
        <v>12469</v>
      </c>
      <c r="H3238" s="13">
        <v>44641</v>
      </c>
      <c r="I3238" s="13">
        <v>45190</v>
      </c>
      <c r="J3238" s="20" t="str">
        <f ca="1">IF(Ugovori_OPULJP[[#This Row],[DATUM ZAVRŠETKA OPERACIJE]]&lt;TODAY(),"završen","u provedbi")</f>
        <v>u provedbi</v>
      </c>
      <c r="K3238" s="18" t="s">
        <v>1613</v>
      </c>
      <c r="L3238" s="18" t="s">
        <v>12</v>
      </c>
      <c r="M3238" s="17">
        <v>0.85</v>
      </c>
      <c r="N3238" s="17">
        <v>0.15</v>
      </c>
      <c r="O3238" s="11">
        <f>Ugovori_OPULJP[[#This Row],[Bespovratna sredstva - Ukupno (EU+Nac) HRK
= Ukupna ugovorena vrijednost bespovratnih sredstava]]*Ugovori_OPULJP[[#This Row],[EU STOPA SUFINANCIRANJA %
EU CO-FINANCING RATE %]]</f>
        <v>393785.49249999999</v>
      </c>
      <c r="P3238" s="11">
        <f>Ugovori_OPULJP[[#This Row],[Bespovratna sredstva - Ukupno (EU+Nac) HRK
= Ukupna ugovorena vrijednost bespovratnih sredstava]]*Ugovori_OPULJP[[#This Row],[STOPA NACIONALNOG SUFINANCIRANJA %]]</f>
        <v>69491.557499999995</v>
      </c>
      <c r="Q3238" s="4">
        <v>463277.05</v>
      </c>
      <c r="R3238" s="11">
        <v>0</v>
      </c>
      <c r="S3238" s="11">
        <v>0</v>
      </c>
      <c r="T3238" s="4">
        <f>Ugovori_OPULJP[[#This Row],[Bespovratna sredstva - Ukupno (EU+Nac) HRK
= Ukupna ugovorena vrijednost bespovratnih sredstava]]+Ugovori_OPULJP[[#This Row],[Javni doprinos korisnika - HRK]]+Ugovori_OPULJP[[#This Row],[Privatni doprinos korisnika - HRK]]</f>
        <v>463277.05</v>
      </c>
      <c r="U3238" s="29" t="s">
        <v>4584</v>
      </c>
      <c r="V3238" s="29" t="s">
        <v>7159</v>
      </c>
      <c r="W3238" s="14" t="s">
        <v>12470</v>
      </c>
      <c r="X3238" s="30" t="s">
        <v>8071</v>
      </c>
    </row>
    <row r="3239" spans="1:24" ht="102" x14ac:dyDescent="0.25">
      <c r="A3239" s="12" t="s">
        <v>12471</v>
      </c>
      <c r="B3239" s="8" t="s">
        <v>8152</v>
      </c>
      <c r="C3239" s="5" t="s">
        <v>7158</v>
      </c>
      <c r="D3239" s="27" t="s">
        <v>11320</v>
      </c>
      <c r="E3239" s="29" t="s">
        <v>10081</v>
      </c>
      <c r="F3239" s="7" t="s">
        <v>12472</v>
      </c>
      <c r="G3239" s="7" t="s">
        <v>12473</v>
      </c>
      <c r="H3239" s="13">
        <v>44641</v>
      </c>
      <c r="I3239" s="13">
        <v>45190</v>
      </c>
      <c r="J3239" s="20" t="str">
        <f ca="1">IF(Ugovori_OPULJP[[#This Row],[DATUM ZAVRŠETKA OPERACIJE]]&lt;TODAY(),"završen","u provedbi")</f>
        <v>u provedbi</v>
      </c>
      <c r="K3239" s="18" t="s">
        <v>12474</v>
      </c>
      <c r="L3239" s="18" t="s">
        <v>3</v>
      </c>
      <c r="M3239" s="17">
        <v>0.85</v>
      </c>
      <c r="N3239" s="17">
        <v>0.15</v>
      </c>
      <c r="O3239" s="11">
        <f>Ugovori_OPULJP[[#This Row],[Bespovratna sredstva - Ukupno (EU+Nac) HRK
= Ukupna ugovorena vrijednost bespovratnih sredstava]]*Ugovori_OPULJP[[#This Row],[EU STOPA SUFINANCIRANJA %
EU CO-FINANCING RATE %]]</f>
        <v>368734.75999999995</v>
      </c>
      <c r="P3239" s="11">
        <f>Ugovori_OPULJP[[#This Row],[Bespovratna sredstva - Ukupno (EU+Nac) HRK
= Ukupna ugovorena vrijednost bespovratnih sredstava]]*Ugovori_OPULJP[[#This Row],[STOPA NACIONALNOG SUFINANCIRANJA %]]</f>
        <v>65070.84</v>
      </c>
      <c r="Q3239" s="4">
        <v>433805.6</v>
      </c>
      <c r="R3239" s="11">
        <v>0</v>
      </c>
      <c r="S3239" s="11">
        <v>0</v>
      </c>
      <c r="T3239" s="4">
        <f>Ugovori_OPULJP[[#This Row],[Bespovratna sredstva - Ukupno (EU+Nac) HRK
= Ukupna ugovorena vrijednost bespovratnih sredstava]]+Ugovori_OPULJP[[#This Row],[Javni doprinos korisnika - HRK]]+Ugovori_OPULJP[[#This Row],[Privatni doprinos korisnika - HRK]]</f>
        <v>433805.6</v>
      </c>
      <c r="U3239" s="29" t="s">
        <v>4584</v>
      </c>
      <c r="V3239" s="29" t="s">
        <v>7159</v>
      </c>
      <c r="W3239" s="14" t="s">
        <v>12475</v>
      </c>
      <c r="X3239" s="30" t="s">
        <v>8071</v>
      </c>
    </row>
    <row r="3240" spans="1:24" ht="63.75" x14ac:dyDescent="0.25">
      <c r="A3240" s="12" t="s">
        <v>11559</v>
      </c>
      <c r="B3240" s="8" t="s">
        <v>8152</v>
      </c>
      <c r="C3240" s="5" t="s">
        <v>7158</v>
      </c>
      <c r="D3240" s="27" t="s">
        <v>11320</v>
      </c>
      <c r="E3240" s="29" t="s">
        <v>10081</v>
      </c>
      <c r="F3240" s="7" t="s">
        <v>11618</v>
      </c>
      <c r="G3240" s="7" t="s">
        <v>11619</v>
      </c>
      <c r="H3240" s="13">
        <v>44532</v>
      </c>
      <c r="I3240" s="13">
        <v>44897</v>
      </c>
      <c r="J3240" s="13" t="str">
        <f ca="1">IF(Ugovori_OPULJP[[#This Row],[DATUM ZAVRŠETKA OPERACIJE]]&lt;TODAY(),"završen","u provedbi")</f>
        <v>u provedbi</v>
      </c>
      <c r="K3240" s="6" t="s">
        <v>4675</v>
      </c>
      <c r="L3240" s="6" t="s">
        <v>11</v>
      </c>
      <c r="M3240" s="35" t="s">
        <v>9864</v>
      </c>
      <c r="N3240" s="17">
        <v>0.15</v>
      </c>
      <c r="O3240" s="11">
        <f>Ugovori_OPULJP[[#This Row],[Bespovratna sredstva - Ukupno (EU+Nac) HRK
= Ukupna ugovorena vrijednost bespovratnih sredstava]]*Ugovori_OPULJP[[#This Row],[EU STOPA SUFINANCIRANJA %
EU CO-FINANCING RATE %]]</f>
        <v>395257.76049999997</v>
      </c>
      <c r="P3240" s="11">
        <f>Ugovori_OPULJP[[#This Row],[Bespovratna sredstva - Ukupno (EU+Nac) HRK
= Ukupna ugovorena vrijednost bespovratnih sredstava]]*Ugovori_OPULJP[[#This Row],[STOPA NACIONALNOG SUFINANCIRANJA %]]</f>
        <v>69751.369500000001</v>
      </c>
      <c r="Q3240" s="4">
        <v>465009.13</v>
      </c>
      <c r="R3240" s="11">
        <v>0</v>
      </c>
      <c r="S3240" s="11">
        <v>0</v>
      </c>
      <c r="T3240" s="4">
        <f>Ugovori_OPULJP[[#This Row],[Bespovratna sredstva - Ukupno (EU+Nac) HRK
= Ukupna ugovorena vrijednost bespovratnih sredstava]]+Ugovori_OPULJP[[#This Row],[Javni doprinos korisnika - HRK]]+Ugovori_OPULJP[[#This Row],[Privatni doprinos korisnika - HRK]]</f>
        <v>465009.13</v>
      </c>
      <c r="U3240" s="29" t="s">
        <v>4584</v>
      </c>
      <c r="V3240" s="29" t="s">
        <v>7159</v>
      </c>
      <c r="W3240" s="14" t="s">
        <v>11583</v>
      </c>
      <c r="X3240" s="30" t="s">
        <v>8071</v>
      </c>
    </row>
    <row r="3241" spans="1:24" ht="102" x14ac:dyDescent="0.25">
      <c r="A3241" s="12" t="s">
        <v>11560</v>
      </c>
      <c r="B3241" s="8" t="s">
        <v>8152</v>
      </c>
      <c r="C3241" s="5" t="s">
        <v>7158</v>
      </c>
      <c r="D3241" s="27" t="s">
        <v>11320</v>
      </c>
      <c r="E3241" s="29" t="s">
        <v>10081</v>
      </c>
      <c r="F3241" s="7" t="s">
        <v>11620</v>
      </c>
      <c r="G3241" s="7" t="s">
        <v>10967</v>
      </c>
      <c r="H3241" s="13">
        <v>44537</v>
      </c>
      <c r="I3241" s="13">
        <v>44902</v>
      </c>
      <c r="J3241" s="13" t="str">
        <f ca="1">IF(Ugovori_OPULJP[[#This Row],[DATUM ZAVRŠETKA OPERACIJE]]&lt;TODAY(),"završen","u provedbi")</f>
        <v>u provedbi</v>
      </c>
      <c r="K3241" s="6" t="s">
        <v>25</v>
      </c>
      <c r="L3241" s="6" t="s">
        <v>3</v>
      </c>
      <c r="M3241" s="35" t="s">
        <v>9864</v>
      </c>
      <c r="N3241" s="17">
        <v>0.15</v>
      </c>
      <c r="O3241" s="11">
        <f>Ugovori_OPULJP[[#This Row],[Bespovratna sredstva - Ukupno (EU+Nac) HRK
= Ukupna ugovorena vrijednost bespovratnih sredstava]]*Ugovori_OPULJP[[#This Row],[EU STOPA SUFINANCIRANJA %
EU CO-FINANCING RATE %]]</f>
        <v>367880</v>
      </c>
      <c r="P3241" s="11">
        <f>Ugovori_OPULJP[[#This Row],[Bespovratna sredstva - Ukupno (EU+Nac) HRK
= Ukupna ugovorena vrijednost bespovratnih sredstava]]*Ugovori_OPULJP[[#This Row],[STOPA NACIONALNOG SUFINANCIRANJA %]]</f>
        <v>64920</v>
      </c>
      <c r="Q3241" s="4">
        <v>432800</v>
      </c>
      <c r="R3241" s="11">
        <v>0</v>
      </c>
      <c r="S3241" s="11">
        <v>0</v>
      </c>
      <c r="T3241" s="4">
        <f>Ugovori_OPULJP[[#This Row],[Bespovratna sredstva - Ukupno (EU+Nac) HRK
= Ukupna ugovorena vrijednost bespovratnih sredstava]]+Ugovori_OPULJP[[#This Row],[Javni doprinos korisnika - HRK]]+Ugovori_OPULJP[[#This Row],[Privatni doprinos korisnika - HRK]]</f>
        <v>432800</v>
      </c>
      <c r="U3241" s="29" t="s">
        <v>4584</v>
      </c>
      <c r="V3241" s="29" t="s">
        <v>7159</v>
      </c>
      <c r="W3241" s="14" t="s">
        <v>11584</v>
      </c>
      <c r="X3241" s="30" t="s">
        <v>8071</v>
      </c>
    </row>
    <row r="3242" spans="1:24" ht="102" x14ac:dyDescent="0.25">
      <c r="A3242" s="12" t="s">
        <v>12476</v>
      </c>
      <c r="B3242" s="8" t="s">
        <v>8152</v>
      </c>
      <c r="C3242" s="5" t="s">
        <v>7158</v>
      </c>
      <c r="D3242" s="27" t="s">
        <v>11320</v>
      </c>
      <c r="E3242" s="29" t="s">
        <v>10081</v>
      </c>
      <c r="F3242" s="7" t="s">
        <v>12477</v>
      </c>
      <c r="G3242" s="7" t="s">
        <v>12478</v>
      </c>
      <c r="H3242" s="13">
        <v>44641</v>
      </c>
      <c r="I3242" s="13">
        <v>45190</v>
      </c>
      <c r="J3242" s="20" t="str">
        <f ca="1">IF(Ugovori_OPULJP[[#This Row],[DATUM ZAVRŠETKA OPERACIJE]]&lt;TODAY(),"završen","u provedbi")</f>
        <v>u provedbi</v>
      </c>
      <c r="K3242" s="18" t="s">
        <v>17</v>
      </c>
      <c r="L3242" s="18" t="s">
        <v>17</v>
      </c>
      <c r="M3242" s="17">
        <v>0.85</v>
      </c>
      <c r="N3242" s="17">
        <v>0.15</v>
      </c>
      <c r="O3242" s="11">
        <f>Ugovori_OPULJP[[#This Row],[Bespovratna sredstva - Ukupno (EU+Nac) HRK
= Ukupna ugovorena vrijednost bespovratnih sredstava]]*Ugovori_OPULJP[[#This Row],[EU STOPA SUFINANCIRANJA %
EU CO-FINANCING RATE %]]</f>
        <v>390343.98699999996</v>
      </c>
      <c r="P3242" s="11">
        <f>Ugovori_OPULJP[[#This Row],[Bespovratna sredstva - Ukupno (EU+Nac) HRK
= Ukupna ugovorena vrijednost bespovratnih sredstava]]*Ugovori_OPULJP[[#This Row],[STOPA NACIONALNOG SUFINANCIRANJA %]]</f>
        <v>68884.232999999993</v>
      </c>
      <c r="Q3242" s="4">
        <v>459228.22</v>
      </c>
      <c r="R3242" s="11">
        <v>0</v>
      </c>
      <c r="S3242" s="11">
        <v>0</v>
      </c>
      <c r="T3242" s="4">
        <f>Ugovori_OPULJP[[#This Row],[Bespovratna sredstva - Ukupno (EU+Nac) HRK
= Ukupna ugovorena vrijednost bespovratnih sredstava]]+Ugovori_OPULJP[[#This Row],[Javni doprinos korisnika - HRK]]+Ugovori_OPULJP[[#This Row],[Privatni doprinos korisnika - HRK]]</f>
        <v>459228.22</v>
      </c>
      <c r="U3242" s="29" t="s">
        <v>4584</v>
      </c>
      <c r="V3242" s="29" t="s">
        <v>7159</v>
      </c>
      <c r="W3242" s="14" t="s">
        <v>12479</v>
      </c>
      <c r="X3242" s="30" t="s">
        <v>8071</v>
      </c>
    </row>
    <row r="3243" spans="1:24" ht="102" x14ac:dyDescent="0.25">
      <c r="A3243" s="12" t="s">
        <v>12480</v>
      </c>
      <c r="B3243" s="8" t="s">
        <v>8152</v>
      </c>
      <c r="C3243" s="5" t="s">
        <v>7158</v>
      </c>
      <c r="D3243" s="27" t="s">
        <v>11320</v>
      </c>
      <c r="E3243" s="29" t="s">
        <v>10081</v>
      </c>
      <c r="F3243" s="7" t="s">
        <v>12481</v>
      </c>
      <c r="G3243" s="7" t="s">
        <v>12482</v>
      </c>
      <c r="H3243" s="13">
        <v>44648</v>
      </c>
      <c r="I3243" s="13">
        <v>45197</v>
      </c>
      <c r="J3243" s="20" t="str">
        <f ca="1">IF(Ugovori_OPULJP[[#This Row],[DATUM ZAVRŠETKA OPERACIJE]]&lt;TODAY(),"završen","u provedbi")</f>
        <v>u provedbi</v>
      </c>
      <c r="K3243" s="6" t="s">
        <v>20</v>
      </c>
      <c r="L3243" s="6" t="s">
        <v>20</v>
      </c>
      <c r="M3243" s="17">
        <v>0.85</v>
      </c>
      <c r="N3243" s="17">
        <v>0.15</v>
      </c>
      <c r="O3243" s="11">
        <f>Ugovori_OPULJP[[#This Row],[Bespovratna sredstva - Ukupno (EU+Nac) HRK
= Ukupna ugovorena vrijednost bespovratnih sredstava]]*Ugovori_OPULJP[[#This Row],[EU STOPA SUFINANCIRANJA %
EU CO-FINANCING RATE %]]</f>
        <v>345349.48349999997</v>
      </c>
      <c r="P3243" s="11">
        <f>Ugovori_OPULJP[[#This Row],[Bespovratna sredstva - Ukupno (EU+Nac) HRK
= Ukupna ugovorena vrijednost bespovratnih sredstava]]*Ugovori_OPULJP[[#This Row],[STOPA NACIONALNOG SUFINANCIRANJA %]]</f>
        <v>60944.0265</v>
      </c>
      <c r="Q3243" s="4">
        <v>406293.51</v>
      </c>
      <c r="R3243" s="11">
        <v>0</v>
      </c>
      <c r="S3243" s="11">
        <v>0</v>
      </c>
      <c r="T3243" s="4">
        <f>Ugovori_OPULJP[[#This Row],[Bespovratna sredstva - Ukupno (EU+Nac) HRK
= Ukupna ugovorena vrijednost bespovratnih sredstava]]+Ugovori_OPULJP[[#This Row],[Javni doprinos korisnika - HRK]]+Ugovori_OPULJP[[#This Row],[Privatni doprinos korisnika - HRK]]</f>
        <v>406293.51</v>
      </c>
      <c r="U3243" s="29" t="s">
        <v>4584</v>
      </c>
      <c r="V3243" s="29" t="s">
        <v>7159</v>
      </c>
      <c r="W3243" s="14" t="s">
        <v>12483</v>
      </c>
      <c r="X3243" s="30" t="s">
        <v>8071</v>
      </c>
    </row>
    <row r="3244" spans="1:24" ht="102" x14ac:dyDescent="0.25">
      <c r="A3244" s="12" t="s">
        <v>11561</v>
      </c>
      <c r="B3244" s="8" t="s">
        <v>8152</v>
      </c>
      <c r="C3244" s="5" t="s">
        <v>7158</v>
      </c>
      <c r="D3244" s="27" t="s">
        <v>11320</v>
      </c>
      <c r="E3244" s="29" t="s">
        <v>10081</v>
      </c>
      <c r="F3244" s="7" t="s">
        <v>11621</v>
      </c>
      <c r="G3244" s="7" t="s">
        <v>11622</v>
      </c>
      <c r="H3244" s="13">
        <v>44536</v>
      </c>
      <c r="I3244" s="13">
        <v>44991</v>
      </c>
      <c r="J3244" s="13" t="str">
        <f ca="1">IF(Ugovori_OPULJP[[#This Row],[DATUM ZAVRŠETKA OPERACIJE]]&lt;TODAY(),"završen","u provedbi")</f>
        <v>u provedbi</v>
      </c>
      <c r="K3244" s="6" t="s">
        <v>11603</v>
      </c>
      <c r="L3244" s="6" t="s">
        <v>3</v>
      </c>
      <c r="M3244" s="35" t="s">
        <v>9864</v>
      </c>
      <c r="N3244" s="17">
        <v>0.15</v>
      </c>
      <c r="O3244" s="11">
        <f>Ugovori_OPULJP[[#This Row],[Bespovratna sredstva - Ukupno (EU+Nac) HRK
= Ukupna ugovorena vrijednost bespovratnih sredstava]]*Ugovori_OPULJP[[#This Row],[EU STOPA SUFINANCIRANJA %
EU CO-FINANCING RATE %]]</f>
        <v>409655.06050000002</v>
      </c>
      <c r="P3244" s="11">
        <f>Ugovori_OPULJP[[#This Row],[Bespovratna sredstva - Ukupno (EU+Nac) HRK
= Ukupna ugovorena vrijednost bespovratnih sredstava]]*Ugovori_OPULJP[[#This Row],[STOPA NACIONALNOG SUFINANCIRANJA %]]</f>
        <v>72292.069499999998</v>
      </c>
      <c r="Q3244" s="4">
        <v>481947.13</v>
      </c>
      <c r="R3244" s="11">
        <v>0</v>
      </c>
      <c r="S3244" s="11">
        <v>0</v>
      </c>
      <c r="T3244" s="4">
        <f>Ugovori_OPULJP[[#This Row],[Bespovratna sredstva - Ukupno (EU+Nac) HRK
= Ukupna ugovorena vrijednost bespovratnih sredstava]]+Ugovori_OPULJP[[#This Row],[Javni doprinos korisnika - HRK]]+Ugovori_OPULJP[[#This Row],[Privatni doprinos korisnika - HRK]]</f>
        <v>481947.13</v>
      </c>
      <c r="U3244" s="29" t="s">
        <v>4584</v>
      </c>
      <c r="V3244" s="29" t="s">
        <v>7159</v>
      </c>
      <c r="W3244" s="14" t="s">
        <v>11585</v>
      </c>
      <c r="X3244" s="30" t="s">
        <v>8071</v>
      </c>
    </row>
    <row r="3245" spans="1:24" ht="102" x14ac:dyDescent="0.25">
      <c r="A3245" s="12" t="s">
        <v>12484</v>
      </c>
      <c r="B3245" s="8" t="s">
        <v>8152</v>
      </c>
      <c r="C3245" s="5" t="s">
        <v>7158</v>
      </c>
      <c r="D3245" s="27" t="s">
        <v>11320</v>
      </c>
      <c r="E3245" s="29" t="s">
        <v>10081</v>
      </c>
      <c r="F3245" s="7" t="s">
        <v>12485</v>
      </c>
      <c r="G3245" s="7" t="s">
        <v>10109</v>
      </c>
      <c r="H3245" s="13">
        <v>44641</v>
      </c>
      <c r="I3245" s="13">
        <v>45190</v>
      </c>
      <c r="J3245" s="20" t="str">
        <f ca="1">IF(Ugovori_OPULJP[[#This Row],[DATUM ZAVRŠETKA OPERACIJE]]&lt;TODAY(),"završen","u provedbi")</f>
        <v>u provedbi</v>
      </c>
      <c r="K3245" s="18" t="s">
        <v>10</v>
      </c>
      <c r="L3245" s="18" t="s">
        <v>10</v>
      </c>
      <c r="M3245" s="17">
        <v>0.85</v>
      </c>
      <c r="N3245" s="17">
        <v>0.15</v>
      </c>
      <c r="O3245" s="11">
        <f>Ugovori_OPULJP[[#This Row],[Bespovratna sredstva - Ukupno (EU+Nac) HRK
= Ukupna ugovorena vrijednost bespovratnih sredstava]]*Ugovori_OPULJP[[#This Row],[EU STOPA SUFINANCIRANJA %
EU CO-FINANCING RATE %]]</f>
        <v>360511.92799999996</v>
      </c>
      <c r="P3245" s="11">
        <f>Ugovori_OPULJP[[#This Row],[Bespovratna sredstva - Ukupno (EU+Nac) HRK
= Ukupna ugovorena vrijednost bespovratnih sredstava]]*Ugovori_OPULJP[[#This Row],[STOPA NACIONALNOG SUFINANCIRANJA %]]</f>
        <v>63619.751999999993</v>
      </c>
      <c r="Q3245" s="4">
        <v>424131.68</v>
      </c>
      <c r="R3245" s="11">
        <v>0</v>
      </c>
      <c r="S3245" s="11">
        <v>0</v>
      </c>
      <c r="T3245" s="4">
        <f>Ugovori_OPULJP[[#This Row],[Bespovratna sredstva - Ukupno (EU+Nac) HRK
= Ukupna ugovorena vrijednost bespovratnih sredstava]]+Ugovori_OPULJP[[#This Row],[Javni doprinos korisnika - HRK]]+Ugovori_OPULJP[[#This Row],[Privatni doprinos korisnika - HRK]]</f>
        <v>424131.68</v>
      </c>
      <c r="U3245" s="29" t="s">
        <v>4584</v>
      </c>
      <c r="V3245" s="29" t="s">
        <v>7159</v>
      </c>
      <c r="W3245" s="14" t="s">
        <v>12486</v>
      </c>
      <c r="X3245" s="30" t="s">
        <v>8071</v>
      </c>
    </row>
    <row r="3246" spans="1:24" ht="63.75" x14ac:dyDescent="0.25">
      <c r="A3246" s="12" t="s">
        <v>11562</v>
      </c>
      <c r="B3246" s="8" t="s">
        <v>8152</v>
      </c>
      <c r="C3246" s="5" t="s">
        <v>7158</v>
      </c>
      <c r="D3246" s="27" t="s">
        <v>11320</v>
      </c>
      <c r="E3246" s="29" t="s">
        <v>10081</v>
      </c>
      <c r="F3246" s="7" t="s">
        <v>11623</v>
      </c>
      <c r="G3246" s="7" t="s">
        <v>11624</v>
      </c>
      <c r="H3246" s="13">
        <v>44532</v>
      </c>
      <c r="I3246" s="13">
        <v>44897</v>
      </c>
      <c r="J3246" s="13" t="str">
        <f ca="1">IF(Ugovori_OPULJP[[#This Row],[DATUM ZAVRŠETKA OPERACIJE]]&lt;TODAY(),"završen","u provedbi")</f>
        <v>u provedbi</v>
      </c>
      <c r="K3246" s="6" t="s">
        <v>18</v>
      </c>
      <c r="L3246" s="6" t="s">
        <v>18</v>
      </c>
      <c r="M3246" s="35" t="s">
        <v>9864</v>
      </c>
      <c r="N3246" s="17">
        <v>0.15</v>
      </c>
      <c r="O3246" s="11">
        <f>Ugovori_OPULJP[[#This Row],[Bespovratna sredstva - Ukupno (EU+Nac) HRK
= Ukupna ugovorena vrijednost bespovratnih sredstava]]*Ugovori_OPULJP[[#This Row],[EU STOPA SUFINANCIRANJA %
EU CO-FINANCING RATE %]]</f>
        <v>328048.71950000001</v>
      </c>
      <c r="P3246" s="11">
        <f>Ugovori_OPULJP[[#This Row],[Bespovratna sredstva - Ukupno (EU+Nac) HRK
= Ukupna ugovorena vrijednost bespovratnih sredstava]]*Ugovori_OPULJP[[#This Row],[STOPA NACIONALNOG SUFINANCIRANJA %]]</f>
        <v>57890.950499999999</v>
      </c>
      <c r="Q3246" s="4">
        <v>385939.67</v>
      </c>
      <c r="R3246" s="11">
        <v>0</v>
      </c>
      <c r="S3246" s="11">
        <v>0</v>
      </c>
      <c r="T3246" s="4">
        <f>Ugovori_OPULJP[[#This Row],[Bespovratna sredstva - Ukupno (EU+Nac) HRK
= Ukupna ugovorena vrijednost bespovratnih sredstava]]+Ugovori_OPULJP[[#This Row],[Javni doprinos korisnika - HRK]]+Ugovori_OPULJP[[#This Row],[Privatni doprinos korisnika - HRK]]</f>
        <v>385939.67</v>
      </c>
      <c r="U3246" s="29" t="s">
        <v>4584</v>
      </c>
      <c r="V3246" s="29" t="s">
        <v>7159</v>
      </c>
      <c r="W3246" s="14" t="s">
        <v>11586</v>
      </c>
      <c r="X3246" s="30" t="s">
        <v>8071</v>
      </c>
    </row>
    <row r="3247" spans="1:24" ht="102" x14ac:dyDescent="0.25">
      <c r="A3247" s="12" t="s">
        <v>11563</v>
      </c>
      <c r="B3247" s="8" t="s">
        <v>8152</v>
      </c>
      <c r="C3247" s="5" t="s">
        <v>7158</v>
      </c>
      <c r="D3247" s="27" t="s">
        <v>11320</v>
      </c>
      <c r="E3247" s="29" t="s">
        <v>10081</v>
      </c>
      <c r="F3247" s="7" t="s">
        <v>11625</v>
      </c>
      <c r="G3247" s="7" t="s">
        <v>11626</v>
      </c>
      <c r="H3247" s="13">
        <v>44533</v>
      </c>
      <c r="I3247" s="13">
        <v>45080</v>
      </c>
      <c r="J3247" s="13" t="str">
        <f ca="1">IF(Ugovori_OPULJP[[#This Row],[DATUM ZAVRŠETKA OPERACIJE]]&lt;TODAY(),"završen","u provedbi")</f>
        <v>u provedbi</v>
      </c>
      <c r="K3247" s="6" t="s">
        <v>10</v>
      </c>
      <c r="L3247" s="6" t="s">
        <v>10</v>
      </c>
      <c r="M3247" s="35" t="s">
        <v>9864</v>
      </c>
      <c r="N3247" s="17">
        <v>0.15</v>
      </c>
      <c r="O3247" s="11">
        <f>Ugovori_OPULJP[[#This Row],[Bespovratna sredstva - Ukupno (EU+Nac) HRK
= Ukupna ugovorena vrijednost bespovratnih sredstava]]*Ugovori_OPULJP[[#This Row],[EU STOPA SUFINANCIRANJA %
EU CO-FINANCING RATE %]]</f>
        <v>409568.81949999998</v>
      </c>
      <c r="P3247" s="11">
        <f>Ugovori_OPULJP[[#This Row],[Bespovratna sredstva - Ukupno (EU+Nac) HRK
= Ukupna ugovorena vrijednost bespovratnih sredstava]]*Ugovori_OPULJP[[#This Row],[STOPA NACIONALNOG SUFINANCIRANJA %]]</f>
        <v>72276.8505</v>
      </c>
      <c r="Q3247" s="4">
        <v>481845.67</v>
      </c>
      <c r="R3247" s="11">
        <v>0</v>
      </c>
      <c r="S3247" s="11">
        <v>0</v>
      </c>
      <c r="T3247" s="4">
        <f>Ugovori_OPULJP[[#This Row],[Bespovratna sredstva - Ukupno (EU+Nac) HRK
= Ukupna ugovorena vrijednost bespovratnih sredstava]]+Ugovori_OPULJP[[#This Row],[Javni doprinos korisnika - HRK]]+Ugovori_OPULJP[[#This Row],[Privatni doprinos korisnika - HRK]]</f>
        <v>481845.67</v>
      </c>
      <c r="U3247" s="29" t="s">
        <v>4584</v>
      </c>
      <c r="V3247" s="29" t="s">
        <v>7159</v>
      </c>
      <c r="W3247" s="14" t="s">
        <v>11587</v>
      </c>
      <c r="X3247" s="30" t="s">
        <v>8071</v>
      </c>
    </row>
    <row r="3248" spans="1:24" ht="89.25" x14ac:dyDescent="0.25">
      <c r="A3248" s="12" t="s">
        <v>12487</v>
      </c>
      <c r="B3248" s="8" t="s">
        <v>8152</v>
      </c>
      <c r="C3248" s="5" t="s">
        <v>7158</v>
      </c>
      <c r="D3248" s="27" t="s">
        <v>11320</v>
      </c>
      <c r="E3248" s="29" t="s">
        <v>10081</v>
      </c>
      <c r="F3248" s="7" t="s">
        <v>12488</v>
      </c>
      <c r="G3248" s="7" t="s">
        <v>12489</v>
      </c>
      <c r="H3248" s="13">
        <v>44641</v>
      </c>
      <c r="I3248" s="13">
        <v>45006</v>
      </c>
      <c r="J3248" s="20" t="str">
        <f ca="1">IF(Ugovori_OPULJP[[#This Row],[DATUM ZAVRŠETKA OPERACIJE]]&lt;TODAY(),"završen","u provedbi")</f>
        <v>u provedbi</v>
      </c>
      <c r="K3248" s="18" t="s">
        <v>12</v>
      </c>
      <c r="L3248" s="18" t="s">
        <v>12</v>
      </c>
      <c r="M3248" s="17">
        <v>0.85</v>
      </c>
      <c r="N3248" s="17">
        <v>0.15</v>
      </c>
      <c r="O3248" s="11">
        <f>Ugovori_OPULJP[[#This Row],[Bespovratna sredstva - Ukupno (EU+Nac) HRK
= Ukupna ugovorena vrijednost bespovratnih sredstava]]*Ugovori_OPULJP[[#This Row],[EU STOPA SUFINANCIRANJA %
EU CO-FINANCING RATE %]]</f>
        <v>287307.1825</v>
      </c>
      <c r="P3248" s="11">
        <f>Ugovori_OPULJP[[#This Row],[Bespovratna sredstva - Ukupno (EU+Nac) HRK
= Ukupna ugovorena vrijednost bespovratnih sredstava]]*Ugovori_OPULJP[[#This Row],[STOPA NACIONALNOG SUFINANCIRANJA %]]</f>
        <v>50701.267500000002</v>
      </c>
      <c r="Q3248" s="4">
        <v>338008.45</v>
      </c>
      <c r="R3248" s="11">
        <v>0</v>
      </c>
      <c r="S3248" s="11">
        <v>0</v>
      </c>
      <c r="T3248" s="4">
        <f>Ugovori_OPULJP[[#This Row],[Bespovratna sredstva - Ukupno (EU+Nac) HRK
= Ukupna ugovorena vrijednost bespovratnih sredstava]]+Ugovori_OPULJP[[#This Row],[Javni doprinos korisnika - HRK]]+Ugovori_OPULJP[[#This Row],[Privatni doprinos korisnika - HRK]]</f>
        <v>338008.45</v>
      </c>
      <c r="U3248" s="29" t="s">
        <v>4584</v>
      </c>
      <c r="V3248" s="29" t="s">
        <v>7159</v>
      </c>
      <c r="W3248" s="14" t="s">
        <v>12490</v>
      </c>
      <c r="X3248" s="30" t="s">
        <v>8071</v>
      </c>
    </row>
    <row r="3249" spans="1:24" ht="89.25" x14ac:dyDescent="0.25">
      <c r="A3249" s="12" t="s">
        <v>11564</v>
      </c>
      <c r="B3249" s="8" t="s">
        <v>8152</v>
      </c>
      <c r="C3249" s="5" t="s">
        <v>7158</v>
      </c>
      <c r="D3249" s="27" t="s">
        <v>11320</v>
      </c>
      <c r="E3249" s="29" t="s">
        <v>10081</v>
      </c>
      <c r="F3249" s="7" t="s">
        <v>11627</v>
      </c>
      <c r="G3249" s="7" t="s">
        <v>11628</v>
      </c>
      <c r="H3249" s="13">
        <v>44532</v>
      </c>
      <c r="I3249" s="13">
        <v>44897</v>
      </c>
      <c r="J3249" s="13" t="str">
        <f ca="1">IF(Ugovori_OPULJP[[#This Row],[DATUM ZAVRŠETKA OPERACIJE]]&lt;TODAY(),"završen","u provedbi")</f>
        <v>u provedbi</v>
      </c>
      <c r="K3249" s="6" t="s">
        <v>14</v>
      </c>
      <c r="L3249" s="25" t="s">
        <v>14</v>
      </c>
      <c r="M3249" s="35" t="s">
        <v>9864</v>
      </c>
      <c r="N3249" s="17">
        <v>0.15</v>
      </c>
      <c r="O3249" s="11">
        <f>Ugovori_OPULJP[[#This Row],[Bespovratna sredstva - Ukupno (EU+Nac) HRK
= Ukupna ugovorena vrijednost bespovratnih sredstava]]*Ugovori_OPULJP[[#This Row],[EU STOPA SUFINANCIRANJA %
EU CO-FINANCING RATE %]]</f>
        <v>356099.08499999996</v>
      </c>
      <c r="P3249" s="11">
        <f>Ugovori_OPULJP[[#This Row],[Bespovratna sredstva - Ukupno (EU+Nac) HRK
= Ukupna ugovorena vrijednost bespovratnih sredstava]]*Ugovori_OPULJP[[#This Row],[STOPA NACIONALNOG SUFINANCIRANJA %]]</f>
        <v>62841.014999999992</v>
      </c>
      <c r="Q3249" s="4">
        <v>418940.1</v>
      </c>
      <c r="R3249" s="11">
        <v>0</v>
      </c>
      <c r="S3249" s="11">
        <v>0</v>
      </c>
      <c r="T3249" s="4">
        <f>Ugovori_OPULJP[[#This Row],[Bespovratna sredstva - Ukupno (EU+Nac) HRK
= Ukupna ugovorena vrijednost bespovratnih sredstava]]+Ugovori_OPULJP[[#This Row],[Javni doprinos korisnika - HRK]]+Ugovori_OPULJP[[#This Row],[Privatni doprinos korisnika - HRK]]</f>
        <v>418940.1</v>
      </c>
      <c r="U3249" s="29" t="s">
        <v>4584</v>
      </c>
      <c r="V3249" s="29" t="s">
        <v>7159</v>
      </c>
      <c r="W3249" s="14" t="s">
        <v>11588</v>
      </c>
      <c r="X3249" s="30" t="s">
        <v>8071</v>
      </c>
    </row>
    <row r="3250" spans="1:24" ht="114.75" x14ac:dyDescent="0.25">
      <c r="A3250" s="12" t="s">
        <v>11961</v>
      </c>
      <c r="B3250" s="8" t="s">
        <v>8152</v>
      </c>
      <c r="C3250" s="5" t="s">
        <v>7158</v>
      </c>
      <c r="D3250" s="27" t="s">
        <v>11320</v>
      </c>
      <c r="E3250" s="29" t="s">
        <v>10081</v>
      </c>
      <c r="F3250" s="7" t="s">
        <v>11998</v>
      </c>
      <c r="G3250" s="7" t="s">
        <v>11999</v>
      </c>
      <c r="H3250" s="13">
        <v>44557</v>
      </c>
      <c r="I3250" s="13">
        <v>45043</v>
      </c>
      <c r="J3250" s="13" t="str">
        <f ca="1">IF(Ugovori_OPULJP[[#This Row],[DATUM ZAVRŠETKA OPERACIJE]]&lt;TODAY(),"završen","u provedbi")</f>
        <v>u provedbi</v>
      </c>
      <c r="K3250" s="6" t="s">
        <v>12059</v>
      </c>
      <c r="L3250" s="6" t="s">
        <v>10</v>
      </c>
      <c r="M3250" s="35" t="s">
        <v>9864</v>
      </c>
      <c r="N3250" s="17">
        <v>0.15</v>
      </c>
      <c r="O3250" s="11">
        <f>Ugovori_OPULJP[[#This Row],[Bespovratna sredstva - Ukupno (EU+Nac) HRK
= Ukupna ugovorena vrijednost bespovratnih sredstava]]*Ugovori_OPULJP[[#This Row],[EU STOPA SUFINANCIRANJA %
EU CO-FINANCING RATE %]]</f>
        <v>416014.64149999997</v>
      </c>
      <c r="P3250" s="11">
        <f>Ugovori_OPULJP[[#This Row],[Bespovratna sredstva - Ukupno (EU+Nac) HRK
= Ukupna ugovorena vrijednost bespovratnih sredstava]]*Ugovori_OPULJP[[#This Row],[STOPA NACIONALNOG SUFINANCIRANJA %]]</f>
        <v>73414.348499999993</v>
      </c>
      <c r="Q3250" s="4">
        <v>489428.99</v>
      </c>
      <c r="R3250" s="11">
        <v>0</v>
      </c>
      <c r="S3250" s="11">
        <v>0</v>
      </c>
      <c r="T3250" s="4">
        <f>Ugovori_OPULJP[[#This Row],[Bespovratna sredstva - Ukupno (EU+Nac) HRK
= Ukupna ugovorena vrijednost bespovratnih sredstava]]+Ugovori_OPULJP[[#This Row],[Javni doprinos korisnika - HRK]]+Ugovori_OPULJP[[#This Row],[Privatni doprinos korisnika - HRK]]</f>
        <v>489428.99</v>
      </c>
      <c r="U3250" s="19" t="s">
        <v>4584</v>
      </c>
      <c r="V3250" s="19" t="s">
        <v>7159</v>
      </c>
      <c r="W3250" s="14" t="s">
        <v>12038</v>
      </c>
      <c r="X3250" s="15" t="s">
        <v>8071</v>
      </c>
    </row>
    <row r="3251" spans="1:24" ht="63.75" x14ac:dyDescent="0.25">
      <c r="A3251" s="12" t="s">
        <v>11962</v>
      </c>
      <c r="B3251" s="8" t="s">
        <v>8152</v>
      </c>
      <c r="C3251" s="5" t="s">
        <v>7158</v>
      </c>
      <c r="D3251" s="27" t="s">
        <v>11320</v>
      </c>
      <c r="E3251" s="29" t="s">
        <v>10081</v>
      </c>
      <c r="F3251" s="7" t="s">
        <v>12000</v>
      </c>
      <c r="G3251" s="7" t="s">
        <v>12001</v>
      </c>
      <c r="H3251" s="13">
        <v>44560</v>
      </c>
      <c r="I3251" s="13">
        <v>44925</v>
      </c>
      <c r="J3251" s="13" t="str">
        <f ca="1">IF(Ugovori_OPULJP[[#This Row],[DATUM ZAVRŠETKA OPERACIJE]]&lt;TODAY(),"završen","u provedbi")</f>
        <v>u provedbi</v>
      </c>
      <c r="K3251" s="6" t="s">
        <v>3</v>
      </c>
      <c r="L3251" s="6" t="s">
        <v>3</v>
      </c>
      <c r="M3251" s="35" t="s">
        <v>9864</v>
      </c>
      <c r="N3251" s="17">
        <v>0.15</v>
      </c>
      <c r="O3251" s="11">
        <f>Ugovori_OPULJP[[#This Row],[Bespovratna sredstva - Ukupno (EU+Nac) HRK
= Ukupna ugovorena vrijednost bespovratnih sredstava]]*Ugovori_OPULJP[[#This Row],[EU STOPA SUFINANCIRANJA %
EU CO-FINANCING RATE %]]</f>
        <v>331734.03049999999</v>
      </c>
      <c r="P3251" s="11">
        <f>Ugovori_OPULJP[[#This Row],[Bespovratna sredstva - Ukupno (EU+Nac) HRK
= Ukupna ugovorena vrijednost bespovratnih sredstava]]*Ugovori_OPULJP[[#This Row],[STOPA NACIONALNOG SUFINANCIRANJA %]]</f>
        <v>58541.299500000001</v>
      </c>
      <c r="Q3251" s="4">
        <v>390275.33</v>
      </c>
      <c r="R3251" s="11">
        <v>0</v>
      </c>
      <c r="S3251" s="11">
        <v>0</v>
      </c>
      <c r="T3251" s="4">
        <f>Ugovori_OPULJP[[#This Row],[Bespovratna sredstva - Ukupno (EU+Nac) HRK
= Ukupna ugovorena vrijednost bespovratnih sredstava]]+Ugovori_OPULJP[[#This Row],[Javni doprinos korisnika - HRK]]+Ugovori_OPULJP[[#This Row],[Privatni doprinos korisnika - HRK]]</f>
        <v>390275.33</v>
      </c>
      <c r="U3251" s="19" t="s">
        <v>4584</v>
      </c>
      <c r="V3251" s="19" t="s">
        <v>7159</v>
      </c>
      <c r="W3251" s="14" t="s">
        <v>12039</v>
      </c>
      <c r="X3251" s="15" t="s">
        <v>8071</v>
      </c>
    </row>
    <row r="3252" spans="1:24" ht="63.75" x14ac:dyDescent="0.25">
      <c r="A3252" s="12" t="s">
        <v>12491</v>
      </c>
      <c r="B3252" s="8" t="s">
        <v>8152</v>
      </c>
      <c r="C3252" s="5" t="s">
        <v>7158</v>
      </c>
      <c r="D3252" s="5" t="s">
        <v>11320</v>
      </c>
      <c r="E3252" s="19" t="s">
        <v>10081</v>
      </c>
      <c r="F3252" s="7" t="s">
        <v>12492</v>
      </c>
      <c r="G3252" s="7" t="s">
        <v>12493</v>
      </c>
      <c r="H3252" s="13">
        <v>44579</v>
      </c>
      <c r="I3252" s="13">
        <v>45064</v>
      </c>
      <c r="J3252" s="20" t="str">
        <f ca="1">IF(Ugovori_OPULJP[[#This Row],[DATUM ZAVRŠETKA OPERACIJE]]&lt;TODAY(),"završen","u provedbi")</f>
        <v>u provedbi</v>
      </c>
      <c r="K3252" s="6" t="s">
        <v>3216</v>
      </c>
      <c r="L3252" s="25" t="s">
        <v>19</v>
      </c>
      <c r="M3252" s="17">
        <v>0.85</v>
      </c>
      <c r="N3252" s="17">
        <v>0.15</v>
      </c>
      <c r="O3252" s="11">
        <f>Ugovori_OPULJP[[#This Row],[Bespovratna sredstva - Ukupno (EU+Nac) HRK
= Ukupna ugovorena vrijednost bespovratnih sredstava]]*Ugovori_OPULJP[[#This Row],[EU STOPA SUFINANCIRANJA %
EU CO-FINANCING RATE %]]</f>
        <v>329255.49849999999</v>
      </c>
      <c r="P3252" s="11">
        <f>Ugovori_OPULJP[[#This Row],[Bespovratna sredstva - Ukupno (EU+Nac) HRK
= Ukupna ugovorena vrijednost bespovratnih sredstava]]*Ugovori_OPULJP[[#This Row],[STOPA NACIONALNOG SUFINANCIRANJA %]]</f>
        <v>58103.911499999995</v>
      </c>
      <c r="Q3252" s="4">
        <v>387359.41</v>
      </c>
      <c r="R3252" s="11">
        <v>0</v>
      </c>
      <c r="S3252" s="11">
        <v>0</v>
      </c>
      <c r="T3252" s="4">
        <f>Ugovori_OPULJP[[#This Row],[Bespovratna sredstva - Ukupno (EU+Nac) HRK
= Ukupna ugovorena vrijednost bespovratnih sredstava]]+Ugovori_OPULJP[[#This Row],[Javni doprinos korisnika - HRK]]+Ugovori_OPULJP[[#This Row],[Privatni doprinos korisnika - HRK]]</f>
        <v>387359.41</v>
      </c>
      <c r="U3252" s="19" t="s">
        <v>4584</v>
      </c>
      <c r="V3252" s="19" t="s">
        <v>7159</v>
      </c>
      <c r="W3252" s="14" t="s">
        <v>12494</v>
      </c>
      <c r="X3252" s="15" t="s">
        <v>8071</v>
      </c>
    </row>
    <row r="3253" spans="1:24" ht="89.25" x14ac:dyDescent="0.25">
      <c r="A3253" s="12" t="s">
        <v>11565</v>
      </c>
      <c r="B3253" s="8" t="s">
        <v>8152</v>
      </c>
      <c r="C3253" s="5" t="s">
        <v>7158</v>
      </c>
      <c r="D3253" s="27" t="s">
        <v>11320</v>
      </c>
      <c r="E3253" s="29" t="s">
        <v>10081</v>
      </c>
      <c r="F3253" s="7" t="s">
        <v>11629</v>
      </c>
      <c r="G3253" s="7" t="s">
        <v>11630</v>
      </c>
      <c r="H3253" s="13">
        <v>44532</v>
      </c>
      <c r="I3253" s="13">
        <v>45079</v>
      </c>
      <c r="J3253" s="13" t="str">
        <f ca="1">IF(Ugovori_OPULJP[[#This Row],[DATUM ZAVRŠETKA OPERACIJE]]&lt;TODAY(),"završen","u provedbi")</f>
        <v>u provedbi</v>
      </c>
      <c r="K3253" s="6" t="s">
        <v>11604</v>
      </c>
      <c r="L3253" s="25" t="s">
        <v>20</v>
      </c>
      <c r="M3253" s="35" t="s">
        <v>9864</v>
      </c>
      <c r="N3253" s="17">
        <v>0.15</v>
      </c>
      <c r="O3253" s="11">
        <f>Ugovori_OPULJP[[#This Row],[Bespovratna sredstva - Ukupno (EU+Nac) HRK
= Ukupna ugovorena vrijednost bespovratnih sredstava]]*Ugovori_OPULJP[[#This Row],[EU STOPA SUFINANCIRANJA %
EU CO-FINANCING RATE %]]</f>
        <v>369060.52249999996</v>
      </c>
      <c r="P3253" s="11">
        <f>Ugovori_OPULJP[[#This Row],[Bespovratna sredstva - Ukupno (EU+Nac) HRK
= Ukupna ugovorena vrijednost bespovratnih sredstava]]*Ugovori_OPULJP[[#This Row],[STOPA NACIONALNOG SUFINANCIRANJA %]]</f>
        <v>65128.327499999992</v>
      </c>
      <c r="Q3253" s="4">
        <v>434188.85</v>
      </c>
      <c r="R3253" s="11">
        <v>0</v>
      </c>
      <c r="S3253" s="11">
        <v>0</v>
      </c>
      <c r="T3253" s="4">
        <f>Ugovori_OPULJP[[#This Row],[Bespovratna sredstva - Ukupno (EU+Nac) HRK
= Ukupna ugovorena vrijednost bespovratnih sredstava]]+Ugovori_OPULJP[[#This Row],[Javni doprinos korisnika - HRK]]+Ugovori_OPULJP[[#This Row],[Privatni doprinos korisnika - HRK]]</f>
        <v>434188.85</v>
      </c>
      <c r="U3253" s="29" t="s">
        <v>4584</v>
      </c>
      <c r="V3253" s="29" t="s">
        <v>7159</v>
      </c>
      <c r="W3253" s="14" t="s">
        <v>11589</v>
      </c>
      <c r="X3253" s="30" t="s">
        <v>8071</v>
      </c>
    </row>
    <row r="3254" spans="1:24" ht="63.75" x14ac:dyDescent="0.25">
      <c r="A3254" s="12" t="s">
        <v>11566</v>
      </c>
      <c r="B3254" s="8" t="s">
        <v>8152</v>
      </c>
      <c r="C3254" s="5" t="s">
        <v>7158</v>
      </c>
      <c r="D3254" s="27" t="s">
        <v>11320</v>
      </c>
      <c r="E3254" s="29" t="s">
        <v>10081</v>
      </c>
      <c r="F3254" s="7" t="s">
        <v>11631</v>
      </c>
      <c r="G3254" s="7" t="s">
        <v>11632</v>
      </c>
      <c r="H3254" s="13">
        <v>44532</v>
      </c>
      <c r="I3254" s="13">
        <v>44897</v>
      </c>
      <c r="J3254" s="13" t="str">
        <f ca="1">IF(Ugovori_OPULJP[[#This Row],[DATUM ZAVRŠETKA OPERACIJE]]&lt;TODAY(),"završen","u provedbi")</f>
        <v>u provedbi</v>
      </c>
      <c r="K3254" s="6" t="s">
        <v>14</v>
      </c>
      <c r="L3254" s="6" t="s">
        <v>14</v>
      </c>
      <c r="M3254" s="35" t="s">
        <v>9864</v>
      </c>
      <c r="N3254" s="17">
        <v>0.15</v>
      </c>
      <c r="O3254" s="11">
        <f>Ugovori_OPULJP[[#This Row],[Bespovratna sredstva - Ukupno (EU+Nac) HRK
= Ukupna ugovorena vrijednost bespovratnih sredstava]]*Ugovori_OPULJP[[#This Row],[EU STOPA SUFINANCIRANJA %
EU CO-FINANCING RATE %]]</f>
        <v>359023.408</v>
      </c>
      <c r="P3254" s="11">
        <f>Ugovori_OPULJP[[#This Row],[Bespovratna sredstva - Ukupno (EU+Nac) HRK
= Ukupna ugovorena vrijednost bespovratnih sredstava]]*Ugovori_OPULJP[[#This Row],[STOPA NACIONALNOG SUFINANCIRANJA %]]</f>
        <v>63357.071999999993</v>
      </c>
      <c r="Q3254" s="4">
        <v>422380.48</v>
      </c>
      <c r="R3254" s="11">
        <v>0</v>
      </c>
      <c r="S3254" s="11">
        <v>0</v>
      </c>
      <c r="T3254" s="4">
        <f>Ugovori_OPULJP[[#This Row],[Bespovratna sredstva - Ukupno (EU+Nac) HRK
= Ukupna ugovorena vrijednost bespovratnih sredstava]]+Ugovori_OPULJP[[#This Row],[Javni doprinos korisnika - HRK]]+Ugovori_OPULJP[[#This Row],[Privatni doprinos korisnika - HRK]]</f>
        <v>422380.48</v>
      </c>
      <c r="U3254" s="29" t="s">
        <v>4584</v>
      </c>
      <c r="V3254" s="29" t="s">
        <v>7159</v>
      </c>
      <c r="W3254" s="14" t="s">
        <v>11590</v>
      </c>
      <c r="X3254" s="30" t="s">
        <v>8071</v>
      </c>
    </row>
    <row r="3255" spans="1:24" ht="102" x14ac:dyDescent="0.25">
      <c r="A3255" s="12" t="s">
        <v>11567</v>
      </c>
      <c r="B3255" s="8" t="s">
        <v>8152</v>
      </c>
      <c r="C3255" s="5" t="s">
        <v>7158</v>
      </c>
      <c r="D3255" s="27" t="s">
        <v>11320</v>
      </c>
      <c r="E3255" s="29" t="s">
        <v>10081</v>
      </c>
      <c r="F3255" s="7" t="s">
        <v>11633</v>
      </c>
      <c r="G3255" s="7" t="s">
        <v>11634</v>
      </c>
      <c r="H3255" s="13">
        <v>44532</v>
      </c>
      <c r="I3255" s="13">
        <v>45079</v>
      </c>
      <c r="J3255" s="13" t="str">
        <f ca="1">IF(Ugovori_OPULJP[[#This Row],[DATUM ZAVRŠETKA OPERACIJE]]&lt;TODAY(),"završen","u provedbi")</f>
        <v>u provedbi</v>
      </c>
      <c r="K3255" s="6" t="s">
        <v>20</v>
      </c>
      <c r="L3255" s="6" t="s">
        <v>3</v>
      </c>
      <c r="M3255" s="35" t="s">
        <v>9864</v>
      </c>
      <c r="N3255" s="17">
        <v>0.15</v>
      </c>
      <c r="O3255" s="11">
        <f>Ugovori_OPULJP[[#This Row],[Bespovratna sredstva - Ukupno (EU+Nac) HRK
= Ukupna ugovorena vrijednost bespovratnih sredstava]]*Ugovori_OPULJP[[#This Row],[EU STOPA SUFINANCIRANJA %
EU CO-FINANCING RATE %]]</f>
        <v>404139.64</v>
      </c>
      <c r="P3255" s="11">
        <f>Ugovori_OPULJP[[#This Row],[Bespovratna sredstva - Ukupno (EU+Nac) HRK
= Ukupna ugovorena vrijednost bespovratnih sredstava]]*Ugovori_OPULJP[[#This Row],[STOPA NACIONALNOG SUFINANCIRANJA %]]</f>
        <v>71318.759999999995</v>
      </c>
      <c r="Q3255" s="4">
        <v>475458.4</v>
      </c>
      <c r="R3255" s="11">
        <v>0</v>
      </c>
      <c r="S3255" s="11">
        <v>0</v>
      </c>
      <c r="T3255" s="4">
        <f>Ugovori_OPULJP[[#This Row],[Bespovratna sredstva - Ukupno (EU+Nac) HRK
= Ukupna ugovorena vrijednost bespovratnih sredstava]]+Ugovori_OPULJP[[#This Row],[Javni doprinos korisnika - HRK]]+Ugovori_OPULJP[[#This Row],[Privatni doprinos korisnika - HRK]]</f>
        <v>475458.4</v>
      </c>
      <c r="U3255" s="29" t="s">
        <v>4584</v>
      </c>
      <c r="V3255" s="29" t="s">
        <v>7159</v>
      </c>
      <c r="W3255" s="14" t="s">
        <v>11591</v>
      </c>
      <c r="X3255" s="30" t="s">
        <v>8071</v>
      </c>
    </row>
    <row r="3256" spans="1:24" ht="114.75" x14ac:dyDescent="0.25">
      <c r="A3256" s="12" t="s">
        <v>11568</v>
      </c>
      <c r="B3256" s="8" t="s">
        <v>8152</v>
      </c>
      <c r="C3256" s="5" t="s">
        <v>7158</v>
      </c>
      <c r="D3256" s="27" t="s">
        <v>11320</v>
      </c>
      <c r="E3256" s="29" t="s">
        <v>10081</v>
      </c>
      <c r="F3256" s="7" t="s">
        <v>11635</v>
      </c>
      <c r="G3256" s="7" t="s">
        <v>11636</v>
      </c>
      <c r="H3256" s="13">
        <v>44533</v>
      </c>
      <c r="I3256" s="13">
        <v>45080</v>
      </c>
      <c r="J3256" s="13" t="str">
        <f ca="1">IF(Ugovori_OPULJP[[#This Row],[DATUM ZAVRŠETKA OPERACIJE]]&lt;TODAY(),"završen","u provedbi")</f>
        <v>u provedbi</v>
      </c>
      <c r="K3256" s="6" t="s">
        <v>12</v>
      </c>
      <c r="L3256" s="6" t="s">
        <v>12</v>
      </c>
      <c r="M3256" s="35" t="s">
        <v>9864</v>
      </c>
      <c r="N3256" s="17">
        <v>0.15</v>
      </c>
      <c r="O3256" s="11">
        <f>Ugovori_OPULJP[[#This Row],[Bespovratna sredstva - Ukupno (EU+Nac) HRK
= Ukupna ugovorena vrijednost bespovratnih sredstava]]*Ugovori_OPULJP[[#This Row],[EU STOPA SUFINANCIRANJA %
EU CO-FINANCING RATE %]]</f>
        <v>420036</v>
      </c>
      <c r="P3256" s="11">
        <f>Ugovori_OPULJP[[#This Row],[Bespovratna sredstva - Ukupno (EU+Nac) HRK
= Ukupna ugovorena vrijednost bespovratnih sredstava]]*Ugovori_OPULJP[[#This Row],[STOPA NACIONALNOG SUFINANCIRANJA %]]</f>
        <v>74124</v>
      </c>
      <c r="Q3256" s="4">
        <v>494160</v>
      </c>
      <c r="R3256" s="11">
        <v>0</v>
      </c>
      <c r="S3256" s="11">
        <v>0</v>
      </c>
      <c r="T3256" s="4">
        <f>Ugovori_OPULJP[[#This Row],[Bespovratna sredstva - Ukupno (EU+Nac) HRK
= Ukupna ugovorena vrijednost bespovratnih sredstava]]+Ugovori_OPULJP[[#This Row],[Javni doprinos korisnika - HRK]]+Ugovori_OPULJP[[#This Row],[Privatni doprinos korisnika - HRK]]</f>
        <v>494160</v>
      </c>
      <c r="U3256" s="29" t="s">
        <v>4584</v>
      </c>
      <c r="V3256" s="29" t="s">
        <v>7159</v>
      </c>
      <c r="W3256" s="14" t="s">
        <v>11592</v>
      </c>
      <c r="X3256" s="30" t="s">
        <v>8071</v>
      </c>
    </row>
    <row r="3257" spans="1:24" ht="89.25" x14ac:dyDescent="0.25">
      <c r="A3257" s="12" t="s">
        <v>11569</v>
      </c>
      <c r="B3257" s="8" t="s">
        <v>8152</v>
      </c>
      <c r="C3257" s="5" t="s">
        <v>7158</v>
      </c>
      <c r="D3257" s="27" t="s">
        <v>11320</v>
      </c>
      <c r="E3257" s="29" t="s">
        <v>10081</v>
      </c>
      <c r="F3257" s="7" t="s">
        <v>11637</v>
      </c>
      <c r="G3257" s="7" t="s">
        <v>11638</v>
      </c>
      <c r="H3257" s="13">
        <v>44532</v>
      </c>
      <c r="I3257" s="13">
        <v>44928</v>
      </c>
      <c r="J3257" s="13" t="str">
        <f ca="1">IF(Ugovori_OPULJP[[#This Row],[DATUM ZAVRŠETKA OPERACIJE]]&lt;TODAY(),"završen","u provedbi")</f>
        <v>u provedbi</v>
      </c>
      <c r="K3257" s="6" t="s">
        <v>3</v>
      </c>
      <c r="L3257" s="6" t="s">
        <v>3</v>
      </c>
      <c r="M3257" s="35" t="s">
        <v>9864</v>
      </c>
      <c r="N3257" s="17">
        <v>0.15</v>
      </c>
      <c r="O3257" s="11">
        <f>Ugovori_OPULJP[[#This Row],[Bespovratna sredstva - Ukupno (EU+Nac) HRK
= Ukupna ugovorena vrijednost bespovratnih sredstava]]*Ugovori_OPULJP[[#This Row],[EU STOPA SUFINANCIRANJA %
EU CO-FINANCING RATE %]]</f>
        <v>414343.16749999998</v>
      </c>
      <c r="P3257" s="11">
        <f>Ugovori_OPULJP[[#This Row],[Bespovratna sredstva - Ukupno (EU+Nac) HRK
= Ukupna ugovorena vrijednost bespovratnih sredstava]]*Ugovori_OPULJP[[#This Row],[STOPA NACIONALNOG SUFINANCIRANJA %]]</f>
        <v>73119.382499999992</v>
      </c>
      <c r="Q3257" s="4">
        <v>487462.55</v>
      </c>
      <c r="R3257" s="11">
        <v>0</v>
      </c>
      <c r="S3257" s="11">
        <v>0</v>
      </c>
      <c r="T3257" s="4">
        <f>Ugovori_OPULJP[[#This Row],[Bespovratna sredstva - Ukupno (EU+Nac) HRK
= Ukupna ugovorena vrijednost bespovratnih sredstava]]+Ugovori_OPULJP[[#This Row],[Javni doprinos korisnika - HRK]]+Ugovori_OPULJP[[#This Row],[Privatni doprinos korisnika - HRK]]</f>
        <v>487462.55</v>
      </c>
      <c r="U3257" s="29" t="s">
        <v>4584</v>
      </c>
      <c r="V3257" s="29" t="s">
        <v>7159</v>
      </c>
      <c r="W3257" s="14" t="s">
        <v>11593</v>
      </c>
      <c r="X3257" s="30" t="s">
        <v>8071</v>
      </c>
    </row>
    <row r="3258" spans="1:24" ht="63.75" x14ac:dyDescent="0.25">
      <c r="A3258" s="12" t="s">
        <v>12495</v>
      </c>
      <c r="B3258" s="8" t="s">
        <v>8152</v>
      </c>
      <c r="C3258" s="5" t="s">
        <v>7158</v>
      </c>
      <c r="D3258" s="27" t="s">
        <v>11320</v>
      </c>
      <c r="E3258" s="29" t="s">
        <v>10081</v>
      </c>
      <c r="F3258" s="7" t="s">
        <v>12496</v>
      </c>
      <c r="G3258" s="47" t="s">
        <v>8540</v>
      </c>
      <c r="H3258" s="13">
        <v>44641</v>
      </c>
      <c r="I3258" s="13">
        <v>45128</v>
      </c>
      <c r="J3258" s="20" t="str">
        <f ca="1">IF(Ugovori_OPULJP[[#This Row],[DATUM ZAVRŠETKA OPERACIJE]]&lt;TODAY(),"završen","u provedbi")</f>
        <v>u provedbi</v>
      </c>
      <c r="K3258" s="18" t="s">
        <v>1</v>
      </c>
      <c r="L3258" s="18" t="s">
        <v>1</v>
      </c>
      <c r="M3258" s="17">
        <v>0.85</v>
      </c>
      <c r="N3258" s="17">
        <v>0.15</v>
      </c>
      <c r="O3258" s="11">
        <f>Ugovori_OPULJP[[#This Row],[Bespovratna sredstva - Ukupno (EU+Nac) HRK
= Ukupna ugovorena vrijednost bespovratnih sredstava]]*Ugovori_OPULJP[[#This Row],[EU STOPA SUFINANCIRANJA %
EU CO-FINANCING RATE %]]</f>
        <v>421517.22700000001</v>
      </c>
      <c r="P3258" s="11">
        <f>Ugovori_OPULJP[[#This Row],[Bespovratna sredstva - Ukupno (EU+Nac) HRK
= Ukupna ugovorena vrijednost bespovratnih sredstava]]*Ugovori_OPULJP[[#This Row],[STOPA NACIONALNOG SUFINANCIRANJA %]]</f>
        <v>74385.392999999996</v>
      </c>
      <c r="Q3258" s="4">
        <v>495902.62</v>
      </c>
      <c r="R3258" s="11">
        <v>0</v>
      </c>
      <c r="S3258" s="11">
        <v>0</v>
      </c>
      <c r="T3258" s="4">
        <f>Ugovori_OPULJP[[#This Row],[Bespovratna sredstva - Ukupno (EU+Nac) HRK
= Ukupna ugovorena vrijednost bespovratnih sredstava]]+Ugovori_OPULJP[[#This Row],[Javni doprinos korisnika - HRK]]+Ugovori_OPULJP[[#This Row],[Privatni doprinos korisnika - HRK]]</f>
        <v>495902.62</v>
      </c>
      <c r="U3258" s="29" t="s">
        <v>4584</v>
      </c>
      <c r="V3258" s="29" t="s">
        <v>7159</v>
      </c>
      <c r="W3258" s="14" t="s">
        <v>12497</v>
      </c>
      <c r="X3258" s="30" t="s">
        <v>8071</v>
      </c>
    </row>
    <row r="3259" spans="1:24" ht="114.75" x14ac:dyDescent="0.25">
      <c r="A3259" s="12" t="s">
        <v>11570</v>
      </c>
      <c r="B3259" s="8" t="s">
        <v>8152</v>
      </c>
      <c r="C3259" s="5" t="s">
        <v>7158</v>
      </c>
      <c r="D3259" s="27" t="s">
        <v>11320</v>
      </c>
      <c r="E3259" s="29" t="s">
        <v>10081</v>
      </c>
      <c r="F3259" s="7" t="s">
        <v>11639</v>
      </c>
      <c r="G3259" s="7" t="s">
        <v>11640</v>
      </c>
      <c r="H3259" s="13">
        <v>44532</v>
      </c>
      <c r="I3259" s="13">
        <v>44897</v>
      </c>
      <c r="J3259" s="13" t="str">
        <f ca="1">IF(Ugovori_OPULJP[[#This Row],[DATUM ZAVRŠETKA OPERACIJE]]&lt;TODAY(),"završen","u provedbi")</f>
        <v>u provedbi</v>
      </c>
      <c r="K3259" s="6" t="s">
        <v>11605</v>
      </c>
      <c r="L3259" s="25" t="s">
        <v>0</v>
      </c>
      <c r="M3259" s="35" t="s">
        <v>9864</v>
      </c>
      <c r="N3259" s="17">
        <v>0.15</v>
      </c>
      <c r="O3259" s="11">
        <f>Ugovori_OPULJP[[#This Row],[Bespovratna sredstva - Ukupno (EU+Nac) HRK
= Ukupna ugovorena vrijednost bespovratnih sredstava]]*Ugovori_OPULJP[[#This Row],[EU STOPA SUFINANCIRANJA %
EU CO-FINANCING RATE %]]</f>
        <v>370668</v>
      </c>
      <c r="P3259" s="11">
        <f>Ugovori_OPULJP[[#This Row],[Bespovratna sredstva - Ukupno (EU+Nac) HRK
= Ukupna ugovorena vrijednost bespovratnih sredstava]]*Ugovori_OPULJP[[#This Row],[STOPA NACIONALNOG SUFINANCIRANJA %]]</f>
        <v>65412</v>
      </c>
      <c r="Q3259" s="4">
        <v>436080</v>
      </c>
      <c r="R3259" s="11">
        <v>0</v>
      </c>
      <c r="S3259" s="11">
        <v>0</v>
      </c>
      <c r="T3259" s="4">
        <f>Ugovori_OPULJP[[#This Row],[Bespovratna sredstva - Ukupno (EU+Nac) HRK
= Ukupna ugovorena vrijednost bespovratnih sredstava]]+Ugovori_OPULJP[[#This Row],[Javni doprinos korisnika - HRK]]+Ugovori_OPULJP[[#This Row],[Privatni doprinos korisnika - HRK]]</f>
        <v>436080</v>
      </c>
      <c r="U3259" s="29" t="s">
        <v>4584</v>
      </c>
      <c r="V3259" s="29" t="s">
        <v>7159</v>
      </c>
      <c r="W3259" s="14" t="s">
        <v>11594</v>
      </c>
      <c r="X3259" s="30" t="s">
        <v>8071</v>
      </c>
    </row>
    <row r="3260" spans="1:24" ht="63.75" x14ac:dyDescent="0.25">
      <c r="A3260" s="12" t="s">
        <v>11571</v>
      </c>
      <c r="B3260" s="8" t="s">
        <v>8152</v>
      </c>
      <c r="C3260" s="5" t="s">
        <v>7158</v>
      </c>
      <c r="D3260" s="27" t="s">
        <v>11320</v>
      </c>
      <c r="E3260" s="29" t="s">
        <v>10081</v>
      </c>
      <c r="F3260" s="7" t="s">
        <v>11641</v>
      </c>
      <c r="G3260" s="7" t="s">
        <v>11642</v>
      </c>
      <c r="H3260" s="13">
        <v>44532</v>
      </c>
      <c r="I3260" s="13">
        <v>45079</v>
      </c>
      <c r="J3260" s="13" t="str">
        <f ca="1">IF(Ugovori_OPULJP[[#This Row],[DATUM ZAVRŠETKA OPERACIJE]]&lt;TODAY(),"završen","u provedbi")</f>
        <v>u provedbi</v>
      </c>
      <c r="K3260" s="6" t="s">
        <v>3290</v>
      </c>
      <c r="L3260" s="6" t="s">
        <v>3</v>
      </c>
      <c r="M3260" s="35" t="s">
        <v>9864</v>
      </c>
      <c r="N3260" s="17">
        <v>0.15</v>
      </c>
      <c r="O3260" s="11">
        <f>Ugovori_OPULJP[[#This Row],[Bespovratna sredstva - Ukupno (EU+Nac) HRK
= Ukupna ugovorena vrijednost bespovratnih sredstava]]*Ugovori_OPULJP[[#This Row],[EU STOPA SUFINANCIRANJA %
EU CO-FINANCING RATE %]]</f>
        <v>363666.44799999997</v>
      </c>
      <c r="P3260" s="11">
        <f>Ugovori_OPULJP[[#This Row],[Bespovratna sredstva - Ukupno (EU+Nac) HRK
= Ukupna ugovorena vrijednost bespovratnih sredstava]]*Ugovori_OPULJP[[#This Row],[STOPA NACIONALNOG SUFINANCIRANJA %]]</f>
        <v>64176.432000000001</v>
      </c>
      <c r="Q3260" s="4">
        <v>427842.88</v>
      </c>
      <c r="R3260" s="11">
        <v>0</v>
      </c>
      <c r="S3260" s="11">
        <v>0</v>
      </c>
      <c r="T3260" s="4">
        <f>Ugovori_OPULJP[[#This Row],[Bespovratna sredstva - Ukupno (EU+Nac) HRK
= Ukupna ugovorena vrijednost bespovratnih sredstava]]+Ugovori_OPULJP[[#This Row],[Javni doprinos korisnika - HRK]]+Ugovori_OPULJP[[#This Row],[Privatni doprinos korisnika - HRK]]</f>
        <v>427842.88</v>
      </c>
      <c r="U3260" s="29" t="s">
        <v>4584</v>
      </c>
      <c r="V3260" s="29" t="s">
        <v>7159</v>
      </c>
      <c r="W3260" s="14" t="s">
        <v>11595</v>
      </c>
      <c r="X3260" s="30" t="s">
        <v>8071</v>
      </c>
    </row>
    <row r="3261" spans="1:24" ht="114.75" x14ac:dyDescent="0.25">
      <c r="A3261" s="12" t="s">
        <v>11488</v>
      </c>
      <c r="B3261" s="8" t="s">
        <v>8152</v>
      </c>
      <c r="C3261" s="5" t="s">
        <v>7158</v>
      </c>
      <c r="D3261" s="27" t="s">
        <v>11320</v>
      </c>
      <c r="E3261" s="29" t="s">
        <v>10081</v>
      </c>
      <c r="F3261" s="7" t="s">
        <v>11534</v>
      </c>
      <c r="G3261" s="7" t="s">
        <v>11535</v>
      </c>
      <c r="H3261" s="13">
        <v>44532</v>
      </c>
      <c r="I3261" s="13">
        <v>44897</v>
      </c>
      <c r="J3261" s="13" t="str">
        <f ca="1">IF(Ugovori_OPULJP[[#This Row],[DATUM ZAVRŠETKA OPERACIJE]]&lt;TODAY(),"završen","u provedbi")</f>
        <v>u provedbi</v>
      </c>
      <c r="K3261" s="6" t="s">
        <v>7333</v>
      </c>
      <c r="L3261" s="25" t="s">
        <v>6</v>
      </c>
      <c r="M3261" s="35" t="s">
        <v>9864</v>
      </c>
      <c r="N3261" s="17">
        <v>0.15</v>
      </c>
      <c r="O3261" s="11">
        <f>Ugovori_OPULJP[[#This Row],[Bespovratna sredstva - Ukupno (EU+Nac) HRK
= Ukupna ugovorena vrijednost bespovratnih sredstava]]*Ugovori_OPULJP[[#This Row],[EU STOPA SUFINANCIRANJA %
EU CO-FINANCING RATE %]]</f>
        <v>351388.147</v>
      </c>
      <c r="P3261" s="11">
        <f>Ugovori_OPULJP[[#This Row],[Bespovratna sredstva - Ukupno (EU+Nac) HRK
= Ukupna ugovorena vrijednost bespovratnih sredstava]]*Ugovori_OPULJP[[#This Row],[STOPA NACIONALNOG SUFINANCIRANJA %]]</f>
        <v>62009.672999999995</v>
      </c>
      <c r="Q3261" s="4">
        <v>413397.82</v>
      </c>
      <c r="R3261" s="11">
        <v>0</v>
      </c>
      <c r="S3261" s="11">
        <v>0</v>
      </c>
      <c r="T3261" s="4">
        <f>Ugovori_OPULJP[[#This Row],[Bespovratna sredstva - Ukupno (EU+Nac) HRK
= Ukupna ugovorena vrijednost bespovratnih sredstava]]+Ugovori_OPULJP[[#This Row],[Javni doprinos korisnika - HRK]]+Ugovori_OPULJP[[#This Row],[Privatni doprinos korisnika - HRK]]</f>
        <v>413397.82</v>
      </c>
      <c r="U3261" s="29" t="s">
        <v>4584</v>
      </c>
      <c r="V3261" s="29" t="s">
        <v>7159</v>
      </c>
      <c r="W3261" s="14" t="s">
        <v>11507</v>
      </c>
      <c r="X3261" s="30" t="s">
        <v>8071</v>
      </c>
    </row>
    <row r="3262" spans="1:24" ht="76.5" x14ac:dyDescent="0.25">
      <c r="A3262" s="12" t="s">
        <v>12498</v>
      </c>
      <c r="B3262" s="8" t="s">
        <v>8152</v>
      </c>
      <c r="C3262" s="5" t="s">
        <v>7158</v>
      </c>
      <c r="D3262" s="27" t="s">
        <v>11320</v>
      </c>
      <c r="E3262" s="29" t="s">
        <v>10081</v>
      </c>
      <c r="F3262" s="7" t="s">
        <v>12499</v>
      </c>
      <c r="G3262" s="7" t="s">
        <v>2370</v>
      </c>
      <c r="H3262" s="13">
        <v>44641</v>
      </c>
      <c r="I3262" s="13">
        <v>45190</v>
      </c>
      <c r="J3262" s="20" t="str">
        <f ca="1">IF(Ugovori_OPULJP[[#This Row],[DATUM ZAVRŠETKA OPERACIJE]]&lt;TODAY(),"završen","u provedbi")</f>
        <v>u provedbi</v>
      </c>
      <c r="K3262" s="18" t="s">
        <v>1</v>
      </c>
      <c r="L3262" s="18" t="s">
        <v>1</v>
      </c>
      <c r="M3262" s="17">
        <v>0.85</v>
      </c>
      <c r="N3262" s="17">
        <v>0.15</v>
      </c>
      <c r="O3262" s="11">
        <f>Ugovori_OPULJP[[#This Row],[Bespovratna sredstva - Ukupno (EU+Nac) HRK
= Ukupna ugovorena vrijednost bespovratnih sredstava]]*Ugovori_OPULJP[[#This Row],[EU STOPA SUFINANCIRANJA %
EU CO-FINANCING RATE %]]</f>
        <v>358484.62699999998</v>
      </c>
      <c r="P3262" s="11">
        <f>Ugovori_OPULJP[[#This Row],[Bespovratna sredstva - Ukupno (EU+Nac) HRK
= Ukupna ugovorena vrijednost bespovratnih sredstava]]*Ugovori_OPULJP[[#This Row],[STOPA NACIONALNOG SUFINANCIRANJA %]]</f>
        <v>63261.992999999995</v>
      </c>
      <c r="Q3262" s="4">
        <v>421746.62</v>
      </c>
      <c r="R3262" s="11">
        <v>0</v>
      </c>
      <c r="S3262" s="11">
        <v>0</v>
      </c>
      <c r="T3262" s="4">
        <f>Ugovori_OPULJP[[#This Row],[Bespovratna sredstva - Ukupno (EU+Nac) HRK
= Ukupna ugovorena vrijednost bespovratnih sredstava]]+Ugovori_OPULJP[[#This Row],[Javni doprinos korisnika - HRK]]+Ugovori_OPULJP[[#This Row],[Privatni doprinos korisnika - HRK]]</f>
        <v>421746.62</v>
      </c>
      <c r="U3262" s="29" t="s">
        <v>4584</v>
      </c>
      <c r="V3262" s="29" t="s">
        <v>7159</v>
      </c>
      <c r="W3262" s="5" t="s">
        <v>12500</v>
      </c>
      <c r="X3262" s="30" t="s">
        <v>8071</v>
      </c>
    </row>
    <row r="3263" spans="1:24" ht="102" x14ac:dyDescent="0.25">
      <c r="A3263" s="12" t="s">
        <v>11572</v>
      </c>
      <c r="B3263" s="8" t="s">
        <v>8152</v>
      </c>
      <c r="C3263" s="5" t="s">
        <v>7158</v>
      </c>
      <c r="D3263" s="27" t="s">
        <v>11320</v>
      </c>
      <c r="E3263" s="29" t="s">
        <v>10081</v>
      </c>
      <c r="F3263" s="7" t="s">
        <v>11643</v>
      </c>
      <c r="G3263" s="7" t="s">
        <v>11644</v>
      </c>
      <c r="H3263" s="13">
        <v>44532</v>
      </c>
      <c r="I3263" s="13">
        <v>44897</v>
      </c>
      <c r="J3263" s="13" t="str">
        <f ca="1">IF(Ugovori_OPULJP[[#This Row],[DATUM ZAVRŠETKA OPERACIJE]]&lt;TODAY(),"završen","u provedbi")</f>
        <v>u provedbi</v>
      </c>
      <c r="K3263" s="6" t="s">
        <v>19</v>
      </c>
      <c r="L3263" s="25" t="s">
        <v>19</v>
      </c>
      <c r="M3263" s="35" t="s">
        <v>9864</v>
      </c>
      <c r="N3263" s="17">
        <v>0.15</v>
      </c>
      <c r="O3263" s="11">
        <f>Ugovori_OPULJP[[#This Row],[Bespovratna sredstva - Ukupno (EU+Nac) HRK
= Ukupna ugovorena vrijednost bespovratnih sredstava]]*Ugovori_OPULJP[[#This Row],[EU STOPA SUFINANCIRANJA %
EU CO-FINANCING RATE %]]</f>
        <v>370068.75</v>
      </c>
      <c r="P3263" s="11">
        <f>Ugovori_OPULJP[[#This Row],[Bespovratna sredstva - Ukupno (EU+Nac) HRK
= Ukupna ugovorena vrijednost bespovratnih sredstava]]*Ugovori_OPULJP[[#This Row],[STOPA NACIONALNOG SUFINANCIRANJA %]]</f>
        <v>65306.25</v>
      </c>
      <c r="Q3263" s="4">
        <v>435375</v>
      </c>
      <c r="R3263" s="11">
        <v>0</v>
      </c>
      <c r="S3263" s="11">
        <v>0</v>
      </c>
      <c r="T3263" s="4">
        <f>Ugovori_OPULJP[[#This Row],[Bespovratna sredstva - Ukupno (EU+Nac) HRK
= Ukupna ugovorena vrijednost bespovratnih sredstava]]+Ugovori_OPULJP[[#This Row],[Javni doprinos korisnika - HRK]]+Ugovori_OPULJP[[#This Row],[Privatni doprinos korisnika - HRK]]</f>
        <v>435375</v>
      </c>
      <c r="U3263" s="29" t="s">
        <v>4584</v>
      </c>
      <c r="V3263" s="29" t="s">
        <v>7159</v>
      </c>
      <c r="W3263" s="5" t="s">
        <v>11596</v>
      </c>
      <c r="X3263" s="30" t="s">
        <v>8071</v>
      </c>
    </row>
    <row r="3264" spans="1:24" ht="89.25" x14ac:dyDescent="0.25">
      <c r="A3264" s="12" t="s">
        <v>11489</v>
      </c>
      <c r="B3264" s="8" t="s">
        <v>8152</v>
      </c>
      <c r="C3264" s="5" t="s">
        <v>7158</v>
      </c>
      <c r="D3264" s="27" t="s">
        <v>11320</v>
      </c>
      <c r="E3264" s="29" t="s">
        <v>10081</v>
      </c>
      <c r="F3264" s="7" t="s">
        <v>11536</v>
      </c>
      <c r="G3264" s="7" t="s">
        <v>11537</v>
      </c>
      <c r="H3264" s="13">
        <v>44532</v>
      </c>
      <c r="I3264" s="13">
        <v>44897</v>
      </c>
      <c r="J3264" s="13" t="str">
        <f ca="1">IF(Ugovori_OPULJP[[#This Row],[DATUM ZAVRŠETKA OPERACIJE]]&lt;TODAY(),"završen","u provedbi")</f>
        <v>u provedbi</v>
      </c>
      <c r="K3264" s="6" t="s">
        <v>2</v>
      </c>
      <c r="L3264" s="25" t="s">
        <v>2</v>
      </c>
      <c r="M3264" s="35" t="s">
        <v>9864</v>
      </c>
      <c r="N3264" s="17">
        <v>0.15</v>
      </c>
      <c r="O3264" s="11">
        <f>Ugovori_OPULJP[[#This Row],[Bespovratna sredstva - Ukupno (EU+Nac) HRK
= Ukupna ugovorena vrijednost bespovratnih sredstava]]*Ugovori_OPULJP[[#This Row],[EU STOPA SUFINANCIRANJA %
EU CO-FINANCING RATE %]]</f>
        <v>423352.88699999999</v>
      </c>
      <c r="P3264" s="11">
        <f>Ugovori_OPULJP[[#This Row],[Bespovratna sredstva - Ukupno (EU+Nac) HRK
= Ukupna ugovorena vrijednost bespovratnih sredstava]]*Ugovori_OPULJP[[#This Row],[STOPA NACIONALNOG SUFINANCIRANJA %]]</f>
        <v>74709.332999999999</v>
      </c>
      <c r="Q3264" s="4">
        <v>498062.22</v>
      </c>
      <c r="R3264" s="11">
        <v>0</v>
      </c>
      <c r="S3264" s="11">
        <v>0</v>
      </c>
      <c r="T3264" s="4">
        <f>Ugovori_OPULJP[[#This Row],[Bespovratna sredstva - Ukupno (EU+Nac) HRK
= Ukupna ugovorena vrijednost bespovratnih sredstava]]+Ugovori_OPULJP[[#This Row],[Javni doprinos korisnika - HRK]]+Ugovori_OPULJP[[#This Row],[Privatni doprinos korisnika - HRK]]</f>
        <v>498062.22</v>
      </c>
      <c r="U3264" s="29" t="s">
        <v>4584</v>
      </c>
      <c r="V3264" s="29" t="s">
        <v>7159</v>
      </c>
      <c r="W3264" s="5" t="s">
        <v>11508</v>
      </c>
      <c r="X3264" s="30" t="s">
        <v>8071</v>
      </c>
    </row>
    <row r="3265" spans="1:24" ht="114.75" x14ac:dyDescent="0.25">
      <c r="A3265" s="12" t="s">
        <v>11702</v>
      </c>
      <c r="B3265" s="8" t="s">
        <v>8152</v>
      </c>
      <c r="C3265" s="5" t="s">
        <v>7158</v>
      </c>
      <c r="D3265" s="27" t="s">
        <v>11320</v>
      </c>
      <c r="E3265" s="29" t="s">
        <v>10081</v>
      </c>
      <c r="F3265" s="7" t="s">
        <v>11783</v>
      </c>
      <c r="G3265" s="7" t="s">
        <v>11784</v>
      </c>
      <c r="H3265" s="13">
        <v>44553</v>
      </c>
      <c r="I3265" s="13">
        <v>44918</v>
      </c>
      <c r="J3265" s="13" t="str">
        <f ca="1">IF(Ugovori_OPULJP[[#This Row],[DATUM ZAVRŠETKA OPERACIJE]]&lt;TODAY(),"završen","u provedbi")</f>
        <v>u provedbi</v>
      </c>
      <c r="K3265" s="6" t="s">
        <v>12</v>
      </c>
      <c r="L3265" s="6" t="s">
        <v>14</v>
      </c>
      <c r="M3265" s="35" t="s">
        <v>9864</v>
      </c>
      <c r="N3265" s="17">
        <v>0.15</v>
      </c>
      <c r="O3265" s="11">
        <f>Ugovori_OPULJP[[#This Row],[Bespovratna sredstva - Ukupno (EU+Nac) HRK
= Ukupna ugovorena vrijednost bespovratnih sredstava]]*Ugovori_OPULJP[[#This Row],[EU STOPA SUFINANCIRANJA %
EU CO-FINANCING RATE %]]</f>
        <v>397341</v>
      </c>
      <c r="P3265" s="11">
        <f>Ugovori_OPULJP[[#This Row],[Bespovratna sredstva - Ukupno (EU+Nac) HRK
= Ukupna ugovorena vrijednost bespovratnih sredstava]]*Ugovori_OPULJP[[#This Row],[STOPA NACIONALNOG SUFINANCIRANJA %]]</f>
        <v>70119</v>
      </c>
      <c r="Q3265" s="4">
        <v>467460</v>
      </c>
      <c r="R3265" s="11">
        <v>0</v>
      </c>
      <c r="S3265" s="11">
        <v>0</v>
      </c>
      <c r="T3265" s="4">
        <f>Ugovori_OPULJP[[#This Row],[Bespovratna sredstva - Ukupno (EU+Nac) HRK
= Ukupna ugovorena vrijednost bespovratnih sredstava]]+Ugovori_OPULJP[[#This Row],[Javni doprinos korisnika - HRK]]+Ugovori_OPULJP[[#This Row],[Privatni doprinos korisnika - HRK]]</f>
        <v>467460</v>
      </c>
      <c r="U3265" s="29" t="s">
        <v>4584</v>
      </c>
      <c r="V3265" s="29" t="s">
        <v>7159</v>
      </c>
      <c r="W3265" s="5" t="s">
        <v>11847</v>
      </c>
      <c r="X3265" s="30" t="s">
        <v>8071</v>
      </c>
    </row>
    <row r="3266" spans="1:24" ht="114.75" x14ac:dyDescent="0.25">
      <c r="A3266" s="12" t="s">
        <v>11306</v>
      </c>
      <c r="B3266" s="8" t="s">
        <v>8152</v>
      </c>
      <c r="C3266" s="5" t="s">
        <v>7158</v>
      </c>
      <c r="D3266" s="27" t="s">
        <v>11320</v>
      </c>
      <c r="E3266" s="29" t="s">
        <v>10081</v>
      </c>
      <c r="F3266" s="7" t="s">
        <v>11329</v>
      </c>
      <c r="G3266" s="7" t="s">
        <v>11347</v>
      </c>
      <c r="H3266" s="13">
        <v>44502</v>
      </c>
      <c r="I3266" s="13">
        <v>45048</v>
      </c>
      <c r="J3266" s="13" t="str">
        <f ca="1">IF(Ugovori_OPULJP[[#This Row],[DATUM ZAVRŠETKA OPERACIJE]]&lt;TODAY(),"završen","u provedbi")</f>
        <v>u provedbi</v>
      </c>
      <c r="K3266" s="18" t="s">
        <v>13</v>
      </c>
      <c r="L3266" s="18" t="s">
        <v>13</v>
      </c>
      <c r="M3266" s="17">
        <v>0.85</v>
      </c>
      <c r="N3266" s="17">
        <v>0.15</v>
      </c>
      <c r="O3266" s="11">
        <f>Ugovori_OPULJP[[#This Row],[Bespovratna sredstva - Ukupno (EU+Nac) HRK
= Ukupna ugovorena vrijednost bespovratnih sredstava]]*Ugovori_OPULJP[[#This Row],[EU STOPA SUFINANCIRANJA %
EU CO-FINANCING RATE %]]</f>
        <v>414670.783</v>
      </c>
      <c r="P3266" s="11">
        <f>Ugovori_OPULJP[[#This Row],[Bespovratna sredstva - Ukupno (EU+Nac) HRK
= Ukupna ugovorena vrijednost bespovratnih sredstava]]*Ugovori_OPULJP[[#This Row],[STOPA NACIONALNOG SUFINANCIRANJA %]]</f>
        <v>73177.197</v>
      </c>
      <c r="Q3266" s="4">
        <v>487847.98</v>
      </c>
      <c r="R3266" s="11">
        <v>0</v>
      </c>
      <c r="S3266" s="11">
        <v>0</v>
      </c>
      <c r="T3266" s="4">
        <f>Ugovori_OPULJP[[#This Row],[Bespovratna sredstva - Ukupno (EU+Nac) HRK
= Ukupna ugovorena vrijednost bespovratnih sredstava]]+Ugovori_OPULJP[[#This Row],[Javni doprinos korisnika - HRK]]+Ugovori_OPULJP[[#This Row],[Privatni doprinos korisnika - HRK]]</f>
        <v>487847.98</v>
      </c>
      <c r="U3266" s="29" t="s">
        <v>4584</v>
      </c>
      <c r="V3266" s="29" t="s">
        <v>7159</v>
      </c>
      <c r="W3266" s="5" t="s">
        <v>11362</v>
      </c>
      <c r="X3266" s="30" t="s">
        <v>8071</v>
      </c>
    </row>
    <row r="3267" spans="1:24" ht="114.75" x14ac:dyDescent="0.25">
      <c r="A3267" s="12" t="s">
        <v>12501</v>
      </c>
      <c r="B3267" s="8" t="s">
        <v>8152</v>
      </c>
      <c r="C3267" s="5" t="s">
        <v>7158</v>
      </c>
      <c r="D3267" s="27" t="s">
        <v>11320</v>
      </c>
      <c r="E3267" s="29" t="s">
        <v>10081</v>
      </c>
      <c r="F3267" s="7" t="s">
        <v>12502</v>
      </c>
      <c r="G3267" s="7" t="s">
        <v>9363</v>
      </c>
      <c r="H3267" s="13">
        <v>44641</v>
      </c>
      <c r="I3267" s="13">
        <v>45190</v>
      </c>
      <c r="J3267" s="20" t="str">
        <f ca="1">IF(Ugovori_OPULJP[[#This Row],[DATUM ZAVRŠETKA OPERACIJE]]&lt;TODAY(),"završen","u provedbi")</f>
        <v>u provedbi</v>
      </c>
      <c r="K3267" s="18" t="s">
        <v>3</v>
      </c>
      <c r="L3267" s="6" t="s">
        <v>3</v>
      </c>
      <c r="M3267" s="17">
        <v>0.85</v>
      </c>
      <c r="N3267" s="17">
        <v>0.15</v>
      </c>
      <c r="O3267" s="11">
        <f>Ugovori_OPULJP[[#This Row],[Bespovratna sredstva - Ukupno (EU+Nac) HRK
= Ukupna ugovorena vrijednost bespovratnih sredstava]]*Ugovori_OPULJP[[#This Row],[EU STOPA SUFINANCIRANJA %
EU CO-FINANCING RATE %]]</f>
        <v>317356.17</v>
      </c>
      <c r="P3267" s="11">
        <f>Ugovori_OPULJP[[#This Row],[Bespovratna sredstva - Ukupno (EU+Nac) HRK
= Ukupna ugovorena vrijednost bespovratnih sredstava]]*Ugovori_OPULJP[[#This Row],[STOPA NACIONALNOG SUFINANCIRANJA %]]</f>
        <v>56004.03</v>
      </c>
      <c r="Q3267" s="4">
        <v>373360.2</v>
      </c>
      <c r="R3267" s="11">
        <v>0</v>
      </c>
      <c r="S3267" s="11">
        <v>0</v>
      </c>
      <c r="T3267" s="4">
        <f>Ugovori_OPULJP[[#This Row],[Bespovratna sredstva - Ukupno (EU+Nac) HRK
= Ukupna ugovorena vrijednost bespovratnih sredstava]]+Ugovori_OPULJP[[#This Row],[Javni doprinos korisnika - HRK]]+Ugovori_OPULJP[[#This Row],[Privatni doprinos korisnika - HRK]]</f>
        <v>373360.2</v>
      </c>
      <c r="U3267" s="29" t="s">
        <v>4584</v>
      </c>
      <c r="V3267" s="29" t="s">
        <v>7159</v>
      </c>
      <c r="W3267" s="5" t="s">
        <v>12503</v>
      </c>
      <c r="X3267" s="30" t="s">
        <v>8071</v>
      </c>
    </row>
    <row r="3268" spans="1:24" ht="63.75" x14ac:dyDescent="0.25">
      <c r="A3268" s="12" t="s">
        <v>12504</v>
      </c>
      <c r="B3268" s="8" t="s">
        <v>8152</v>
      </c>
      <c r="C3268" s="5" t="s">
        <v>7158</v>
      </c>
      <c r="D3268" s="27" t="s">
        <v>11320</v>
      </c>
      <c r="E3268" s="29" t="s">
        <v>10081</v>
      </c>
      <c r="F3268" s="7" t="s">
        <v>12505</v>
      </c>
      <c r="G3268" s="47" t="s">
        <v>10565</v>
      </c>
      <c r="H3268" s="13">
        <v>44641</v>
      </c>
      <c r="I3268" s="13">
        <v>45128</v>
      </c>
      <c r="J3268" s="20" t="str">
        <f ca="1">IF(Ugovori_OPULJP[[#This Row],[DATUM ZAVRŠETKA OPERACIJE]]&lt;TODAY(),"završen","u provedbi")</f>
        <v>u provedbi</v>
      </c>
      <c r="K3268" s="18" t="s">
        <v>0</v>
      </c>
      <c r="L3268" s="18" t="s">
        <v>0</v>
      </c>
      <c r="M3268" s="17">
        <v>0.85</v>
      </c>
      <c r="N3268" s="17">
        <v>0.15</v>
      </c>
      <c r="O3268" s="11">
        <f>Ugovori_OPULJP[[#This Row],[Bespovratna sredstva - Ukupno (EU+Nac) HRK
= Ukupna ugovorena vrijednost bespovratnih sredstava]]*Ugovori_OPULJP[[#This Row],[EU STOPA SUFINANCIRANJA %
EU CO-FINANCING RATE %]]</f>
        <v>398224.57500000001</v>
      </c>
      <c r="P3268" s="11">
        <f>Ugovori_OPULJP[[#This Row],[Bespovratna sredstva - Ukupno (EU+Nac) HRK
= Ukupna ugovorena vrijednost bespovratnih sredstava]]*Ugovori_OPULJP[[#This Row],[STOPA NACIONALNOG SUFINANCIRANJA %]]</f>
        <v>70274.925000000003</v>
      </c>
      <c r="Q3268" s="4">
        <v>468499.5</v>
      </c>
      <c r="R3268" s="11">
        <v>0</v>
      </c>
      <c r="S3268" s="11">
        <v>0</v>
      </c>
      <c r="T3268" s="4">
        <f>Ugovori_OPULJP[[#This Row],[Bespovratna sredstva - Ukupno (EU+Nac) HRK
= Ukupna ugovorena vrijednost bespovratnih sredstava]]+Ugovori_OPULJP[[#This Row],[Javni doprinos korisnika - HRK]]+Ugovori_OPULJP[[#This Row],[Privatni doprinos korisnika - HRK]]</f>
        <v>468499.5</v>
      </c>
      <c r="U3268" s="29" t="s">
        <v>4584</v>
      </c>
      <c r="V3268" s="29" t="s">
        <v>7159</v>
      </c>
      <c r="W3268" s="5" t="s">
        <v>12506</v>
      </c>
      <c r="X3268" s="30" t="s">
        <v>8071</v>
      </c>
    </row>
    <row r="3269" spans="1:24" ht="89.25" x14ac:dyDescent="0.25">
      <c r="A3269" s="12" t="s">
        <v>11573</v>
      </c>
      <c r="B3269" s="8" t="s">
        <v>8152</v>
      </c>
      <c r="C3269" s="5" t="s">
        <v>7158</v>
      </c>
      <c r="D3269" s="27" t="s">
        <v>11320</v>
      </c>
      <c r="E3269" s="29" t="s">
        <v>10081</v>
      </c>
      <c r="F3269" s="7" t="s">
        <v>11645</v>
      </c>
      <c r="G3269" s="7" t="s">
        <v>11646</v>
      </c>
      <c r="H3269" s="13">
        <v>44546</v>
      </c>
      <c r="I3269" s="13">
        <v>45093</v>
      </c>
      <c r="J3269" s="13" t="str">
        <f ca="1">IF(Ugovori_OPULJP[[#This Row],[DATUM ZAVRŠETKA OPERACIJE]]&lt;TODAY(),"završen","u provedbi")</f>
        <v>u provedbi</v>
      </c>
      <c r="K3269" s="6" t="s">
        <v>14</v>
      </c>
      <c r="L3269" s="6" t="s">
        <v>14</v>
      </c>
      <c r="M3269" s="35" t="s">
        <v>9864</v>
      </c>
      <c r="N3269" s="17">
        <v>0.15</v>
      </c>
      <c r="O3269" s="11">
        <f>Ugovori_OPULJP[[#This Row],[Bespovratna sredstva - Ukupno (EU+Nac) HRK
= Ukupna ugovorena vrijednost bespovratnih sredstava]]*Ugovori_OPULJP[[#This Row],[EU STOPA SUFINANCIRANJA %
EU CO-FINANCING RATE %]]</f>
        <v>422965.576</v>
      </c>
      <c r="P3269" s="11">
        <f>Ugovori_OPULJP[[#This Row],[Bespovratna sredstva - Ukupno (EU+Nac) HRK
= Ukupna ugovorena vrijednost bespovratnih sredstava]]*Ugovori_OPULJP[[#This Row],[STOPA NACIONALNOG SUFINANCIRANJA %]]</f>
        <v>74640.983999999997</v>
      </c>
      <c r="Q3269" s="4">
        <v>497606.56</v>
      </c>
      <c r="R3269" s="11">
        <v>0</v>
      </c>
      <c r="S3269" s="11">
        <v>0</v>
      </c>
      <c r="T3269" s="4">
        <f>Ugovori_OPULJP[[#This Row],[Bespovratna sredstva - Ukupno (EU+Nac) HRK
= Ukupna ugovorena vrijednost bespovratnih sredstava]]+Ugovori_OPULJP[[#This Row],[Javni doprinos korisnika - HRK]]+Ugovori_OPULJP[[#This Row],[Privatni doprinos korisnika - HRK]]</f>
        <v>497606.56</v>
      </c>
      <c r="U3269" s="29" t="s">
        <v>4584</v>
      </c>
      <c r="V3269" s="29" t="s">
        <v>7159</v>
      </c>
      <c r="W3269" s="5" t="s">
        <v>11597</v>
      </c>
      <c r="X3269" s="30" t="s">
        <v>8071</v>
      </c>
    </row>
    <row r="3270" spans="1:24" ht="102" x14ac:dyDescent="0.25">
      <c r="A3270" s="12" t="s">
        <v>11963</v>
      </c>
      <c r="B3270" s="8" t="s">
        <v>8152</v>
      </c>
      <c r="C3270" s="5" t="s">
        <v>7158</v>
      </c>
      <c r="D3270" s="27" t="s">
        <v>11320</v>
      </c>
      <c r="E3270" s="29" t="s">
        <v>10081</v>
      </c>
      <c r="F3270" s="7" t="s">
        <v>12002</v>
      </c>
      <c r="G3270" s="7" t="s">
        <v>12003</v>
      </c>
      <c r="H3270" s="13">
        <v>44557</v>
      </c>
      <c r="I3270" s="13">
        <v>45104</v>
      </c>
      <c r="J3270" s="13" t="str">
        <f ca="1">IF(Ugovori_OPULJP[[#This Row],[DATUM ZAVRŠETKA OPERACIJE]]&lt;TODAY(),"završen","u provedbi")</f>
        <v>u provedbi</v>
      </c>
      <c r="K3270" s="6" t="s">
        <v>2622</v>
      </c>
      <c r="L3270" s="6" t="s">
        <v>12</v>
      </c>
      <c r="M3270" s="35" t="s">
        <v>9864</v>
      </c>
      <c r="N3270" s="17">
        <v>0.15</v>
      </c>
      <c r="O3270" s="11">
        <f>Ugovori_OPULJP[[#This Row],[Bespovratna sredstva - Ukupno (EU+Nac) HRK
= Ukupna ugovorena vrijednost bespovratnih sredstava]]*Ugovori_OPULJP[[#This Row],[EU STOPA SUFINANCIRANJA %
EU CO-FINANCING RATE %]]</f>
        <v>420208.61800000002</v>
      </c>
      <c r="P3270" s="11">
        <f>Ugovori_OPULJP[[#This Row],[Bespovratna sredstva - Ukupno (EU+Nac) HRK
= Ukupna ugovorena vrijednost bespovratnih sredstava]]*Ugovori_OPULJP[[#This Row],[STOPA NACIONALNOG SUFINANCIRANJA %]]</f>
        <v>74154.462</v>
      </c>
      <c r="Q3270" s="4">
        <v>494363.08</v>
      </c>
      <c r="R3270" s="11">
        <v>0</v>
      </c>
      <c r="S3270" s="11">
        <v>0</v>
      </c>
      <c r="T3270" s="4">
        <f>Ugovori_OPULJP[[#This Row],[Bespovratna sredstva - Ukupno (EU+Nac) HRK
= Ukupna ugovorena vrijednost bespovratnih sredstava]]+Ugovori_OPULJP[[#This Row],[Javni doprinos korisnika - HRK]]+Ugovori_OPULJP[[#This Row],[Privatni doprinos korisnika - HRK]]</f>
        <v>494363.08</v>
      </c>
      <c r="U3270" s="19" t="s">
        <v>4584</v>
      </c>
      <c r="V3270" s="19" t="s">
        <v>7159</v>
      </c>
      <c r="W3270" s="5" t="s">
        <v>12040</v>
      </c>
      <c r="X3270" s="15" t="s">
        <v>8071</v>
      </c>
    </row>
    <row r="3271" spans="1:24" ht="114.75" x14ac:dyDescent="0.25">
      <c r="A3271" s="12" t="s">
        <v>12507</v>
      </c>
      <c r="B3271" s="8" t="s">
        <v>8152</v>
      </c>
      <c r="C3271" s="5" t="s">
        <v>7158</v>
      </c>
      <c r="D3271" s="27" t="s">
        <v>11320</v>
      </c>
      <c r="E3271" s="29" t="s">
        <v>10081</v>
      </c>
      <c r="F3271" s="7" t="s">
        <v>12508</v>
      </c>
      <c r="G3271" s="7" t="s">
        <v>8553</v>
      </c>
      <c r="H3271" s="13">
        <v>44641</v>
      </c>
      <c r="I3271" s="13">
        <v>45190</v>
      </c>
      <c r="J3271" s="20" t="str">
        <f ca="1">IF(Ugovori_OPULJP[[#This Row],[DATUM ZAVRŠETKA OPERACIJE]]&lt;TODAY(),"završen","u provedbi")</f>
        <v>u provedbi</v>
      </c>
      <c r="K3271" s="18" t="s">
        <v>12509</v>
      </c>
      <c r="L3271" s="6" t="s">
        <v>3</v>
      </c>
      <c r="M3271" s="17">
        <v>0.85</v>
      </c>
      <c r="N3271" s="17">
        <v>0.15</v>
      </c>
      <c r="O3271" s="11">
        <f>Ugovori_OPULJP[[#This Row],[Bespovratna sredstva - Ukupno (EU+Nac) HRK
= Ukupna ugovorena vrijednost bespovratnih sredstava]]*Ugovori_OPULJP[[#This Row],[EU STOPA SUFINANCIRANJA %
EU CO-FINANCING RATE %]]</f>
        <v>422073.05050000001</v>
      </c>
      <c r="P3271" s="11">
        <f>Ugovori_OPULJP[[#This Row],[Bespovratna sredstva - Ukupno (EU+Nac) HRK
= Ukupna ugovorena vrijednost bespovratnih sredstava]]*Ugovori_OPULJP[[#This Row],[STOPA NACIONALNOG SUFINANCIRANJA %]]</f>
        <v>74483.479500000001</v>
      </c>
      <c r="Q3271" s="4">
        <v>496556.53</v>
      </c>
      <c r="R3271" s="11">
        <v>0</v>
      </c>
      <c r="S3271" s="11">
        <v>0</v>
      </c>
      <c r="T3271" s="4">
        <f>Ugovori_OPULJP[[#This Row],[Bespovratna sredstva - Ukupno (EU+Nac) HRK
= Ukupna ugovorena vrijednost bespovratnih sredstava]]+Ugovori_OPULJP[[#This Row],[Javni doprinos korisnika - HRK]]+Ugovori_OPULJP[[#This Row],[Privatni doprinos korisnika - HRK]]</f>
        <v>496556.53</v>
      </c>
      <c r="U3271" s="29" t="s">
        <v>4584</v>
      </c>
      <c r="V3271" s="29" t="s">
        <v>7159</v>
      </c>
      <c r="W3271" s="5" t="s">
        <v>12510</v>
      </c>
      <c r="X3271" s="30" t="s">
        <v>8071</v>
      </c>
    </row>
    <row r="3272" spans="1:24" ht="89.25" x14ac:dyDescent="0.25">
      <c r="A3272" s="26" t="s">
        <v>12511</v>
      </c>
      <c r="B3272" s="8" t="s">
        <v>8152</v>
      </c>
      <c r="C3272" s="5" t="s">
        <v>7158</v>
      </c>
      <c r="D3272" s="27" t="s">
        <v>11320</v>
      </c>
      <c r="E3272" s="29" t="s">
        <v>10081</v>
      </c>
      <c r="F3272" s="7" t="s">
        <v>12512</v>
      </c>
      <c r="G3272" s="7" t="s">
        <v>12513</v>
      </c>
      <c r="H3272" s="13">
        <v>44641</v>
      </c>
      <c r="I3272" s="13">
        <v>45190</v>
      </c>
      <c r="J3272" s="20" t="str">
        <f ca="1">IF(Ugovori_OPULJP[[#This Row],[DATUM ZAVRŠETKA OPERACIJE]]&lt;TODAY(),"završen","u provedbi")</f>
        <v>u provedbi</v>
      </c>
      <c r="K3272" s="6" t="s">
        <v>19</v>
      </c>
      <c r="L3272" s="6" t="s">
        <v>19</v>
      </c>
      <c r="M3272" s="17">
        <v>0.85</v>
      </c>
      <c r="N3272" s="17">
        <v>0.15</v>
      </c>
      <c r="O3272" s="11">
        <f>Ugovori_OPULJP[[#This Row],[Bespovratna sredstva - Ukupno (EU+Nac) HRK
= Ukupna ugovorena vrijednost bespovratnih sredstava]]*Ugovori_OPULJP[[#This Row],[EU STOPA SUFINANCIRANJA %
EU CO-FINANCING RATE %]]</f>
        <v>392000.32249999995</v>
      </c>
      <c r="P3272" s="11">
        <f>Ugovori_OPULJP[[#This Row],[Bespovratna sredstva - Ukupno (EU+Nac) HRK
= Ukupna ugovorena vrijednost bespovratnih sredstava]]*Ugovori_OPULJP[[#This Row],[STOPA NACIONALNOG SUFINANCIRANJA %]]</f>
        <v>69176.527499999997</v>
      </c>
      <c r="Q3272" s="4">
        <v>461176.85</v>
      </c>
      <c r="R3272" s="11">
        <v>0</v>
      </c>
      <c r="S3272" s="11">
        <v>0</v>
      </c>
      <c r="T3272" s="4">
        <f>Ugovori_OPULJP[[#This Row],[Bespovratna sredstva - Ukupno (EU+Nac) HRK
= Ukupna ugovorena vrijednost bespovratnih sredstava]]+Ugovori_OPULJP[[#This Row],[Javni doprinos korisnika - HRK]]+Ugovori_OPULJP[[#This Row],[Privatni doprinos korisnika - HRK]]</f>
        <v>461176.85</v>
      </c>
      <c r="U3272" s="29" t="s">
        <v>4584</v>
      </c>
      <c r="V3272" s="29" t="s">
        <v>7159</v>
      </c>
      <c r="W3272" s="5" t="s">
        <v>12514</v>
      </c>
      <c r="X3272" s="30" t="s">
        <v>8071</v>
      </c>
    </row>
    <row r="3273" spans="1:24" ht="114.75" x14ac:dyDescent="0.25">
      <c r="A3273" s="12" t="s">
        <v>12515</v>
      </c>
      <c r="B3273" s="8" t="s">
        <v>8152</v>
      </c>
      <c r="C3273" s="5" t="s">
        <v>7158</v>
      </c>
      <c r="D3273" s="27" t="s">
        <v>11320</v>
      </c>
      <c r="E3273" s="29" t="s">
        <v>10081</v>
      </c>
      <c r="F3273" s="7" t="s">
        <v>12516</v>
      </c>
      <c r="G3273" s="7" t="s">
        <v>12143</v>
      </c>
      <c r="H3273" s="13">
        <v>44641</v>
      </c>
      <c r="I3273" s="13">
        <v>45098</v>
      </c>
      <c r="J3273" s="20" t="str">
        <f ca="1">IF(Ugovori_OPULJP[[#This Row],[DATUM ZAVRŠETKA OPERACIJE]]&lt;TODAY(),"završen","u provedbi")</f>
        <v>u provedbi</v>
      </c>
      <c r="K3273" s="18" t="s">
        <v>18</v>
      </c>
      <c r="L3273" s="6" t="s">
        <v>3</v>
      </c>
      <c r="M3273" s="17">
        <v>0.85</v>
      </c>
      <c r="N3273" s="17">
        <v>0.15</v>
      </c>
      <c r="O3273" s="11">
        <f>Ugovori_OPULJP[[#This Row],[Bespovratna sredstva - Ukupno (EU+Nac) HRK
= Ukupna ugovorena vrijednost bespovratnih sredstava]]*Ugovori_OPULJP[[#This Row],[EU STOPA SUFINANCIRANJA %
EU CO-FINANCING RATE %]]</f>
        <v>405990.92300000001</v>
      </c>
      <c r="P3273" s="11">
        <f>Ugovori_OPULJP[[#This Row],[Bespovratna sredstva - Ukupno (EU+Nac) HRK
= Ukupna ugovorena vrijednost bespovratnih sredstava]]*Ugovori_OPULJP[[#This Row],[STOPA NACIONALNOG SUFINANCIRANJA %]]</f>
        <v>71645.456999999995</v>
      </c>
      <c r="Q3273" s="4">
        <v>477636.38</v>
      </c>
      <c r="R3273" s="11">
        <v>0</v>
      </c>
      <c r="S3273" s="11">
        <v>0</v>
      </c>
      <c r="T3273" s="4">
        <f>Ugovori_OPULJP[[#This Row],[Bespovratna sredstva - Ukupno (EU+Nac) HRK
= Ukupna ugovorena vrijednost bespovratnih sredstava]]+Ugovori_OPULJP[[#This Row],[Javni doprinos korisnika - HRK]]+Ugovori_OPULJP[[#This Row],[Privatni doprinos korisnika - HRK]]</f>
        <v>477636.38</v>
      </c>
      <c r="U3273" s="29" t="s">
        <v>4584</v>
      </c>
      <c r="V3273" s="29" t="s">
        <v>7159</v>
      </c>
      <c r="W3273" s="5" t="s">
        <v>12517</v>
      </c>
      <c r="X3273" s="30" t="s">
        <v>8071</v>
      </c>
    </row>
    <row r="3274" spans="1:24" ht="63.75" x14ac:dyDescent="0.25">
      <c r="A3274" s="12" t="s">
        <v>11964</v>
      </c>
      <c r="B3274" s="8" t="s">
        <v>8152</v>
      </c>
      <c r="C3274" s="5" t="s">
        <v>7158</v>
      </c>
      <c r="D3274" s="27" t="s">
        <v>11320</v>
      </c>
      <c r="E3274" s="29" t="s">
        <v>10081</v>
      </c>
      <c r="F3274" s="7" t="s">
        <v>12004</v>
      </c>
      <c r="G3274" s="7" t="s">
        <v>12005</v>
      </c>
      <c r="H3274" s="13">
        <v>44554</v>
      </c>
      <c r="I3274" s="13">
        <v>44919</v>
      </c>
      <c r="J3274" s="13" t="str">
        <f ca="1">IF(Ugovori_OPULJP[[#This Row],[DATUM ZAVRŠETKA OPERACIJE]]&lt;TODAY(),"završen","u provedbi")</f>
        <v>u provedbi</v>
      </c>
      <c r="K3274" s="6" t="s">
        <v>11</v>
      </c>
      <c r="L3274" s="25" t="s">
        <v>11</v>
      </c>
      <c r="M3274" s="35" t="s">
        <v>9864</v>
      </c>
      <c r="N3274" s="17">
        <v>0.15</v>
      </c>
      <c r="O3274" s="11">
        <f>Ugovori_OPULJP[[#This Row],[Bespovratna sredstva - Ukupno (EU+Nac) HRK
= Ukupna ugovorena vrijednost bespovratnih sredstava]]*Ugovori_OPULJP[[#This Row],[EU STOPA SUFINANCIRANJA %
EU CO-FINANCING RATE %]]</f>
        <v>399282.49349999998</v>
      </c>
      <c r="P3274" s="11">
        <f>Ugovori_OPULJP[[#This Row],[Bespovratna sredstva - Ukupno (EU+Nac) HRK
= Ukupna ugovorena vrijednost bespovratnih sredstava]]*Ugovori_OPULJP[[#This Row],[STOPA NACIONALNOG SUFINANCIRANJA %]]</f>
        <v>70461.616499999989</v>
      </c>
      <c r="Q3274" s="4">
        <v>469744.11</v>
      </c>
      <c r="R3274" s="11">
        <v>0</v>
      </c>
      <c r="S3274" s="11">
        <v>0</v>
      </c>
      <c r="T3274" s="4">
        <f>Ugovori_OPULJP[[#This Row],[Bespovratna sredstva - Ukupno (EU+Nac) HRK
= Ukupna ugovorena vrijednost bespovratnih sredstava]]+Ugovori_OPULJP[[#This Row],[Javni doprinos korisnika - HRK]]+Ugovori_OPULJP[[#This Row],[Privatni doprinos korisnika - HRK]]</f>
        <v>469744.11</v>
      </c>
      <c r="U3274" s="19" t="s">
        <v>4584</v>
      </c>
      <c r="V3274" s="19" t="s">
        <v>7159</v>
      </c>
      <c r="W3274" s="5" t="s">
        <v>12041</v>
      </c>
      <c r="X3274" s="15" t="s">
        <v>8071</v>
      </c>
    </row>
    <row r="3275" spans="1:24" ht="63.75" x14ac:dyDescent="0.25">
      <c r="A3275" s="12" t="s">
        <v>11490</v>
      </c>
      <c r="B3275" s="8" t="s">
        <v>8152</v>
      </c>
      <c r="C3275" s="5" t="s">
        <v>7158</v>
      </c>
      <c r="D3275" s="27" t="s">
        <v>11320</v>
      </c>
      <c r="E3275" s="29" t="s">
        <v>10081</v>
      </c>
      <c r="F3275" s="7" t="s">
        <v>11538</v>
      </c>
      <c r="G3275" s="7" t="s">
        <v>11539</v>
      </c>
      <c r="H3275" s="13">
        <v>44532</v>
      </c>
      <c r="I3275" s="13">
        <v>44897</v>
      </c>
      <c r="J3275" s="13" t="str">
        <f ca="1">IF(Ugovori_OPULJP[[#This Row],[DATUM ZAVRŠETKA OPERACIJE]]&lt;TODAY(),"završen","u provedbi")</f>
        <v>u provedbi</v>
      </c>
      <c r="K3275" s="6" t="s">
        <v>14</v>
      </c>
      <c r="L3275" s="25" t="s">
        <v>14</v>
      </c>
      <c r="M3275" s="35" t="s">
        <v>9864</v>
      </c>
      <c r="N3275" s="17">
        <v>0.15</v>
      </c>
      <c r="O3275" s="11">
        <f>Ugovori_OPULJP[[#This Row],[Bespovratna sredstva - Ukupno (EU+Nac) HRK
= Ukupna ugovorena vrijednost bespovratnih sredstava]]*Ugovori_OPULJP[[#This Row],[EU STOPA SUFINANCIRANJA %
EU CO-FINANCING RATE %]]</f>
        <v>366443.5</v>
      </c>
      <c r="P3275" s="11">
        <f>Ugovori_OPULJP[[#This Row],[Bespovratna sredstva - Ukupno (EU+Nac) HRK
= Ukupna ugovorena vrijednost bespovratnih sredstava]]*Ugovori_OPULJP[[#This Row],[STOPA NACIONALNOG SUFINANCIRANJA %]]</f>
        <v>64666.5</v>
      </c>
      <c r="Q3275" s="4">
        <v>431110</v>
      </c>
      <c r="R3275" s="11">
        <v>0</v>
      </c>
      <c r="S3275" s="11">
        <v>0</v>
      </c>
      <c r="T3275" s="4">
        <f>Ugovori_OPULJP[[#This Row],[Bespovratna sredstva - Ukupno (EU+Nac) HRK
= Ukupna ugovorena vrijednost bespovratnih sredstava]]+Ugovori_OPULJP[[#This Row],[Javni doprinos korisnika - HRK]]+Ugovori_OPULJP[[#This Row],[Privatni doprinos korisnika - HRK]]</f>
        <v>431110</v>
      </c>
      <c r="U3275" s="29" t="s">
        <v>4584</v>
      </c>
      <c r="V3275" s="29" t="s">
        <v>7159</v>
      </c>
      <c r="W3275" s="5" t="s">
        <v>11509</v>
      </c>
      <c r="X3275" s="30" t="s">
        <v>8071</v>
      </c>
    </row>
    <row r="3276" spans="1:24" ht="89.25" x14ac:dyDescent="0.25">
      <c r="A3276" s="12" t="s">
        <v>11965</v>
      </c>
      <c r="B3276" s="8" t="s">
        <v>8152</v>
      </c>
      <c r="C3276" s="5" t="s">
        <v>7158</v>
      </c>
      <c r="D3276" s="27" t="s">
        <v>11320</v>
      </c>
      <c r="E3276" s="29" t="s">
        <v>10081</v>
      </c>
      <c r="F3276" s="7" t="s">
        <v>12006</v>
      </c>
      <c r="G3276" s="7" t="s">
        <v>12007</v>
      </c>
      <c r="H3276" s="13">
        <v>44551</v>
      </c>
      <c r="I3276" s="13">
        <v>45098</v>
      </c>
      <c r="J3276" s="13" t="str">
        <f ca="1">IF(Ugovori_OPULJP[[#This Row],[DATUM ZAVRŠETKA OPERACIJE]]&lt;TODAY(),"završen","u provedbi")</f>
        <v>u provedbi</v>
      </c>
      <c r="K3276" s="6" t="s">
        <v>2</v>
      </c>
      <c r="L3276" s="6" t="s">
        <v>2</v>
      </c>
      <c r="M3276" s="35" t="s">
        <v>9864</v>
      </c>
      <c r="N3276" s="17">
        <v>0.15</v>
      </c>
      <c r="O3276" s="11">
        <f>Ugovori_OPULJP[[#This Row],[Bespovratna sredstva - Ukupno (EU+Nac) HRK
= Ukupna ugovorena vrijednost bespovratnih sredstava]]*Ugovori_OPULJP[[#This Row],[EU STOPA SUFINANCIRANJA %
EU CO-FINANCING RATE %]]</f>
        <v>374305.4645</v>
      </c>
      <c r="P3276" s="11">
        <f>Ugovori_OPULJP[[#This Row],[Bespovratna sredstva - Ukupno (EU+Nac) HRK
= Ukupna ugovorena vrijednost bespovratnih sredstava]]*Ugovori_OPULJP[[#This Row],[STOPA NACIONALNOG SUFINANCIRANJA %]]</f>
        <v>66053.905499999993</v>
      </c>
      <c r="Q3276" s="4">
        <v>440359.37</v>
      </c>
      <c r="R3276" s="11">
        <v>0</v>
      </c>
      <c r="S3276" s="11">
        <v>0</v>
      </c>
      <c r="T3276" s="4">
        <f>Ugovori_OPULJP[[#This Row],[Bespovratna sredstva - Ukupno (EU+Nac) HRK
= Ukupna ugovorena vrijednost bespovratnih sredstava]]+Ugovori_OPULJP[[#This Row],[Javni doprinos korisnika - HRK]]+Ugovori_OPULJP[[#This Row],[Privatni doprinos korisnika - HRK]]</f>
        <v>440359.37</v>
      </c>
      <c r="U3276" s="19" t="s">
        <v>4584</v>
      </c>
      <c r="V3276" s="19" t="s">
        <v>7159</v>
      </c>
      <c r="W3276" s="5" t="s">
        <v>12042</v>
      </c>
      <c r="X3276" s="15" t="s">
        <v>8071</v>
      </c>
    </row>
    <row r="3277" spans="1:24" ht="76.5" x14ac:dyDescent="0.25">
      <c r="A3277" s="12" t="s">
        <v>11703</v>
      </c>
      <c r="B3277" s="8" t="s">
        <v>8152</v>
      </c>
      <c r="C3277" s="5" t="s">
        <v>7158</v>
      </c>
      <c r="D3277" s="27" t="s">
        <v>11320</v>
      </c>
      <c r="E3277" s="29" t="s">
        <v>10081</v>
      </c>
      <c r="F3277" s="7" t="s">
        <v>11785</v>
      </c>
      <c r="G3277" s="7" t="s">
        <v>11786</v>
      </c>
      <c r="H3277" s="13">
        <v>44553</v>
      </c>
      <c r="I3277" s="13">
        <v>44918</v>
      </c>
      <c r="J3277" s="13" t="str">
        <f ca="1">IF(Ugovori_OPULJP[[#This Row],[DATUM ZAVRŠETKA OPERACIJE]]&lt;TODAY(),"završen","u provedbi")</f>
        <v>u provedbi</v>
      </c>
      <c r="K3277" s="6" t="s">
        <v>1534</v>
      </c>
      <c r="L3277" s="6" t="s">
        <v>3</v>
      </c>
      <c r="M3277" s="35" t="s">
        <v>9864</v>
      </c>
      <c r="N3277" s="17">
        <v>0.15</v>
      </c>
      <c r="O3277" s="11">
        <f>Ugovori_OPULJP[[#This Row],[Bespovratna sredstva - Ukupno (EU+Nac) HRK
= Ukupna ugovorena vrijednost bespovratnih sredstava]]*Ugovori_OPULJP[[#This Row],[EU STOPA SUFINANCIRANJA %
EU CO-FINANCING RATE %]]</f>
        <v>325851.90299999999</v>
      </c>
      <c r="P3277" s="11">
        <f>Ugovori_OPULJP[[#This Row],[Bespovratna sredstva - Ukupno (EU+Nac) HRK
= Ukupna ugovorena vrijednost bespovratnih sredstava]]*Ugovori_OPULJP[[#This Row],[STOPA NACIONALNOG SUFINANCIRANJA %]]</f>
        <v>57503.276999999995</v>
      </c>
      <c r="Q3277" s="4">
        <v>383355.18</v>
      </c>
      <c r="R3277" s="11">
        <v>0</v>
      </c>
      <c r="S3277" s="11">
        <v>0</v>
      </c>
      <c r="T3277" s="4">
        <f>Ugovori_OPULJP[[#This Row],[Bespovratna sredstva - Ukupno (EU+Nac) HRK
= Ukupna ugovorena vrijednost bespovratnih sredstava]]+Ugovori_OPULJP[[#This Row],[Javni doprinos korisnika - HRK]]+Ugovori_OPULJP[[#This Row],[Privatni doprinos korisnika - HRK]]</f>
        <v>383355.18</v>
      </c>
      <c r="U3277" s="29" t="s">
        <v>4584</v>
      </c>
      <c r="V3277" s="29" t="s">
        <v>7159</v>
      </c>
      <c r="W3277" s="5" t="s">
        <v>11848</v>
      </c>
      <c r="X3277" s="30" t="s">
        <v>8071</v>
      </c>
    </row>
    <row r="3278" spans="1:24" ht="114.75" x14ac:dyDescent="0.25">
      <c r="A3278" s="12" t="s">
        <v>11704</v>
      </c>
      <c r="B3278" s="8" t="s">
        <v>8152</v>
      </c>
      <c r="C3278" s="5" t="s">
        <v>7158</v>
      </c>
      <c r="D3278" s="27" t="s">
        <v>11320</v>
      </c>
      <c r="E3278" s="29" t="s">
        <v>10081</v>
      </c>
      <c r="F3278" s="7" t="s">
        <v>11787</v>
      </c>
      <c r="G3278" s="7" t="s">
        <v>11788</v>
      </c>
      <c r="H3278" s="13">
        <v>44554</v>
      </c>
      <c r="I3278" s="13">
        <v>45101</v>
      </c>
      <c r="J3278" s="13" t="str">
        <f ca="1">IF(Ugovori_OPULJP[[#This Row],[DATUM ZAVRŠETKA OPERACIJE]]&lt;TODAY(),"završen","u provedbi")</f>
        <v>u provedbi</v>
      </c>
      <c r="K3278" s="6" t="s">
        <v>19</v>
      </c>
      <c r="L3278" s="25" t="s">
        <v>19</v>
      </c>
      <c r="M3278" s="35" t="s">
        <v>9864</v>
      </c>
      <c r="N3278" s="17">
        <v>0.15</v>
      </c>
      <c r="O3278" s="11">
        <f>Ugovori_OPULJP[[#This Row],[Bespovratna sredstva - Ukupno (EU+Nac) HRK
= Ukupna ugovorena vrijednost bespovratnih sredstava]]*Ugovori_OPULJP[[#This Row],[EU STOPA SUFINANCIRANJA %
EU CO-FINANCING RATE %]]</f>
        <v>377278.77299999999</v>
      </c>
      <c r="P3278" s="11">
        <f>Ugovori_OPULJP[[#This Row],[Bespovratna sredstva - Ukupno (EU+Nac) HRK
= Ukupna ugovorena vrijednost bespovratnih sredstava]]*Ugovori_OPULJP[[#This Row],[STOPA NACIONALNOG SUFINANCIRANJA %]]</f>
        <v>66578.607000000004</v>
      </c>
      <c r="Q3278" s="4">
        <v>443857.38</v>
      </c>
      <c r="R3278" s="11">
        <v>0</v>
      </c>
      <c r="S3278" s="11">
        <v>0</v>
      </c>
      <c r="T3278" s="4">
        <f>Ugovori_OPULJP[[#This Row],[Bespovratna sredstva - Ukupno (EU+Nac) HRK
= Ukupna ugovorena vrijednost bespovratnih sredstava]]+Ugovori_OPULJP[[#This Row],[Javni doprinos korisnika - HRK]]+Ugovori_OPULJP[[#This Row],[Privatni doprinos korisnika - HRK]]</f>
        <v>443857.38</v>
      </c>
      <c r="U3278" s="29" t="s">
        <v>4584</v>
      </c>
      <c r="V3278" s="29" t="s">
        <v>7159</v>
      </c>
      <c r="W3278" s="5" t="s">
        <v>11849</v>
      </c>
      <c r="X3278" s="30" t="s">
        <v>8071</v>
      </c>
    </row>
    <row r="3279" spans="1:24" ht="89.25" x14ac:dyDescent="0.25">
      <c r="A3279" s="12" t="s">
        <v>11574</v>
      </c>
      <c r="B3279" s="8" t="s">
        <v>8152</v>
      </c>
      <c r="C3279" s="5" t="s">
        <v>7158</v>
      </c>
      <c r="D3279" s="27" t="s">
        <v>11320</v>
      </c>
      <c r="E3279" s="29" t="s">
        <v>10081</v>
      </c>
      <c r="F3279" s="7" t="s">
        <v>11647</v>
      </c>
      <c r="G3279" s="7" t="s">
        <v>11648</v>
      </c>
      <c r="H3279" s="13">
        <v>44550</v>
      </c>
      <c r="I3279" s="13">
        <v>44915</v>
      </c>
      <c r="J3279" s="13" t="str">
        <f ca="1">IF(Ugovori_OPULJP[[#This Row],[DATUM ZAVRŠETKA OPERACIJE]]&lt;TODAY(),"završen","u provedbi")</f>
        <v>u provedbi</v>
      </c>
      <c r="K3279" s="6" t="s">
        <v>273</v>
      </c>
      <c r="L3279" s="25" t="s">
        <v>5</v>
      </c>
      <c r="M3279" s="35" t="s">
        <v>9864</v>
      </c>
      <c r="N3279" s="17">
        <v>0.15</v>
      </c>
      <c r="O3279" s="11">
        <f>Ugovori_OPULJP[[#This Row],[Bespovratna sredstva - Ukupno (EU+Nac) HRK
= Ukupna ugovorena vrijednost bespovratnih sredstava]]*Ugovori_OPULJP[[#This Row],[EU STOPA SUFINANCIRANJA %
EU CO-FINANCING RATE %]]</f>
        <v>398911.8</v>
      </c>
      <c r="P3279" s="11">
        <f>Ugovori_OPULJP[[#This Row],[Bespovratna sredstva - Ukupno (EU+Nac) HRK
= Ukupna ugovorena vrijednost bespovratnih sredstava]]*Ugovori_OPULJP[[#This Row],[STOPA NACIONALNOG SUFINANCIRANJA %]]</f>
        <v>70396.2</v>
      </c>
      <c r="Q3279" s="4">
        <v>469308</v>
      </c>
      <c r="R3279" s="11">
        <v>0</v>
      </c>
      <c r="S3279" s="11">
        <v>0</v>
      </c>
      <c r="T3279" s="4">
        <f>Ugovori_OPULJP[[#This Row],[Bespovratna sredstva - Ukupno (EU+Nac) HRK
= Ukupna ugovorena vrijednost bespovratnih sredstava]]+Ugovori_OPULJP[[#This Row],[Javni doprinos korisnika - HRK]]+Ugovori_OPULJP[[#This Row],[Privatni doprinos korisnika - HRK]]</f>
        <v>469308</v>
      </c>
      <c r="U3279" s="29" t="s">
        <v>4584</v>
      </c>
      <c r="V3279" s="29" t="s">
        <v>7159</v>
      </c>
      <c r="W3279" s="5" t="s">
        <v>11598</v>
      </c>
      <c r="X3279" s="30" t="s">
        <v>8071</v>
      </c>
    </row>
    <row r="3280" spans="1:24" ht="89.25" x14ac:dyDescent="0.25">
      <c r="A3280" s="12" t="s">
        <v>12518</v>
      </c>
      <c r="B3280" s="8" t="s">
        <v>8152</v>
      </c>
      <c r="C3280" s="5" t="s">
        <v>7158</v>
      </c>
      <c r="D3280" s="27" t="s">
        <v>11320</v>
      </c>
      <c r="E3280" s="29" t="s">
        <v>10081</v>
      </c>
      <c r="F3280" s="7" t="s">
        <v>12519</v>
      </c>
      <c r="G3280" s="7" t="s">
        <v>4755</v>
      </c>
      <c r="H3280" s="13">
        <v>44641</v>
      </c>
      <c r="I3280" s="13">
        <v>45067</v>
      </c>
      <c r="J3280" s="20" t="str">
        <f ca="1">IF(Ugovori_OPULJP[[#This Row],[DATUM ZAVRŠETKA OPERACIJE]]&lt;TODAY(),"završen","u provedbi")</f>
        <v>u provedbi</v>
      </c>
      <c r="K3280" s="18" t="s">
        <v>3</v>
      </c>
      <c r="L3280" s="6" t="s">
        <v>3</v>
      </c>
      <c r="M3280" s="17">
        <v>0.85</v>
      </c>
      <c r="N3280" s="17">
        <v>0.15</v>
      </c>
      <c r="O3280" s="11">
        <f>Ugovori_OPULJP[[#This Row],[Bespovratna sredstva - Ukupno (EU+Nac) HRK
= Ukupna ugovorena vrijednost bespovratnih sredstava]]*Ugovori_OPULJP[[#This Row],[EU STOPA SUFINANCIRANJA %
EU CO-FINANCING RATE %]]</f>
        <v>371883.92499999999</v>
      </c>
      <c r="P3280" s="11">
        <f>Ugovori_OPULJP[[#This Row],[Bespovratna sredstva - Ukupno (EU+Nac) HRK
= Ukupna ugovorena vrijednost bespovratnih sredstava]]*Ugovori_OPULJP[[#This Row],[STOPA NACIONALNOG SUFINANCIRANJA %]]</f>
        <v>65626.574999999997</v>
      </c>
      <c r="Q3280" s="4">
        <v>437510.5</v>
      </c>
      <c r="R3280" s="11">
        <v>0</v>
      </c>
      <c r="S3280" s="11">
        <v>0</v>
      </c>
      <c r="T3280" s="4">
        <f>Ugovori_OPULJP[[#This Row],[Bespovratna sredstva - Ukupno (EU+Nac) HRK
= Ukupna ugovorena vrijednost bespovratnih sredstava]]+Ugovori_OPULJP[[#This Row],[Javni doprinos korisnika - HRK]]+Ugovori_OPULJP[[#This Row],[Privatni doprinos korisnika - HRK]]</f>
        <v>437510.5</v>
      </c>
      <c r="U3280" s="29" t="s">
        <v>4584</v>
      </c>
      <c r="V3280" s="29" t="s">
        <v>7159</v>
      </c>
      <c r="W3280" s="5" t="s">
        <v>12520</v>
      </c>
      <c r="X3280" s="30" t="s">
        <v>8071</v>
      </c>
    </row>
    <row r="3281" spans="1:24" ht="63.75" x14ac:dyDescent="0.25">
      <c r="A3281" s="12" t="s">
        <v>11966</v>
      </c>
      <c r="B3281" s="8" t="s">
        <v>8152</v>
      </c>
      <c r="C3281" s="5" t="s">
        <v>7158</v>
      </c>
      <c r="D3281" s="27" t="s">
        <v>11320</v>
      </c>
      <c r="E3281" s="29" t="s">
        <v>10081</v>
      </c>
      <c r="F3281" s="7" t="s">
        <v>12008</v>
      </c>
      <c r="G3281" s="7" t="s">
        <v>9719</v>
      </c>
      <c r="H3281" s="13">
        <v>44554</v>
      </c>
      <c r="I3281" s="13">
        <v>45009</v>
      </c>
      <c r="J3281" s="13" t="str">
        <f ca="1">IF(Ugovori_OPULJP[[#This Row],[DATUM ZAVRŠETKA OPERACIJE]]&lt;TODAY(),"završen","u provedbi")</f>
        <v>u provedbi</v>
      </c>
      <c r="K3281" s="6" t="s">
        <v>3</v>
      </c>
      <c r="L3281" s="6" t="s">
        <v>3</v>
      </c>
      <c r="M3281" s="35" t="s">
        <v>9864</v>
      </c>
      <c r="N3281" s="17">
        <v>0.15</v>
      </c>
      <c r="O3281" s="11">
        <f>Ugovori_OPULJP[[#This Row],[Bespovratna sredstva - Ukupno (EU+Nac) HRK
= Ukupna ugovorena vrijednost bespovratnih sredstava]]*Ugovori_OPULJP[[#This Row],[EU STOPA SUFINANCIRANJA %
EU CO-FINANCING RATE %]]</f>
        <v>406533.75</v>
      </c>
      <c r="P3281" s="11">
        <f>Ugovori_OPULJP[[#This Row],[Bespovratna sredstva - Ukupno (EU+Nac) HRK
= Ukupna ugovorena vrijednost bespovratnih sredstava]]*Ugovori_OPULJP[[#This Row],[STOPA NACIONALNOG SUFINANCIRANJA %]]</f>
        <v>71741.25</v>
      </c>
      <c r="Q3281" s="4">
        <v>478275</v>
      </c>
      <c r="R3281" s="11">
        <v>0</v>
      </c>
      <c r="S3281" s="11">
        <v>0</v>
      </c>
      <c r="T3281" s="4">
        <f>Ugovori_OPULJP[[#This Row],[Bespovratna sredstva - Ukupno (EU+Nac) HRK
= Ukupna ugovorena vrijednost bespovratnih sredstava]]+Ugovori_OPULJP[[#This Row],[Javni doprinos korisnika - HRK]]+Ugovori_OPULJP[[#This Row],[Privatni doprinos korisnika - HRK]]</f>
        <v>478275</v>
      </c>
      <c r="U3281" s="19" t="s">
        <v>4584</v>
      </c>
      <c r="V3281" s="19" t="s">
        <v>7159</v>
      </c>
      <c r="W3281" s="14" t="s">
        <v>12043</v>
      </c>
      <c r="X3281" s="15" t="s">
        <v>8071</v>
      </c>
    </row>
    <row r="3282" spans="1:24" ht="102" x14ac:dyDescent="0.25">
      <c r="A3282" s="12" t="s">
        <v>11575</v>
      </c>
      <c r="B3282" s="8" t="s">
        <v>8152</v>
      </c>
      <c r="C3282" s="5" t="s">
        <v>7158</v>
      </c>
      <c r="D3282" s="27" t="s">
        <v>11320</v>
      </c>
      <c r="E3282" s="29" t="s">
        <v>10081</v>
      </c>
      <c r="F3282" s="7" t="s">
        <v>11649</v>
      </c>
      <c r="G3282" s="7" t="s">
        <v>11650</v>
      </c>
      <c r="H3282" s="13">
        <v>44538</v>
      </c>
      <c r="I3282" s="13">
        <v>45024</v>
      </c>
      <c r="J3282" s="13" t="str">
        <f ca="1">IF(Ugovori_OPULJP[[#This Row],[DATUM ZAVRŠETKA OPERACIJE]]&lt;TODAY(),"završen","u provedbi")</f>
        <v>u provedbi</v>
      </c>
      <c r="K3282" s="6" t="s">
        <v>11606</v>
      </c>
      <c r="L3282" s="25" t="s">
        <v>10</v>
      </c>
      <c r="M3282" s="35" t="s">
        <v>9864</v>
      </c>
      <c r="N3282" s="17">
        <v>0.15</v>
      </c>
      <c r="O3282" s="11">
        <f>Ugovori_OPULJP[[#This Row],[Bespovratna sredstva - Ukupno (EU+Nac) HRK
= Ukupna ugovorena vrijednost bespovratnih sredstava]]*Ugovori_OPULJP[[#This Row],[EU STOPA SUFINANCIRANJA %
EU CO-FINANCING RATE %]]</f>
        <v>409503.06349999999</v>
      </c>
      <c r="P3282" s="11">
        <f>Ugovori_OPULJP[[#This Row],[Bespovratna sredstva - Ukupno (EU+Nac) HRK
= Ukupna ugovorena vrijednost bespovratnih sredstava]]*Ugovori_OPULJP[[#This Row],[STOPA NACIONALNOG SUFINANCIRANJA %]]</f>
        <v>72265.246499999994</v>
      </c>
      <c r="Q3282" s="4">
        <v>481768.31</v>
      </c>
      <c r="R3282" s="11">
        <v>0</v>
      </c>
      <c r="S3282" s="11">
        <v>0</v>
      </c>
      <c r="T3282" s="4">
        <f>Ugovori_OPULJP[[#This Row],[Bespovratna sredstva - Ukupno (EU+Nac) HRK
= Ukupna ugovorena vrijednost bespovratnih sredstava]]+Ugovori_OPULJP[[#This Row],[Javni doprinos korisnika - HRK]]+Ugovori_OPULJP[[#This Row],[Privatni doprinos korisnika - HRK]]</f>
        <v>481768.31</v>
      </c>
      <c r="U3282" s="29" t="s">
        <v>4584</v>
      </c>
      <c r="V3282" s="29" t="s">
        <v>7159</v>
      </c>
      <c r="W3282" s="14" t="s">
        <v>11599</v>
      </c>
      <c r="X3282" s="30" t="s">
        <v>8071</v>
      </c>
    </row>
    <row r="3283" spans="1:24" ht="63.75" x14ac:dyDescent="0.25">
      <c r="A3283" s="12" t="s">
        <v>12521</v>
      </c>
      <c r="B3283" s="8" t="s">
        <v>8152</v>
      </c>
      <c r="C3283" s="5" t="s">
        <v>7158</v>
      </c>
      <c r="D3283" s="27" t="s">
        <v>11320</v>
      </c>
      <c r="E3283" s="29" t="s">
        <v>10081</v>
      </c>
      <c r="F3283" s="7" t="s">
        <v>12522</v>
      </c>
      <c r="G3283" s="7" t="s">
        <v>12523</v>
      </c>
      <c r="H3283" s="13">
        <v>44641</v>
      </c>
      <c r="I3283" s="13">
        <v>45006</v>
      </c>
      <c r="J3283" s="20" t="str">
        <f ca="1">IF(Ugovori_OPULJP[[#This Row],[DATUM ZAVRŠETKA OPERACIJE]]&lt;TODAY(),"završen","u provedbi")</f>
        <v>u provedbi</v>
      </c>
      <c r="K3283" s="18" t="s">
        <v>1</v>
      </c>
      <c r="L3283" s="18" t="s">
        <v>1</v>
      </c>
      <c r="M3283" s="17">
        <v>0.85</v>
      </c>
      <c r="N3283" s="17">
        <v>0.15</v>
      </c>
      <c r="O3283" s="11">
        <f>Ugovori_OPULJP[[#This Row],[Bespovratna sredstva - Ukupno (EU+Nac) HRK
= Ukupna ugovorena vrijednost bespovratnih sredstava]]*Ugovori_OPULJP[[#This Row],[EU STOPA SUFINANCIRANJA %
EU CO-FINANCING RATE %]]</f>
        <v>367900.23849999998</v>
      </c>
      <c r="P3283" s="11">
        <f>Ugovori_OPULJP[[#This Row],[Bespovratna sredstva - Ukupno (EU+Nac) HRK
= Ukupna ugovorena vrijednost bespovratnih sredstava]]*Ugovori_OPULJP[[#This Row],[STOPA NACIONALNOG SUFINANCIRANJA %]]</f>
        <v>64923.571499999998</v>
      </c>
      <c r="Q3283" s="4">
        <v>432823.81</v>
      </c>
      <c r="R3283" s="11">
        <v>0</v>
      </c>
      <c r="S3283" s="11">
        <v>0</v>
      </c>
      <c r="T3283" s="4">
        <f>Ugovori_OPULJP[[#This Row],[Bespovratna sredstva - Ukupno (EU+Nac) HRK
= Ukupna ugovorena vrijednost bespovratnih sredstava]]+Ugovori_OPULJP[[#This Row],[Javni doprinos korisnika - HRK]]+Ugovori_OPULJP[[#This Row],[Privatni doprinos korisnika - HRK]]</f>
        <v>432823.81</v>
      </c>
      <c r="U3283" s="29" t="s">
        <v>4584</v>
      </c>
      <c r="V3283" s="29" t="s">
        <v>7159</v>
      </c>
      <c r="W3283" s="14" t="s">
        <v>12524</v>
      </c>
      <c r="X3283" s="30" t="s">
        <v>8071</v>
      </c>
    </row>
    <row r="3284" spans="1:24" ht="63.75" x14ac:dyDescent="0.25">
      <c r="A3284" s="12" t="s">
        <v>12525</v>
      </c>
      <c r="B3284" s="8" t="s">
        <v>8152</v>
      </c>
      <c r="C3284" s="5" t="s">
        <v>7158</v>
      </c>
      <c r="D3284" s="27" t="s">
        <v>11320</v>
      </c>
      <c r="E3284" s="29" t="s">
        <v>10081</v>
      </c>
      <c r="F3284" s="7" t="s">
        <v>4763</v>
      </c>
      <c r="G3284" s="7" t="s">
        <v>919</v>
      </c>
      <c r="H3284" s="13">
        <v>44641</v>
      </c>
      <c r="I3284" s="13">
        <v>45190</v>
      </c>
      <c r="J3284" s="20" t="str">
        <f ca="1">IF(Ugovori_OPULJP[[#This Row],[DATUM ZAVRŠETKA OPERACIJE]]&lt;TODAY(),"završen","u provedbi")</f>
        <v>u provedbi</v>
      </c>
      <c r="K3284" s="18" t="s">
        <v>12526</v>
      </c>
      <c r="L3284" s="18" t="s">
        <v>0</v>
      </c>
      <c r="M3284" s="17">
        <v>0.85</v>
      </c>
      <c r="N3284" s="17">
        <v>0.15</v>
      </c>
      <c r="O3284" s="11">
        <f>Ugovori_OPULJP[[#This Row],[Bespovratna sredstva - Ukupno (EU+Nac) HRK
= Ukupna ugovorena vrijednost bespovratnih sredstava]]*Ugovori_OPULJP[[#This Row],[EU STOPA SUFINANCIRANJA %
EU CO-FINANCING RATE %]]</f>
        <v>381508.71299999999</v>
      </c>
      <c r="P3284" s="11">
        <f>Ugovori_OPULJP[[#This Row],[Bespovratna sredstva - Ukupno (EU+Nac) HRK
= Ukupna ugovorena vrijednost bespovratnih sredstava]]*Ugovori_OPULJP[[#This Row],[STOPA NACIONALNOG SUFINANCIRANJA %]]</f>
        <v>67325.066999999995</v>
      </c>
      <c r="Q3284" s="4">
        <v>448833.78</v>
      </c>
      <c r="R3284" s="11">
        <v>0</v>
      </c>
      <c r="S3284" s="11">
        <v>0</v>
      </c>
      <c r="T3284" s="4">
        <f>Ugovori_OPULJP[[#This Row],[Bespovratna sredstva - Ukupno (EU+Nac) HRK
= Ukupna ugovorena vrijednost bespovratnih sredstava]]+Ugovori_OPULJP[[#This Row],[Javni doprinos korisnika - HRK]]+Ugovori_OPULJP[[#This Row],[Privatni doprinos korisnika - HRK]]</f>
        <v>448833.78</v>
      </c>
      <c r="U3284" s="29" t="s">
        <v>4584</v>
      </c>
      <c r="V3284" s="29" t="s">
        <v>7159</v>
      </c>
      <c r="W3284" s="14" t="s">
        <v>12527</v>
      </c>
      <c r="X3284" s="30" t="s">
        <v>8071</v>
      </c>
    </row>
    <row r="3285" spans="1:24" ht="102" x14ac:dyDescent="0.25">
      <c r="A3285" s="12" t="s">
        <v>12528</v>
      </c>
      <c r="B3285" s="8" t="s">
        <v>8152</v>
      </c>
      <c r="C3285" s="5" t="s">
        <v>7158</v>
      </c>
      <c r="D3285" s="27" t="s">
        <v>11320</v>
      </c>
      <c r="E3285" s="29" t="s">
        <v>10081</v>
      </c>
      <c r="F3285" s="7" t="s">
        <v>12529</v>
      </c>
      <c r="G3285" s="47" t="s">
        <v>10556</v>
      </c>
      <c r="H3285" s="13">
        <v>44641</v>
      </c>
      <c r="I3285" s="13">
        <v>45190</v>
      </c>
      <c r="J3285" s="20" t="str">
        <f ca="1">IF(Ugovori_OPULJP[[#This Row],[DATUM ZAVRŠETKA OPERACIJE]]&lt;TODAY(),"završen","u provedbi")</f>
        <v>u provedbi</v>
      </c>
      <c r="K3285" s="18" t="s">
        <v>6</v>
      </c>
      <c r="L3285" s="18" t="s">
        <v>6</v>
      </c>
      <c r="M3285" s="17">
        <v>0.85</v>
      </c>
      <c r="N3285" s="17">
        <v>0.15</v>
      </c>
      <c r="O3285" s="11">
        <f>Ugovori_OPULJP[[#This Row],[Bespovratna sredstva - Ukupno (EU+Nac) HRK
= Ukupna ugovorena vrijednost bespovratnih sredstava]]*Ugovori_OPULJP[[#This Row],[EU STOPA SUFINANCIRANJA %
EU CO-FINANCING RATE %]]</f>
        <v>359930.375</v>
      </c>
      <c r="P3285" s="11">
        <f>Ugovori_OPULJP[[#This Row],[Bespovratna sredstva - Ukupno (EU+Nac) HRK
= Ukupna ugovorena vrijednost bespovratnih sredstava]]*Ugovori_OPULJP[[#This Row],[STOPA NACIONALNOG SUFINANCIRANJA %]]</f>
        <v>63517.125</v>
      </c>
      <c r="Q3285" s="4">
        <v>423447.5</v>
      </c>
      <c r="R3285" s="11">
        <v>0</v>
      </c>
      <c r="S3285" s="11">
        <v>0</v>
      </c>
      <c r="T3285" s="4">
        <f>Ugovori_OPULJP[[#This Row],[Bespovratna sredstva - Ukupno (EU+Nac) HRK
= Ukupna ugovorena vrijednost bespovratnih sredstava]]+Ugovori_OPULJP[[#This Row],[Javni doprinos korisnika - HRK]]+Ugovori_OPULJP[[#This Row],[Privatni doprinos korisnika - HRK]]</f>
        <v>423447.5</v>
      </c>
      <c r="U3285" s="29" t="s">
        <v>4584</v>
      </c>
      <c r="V3285" s="29" t="s">
        <v>7159</v>
      </c>
      <c r="W3285" s="14" t="s">
        <v>12530</v>
      </c>
      <c r="X3285" s="30" t="s">
        <v>8071</v>
      </c>
    </row>
    <row r="3286" spans="1:24" ht="76.5" x14ac:dyDescent="0.25">
      <c r="A3286" s="12" t="s">
        <v>12531</v>
      </c>
      <c r="B3286" s="8" t="s">
        <v>8152</v>
      </c>
      <c r="C3286" s="5" t="s">
        <v>7158</v>
      </c>
      <c r="D3286" s="27" t="s">
        <v>11320</v>
      </c>
      <c r="E3286" s="29" t="s">
        <v>10081</v>
      </c>
      <c r="F3286" s="7" t="s">
        <v>12532</v>
      </c>
      <c r="G3286" s="7" t="s">
        <v>1877</v>
      </c>
      <c r="H3286" s="13">
        <v>44641</v>
      </c>
      <c r="I3286" s="13">
        <v>45190</v>
      </c>
      <c r="J3286" s="20" t="str">
        <f ca="1">IF(Ugovori_OPULJP[[#This Row],[DATUM ZAVRŠETKA OPERACIJE]]&lt;TODAY(),"završen","u provedbi")</f>
        <v>u provedbi</v>
      </c>
      <c r="K3286" s="6" t="s">
        <v>1856</v>
      </c>
      <c r="L3286" s="6" t="s">
        <v>18</v>
      </c>
      <c r="M3286" s="17">
        <v>0.85</v>
      </c>
      <c r="N3286" s="17">
        <v>0.15</v>
      </c>
      <c r="O3286" s="11">
        <f>Ugovori_OPULJP[[#This Row],[Bespovratna sredstva - Ukupno (EU+Nac) HRK
= Ukupna ugovorena vrijednost bespovratnih sredstava]]*Ugovori_OPULJP[[#This Row],[EU STOPA SUFINANCIRANJA %
EU CO-FINANCING RATE %]]</f>
        <v>389373.21049999999</v>
      </c>
      <c r="P3286" s="11">
        <f>Ugovori_OPULJP[[#This Row],[Bespovratna sredstva - Ukupno (EU+Nac) HRK
= Ukupna ugovorena vrijednost bespovratnih sredstava]]*Ugovori_OPULJP[[#This Row],[STOPA NACIONALNOG SUFINANCIRANJA %]]</f>
        <v>68712.919500000004</v>
      </c>
      <c r="Q3286" s="4">
        <v>458086.13</v>
      </c>
      <c r="R3286" s="11">
        <v>0</v>
      </c>
      <c r="S3286" s="11">
        <v>0</v>
      </c>
      <c r="T3286" s="4">
        <f>Ugovori_OPULJP[[#This Row],[Bespovratna sredstva - Ukupno (EU+Nac) HRK
= Ukupna ugovorena vrijednost bespovratnih sredstava]]+Ugovori_OPULJP[[#This Row],[Javni doprinos korisnika - HRK]]+Ugovori_OPULJP[[#This Row],[Privatni doprinos korisnika - HRK]]</f>
        <v>458086.13</v>
      </c>
      <c r="U3286" s="29" t="s">
        <v>4584</v>
      </c>
      <c r="V3286" s="29" t="s">
        <v>7159</v>
      </c>
      <c r="W3286" s="14" t="s">
        <v>12533</v>
      </c>
      <c r="X3286" s="30" t="s">
        <v>8071</v>
      </c>
    </row>
    <row r="3287" spans="1:24" ht="76.5" x14ac:dyDescent="0.25">
      <c r="A3287" s="12" t="s">
        <v>11967</v>
      </c>
      <c r="B3287" s="8" t="s">
        <v>8152</v>
      </c>
      <c r="C3287" s="5" t="s">
        <v>7158</v>
      </c>
      <c r="D3287" s="27" t="s">
        <v>11320</v>
      </c>
      <c r="E3287" s="29" t="s">
        <v>10081</v>
      </c>
      <c r="F3287" s="7" t="s">
        <v>12009</v>
      </c>
      <c r="G3287" s="7" t="s">
        <v>12010</v>
      </c>
      <c r="H3287" s="13">
        <v>44558</v>
      </c>
      <c r="I3287" s="13">
        <v>45105</v>
      </c>
      <c r="J3287" s="13" t="str">
        <f ca="1">IF(Ugovori_OPULJP[[#This Row],[DATUM ZAVRŠETKA OPERACIJE]]&lt;TODAY(),"završen","u provedbi")</f>
        <v>u provedbi</v>
      </c>
      <c r="K3287" s="6" t="s">
        <v>20</v>
      </c>
      <c r="L3287" s="25" t="s">
        <v>20</v>
      </c>
      <c r="M3287" s="35" t="s">
        <v>9864</v>
      </c>
      <c r="N3287" s="17">
        <v>0.15</v>
      </c>
      <c r="O3287" s="11">
        <f>Ugovori_OPULJP[[#This Row],[Bespovratna sredstva - Ukupno (EU+Nac) HRK
= Ukupna ugovorena vrijednost bespovratnih sredstava]]*Ugovori_OPULJP[[#This Row],[EU STOPA SUFINANCIRANJA %
EU CO-FINANCING RATE %]]</f>
        <v>368791.88</v>
      </c>
      <c r="P3287" s="11">
        <f>Ugovori_OPULJP[[#This Row],[Bespovratna sredstva - Ukupno (EU+Nac) HRK
= Ukupna ugovorena vrijednost bespovratnih sredstava]]*Ugovori_OPULJP[[#This Row],[STOPA NACIONALNOG SUFINANCIRANJA %]]</f>
        <v>65080.92</v>
      </c>
      <c r="Q3287" s="4">
        <v>433872.8</v>
      </c>
      <c r="R3287" s="11">
        <v>0</v>
      </c>
      <c r="S3287" s="11">
        <v>0</v>
      </c>
      <c r="T3287" s="4">
        <f>Ugovori_OPULJP[[#This Row],[Bespovratna sredstva - Ukupno (EU+Nac) HRK
= Ukupna ugovorena vrijednost bespovratnih sredstava]]+Ugovori_OPULJP[[#This Row],[Javni doprinos korisnika - HRK]]+Ugovori_OPULJP[[#This Row],[Privatni doprinos korisnika - HRK]]</f>
        <v>433872.8</v>
      </c>
      <c r="U3287" s="19" t="s">
        <v>4584</v>
      </c>
      <c r="V3287" s="19" t="s">
        <v>7159</v>
      </c>
      <c r="W3287" s="14" t="s">
        <v>12044</v>
      </c>
      <c r="X3287" s="15" t="s">
        <v>8071</v>
      </c>
    </row>
    <row r="3288" spans="1:24" ht="76.5" x14ac:dyDescent="0.25">
      <c r="A3288" s="12" t="s">
        <v>11307</v>
      </c>
      <c r="B3288" s="8" t="s">
        <v>8152</v>
      </c>
      <c r="C3288" s="5" t="s">
        <v>7158</v>
      </c>
      <c r="D3288" s="27" t="s">
        <v>11320</v>
      </c>
      <c r="E3288" s="29" t="s">
        <v>10081</v>
      </c>
      <c r="F3288" s="7" t="s">
        <v>11330</v>
      </c>
      <c r="G3288" s="47" t="s">
        <v>9713</v>
      </c>
      <c r="H3288" s="13">
        <v>44502</v>
      </c>
      <c r="I3288" s="13">
        <v>44867</v>
      </c>
      <c r="J3288" s="13" t="str">
        <f ca="1">IF(Ugovori_OPULJP[[#This Row],[DATUM ZAVRŠETKA OPERACIJE]]&lt;TODAY(),"završen","u provedbi")</f>
        <v>u provedbi</v>
      </c>
      <c r="K3288" s="18" t="s">
        <v>13</v>
      </c>
      <c r="L3288" s="18" t="s">
        <v>13</v>
      </c>
      <c r="M3288" s="17">
        <v>0.85</v>
      </c>
      <c r="N3288" s="17">
        <v>0.15</v>
      </c>
      <c r="O3288" s="11">
        <f>Ugovori_OPULJP[[#This Row],[Bespovratna sredstva - Ukupno (EU+Nac) HRK
= Ukupna ugovorena vrijednost bespovratnih sredstava]]*Ugovori_OPULJP[[#This Row],[EU STOPA SUFINANCIRANJA %
EU CO-FINANCING RATE %]]</f>
        <v>410395.97149999999</v>
      </c>
      <c r="P3288" s="11">
        <f>Ugovori_OPULJP[[#This Row],[Bespovratna sredstva - Ukupno (EU+Nac) HRK
= Ukupna ugovorena vrijednost bespovratnih sredstava]]*Ugovori_OPULJP[[#This Row],[STOPA NACIONALNOG SUFINANCIRANJA %]]</f>
        <v>72422.818499999994</v>
      </c>
      <c r="Q3288" s="4">
        <v>482818.79</v>
      </c>
      <c r="R3288" s="11">
        <v>0</v>
      </c>
      <c r="S3288" s="11">
        <v>0</v>
      </c>
      <c r="T3288" s="4">
        <f>Ugovori_OPULJP[[#This Row],[Bespovratna sredstva - Ukupno (EU+Nac) HRK
= Ukupna ugovorena vrijednost bespovratnih sredstava]]+Ugovori_OPULJP[[#This Row],[Javni doprinos korisnika - HRK]]+Ugovori_OPULJP[[#This Row],[Privatni doprinos korisnika - HRK]]</f>
        <v>482818.79</v>
      </c>
      <c r="U3288" s="29" t="s">
        <v>4584</v>
      </c>
      <c r="V3288" s="29" t="s">
        <v>7159</v>
      </c>
      <c r="W3288" s="14" t="s">
        <v>11363</v>
      </c>
      <c r="X3288" s="30" t="s">
        <v>8071</v>
      </c>
    </row>
    <row r="3289" spans="1:24" ht="76.5" x14ac:dyDescent="0.25">
      <c r="A3289" s="12" t="s">
        <v>11491</v>
      </c>
      <c r="B3289" s="8" t="s">
        <v>8152</v>
      </c>
      <c r="C3289" s="5" t="s">
        <v>7158</v>
      </c>
      <c r="D3289" s="27" t="s">
        <v>11320</v>
      </c>
      <c r="E3289" s="29" t="s">
        <v>10081</v>
      </c>
      <c r="F3289" s="7" t="s">
        <v>11540</v>
      </c>
      <c r="G3289" s="7" t="s">
        <v>11541</v>
      </c>
      <c r="H3289" s="13">
        <v>44532</v>
      </c>
      <c r="I3289" s="13">
        <v>45079</v>
      </c>
      <c r="J3289" s="13" t="str">
        <f ca="1">IF(Ugovori_OPULJP[[#This Row],[DATUM ZAVRŠETKA OPERACIJE]]&lt;TODAY(),"završen","u provedbi")</f>
        <v>u provedbi</v>
      </c>
      <c r="K3289" s="6" t="s">
        <v>11551</v>
      </c>
      <c r="L3289" s="25" t="s">
        <v>3</v>
      </c>
      <c r="M3289" s="35" t="s">
        <v>9864</v>
      </c>
      <c r="N3289" s="17">
        <v>0.15</v>
      </c>
      <c r="O3289" s="11">
        <f>Ugovori_OPULJP[[#This Row],[Bespovratna sredstva - Ukupno (EU+Nac) HRK
= Ukupna ugovorena vrijednost bespovratnih sredstava]]*Ugovori_OPULJP[[#This Row],[EU STOPA SUFINANCIRANJA %
EU CO-FINANCING RATE %]]</f>
        <v>417712.67799999996</v>
      </c>
      <c r="P3289" s="11">
        <f>Ugovori_OPULJP[[#This Row],[Bespovratna sredstva - Ukupno (EU+Nac) HRK
= Ukupna ugovorena vrijednost bespovratnih sredstava]]*Ugovori_OPULJP[[#This Row],[STOPA NACIONALNOG SUFINANCIRANJA %]]</f>
        <v>73714.001999999993</v>
      </c>
      <c r="Q3289" s="4">
        <v>491426.68</v>
      </c>
      <c r="R3289" s="11">
        <v>0</v>
      </c>
      <c r="S3289" s="11">
        <v>0</v>
      </c>
      <c r="T3289" s="4">
        <f>Ugovori_OPULJP[[#This Row],[Bespovratna sredstva - Ukupno (EU+Nac) HRK
= Ukupna ugovorena vrijednost bespovratnih sredstava]]+Ugovori_OPULJP[[#This Row],[Javni doprinos korisnika - HRK]]+Ugovori_OPULJP[[#This Row],[Privatni doprinos korisnika - HRK]]</f>
        <v>491426.68</v>
      </c>
      <c r="U3289" s="29" t="s">
        <v>4584</v>
      </c>
      <c r="V3289" s="29" t="s">
        <v>7159</v>
      </c>
      <c r="W3289" s="14" t="s">
        <v>11510</v>
      </c>
      <c r="X3289" s="30" t="s">
        <v>8071</v>
      </c>
    </row>
    <row r="3290" spans="1:24" ht="102" x14ac:dyDescent="0.25">
      <c r="A3290" s="12" t="s">
        <v>11705</v>
      </c>
      <c r="B3290" s="8" t="s">
        <v>8152</v>
      </c>
      <c r="C3290" s="5" t="s">
        <v>7158</v>
      </c>
      <c r="D3290" s="27" t="s">
        <v>11320</v>
      </c>
      <c r="E3290" s="29" t="s">
        <v>10081</v>
      </c>
      <c r="F3290" s="7" t="s">
        <v>11789</v>
      </c>
      <c r="G3290" s="7" t="s">
        <v>11790</v>
      </c>
      <c r="H3290" s="13">
        <v>44553</v>
      </c>
      <c r="I3290" s="13">
        <v>45100</v>
      </c>
      <c r="J3290" s="13" t="str">
        <f ca="1">IF(Ugovori_OPULJP[[#This Row],[DATUM ZAVRŠETKA OPERACIJE]]&lt;TODAY(),"završen","u provedbi")</f>
        <v>u provedbi</v>
      </c>
      <c r="K3290" s="18" t="s">
        <v>11859</v>
      </c>
      <c r="L3290" s="6" t="s">
        <v>12</v>
      </c>
      <c r="M3290" s="35" t="s">
        <v>9864</v>
      </c>
      <c r="N3290" s="17">
        <v>0.15</v>
      </c>
      <c r="O3290" s="11">
        <f>Ugovori_OPULJP[[#This Row],[Bespovratna sredstva - Ukupno (EU+Nac) HRK
= Ukupna ugovorena vrijednost bespovratnih sredstava]]*Ugovori_OPULJP[[#This Row],[EU STOPA SUFINANCIRANJA %
EU CO-FINANCING RATE %]]</f>
        <v>388421.15100000001</v>
      </c>
      <c r="P3290" s="11">
        <f>Ugovori_OPULJP[[#This Row],[Bespovratna sredstva - Ukupno (EU+Nac) HRK
= Ukupna ugovorena vrijednost bespovratnih sredstava]]*Ugovori_OPULJP[[#This Row],[STOPA NACIONALNOG SUFINANCIRANJA %]]</f>
        <v>68544.909</v>
      </c>
      <c r="Q3290" s="4">
        <v>456966.06</v>
      </c>
      <c r="R3290" s="11">
        <v>0</v>
      </c>
      <c r="S3290" s="11">
        <v>0</v>
      </c>
      <c r="T3290" s="4">
        <f>Ugovori_OPULJP[[#This Row],[Bespovratna sredstva - Ukupno (EU+Nac) HRK
= Ukupna ugovorena vrijednost bespovratnih sredstava]]+Ugovori_OPULJP[[#This Row],[Javni doprinos korisnika - HRK]]+Ugovori_OPULJP[[#This Row],[Privatni doprinos korisnika - HRK]]</f>
        <v>456966.06</v>
      </c>
      <c r="U3290" s="29" t="s">
        <v>4584</v>
      </c>
      <c r="V3290" s="29" t="s">
        <v>7159</v>
      </c>
      <c r="W3290" s="14" t="s">
        <v>11850</v>
      </c>
      <c r="X3290" s="30" t="s">
        <v>8071</v>
      </c>
    </row>
    <row r="3291" spans="1:24" ht="102" x14ac:dyDescent="0.25">
      <c r="A3291" s="12" t="s">
        <v>11576</v>
      </c>
      <c r="B3291" s="8" t="s">
        <v>8152</v>
      </c>
      <c r="C3291" s="5" t="s">
        <v>7158</v>
      </c>
      <c r="D3291" s="27" t="s">
        <v>11320</v>
      </c>
      <c r="E3291" s="29" t="s">
        <v>10081</v>
      </c>
      <c r="F3291" s="7" t="s">
        <v>11651</v>
      </c>
      <c r="G3291" s="7" t="s">
        <v>11652</v>
      </c>
      <c r="H3291" s="13">
        <v>44536</v>
      </c>
      <c r="I3291" s="13">
        <v>45083</v>
      </c>
      <c r="J3291" s="13" t="str">
        <f ca="1">IF(Ugovori_OPULJP[[#This Row],[DATUM ZAVRŠETKA OPERACIJE]]&lt;TODAY(),"završen","u provedbi")</f>
        <v>u provedbi</v>
      </c>
      <c r="K3291" s="6" t="s">
        <v>14</v>
      </c>
      <c r="L3291" s="25" t="s">
        <v>14</v>
      </c>
      <c r="M3291" s="35" t="s">
        <v>9864</v>
      </c>
      <c r="N3291" s="17">
        <v>0.15</v>
      </c>
      <c r="O3291" s="11">
        <f>Ugovori_OPULJP[[#This Row],[Bespovratna sredstva - Ukupno (EU+Nac) HRK
= Ukupna ugovorena vrijednost bespovratnih sredstava]]*Ugovori_OPULJP[[#This Row],[EU STOPA SUFINANCIRANJA %
EU CO-FINANCING RATE %]]</f>
        <v>408425</v>
      </c>
      <c r="P3291" s="11">
        <f>Ugovori_OPULJP[[#This Row],[Bespovratna sredstva - Ukupno (EU+Nac) HRK
= Ukupna ugovorena vrijednost bespovratnih sredstava]]*Ugovori_OPULJP[[#This Row],[STOPA NACIONALNOG SUFINANCIRANJA %]]</f>
        <v>72075</v>
      </c>
      <c r="Q3291" s="4">
        <v>480500</v>
      </c>
      <c r="R3291" s="11">
        <v>0</v>
      </c>
      <c r="S3291" s="11">
        <v>0</v>
      </c>
      <c r="T3291" s="4">
        <f>Ugovori_OPULJP[[#This Row],[Bespovratna sredstva - Ukupno (EU+Nac) HRK
= Ukupna ugovorena vrijednost bespovratnih sredstava]]+Ugovori_OPULJP[[#This Row],[Javni doprinos korisnika - HRK]]+Ugovori_OPULJP[[#This Row],[Privatni doprinos korisnika - HRK]]</f>
        <v>480500</v>
      </c>
      <c r="U3291" s="29" t="s">
        <v>4584</v>
      </c>
      <c r="V3291" s="29" t="s">
        <v>7159</v>
      </c>
      <c r="W3291" s="14" t="s">
        <v>11600</v>
      </c>
      <c r="X3291" s="30" t="s">
        <v>8071</v>
      </c>
    </row>
    <row r="3292" spans="1:24" ht="114.75" x14ac:dyDescent="0.25">
      <c r="A3292" s="12" t="s">
        <v>11577</v>
      </c>
      <c r="B3292" s="8" t="s">
        <v>8152</v>
      </c>
      <c r="C3292" s="5" t="s">
        <v>7158</v>
      </c>
      <c r="D3292" s="27" t="s">
        <v>11320</v>
      </c>
      <c r="E3292" s="29" t="s">
        <v>10081</v>
      </c>
      <c r="F3292" s="7" t="s">
        <v>11653</v>
      </c>
      <c r="G3292" s="7" t="s">
        <v>11654</v>
      </c>
      <c r="H3292" s="48">
        <v>44550</v>
      </c>
      <c r="I3292" s="48">
        <v>44915</v>
      </c>
      <c r="J3292" s="13" t="str">
        <f ca="1">IF(Ugovori_OPULJP[[#This Row],[DATUM ZAVRŠETKA OPERACIJE]]&lt;TODAY(),"završen","u provedbi")</f>
        <v>u provedbi</v>
      </c>
      <c r="K3292" s="25" t="s">
        <v>3</v>
      </c>
      <c r="L3292" s="6" t="s">
        <v>3</v>
      </c>
      <c r="M3292" s="35" t="s">
        <v>9864</v>
      </c>
      <c r="N3292" s="17">
        <v>0.15</v>
      </c>
      <c r="O3292" s="11">
        <f>Ugovori_OPULJP[[#This Row],[Bespovratna sredstva - Ukupno (EU+Nac) HRK
= Ukupna ugovorena vrijednost bespovratnih sredstava]]*Ugovori_OPULJP[[#This Row],[EU STOPA SUFINANCIRANJA %
EU CO-FINANCING RATE %]]</f>
        <v>205151.25700000001</v>
      </c>
      <c r="P3292" s="11">
        <f>Ugovori_OPULJP[[#This Row],[Bespovratna sredstva - Ukupno (EU+Nac) HRK
= Ukupna ugovorena vrijednost bespovratnih sredstava]]*Ugovori_OPULJP[[#This Row],[STOPA NACIONALNOG SUFINANCIRANJA %]]</f>
        <v>36203.163</v>
      </c>
      <c r="Q3292" s="11">
        <v>241354.42</v>
      </c>
      <c r="R3292" s="11">
        <v>0</v>
      </c>
      <c r="S3292" s="11">
        <v>0</v>
      </c>
      <c r="T3292" s="4">
        <f>Ugovori_OPULJP[[#This Row],[Bespovratna sredstva - Ukupno (EU+Nac) HRK
= Ukupna ugovorena vrijednost bespovratnih sredstava]]+Ugovori_OPULJP[[#This Row],[Javni doprinos korisnika - HRK]]+Ugovori_OPULJP[[#This Row],[Privatni doprinos korisnika - HRK]]</f>
        <v>241354.42</v>
      </c>
      <c r="U3292" s="29" t="s">
        <v>4584</v>
      </c>
      <c r="V3292" s="29" t="s">
        <v>7159</v>
      </c>
      <c r="W3292" s="14" t="s">
        <v>11601</v>
      </c>
      <c r="X3292" s="30" t="s">
        <v>8071</v>
      </c>
    </row>
    <row r="3293" spans="1:24" ht="114.75" x14ac:dyDescent="0.25">
      <c r="A3293" s="12" t="s">
        <v>11492</v>
      </c>
      <c r="B3293" s="8" t="s">
        <v>8152</v>
      </c>
      <c r="C3293" s="5" t="s">
        <v>7158</v>
      </c>
      <c r="D3293" s="27" t="s">
        <v>11320</v>
      </c>
      <c r="E3293" s="29" t="s">
        <v>10081</v>
      </c>
      <c r="F3293" s="7" t="s">
        <v>11542</v>
      </c>
      <c r="G3293" s="7" t="s">
        <v>11543</v>
      </c>
      <c r="H3293" s="13">
        <v>44532</v>
      </c>
      <c r="I3293" s="13">
        <v>44897</v>
      </c>
      <c r="J3293" s="13" t="str">
        <f ca="1">IF(Ugovori_OPULJP[[#This Row],[DATUM ZAVRŠETKA OPERACIJE]]&lt;TODAY(),"završen","u provedbi")</f>
        <v>u provedbi</v>
      </c>
      <c r="K3293" s="6" t="s">
        <v>3</v>
      </c>
      <c r="L3293" s="25" t="s">
        <v>3</v>
      </c>
      <c r="M3293" s="35" t="s">
        <v>9864</v>
      </c>
      <c r="N3293" s="17">
        <v>0.15</v>
      </c>
      <c r="O3293" s="11">
        <f>Ugovori_OPULJP[[#This Row],[Bespovratna sredstva - Ukupno (EU+Nac) HRK
= Ukupna ugovorena vrijednost bespovratnih sredstava]]*Ugovori_OPULJP[[#This Row],[EU STOPA SUFINANCIRANJA %
EU CO-FINANCING RATE %]]</f>
        <v>373175.5</v>
      </c>
      <c r="P3293" s="11">
        <f>Ugovori_OPULJP[[#This Row],[Bespovratna sredstva - Ukupno (EU+Nac) HRK
= Ukupna ugovorena vrijednost bespovratnih sredstava]]*Ugovori_OPULJP[[#This Row],[STOPA NACIONALNOG SUFINANCIRANJA %]]</f>
        <v>65854.5</v>
      </c>
      <c r="Q3293" s="4">
        <v>439030</v>
      </c>
      <c r="R3293" s="11">
        <v>0</v>
      </c>
      <c r="S3293" s="11">
        <v>0</v>
      </c>
      <c r="T3293" s="4">
        <f>Ugovori_OPULJP[[#This Row],[Bespovratna sredstva - Ukupno (EU+Nac) HRK
= Ukupna ugovorena vrijednost bespovratnih sredstava]]+Ugovori_OPULJP[[#This Row],[Javni doprinos korisnika - HRK]]+Ugovori_OPULJP[[#This Row],[Privatni doprinos korisnika - HRK]]</f>
        <v>439030</v>
      </c>
      <c r="U3293" s="29" t="s">
        <v>4584</v>
      </c>
      <c r="V3293" s="29" t="s">
        <v>7159</v>
      </c>
      <c r="W3293" s="14" t="s">
        <v>11511</v>
      </c>
      <c r="X3293" s="30" t="s">
        <v>8071</v>
      </c>
    </row>
    <row r="3294" spans="1:24" ht="76.5" x14ac:dyDescent="0.25">
      <c r="A3294" s="12" t="s">
        <v>11308</v>
      </c>
      <c r="B3294" s="8" t="s">
        <v>8152</v>
      </c>
      <c r="C3294" s="5" t="s">
        <v>7158</v>
      </c>
      <c r="D3294" s="27" t="s">
        <v>11320</v>
      </c>
      <c r="E3294" s="29" t="s">
        <v>10081</v>
      </c>
      <c r="F3294" s="7" t="s">
        <v>11331</v>
      </c>
      <c r="G3294" s="7" t="s">
        <v>8594</v>
      </c>
      <c r="H3294" s="13">
        <v>44562</v>
      </c>
      <c r="I3294" s="13">
        <v>44927</v>
      </c>
      <c r="J3294" s="13" t="str">
        <f ca="1">IF(Ugovori_OPULJP[[#This Row],[DATUM ZAVRŠETKA OPERACIJE]]&lt;TODAY(),"završen","u provedbi")</f>
        <v>u provedbi</v>
      </c>
      <c r="K3294" s="18" t="s">
        <v>13</v>
      </c>
      <c r="L3294" s="18" t="s">
        <v>3</v>
      </c>
      <c r="M3294" s="17">
        <v>0.85</v>
      </c>
      <c r="N3294" s="17">
        <v>0.15</v>
      </c>
      <c r="O3294" s="11">
        <f>Ugovori_OPULJP[[#This Row],[Bespovratna sredstva - Ukupno (EU+Nac) HRK
= Ukupna ugovorena vrijednost bespovratnih sredstava]]*Ugovori_OPULJP[[#This Row],[EU STOPA SUFINANCIRANJA %
EU CO-FINANCING RATE %]]</f>
        <v>415280.70050000004</v>
      </c>
      <c r="P3294" s="11">
        <f>Ugovori_OPULJP[[#This Row],[Bespovratna sredstva - Ukupno (EU+Nac) HRK
= Ukupna ugovorena vrijednost bespovratnih sredstava]]*Ugovori_OPULJP[[#This Row],[STOPA NACIONALNOG SUFINANCIRANJA %]]</f>
        <v>73284.829500000007</v>
      </c>
      <c r="Q3294" s="4">
        <v>488565.53</v>
      </c>
      <c r="R3294" s="11">
        <v>0</v>
      </c>
      <c r="S3294" s="11">
        <v>0</v>
      </c>
      <c r="T3294" s="4">
        <f>Ugovori_OPULJP[[#This Row],[Bespovratna sredstva - Ukupno (EU+Nac) HRK
= Ukupna ugovorena vrijednost bespovratnih sredstava]]+Ugovori_OPULJP[[#This Row],[Javni doprinos korisnika - HRK]]+Ugovori_OPULJP[[#This Row],[Privatni doprinos korisnika - HRK]]</f>
        <v>488565.53</v>
      </c>
      <c r="U3294" s="29" t="s">
        <v>4584</v>
      </c>
      <c r="V3294" s="29" t="s">
        <v>7159</v>
      </c>
      <c r="W3294" s="14" t="s">
        <v>11364</v>
      </c>
      <c r="X3294" s="30" t="s">
        <v>8071</v>
      </c>
    </row>
    <row r="3295" spans="1:24" ht="102" x14ac:dyDescent="0.25">
      <c r="A3295" s="12" t="s">
        <v>11968</v>
      </c>
      <c r="B3295" s="8" t="s">
        <v>8152</v>
      </c>
      <c r="C3295" s="5" t="s">
        <v>7158</v>
      </c>
      <c r="D3295" s="27" t="s">
        <v>11320</v>
      </c>
      <c r="E3295" s="29" t="s">
        <v>10081</v>
      </c>
      <c r="F3295" s="7" t="s">
        <v>12011</v>
      </c>
      <c r="G3295" s="7" t="s">
        <v>12012</v>
      </c>
      <c r="H3295" s="13">
        <v>44557</v>
      </c>
      <c r="I3295" s="13">
        <v>45104</v>
      </c>
      <c r="J3295" s="13" t="str">
        <f ca="1">IF(Ugovori_OPULJP[[#This Row],[DATUM ZAVRŠETKA OPERACIJE]]&lt;TODAY(),"završen","u provedbi")</f>
        <v>u provedbi</v>
      </c>
      <c r="K3295" s="6" t="s">
        <v>14</v>
      </c>
      <c r="L3295" s="6" t="s">
        <v>14</v>
      </c>
      <c r="M3295" s="35" t="s">
        <v>9864</v>
      </c>
      <c r="N3295" s="17">
        <v>0.15</v>
      </c>
      <c r="O3295" s="11">
        <f>Ugovori_OPULJP[[#This Row],[Bespovratna sredstva - Ukupno (EU+Nac) HRK
= Ukupna ugovorena vrijednost bespovratnih sredstava]]*Ugovori_OPULJP[[#This Row],[EU STOPA SUFINANCIRANJA %
EU CO-FINANCING RATE %]]</f>
        <v>386352.54849999998</v>
      </c>
      <c r="P3295" s="11">
        <f>Ugovori_OPULJP[[#This Row],[Bespovratna sredstva - Ukupno (EU+Nac) HRK
= Ukupna ugovorena vrijednost bespovratnih sredstava]]*Ugovori_OPULJP[[#This Row],[STOPA NACIONALNOG SUFINANCIRANJA %]]</f>
        <v>68179.861499999999</v>
      </c>
      <c r="Q3295" s="4">
        <v>454532.41</v>
      </c>
      <c r="R3295" s="11">
        <v>0</v>
      </c>
      <c r="S3295" s="11">
        <v>0</v>
      </c>
      <c r="T3295" s="4">
        <f>Ugovori_OPULJP[[#This Row],[Bespovratna sredstva - Ukupno (EU+Nac) HRK
= Ukupna ugovorena vrijednost bespovratnih sredstava]]+Ugovori_OPULJP[[#This Row],[Javni doprinos korisnika - HRK]]+Ugovori_OPULJP[[#This Row],[Privatni doprinos korisnika - HRK]]</f>
        <v>454532.41</v>
      </c>
      <c r="U3295" s="19" t="s">
        <v>4584</v>
      </c>
      <c r="V3295" s="19" t="s">
        <v>7159</v>
      </c>
      <c r="W3295" s="14" t="s">
        <v>12045</v>
      </c>
      <c r="X3295" s="15" t="s">
        <v>8071</v>
      </c>
    </row>
    <row r="3296" spans="1:24" ht="76.5" x14ac:dyDescent="0.25">
      <c r="A3296" s="12" t="s">
        <v>11493</v>
      </c>
      <c r="B3296" s="8" t="s">
        <v>8152</v>
      </c>
      <c r="C3296" s="5" t="s">
        <v>7158</v>
      </c>
      <c r="D3296" s="27" t="s">
        <v>11320</v>
      </c>
      <c r="E3296" s="29" t="s">
        <v>10081</v>
      </c>
      <c r="F3296" s="7" t="s">
        <v>11544</v>
      </c>
      <c r="G3296" s="7" t="s">
        <v>11545</v>
      </c>
      <c r="H3296" s="13">
        <v>44532</v>
      </c>
      <c r="I3296" s="13">
        <v>44987</v>
      </c>
      <c r="J3296" s="13" t="str">
        <f ca="1">IF(Ugovori_OPULJP[[#This Row],[DATUM ZAVRŠETKA OPERACIJE]]&lt;TODAY(),"završen","u provedbi")</f>
        <v>u provedbi</v>
      </c>
      <c r="K3296" s="6" t="s">
        <v>3</v>
      </c>
      <c r="L3296" s="25" t="s">
        <v>3</v>
      </c>
      <c r="M3296" s="35" t="s">
        <v>9864</v>
      </c>
      <c r="N3296" s="17">
        <v>0.15</v>
      </c>
      <c r="O3296" s="11">
        <f>Ugovori_OPULJP[[#This Row],[Bespovratna sredstva - Ukupno (EU+Nac) HRK
= Ukupna ugovorena vrijednost bespovratnih sredstava]]*Ugovori_OPULJP[[#This Row],[EU STOPA SUFINANCIRANJA %
EU CO-FINANCING RATE %]]</f>
        <v>236126.45550000001</v>
      </c>
      <c r="P3296" s="11">
        <f>Ugovori_OPULJP[[#This Row],[Bespovratna sredstva - Ukupno (EU+Nac) HRK
= Ukupna ugovorena vrijednost bespovratnih sredstava]]*Ugovori_OPULJP[[#This Row],[STOPA NACIONALNOG SUFINANCIRANJA %]]</f>
        <v>41669.374499999998</v>
      </c>
      <c r="Q3296" s="4">
        <v>277795.83</v>
      </c>
      <c r="R3296" s="11">
        <v>0</v>
      </c>
      <c r="S3296" s="11">
        <v>0</v>
      </c>
      <c r="T3296" s="4">
        <f>Ugovori_OPULJP[[#This Row],[Bespovratna sredstva - Ukupno (EU+Nac) HRK
= Ukupna ugovorena vrijednost bespovratnih sredstava]]+Ugovori_OPULJP[[#This Row],[Javni doprinos korisnika - HRK]]+Ugovori_OPULJP[[#This Row],[Privatni doprinos korisnika - HRK]]</f>
        <v>277795.83</v>
      </c>
      <c r="U3296" s="29" t="s">
        <v>4584</v>
      </c>
      <c r="V3296" s="29" t="s">
        <v>7159</v>
      </c>
      <c r="W3296" s="14" t="s">
        <v>11512</v>
      </c>
      <c r="X3296" s="30" t="s">
        <v>8071</v>
      </c>
    </row>
    <row r="3297" spans="1:24" ht="114.75" x14ac:dyDescent="0.25">
      <c r="A3297" s="12" t="s">
        <v>11969</v>
      </c>
      <c r="B3297" s="8" t="s">
        <v>8152</v>
      </c>
      <c r="C3297" s="5" t="s">
        <v>7158</v>
      </c>
      <c r="D3297" s="27" t="s">
        <v>11320</v>
      </c>
      <c r="E3297" s="29" t="s">
        <v>10081</v>
      </c>
      <c r="F3297" s="7" t="s">
        <v>12013</v>
      </c>
      <c r="G3297" s="7" t="s">
        <v>8563</v>
      </c>
      <c r="H3297" s="13">
        <v>44554</v>
      </c>
      <c r="I3297" s="13">
        <v>45040</v>
      </c>
      <c r="J3297" s="13" t="str">
        <f ca="1">IF(Ugovori_OPULJP[[#This Row],[DATUM ZAVRŠETKA OPERACIJE]]&lt;TODAY(),"završen","u provedbi")</f>
        <v>u provedbi</v>
      </c>
      <c r="K3297" s="6" t="s">
        <v>2</v>
      </c>
      <c r="L3297" s="25" t="s">
        <v>2</v>
      </c>
      <c r="M3297" s="35" t="s">
        <v>9864</v>
      </c>
      <c r="N3297" s="17">
        <v>0.15</v>
      </c>
      <c r="O3297" s="11">
        <f>Ugovori_OPULJP[[#This Row],[Bespovratna sredstva - Ukupno (EU+Nac) HRK
= Ukupna ugovorena vrijednost bespovratnih sredstava]]*Ugovori_OPULJP[[#This Row],[EU STOPA SUFINANCIRANJA %
EU CO-FINANCING RATE %]]</f>
        <v>411590.16199999995</v>
      </c>
      <c r="P3297" s="11">
        <f>Ugovori_OPULJP[[#This Row],[Bespovratna sredstva - Ukupno (EU+Nac) HRK
= Ukupna ugovorena vrijednost bespovratnih sredstava]]*Ugovori_OPULJP[[#This Row],[STOPA NACIONALNOG SUFINANCIRANJA %]]</f>
        <v>72633.55799999999</v>
      </c>
      <c r="Q3297" s="4">
        <v>484223.72</v>
      </c>
      <c r="R3297" s="11">
        <v>0</v>
      </c>
      <c r="S3297" s="11">
        <v>0</v>
      </c>
      <c r="T3297" s="4">
        <f>Ugovori_OPULJP[[#This Row],[Bespovratna sredstva - Ukupno (EU+Nac) HRK
= Ukupna ugovorena vrijednost bespovratnih sredstava]]+Ugovori_OPULJP[[#This Row],[Javni doprinos korisnika - HRK]]+Ugovori_OPULJP[[#This Row],[Privatni doprinos korisnika - HRK]]</f>
        <v>484223.72</v>
      </c>
      <c r="U3297" s="19" t="s">
        <v>4584</v>
      </c>
      <c r="V3297" s="19" t="s">
        <v>7159</v>
      </c>
      <c r="W3297" s="14" t="s">
        <v>12046</v>
      </c>
      <c r="X3297" s="15" t="s">
        <v>8071</v>
      </c>
    </row>
    <row r="3298" spans="1:24" ht="114.75" x14ac:dyDescent="0.25">
      <c r="A3298" s="12" t="s">
        <v>12534</v>
      </c>
      <c r="B3298" s="8" t="s">
        <v>8152</v>
      </c>
      <c r="C3298" s="5" t="s">
        <v>7158</v>
      </c>
      <c r="D3298" s="27" t="s">
        <v>11320</v>
      </c>
      <c r="E3298" s="29" t="s">
        <v>10081</v>
      </c>
      <c r="F3298" s="7" t="s">
        <v>12535</v>
      </c>
      <c r="G3298" s="7" t="s">
        <v>12536</v>
      </c>
      <c r="H3298" s="13">
        <v>44621</v>
      </c>
      <c r="I3298" s="13">
        <v>45170</v>
      </c>
      <c r="J3298" s="20" t="str">
        <f ca="1">IF(Ugovori_OPULJP[[#This Row],[DATUM ZAVRŠETKA OPERACIJE]]&lt;TODAY(),"završen","u provedbi")</f>
        <v>u provedbi</v>
      </c>
      <c r="K3298" s="6" t="s">
        <v>3</v>
      </c>
      <c r="L3298" s="6" t="s">
        <v>3</v>
      </c>
      <c r="M3298" s="17">
        <v>0.85</v>
      </c>
      <c r="N3298" s="17">
        <v>0.15</v>
      </c>
      <c r="O3298" s="11">
        <f>Ugovori_OPULJP[[#This Row],[Bespovratna sredstva - Ukupno (EU+Nac) HRK
= Ukupna ugovorena vrijednost bespovratnih sredstava]]*Ugovori_OPULJP[[#This Row],[EU STOPA SUFINANCIRANJA %
EU CO-FINANCING RATE %]]</f>
        <v>363562</v>
      </c>
      <c r="P3298" s="11">
        <f>Ugovori_OPULJP[[#This Row],[Bespovratna sredstva - Ukupno (EU+Nac) HRK
= Ukupna ugovorena vrijednost bespovratnih sredstava]]*Ugovori_OPULJP[[#This Row],[STOPA NACIONALNOG SUFINANCIRANJA %]]</f>
        <v>64158</v>
      </c>
      <c r="Q3298" s="4">
        <v>427720</v>
      </c>
      <c r="R3298" s="11">
        <v>0</v>
      </c>
      <c r="S3298" s="11">
        <v>0</v>
      </c>
      <c r="T3298" s="4">
        <f>Ugovori_OPULJP[[#This Row],[Bespovratna sredstva - Ukupno (EU+Nac) HRK
= Ukupna ugovorena vrijednost bespovratnih sredstava]]+Ugovori_OPULJP[[#This Row],[Javni doprinos korisnika - HRK]]+Ugovori_OPULJP[[#This Row],[Privatni doprinos korisnika - HRK]]</f>
        <v>427720</v>
      </c>
      <c r="U3298" s="29" t="s">
        <v>4584</v>
      </c>
      <c r="V3298" s="29" t="s">
        <v>7159</v>
      </c>
      <c r="W3298" s="14" t="s">
        <v>12537</v>
      </c>
      <c r="X3298" s="30" t="s">
        <v>8071</v>
      </c>
    </row>
    <row r="3299" spans="1:24" ht="114.75" x14ac:dyDescent="0.25">
      <c r="A3299" s="26" t="s">
        <v>11706</v>
      </c>
      <c r="B3299" s="8" t="s">
        <v>8152</v>
      </c>
      <c r="C3299" s="5" t="s">
        <v>7158</v>
      </c>
      <c r="D3299" s="27" t="s">
        <v>11320</v>
      </c>
      <c r="E3299" s="29" t="s">
        <v>10081</v>
      </c>
      <c r="F3299" s="7" t="s">
        <v>11791</v>
      </c>
      <c r="G3299" s="7" t="s">
        <v>11792</v>
      </c>
      <c r="H3299" s="13">
        <v>44553</v>
      </c>
      <c r="I3299" s="13">
        <v>45100</v>
      </c>
      <c r="J3299" s="13" t="str">
        <f ca="1">IF(Ugovori_OPULJP[[#This Row],[DATUM ZAVRŠETKA OPERACIJE]]&lt;TODAY(),"završen","u provedbi")</f>
        <v>u provedbi</v>
      </c>
      <c r="K3299" s="18" t="s">
        <v>1556</v>
      </c>
      <c r="L3299" s="6" t="s">
        <v>9</v>
      </c>
      <c r="M3299" s="35" t="s">
        <v>9864</v>
      </c>
      <c r="N3299" s="17">
        <v>0.15</v>
      </c>
      <c r="O3299" s="11">
        <f>Ugovori_OPULJP[[#This Row],[Bespovratna sredstva - Ukupno (EU+Nac) HRK
= Ukupna ugovorena vrijednost bespovratnih sredstava]]*Ugovori_OPULJP[[#This Row],[EU STOPA SUFINANCIRANJA %
EU CO-FINANCING RATE %]]</f>
        <v>320204.19699999999</v>
      </c>
      <c r="P3299" s="11">
        <f>Ugovori_OPULJP[[#This Row],[Bespovratna sredstva - Ukupno (EU+Nac) HRK
= Ukupna ugovorena vrijednost bespovratnih sredstava]]*Ugovori_OPULJP[[#This Row],[STOPA NACIONALNOG SUFINANCIRANJA %]]</f>
        <v>56506.623</v>
      </c>
      <c r="Q3299" s="4">
        <v>376710.82</v>
      </c>
      <c r="R3299" s="11">
        <v>0</v>
      </c>
      <c r="S3299" s="11">
        <v>0</v>
      </c>
      <c r="T3299" s="4">
        <f>Ugovori_OPULJP[[#This Row],[Bespovratna sredstva - Ukupno (EU+Nac) HRK
= Ukupna ugovorena vrijednost bespovratnih sredstava]]+Ugovori_OPULJP[[#This Row],[Javni doprinos korisnika - HRK]]+Ugovori_OPULJP[[#This Row],[Privatni doprinos korisnika - HRK]]</f>
        <v>376710.82</v>
      </c>
      <c r="U3299" s="29" t="s">
        <v>4584</v>
      </c>
      <c r="V3299" s="29" t="s">
        <v>7159</v>
      </c>
      <c r="W3299" s="14" t="s">
        <v>11851</v>
      </c>
      <c r="X3299" s="30" t="s">
        <v>8071</v>
      </c>
    </row>
    <row r="3300" spans="1:24" ht="102" x14ac:dyDescent="0.25">
      <c r="A3300" s="12" t="s">
        <v>12538</v>
      </c>
      <c r="B3300" s="8" t="s">
        <v>8152</v>
      </c>
      <c r="C3300" s="5" t="s">
        <v>7158</v>
      </c>
      <c r="D3300" s="27" t="s">
        <v>11320</v>
      </c>
      <c r="E3300" s="29" t="s">
        <v>10081</v>
      </c>
      <c r="F3300" s="7" t="s">
        <v>12539</v>
      </c>
      <c r="G3300" s="7" t="s">
        <v>12540</v>
      </c>
      <c r="H3300" s="13">
        <v>44608</v>
      </c>
      <c r="I3300" s="13">
        <v>45154</v>
      </c>
      <c r="J3300" s="20" t="str">
        <f ca="1">IF(Ugovori_OPULJP[[#This Row],[DATUM ZAVRŠETKA OPERACIJE]]&lt;TODAY(),"završen","u provedbi")</f>
        <v>u provedbi</v>
      </c>
      <c r="K3300" s="6" t="s">
        <v>74</v>
      </c>
      <c r="L3300" s="6" t="s">
        <v>3</v>
      </c>
      <c r="M3300" s="53">
        <v>0.85</v>
      </c>
      <c r="N3300" s="17">
        <v>0.15</v>
      </c>
      <c r="O3300" s="11">
        <f>Ugovori_OPULJP[[#This Row],[Bespovratna sredstva - Ukupno (EU+Nac) HRK
= Ukupna ugovorena vrijednost bespovratnih sredstava]]*Ugovori_OPULJP[[#This Row],[EU STOPA SUFINANCIRANJA %
EU CO-FINANCING RATE %]]</f>
        <v>400058.875</v>
      </c>
      <c r="P3300" s="11">
        <f>Ugovori_OPULJP[[#This Row],[Bespovratna sredstva - Ukupno (EU+Nac) HRK
= Ukupna ugovorena vrijednost bespovratnih sredstava]]*Ugovori_OPULJP[[#This Row],[STOPA NACIONALNOG SUFINANCIRANJA %]]</f>
        <v>70598.625</v>
      </c>
      <c r="Q3300" s="11">
        <v>470657.5</v>
      </c>
      <c r="R3300" s="11">
        <v>0</v>
      </c>
      <c r="S3300" s="11">
        <v>0</v>
      </c>
      <c r="T3300" s="4">
        <f>Ugovori_OPULJP[[#This Row],[Bespovratna sredstva - Ukupno (EU+Nac) HRK
= Ukupna ugovorena vrijednost bespovratnih sredstava]]+Ugovori_OPULJP[[#This Row],[Javni doprinos korisnika - HRK]]+Ugovori_OPULJP[[#This Row],[Privatni doprinos korisnika - HRK]]</f>
        <v>470657.5</v>
      </c>
      <c r="U3300" s="19" t="s">
        <v>4584</v>
      </c>
      <c r="V3300" s="19" t="s">
        <v>7159</v>
      </c>
      <c r="W3300" s="14" t="s">
        <v>12541</v>
      </c>
      <c r="X3300" s="30" t="s">
        <v>8071</v>
      </c>
    </row>
    <row r="3301" spans="1:24" ht="89.25" x14ac:dyDescent="0.25">
      <c r="A3301" s="12" t="s">
        <v>11309</v>
      </c>
      <c r="B3301" s="8" t="s">
        <v>8152</v>
      </c>
      <c r="C3301" s="5" t="s">
        <v>7158</v>
      </c>
      <c r="D3301" s="27" t="s">
        <v>11320</v>
      </c>
      <c r="E3301" s="29" t="s">
        <v>10081</v>
      </c>
      <c r="F3301" s="7" t="s">
        <v>11332</v>
      </c>
      <c r="G3301" s="7" t="s">
        <v>11348</v>
      </c>
      <c r="H3301" s="13">
        <v>44502</v>
      </c>
      <c r="I3301" s="13">
        <v>45048</v>
      </c>
      <c r="J3301" s="13" t="str">
        <f ca="1">IF(Ugovori_OPULJP[[#This Row],[DATUM ZAVRŠETKA OPERACIJE]]&lt;TODAY(),"završen","u provedbi")</f>
        <v>u provedbi</v>
      </c>
      <c r="K3301" s="6" t="s">
        <v>13</v>
      </c>
      <c r="L3301" s="18" t="s">
        <v>13</v>
      </c>
      <c r="M3301" s="17">
        <v>0.85</v>
      </c>
      <c r="N3301" s="17">
        <v>0.15</v>
      </c>
      <c r="O3301" s="11">
        <f>Ugovori_OPULJP[[#This Row],[Bespovratna sredstva - Ukupno (EU+Nac) HRK
= Ukupna ugovorena vrijednost bespovratnih sredstava]]*Ugovori_OPULJP[[#This Row],[EU STOPA SUFINANCIRANJA %
EU CO-FINANCING RATE %]]</f>
        <v>417804.07</v>
      </c>
      <c r="P3301" s="11">
        <f>Ugovori_OPULJP[[#This Row],[Bespovratna sredstva - Ukupno (EU+Nac) HRK
= Ukupna ugovorena vrijednost bespovratnih sredstava]]*Ugovori_OPULJP[[#This Row],[STOPA NACIONALNOG SUFINANCIRANJA %]]</f>
        <v>73730.13</v>
      </c>
      <c r="Q3301" s="4">
        <v>491534.2</v>
      </c>
      <c r="R3301" s="11">
        <v>0</v>
      </c>
      <c r="S3301" s="11">
        <v>0</v>
      </c>
      <c r="T3301" s="4">
        <f>Ugovori_OPULJP[[#This Row],[Bespovratna sredstva - Ukupno (EU+Nac) HRK
= Ukupna ugovorena vrijednost bespovratnih sredstava]]+Ugovori_OPULJP[[#This Row],[Javni doprinos korisnika - HRK]]+Ugovori_OPULJP[[#This Row],[Privatni doprinos korisnika - HRK]]</f>
        <v>491534.2</v>
      </c>
      <c r="U3301" s="29" t="s">
        <v>4584</v>
      </c>
      <c r="V3301" s="29" t="s">
        <v>7159</v>
      </c>
      <c r="W3301" s="14" t="s">
        <v>11365</v>
      </c>
      <c r="X3301" s="30" t="s">
        <v>8071</v>
      </c>
    </row>
    <row r="3302" spans="1:24" ht="63.75" x14ac:dyDescent="0.25">
      <c r="A3302" s="12" t="s">
        <v>11707</v>
      </c>
      <c r="B3302" s="8" t="s">
        <v>8152</v>
      </c>
      <c r="C3302" s="5" t="s">
        <v>7158</v>
      </c>
      <c r="D3302" s="27" t="s">
        <v>11320</v>
      </c>
      <c r="E3302" s="29" t="s">
        <v>10081</v>
      </c>
      <c r="F3302" s="7" t="s">
        <v>11793</v>
      </c>
      <c r="G3302" s="7" t="s">
        <v>8556</v>
      </c>
      <c r="H3302" s="13">
        <v>44553</v>
      </c>
      <c r="I3302" s="13">
        <v>44918</v>
      </c>
      <c r="J3302" s="13" t="str">
        <f ca="1">IF(Ugovori_OPULJP[[#This Row],[DATUM ZAVRŠETKA OPERACIJE]]&lt;TODAY(),"završen","u provedbi")</f>
        <v>u provedbi</v>
      </c>
      <c r="K3302" s="18" t="s">
        <v>3</v>
      </c>
      <c r="L3302" s="6" t="s">
        <v>3</v>
      </c>
      <c r="M3302" s="35" t="s">
        <v>9864</v>
      </c>
      <c r="N3302" s="17">
        <v>0.15</v>
      </c>
      <c r="O3302" s="11">
        <f>Ugovori_OPULJP[[#This Row],[Bespovratna sredstva - Ukupno (EU+Nac) HRK
= Ukupna ugovorena vrijednost bespovratnih sredstava]]*Ugovori_OPULJP[[#This Row],[EU STOPA SUFINANCIRANJA %
EU CO-FINANCING RATE %]]</f>
        <v>422444.76400000002</v>
      </c>
      <c r="P3302" s="11">
        <f>Ugovori_OPULJP[[#This Row],[Bespovratna sredstva - Ukupno (EU+Nac) HRK
= Ukupna ugovorena vrijednost bespovratnih sredstava]]*Ugovori_OPULJP[[#This Row],[STOPA NACIONALNOG SUFINANCIRANJA %]]</f>
        <v>74549.076000000001</v>
      </c>
      <c r="Q3302" s="4">
        <v>496993.84</v>
      </c>
      <c r="R3302" s="11">
        <v>0</v>
      </c>
      <c r="S3302" s="11">
        <v>0</v>
      </c>
      <c r="T3302" s="4">
        <f>Ugovori_OPULJP[[#This Row],[Bespovratna sredstva - Ukupno (EU+Nac) HRK
= Ukupna ugovorena vrijednost bespovratnih sredstava]]+Ugovori_OPULJP[[#This Row],[Javni doprinos korisnika - HRK]]+Ugovori_OPULJP[[#This Row],[Privatni doprinos korisnika - HRK]]</f>
        <v>496993.84</v>
      </c>
      <c r="U3302" s="29" t="s">
        <v>4584</v>
      </c>
      <c r="V3302" s="29" t="s">
        <v>7159</v>
      </c>
      <c r="W3302" s="14" t="s">
        <v>11852</v>
      </c>
      <c r="X3302" s="30" t="s">
        <v>8071</v>
      </c>
    </row>
    <row r="3303" spans="1:24" ht="76.5" x14ac:dyDescent="0.25">
      <c r="A3303" s="26" t="s">
        <v>11708</v>
      </c>
      <c r="B3303" s="8" t="s">
        <v>8152</v>
      </c>
      <c r="C3303" s="5" t="s">
        <v>7158</v>
      </c>
      <c r="D3303" s="27" t="s">
        <v>11320</v>
      </c>
      <c r="E3303" s="29" t="s">
        <v>10081</v>
      </c>
      <c r="F3303" s="7" t="s">
        <v>11794</v>
      </c>
      <c r="G3303" s="7" t="s">
        <v>11795</v>
      </c>
      <c r="H3303" s="13">
        <v>44553</v>
      </c>
      <c r="I3303" s="13">
        <v>44918</v>
      </c>
      <c r="J3303" s="13" t="str">
        <f ca="1">IF(Ugovori_OPULJP[[#This Row],[DATUM ZAVRŠETKA OPERACIJE]]&lt;TODAY(),"završen","u provedbi")</f>
        <v>u provedbi</v>
      </c>
      <c r="K3303" s="18" t="s">
        <v>11</v>
      </c>
      <c r="L3303" s="6" t="s">
        <v>11</v>
      </c>
      <c r="M3303" s="35" t="s">
        <v>9864</v>
      </c>
      <c r="N3303" s="17">
        <v>0.15</v>
      </c>
      <c r="O3303" s="11">
        <f>Ugovori_OPULJP[[#This Row],[Bespovratna sredstva - Ukupno (EU+Nac) HRK
= Ukupna ugovorena vrijednost bespovratnih sredstava]]*Ugovori_OPULJP[[#This Row],[EU STOPA SUFINANCIRANJA %
EU CO-FINANCING RATE %]]</f>
        <v>307019.78749999998</v>
      </c>
      <c r="P3303" s="11">
        <f>Ugovori_OPULJP[[#This Row],[Bespovratna sredstva - Ukupno (EU+Nac) HRK
= Ukupna ugovorena vrijednost bespovratnih sredstava]]*Ugovori_OPULJP[[#This Row],[STOPA NACIONALNOG SUFINANCIRANJA %]]</f>
        <v>54179.962500000001</v>
      </c>
      <c r="Q3303" s="4">
        <v>361199.75</v>
      </c>
      <c r="R3303" s="11">
        <v>0</v>
      </c>
      <c r="S3303" s="11">
        <v>0</v>
      </c>
      <c r="T3303" s="4">
        <f>Ugovori_OPULJP[[#This Row],[Bespovratna sredstva - Ukupno (EU+Nac) HRK
= Ukupna ugovorena vrijednost bespovratnih sredstava]]+Ugovori_OPULJP[[#This Row],[Javni doprinos korisnika - HRK]]+Ugovori_OPULJP[[#This Row],[Privatni doprinos korisnika - HRK]]</f>
        <v>361199.75</v>
      </c>
      <c r="U3303" s="29" t="s">
        <v>4584</v>
      </c>
      <c r="V3303" s="29" t="s">
        <v>7159</v>
      </c>
      <c r="W3303" s="14" t="s">
        <v>11853</v>
      </c>
      <c r="X3303" s="30" t="s">
        <v>8071</v>
      </c>
    </row>
    <row r="3304" spans="1:24" ht="89.25" x14ac:dyDescent="0.25">
      <c r="A3304" s="26" t="s">
        <v>11709</v>
      </c>
      <c r="B3304" s="8" t="s">
        <v>8152</v>
      </c>
      <c r="C3304" s="5" t="s">
        <v>7158</v>
      </c>
      <c r="D3304" s="27" t="s">
        <v>11320</v>
      </c>
      <c r="E3304" s="29" t="s">
        <v>10081</v>
      </c>
      <c r="F3304" s="7" t="s">
        <v>11796</v>
      </c>
      <c r="G3304" s="7" t="s">
        <v>11797</v>
      </c>
      <c r="H3304" s="13">
        <v>44553</v>
      </c>
      <c r="I3304" s="13">
        <v>44980</v>
      </c>
      <c r="J3304" s="13" t="str">
        <f ca="1">IF(Ugovori_OPULJP[[#This Row],[DATUM ZAVRŠETKA OPERACIJE]]&lt;TODAY(),"završen","u provedbi")</f>
        <v>u provedbi</v>
      </c>
      <c r="K3304" s="18" t="s">
        <v>20</v>
      </c>
      <c r="L3304" s="25" t="s">
        <v>20</v>
      </c>
      <c r="M3304" s="35" t="s">
        <v>9864</v>
      </c>
      <c r="N3304" s="17">
        <v>0.15</v>
      </c>
      <c r="O3304" s="11">
        <f>Ugovori_OPULJP[[#This Row],[Bespovratna sredstva - Ukupno (EU+Nac) HRK
= Ukupna ugovorena vrijednost bespovratnih sredstava]]*Ugovori_OPULJP[[#This Row],[EU STOPA SUFINANCIRANJA %
EU CO-FINANCING RATE %]]</f>
        <v>385147.90299999999</v>
      </c>
      <c r="P3304" s="11">
        <f>Ugovori_OPULJP[[#This Row],[Bespovratna sredstva - Ukupno (EU+Nac) HRK
= Ukupna ugovorena vrijednost bespovratnih sredstava]]*Ugovori_OPULJP[[#This Row],[STOPA NACIONALNOG SUFINANCIRANJA %]]</f>
        <v>67967.277000000002</v>
      </c>
      <c r="Q3304" s="4">
        <v>453115.18</v>
      </c>
      <c r="R3304" s="11">
        <v>0</v>
      </c>
      <c r="S3304" s="11">
        <v>0</v>
      </c>
      <c r="T3304" s="4">
        <f>Ugovori_OPULJP[[#This Row],[Bespovratna sredstva - Ukupno (EU+Nac) HRK
= Ukupna ugovorena vrijednost bespovratnih sredstava]]+Ugovori_OPULJP[[#This Row],[Javni doprinos korisnika - HRK]]+Ugovori_OPULJP[[#This Row],[Privatni doprinos korisnika - HRK]]</f>
        <v>453115.18</v>
      </c>
      <c r="U3304" s="29" t="s">
        <v>4584</v>
      </c>
      <c r="V3304" s="29" t="s">
        <v>7159</v>
      </c>
      <c r="W3304" s="14" t="s">
        <v>11854</v>
      </c>
      <c r="X3304" s="30" t="s">
        <v>8071</v>
      </c>
    </row>
    <row r="3305" spans="1:24" ht="89.25" x14ac:dyDescent="0.25">
      <c r="A3305" s="12" t="s">
        <v>11970</v>
      </c>
      <c r="B3305" s="8" t="s">
        <v>8152</v>
      </c>
      <c r="C3305" s="5" t="s">
        <v>7158</v>
      </c>
      <c r="D3305" s="27" t="s">
        <v>11320</v>
      </c>
      <c r="E3305" s="29" t="s">
        <v>10081</v>
      </c>
      <c r="F3305" s="7" t="s">
        <v>12014</v>
      </c>
      <c r="G3305" s="7" t="s">
        <v>12015</v>
      </c>
      <c r="H3305" s="13">
        <v>44559</v>
      </c>
      <c r="I3305" s="13">
        <v>44924</v>
      </c>
      <c r="J3305" s="13" t="str">
        <f ca="1">IF(Ugovori_OPULJP[[#This Row],[DATUM ZAVRŠETKA OPERACIJE]]&lt;TODAY(),"završen","u provedbi")</f>
        <v>u provedbi</v>
      </c>
      <c r="K3305" s="6" t="s">
        <v>1159</v>
      </c>
      <c r="L3305" s="25" t="s">
        <v>5</v>
      </c>
      <c r="M3305" s="35" t="s">
        <v>9864</v>
      </c>
      <c r="N3305" s="17">
        <v>0.15</v>
      </c>
      <c r="O3305" s="11">
        <f>Ugovori_OPULJP[[#This Row],[Bespovratna sredstva - Ukupno (EU+Nac) HRK
= Ukupna ugovorena vrijednost bespovratnih sredstava]]*Ugovori_OPULJP[[#This Row],[EU STOPA SUFINANCIRANJA %
EU CO-FINANCING RATE %]]</f>
        <v>376883.24249999999</v>
      </c>
      <c r="P3305" s="11">
        <f>Ugovori_OPULJP[[#This Row],[Bespovratna sredstva - Ukupno (EU+Nac) HRK
= Ukupna ugovorena vrijednost bespovratnih sredstava]]*Ugovori_OPULJP[[#This Row],[STOPA NACIONALNOG SUFINANCIRANJA %]]</f>
        <v>66508.807499999995</v>
      </c>
      <c r="Q3305" s="4">
        <v>443392.05</v>
      </c>
      <c r="R3305" s="11">
        <v>0</v>
      </c>
      <c r="S3305" s="11">
        <v>0</v>
      </c>
      <c r="T3305" s="4">
        <f>Ugovori_OPULJP[[#This Row],[Bespovratna sredstva - Ukupno (EU+Nac) HRK
= Ukupna ugovorena vrijednost bespovratnih sredstava]]+Ugovori_OPULJP[[#This Row],[Javni doprinos korisnika - HRK]]+Ugovori_OPULJP[[#This Row],[Privatni doprinos korisnika - HRK]]</f>
        <v>443392.05</v>
      </c>
      <c r="U3305" s="19" t="s">
        <v>4584</v>
      </c>
      <c r="V3305" s="19" t="s">
        <v>7159</v>
      </c>
      <c r="W3305" s="14" t="s">
        <v>12047</v>
      </c>
      <c r="X3305" s="15" t="s">
        <v>8071</v>
      </c>
    </row>
    <row r="3306" spans="1:24" ht="114.75" x14ac:dyDescent="0.25">
      <c r="A3306" s="26" t="s">
        <v>11710</v>
      </c>
      <c r="B3306" s="8" t="s">
        <v>8152</v>
      </c>
      <c r="C3306" s="5" t="s">
        <v>7158</v>
      </c>
      <c r="D3306" s="27" t="s">
        <v>11320</v>
      </c>
      <c r="E3306" s="29" t="s">
        <v>10081</v>
      </c>
      <c r="F3306" s="7" t="s">
        <v>11798</v>
      </c>
      <c r="G3306" s="7" t="s">
        <v>11799</v>
      </c>
      <c r="H3306" s="13">
        <v>44553</v>
      </c>
      <c r="I3306" s="13">
        <v>44918</v>
      </c>
      <c r="J3306" s="13" t="str">
        <f ca="1">IF(Ugovori_OPULJP[[#This Row],[DATUM ZAVRŠETKA OPERACIJE]]&lt;TODAY(),"završen","u provedbi")</f>
        <v>u provedbi</v>
      </c>
      <c r="K3306" s="18" t="s">
        <v>9814</v>
      </c>
      <c r="L3306" s="18" t="s">
        <v>3</v>
      </c>
      <c r="M3306" s="35" t="s">
        <v>9864</v>
      </c>
      <c r="N3306" s="17">
        <v>0.15</v>
      </c>
      <c r="O3306" s="11">
        <f>Ugovori_OPULJP[[#This Row],[Bespovratna sredstva - Ukupno (EU+Nac) HRK
= Ukupna ugovorena vrijednost bespovratnih sredstava]]*Ugovori_OPULJP[[#This Row],[EU STOPA SUFINANCIRANJA %
EU CO-FINANCING RATE %]]</f>
        <v>384854.56800000003</v>
      </c>
      <c r="P3306" s="11">
        <f>Ugovori_OPULJP[[#This Row],[Bespovratna sredstva - Ukupno (EU+Nac) HRK
= Ukupna ugovorena vrijednost bespovratnih sredstava]]*Ugovori_OPULJP[[#This Row],[STOPA NACIONALNOG SUFINANCIRANJA %]]</f>
        <v>67915.512000000002</v>
      </c>
      <c r="Q3306" s="4">
        <v>452770.08</v>
      </c>
      <c r="R3306" s="11">
        <v>0</v>
      </c>
      <c r="S3306" s="11">
        <v>0</v>
      </c>
      <c r="T3306" s="4">
        <f>Ugovori_OPULJP[[#This Row],[Bespovratna sredstva - Ukupno (EU+Nac) HRK
= Ukupna ugovorena vrijednost bespovratnih sredstava]]+Ugovori_OPULJP[[#This Row],[Javni doprinos korisnika - HRK]]+Ugovori_OPULJP[[#This Row],[Privatni doprinos korisnika - HRK]]</f>
        <v>452770.08</v>
      </c>
      <c r="U3306" s="29" t="s">
        <v>4584</v>
      </c>
      <c r="V3306" s="29" t="s">
        <v>7159</v>
      </c>
      <c r="W3306" s="14" t="s">
        <v>11855</v>
      </c>
      <c r="X3306" s="30" t="s">
        <v>8071</v>
      </c>
    </row>
    <row r="3307" spans="1:24" ht="114.75" x14ac:dyDescent="0.25">
      <c r="A3307" s="12" t="s">
        <v>12542</v>
      </c>
      <c r="B3307" s="8" t="s">
        <v>8152</v>
      </c>
      <c r="C3307" s="5" t="s">
        <v>7158</v>
      </c>
      <c r="D3307" s="27" t="s">
        <v>11320</v>
      </c>
      <c r="E3307" s="29" t="s">
        <v>10081</v>
      </c>
      <c r="F3307" s="7" t="s">
        <v>12543</v>
      </c>
      <c r="G3307" s="7" t="s">
        <v>12544</v>
      </c>
      <c r="H3307" s="13">
        <v>44608</v>
      </c>
      <c r="I3307" s="13">
        <v>45154</v>
      </c>
      <c r="J3307" s="20" t="str">
        <f ca="1">IF(Ugovori_OPULJP[[#This Row],[DATUM ZAVRŠETKA OPERACIJE]]&lt;TODAY(),"završen","u provedbi")</f>
        <v>u provedbi</v>
      </c>
      <c r="K3307" s="6" t="s">
        <v>10</v>
      </c>
      <c r="L3307" s="6" t="s">
        <v>10</v>
      </c>
      <c r="M3307" s="53">
        <v>0.85</v>
      </c>
      <c r="N3307" s="17">
        <v>0.15</v>
      </c>
      <c r="O3307" s="11">
        <f>Ugovori_OPULJP[[#This Row],[Bespovratna sredstva - Ukupno (EU+Nac) HRK
= Ukupna ugovorena vrijednost bespovratnih sredstava]]*Ugovori_OPULJP[[#This Row],[EU STOPA SUFINANCIRANJA %
EU CO-FINANCING RATE %]]</f>
        <v>344986.68650000001</v>
      </c>
      <c r="P3307" s="11">
        <f>Ugovori_OPULJP[[#This Row],[Bespovratna sredstva - Ukupno (EU+Nac) HRK
= Ukupna ugovorena vrijednost bespovratnih sredstava]]*Ugovori_OPULJP[[#This Row],[STOPA NACIONALNOG SUFINANCIRANJA %]]</f>
        <v>60880.003499999999</v>
      </c>
      <c r="Q3307" s="11">
        <v>405866.69</v>
      </c>
      <c r="R3307" s="11">
        <v>0</v>
      </c>
      <c r="S3307" s="11">
        <v>0</v>
      </c>
      <c r="T3307" s="4">
        <f>Ugovori_OPULJP[[#This Row],[Bespovratna sredstva - Ukupno (EU+Nac) HRK
= Ukupna ugovorena vrijednost bespovratnih sredstava]]+Ugovori_OPULJP[[#This Row],[Javni doprinos korisnika - HRK]]+Ugovori_OPULJP[[#This Row],[Privatni doprinos korisnika - HRK]]</f>
        <v>405866.69</v>
      </c>
      <c r="U3307" s="19" t="s">
        <v>4584</v>
      </c>
      <c r="V3307" s="19" t="s">
        <v>7159</v>
      </c>
      <c r="W3307" s="5" t="s">
        <v>12545</v>
      </c>
      <c r="X3307" s="30" t="s">
        <v>8071</v>
      </c>
    </row>
    <row r="3308" spans="1:24" ht="89.25" x14ac:dyDescent="0.25">
      <c r="A3308" s="12" t="s">
        <v>12546</v>
      </c>
      <c r="B3308" s="8" t="s">
        <v>8152</v>
      </c>
      <c r="C3308" s="5" t="s">
        <v>7158</v>
      </c>
      <c r="D3308" s="27" t="s">
        <v>11320</v>
      </c>
      <c r="E3308" s="29" t="s">
        <v>10081</v>
      </c>
      <c r="F3308" s="7" t="s">
        <v>12547</v>
      </c>
      <c r="G3308" s="7" t="s">
        <v>12548</v>
      </c>
      <c r="H3308" s="13">
        <v>44621</v>
      </c>
      <c r="I3308" s="13">
        <v>44986</v>
      </c>
      <c r="J3308" s="20" t="str">
        <f ca="1">IF(Ugovori_OPULJP[[#This Row],[DATUM ZAVRŠETKA OPERACIJE]]&lt;TODAY(),"završen","u provedbi")</f>
        <v>u provedbi</v>
      </c>
      <c r="K3308" s="6" t="s">
        <v>25</v>
      </c>
      <c r="L3308" s="6" t="s">
        <v>20</v>
      </c>
      <c r="M3308" s="17">
        <v>0.85</v>
      </c>
      <c r="N3308" s="17">
        <v>0.15</v>
      </c>
      <c r="O3308" s="11">
        <f>Ugovori_OPULJP[[#This Row],[Bespovratna sredstva - Ukupno (EU+Nac) HRK
= Ukupna ugovorena vrijednost bespovratnih sredstava]]*Ugovori_OPULJP[[#This Row],[EU STOPA SUFINANCIRANJA %
EU CO-FINANCING RATE %]]</f>
        <v>371250.84499999997</v>
      </c>
      <c r="P3308" s="11">
        <f>Ugovori_OPULJP[[#This Row],[Bespovratna sredstva - Ukupno (EU+Nac) HRK
= Ukupna ugovorena vrijednost bespovratnih sredstava]]*Ugovori_OPULJP[[#This Row],[STOPA NACIONALNOG SUFINANCIRANJA %]]</f>
        <v>65514.854999999996</v>
      </c>
      <c r="Q3308" s="4">
        <v>436765.7</v>
      </c>
      <c r="R3308" s="11">
        <v>0</v>
      </c>
      <c r="S3308" s="11">
        <v>0</v>
      </c>
      <c r="T3308" s="4">
        <f>Ugovori_OPULJP[[#This Row],[Bespovratna sredstva - Ukupno (EU+Nac) HRK
= Ukupna ugovorena vrijednost bespovratnih sredstava]]+Ugovori_OPULJP[[#This Row],[Javni doprinos korisnika - HRK]]+Ugovori_OPULJP[[#This Row],[Privatni doprinos korisnika - HRK]]</f>
        <v>436765.7</v>
      </c>
      <c r="U3308" s="29" t="s">
        <v>4584</v>
      </c>
      <c r="V3308" s="29" t="s">
        <v>7159</v>
      </c>
      <c r="W3308" s="5" t="s">
        <v>12549</v>
      </c>
      <c r="X3308" s="30" t="s">
        <v>8071</v>
      </c>
    </row>
    <row r="3309" spans="1:24" ht="114.75" x14ac:dyDescent="0.25">
      <c r="A3309" s="26" t="s">
        <v>11711</v>
      </c>
      <c r="B3309" s="8" t="s">
        <v>8152</v>
      </c>
      <c r="C3309" s="5" t="s">
        <v>7158</v>
      </c>
      <c r="D3309" s="27" t="s">
        <v>11320</v>
      </c>
      <c r="E3309" s="29" t="s">
        <v>10081</v>
      </c>
      <c r="F3309" s="7" t="s">
        <v>11800</v>
      </c>
      <c r="G3309" s="7" t="s">
        <v>8577</v>
      </c>
      <c r="H3309" s="13">
        <v>44553</v>
      </c>
      <c r="I3309" s="13">
        <v>44918</v>
      </c>
      <c r="J3309" s="13" t="str">
        <f ca="1">IF(Ugovori_OPULJP[[#This Row],[DATUM ZAVRŠETKA OPERACIJE]]&lt;TODAY(),"završen","u provedbi")</f>
        <v>u provedbi</v>
      </c>
      <c r="K3309" s="18" t="s">
        <v>11860</v>
      </c>
      <c r="L3309" s="6" t="s">
        <v>3</v>
      </c>
      <c r="M3309" s="35" t="s">
        <v>9864</v>
      </c>
      <c r="N3309" s="17">
        <v>0.15</v>
      </c>
      <c r="O3309" s="11">
        <f>Ugovori_OPULJP[[#This Row],[Bespovratna sredstva - Ukupno (EU+Nac) HRK
= Ukupna ugovorena vrijednost bespovratnih sredstava]]*Ugovori_OPULJP[[#This Row],[EU STOPA SUFINANCIRANJA %
EU CO-FINANCING RATE %]]</f>
        <v>400035.5</v>
      </c>
      <c r="P3309" s="11">
        <f>Ugovori_OPULJP[[#This Row],[Bespovratna sredstva - Ukupno (EU+Nac) HRK
= Ukupna ugovorena vrijednost bespovratnih sredstava]]*Ugovori_OPULJP[[#This Row],[STOPA NACIONALNOG SUFINANCIRANJA %]]</f>
        <v>70594.5</v>
      </c>
      <c r="Q3309" s="4">
        <v>470630</v>
      </c>
      <c r="R3309" s="11">
        <v>0</v>
      </c>
      <c r="S3309" s="11">
        <v>0</v>
      </c>
      <c r="T3309" s="4">
        <f>Ugovori_OPULJP[[#This Row],[Bespovratna sredstva - Ukupno (EU+Nac) HRK
= Ukupna ugovorena vrijednost bespovratnih sredstava]]+Ugovori_OPULJP[[#This Row],[Javni doprinos korisnika - HRK]]+Ugovori_OPULJP[[#This Row],[Privatni doprinos korisnika - HRK]]</f>
        <v>470630</v>
      </c>
      <c r="U3309" s="19" t="s">
        <v>4584</v>
      </c>
      <c r="V3309" s="19" t="s">
        <v>7159</v>
      </c>
      <c r="W3309" s="14" t="s">
        <v>11856</v>
      </c>
      <c r="X3309" s="30" t="s">
        <v>8071</v>
      </c>
    </row>
    <row r="3310" spans="1:24" ht="76.5" x14ac:dyDescent="0.25">
      <c r="A3310" s="26" t="s">
        <v>11712</v>
      </c>
      <c r="B3310" s="8" t="s">
        <v>8152</v>
      </c>
      <c r="C3310" s="5" t="s">
        <v>7158</v>
      </c>
      <c r="D3310" s="27" t="s">
        <v>11320</v>
      </c>
      <c r="E3310" s="29" t="s">
        <v>10081</v>
      </c>
      <c r="F3310" s="7" t="s">
        <v>11801</v>
      </c>
      <c r="G3310" s="7" t="s">
        <v>11802</v>
      </c>
      <c r="H3310" s="13">
        <v>44553</v>
      </c>
      <c r="I3310" s="13">
        <v>44918</v>
      </c>
      <c r="J3310" s="13" t="str">
        <f ca="1">IF(Ugovori_OPULJP[[#This Row],[DATUM ZAVRŠETKA OPERACIJE]]&lt;TODAY(),"završen","u provedbi")</f>
        <v>u provedbi</v>
      </c>
      <c r="K3310" s="18" t="s">
        <v>4501</v>
      </c>
      <c r="L3310" s="18" t="s">
        <v>3</v>
      </c>
      <c r="M3310" s="35" t="s">
        <v>9864</v>
      </c>
      <c r="N3310" s="17">
        <v>0.15</v>
      </c>
      <c r="O3310" s="11">
        <f>Ugovori_OPULJP[[#This Row],[Bespovratna sredstva - Ukupno (EU+Nac) HRK
= Ukupna ugovorena vrijednost bespovratnih sredstava]]*Ugovori_OPULJP[[#This Row],[EU STOPA SUFINANCIRANJA %
EU CO-FINANCING RATE %]]</f>
        <v>406800.73499999999</v>
      </c>
      <c r="P3310" s="11">
        <f>Ugovori_OPULJP[[#This Row],[Bespovratna sredstva - Ukupno (EU+Nac) HRK
= Ukupna ugovorena vrijednost bespovratnih sredstava]]*Ugovori_OPULJP[[#This Row],[STOPA NACIONALNOG SUFINANCIRANJA %]]</f>
        <v>71788.364999999991</v>
      </c>
      <c r="Q3310" s="4">
        <v>478589.1</v>
      </c>
      <c r="R3310" s="11">
        <v>0</v>
      </c>
      <c r="S3310" s="11">
        <v>0</v>
      </c>
      <c r="T3310" s="4">
        <f>Ugovori_OPULJP[[#This Row],[Bespovratna sredstva - Ukupno (EU+Nac) HRK
= Ukupna ugovorena vrijednost bespovratnih sredstava]]+Ugovori_OPULJP[[#This Row],[Javni doprinos korisnika - HRK]]+Ugovori_OPULJP[[#This Row],[Privatni doprinos korisnika - HRK]]</f>
        <v>478589.1</v>
      </c>
      <c r="U3310" s="19" t="s">
        <v>4584</v>
      </c>
      <c r="V3310" s="19" t="s">
        <v>7159</v>
      </c>
      <c r="W3310" s="5" t="s">
        <v>11857</v>
      </c>
      <c r="X3310" s="30" t="s">
        <v>8071</v>
      </c>
    </row>
    <row r="3311" spans="1:24" ht="102" x14ac:dyDescent="0.25">
      <c r="A3311" s="26" t="s">
        <v>11713</v>
      </c>
      <c r="B3311" s="8" t="s">
        <v>8152</v>
      </c>
      <c r="C3311" s="5" t="s">
        <v>7158</v>
      </c>
      <c r="D3311" s="27" t="s">
        <v>11320</v>
      </c>
      <c r="E3311" s="29" t="s">
        <v>10081</v>
      </c>
      <c r="F3311" s="7" t="s">
        <v>11320</v>
      </c>
      <c r="G3311" s="7" t="s">
        <v>11803</v>
      </c>
      <c r="H3311" s="13">
        <v>44553</v>
      </c>
      <c r="I3311" s="13">
        <v>45100</v>
      </c>
      <c r="J3311" s="13" t="str">
        <f ca="1">IF(Ugovori_OPULJP[[#This Row],[DATUM ZAVRŠETKA OPERACIJE]]&lt;TODAY(),"završen","u provedbi")</f>
        <v>u provedbi</v>
      </c>
      <c r="K3311" s="18" t="s">
        <v>25</v>
      </c>
      <c r="L3311" s="25" t="s">
        <v>20</v>
      </c>
      <c r="M3311" s="35" t="s">
        <v>9864</v>
      </c>
      <c r="N3311" s="17">
        <v>0.15</v>
      </c>
      <c r="O3311" s="11">
        <f>Ugovori_OPULJP[[#This Row],[Bespovratna sredstva - Ukupno (EU+Nac) HRK
= Ukupna ugovorena vrijednost bespovratnih sredstava]]*Ugovori_OPULJP[[#This Row],[EU STOPA SUFINANCIRANJA %
EU CO-FINANCING RATE %]]</f>
        <v>382744.19649999996</v>
      </c>
      <c r="P3311" s="11">
        <f>Ugovori_OPULJP[[#This Row],[Bespovratna sredstva - Ukupno (EU+Nac) HRK
= Ukupna ugovorena vrijednost bespovratnih sredstava]]*Ugovori_OPULJP[[#This Row],[STOPA NACIONALNOG SUFINANCIRANJA %]]</f>
        <v>67543.093499999988</v>
      </c>
      <c r="Q3311" s="4">
        <v>450287.29</v>
      </c>
      <c r="R3311" s="11">
        <v>0</v>
      </c>
      <c r="S3311" s="11">
        <v>0</v>
      </c>
      <c r="T3311" s="4">
        <f>Ugovori_OPULJP[[#This Row],[Bespovratna sredstva - Ukupno (EU+Nac) HRK
= Ukupna ugovorena vrijednost bespovratnih sredstava]]+Ugovori_OPULJP[[#This Row],[Javni doprinos korisnika - HRK]]+Ugovori_OPULJP[[#This Row],[Privatni doprinos korisnika - HRK]]</f>
        <v>450287.29</v>
      </c>
      <c r="U3311" s="19" t="s">
        <v>4584</v>
      </c>
      <c r="V3311" s="19" t="s">
        <v>7159</v>
      </c>
      <c r="W3311" s="5" t="s">
        <v>11858</v>
      </c>
      <c r="X3311" s="30" t="s">
        <v>8071</v>
      </c>
    </row>
    <row r="3312" spans="1:24" ht="114.75" x14ac:dyDescent="0.25">
      <c r="A3312" s="12" t="s">
        <v>11971</v>
      </c>
      <c r="B3312" s="8" t="s">
        <v>8152</v>
      </c>
      <c r="C3312" s="5" t="s">
        <v>7158</v>
      </c>
      <c r="D3312" s="27" t="s">
        <v>11320</v>
      </c>
      <c r="E3312" s="29" t="s">
        <v>10081</v>
      </c>
      <c r="F3312" s="7" t="s">
        <v>12016</v>
      </c>
      <c r="G3312" s="7" t="s">
        <v>12017</v>
      </c>
      <c r="H3312" s="13">
        <v>44558</v>
      </c>
      <c r="I3312" s="13">
        <v>45105</v>
      </c>
      <c r="J3312" s="13" t="str">
        <f ca="1">IF(Ugovori_OPULJP[[#This Row],[DATUM ZAVRŠETKA OPERACIJE]]&lt;TODAY(),"završen","u provedbi")</f>
        <v>u provedbi</v>
      </c>
      <c r="K3312" s="6" t="s">
        <v>4</v>
      </c>
      <c r="L3312" s="25" t="s">
        <v>20</v>
      </c>
      <c r="M3312" s="35" t="s">
        <v>9864</v>
      </c>
      <c r="N3312" s="17">
        <v>0.15</v>
      </c>
      <c r="O3312" s="11">
        <f>Ugovori_OPULJP[[#This Row],[Bespovratna sredstva - Ukupno (EU+Nac) HRK
= Ukupna ugovorena vrijednost bespovratnih sredstava]]*Ugovori_OPULJP[[#This Row],[EU STOPA SUFINANCIRANJA %
EU CO-FINANCING RATE %]]</f>
        <v>424768.8</v>
      </c>
      <c r="P3312" s="11">
        <f>Ugovori_OPULJP[[#This Row],[Bespovratna sredstva - Ukupno (EU+Nac) HRK
= Ukupna ugovorena vrijednost bespovratnih sredstava]]*Ugovori_OPULJP[[#This Row],[STOPA NACIONALNOG SUFINANCIRANJA %]]</f>
        <v>74959.199999999997</v>
      </c>
      <c r="Q3312" s="4">
        <v>499728</v>
      </c>
      <c r="R3312" s="11">
        <v>0</v>
      </c>
      <c r="S3312" s="11">
        <v>0</v>
      </c>
      <c r="T3312" s="4">
        <f>Ugovori_OPULJP[[#This Row],[Bespovratna sredstva - Ukupno (EU+Nac) HRK
= Ukupna ugovorena vrijednost bespovratnih sredstava]]+Ugovori_OPULJP[[#This Row],[Javni doprinos korisnika - HRK]]+Ugovori_OPULJP[[#This Row],[Privatni doprinos korisnika - HRK]]</f>
        <v>499728</v>
      </c>
      <c r="U3312" s="19" t="s">
        <v>4584</v>
      </c>
      <c r="V3312" s="19" t="s">
        <v>7159</v>
      </c>
      <c r="W3312" s="5" t="s">
        <v>12048</v>
      </c>
      <c r="X3312" s="15" t="s">
        <v>8071</v>
      </c>
    </row>
    <row r="3313" spans="1:24" ht="89.25" x14ac:dyDescent="0.25">
      <c r="A3313" s="12" t="s">
        <v>12550</v>
      </c>
      <c r="B3313" s="8" t="s">
        <v>8152</v>
      </c>
      <c r="C3313" s="5" t="s">
        <v>7158</v>
      </c>
      <c r="D3313" s="27" t="s">
        <v>11320</v>
      </c>
      <c r="E3313" s="29" t="s">
        <v>10081</v>
      </c>
      <c r="F3313" s="7" t="s">
        <v>12551</v>
      </c>
      <c r="G3313" s="7" t="s">
        <v>12552</v>
      </c>
      <c r="H3313" s="13">
        <v>44621</v>
      </c>
      <c r="I3313" s="13">
        <v>45078</v>
      </c>
      <c r="J3313" s="20" t="str">
        <f ca="1">IF(Ugovori_OPULJP[[#This Row],[DATUM ZAVRŠETKA OPERACIJE]]&lt;TODAY(),"završen","u provedbi")</f>
        <v>u provedbi</v>
      </c>
      <c r="K3313" s="6" t="s">
        <v>12553</v>
      </c>
      <c r="L3313" s="6" t="s">
        <v>11</v>
      </c>
      <c r="M3313" s="17">
        <v>0.85</v>
      </c>
      <c r="N3313" s="17">
        <v>0.15</v>
      </c>
      <c r="O3313" s="11">
        <f>Ugovori_OPULJP[[#This Row],[Bespovratna sredstva - Ukupno (EU+Nac) HRK
= Ukupna ugovorena vrijednost bespovratnih sredstava]]*Ugovori_OPULJP[[#This Row],[EU STOPA SUFINANCIRANJA %
EU CO-FINANCING RATE %]]</f>
        <v>409591.81199999998</v>
      </c>
      <c r="P3313" s="11">
        <f>Ugovori_OPULJP[[#This Row],[Bespovratna sredstva - Ukupno (EU+Nac) HRK
= Ukupna ugovorena vrijednost bespovratnih sredstava]]*Ugovori_OPULJP[[#This Row],[STOPA NACIONALNOG SUFINANCIRANJA %]]</f>
        <v>72280.907999999996</v>
      </c>
      <c r="Q3313" s="4">
        <v>481872.72</v>
      </c>
      <c r="R3313" s="11">
        <v>0</v>
      </c>
      <c r="S3313" s="11">
        <v>0</v>
      </c>
      <c r="T3313" s="4">
        <f>Ugovori_OPULJP[[#This Row],[Bespovratna sredstva - Ukupno (EU+Nac) HRK
= Ukupna ugovorena vrijednost bespovratnih sredstava]]+Ugovori_OPULJP[[#This Row],[Javni doprinos korisnika - HRK]]+Ugovori_OPULJP[[#This Row],[Privatni doprinos korisnika - HRK]]</f>
        <v>481872.72</v>
      </c>
      <c r="U3313" s="29" t="s">
        <v>4584</v>
      </c>
      <c r="V3313" s="29" t="s">
        <v>7159</v>
      </c>
      <c r="W3313" s="5" t="s">
        <v>12554</v>
      </c>
      <c r="X3313" s="30" t="s">
        <v>8071</v>
      </c>
    </row>
    <row r="3314" spans="1:24" ht="114.75" x14ac:dyDescent="0.25">
      <c r="A3314" s="12" t="s">
        <v>12555</v>
      </c>
      <c r="B3314" s="8" t="s">
        <v>8152</v>
      </c>
      <c r="C3314" s="5" t="s">
        <v>7158</v>
      </c>
      <c r="D3314" s="27" t="s">
        <v>11320</v>
      </c>
      <c r="E3314" s="29" t="s">
        <v>10081</v>
      </c>
      <c r="F3314" s="7" t="s">
        <v>12556</v>
      </c>
      <c r="G3314" s="7" t="s">
        <v>12557</v>
      </c>
      <c r="H3314" s="13">
        <v>44608</v>
      </c>
      <c r="I3314" s="13">
        <v>44973</v>
      </c>
      <c r="J3314" s="20" t="str">
        <f ca="1">IF(Ugovori_OPULJP[[#This Row],[DATUM ZAVRŠETKA OPERACIJE]]&lt;TODAY(),"završen","u provedbi")</f>
        <v>u provedbi</v>
      </c>
      <c r="K3314" s="6" t="s">
        <v>3978</v>
      </c>
      <c r="L3314" s="6" t="s">
        <v>3</v>
      </c>
      <c r="M3314" s="53">
        <v>0.85</v>
      </c>
      <c r="N3314" s="17">
        <v>0.15</v>
      </c>
      <c r="O3314" s="11">
        <f>Ugovori_OPULJP[[#This Row],[Bespovratna sredstva - Ukupno (EU+Nac) HRK
= Ukupna ugovorena vrijednost bespovratnih sredstava]]*Ugovori_OPULJP[[#This Row],[EU STOPA SUFINANCIRANJA %
EU CO-FINANCING RATE %]]</f>
        <v>408977.3725</v>
      </c>
      <c r="P3314" s="11">
        <f>Ugovori_OPULJP[[#This Row],[Bespovratna sredstva - Ukupno (EU+Nac) HRK
= Ukupna ugovorena vrijednost bespovratnih sredstava]]*Ugovori_OPULJP[[#This Row],[STOPA NACIONALNOG SUFINANCIRANJA %]]</f>
        <v>72172.477499999994</v>
      </c>
      <c r="Q3314" s="11">
        <v>481149.85</v>
      </c>
      <c r="R3314" s="11">
        <v>0</v>
      </c>
      <c r="S3314" s="11">
        <v>0</v>
      </c>
      <c r="T3314" s="4">
        <f>Ugovori_OPULJP[[#This Row],[Bespovratna sredstva - Ukupno (EU+Nac) HRK
= Ukupna ugovorena vrijednost bespovratnih sredstava]]+Ugovori_OPULJP[[#This Row],[Javni doprinos korisnika - HRK]]+Ugovori_OPULJP[[#This Row],[Privatni doprinos korisnika - HRK]]</f>
        <v>481149.85</v>
      </c>
      <c r="U3314" s="19" t="s">
        <v>4584</v>
      </c>
      <c r="V3314" s="19" t="s">
        <v>7159</v>
      </c>
      <c r="W3314" s="5" t="s">
        <v>12558</v>
      </c>
      <c r="X3314" s="15" t="s">
        <v>8071</v>
      </c>
    </row>
    <row r="3315" spans="1:24" ht="89.25" x14ac:dyDescent="0.25">
      <c r="A3315" s="12" t="s">
        <v>11972</v>
      </c>
      <c r="B3315" s="8" t="s">
        <v>8152</v>
      </c>
      <c r="C3315" s="5" t="s">
        <v>7158</v>
      </c>
      <c r="D3315" s="27" t="s">
        <v>11320</v>
      </c>
      <c r="E3315" s="29" t="s">
        <v>10081</v>
      </c>
      <c r="F3315" s="7" t="s">
        <v>1715</v>
      </c>
      <c r="G3315" s="7" t="s">
        <v>12018</v>
      </c>
      <c r="H3315" s="13">
        <v>44560</v>
      </c>
      <c r="I3315" s="13">
        <v>44925</v>
      </c>
      <c r="J3315" s="13" t="str">
        <f ca="1">IF(Ugovori_OPULJP[[#This Row],[DATUM ZAVRŠETKA OPERACIJE]]&lt;TODAY(),"završen","u provedbi")</f>
        <v>u provedbi</v>
      </c>
      <c r="K3315" s="6" t="s">
        <v>13</v>
      </c>
      <c r="L3315" s="6" t="s">
        <v>13</v>
      </c>
      <c r="M3315" s="35" t="s">
        <v>9864</v>
      </c>
      <c r="N3315" s="17">
        <v>0.15</v>
      </c>
      <c r="O3315" s="11">
        <f>Ugovori_OPULJP[[#This Row],[Bespovratna sredstva - Ukupno (EU+Nac) HRK
= Ukupna ugovorena vrijednost bespovratnih sredstava]]*Ugovori_OPULJP[[#This Row],[EU STOPA SUFINANCIRANJA %
EU CO-FINANCING RATE %]]</f>
        <v>342392.75</v>
      </c>
      <c r="P3315" s="11">
        <f>Ugovori_OPULJP[[#This Row],[Bespovratna sredstva - Ukupno (EU+Nac) HRK
= Ukupna ugovorena vrijednost bespovratnih sredstava]]*Ugovori_OPULJP[[#This Row],[STOPA NACIONALNOG SUFINANCIRANJA %]]</f>
        <v>60422.25</v>
      </c>
      <c r="Q3315" s="4">
        <v>402815</v>
      </c>
      <c r="R3315" s="11">
        <v>0</v>
      </c>
      <c r="S3315" s="11">
        <v>0</v>
      </c>
      <c r="T3315" s="4">
        <f>Ugovori_OPULJP[[#This Row],[Bespovratna sredstva - Ukupno (EU+Nac) HRK
= Ukupna ugovorena vrijednost bespovratnih sredstava]]+Ugovori_OPULJP[[#This Row],[Javni doprinos korisnika - HRK]]+Ugovori_OPULJP[[#This Row],[Privatni doprinos korisnika - HRK]]</f>
        <v>402815</v>
      </c>
      <c r="U3315" s="19" t="s">
        <v>4584</v>
      </c>
      <c r="V3315" s="19" t="s">
        <v>7159</v>
      </c>
      <c r="W3315" s="5" t="s">
        <v>12049</v>
      </c>
      <c r="X3315" s="15" t="s">
        <v>8071</v>
      </c>
    </row>
    <row r="3316" spans="1:24" ht="102" x14ac:dyDescent="0.25">
      <c r="A3316" s="12" t="s">
        <v>12559</v>
      </c>
      <c r="B3316" s="8" t="s">
        <v>8152</v>
      </c>
      <c r="C3316" s="5" t="s">
        <v>7158</v>
      </c>
      <c r="D3316" s="27" t="s">
        <v>11320</v>
      </c>
      <c r="E3316" s="29" t="s">
        <v>10081</v>
      </c>
      <c r="F3316" s="7" t="s">
        <v>12560</v>
      </c>
      <c r="G3316" s="7" t="s">
        <v>12561</v>
      </c>
      <c r="H3316" s="13">
        <v>44608</v>
      </c>
      <c r="I3316" s="13">
        <v>44973</v>
      </c>
      <c r="J3316" s="20" t="str">
        <f ca="1">IF(Ugovori_OPULJP[[#This Row],[DATUM ZAVRŠETKA OPERACIJE]]&lt;TODAY(),"završen","u provedbi")</f>
        <v>u provedbi</v>
      </c>
      <c r="K3316" s="6" t="s">
        <v>3591</v>
      </c>
      <c r="L3316" s="6" t="s">
        <v>3</v>
      </c>
      <c r="M3316" s="53">
        <v>0.85</v>
      </c>
      <c r="N3316" s="17">
        <v>0.15</v>
      </c>
      <c r="O3316" s="11">
        <f>Ugovori_OPULJP[[#This Row],[Bespovratna sredstva - Ukupno (EU+Nac) HRK
= Ukupna ugovorena vrijednost bespovratnih sredstava]]*Ugovori_OPULJP[[#This Row],[EU STOPA SUFINANCIRANJA %
EU CO-FINANCING RATE %]]</f>
        <v>418599.73800000001</v>
      </c>
      <c r="P3316" s="11">
        <f>Ugovori_OPULJP[[#This Row],[Bespovratna sredstva - Ukupno (EU+Nac) HRK
= Ukupna ugovorena vrijednost bespovratnih sredstava]]*Ugovori_OPULJP[[#This Row],[STOPA NACIONALNOG SUFINANCIRANJA %]]</f>
        <v>73870.542000000001</v>
      </c>
      <c r="Q3316" s="4">
        <v>492470.28</v>
      </c>
      <c r="R3316" s="11">
        <v>0</v>
      </c>
      <c r="S3316" s="11">
        <v>0</v>
      </c>
      <c r="T3316" s="4">
        <f>Ugovori_OPULJP[[#This Row],[Bespovratna sredstva - Ukupno (EU+Nac) HRK
= Ukupna ugovorena vrijednost bespovratnih sredstava]]+Ugovori_OPULJP[[#This Row],[Javni doprinos korisnika - HRK]]+Ugovori_OPULJP[[#This Row],[Privatni doprinos korisnika - HRK]]</f>
        <v>492470.28</v>
      </c>
      <c r="U3316" s="19" t="s">
        <v>4584</v>
      </c>
      <c r="V3316" s="19" t="s">
        <v>7159</v>
      </c>
      <c r="W3316" s="14" t="s">
        <v>12562</v>
      </c>
      <c r="X3316" s="15" t="s">
        <v>8071</v>
      </c>
    </row>
    <row r="3317" spans="1:24" ht="76.5" x14ac:dyDescent="0.25">
      <c r="A3317" s="12" t="s">
        <v>12563</v>
      </c>
      <c r="B3317" s="8" t="s">
        <v>8152</v>
      </c>
      <c r="C3317" s="5" t="s">
        <v>7158</v>
      </c>
      <c r="D3317" s="27" t="s">
        <v>11320</v>
      </c>
      <c r="E3317" s="29" t="s">
        <v>10081</v>
      </c>
      <c r="F3317" s="7" t="s">
        <v>12564</v>
      </c>
      <c r="G3317" s="7" t="s">
        <v>12565</v>
      </c>
      <c r="H3317" s="13">
        <v>44608</v>
      </c>
      <c r="I3317" s="13">
        <v>45032</v>
      </c>
      <c r="J3317" s="20" t="str">
        <f ca="1">IF(Ugovori_OPULJP[[#This Row],[DATUM ZAVRŠETKA OPERACIJE]]&lt;TODAY(),"završen","u provedbi")</f>
        <v>u provedbi</v>
      </c>
      <c r="K3317" s="6" t="s">
        <v>195</v>
      </c>
      <c r="L3317" s="6" t="s">
        <v>10</v>
      </c>
      <c r="M3317" s="53">
        <v>0.85</v>
      </c>
      <c r="N3317" s="17">
        <v>0.15</v>
      </c>
      <c r="O3317" s="11">
        <f>Ugovori_OPULJP[[#This Row],[Bespovratna sredstva - Ukupno (EU+Nac) HRK
= Ukupna ugovorena vrijednost bespovratnih sredstava]]*Ugovori_OPULJP[[#This Row],[EU STOPA SUFINANCIRANJA %
EU CO-FINANCING RATE %]]</f>
        <v>421430</v>
      </c>
      <c r="P3317" s="11">
        <f>Ugovori_OPULJP[[#This Row],[Bespovratna sredstva - Ukupno (EU+Nac) HRK
= Ukupna ugovorena vrijednost bespovratnih sredstava]]*Ugovori_OPULJP[[#This Row],[STOPA NACIONALNOG SUFINANCIRANJA %]]</f>
        <v>74370</v>
      </c>
      <c r="Q3317" s="4">
        <v>495800</v>
      </c>
      <c r="R3317" s="11">
        <v>0</v>
      </c>
      <c r="S3317" s="11">
        <v>0</v>
      </c>
      <c r="T3317" s="4">
        <f>Ugovori_OPULJP[[#This Row],[Bespovratna sredstva - Ukupno (EU+Nac) HRK
= Ukupna ugovorena vrijednost bespovratnih sredstava]]+Ugovori_OPULJP[[#This Row],[Javni doprinos korisnika - HRK]]+Ugovori_OPULJP[[#This Row],[Privatni doprinos korisnika - HRK]]</f>
        <v>495800</v>
      </c>
      <c r="U3317" s="19" t="s">
        <v>4584</v>
      </c>
      <c r="V3317" s="19" t="s">
        <v>7159</v>
      </c>
      <c r="W3317" s="14" t="s">
        <v>12566</v>
      </c>
      <c r="X3317" s="15" t="s">
        <v>8071</v>
      </c>
    </row>
    <row r="3318" spans="1:24" ht="89.25" x14ac:dyDescent="0.25">
      <c r="A3318" s="12" t="s">
        <v>12567</v>
      </c>
      <c r="B3318" s="8" t="s">
        <v>8152</v>
      </c>
      <c r="C3318" s="5" t="s">
        <v>7158</v>
      </c>
      <c r="D3318" s="27" t="s">
        <v>11320</v>
      </c>
      <c r="E3318" s="29" t="s">
        <v>10081</v>
      </c>
      <c r="F3318" s="7" t="s">
        <v>12568</v>
      </c>
      <c r="G3318" s="7" t="s">
        <v>12569</v>
      </c>
      <c r="H3318" s="13">
        <v>44608</v>
      </c>
      <c r="I3318" s="13">
        <v>45154</v>
      </c>
      <c r="J3318" s="20" t="str">
        <f ca="1">IF(Ugovori_OPULJP[[#This Row],[DATUM ZAVRŠETKA OPERACIJE]]&lt;TODAY(),"završen","u provedbi")</f>
        <v>u provedbi</v>
      </c>
      <c r="K3318" s="6" t="s">
        <v>4357</v>
      </c>
      <c r="L3318" s="6" t="s">
        <v>3</v>
      </c>
      <c r="M3318" s="53">
        <v>0.85</v>
      </c>
      <c r="N3318" s="17">
        <v>0.15</v>
      </c>
      <c r="O3318" s="11">
        <f>Ugovori_OPULJP[[#This Row],[Bespovratna sredstva - Ukupno (EU+Nac) HRK
= Ukupna ugovorena vrijednost bespovratnih sredstava]]*Ugovori_OPULJP[[#This Row],[EU STOPA SUFINANCIRANJA %
EU CO-FINANCING RATE %]]</f>
        <v>421729.99049999996</v>
      </c>
      <c r="P3318" s="11">
        <f>Ugovori_OPULJP[[#This Row],[Bespovratna sredstva - Ukupno (EU+Nac) HRK
= Ukupna ugovorena vrijednost bespovratnih sredstava]]*Ugovori_OPULJP[[#This Row],[STOPA NACIONALNOG SUFINANCIRANJA %]]</f>
        <v>74422.939499999993</v>
      </c>
      <c r="Q3318" s="4">
        <v>496152.93</v>
      </c>
      <c r="R3318" s="11">
        <v>0</v>
      </c>
      <c r="S3318" s="11">
        <v>0</v>
      </c>
      <c r="T3318" s="4">
        <f>Ugovori_OPULJP[[#This Row],[Bespovratna sredstva - Ukupno (EU+Nac) HRK
= Ukupna ugovorena vrijednost bespovratnih sredstava]]+Ugovori_OPULJP[[#This Row],[Javni doprinos korisnika - HRK]]+Ugovori_OPULJP[[#This Row],[Privatni doprinos korisnika - HRK]]</f>
        <v>496152.93</v>
      </c>
      <c r="U3318" s="19" t="s">
        <v>4584</v>
      </c>
      <c r="V3318" s="19" t="s">
        <v>7159</v>
      </c>
      <c r="W3318" s="14" t="s">
        <v>12570</v>
      </c>
      <c r="X3318" s="15" t="s">
        <v>8071</v>
      </c>
    </row>
    <row r="3319" spans="1:24" ht="102" x14ac:dyDescent="0.25">
      <c r="A3319" s="12" t="s">
        <v>12571</v>
      </c>
      <c r="B3319" s="8" t="s">
        <v>8152</v>
      </c>
      <c r="C3319" s="5" t="s">
        <v>7158</v>
      </c>
      <c r="D3319" s="27" t="s">
        <v>11320</v>
      </c>
      <c r="E3319" s="29" t="s">
        <v>10081</v>
      </c>
      <c r="F3319" s="7" t="s">
        <v>12572</v>
      </c>
      <c r="G3319" s="7" t="s">
        <v>12573</v>
      </c>
      <c r="H3319" s="13">
        <v>44608</v>
      </c>
      <c r="I3319" s="13">
        <v>44973</v>
      </c>
      <c r="J3319" s="20" t="str">
        <f ca="1">IF(Ugovori_OPULJP[[#This Row],[DATUM ZAVRŠETKA OPERACIJE]]&lt;TODAY(),"završen","u provedbi")</f>
        <v>u provedbi</v>
      </c>
      <c r="K3319" s="6" t="s">
        <v>13</v>
      </c>
      <c r="L3319" s="6" t="s">
        <v>13</v>
      </c>
      <c r="M3319" s="17">
        <v>0.85</v>
      </c>
      <c r="N3319" s="17">
        <v>0.15</v>
      </c>
      <c r="O3319" s="11">
        <f>Ugovori_OPULJP[[#This Row],[Bespovratna sredstva - Ukupno (EU+Nac) HRK
= Ukupna ugovorena vrijednost bespovratnih sredstava]]*Ugovori_OPULJP[[#This Row],[EU STOPA SUFINANCIRANJA %
EU CO-FINANCING RATE %]]</f>
        <v>381378.663</v>
      </c>
      <c r="P3319" s="11">
        <f>Ugovori_OPULJP[[#This Row],[Bespovratna sredstva - Ukupno (EU+Nac) HRK
= Ukupna ugovorena vrijednost bespovratnih sredstava]]*Ugovori_OPULJP[[#This Row],[STOPA NACIONALNOG SUFINANCIRANJA %]]</f>
        <v>67302.116999999998</v>
      </c>
      <c r="Q3319" s="4">
        <v>448680.78</v>
      </c>
      <c r="R3319" s="11">
        <v>0</v>
      </c>
      <c r="S3319" s="11">
        <v>0</v>
      </c>
      <c r="T3319" s="4">
        <f>Ugovori_OPULJP[[#This Row],[Bespovratna sredstva - Ukupno (EU+Nac) HRK
= Ukupna ugovorena vrijednost bespovratnih sredstava]]+Ugovori_OPULJP[[#This Row],[Javni doprinos korisnika - HRK]]+Ugovori_OPULJP[[#This Row],[Privatni doprinos korisnika - HRK]]</f>
        <v>448680.78</v>
      </c>
      <c r="U3319" s="19" t="s">
        <v>4584</v>
      </c>
      <c r="V3319" s="19" t="s">
        <v>7159</v>
      </c>
      <c r="W3319" s="14" t="s">
        <v>12574</v>
      </c>
      <c r="X3319" s="30" t="s">
        <v>8071</v>
      </c>
    </row>
    <row r="3320" spans="1:24" ht="102" x14ac:dyDescent="0.25">
      <c r="A3320" s="12" t="s">
        <v>12575</v>
      </c>
      <c r="B3320" s="8" t="s">
        <v>8152</v>
      </c>
      <c r="C3320" s="5" t="s">
        <v>7158</v>
      </c>
      <c r="D3320" s="27" t="s">
        <v>11320</v>
      </c>
      <c r="E3320" s="29" t="s">
        <v>10081</v>
      </c>
      <c r="F3320" s="7" t="s">
        <v>12576</v>
      </c>
      <c r="G3320" s="7" t="s">
        <v>12577</v>
      </c>
      <c r="H3320" s="13">
        <v>44608</v>
      </c>
      <c r="I3320" s="13">
        <v>45032</v>
      </c>
      <c r="J3320" s="20" t="str">
        <f ca="1">IF(Ugovori_OPULJP[[#This Row],[DATUM ZAVRŠETKA OPERACIJE]]&lt;TODAY(),"završen","u provedbi")</f>
        <v>u provedbi</v>
      </c>
      <c r="K3320" s="6" t="s">
        <v>19</v>
      </c>
      <c r="L3320" s="6" t="s">
        <v>19</v>
      </c>
      <c r="M3320" s="17">
        <v>0.85</v>
      </c>
      <c r="N3320" s="17">
        <v>0.15</v>
      </c>
      <c r="O3320" s="11">
        <f>Ugovori_OPULJP[[#This Row],[Bespovratna sredstva - Ukupno (EU+Nac) HRK
= Ukupna ugovorena vrijednost bespovratnih sredstava]]*Ugovori_OPULJP[[#This Row],[EU STOPA SUFINANCIRANJA %
EU CO-FINANCING RATE %]]</f>
        <v>397222.68</v>
      </c>
      <c r="P3320" s="11">
        <f>Ugovori_OPULJP[[#This Row],[Bespovratna sredstva - Ukupno (EU+Nac) HRK
= Ukupna ugovorena vrijednost bespovratnih sredstava]]*Ugovori_OPULJP[[#This Row],[STOPA NACIONALNOG SUFINANCIRANJA %]]</f>
        <v>70098.12</v>
      </c>
      <c r="Q3320" s="4">
        <v>467320.8</v>
      </c>
      <c r="R3320" s="11">
        <v>0</v>
      </c>
      <c r="S3320" s="11">
        <v>0</v>
      </c>
      <c r="T3320" s="4">
        <f>Ugovori_OPULJP[[#This Row],[Bespovratna sredstva - Ukupno (EU+Nac) HRK
= Ukupna ugovorena vrijednost bespovratnih sredstava]]+Ugovori_OPULJP[[#This Row],[Javni doprinos korisnika - HRK]]+Ugovori_OPULJP[[#This Row],[Privatni doprinos korisnika - HRK]]</f>
        <v>467320.8</v>
      </c>
      <c r="U3320" s="19" t="s">
        <v>4584</v>
      </c>
      <c r="V3320" s="19" t="s">
        <v>7159</v>
      </c>
      <c r="W3320" s="14" t="s">
        <v>12578</v>
      </c>
      <c r="X3320" s="30" t="s">
        <v>8071</v>
      </c>
    </row>
    <row r="3321" spans="1:24" ht="114.75" x14ac:dyDescent="0.25">
      <c r="A3321" s="12" t="s">
        <v>12579</v>
      </c>
      <c r="B3321" s="8" t="s">
        <v>8152</v>
      </c>
      <c r="C3321" s="5" t="s">
        <v>7158</v>
      </c>
      <c r="D3321" s="27" t="s">
        <v>11320</v>
      </c>
      <c r="E3321" s="29" t="s">
        <v>10081</v>
      </c>
      <c r="F3321" s="7" t="s">
        <v>12580</v>
      </c>
      <c r="G3321" s="7" t="s">
        <v>12581</v>
      </c>
      <c r="H3321" s="13">
        <v>44608</v>
      </c>
      <c r="I3321" s="13">
        <v>45032</v>
      </c>
      <c r="J3321" s="20" t="str">
        <f ca="1">IF(Ugovori_OPULJP[[#This Row],[DATUM ZAVRŠETKA OPERACIJE]]&lt;TODAY(),"završen","u provedbi")</f>
        <v>u provedbi</v>
      </c>
      <c r="K3321" s="6" t="s">
        <v>10</v>
      </c>
      <c r="L3321" s="6" t="s">
        <v>10</v>
      </c>
      <c r="M3321" s="53">
        <v>0.85</v>
      </c>
      <c r="N3321" s="17">
        <v>0.15</v>
      </c>
      <c r="O3321" s="11">
        <f>Ugovori_OPULJP[[#This Row],[Bespovratna sredstva - Ukupno (EU+Nac) HRK
= Ukupna ugovorena vrijednost bespovratnih sredstava]]*Ugovori_OPULJP[[#This Row],[EU STOPA SUFINANCIRANJA %
EU CO-FINANCING RATE %]]</f>
        <v>346997.28499999997</v>
      </c>
      <c r="P3321" s="11">
        <f>Ugovori_OPULJP[[#This Row],[Bespovratna sredstva - Ukupno (EU+Nac) HRK
= Ukupna ugovorena vrijednost bespovratnih sredstava]]*Ugovori_OPULJP[[#This Row],[STOPA NACIONALNOG SUFINANCIRANJA %]]</f>
        <v>61234.814999999995</v>
      </c>
      <c r="Q3321" s="4">
        <v>408232.1</v>
      </c>
      <c r="R3321" s="11">
        <v>0</v>
      </c>
      <c r="S3321" s="11">
        <v>0</v>
      </c>
      <c r="T3321" s="4">
        <f>Ugovori_OPULJP[[#This Row],[Bespovratna sredstva - Ukupno (EU+Nac) HRK
= Ukupna ugovorena vrijednost bespovratnih sredstava]]+Ugovori_OPULJP[[#This Row],[Javni doprinos korisnika - HRK]]+Ugovori_OPULJP[[#This Row],[Privatni doprinos korisnika - HRK]]</f>
        <v>408232.1</v>
      </c>
      <c r="U3321" s="19" t="s">
        <v>4584</v>
      </c>
      <c r="V3321" s="19" t="s">
        <v>7159</v>
      </c>
      <c r="W3321" s="14" t="s">
        <v>12582</v>
      </c>
      <c r="X3321" s="15" t="s">
        <v>8071</v>
      </c>
    </row>
    <row r="3322" spans="1:24" ht="76.5" x14ac:dyDescent="0.25">
      <c r="A3322" s="12" t="s">
        <v>12583</v>
      </c>
      <c r="B3322" s="8" t="s">
        <v>8152</v>
      </c>
      <c r="C3322" s="5" t="s">
        <v>7158</v>
      </c>
      <c r="D3322" s="27" t="s">
        <v>11320</v>
      </c>
      <c r="E3322" s="29" t="s">
        <v>10081</v>
      </c>
      <c r="F3322" s="7" t="s">
        <v>12584</v>
      </c>
      <c r="G3322" s="7" t="s">
        <v>12585</v>
      </c>
      <c r="H3322" s="13">
        <v>44641</v>
      </c>
      <c r="I3322" s="13">
        <v>45190</v>
      </c>
      <c r="J3322" s="20" t="str">
        <f ca="1">IF(Ugovori_OPULJP[[#This Row],[DATUM ZAVRŠETKA OPERACIJE]]&lt;TODAY(),"završen","u provedbi")</f>
        <v>u provedbi</v>
      </c>
      <c r="K3322" s="18" t="s">
        <v>13</v>
      </c>
      <c r="L3322" s="18" t="s">
        <v>13</v>
      </c>
      <c r="M3322" s="17">
        <v>0.85</v>
      </c>
      <c r="N3322" s="17">
        <v>0.15</v>
      </c>
      <c r="O3322" s="11">
        <f>Ugovori_OPULJP[[#This Row],[Bespovratna sredstva - Ukupno (EU+Nac) HRK
= Ukupna ugovorena vrijednost bespovratnih sredstava]]*Ugovori_OPULJP[[#This Row],[EU STOPA SUFINANCIRANJA %
EU CO-FINANCING RATE %]]</f>
        <v>343984.99549999996</v>
      </c>
      <c r="P3322" s="11">
        <f>Ugovori_OPULJP[[#This Row],[Bespovratna sredstva - Ukupno (EU+Nac) HRK
= Ukupna ugovorena vrijednost bespovratnih sredstava]]*Ugovori_OPULJP[[#This Row],[STOPA NACIONALNOG SUFINANCIRANJA %]]</f>
        <v>60703.234499999991</v>
      </c>
      <c r="Q3322" s="4">
        <v>404688.23</v>
      </c>
      <c r="R3322" s="11">
        <v>0</v>
      </c>
      <c r="S3322" s="11">
        <v>0</v>
      </c>
      <c r="T3322" s="4">
        <f>Ugovori_OPULJP[[#This Row],[Bespovratna sredstva - Ukupno (EU+Nac) HRK
= Ukupna ugovorena vrijednost bespovratnih sredstava]]+Ugovori_OPULJP[[#This Row],[Javni doprinos korisnika - HRK]]+Ugovori_OPULJP[[#This Row],[Privatni doprinos korisnika - HRK]]</f>
        <v>404688.23</v>
      </c>
      <c r="U3322" s="29" t="s">
        <v>4584</v>
      </c>
      <c r="V3322" s="29" t="s">
        <v>7159</v>
      </c>
      <c r="W3322" s="14" t="s">
        <v>12586</v>
      </c>
      <c r="X3322" s="30" t="s">
        <v>8071</v>
      </c>
    </row>
    <row r="3323" spans="1:24" ht="89.25" x14ac:dyDescent="0.25">
      <c r="A3323" s="12" t="s">
        <v>12587</v>
      </c>
      <c r="B3323" s="8" t="s">
        <v>8152</v>
      </c>
      <c r="C3323" s="5" t="s">
        <v>7158</v>
      </c>
      <c r="D3323" s="27" t="s">
        <v>11320</v>
      </c>
      <c r="E3323" s="29" t="s">
        <v>10081</v>
      </c>
      <c r="F3323" s="7" t="s">
        <v>12588</v>
      </c>
      <c r="G3323" s="7" t="s">
        <v>12589</v>
      </c>
      <c r="H3323" s="13">
        <v>44608</v>
      </c>
      <c r="I3323" s="13">
        <v>45062</v>
      </c>
      <c r="J3323" s="20" t="str">
        <f ca="1">IF(Ugovori_OPULJP[[#This Row],[DATUM ZAVRŠETKA OPERACIJE]]&lt;TODAY(),"završen","u provedbi")</f>
        <v>u provedbi</v>
      </c>
      <c r="K3323" s="6" t="s">
        <v>25</v>
      </c>
      <c r="L3323" s="6" t="s">
        <v>3</v>
      </c>
      <c r="M3323" s="53">
        <v>0.85</v>
      </c>
      <c r="N3323" s="17">
        <v>0.15</v>
      </c>
      <c r="O3323" s="11">
        <f>Ugovori_OPULJP[[#This Row],[Bespovratna sredstva - Ukupno (EU+Nac) HRK
= Ukupna ugovorena vrijednost bespovratnih sredstava]]*Ugovori_OPULJP[[#This Row],[EU STOPA SUFINANCIRANJA %
EU CO-FINANCING RATE %]]</f>
        <v>376120.29949999996</v>
      </c>
      <c r="P3323" s="11">
        <f>Ugovori_OPULJP[[#This Row],[Bespovratna sredstva - Ukupno (EU+Nac) HRK
= Ukupna ugovorena vrijednost bespovratnih sredstava]]*Ugovori_OPULJP[[#This Row],[STOPA NACIONALNOG SUFINANCIRANJA %]]</f>
        <v>66374.170499999993</v>
      </c>
      <c r="Q3323" s="4">
        <v>442494.47</v>
      </c>
      <c r="R3323" s="11">
        <v>0</v>
      </c>
      <c r="S3323" s="11">
        <v>0</v>
      </c>
      <c r="T3323" s="4">
        <f>Ugovori_OPULJP[[#This Row],[Bespovratna sredstva - Ukupno (EU+Nac) HRK
= Ukupna ugovorena vrijednost bespovratnih sredstava]]+Ugovori_OPULJP[[#This Row],[Javni doprinos korisnika - HRK]]+Ugovori_OPULJP[[#This Row],[Privatni doprinos korisnika - HRK]]</f>
        <v>442494.47</v>
      </c>
      <c r="U3323" s="19" t="s">
        <v>4584</v>
      </c>
      <c r="V3323" s="19" t="s">
        <v>7159</v>
      </c>
      <c r="W3323" s="14" t="s">
        <v>12590</v>
      </c>
      <c r="X3323" s="15" t="s">
        <v>8071</v>
      </c>
    </row>
    <row r="3324" spans="1:24" ht="114.75" x14ac:dyDescent="0.25">
      <c r="A3324" s="12" t="s">
        <v>12591</v>
      </c>
      <c r="B3324" s="8" t="s">
        <v>8152</v>
      </c>
      <c r="C3324" s="5" t="s">
        <v>7158</v>
      </c>
      <c r="D3324" s="27" t="s">
        <v>11320</v>
      </c>
      <c r="E3324" s="29" t="s">
        <v>10081</v>
      </c>
      <c r="F3324" s="7" t="s">
        <v>12592</v>
      </c>
      <c r="G3324" s="7" t="s">
        <v>12593</v>
      </c>
      <c r="H3324" s="13">
        <v>44608</v>
      </c>
      <c r="I3324" s="13">
        <v>45154</v>
      </c>
      <c r="J3324" s="20" t="str">
        <f ca="1">IF(Ugovori_OPULJP[[#This Row],[DATUM ZAVRŠETKA OPERACIJE]]&lt;TODAY(),"završen","u provedbi")</f>
        <v>u provedbi</v>
      </c>
      <c r="K3324" s="6" t="s">
        <v>12594</v>
      </c>
      <c r="L3324" s="6" t="s">
        <v>3</v>
      </c>
      <c r="M3324" s="53">
        <v>0.85</v>
      </c>
      <c r="N3324" s="17">
        <v>0.15</v>
      </c>
      <c r="O3324" s="11">
        <f>Ugovori_OPULJP[[#This Row],[Bespovratna sredstva - Ukupno (EU+Nac) HRK
= Ukupna ugovorena vrijednost bespovratnih sredstava]]*Ugovori_OPULJP[[#This Row],[EU STOPA SUFINANCIRANJA %
EU CO-FINANCING RATE %]]</f>
        <v>410866.2</v>
      </c>
      <c r="P3324" s="11">
        <f>Ugovori_OPULJP[[#This Row],[Bespovratna sredstva - Ukupno (EU+Nac) HRK
= Ukupna ugovorena vrijednost bespovratnih sredstava]]*Ugovori_OPULJP[[#This Row],[STOPA NACIONALNOG SUFINANCIRANJA %]]</f>
        <v>72505.8</v>
      </c>
      <c r="Q3324" s="4">
        <v>483372</v>
      </c>
      <c r="R3324" s="11">
        <v>0</v>
      </c>
      <c r="S3324" s="11">
        <v>0</v>
      </c>
      <c r="T3324" s="4">
        <f>Ugovori_OPULJP[[#This Row],[Bespovratna sredstva - Ukupno (EU+Nac) HRK
= Ukupna ugovorena vrijednost bespovratnih sredstava]]+Ugovori_OPULJP[[#This Row],[Javni doprinos korisnika - HRK]]+Ugovori_OPULJP[[#This Row],[Privatni doprinos korisnika - HRK]]</f>
        <v>483372</v>
      </c>
      <c r="U3324" s="19" t="s">
        <v>4584</v>
      </c>
      <c r="V3324" s="19" t="s">
        <v>7159</v>
      </c>
      <c r="W3324" s="14" t="s">
        <v>12595</v>
      </c>
      <c r="X3324" s="15" t="s">
        <v>8071</v>
      </c>
    </row>
    <row r="3325" spans="1:24" ht="114.75" x14ac:dyDescent="0.25">
      <c r="A3325" s="12" t="s">
        <v>11310</v>
      </c>
      <c r="B3325" s="8" t="s">
        <v>8152</v>
      </c>
      <c r="C3325" s="5" t="s">
        <v>7158</v>
      </c>
      <c r="D3325" s="27" t="s">
        <v>11320</v>
      </c>
      <c r="E3325" s="29" t="s">
        <v>10081</v>
      </c>
      <c r="F3325" s="7" t="s">
        <v>11333</v>
      </c>
      <c r="G3325" s="7" t="s">
        <v>11349</v>
      </c>
      <c r="H3325" s="13">
        <v>44502</v>
      </c>
      <c r="I3325" s="13">
        <v>45048</v>
      </c>
      <c r="J3325" s="13" t="str">
        <f ca="1">IF(Ugovori_OPULJP[[#This Row],[DATUM ZAVRŠETKA OPERACIJE]]&lt;TODAY(),"završen","u provedbi")</f>
        <v>u provedbi</v>
      </c>
      <c r="K3325" s="18" t="s">
        <v>13</v>
      </c>
      <c r="L3325" s="18" t="s">
        <v>3</v>
      </c>
      <c r="M3325" s="17">
        <v>0.85</v>
      </c>
      <c r="N3325" s="17">
        <v>0.15</v>
      </c>
      <c r="O3325" s="11">
        <f>Ugovori_OPULJP[[#This Row],[Bespovratna sredstva - Ukupno (EU+Nac) HRK
= Ukupna ugovorena vrijednost bespovratnih sredstava]]*Ugovori_OPULJP[[#This Row],[EU STOPA SUFINANCIRANJA %
EU CO-FINANCING RATE %]]</f>
        <v>420458.29700000002</v>
      </c>
      <c r="P3325" s="11">
        <f>Ugovori_OPULJP[[#This Row],[Bespovratna sredstva - Ukupno (EU+Nac) HRK
= Ukupna ugovorena vrijednost bespovratnih sredstava]]*Ugovori_OPULJP[[#This Row],[STOPA NACIONALNOG SUFINANCIRANJA %]]</f>
        <v>74198.523000000001</v>
      </c>
      <c r="Q3325" s="4">
        <v>494656.82</v>
      </c>
      <c r="R3325" s="11">
        <v>0</v>
      </c>
      <c r="S3325" s="11">
        <v>0</v>
      </c>
      <c r="T3325" s="4">
        <f>Ugovori_OPULJP[[#This Row],[Bespovratna sredstva - Ukupno (EU+Nac) HRK
= Ukupna ugovorena vrijednost bespovratnih sredstava]]+Ugovori_OPULJP[[#This Row],[Javni doprinos korisnika - HRK]]+Ugovori_OPULJP[[#This Row],[Privatni doprinos korisnika - HRK]]</f>
        <v>494656.82</v>
      </c>
      <c r="U3325" s="19" t="s">
        <v>4584</v>
      </c>
      <c r="V3325" s="19" t="s">
        <v>7159</v>
      </c>
      <c r="W3325" s="14" t="s">
        <v>11366</v>
      </c>
      <c r="X3325" s="15" t="s">
        <v>8071</v>
      </c>
    </row>
    <row r="3326" spans="1:24" ht="114.75" x14ac:dyDescent="0.25">
      <c r="A3326" s="12" t="s">
        <v>12596</v>
      </c>
      <c r="B3326" s="8" t="s">
        <v>8152</v>
      </c>
      <c r="C3326" s="5" t="s">
        <v>7158</v>
      </c>
      <c r="D3326" s="27" t="s">
        <v>11320</v>
      </c>
      <c r="E3326" s="29" t="s">
        <v>10081</v>
      </c>
      <c r="F3326" s="7" t="s">
        <v>12597</v>
      </c>
      <c r="G3326" s="7" t="s">
        <v>12598</v>
      </c>
      <c r="H3326" s="13">
        <v>44608</v>
      </c>
      <c r="I3326" s="13">
        <v>45062</v>
      </c>
      <c r="J3326" s="20" t="str">
        <f ca="1">IF(Ugovori_OPULJP[[#This Row],[DATUM ZAVRŠETKA OPERACIJE]]&lt;TODAY(),"završen","u provedbi")</f>
        <v>u provedbi</v>
      </c>
      <c r="K3326" s="6" t="s">
        <v>3</v>
      </c>
      <c r="L3326" s="6" t="s">
        <v>3</v>
      </c>
      <c r="M3326" s="53">
        <v>0.85</v>
      </c>
      <c r="N3326" s="17">
        <v>0.15</v>
      </c>
      <c r="O3326" s="11">
        <f>Ugovori_OPULJP[[#This Row],[Bespovratna sredstva - Ukupno (EU+Nac) HRK
= Ukupna ugovorena vrijednost bespovratnih sredstava]]*Ugovori_OPULJP[[#This Row],[EU STOPA SUFINANCIRANJA %
EU CO-FINANCING RATE %]]</f>
        <v>399472.12849999999</v>
      </c>
      <c r="P3326" s="11">
        <f>Ugovori_OPULJP[[#This Row],[Bespovratna sredstva - Ukupno (EU+Nac) HRK
= Ukupna ugovorena vrijednost bespovratnih sredstava]]*Ugovori_OPULJP[[#This Row],[STOPA NACIONALNOG SUFINANCIRANJA %]]</f>
        <v>70495.0815</v>
      </c>
      <c r="Q3326" s="4">
        <v>469967.21</v>
      </c>
      <c r="R3326" s="11">
        <v>0</v>
      </c>
      <c r="S3326" s="11">
        <v>0</v>
      </c>
      <c r="T3326" s="4">
        <f>Ugovori_OPULJP[[#This Row],[Bespovratna sredstva - Ukupno (EU+Nac) HRK
= Ukupna ugovorena vrijednost bespovratnih sredstava]]+Ugovori_OPULJP[[#This Row],[Javni doprinos korisnika - HRK]]+Ugovori_OPULJP[[#This Row],[Privatni doprinos korisnika - HRK]]</f>
        <v>469967.21</v>
      </c>
      <c r="U3326" s="19" t="s">
        <v>4584</v>
      </c>
      <c r="V3326" s="19" t="s">
        <v>7159</v>
      </c>
      <c r="W3326" s="14" t="s">
        <v>12599</v>
      </c>
      <c r="X3326" s="15" t="s">
        <v>8071</v>
      </c>
    </row>
    <row r="3327" spans="1:24" ht="114.75" x14ac:dyDescent="0.25">
      <c r="A3327" s="12" t="s">
        <v>12600</v>
      </c>
      <c r="B3327" s="8" t="s">
        <v>8152</v>
      </c>
      <c r="C3327" s="5" t="s">
        <v>7158</v>
      </c>
      <c r="D3327" s="27" t="s">
        <v>11320</v>
      </c>
      <c r="E3327" s="29" t="s">
        <v>10081</v>
      </c>
      <c r="F3327" s="7" t="s">
        <v>12601</v>
      </c>
      <c r="G3327" s="7" t="s">
        <v>12602</v>
      </c>
      <c r="H3327" s="13">
        <v>44608</v>
      </c>
      <c r="I3327" s="13">
        <v>45062</v>
      </c>
      <c r="J3327" s="20" t="str">
        <f ca="1">IF(Ugovori_OPULJP[[#This Row],[DATUM ZAVRŠETKA OPERACIJE]]&lt;TODAY(),"završen","u provedbi")</f>
        <v>u provedbi</v>
      </c>
      <c r="K3327" s="6" t="s">
        <v>5133</v>
      </c>
      <c r="L3327" s="6" t="s">
        <v>3</v>
      </c>
      <c r="M3327" s="53">
        <v>0.85</v>
      </c>
      <c r="N3327" s="17">
        <v>0.15</v>
      </c>
      <c r="O3327" s="11">
        <f>Ugovori_OPULJP[[#This Row],[Bespovratna sredstva - Ukupno (EU+Nac) HRK
= Ukupna ugovorena vrijednost bespovratnih sredstava]]*Ugovori_OPULJP[[#This Row],[EU STOPA SUFINANCIRANJA %
EU CO-FINANCING RATE %]]</f>
        <v>301066.43</v>
      </c>
      <c r="P3327" s="11">
        <f>Ugovori_OPULJP[[#This Row],[Bespovratna sredstva - Ukupno (EU+Nac) HRK
= Ukupna ugovorena vrijednost bespovratnih sredstava]]*Ugovori_OPULJP[[#This Row],[STOPA NACIONALNOG SUFINANCIRANJA %]]</f>
        <v>53129.369999999995</v>
      </c>
      <c r="Q3327" s="4">
        <v>354195.8</v>
      </c>
      <c r="R3327" s="11">
        <v>0</v>
      </c>
      <c r="S3327" s="11">
        <v>0</v>
      </c>
      <c r="T3327" s="4">
        <f>Ugovori_OPULJP[[#This Row],[Bespovratna sredstva - Ukupno (EU+Nac) HRK
= Ukupna ugovorena vrijednost bespovratnih sredstava]]+Ugovori_OPULJP[[#This Row],[Javni doprinos korisnika - HRK]]+Ugovori_OPULJP[[#This Row],[Privatni doprinos korisnika - HRK]]</f>
        <v>354195.8</v>
      </c>
      <c r="U3327" s="19" t="s">
        <v>4584</v>
      </c>
      <c r="V3327" s="19" t="s">
        <v>7159</v>
      </c>
      <c r="W3327" s="14" t="s">
        <v>12603</v>
      </c>
      <c r="X3327" s="15" t="s">
        <v>8071</v>
      </c>
    </row>
    <row r="3328" spans="1:24" ht="102" x14ac:dyDescent="0.25">
      <c r="A3328" s="12" t="s">
        <v>12604</v>
      </c>
      <c r="B3328" s="8" t="s">
        <v>8152</v>
      </c>
      <c r="C3328" s="5" t="s">
        <v>7158</v>
      </c>
      <c r="D3328" s="27" t="s">
        <v>11320</v>
      </c>
      <c r="E3328" s="29" t="s">
        <v>10081</v>
      </c>
      <c r="F3328" s="7" t="s">
        <v>12605</v>
      </c>
      <c r="G3328" s="7" t="s">
        <v>12606</v>
      </c>
      <c r="H3328" s="13">
        <v>44608</v>
      </c>
      <c r="I3328" s="13">
        <v>44973</v>
      </c>
      <c r="J3328" s="20" t="str">
        <f ca="1">IF(Ugovori_OPULJP[[#This Row],[DATUM ZAVRŠETKA OPERACIJE]]&lt;TODAY(),"završen","u provedbi")</f>
        <v>u provedbi</v>
      </c>
      <c r="K3328" s="6" t="s">
        <v>19</v>
      </c>
      <c r="L3328" s="6" t="s">
        <v>19</v>
      </c>
      <c r="M3328" s="53">
        <v>0.85</v>
      </c>
      <c r="N3328" s="17">
        <v>0.15</v>
      </c>
      <c r="O3328" s="11">
        <f>Ugovori_OPULJP[[#This Row],[Bespovratna sredstva - Ukupno (EU+Nac) HRK
= Ukupna ugovorena vrijednost bespovratnih sredstava]]*Ugovori_OPULJP[[#This Row],[EU STOPA SUFINANCIRANJA %
EU CO-FINANCING RATE %]]</f>
        <v>407706.7585</v>
      </c>
      <c r="P3328" s="11">
        <f>Ugovori_OPULJP[[#This Row],[Bespovratna sredstva - Ukupno (EU+Nac) HRK
= Ukupna ugovorena vrijednost bespovratnih sredstava]]*Ugovori_OPULJP[[#This Row],[STOPA NACIONALNOG SUFINANCIRANJA %]]</f>
        <v>71948.251499999998</v>
      </c>
      <c r="Q3328" s="4">
        <v>479655.01</v>
      </c>
      <c r="R3328" s="11">
        <v>0</v>
      </c>
      <c r="S3328" s="11">
        <v>0</v>
      </c>
      <c r="T3328" s="4">
        <f>Ugovori_OPULJP[[#This Row],[Bespovratna sredstva - Ukupno (EU+Nac) HRK
= Ukupna ugovorena vrijednost bespovratnih sredstava]]+Ugovori_OPULJP[[#This Row],[Javni doprinos korisnika - HRK]]+Ugovori_OPULJP[[#This Row],[Privatni doprinos korisnika - HRK]]</f>
        <v>479655.01</v>
      </c>
      <c r="U3328" s="19" t="s">
        <v>4584</v>
      </c>
      <c r="V3328" s="19" t="s">
        <v>7159</v>
      </c>
      <c r="W3328" s="14" t="s">
        <v>12607</v>
      </c>
      <c r="X3328" s="15" t="s">
        <v>8071</v>
      </c>
    </row>
    <row r="3329" spans="1:24" ht="63.75" x14ac:dyDescent="0.25">
      <c r="A3329" s="12" t="s">
        <v>11404</v>
      </c>
      <c r="B3329" s="8" t="s">
        <v>8152</v>
      </c>
      <c r="C3329" s="5" t="s">
        <v>7158</v>
      </c>
      <c r="D3329" s="27" t="s">
        <v>11320</v>
      </c>
      <c r="E3329" s="29" t="s">
        <v>10081</v>
      </c>
      <c r="F3329" s="7" t="s">
        <v>11427</v>
      </c>
      <c r="G3329" s="7" t="s">
        <v>2455</v>
      </c>
      <c r="H3329" s="13">
        <v>44515</v>
      </c>
      <c r="I3329" s="13">
        <v>44880</v>
      </c>
      <c r="J3329" s="13" t="str">
        <f ca="1">IF(Ugovori_OPULJP[[#This Row],[DATUM ZAVRŠETKA OPERACIJE]]&lt;TODAY(),"završen","u provedbi")</f>
        <v>u provedbi</v>
      </c>
      <c r="K3329" s="18" t="s">
        <v>11459</v>
      </c>
      <c r="L3329" s="18" t="s">
        <v>5</v>
      </c>
      <c r="M3329" s="17">
        <v>0.85</v>
      </c>
      <c r="N3329" s="17">
        <v>0.15</v>
      </c>
      <c r="O3329" s="11">
        <f>Ugovori_OPULJP[[#This Row],[Bespovratna sredstva - Ukupno (EU+Nac) HRK
= Ukupna ugovorena vrijednost bespovratnih sredstava]]*Ugovori_OPULJP[[#This Row],[EU STOPA SUFINANCIRANJA %
EU CO-FINANCING RATE %]]</f>
        <v>408939.25</v>
      </c>
      <c r="P3329" s="11">
        <f>Ugovori_OPULJP[[#This Row],[Bespovratna sredstva - Ukupno (EU+Nac) HRK
= Ukupna ugovorena vrijednost bespovratnih sredstava]]*Ugovori_OPULJP[[#This Row],[STOPA NACIONALNOG SUFINANCIRANJA %]]</f>
        <v>72165.75</v>
      </c>
      <c r="Q3329" s="4">
        <v>481105</v>
      </c>
      <c r="R3329" s="11">
        <v>0</v>
      </c>
      <c r="S3329" s="11">
        <v>0</v>
      </c>
      <c r="T3329" s="4">
        <f>Ugovori_OPULJP[[#This Row],[Bespovratna sredstva - Ukupno (EU+Nac) HRK
= Ukupna ugovorena vrijednost bespovratnih sredstava]]+Ugovori_OPULJP[[#This Row],[Javni doprinos korisnika - HRK]]+Ugovori_OPULJP[[#This Row],[Privatni doprinos korisnika - HRK]]</f>
        <v>481105</v>
      </c>
      <c r="U3329" s="19" t="s">
        <v>4584</v>
      </c>
      <c r="V3329" s="19" t="s">
        <v>7159</v>
      </c>
      <c r="W3329" s="14" t="s">
        <v>11450</v>
      </c>
      <c r="X3329" s="15" t="s">
        <v>8071</v>
      </c>
    </row>
    <row r="3330" spans="1:24" ht="102" x14ac:dyDescent="0.25">
      <c r="A3330" s="12" t="s">
        <v>12608</v>
      </c>
      <c r="B3330" s="8" t="s">
        <v>8152</v>
      </c>
      <c r="C3330" s="5" t="s">
        <v>7158</v>
      </c>
      <c r="D3330" s="27" t="s">
        <v>11320</v>
      </c>
      <c r="E3330" s="29" t="s">
        <v>10081</v>
      </c>
      <c r="F3330" s="7" t="s">
        <v>12609</v>
      </c>
      <c r="G3330" s="7" t="s">
        <v>12610</v>
      </c>
      <c r="H3330" s="13">
        <v>44608</v>
      </c>
      <c r="I3330" s="13">
        <v>45154</v>
      </c>
      <c r="J3330" s="20" t="str">
        <f ca="1">IF(Ugovori_OPULJP[[#This Row],[DATUM ZAVRŠETKA OPERACIJE]]&lt;TODAY(),"završen","u provedbi")</f>
        <v>u provedbi</v>
      </c>
      <c r="K3330" s="6" t="s">
        <v>8</v>
      </c>
      <c r="L3330" s="6" t="s">
        <v>8</v>
      </c>
      <c r="M3330" s="53">
        <v>0.85</v>
      </c>
      <c r="N3330" s="17">
        <v>0.15</v>
      </c>
      <c r="O3330" s="11">
        <f>Ugovori_OPULJP[[#This Row],[Bespovratna sredstva - Ukupno (EU+Nac) HRK
= Ukupna ugovorena vrijednost bespovratnih sredstava]]*Ugovori_OPULJP[[#This Row],[EU STOPA SUFINANCIRANJA %
EU CO-FINANCING RATE %]]</f>
        <v>421792.22750000004</v>
      </c>
      <c r="P3330" s="11">
        <f>Ugovori_OPULJP[[#This Row],[Bespovratna sredstva - Ukupno (EU+Nac) HRK
= Ukupna ugovorena vrijednost bespovratnih sredstava]]*Ugovori_OPULJP[[#This Row],[STOPA NACIONALNOG SUFINANCIRANJA %]]</f>
        <v>74433.922500000001</v>
      </c>
      <c r="Q3330" s="4">
        <v>496226.15</v>
      </c>
      <c r="R3330" s="11">
        <v>0</v>
      </c>
      <c r="S3330" s="11">
        <v>0</v>
      </c>
      <c r="T3330" s="4">
        <f>Ugovori_OPULJP[[#This Row],[Bespovratna sredstva - Ukupno (EU+Nac) HRK
= Ukupna ugovorena vrijednost bespovratnih sredstava]]+Ugovori_OPULJP[[#This Row],[Javni doprinos korisnika - HRK]]+Ugovori_OPULJP[[#This Row],[Privatni doprinos korisnika - HRK]]</f>
        <v>496226.15</v>
      </c>
      <c r="U3330" s="19" t="s">
        <v>4584</v>
      </c>
      <c r="V3330" s="19" t="s">
        <v>7159</v>
      </c>
      <c r="W3330" s="14" t="s">
        <v>12611</v>
      </c>
      <c r="X3330" s="15" t="s">
        <v>8071</v>
      </c>
    </row>
    <row r="3331" spans="1:24" ht="63.75" x14ac:dyDescent="0.25">
      <c r="A3331" s="12" t="s">
        <v>12612</v>
      </c>
      <c r="B3331" s="8" t="s">
        <v>8152</v>
      </c>
      <c r="C3331" s="5" t="s">
        <v>7158</v>
      </c>
      <c r="D3331" s="27" t="s">
        <v>11320</v>
      </c>
      <c r="E3331" s="29" t="s">
        <v>10081</v>
      </c>
      <c r="F3331" s="7" t="s">
        <v>12613</v>
      </c>
      <c r="G3331" s="7" t="s">
        <v>12614</v>
      </c>
      <c r="H3331" s="13">
        <v>44608</v>
      </c>
      <c r="I3331" s="13">
        <v>44973</v>
      </c>
      <c r="J3331" s="20" t="str">
        <f ca="1">IF(Ugovori_OPULJP[[#This Row],[DATUM ZAVRŠETKA OPERACIJE]]&lt;TODAY(),"završen","u provedbi")</f>
        <v>u provedbi</v>
      </c>
      <c r="K3331" s="6" t="s">
        <v>11</v>
      </c>
      <c r="L3331" s="6" t="s">
        <v>11</v>
      </c>
      <c r="M3331" s="53">
        <v>0.85</v>
      </c>
      <c r="N3331" s="17">
        <v>0.15</v>
      </c>
      <c r="O3331" s="11">
        <f>Ugovori_OPULJP[[#This Row],[Bespovratna sredstva - Ukupno (EU+Nac) HRK
= Ukupna ugovorena vrijednost bespovratnih sredstava]]*Ugovori_OPULJP[[#This Row],[EU STOPA SUFINANCIRANJA %
EU CO-FINANCING RATE %]]</f>
        <v>381794.51699999999</v>
      </c>
      <c r="P3331" s="11">
        <f>Ugovori_OPULJP[[#This Row],[Bespovratna sredstva - Ukupno (EU+Nac) HRK
= Ukupna ugovorena vrijednost bespovratnih sredstava]]*Ugovori_OPULJP[[#This Row],[STOPA NACIONALNOG SUFINANCIRANJA %]]</f>
        <v>67375.502999999997</v>
      </c>
      <c r="Q3331" s="4">
        <v>449170.02</v>
      </c>
      <c r="R3331" s="11">
        <v>0</v>
      </c>
      <c r="S3331" s="11">
        <v>0</v>
      </c>
      <c r="T3331" s="4">
        <f>Ugovori_OPULJP[[#This Row],[Bespovratna sredstva - Ukupno (EU+Nac) HRK
= Ukupna ugovorena vrijednost bespovratnih sredstava]]+Ugovori_OPULJP[[#This Row],[Javni doprinos korisnika - HRK]]+Ugovori_OPULJP[[#This Row],[Privatni doprinos korisnika - HRK]]</f>
        <v>449170.02</v>
      </c>
      <c r="U3331" s="19" t="s">
        <v>4584</v>
      </c>
      <c r="V3331" s="19" t="s">
        <v>7159</v>
      </c>
      <c r="W3331" s="14" t="s">
        <v>12615</v>
      </c>
      <c r="X3331" s="15" t="s">
        <v>8071</v>
      </c>
    </row>
    <row r="3332" spans="1:24" ht="63.75" x14ac:dyDescent="0.25">
      <c r="A3332" s="12" t="s">
        <v>12616</v>
      </c>
      <c r="B3332" s="8" t="s">
        <v>8152</v>
      </c>
      <c r="C3332" s="5" t="s">
        <v>7158</v>
      </c>
      <c r="D3332" s="27" t="s">
        <v>11320</v>
      </c>
      <c r="E3332" s="29" t="s">
        <v>10081</v>
      </c>
      <c r="F3332" s="7" t="s">
        <v>12617</v>
      </c>
      <c r="G3332" s="7" t="s">
        <v>12618</v>
      </c>
      <c r="H3332" s="13">
        <v>44621</v>
      </c>
      <c r="I3332" s="13">
        <v>45170</v>
      </c>
      <c r="J3332" s="20" t="str">
        <f ca="1">IF(Ugovori_OPULJP[[#This Row],[DATUM ZAVRŠETKA OPERACIJE]]&lt;TODAY(),"završen","u provedbi")</f>
        <v>u provedbi</v>
      </c>
      <c r="K3332" s="6" t="s">
        <v>13</v>
      </c>
      <c r="L3332" s="6" t="s">
        <v>13</v>
      </c>
      <c r="M3332" s="17">
        <v>0.85</v>
      </c>
      <c r="N3332" s="17">
        <v>0.15</v>
      </c>
      <c r="O3332" s="11">
        <f>Ugovori_OPULJP[[#This Row],[Bespovratna sredstva - Ukupno (EU+Nac) HRK
= Ukupna ugovorena vrijednost bespovratnih sredstava]]*Ugovori_OPULJP[[#This Row],[EU STOPA SUFINANCIRANJA %
EU CO-FINANCING RATE %]]</f>
        <v>387105.69949999999</v>
      </c>
      <c r="P3332" s="11">
        <f>Ugovori_OPULJP[[#This Row],[Bespovratna sredstva - Ukupno (EU+Nac) HRK
= Ukupna ugovorena vrijednost bespovratnih sredstava]]*Ugovori_OPULJP[[#This Row],[STOPA NACIONALNOG SUFINANCIRANJA %]]</f>
        <v>68312.770499999999</v>
      </c>
      <c r="Q3332" s="4">
        <v>455418.47</v>
      </c>
      <c r="R3332" s="11">
        <v>0</v>
      </c>
      <c r="S3332" s="11">
        <v>0</v>
      </c>
      <c r="T3332" s="4">
        <f>Ugovori_OPULJP[[#This Row],[Bespovratna sredstva - Ukupno (EU+Nac) HRK
= Ukupna ugovorena vrijednost bespovratnih sredstava]]+Ugovori_OPULJP[[#This Row],[Javni doprinos korisnika - HRK]]+Ugovori_OPULJP[[#This Row],[Privatni doprinos korisnika - HRK]]</f>
        <v>455418.47</v>
      </c>
      <c r="U3332" s="29" t="s">
        <v>4584</v>
      </c>
      <c r="V3332" s="29" t="s">
        <v>7159</v>
      </c>
      <c r="W3332" s="14" t="s">
        <v>12619</v>
      </c>
      <c r="X3332" s="30" t="s">
        <v>8071</v>
      </c>
    </row>
    <row r="3333" spans="1:24" ht="76.5" x14ac:dyDescent="0.25">
      <c r="A3333" s="12" t="s">
        <v>11405</v>
      </c>
      <c r="B3333" s="8" t="s">
        <v>8152</v>
      </c>
      <c r="C3333" s="5" t="s">
        <v>7158</v>
      </c>
      <c r="D3333" s="27" t="s">
        <v>11320</v>
      </c>
      <c r="E3333" s="29" t="s">
        <v>10081</v>
      </c>
      <c r="F3333" s="7" t="s">
        <v>11428</v>
      </c>
      <c r="G3333" s="7" t="s">
        <v>3305</v>
      </c>
      <c r="H3333" s="13">
        <v>44504</v>
      </c>
      <c r="I3333" s="13">
        <v>44869</v>
      </c>
      <c r="J3333" s="13" t="str">
        <f ca="1">IF(Ugovori_OPULJP[[#This Row],[DATUM ZAVRŠETKA OPERACIJE]]&lt;TODAY(),"završen","u provedbi")</f>
        <v>u provedbi</v>
      </c>
      <c r="K3333" s="18" t="s">
        <v>13</v>
      </c>
      <c r="L3333" s="18" t="s">
        <v>3</v>
      </c>
      <c r="M3333" s="17">
        <v>0.85</v>
      </c>
      <c r="N3333" s="17">
        <v>0.15</v>
      </c>
      <c r="O3333" s="11">
        <f>Ugovori_OPULJP[[#This Row],[Bespovratna sredstva - Ukupno (EU+Nac) HRK
= Ukupna ugovorena vrijednost bespovratnih sredstava]]*Ugovori_OPULJP[[#This Row],[EU STOPA SUFINANCIRANJA %
EU CO-FINANCING RATE %]]</f>
        <v>394208.75</v>
      </c>
      <c r="P3333" s="11">
        <f>Ugovori_OPULJP[[#This Row],[Bespovratna sredstva - Ukupno (EU+Nac) HRK
= Ukupna ugovorena vrijednost bespovratnih sredstava]]*Ugovori_OPULJP[[#This Row],[STOPA NACIONALNOG SUFINANCIRANJA %]]</f>
        <v>69566.25</v>
      </c>
      <c r="Q3333" s="4">
        <v>463775</v>
      </c>
      <c r="R3333" s="11">
        <v>0</v>
      </c>
      <c r="S3333" s="11">
        <v>0</v>
      </c>
      <c r="T3333" s="4">
        <f>Ugovori_OPULJP[[#This Row],[Bespovratna sredstva - Ukupno (EU+Nac) HRK
= Ukupna ugovorena vrijednost bespovratnih sredstava]]+Ugovori_OPULJP[[#This Row],[Javni doprinos korisnika - HRK]]+Ugovori_OPULJP[[#This Row],[Privatni doprinos korisnika - HRK]]</f>
        <v>463775</v>
      </c>
      <c r="U3333" s="19" t="s">
        <v>4584</v>
      </c>
      <c r="V3333" s="19" t="s">
        <v>7159</v>
      </c>
      <c r="W3333" s="14" t="s">
        <v>11451</v>
      </c>
      <c r="X3333" s="15" t="s">
        <v>8071</v>
      </c>
    </row>
    <row r="3334" spans="1:24" ht="63.75" x14ac:dyDescent="0.25">
      <c r="A3334" s="12" t="s">
        <v>12620</v>
      </c>
      <c r="B3334" s="8" t="s">
        <v>8152</v>
      </c>
      <c r="C3334" s="5" t="s">
        <v>7158</v>
      </c>
      <c r="D3334" s="27" t="s">
        <v>11320</v>
      </c>
      <c r="E3334" s="29" t="s">
        <v>10081</v>
      </c>
      <c r="F3334" s="7" t="s">
        <v>12621</v>
      </c>
      <c r="G3334" s="7" t="s">
        <v>12622</v>
      </c>
      <c r="H3334" s="13">
        <v>44608</v>
      </c>
      <c r="I3334" s="13">
        <v>44973</v>
      </c>
      <c r="J3334" s="20" t="str">
        <f ca="1">IF(Ugovori_OPULJP[[#This Row],[DATUM ZAVRŠETKA OPERACIJE]]&lt;TODAY(),"završen","u provedbi")</f>
        <v>u provedbi</v>
      </c>
      <c r="K3334" s="6" t="s">
        <v>380</v>
      </c>
      <c r="L3334" s="6" t="s">
        <v>3</v>
      </c>
      <c r="M3334" s="53">
        <v>0.85</v>
      </c>
      <c r="N3334" s="17">
        <v>0.15</v>
      </c>
      <c r="O3334" s="11">
        <f>Ugovori_OPULJP[[#This Row],[Bespovratna sredstva - Ukupno (EU+Nac) HRK
= Ukupna ugovorena vrijednost bespovratnih sredstava]]*Ugovori_OPULJP[[#This Row],[EU STOPA SUFINANCIRANJA %
EU CO-FINANCING RATE %]]</f>
        <v>364591.826</v>
      </c>
      <c r="P3334" s="11">
        <f>Ugovori_OPULJP[[#This Row],[Bespovratna sredstva - Ukupno (EU+Nac) HRK
= Ukupna ugovorena vrijednost bespovratnih sredstava]]*Ugovori_OPULJP[[#This Row],[STOPA NACIONALNOG SUFINANCIRANJA %]]</f>
        <v>64339.733999999997</v>
      </c>
      <c r="Q3334" s="4">
        <v>428931.56</v>
      </c>
      <c r="R3334" s="11">
        <v>0</v>
      </c>
      <c r="S3334" s="11">
        <v>0</v>
      </c>
      <c r="T3334" s="4">
        <f>Ugovori_OPULJP[[#This Row],[Bespovratna sredstva - Ukupno (EU+Nac) HRK
= Ukupna ugovorena vrijednost bespovratnih sredstava]]+Ugovori_OPULJP[[#This Row],[Javni doprinos korisnika - HRK]]+Ugovori_OPULJP[[#This Row],[Privatni doprinos korisnika - HRK]]</f>
        <v>428931.56</v>
      </c>
      <c r="U3334" s="19" t="s">
        <v>4584</v>
      </c>
      <c r="V3334" s="19" t="s">
        <v>7159</v>
      </c>
      <c r="W3334" s="14" t="s">
        <v>12623</v>
      </c>
      <c r="X3334" s="15" t="s">
        <v>8071</v>
      </c>
    </row>
    <row r="3335" spans="1:24" ht="89.25" x14ac:dyDescent="0.25">
      <c r="A3335" s="12" t="s">
        <v>12624</v>
      </c>
      <c r="B3335" s="8" t="s">
        <v>8152</v>
      </c>
      <c r="C3335" s="5" t="s">
        <v>7158</v>
      </c>
      <c r="D3335" s="27" t="s">
        <v>11320</v>
      </c>
      <c r="E3335" s="29" t="s">
        <v>10081</v>
      </c>
      <c r="F3335" s="7" t="s">
        <v>12625</v>
      </c>
      <c r="G3335" s="7" t="s">
        <v>12626</v>
      </c>
      <c r="H3335" s="13">
        <v>44608</v>
      </c>
      <c r="I3335" s="13">
        <v>45154</v>
      </c>
      <c r="J3335" s="20" t="str">
        <f ca="1">IF(Ugovori_OPULJP[[#This Row],[DATUM ZAVRŠETKA OPERACIJE]]&lt;TODAY(),"završen","u provedbi")</f>
        <v>u provedbi</v>
      </c>
      <c r="K3335" s="6" t="s">
        <v>14</v>
      </c>
      <c r="L3335" s="6" t="s">
        <v>14</v>
      </c>
      <c r="M3335" s="53">
        <v>0.85</v>
      </c>
      <c r="N3335" s="17">
        <v>0.15</v>
      </c>
      <c r="O3335" s="11">
        <f>Ugovori_OPULJP[[#This Row],[Bespovratna sredstva - Ukupno (EU+Nac) HRK
= Ukupna ugovorena vrijednost bespovratnih sredstava]]*Ugovori_OPULJP[[#This Row],[EU STOPA SUFINANCIRANJA %
EU CO-FINANCING RATE %]]</f>
        <v>401202.81349999999</v>
      </c>
      <c r="P3335" s="11">
        <f>Ugovori_OPULJP[[#This Row],[Bespovratna sredstva - Ukupno (EU+Nac) HRK
= Ukupna ugovorena vrijednost bespovratnih sredstava]]*Ugovori_OPULJP[[#This Row],[STOPA NACIONALNOG SUFINANCIRANJA %]]</f>
        <v>70800.496499999994</v>
      </c>
      <c r="Q3335" s="4">
        <v>472003.31</v>
      </c>
      <c r="R3335" s="11">
        <v>0</v>
      </c>
      <c r="S3335" s="11">
        <v>0</v>
      </c>
      <c r="T3335" s="4">
        <f>Ugovori_OPULJP[[#This Row],[Bespovratna sredstva - Ukupno (EU+Nac) HRK
= Ukupna ugovorena vrijednost bespovratnih sredstava]]+Ugovori_OPULJP[[#This Row],[Javni doprinos korisnika - HRK]]+Ugovori_OPULJP[[#This Row],[Privatni doprinos korisnika - HRK]]</f>
        <v>472003.31</v>
      </c>
      <c r="U3335" s="19" t="s">
        <v>4584</v>
      </c>
      <c r="V3335" s="19" t="s">
        <v>7159</v>
      </c>
      <c r="W3335" s="14" t="s">
        <v>12627</v>
      </c>
      <c r="X3335" s="15" t="s">
        <v>8071</v>
      </c>
    </row>
    <row r="3336" spans="1:24" ht="63.75" x14ac:dyDescent="0.25">
      <c r="A3336" s="12" t="s">
        <v>12628</v>
      </c>
      <c r="B3336" s="8" t="s">
        <v>8152</v>
      </c>
      <c r="C3336" s="5" t="s">
        <v>7158</v>
      </c>
      <c r="D3336" s="27" t="s">
        <v>11320</v>
      </c>
      <c r="E3336" s="29" t="s">
        <v>10081</v>
      </c>
      <c r="F3336" s="7" t="s">
        <v>12629</v>
      </c>
      <c r="G3336" s="7" t="s">
        <v>12630</v>
      </c>
      <c r="H3336" s="13">
        <v>44641</v>
      </c>
      <c r="I3336" s="13">
        <v>45006</v>
      </c>
      <c r="J3336" s="20" t="str">
        <f ca="1">IF(Ugovori_OPULJP[[#This Row],[DATUM ZAVRŠETKA OPERACIJE]]&lt;TODAY(),"završen","u provedbi")</f>
        <v>u provedbi</v>
      </c>
      <c r="K3336" s="18" t="s">
        <v>11</v>
      </c>
      <c r="L3336" s="18" t="s">
        <v>11</v>
      </c>
      <c r="M3336" s="17">
        <v>0.85</v>
      </c>
      <c r="N3336" s="17">
        <v>0.15</v>
      </c>
      <c r="O3336" s="11">
        <f>Ugovori_OPULJP[[#This Row],[Bespovratna sredstva - Ukupno (EU+Nac) HRK
= Ukupna ugovorena vrijednost bespovratnih sredstava]]*Ugovori_OPULJP[[#This Row],[EU STOPA SUFINANCIRANJA %
EU CO-FINANCING RATE %]]</f>
        <v>302548.77899999998</v>
      </c>
      <c r="P3336" s="11">
        <f>Ugovori_OPULJP[[#This Row],[Bespovratna sredstva - Ukupno (EU+Nac) HRK
= Ukupna ugovorena vrijednost bespovratnih sredstava]]*Ugovori_OPULJP[[#This Row],[STOPA NACIONALNOG SUFINANCIRANJA %]]</f>
        <v>53390.960999999996</v>
      </c>
      <c r="Q3336" s="4">
        <v>355939.74</v>
      </c>
      <c r="R3336" s="11">
        <v>0</v>
      </c>
      <c r="S3336" s="11">
        <v>0</v>
      </c>
      <c r="T3336" s="4">
        <f>Ugovori_OPULJP[[#This Row],[Bespovratna sredstva - Ukupno (EU+Nac) HRK
= Ukupna ugovorena vrijednost bespovratnih sredstava]]+Ugovori_OPULJP[[#This Row],[Javni doprinos korisnika - HRK]]+Ugovori_OPULJP[[#This Row],[Privatni doprinos korisnika - HRK]]</f>
        <v>355939.74</v>
      </c>
      <c r="U3336" s="29" t="s">
        <v>4584</v>
      </c>
      <c r="V3336" s="29" t="s">
        <v>7159</v>
      </c>
      <c r="W3336" s="14" t="s">
        <v>12631</v>
      </c>
      <c r="X3336" s="30" t="s">
        <v>8071</v>
      </c>
    </row>
    <row r="3337" spans="1:24" ht="102" x14ac:dyDescent="0.25">
      <c r="A3337" s="12" t="s">
        <v>12632</v>
      </c>
      <c r="B3337" s="8" t="s">
        <v>8152</v>
      </c>
      <c r="C3337" s="5" t="s">
        <v>7158</v>
      </c>
      <c r="D3337" s="27" t="s">
        <v>11320</v>
      </c>
      <c r="E3337" s="29" t="s">
        <v>10081</v>
      </c>
      <c r="F3337" s="7" t="s">
        <v>12633</v>
      </c>
      <c r="G3337" s="7" t="s">
        <v>10522</v>
      </c>
      <c r="H3337" s="13">
        <v>44641</v>
      </c>
      <c r="I3337" s="13">
        <v>45006</v>
      </c>
      <c r="J3337" s="20" t="str">
        <f ca="1">IF(Ugovori_OPULJP[[#This Row],[DATUM ZAVRŠETKA OPERACIJE]]&lt;TODAY(),"završen","u provedbi")</f>
        <v>u provedbi</v>
      </c>
      <c r="K3337" s="18" t="s">
        <v>1613</v>
      </c>
      <c r="L3337" s="18" t="s">
        <v>12</v>
      </c>
      <c r="M3337" s="17">
        <v>0.85</v>
      </c>
      <c r="N3337" s="17">
        <v>0.15</v>
      </c>
      <c r="O3337" s="11">
        <f>Ugovori_OPULJP[[#This Row],[Bespovratna sredstva - Ukupno (EU+Nac) HRK
= Ukupna ugovorena vrijednost bespovratnih sredstava]]*Ugovori_OPULJP[[#This Row],[EU STOPA SUFINANCIRANJA %
EU CO-FINANCING RATE %]]</f>
        <v>373677.83299999998</v>
      </c>
      <c r="P3337" s="11">
        <f>Ugovori_OPULJP[[#This Row],[Bespovratna sredstva - Ukupno (EU+Nac) HRK
= Ukupna ugovorena vrijednost bespovratnih sredstava]]*Ugovori_OPULJP[[#This Row],[STOPA NACIONALNOG SUFINANCIRANJA %]]</f>
        <v>65943.146999999997</v>
      </c>
      <c r="Q3337" s="4">
        <v>439620.98</v>
      </c>
      <c r="R3337" s="11">
        <v>0</v>
      </c>
      <c r="S3337" s="11">
        <v>0</v>
      </c>
      <c r="T3337" s="4">
        <f>Ugovori_OPULJP[[#This Row],[Bespovratna sredstva - Ukupno (EU+Nac) HRK
= Ukupna ugovorena vrijednost bespovratnih sredstava]]+Ugovori_OPULJP[[#This Row],[Javni doprinos korisnika - HRK]]+Ugovori_OPULJP[[#This Row],[Privatni doprinos korisnika - HRK]]</f>
        <v>439620.98</v>
      </c>
      <c r="U3337" s="29" t="s">
        <v>4584</v>
      </c>
      <c r="V3337" s="29" t="s">
        <v>7159</v>
      </c>
      <c r="W3337" s="14" t="s">
        <v>12634</v>
      </c>
      <c r="X3337" s="30" t="s">
        <v>8071</v>
      </c>
    </row>
    <row r="3338" spans="1:24" ht="63.75" x14ac:dyDescent="0.25">
      <c r="A3338" s="12" t="s">
        <v>12635</v>
      </c>
      <c r="B3338" s="8" t="s">
        <v>8152</v>
      </c>
      <c r="C3338" s="5" t="s">
        <v>7158</v>
      </c>
      <c r="D3338" s="27" t="s">
        <v>11320</v>
      </c>
      <c r="E3338" s="29" t="s">
        <v>10081</v>
      </c>
      <c r="F3338" s="7" t="s">
        <v>12636</v>
      </c>
      <c r="G3338" s="7" t="s">
        <v>12637</v>
      </c>
      <c r="H3338" s="13">
        <v>44641</v>
      </c>
      <c r="I3338" s="13">
        <v>45006</v>
      </c>
      <c r="J3338" s="20" t="str">
        <f ca="1">IF(Ugovori_OPULJP[[#This Row],[DATUM ZAVRŠETKA OPERACIJE]]&lt;TODAY(),"završen","u provedbi")</f>
        <v>u provedbi</v>
      </c>
      <c r="K3338" s="18" t="s">
        <v>3</v>
      </c>
      <c r="L3338" s="6" t="s">
        <v>3</v>
      </c>
      <c r="M3338" s="17">
        <v>0.85</v>
      </c>
      <c r="N3338" s="17">
        <v>0.15</v>
      </c>
      <c r="O3338" s="11">
        <f>Ugovori_OPULJP[[#This Row],[Bespovratna sredstva - Ukupno (EU+Nac) HRK
= Ukupna ugovorena vrijednost bespovratnih sredstava]]*Ugovori_OPULJP[[#This Row],[EU STOPA SUFINANCIRANJA %
EU CO-FINANCING RATE %]]</f>
        <v>370861.8</v>
      </c>
      <c r="P3338" s="11">
        <f>Ugovori_OPULJP[[#This Row],[Bespovratna sredstva - Ukupno (EU+Nac) HRK
= Ukupna ugovorena vrijednost bespovratnih sredstava]]*Ugovori_OPULJP[[#This Row],[STOPA NACIONALNOG SUFINANCIRANJA %]]</f>
        <v>65446.2</v>
      </c>
      <c r="Q3338" s="4">
        <v>436308</v>
      </c>
      <c r="R3338" s="11">
        <v>0</v>
      </c>
      <c r="S3338" s="11">
        <v>0</v>
      </c>
      <c r="T3338" s="4">
        <f>Ugovori_OPULJP[[#This Row],[Bespovratna sredstva - Ukupno (EU+Nac) HRK
= Ukupna ugovorena vrijednost bespovratnih sredstava]]+Ugovori_OPULJP[[#This Row],[Javni doprinos korisnika - HRK]]+Ugovori_OPULJP[[#This Row],[Privatni doprinos korisnika - HRK]]</f>
        <v>436308</v>
      </c>
      <c r="U3338" s="29" t="s">
        <v>4584</v>
      </c>
      <c r="V3338" s="29" t="s">
        <v>7159</v>
      </c>
      <c r="W3338" s="14" t="s">
        <v>12638</v>
      </c>
      <c r="X3338" s="30" t="s">
        <v>8071</v>
      </c>
    </row>
    <row r="3339" spans="1:24" ht="102" x14ac:dyDescent="0.25">
      <c r="A3339" s="12" t="s">
        <v>12639</v>
      </c>
      <c r="B3339" s="8" t="s">
        <v>8152</v>
      </c>
      <c r="C3339" s="5" t="s">
        <v>7158</v>
      </c>
      <c r="D3339" s="27" t="s">
        <v>11320</v>
      </c>
      <c r="E3339" s="29" t="s">
        <v>10081</v>
      </c>
      <c r="F3339" s="7" t="s">
        <v>12640</v>
      </c>
      <c r="G3339" s="7" t="s">
        <v>12641</v>
      </c>
      <c r="H3339" s="13">
        <v>44608</v>
      </c>
      <c r="I3339" s="13">
        <v>44973</v>
      </c>
      <c r="J3339" s="20" t="str">
        <f ca="1">IF(Ugovori_OPULJP[[#This Row],[DATUM ZAVRŠETKA OPERACIJE]]&lt;TODAY(),"završen","u provedbi")</f>
        <v>u provedbi</v>
      </c>
      <c r="K3339" s="6" t="s">
        <v>12642</v>
      </c>
      <c r="L3339" s="6" t="s">
        <v>9</v>
      </c>
      <c r="M3339" s="53">
        <v>0.85</v>
      </c>
      <c r="N3339" s="17">
        <v>0.15</v>
      </c>
      <c r="O3339" s="11">
        <f>Ugovori_OPULJP[[#This Row],[Bespovratna sredstva - Ukupno (EU+Nac) HRK
= Ukupna ugovorena vrijednost bespovratnih sredstava]]*Ugovori_OPULJP[[#This Row],[EU STOPA SUFINANCIRANJA %
EU CO-FINANCING RATE %]]</f>
        <v>385868.788</v>
      </c>
      <c r="P3339" s="11">
        <f>Ugovori_OPULJP[[#This Row],[Bespovratna sredstva - Ukupno (EU+Nac) HRK
= Ukupna ugovorena vrijednost bespovratnih sredstava]]*Ugovori_OPULJP[[#This Row],[STOPA NACIONALNOG SUFINANCIRANJA %]]</f>
        <v>68094.491999999998</v>
      </c>
      <c r="Q3339" s="4">
        <v>453963.28</v>
      </c>
      <c r="R3339" s="11">
        <v>0</v>
      </c>
      <c r="S3339" s="11">
        <v>0</v>
      </c>
      <c r="T3339" s="4">
        <f>Ugovori_OPULJP[[#This Row],[Bespovratna sredstva - Ukupno (EU+Nac) HRK
= Ukupna ugovorena vrijednost bespovratnih sredstava]]+Ugovori_OPULJP[[#This Row],[Javni doprinos korisnika - HRK]]+Ugovori_OPULJP[[#This Row],[Privatni doprinos korisnika - HRK]]</f>
        <v>453963.28</v>
      </c>
      <c r="U3339" s="19" t="s">
        <v>4584</v>
      </c>
      <c r="V3339" s="19" t="s">
        <v>7159</v>
      </c>
      <c r="W3339" s="14" t="s">
        <v>12643</v>
      </c>
      <c r="X3339" s="15" t="s">
        <v>8071</v>
      </c>
    </row>
    <row r="3340" spans="1:24" ht="63.75" x14ac:dyDescent="0.25">
      <c r="A3340" s="12" t="s">
        <v>12644</v>
      </c>
      <c r="B3340" s="8" t="s">
        <v>8152</v>
      </c>
      <c r="C3340" s="5" t="s">
        <v>7158</v>
      </c>
      <c r="D3340" s="27" t="s">
        <v>11320</v>
      </c>
      <c r="E3340" s="29" t="s">
        <v>10081</v>
      </c>
      <c r="F3340" s="7" t="s">
        <v>12645</v>
      </c>
      <c r="G3340" s="7" t="s">
        <v>12646</v>
      </c>
      <c r="H3340" s="13">
        <v>44641</v>
      </c>
      <c r="I3340" s="13">
        <v>45006</v>
      </c>
      <c r="J3340" s="20" t="str">
        <f ca="1">IF(Ugovori_OPULJP[[#This Row],[DATUM ZAVRŠETKA OPERACIJE]]&lt;TODAY(),"završen","u provedbi")</f>
        <v>u provedbi</v>
      </c>
      <c r="K3340" s="18" t="s">
        <v>14</v>
      </c>
      <c r="L3340" s="18" t="s">
        <v>14</v>
      </c>
      <c r="M3340" s="17">
        <v>0.85</v>
      </c>
      <c r="N3340" s="17">
        <v>0.15</v>
      </c>
      <c r="O3340" s="11">
        <f>Ugovori_OPULJP[[#This Row],[Bespovratna sredstva - Ukupno (EU+Nac) HRK
= Ukupna ugovorena vrijednost bespovratnih sredstava]]*Ugovori_OPULJP[[#This Row],[EU STOPA SUFINANCIRANJA %
EU CO-FINANCING RATE %]]</f>
        <v>365712.5</v>
      </c>
      <c r="P3340" s="11">
        <f>Ugovori_OPULJP[[#This Row],[Bespovratna sredstva - Ukupno (EU+Nac) HRK
= Ukupna ugovorena vrijednost bespovratnih sredstava]]*Ugovori_OPULJP[[#This Row],[STOPA NACIONALNOG SUFINANCIRANJA %]]</f>
        <v>64537.5</v>
      </c>
      <c r="Q3340" s="4">
        <v>430250</v>
      </c>
      <c r="R3340" s="11">
        <v>0</v>
      </c>
      <c r="S3340" s="11">
        <v>0</v>
      </c>
      <c r="T3340" s="4">
        <f>Ugovori_OPULJP[[#This Row],[Bespovratna sredstva - Ukupno (EU+Nac) HRK
= Ukupna ugovorena vrijednost bespovratnih sredstava]]+Ugovori_OPULJP[[#This Row],[Javni doprinos korisnika - HRK]]+Ugovori_OPULJP[[#This Row],[Privatni doprinos korisnika - HRK]]</f>
        <v>430250</v>
      </c>
      <c r="U3340" s="29" t="s">
        <v>4584</v>
      </c>
      <c r="V3340" s="29" t="s">
        <v>7159</v>
      </c>
      <c r="W3340" s="14" t="s">
        <v>12647</v>
      </c>
      <c r="X3340" s="30" t="s">
        <v>8071</v>
      </c>
    </row>
    <row r="3341" spans="1:24" ht="89.25" x14ac:dyDescent="0.25">
      <c r="A3341" s="12" t="s">
        <v>12648</v>
      </c>
      <c r="B3341" s="8" t="s">
        <v>8152</v>
      </c>
      <c r="C3341" s="5" t="s">
        <v>7158</v>
      </c>
      <c r="D3341" s="27" t="s">
        <v>11320</v>
      </c>
      <c r="E3341" s="29" t="s">
        <v>10081</v>
      </c>
      <c r="F3341" s="7" t="s">
        <v>12649</v>
      </c>
      <c r="G3341" s="7" t="s">
        <v>12650</v>
      </c>
      <c r="H3341" s="13">
        <v>44641</v>
      </c>
      <c r="I3341" s="13">
        <v>45098</v>
      </c>
      <c r="J3341" s="20" t="str">
        <f ca="1">IF(Ugovori_OPULJP[[#This Row],[DATUM ZAVRŠETKA OPERACIJE]]&lt;TODAY(),"završen","u provedbi")</f>
        <v>u provedbi</v>
      </c>
      <c r="K3341" s="18" t="s">
        <v>3</v>
      </c>
      <c r="L3341" s="6" t="s">
        <v>3</v>
      </c>
      <c r="M3341" s="17">
        <v>0.85</v>
      </c>
      <c r="N3341" s="17">
        <v>0.15</v>
      </c>
      <c r="O3341" s="11">
        <f>Ugovori_OPULJP[[#This Row],[Bespovratna sredstva - Ukupno (EU+Nac) HRK
= Ukupna ugovorena vrijednost bespovratnih sredstava]]*Ugovori_OPULJP[[#This Row],[EU STOPA SUFINANCIRANJA %
EU CO-FINANCING RATE %]]</f>
        <v>368084.44199999998</v>
      </c>
      <c r="P3341" s="11">
        <f>Ugovori_OPULJP[[#This Row],[Bespovratna sredstva - Ukupno (EU+Nac) HRK
= Ukupna ugovorena vrijednost bespovratnih sredstava]]*Ugovori_OPULJP[[#This Row],[STOPA NACIONALNOG SUFINANCIRANJA %]]</f>
        <v>64956.078000000001</v>
      </c>
      <c r="Q3341" s="4">
        <v>433040.52</v>
      </c>
      <c r="R3341" s="11">
        <v>0</v>
      </c>
      <c r="S3341" s="11">
        <v>0</v>
      </c>
      <c r="T3341" s="4">
        <f>Ugovori_OPULJP[[#This Row],[Bespovratna sredstva - Ukupno (EU+Nac) HRK
= Ukupna ugovorena vrijednost bespovratnih sredstava]]+Ugovori_OPULJP[[#This Row],[Javni doprinos korisnika - HRK]]+Ugovori_OPULJP[[#This Row],[Privatni doprinos korisnika - HRK]]</f>
        <v>433040.52</v>
      </c>
      <c r="U3341" s="29" t="s">
        <v>4584</v>
      </c>
      <c r="V3341" s="29" t="s">
        <v>7159</v>
      </c>
      <c r="W3341" s="14" t="s">
        <v>12651</v>
      </c>
      <c r="X3341" s="30" t="s">
        <v>8071</v>
      </c>
    </row>
    <row r="3342" spans="1:24" ht="76.5" x14ac:dyDescent="0.25">
      <c r="A3342" s="12" t="s">
        <v>11311</v>
      </c>
      <c r="B3342" s="8" t="s">
        <v>8152</v>
      </c>
      <c r="C3342" s="5" t="s">
        <v>7158</v>
      </c>
      <c r="D3342" s="27" t="s">
        <v>11320</v>
      </c>
      <c r="E3342" s="29" t="s">
        <v>10081</v>
      </c>
      <c r="F3342" s="7" t="s">
        <v>11334</v>
      </c>
      <c r="G3342" s="47" t="s">
        <v>946</v>
      </c>
      <c r="H3342" s="13">
        <v>44502</v>
      </c>
      <c r="I3342" s="13">
        <v>45048</v>
      </c>
      <c r="J3342" s="13" t="str">
        <f ca="1">IF(Ugovori_OPULJP[[#This Row],[DATUM ZAVRŠETKA OPERACIJE]]&lt;TODAY(),"završen","u provedbi")</f>
        <v>u provedbi</v>
      </c>
      <c r="K3342" s="18" t="s">
        <v>13</v>
      </c>
      <c r="L3342" s="18" t="s">
        <v>13</v>
      </c>
      <c r="M3342" s="17">
        <v>0.85</v>
      </c>
      <c r="N3342" s="17">
        <v>0.15</v>
      </c>
      <c r="O3342" s="11">
        <f>Ugovori_OPULJP[[#This Row],[Bespovratna sredstva - Ukupno (EU+Nac) HRK
= Ukupna ugovorena vrijednost bespovratnih sredstava]]*Ugovori_OPULJP[[#This Row],[EU STOPA SUFINANCIRANJA %
EU CO-FINANCING RATE %]]</f>
        <v>328160.5625</v>
      </c>
      <c r="P3342" s="11">
        <f>Ugovori_OPULJP[[#This Row],[Bespovratna sredstva - Ukupno (EU+Nac) HRK
= Ukupna ugovorena vrijednost bespovratnih sredstava]]*Ugovori_OPULJP[[#This Row],[STOPA NACIONALNOG SUFINANCIRANJA %]]</f>
        <v>57910.6875</v>
      </c>
      <c r="Q3342" s="4">
        <v>386071.25</v>
      </c>
      <c r="R3342" s="11">
        <v>0</v>
      </c>
      <c r="S3342" s="11">
        <v>0</v>
      </c>
      <c r="T3342" s="4">
        <f>Ugovori_OPULJP[[#This Row],[Bespovratna sredstva - Ukupno (EU+Nac) HRK
= Ukupna ugovorena vrijednost bespovratnih sredstava]]+Ugovori_OPULJP[[#This Row],[Javni doprinos korisnika - HRK]]+Ugovori_OPULJP[[#This Row],[Privatni doprinos korisnika - HRK]]</f>
        <v>386071.25</v>
      </c>
      <c r="U3342" s="29" t="s">
        <v>4584</v>
      </c>
      <c r="V3342" s="29" t="s">
        <v>7159</v>
      </c>
      <c r="W3342" s="14" t="s">
        <v>11367</v>
      </c>
      <c r="X3342" s="15" t="s">
        <v>8071</v>
      </c>
    </row>
    <row r="3343" spans="1:24" ht="102" x14ac:dyDescent="0.25">
      <c r="A3343" s="12" t="s">
        <v>11312</v>
      </c>
      <c r="B3343" s="8" t="s">
        <v>8152</v>
      </c>
      <c r="C3343" s="5" t="s">
        <v>7158</v>
      </c>
      <c r="D3343" s="27" t="s">
        <v>11320</v>
      </c>
      <c r="E3343" s="29" t="s">
        <v>10081</v>
      </c>
      <c r="F3343" s="7" t="s">
        <v>11335</v>
      </c>
      <c r="G3343" s="7" t="s">
        <v>4552</v>
      </c>
      <c r="H3343" s="13">
        <v>44502</v>
      </c>
      <c r="I3343" s="13">
        <v>44867</v>
      </c>
      <c r="J3343" s="13" t="str">
        <f ca="1">IF(Ugovori_OPULJP[[#This Row],[DATUM ZAVRŠETKA OPERACIJE]]&lt;TODAY(),"završen","u provedbi")</f>
        <v>u provedbi</v>
      </c>
      <c r="K3343" s="18" t="s">
        <v>13</v>
      </c>
      <c r="L3343" s="18" t="s">
        <v>3</v>
      </c>
      <c r="M3343" s="17">
        <v>0.85</v>
      </c>
      <c r="N3343" s="17">
        <v>0.15</v>
      </c>
      <c r="O3343" s="11">
        <f>Ugovori_OPULJP[[#This Row],[Bespovratna sredstva - Ukupno (EU+Nac) HRK
= Ukupna ugovorena vrijednost bespovratnih sredstava]]*Ugovori_OPULJP[[#This Row],[EU STOPA SUFINANCIRANJA %
EU CO-FINANCING RATE %]]</f>
        <v>407847.30599999998</v>
      </c>
      <c r="P3343" s="11">
        <f>Ugovori_OPULJP[[#This Row],[Bespovratna sredstva - Ukupno (EU+Nac) HRK
= Ukupna ugovorena vrijednost bespovratnih sredstava]]*Ugovori_OPULJP[[#This Row],[STOPA NACIONALNOG SUFINANCIRANJA %]]</f>
        <v>71973.053999999989</v>
      </c>
      <c r="Q3343" s="4">
        <v>479820.36</v>
      </c>
      <c r="R3343" s="11">
        <v>0</v>
      </c>
      <c r="S3343" s="11">
        <v>0</v>
      </c>
      <c r="T3343" s="4">
        <f>Ugovori_OPULJP[[#This Row],[Bespovratna sredstva - Ukupno (EU+Nac) HRK
= Ukupna ugovorena vrijednost bespovratnih sredstava]]+Ugovori_OPULJP[[#This Row],[Javni doprinos korisnika - HRK]]+Ugovori_OPULJP[[#This Row],[Privatni doprinos korisnika - HRK]]</f>
        <v>479820.36</v>
      </c>
      <c r="U3343" s="29" t="s">
        <v>4584</v>
      </c>
      <c r="V3343" s="29" t="s">
        <v>7159</v>
      </c>
      <c r="W3343" s="14" t="s">
        <v>11368</v>
      </c>
      <c r="X3343" s="15" t="s">
        <v>8071</v>
      </c>
    </row>
    <row r="3344" spans="1:24" ht="102" x14ac:dyDescent="0.25">
      <c r="A3344" s="12" t="s">
        <v>11406</v>
      </c>
      <c r="B3344" s="8" t="s">
        <v>8152</v>
      </c>
      <c r="C3344" s="5" t="s">
        <v>7158</v>
      </c>
      <c r="D3344" s="27" t="s">
        <v>11320</v>
      </c>
      <c r="E3344" s="29" t="s">
        <v>10081</v>
      </c>
      <c r="F3344" s="7" t="s">
        <v>11429</v>
      </c>
      <c r="G3344" s="7" t="s">
        <v>8533</v>
      </c>
      <c r="H3344" s="13">
        <v>44502</v>
      </c>
      <c r="I3344" s="13">
        <v>44987</v>
      </c>
      <c r="J3344" s="13" t="str">
        <f ca="1">IF(Ugovori_OPULJP[[#This Row],[DATUM ZAVRŠETKA OPERACIJE]]&lt;TODAY(),"završen","u provedbi")</f>
        <v>u provedbi</v>
      </c>
      <c r="K3344" s="6" t="s">
        <v>13</v>
      </c>
      <c r="L3344" s="18" t="s">
        <v>3</v>
      </c>
      <c r="M3344" s="17">
        <v>0.85</v>
      </c>
      <c r="N3344" s="17">
        <v>0.15</v>
      </c>
      <c r="O3344" s="11">
        <f>Ugovori_OPULJP[[#This Row],[Bespovratna sredstva - Ukupno (EU+Nac) HRK
= Ukupna ugovorena vrijednost bespovratnih sredstava]]*Ugovori_OPULJP[[#This Row],[EU STOPA SUFINANCIRANJA %
EU CO-FINANCING RATE %]]</f>
        <v>350691.04499999998</v>
      </c>
      <c r="P3344" s="11">
        <f>Ugovori_OPULJP[[#This Row],[Bespovratna sredstva - Ukupno (EU+Nac) HRK
= Ukupna ugovorena vrijednost bespovratnih sredstava]]*Ugovori_OPULJP[[#This Row],[STOPA NACIONALNOG SUFINANCIRANJA %]]</f>
        <v>61886.654999999999</v>
      </c>
      <c r="Q3344" s="4">
        <v>412577.7</v>
      </c>
      <c r="R3344" s="11">
        <v>0</v>
      </c>
      <c r="S3344" s="11">
        <v>0</v>
      </c>
      <c r="T3344" s="4">
        <f>Ugovori_OPULJP[[#This Row],[Bespovratna sredstva - Ukupno (EU+Nac) HRK
= Ukupna ugovorena vrijednost bespovratnih sredstava]]+Ugovori_OPULJP[[#This Row],[Javni doprinos korisnika - HRK]]+Ugovori_OPULJP[[#This Row],[Privatni doprinos korisnika - HRK]]</f>
        <v>412577.7</v>
      </c>
      <c r="U3344" s="29" t="s">
        <v>4584</v>
      </c>
      <c r="V3344" s="29" t="s">
        <v>7159</v>
      </c>
      <c r="W3344" s="14" t="s">
        <v>11452</v>
      </c>
      <c r="X3344" s="15" t="s">
        <v>8071</v>
      </c>
    </row>
    <row r="3345" spans="1:24" ht="89.25" x14ac:dyDescent="0.25">
      <c r="A3345" s="12" t="s">
        <v>11464</v>
      </c>
      <c r="B3345" s="8" t="s">
        <v>8152</v>
      </c>
      <c r="C3345" s="5" t="s">
        <v>7158</v>
      </c>
      <c r="D3345" s="27" t="s">
        <v>11320</v>
      </c>
      <c r="E3345" s="29" t="s">
        <v>10081</v>
      </c>
      <c r="F3345" s="7" t="s">
        <v>11465</v>
      </c>
      <c r="G3345" s="7" t="s">
        <v>9714</v>
      </c>
      <c r="H3345" s="13">
        <v>44522</v>
      </c>
      <c r="I3345" s="13">
        <v>44887</v>
      </c>
      <c r="J3345" s="13" t="str">
        <f ca="1">IF(Ugovori_OPULJP[[#This Row],[DATUM ZAVRŠETKA OPERACIJE]]&lt;TODAY(),"završen","u provedbi")</f>
        <v>u provedbi</v>
      </c>
      <c r="K3345" s="6" t="s">
        <v>5</v>
      </c>
      <c r="L3345" s="6" t="s">
        <v>5</v>
      </c>
      <c r="M3345" s="17">
        <v>0.85</v>
      </c>
      <c r="N3345" s="17">
        <v>0.15</v>
      </c>
      <c r="O3345" s="11">
        <f>Ugovori_OPULJP[[#This Row],[Bespovratna sredstva - Ukupno (EU+Nac) HRK
= Ukupna ugovorena vrijednost bespovratnih sredstava]]*Ugovori_OPULJP[[#This Row],[EU STOPA SUFINANCIRANJA %
EU CO-FINANCING RATE %]]</f>
        <v>368758.04149999999</v>
      </c>
      <c r="P3345" s="11">
        <f>Ugovori_OPULJP[[#This Row],[Bespovratna sredstva - Ukupno (EU+Nac) HRK
= Ukupna ugovorena vrijednost bespovratnih sredstava]]*Ugovori_OPULJP[[#This Row],[STOPA NACIONALNOG SUFINANCIRANJA %]]</f>
        <v>65074.948499999999</v>
      </c>
      <c r="Q3345" s="4">
        <v>433832.99</v>
      </c>
      <c r="R3345" s="11">
        <v>0</v>
      </c>
      <c r="S3345" s="11">
        <v>0</v>
      </c>
      <c r="T3345" s="4">
        <v>433832.99</v>
      </c>
      <c r="U3345" s="29" t="s">
        <v>4584</v>
      </c>
      <c r="V3345" s="29" t="s">
        <v>7159</v>
      </c>
      <c r="W3345" s="14" t="s">
        <v>11466</v>
      </c>
      <c r="X3345" s="15" t="s">
        <v>8071</v>
      </c>
    </row>
    <row r="3346" spans="1:24" ht="114.75" x14ac:dyDescent="0.25">
      <c r="A3346" s="12" t="s">
        <v>11313</v>
      </c>
      <c r="B3346" s="8" t="s">
        <v>8152</v>
      </c>
      <c r="C3346" s="5" t="s">
        <v>7158</v>
      </c>
      <c r="D3346" s="27" t="s">
        <v>11320</v>
      </c>
      <c r="E3346" s="29" t="s">
        <v>10081</v>
      </c>
      <c r="F3346" s="7" t="s">
        <v>11336</v>
      </c>
      <c r="G3346" s="7" t="s">
        <v>1034</v>
      </c>
      <c r="H3346" s="13">
        <v>44502</v>
      </c>
      <c r="I3346" s="13">
        <v>44959</v>
      </c>
      <c r="J3346" s="13" t="str">
        <f ca="1">IF(Ugovori_OPULJP[[#This Row],[DATUM ZAVRŠETKA OPERACIJE]]&lt;TODAY(),"završen","u provedbi")</f>
        <v>u provedbi</v>
      </c>
      <c r="K3346" s="18" t="s">
        <v>13</v>
      </c>
      <c r="L3346" s="18" t="s">
        <v>3</v>
      </c>
      <c r="M3346" s="17">
        <v>0.85</v>
      </c>
      <c r="N3346" s="17">
        <v>0.15</v>
      </c>
      <c r="O3346" s="11">
        <f>Ugovori_OPULJP[[#This Row],[Bespovratna sredstva - Ukupno (EU+Nac) HRK
= Ukupna ugovorena vrijednost bespovratnih sredstava]]*Ugovori_OPULJP[[#This Row],[EU STOPA SUFINANCIRANJA %
EU CO-FINANCING RATE %]]</f>
        <v>403498.33199999999</v>
      </c>
      <c r="P3346" s="11">
        <f>Ugovori_OPULJP[[#This Row],[Bespovratna sredstva - Ukupno (EU+Nac) HRK
= Ukupna ugovorena vrijednost bespovratnih sredstava]]*Ugovori_OPULJP[[#This Row],[STOPA NACIONALNOG SUFINANCIRANJA %]]</f>
        <v>71205.587999999989</v>
      </c>
      <c r="Q3346" s="4">
        <v>474703.92</v>
      </c>
      <c r="R3346" s="11">
        <v>0</v>
      </c>
      <c r="S3346" s="11">
        <v>0</v>
      </c>
      <c r="T3346" s="4">
        <f>Ugovori_OPULJP[[#This Row],[Bespovratna sredstva - Ukupno (EU+Nac) HRK
= Ukupna ugovorena vrijednost bespovratnih sredstava]]+Ugovori_OPULJP[[#This Row],[Javni doprinos korisnika - HRK]]+Ugovori_OPULJP[[#This Row],[Privatni doprinos korisnika - HRK]]</f>
        <v>474703.92</v>
      </c>
      <c r="U3346" s="29" t="s">
        <v>4584</v>
      </c>
      <c r="V3346" s="29" t="s">
        <v>7159</v>
      </c>
      <c r="W3346" s="14" t="s">
        <v>11369</v>
      </c>
      <c r="X3346" s="15" t="s">
        <v>8071</v>
      </c>
    </row>
    <row r="3347" spans="1:24" ht="76.5" x14ac:dyDescent="0.25">
      <c r="A3347" s="12" t="s">
        <v>11407</v>
      </c>
      <c r="B3347" s="8" t="s">
        <v>8152</v>
      </c>
      <c r="C3347" s="5" t="s">
        <v>7158</v>
      </c>
      <c r="D3347" s="27" t="s">
        <v>11320</v>
      </c>
      <c r="E3347" s="29" t="s">
        <v>10081</v>
      </c>
      <c r="F3347" s="7" t="s">
        <v>11430</v>
      </c>
      <c r="G3347" s="7" t="s">
        <v>517</v>
      </c>
      <c r="H3347" s="13">
        <v>44502</v>
      </c>
      <c r="I3347" s="13">
        <v>44959</v>
      </c>
      <c r="J3347" s="13" t="str">
        <f ca="1">IF(Ugovori_OPULJP[[#This Row],[DATUM ZAVRŠETKA OPERACIJE]]&lt;TODAY(),"završen","u provedbi")</f>
        <v>u provedbi</v>
      </c>
      <c r="K3347" s="18" t="s">
        <v>273</v>
      </c>
      <c r="L3347" s="18" t="s">
        <v>5</v>
      </c>
      <c r="M3347" s="17">
        <v>0.85</v>
      </c>
      <c r="N3347" s="17">
        <v>0.15</v>
      </c>
      <c r="O3347" s="11">
        <f>Ugovori_OPULJP[[#This Row],[Bespovratna sredstva - Ukupno (EU+Nac) HRK
= Ukupna ugovorena vrijednost bespovratnih sredstava]]*Ugovori_OPULJP[[#This Row],[EU STOPA SUFINANCIRANJA %
EU CO-FINANCING RATE %]]</f>
        <v>403379.15350000001</v>
      </c>
      <c r="P3347" s="11">
        <f>Ugovori_OPULJP[[#This Row],[Bespovratna sredstva - Ukupno (EU+Nac) HRK
= Ukupna ugovorena vrijednost bespovratnih sredstava]]*Ugovori_OPULJP[[#This Row],[STOPA NACIONALNOG SUFINANCIRANJA %]]</f>
        <v>71184.556500000006</v>
      </c>
      <c r="Q3347" s="4">
        <v>474563.71</v>
      </c>
      <c r="R3347" s="11">
        <v>0</v>
      </c>
      <c r="S3347" s="11">
        <v>0</v>
      </c>
      <c r="T3347" s="4">
        <f>Ugovori_OPULJP[[#This Row],[Bespovratna sredstva - Ukupno (EU+Nac) HRK
= Ukupna ugovorena vrijednost bespovratnih sredstava]]+Ugovori_OPULJP[[#This Row],[Javni doprinos korisnika - HRK]]+Ugovori_OPULJP[[#This Row],[Privatni doprinos korisnika - HRK]]</f>
        <v>474563.71</v>
      </c>
      <c r="U3347" s="29" t="s">
        <v>4584</v>
      </c>
      <c r="V3347" s="29" t="s">
        <v>7159</v>
      </c>
      <c r="W3347" s="14" t="s">
        <v>11453</v>
      </c>
      <c r="X3347" s="15" t="s">
        <v>8071</v>
      </c>
    </row>
    <row r="3348" spans="1:24" ht="89.25" x14ac:dyDescent="0.25">
      <c r="A3348" s="12" t="s">
        <v>11973</v>
      </c>
      <c r="B3348" s="8" t="s">
        <v>8152</v>
      </c>
      <c r="C3348" s="5" t="s">
        <v>7158</v>
      </c>
      <c r="D3348" s="27" t="s">
        <v>11320</v>
      </c>
      <c r="E3348" s="29" t="s">
        <v>10081</v>
      </c>
      <c r="F3348" s="7" t="s">
        <v>12019</v>
      </c>
      <c r="G3348" s="7" t="s">
        <v>12020</v>
      </c>
      <c r="H3348" s="13">
        <v>44560</v>
      </c>
      <c r="I3348" s="13">
        <v>45107</v>
      </c>
      <c r="J3348" s="13" t="str">
        <f ca="1">IF(Ugovori_OPULJP[[#This Row],[DATUM ZAVRŠETKA OPERACIJE]]&lt;TODAY(),"završen","u provedbi")</f>
        <v>u provedbi</v>
      </c>
      <c r="K3348" s="6" t="s">
        <v>13</v>
      </c>
      <c r="L3348" s="6" t="s">
        <v>13</v>
      </c>
      <c r="M3348" s="35" t="s">
        <v>9864</v>
      </c>
      <c r="N3348" s="17">
        <v>0.15</v>
      </c>
      <c r="O3348" s="11">
        <f>Ugovori_OPULJP[[#This Row],[Bespovratna sredstva - Ukupno (EU+Nac) HRK
= Ukupna ugovorena vrijednost bespovratnih sredstava]]*Ugovori_OPULJP[[#This Row],[EU STOPA SUFINANCIRANJA %
EU CO-FINANCING RATE %]]</f>
        <v>418243.34149999998</v>
      </c>
      <c r="P3348" s="11">
        <f>Ugovori_OPULJP[[#This Row],[Bespovratna sredstva - Ukupno (EU+Nac) HRK
= Ukupna ugovorena vrijednost bespovratnih sredstava]]*Ugovori_OPULJP[[#This Row],[STOPA NACIONALNOG SUFINANCIRANJA %]]</f>
        <v>73807.648499999996</v>
      </c>
      <c r="Q3348" s="4">
        <v>492050.99</v>
      </c>
      <c r="R3348" s="11">
        <v>0</v>
      </c>
      <c r="S3348" s="11">
        <v>0</v>
      </c>
      <c r="T3348" s="4">
        <f>Ugovori_OPULJP[[#This Row],[Bespovratna sredstva - Ukupno (EU+Nac) HRK
= Ukupna ugovorena vrijednost bespovratnih sredstava]]+Ugovori_OPULJP[[#This Row],[Javni doprinos korisnika - HRK]]+Ugovori_OPULJP[[#This Row],[Privatni doprinos korisnika - HRK]]</f>
        <v>492050.99</v>
      </c>
      <c r="U3348" s="19" t="s">
        <v>4584</v>
      </c>
      <c r="V3348" s="19" t="s">
        <v>7159</v>
      </c>
      <c r="W3348" s="14" t="s">
        <v>12050</v>
      </c>
      <c r="X3348" s="15" t="s">
        <v>8071</v>
      </c>
    </row>
    <row r="3349" spans="1:24" ht="114.75" x14ac:dyDescent="0.25">
      <c r="A3349" s="12" t="s">
        <v>12652</v>
      </c>
      <c r="B3349" s="8" t="s">
        <v>8152</v>
      </c>
      <c r="C3349" s="5" t="s">
        <v>7158</v>
      </c>
      <c r="D3349" s="27" t="s">
        <v>11320</v>
      </c>
      <c r="E3349" s="29" t="s">
        <v>10081</v>
      </c>
      <c r="F3349" s="7" t="s">
        <v>12653</v>
      </c>
      <c r="G3349" s="47" t="s">
        <v>10544</v>
      </c>
      <c r="H3349" s="13">
        <v>44608</v>
      </c>
      <c r="I3349" s="13">
        <v>45032</v>
      </c>
      <c r="J3349" s="20" t="str">
        <f ca="1">IF(Ugovori_OPULJP[[#This Row],[DATUM ZAVRŠETKA OPERACIJE]]&lt;TODAY(),"završen","u provedbi")</f>
        <v>u provedbi</v>
      </c>
      <c r="K3349" s="6" t="s">
        <v>10978</v>
      </c>
      <c r="L3349" s="6" t="s">
        <v>3</v>
      </c>
      <c r="M3349" s="53">
        <v>0.85</v>
      </c>
      <c r="N3349" s="17">
        <v>0.15</v>
      </c>
      <c r="O3349" s="11">
        <f>Ugovori_OPULJP[[#This Row],[Bespovratna sredstva - Ukupno (EU+Nac) HRK
= Ukupna ugovorena vrijednost bespovratnih sredstava]]*Ugovori_OPULJP[[#This Row],[EU STOPA SUFINANCIRANJA %
EU CO-FINANCING RATE %]]</f>
        <v>376185.74949999998</v>
      </c>
      <c r="P3349" s="11">
        <f>Ugovori_OPULJP[[#This Row],[Bespovratna sredstva - Ukupno (EU+Nac) HRK
= Ukupna ugovorena vrijednost bespovratnih sredstava]]*Ugovori_OPULJP[[#This Row],[STOPA NACIONALNOG SUFINANCIRANJA %]]</f>
        <v>66385.720499999996</v>
      </c>
      <c r="Q3349" s="4">
        <v>442571.47</v>
      </c>
      <c r="R3349" s="11">
        <v>0</v>
      </c>
      <c r="S3349" s="11">
        <v>0</v>
      </c>
      <c r="T3349" s="4">
        <f>Ugovori_OPULJP[[#This Row],[Bespovratna sredstva - Ukupno (EU+Nac) HRK
= Ukupna ugovorena vrijednost bespovratnih sredstava]]+Ugovori_OPULJP[[#This Row],[Javni doprinos korisnika - HRK]]+Ugovori_OPULJP[[#This Row],[Privatni doprinos korisnika - HRK]]</f>
        <v>442571.47</v>
      </c>
      <c r="U3349" s="19" t="s">
        <v>4584</v>
      </c>
      <c r="V3349" s="19" t="s">
        <v>7159</v>
      </c>
      <c r="W3349" s="14" t="s">
        <v>12654</v>
      </c>
      <c r="X3349" s="15" t="s">
        <v>8071</v>
      </c>
    </row>
    <row r="3350" spans="1:24" ht="89.25" x14ac:dyDescent="0.25">
      <c r="A3350" s="12" t="s">
        <v>11314</v>
      </c>
      <c r="B3350" s="8" t="s">
        <v>8152</v>
      </c>
      <c r="C3350" s="5" t="s">
        <v>7158</v>
      </c>
      <c r="D3350" s="27" t="s">
        <v>11320</v>
      </c>
      <c r="E3350" s="29" t="s">
        <v>10081</v>
      </c>
      <c r="F3350" s="7" t="s">
        <v>11337</v>
      </c>
      <c r="G3350" s="7" t="s">
        <v>11350</v>
      </c>
      <c r="H3350" s="13">
        <v>44502</v>
      </c>
      <c r="I3350" s="13">
        <v>45048</v>
      </c>
      <c r="J3350" s="13" t="str">
        <f ca="1">IF(Ugovori_OPULJP[[#This Row],[DATUM ZAVRŠETKA OPERACIJE]]&lt;TODAY(),"završen","u provedbi")</f>
        <v>u provedbi</v>
      </c>
      <c r="K3350" s="18" t="s">
        <v>10978</v>
      </c>
      <c r="L3350" s="18" t="s">
        <v>3</v>
      </c>
      <c r="M3350" s="17">
        <v>0.85</v>
      </c>
      <c r="N3350" s="17">
        <v>0.15</v>
      </c>
      <c r="O3350" s="11">
        <f>Ugovori_OPULJP[[#This Row],[Bespovratna sredstva - Ukupno (EU+Nac) HRK
= Ukupna ugovorena vrijednost bespovratnih sredstava]]*Ugovori_OPULJP[[#This Row],[EU STOPA SUFINANCIRANJA %
EU CO-FINANCING RATE %]]</f>
        <v>414664.81599999999</v>
      </c>
      <c r="P3350" s="11">
        <f>Ugovori_OPULJP[[#This Row],[Bespovratna sredstva - Ukupno (EU+Nac) HRK
= Ukupna ugovorena vrijednost bespovratnih sredstava]]*Ugovori_OPULJP[[#This Row],[STOPA NACIONALNOG SUFINANCIRANJA %]]</f>
        <v>73176.144</v>
      </c>
      <c r="Q3350" s="4">
        <v>487840.96</v>
      </c>
      <c r="R3350" s="11">
        <v>0</v>
      </c>
      <c r="S3350" s="11">
        <v>0</v>
      </c>
      <c r="T3350" s="4">
        <f>Ugovori_OPULJP[[#This Row],[Bespovratna sredstva - Ukupno (EU+Nac) HRK
= Ukupna ugovorena vrijednost bespovratnih sredstava]]+Ugovori_OPULJP[[#This Row],[Javni doprinos korisnika - HRK]]+Ugovori_OPULJP[[#This Row],[Privatni doprinos korisnika - HRK]]</f>
        <v>487840.96</v>
      </c>
      <c r="U3350" s="29" t="s">
        <v>4584</v>
      </c>
      <c r="V3350" s="29" t="s">
        <v>7159</v>
      </c>
      <c r="W3350" s="14" t="s">
        <v>11370</v>
      </c>
      <c r="X3350" s="15" t="s">
        <v>8071</v>
      </c>
    </row>
    <row r="3351" spans="1:24" ht="89.25" x14ac:dyDescent="0.25">
      <c r="A3351" s="12" t="s">
        <v>11315</v>
      </c>
      <c r="B3351" s="8" t="s">
        <v>8152</v>
      </c>
      <c r="C3351" s="5" t="s">
        <v>7158</v>
      </c>
      <c r="D3351" s="27" t="s">
        <v>11320</v>
      </c>
      <c r="E3351" s="29" t="s">
        <v>10081</v>
      </c>
      <c r="F3351" s="7" t="s">
        <v>11338</v>
      </c>
      <c r="G3351" s="7" t="s">
        <v>11351</v>
      </c>
      <c r="H3351" s="13">
        <v>44502</v>
      </c>
      <c r="I3351" s="13">
        <v>44959</v>
      </c>
      <c r="J3351" s="13" t="str">
        <f ca="1">IF(Ugovori_OPULJP[[#This Row],[DATUM ZAVRŠETKA OPERACIJE]]&lt;TODAY(),"završen","u provedbi")</f>
        <v>u provedbi</v>
      </c>
      <c r="K3351" s="6" t="s">
        <v>10978</v>
      </c>
      <c r="L3351" s="25" t="s">
        <v>20</v>
      </c>
      <c r="M3351" s="17">
        <v>0.85</v>
      </c>
      <c r="N3351" s="17">
        <v>0.15</v>
      </c>
      <c r="O3351" s="11">
        <f>Ugovori_OPULJP[[#This Row],[Bespovratna sredstva - Ukupno (EU+Nac) HRK
= Ukupna ugovorena vrijednost bespovratnih sredstava]]*Ugovori_OPULJP[[#This Row],[EU STOPA SUFINANCIRANJA %
EU CO-FINANCING RATE %]]</f>
        <v>419666.25</v>
      </c>
      <c r="P3351" s="11">
        <f>Ugovori_OPULJP[[#This Row],[Bespovratna sredstva - Ukupno (EU+Nac) HRK
= Ukupna ugovorena vrijednost bespovratnih sredstava]]*Ugovori_OPULJP[[#This Row],[STOPA NACIONALNOG SUFINANCIRANJA %]]</f>
        <v>74058.75</v>
      </c>
      <c r="Q3351" s="4">
        <v>493725</v>
      </c>
      <c r="R3351" s="11">
        <v>0</v>
      </c>
      <c r="S3351" s="11">
        <v>0</v>
      </c>
      <c r="T3351" s="4">
        <f>Ugovori_OPULJP[[#This Row],[Bespovratna sredstva - Ukupno (EU+Nac) HRK
= Ukupna ugovorena vrijednost bespovratnih sredstava]]+Ugovori_OPULJP[[#This Row],[Javni doprinos korisnika - HRK]]+Ugovori_OPULJP[[#This Row],[Privatni doprinos korisnika - HRK]]</f>
        <v>493725</v>
      </c>
      <c r="U3351" s="29" t="s">
        <v>4584</v>
      </c>
      <c r="V3351" s="29" t="s">
        <v>7159</v>
      </c>
      <c r="W3351" s="14" t="s">
        <v>11371</v>
      </c>
      <c r="X3351" s="15" t="s">
        <v>8071</v>
      </c>
    </row>
    <row r="3352" spans="1:24" ht="76.5" x14ac:dyDescent="0.25">
      <c r="A3352" s="12" t="s">
        <v>11316</v>
      </c>
      <c r="B3352" s="8" t="s">
        <v>8152</v>
      </c>
      <c r="C3352" s="5" t="s">
        <v>7158</v>
      </c>
      <c r="D3352" s="27" t="s">
        <v>11320</v>
      </c>
      <c r="E3352" s="29" t="s">
        <v>10081</v>
      </c>
      <c r="F3352" s="7" t="s">
        <v>11339</v>
      </c>
      <c r="G3352" s="7" t="s">
        <v>11352</v>
      </c>
      <c r="H3352" s="13">
        <v>44502</v>
      </c>
      <c r="I3352" s="13">
        <v>45048</v>
      </c>
      <c r="J3352" s="13" t="str">
        <f ca="1">IF(Ugovori_OPULJP[[#This Row],[DATUM ZAVRŠETKA OPERACIJE]]&lt;TODAY(),"završen","u provedbi")</f>
        <v>u provedbi</v>
      </c>
      <c r="K3352" s="18" t="s">
        <v>13</v>
      </c>
      <c r="L3352" s="18" t="s">
        <v>13</v>
      </c>
      <c r="M3352" s="17">
        <v>0.85</v>
      </c>
      <c r="N3352" s="17">
        <v>0.15</v>
      </c>
      <c r="O3352" s="11">
        <f>Ugovori_OPULJP[[#This Row],[Bespovratna sredstva - Ukupno (EU+Nac) HRK
= Ukupna ugovorena vrijednost bespovratnih sredstava]]*Ugovori_OPULJP[[#This Row],[EU STOPA SUFINANCIRANJA %
EU CO-FINANCING RATE %]]</f>
        <v>396773.6335</v>
      </c>
      <c r="P3352" s="11">
        <f>Ugovori_OPULJP[[#This Row],[Bespovratna sredstva - Ukupno (EU+Nac) HRK
= Ukupna ugovorena vrijednost bespovratnih sredstava]]*Ugovori_OPULJP[[#This Row],[STOPA NACIONALNOG SUFINANCIRANJA %]]</f>
        <v>70018.876499999998</v>
      </c>
      <c r="Q3352" s="4">
        <v>466792.51</v>
      </c>
      <c r="R3352" s="11">
        <v>0</v>
      </c>
      <c r="S3352" s="11">
        <v>0</v>
      </c>
      <c r="T3352" s="4">
        <f>Ugovori_OPULJP[[#This Row],[Bespovratna sredstva - Ukupno (EU+Nac) HRK
= Ukupna ugovorena vrijednost bespovratnih sredstava]]+Ugovori_OPULJP[[#This Row],[Javni doprinos korisnika - HRK]]+Ugovori_OPULJP[[#This Row],[Privatni doprinos korisnika - HRK]]</f>
        <v>466792.51</v>
      </c>
      <c r="U3352" s="29" t="s">
        <v>4584</v>
      </c>
      <c r="V3352" s="29" t="s">
        <v>7159</v>
      </c>
      <c r="W3352" s="14" t="s">
        <v>11372</v>
      </c>
      <c r="X3352" s="15" t="s">
        <v>8071</v>
      </c>
    </row>
    <row r="3353" spans="1:24" ht="63.75" x14ac:dyDescent="0.25">
      <c r="A3353" s="12" t="s">
        <v>11408</v>
      </c>
      <c r="B3353" s="8" t="s">
        <v>8152</v>
      </c>
      <c r="C3353" s="5" t="s">
        <v>7158</v>
      </c>
      <c r="D3353" s="27" t="s">
        <v>11320</v>
      </c>
      <c r="E3353" s="29" t="s">
        <v>10081</v>
      </c>
      <c r="F3353" s="7" t="s">
        <v>11431</v>
      </c>
      <c r="G3353" s="7" t="s">
        <v>11441</v>
      </c>
      <c r="H3353" s="13">
        <v>44502</v>
      </c>
      <c r="I3353" s="13">
        <v>44959</v>
      </c>
      <c r="J3353" s="13" t="str">
        <f ca="1">IF(Ugovori_OPULJP[[#This Row],[DATUM ZAVRŠETKA OPERACIJE]]&lt;TODAY(),"završen","u provedbi")</f>
        <v>u provedbi</v>
      </c>
      <c r="K3353" s="18" t="s">
        <v>10978</v>
      </c>
      <c r="L3353" s="18" t="s">
        <v>3</v>
      </c>
      <c r="M3353" s="17">
        <v>0.85</v>
      </c>
      <c r="N3353" s="17">
        <v>0.15</v>
      </c>
      <c r="O3353" s="11">
        <f>Ugovori_OPULJP[[#This Row],[Bespovratna sredstva - Ukupno (EU+Nac) HRK
= Ukupna ugovorena vrijednost bespovratnih sredstava]]*Ugovori_OPULJP[[#This Row],[EU STOPA SUFINANCIRANJA %
EU CO-FINANCING RATE %]]</f>
        <v>422168.4375</v>
      </c>
      <c r="P3353" s="11">
        <f>Ugovori_OPULJP[[#This Row],[Bespovratna sredstva - Ukupno (EU+Nac) HRK
= Ukupna ugovorena vrijednost bespovratnih sredstava]]*Ugovori_OPULJP[[#This Row],[STOPA NACIONALNOG SUFINANCIRANJA %]]</f>
        <v>74500.3125</v>
      </c>
      <c r="Q3353" s="4">
        <v>496668.75</v>
      </c>
      <c r="R3353" s="11">
        <v>0</v>
      </c>
      <c r="S3353" s="11">
        <v>0</v>
      </c>
      <c r="T3353" s="4">
        <f>Ugovori_OPULJP[[#This Row],[Bespovratna sredstva - Ukupno (EU+Nac) HRK
= Ukupna ugovorena vrijednost bespovratnih sredstava]]+Ugovori_OPULJP[[#This Row],[Javni doprinos korisnika - HRK]]+Ugovori_OPULJP[[#This Row],[Privatni doprinos korisnika - HRK]]</f>
        <v>496668.75</v>
      </c>
      <c r="U3353" s="29" t="s">
        <v>4584</v>
      </c>
      <c r="V3353" s="29" t="s">
        <v>7159</v>
      </c>
      <c r="W3353" s="14" t="s">
        <v>11454</v>
      </c>
      <c r="X3353" s="15" t="s">
        <v>8071</v>
      </c>
    </row>
    <row r="3354" spans="1:24" ht="63.75" x14ac:dyDescent="0.25">
      <c r="A3354" s="12" t="s">
        <v>11467</v>
      </c>
      <c r="B3354" s="8" t="s">
        <v>8152</v>
      </c>
      <c r="C3354" s="5" t="s">
        <v>7158</v>
      </c>
      <c r="D3354" s="27" t="s">
        <v>11320</v>
      </c>
      <c r="E3354" s="29" t="s">
        <v>10081</v>
      </c>
      <c r="F3354" s="7" t="s">
        <v>11468</v>
      </c>
      <c r="G3354" s="7" t="s">
        <v>1158</v>
      </c>
      <c r="H3354" s="13">
        <v>44522</v>
      </c>
      <c r="I3354" s="13">
        <v>45068</v>
      </c>
      <c r="J3354" s="13" t="str">
        <f ca="1">IF(Ugovori_OPULJP[[#This Row],[DATUM ZAVRŠETKA OPERACIJE]]&lt;TODAY(),"završen","u provedbi")</f>
        <v>u provedbi</v>
      </c>
      <c r="K3354" s="6" t="s">
        <v>20</v>
      </c>
      <c r="L3354" s="25" t="s">
        <v>20</v>
      </c>
      <c r="M3354" s="17">
        <v>0.85</v>
      </c>
      <c r="N3354" s="17">
        <v>0.15</v>
      </c>
      <c r="O3354" s="11">
        <f>Ugovori_OPULJP[[#This Row],[Bespovratna sredstva - Ukupno (EU+Nac) HRK
= Ukupna ugovorena vrijednost bespovratnih sredstava]]*Ugovori_OPULJP[[#This Row],[EU STOPA SUFINANCIRANJA %
EU CO-FINANCING RATE %]]</f>
        <v>394315</v>
      </c>
      <c r="P3354" s="11">
        <f>Ugovori_OPULJP[[#This Row],[Bespovratna sredstva - Ukupno (EU+Nac) HRK
= Ukupna ugovorena vrijednost bespovratnih sredstava]]*Ugovori_OPULJP[[#This Row],[STOPA NACIONALNOG SUFINANCIRANJA %]]</f>
        <v>69585</v>
      </c>
      <c r="Q3354" s="4">
        <v>463900</v>
      </c>
      <c r="R3354" s="11">
        <v>0</v>
      </c>
      <c r="S3354" s="11">
        <v>0</v>
      </c>
      <c r="T3354" s="4">
        <v>463900</v>
      </c>
      <c r="U3354" s="29" t="s">
        <v>4584</v>
      </c>
      <c r="V3354" s="29" t="s">
        <v>7159</v>
      </c>
      <c r="W3354" s="14" t="s">
        <v>11469</v>
      </c>
      <c r="X3354" s="30" t="s">
        <v>8071</v>
      </c>
    </row>
    <row r="3355" spans="1:24" ht="63.75" x14ac:dyDescent="0.25">
      <c r="A3355" s="12" t="s">
        <v>11317</v>
      </c>
      <c r="B3355" s="8" t="s">
        <v>8152</v>
      </c>
      <c r="C3355" s="5" t="s">
        <v>7158</v>
      </c>
      <c r="D3355" s="27" t="s">
        <v>11320</v>
      </c>
      <c r="E3355" s="29" t="s">
        <v>10081</v>
      </c>
      <c r="F3355" s="7" t="s">
        <v>11340</v>
      </c>
      <c r="G3355" s="7" t="s">
        <v>11353</v>
      </c>
      <c r="H3355" s="13">
        <v>44502</v>
      </c>
      <c r="I3355" s="13">
        <v>45048</v>
      </c>
      <c r="J3355" s="13" t="str">
        <f ca="1">IF(Ugovori_OPULJP[[#This Row],[DATUM ZAVRŠETKA OPERACIJE]]&lt;TODAY(),"završen","u provedbi")</f>
        <v>u provedbi</v>
      </c>
      <c r="K3355" s="18" t="s">
        <v>13</v>
      </c>
      <c r="L3355" s="18" t="s">
        <v>3</v>
      </c>
      <c r="M3355" s="17">
        <v>0.85</v>
      </c>
      <c r="N3355" s="17">
        <v>0.15</v>
      </c>
      <c r="O3355" s="11">
        <f>Ugovori_OPULJP[[#This Row],[Bespovratna sredstva - Ukupno (EU+Nac) HRK
= Ukupna ugovorena vrijednost bespovratnih sredstava]]*Ugovori_OPULJP[[#This Row],[EU STOPA SUFINANCIRANJA %
EU CO-FINANCING RATE %]]</f>
        <v>420284.99900000001</v>
      </c>
      <c r="P3355" s="11">
        <f>Ugovori_OPULJP[[#This Row],[Bespovratna sredstva - Ukupno (EU+Nac) HRK
= Ukupna ugovorena vrijednost bespovratnih sredstava]]*Ugovori_OPULJP[[#This Row],[STOPA NACIONALNOG SUFINANCIRANJA %]]</f>
        <v>74167.940999999992</v>
      </c>
      <c r="Q3355" s="4">
        <v>494452.94</v>
      </c>
      <c r="R3355" s="11">
        <v>0</v>
      </c>
      <c r="S3355" s="11">
        <v>0</v>
      </c>
      <c r="T3355" s="4">
        <f>Ugovori_OPULJP[[#This Row],[Bespovratna sredstva - Ukupno (EU+Nac) HRK
= Ukupna ugovorena vrijednost bespovratnih sredstava]]+Ugovori_OPULJP[[#This Row],[Javni doprinos korisnika - HRK]]+Ugovori_OPULJP[[#This Row],[Privatni doprinos korisnika - HRK]]</f>
        <v>494452.94</v>
      </c>
      <c r="U3355" s="29" t="s">
        <v>4584</v>
      </c>
      <c r="V3355" s="29" t="s">
        <v>7159</v>
      </c>
      <c r="W3355" s="14" t="s">
        <v>11373</v>
      </c>
      <c r="X3355" s="30" t="s">
        <v>8071</v>
      </c>
    </row>
    <row r="3356" spans="1:24" ht="89.25" x14ac:dyDescent="0.25">
      <c r="A3356" s="12" t="s">
        <v>11318</v>
      </c>
      <c r="B3356" s="8" t="s">
        <v>8152</v>
      </c>
      <c r="C3356" s="5" t="s">
        <v>7158</v>
      </c>
      <c r="D3356" s="27" t="s">
        <v>11320</v>
      </c>
      <c r="E3356" s="29" t="s">
        <v>10081</v>
      </c>
      <c r="F3356" s="7" t="s">
        <v>11341</v>
      </c>
      <c r="G3356" s="7" t="s">
        <v>10581</v>
      </c>
      <c r="H3356" s="13">
        <v>44502</v>
      </c>
      <c r="I3356" s="13">
        <v>45048</v>
      </c>
      <c r="J3356" s="13" t="str">
        <f ca="1">IF(Ugovori_OPULJP[[#This Row],[DATUM ZAVRŠETKA OPERACIJE]]&lt;TODAY(),"završen","u provedbi")</f>
        <v>u provedbi</v>
      </c>
      <c r="K3356" s="18" t="s">
        <v>11376</v>
      </c>
      <c r="L3356" s="25" t="s">
        <v>20</v>
      </c>
      <c r="M3356" s="17">
        <v>0.85</v>
      </c>
      <c r="N3356" s="17">
        <v>0.15</v>
      </c>
      <c r="O3356" s="11">
        <f>Ugovori_OPULJP[[#This Row],[Bespovratna sredstva - Ukupno (EU+Nac) HRK
= Ukupna ugovorena vrijednost bespovratnih sredstava]]*Ugovori_OPULJP[[#This Row],[EU STOPA SUFINANCIRANJA %
EU CO-FINANCING RATE %]]</f>
        <v>420322.45</v>
      </c>
      <c r="P3356" s="11">
        <f>Ugovori_OPULJP[[#This Row],[Bespovratna sredstva - Ukupno (EU+Nac) HRK
= Ukupna ugovorena vrijednost bespovratnih sredstava]]*Ugovori_OPULJP[[#This Row],[STOPA NACIONALNOG SUFINANCIRANJA %]]</f>
        <v>74174.55</v>
      </c>
      <c r="Q3356" s="4">
        <v>494497</v>
      </c>
      <c r="R3356" s="11">
        <v>0</v>
      </c>
      <c r="S3356" s="11">
        <v>0</v>
      </c>
      <c r="T3356" s="4">
        <f>Ugovori_OPULJP[[#This Row],[Bespovratna sredstva - Ukupno (EU+Nac) HRK
= Ukupna ugovorena vrijednost bespovratnih sredstava]]+Ugovori_OPULJP[[#This Row],[Javni doprinos korisnika - HRK]]+Ugovori_OPULJP[[#This Row],[Privatni doprinos korisnika - HRK]]</f>
        <v>494497</v>
      </c>
      <c r="U3356" s="29" t="s">
        <v>4584</v>
      </c>
      <c r="V3356" s="29" t="s">
        <v>7159</v>
      </c>
      <c r="W3356" s="14" t="s">
        <v>11374</v>
      </c>
      <c r="X3356" s="30" t="s">
        <v>8071</v>
      </c>
    </row>
    <row r="3357" spans="1:24" ht="63.75" x14ac:dyDescent="0.25">
      <c r="A3357" s="12" t="s">
        <v>11409</v>
      </c>
      <c r="B3357" s="8" t="s">
        <v>8152</v>
      </c>
      <c r="C3357" s="5" t="s">
        <v>7158</v>
      </c>
      <c r="D3357" s="27" t="s">
        <v>11320</v>
      </c>
      <c r="E3357" s="29" t="s">
        <v>10081</v>
      </c>
      <c r="F3357" s="7" t="s">
        <v>11432</v>
      </c>
      <c r="G3357" s="7" t="s">
        <v>11442</v>
      </c>
      <c r="H3357" s="13">
        <v>44508</v>
      </c>
      <c r="I3357" s="13">
        <v>45054</v>
      </c>
      <c r="J3357" s="13" t="str">
        <f ca="1">IF(Ugovori_OPULJP[[#This Row],[DATUM ZAVRŠETKA OPERACIJE]]&lt;TODAY(),"završen","u provedbi")</f>
        <v>u provedbi</v>
      </c>
      <c r="K3357" s="6" t="s">
        <v>13</v>
      </c>
      <c r="L3357" s="18" t="s">
        <v>13</v>
      </c>
      <c r="M3357" s="17">
        <v>0.85</v>
      </c>
      <c r="N3357" s="17">
        <v>0.15</v>
      </c>
      <c r="O3357" s="11">
        <f>Ugovori_OPULJP[[#This Row],[Bespovratna sredstva - Ukupno (EU+Nac) HRK
= Ukupna ugovorena vrijednost bespovratnih sredstava]]*Ugovori_OPULJP[[#This Row],[EU STOPA SUFINANCIRANJA %
EU CO-FINANCING RATE %]]</f>
        <v>397358</v>
      </c>
      <c r="P3357" s="11">
        <f>Ugovori_OPULJP[[#This Row],[Bespovratna sredstva - Ukupno (EU+Nac) HRK
= Ukupna ugovorena vrijednost bespovratnih sredstava]]*Ugovori_OPULJP[[#This Row],[STOPA NACIONALNOG SUFINANCIRANJA %]]</f>
        <v>70122</v>
      </c>
      <c r="Q3357" s="4">
        <v>467480</v>
      </c>
      <c r="R3357" s="11">
        <v>0</v>
      </c>
      <c r="S3357" s="11">
        <v>0</v>
      </c>
      <c r="T3357" s="4">
        <f>Ugovori_OPULJP[[#This Row],[Bespovratna sredstva - Ukupno (EU+Nac) HRK
= Ukupna ugovorena vrijednost bespovratnih sredstava]]+Ugovori_OPULJP[[#This Row],[Javni doprinos korisnika - HRK]]+Ugovori_OPULJP[[#This Row],[Privatni doprinos korisnika - HRK]]</f>
        <v>467480</v>
      </c>
      <c r="U3357" s="29" t="s">
        <v>4584</v>
      </c>
      <c r="V3357" s="29" t="s">
        <v>7159</v>
      </c>
      <c r="W3357" s="14" t="s">
        <v>11455</v>
      </c>
      <c r="X3357" s="30" t="s">
        <v>8071</v>
      </c>
    </row>
    <row r="3358" spans="1:24" ht="76.5" x14ac:dyDescent="0.25">
      <c r="A3358" s="12" t="s">
        <v>11410</v>
      </c>
      <c r="B3358" s="8" t="s">
        <v>8152</v>
      </c>
      <c r="C3358" s="5" t="s">
        <v>7158</v>
      </c>
      <c r="D3358" s="27" t="s">
        <v>11320</v>
      </c>
      <c r="E3358" s="29" t="s">
        <v>10081</v>
      </c>
      <c r="F3358" s="7" t="s">
        <v>11433</v>
      </c>
      <c r="G3358" s="7" t="s">
        <v>2364</v>
      </c>
      <c r="H3358" s="13">
        <v>44515</v>
      </c>
      <c r="I3358" s="13">
        <v>44880</v>
      </c>
      <c r="J3358" s="13" t="str">
        <f ca="1">IF(Ugovori_OPULJP[[#This Row],[DATUM ZAVRŠETKA OPERACIJE]]&lt;TODAY(),"završen","u provedbi")</f>
        <v>u provedbi</v>
      </c>
      <c r="K3358" s="6" t="s">
        <v>10978</v>
      </c>
      <c r="L3358" s="18" t="s">
        <v>3</v>
      </c>
      <c r="M3358" s="17">
        <v>0.85</v>
      </c>
      <c r="N3358" s="17">
        <v>0.15</v>
      </c>
      <c r="O3358" s="11">
        <f>Ugovori_OPULJP[[#This Row],[Bespovratna sredstva - Ukupno (EU+Nac) HRK
= Ukupna ugovorena vrijednost bespovratnih sredstava]]*Ugovori_OPULJP[[#This Row],[EU STOPA SUFINANCIRANJA %
EU CO-FINANCING RATE %]]</f>
        <v>225520.2065</v>
      </c>
      <c r="P3358" s="11">
        <f>Ugovori_OPULJP[[#This Row],[Bespovratna sredstva - Ukupno (EU+Nac) HRK
= Ukupna ugovorena vrijednost bespovratnih sredstava]]*Ugovori_OPULJP[[#This Row],[STOPA NACIONALNOG SUFINANCIRANJA %]]</f>
        <v>39797.683499999999</v>
      </c>
      <c r="Q3358" s="4">
        <v>265317.89</v>
      </c>
      <c r="R3358" s="11">
        <v>0</v>
      </c>
      <c r="S3358" s="11">
        <v>0</v>
      </c>
      <c r="T3358" s="4">
        <f>Ugovori_OPULJP[[#This Row],[Bespovratna sredstva - Ukupno (EU+Nac) HRK
= Ukupna ugovorena vrijednost bespovratnih sredstava]]+Ugovori_OPULJP[[#This Row],[Javni doprinos korisnika - HRK]]+Ugovori_OPULJP[[#This Row],[Privatni doprinos korisnika - HRK]]</f>
        <v>265317.89</v>
      </c>
      <c r="U3358" s="29" t="s">
        <v>4584</v>
      </c>
      <c r="V3358" s="29" t="s">
        <v>7159</v>
      </c>
      <c r="W3358" s="14" t="s">
        <v>11456</v>
      </c>
      <c r="X3358" s="30" t="s">
        <v>8071</v>
      </c>
    </row>
    <row r="3359" spans="1:24" ht="102" x14ac:dyDescent="0.25">
      <c r="A3359" s="12" t="s">
        <v>11319</v>
      </c>
      <c r="B3359" s="8" t="s">
        <v>8152</v>
      </c>
      <c r="C3359" s="5" t="s">
        <v>7158</v>
      </c>
      <c r="D3359" s="27" t="s">
        <v>11320</v>
      </c>
      <c r="E3359" s="29" t="s">
        <v>10081</v>
      </c>
      <c r="F3359" s="7" t="s">
        <v>11342</v>
      </c>
      <c r="G3359" s="7" t="s">
        <v>9651</v>
      </c>
      <c r="H3359" s="13">
        <v>44502</v>
      </c>
      <c r="I3359" s="13">
        <v>44959</v>
      </c>
      <c r="J3359" s="13" t="str">
        <f ca="1">IF(Ugovori_OPULJP[[#This Row],[DATUM ZAVRŠETKA OPERACIJE]]&lt;TODAY(),"završen","u provedbi")</f>
        <v>u provedbi</v>
      </c>
      <c r="K3359" s="18" t="s">
        <v>13</v>
      </c>
      <c r="L3359" s="18" t="s">
        <v>3</v>
      </c>
      <c r="M3359" s="17">
        <v>0.85</v>
      </c>
      <c r="N3359" s="17">
        <v>0.15</v>
      </c>
      <c r="O3359" s="11">
        <f>Ugovori_OPULJP[[#This Row],[Bespovratna sredstva - Ukupno (EU+Nac) HRK
= Ukupna ugovorena vrijednost bespovratnih sredstava]]*Ugovori_OPULJP[[#This Row],[EU STOPA SUFINANCIRANJA %
EU CO-FINANCING RATE %]]</f>
        <v>399828.848</v>
      </c>
      <c r="P3359" s="11">
        <f>Ugovori_OPULJP[[#This Row],[Bespovratna sredstva - Ukupno (EU+Nac) HRK
= Ukupna ugovorena vrijednost bespovratnih sredstava]]*Ugovori_OPULJP[[#This Row],[STOPA NACIONALNOG SUFINANCIRANJA %]]</f>
        <v>70558.031999999992</v>
      </c>
      <c r="Q3359" s="4">
        <v>470386.88</v>
      </c>
      <c r="R3359" s="11">
        <v>0</v>
      </c>
      <c r="S3359" s="11">
        <v>0</v>
      </c>
      <c r="T3359" s="4">
        <f>Ugovori_OPULJP[[#This Row],[Bespovratna sredstva - Ukupno (EU+Nac) HRK
= Ukupna ugovorena vrijednost bespovratnih sredstava]]+Ugovori_OPULJP[[#This Row],[Javni doprinos korisnika - HRK]]+Ugovori_OPULJP[[#This Row],[Privatni doprinos korisnika - HRK]]</f>
        <v>470386.88</v>
      </c>
      <c r="U3359" s="29" t="s">
        <v>4584</v>
      </c>
      <c r="V3359" s="29" t="s">
        <v>7159</v>
      </c>
      <c r="W3359" s="14" t="s">
        <v>11375</v>
      </c>
      <c r="X3359" s="30" t="s">
        <v>8071</v>
      </c>
    </row>
    <row r="3360" spans="1:24" ht="114.75" x14ac:dyDescent="0.25">
      <c r="A3360" s="12" t="s">
        <v>12655</v>
      </c>
      <c r="B3360" s="8" t="s">
        <v>8152</v>
      </c>
      <c r="C3360" s="5" t="s">
        <v>7158</v>
      </c>
      <c r="D3360" s="27" t="s">
        <v>11320</v>
      </c>
      <c r="E3360" s="29" t="s">
        <v>10081</v>
      </c>
      <c r="F3360" s="7" t="s">
        <v>12656</v>
      </c>
      <c r="G3360" s="7" t="s">
        <v>12657</v>
      </c>
      <c r="H3360" s="13">
        <v>44608</v>
      </c>
      <c r="I3360" s="13">
        <v>45154</v>
      </c>
      <c r="J3360" s="20" t="str">
        <f ca="1">IF(Ugovori_OPULJP[[#This Row],[DATUM ZAVRŠETKA OPERACIJE]]&lt;TODAY(),"završen","u provedbi")</f>
        <v>u provedbi</v>
      </c>
      <c r="K3360" s="6" t="s">
        <v>20</v>
      </c>
      <c r="L3360" s="6" t="s">
        <v>20</v>
      </c>
      <c r="M3360" s="53">
        <v>0.85</v>
      </c>
      <c r="N3360" s="17">
        <v>0.15</v>
      </c>
      <c r="O3360" s="11">
        <f>Ugovori_OPULJP[[#This Row],[Bespovratna sredstva - Ukupno (EU+Nac) HRK
= Ukupna ugovorena vrijednost bespovratnih sredstava]]*Ugovori_OPULJP[[#This Row],[EU STOPA SUFINANCIRANJA %
EU CO-FINANCING RATE %]]</f>
        <v>393993.39400000003</v>
      </c>
      <c r="P3360" s="11">
        <f>Ugovori_OPULJP[[#This Row],[Bespovratna sredstva - Ukupno (EU+Nac) HRK
= Ukupna ugovorena vrijednost bespovratnih sredstava]]*Ugovori_OPULJP[[#This Row],[STOPA NACIONALNOG SUFINANCIRANJA %]]</f>
        <v>69528.245999999999</v>
      </c>
      <c r="Q3360" s="4">
        <v>463521.64</v>
      </c>
      <c r="R3360" s="11">
        <v>0</v>
      </c>
      <c r="S3360" s="11">
        <v>0</v>
      </c>
      <c r="T3360" s="4">
        <f>Ugovori_OPULJP[[#This Row],[Bespovratna sredstva - Ukupno (EU+Nac) HRK
= Ukupna ugovorena vrijednost bespovratnih sredstava]]+Ugovori_OPULJP[[#This Row],[Javni doprinos korisnika - HRK]]+Ugovori_OPULJP[[#This Row],[Privatni doprinos korisnika - HRK]]</f>
        <v>463521.64</v>
      </c>
      <c r="U3360" s="19" t="s">
        <v>4584</v>
      </c>
      <c r="V3360" s="19" t="s">
        <v>7159</v>
      </c>
      <c r="W3360" s="14" t="s">
        <v>12658</v>
      </c>
      <c r="X3360" s="30" t="s">
        <v>8071</v>
      </c>
    </row>
    <row r="3361" spans="1:24" ht="76.5" x14ac:dyDescent="0.25">
      <c r="A3361" s="12" t="s">
        <v>11974</v>
      </c>
      <c r="B3361" s="8" t="s">
        <v>8152</v>
      </c>
      <c r="C3361" s="5" t="s">
        <v>7158</v>
      </c>
      <c r="D3361" s="27" t="s">
        <v>11320</v>
      </c>
      <c r="E3361" s="29" t="s">
        <v>10081</v>
      </c>
      <c r="F3361" s="7" t="s">
        <v>12021</v>
      </c>
      <c r="G3361" s="7" t="s">
        <v>9715</v>
      </c>
      <c r="H3361" s="13">
        <v>44560</v>
      </c>
      <c r="I3361" s="13">
        <v>45107</v>
      </c>
      <c r="J3361" s="13" t="str">
        <f ca="1">IF(Ugovori_OPULJP[[#This Row],[DATUM ZAVRŠETKA OPERACIJE]]&lt;TODAY(),"završen","u provedbi")</f>
        <v>u provedbi</v>
      </c>
      <c r="K3361" s="6" t="s">
        <v>13</v>
      </c>
      <c r="L3361" s="6" t="s">
        <v>13</v>
      </c>
      <c r="M3361" s="35" t="s">
        <v>9864</v>
      </c>
      <c r="N3361" s="17">
        <v>0.15</v>
      </c>
      <c r="O3361" s="11">
        <f>Ugovori_OPULJP[[#This Row],[Bespovratna sredstva - Ukupno (EU+Nac) HRK
= Ukupna ugovorena vrijednost bespovratnih sredstava]]*Ugovori_OPULJP[[#This Row],[EU STOPA SUFINANCIRANJA %
EU CO-FINANCING RATE %]]</f>
        <v>419696</v>
      </c>
      <c r="P3361" s="11">
        <f>Ugovori_OPULJP[[#This Row],[Bespovratna sredstva - Ukupno (EU+Nac) HRK
= Ukupna ugovorena vrijednost bespovratnih sredstava]]*Ugovori_OPULJP[[#This Row],[STOPA NACIONALNOG SUFINANCIRANJA %]]</f>
        <v>74064</v>
      </c>
      <c r="Q3361" s="4">
        <v>493760</v>
      </c>
      <c r="R3361" s="11">
        <v>0</v>
      </c>
      <c r="S3361" s="11">
        <v>0</v>
      </c>
      <c r="T3361" s="4">
        <f>Ugovori_OPULJP[[#This Row],[Bespovratna sredstva - Ukupno (EU+Nac) HRK
= Ukupna ugovorena vrijednost bespovratnih sredstava]]+Ugovori_OPULJP[[#This Row],[Javni doprinos korisnika - HRK]]+Ugovori_OPULJP[[#This Row],[Privatni doprinos korisnika - HRK]]</f>
        <v>493760</v>
      </c>
      <c r="U3361" s="19" t="s">
        <v>4584</v>
      </c>
      <c r="V3361" s="19" t="s">
        <v>7159</v>
      </c>
      <c r="W3361" s="14" t="s">
        <v>12051</v>
      </c>
      <c r="X3361" s="30" t="s">
        <v>8071</v>
      </c>
    </row>
    <row r="3362" spans="1:24" ht="102" x14ac:dyDescent="0.25">
      <c r="A3362" s="12" t="s">
        <v>11975</v>
      </c>
      <c r="B3362" s="8" t="s">
        <v>8152</v>
      </c>
      <c r="C3362" s="5" t="s">
        <v>7158</v>
      </c>
      <c r="D3362" s="27" t="s">
        <v>11320</v>
      </c>
      <c r="E3362" s="29" t="s">
        <v>10081</v>
      </c>
      <c r="F3362" s="7" t="s">
        <v>12022</v>
      </c>
      <c r="G3362" s="7" t="s">
        <v>12023</v>
      </c>
      <c r="H3362" s="13">
        <v>44560</v>
      </c>
      <c r="I3362" s="13">
        <v>45015</v>
      </c>
      <c r="J3362" s="13" t="str">
        <f ca="1">IF(Ugovori_OPULJP[[#This Row],[DATUM ZAVRŠETKA OPERACIJE]]&lt;TODAY(),"završen","u provedbi")</f>
        <v>u provedbi</v>
      </c>
      <c r="K3362" s="6" t="s">
        <v>13</v>
      </c>
      <c r="L3362" s="6" t="s">
        <v>13</v>
      </c>
      <c r="M3362" s="35" t="s">
        <v>9864</v>
      </c>
      <c r="N3362" s="17">
        <v>0.15</v>
      </c>
      <c r="O3362" s="11">
        <f>Ugovori_OPULJP[[#This Row],[Bespovratna sredstva - Ukupno (EU+Nac) HRK
= Ukupna ugovorena vrijednost bespovratnih sredstava]]*Ugovori_OPULJP[[#This Row],[EU STOPA SUFINANCIRANJA %
EU CO-FINANCING RATE %]]</f>
        <v>375275</v>
      </c>
      <c r="P3362" s="11">
        <f>Ugovori_OPULJP[[#This Row],[Bespovratna sredstva - Ukupno (EU+Nac) HRK
= Ukupna ugovorena vrijednost bespovratnih sredstava]]*Ugovori_OPULJP[[#This Row],[STOPA NACIONALNOG SUFINANCIRANJA %]]</f>
        <v>66225</v>
      </c>
      <c r="Q3362" s="4">
        <v>441500</v>
      </c>
      <c r="R3362" s="11">
        <v>0</v>
      </c>
      <c r="S3362" s="11">
        <v>0</v>
      </c>
      <c r="T3362" s="4">
        <f>Ugovori_OPULJP[[#This Row],[Bespovratna sredstva - Ukupno (EU+Nac) HRK
= Ukupna ugovorena vrijednost bespovratnih sredstava]]+Ugovori_OPULJP[[#This Row],[Javni doprinos korisnika - HRK]]+Ugovori_OPULJP[[#This Row],[Privatni doprinos korisnika - HRK]]</f>
        <v>441500</v>
      </c>
      <c r="U3362" s="19" t="s">
        <v>4584</v>
      </c>
      <c r="V3362" s="19" t="s">
        <v>7159</v>
      </c>
      <c r="W3362" s="14" t="s">
        <v>12052</v>
      </c>
      <c r="X3362" s="30" t="s">
        <v>8071</v>
      </c>
    </row>
    <row r="3363" spans="1:24" ht="89.25" x14ac:dyDescent="0.25">
      <c r="A3363" s="12" t="s">
        <v>11976</v>
      </c>
      <c r="B3363" s="8" t="s">
        <v>8152</v>
      </c>
      <c r="C3363" s="5" t="s">
        <v>7158</v>
      </c>
      <c r="D3363" s="27" t="s">
        <v>11320</v>
      </c>
      <c r="E3363" s="29" t="s">
        <v>10081</v>
      </c>
      <c r="F3363" s="7" t="s">
        <v>12024</v>
      </c>
      <c r="G3363" s="7" t="s">
        <v>12025</v>
      </c>
      <c r="H3363" s="13">
        <v>44560</v>
      </c>
      <c r="I3363" s="13">
        <v>44925</v>
      </c>
      <c r="J3363" s="13" t="str">
        <f ca="1">IF(Ugovori_OPULJP[[#This Row],[DATUM ZAVRŠETKA OPERACIJE]]&lt;TODAY(),"završen","u provedbi")</f>
        <v>u provedbi</v>
      </c>
      <c r="K3363" s="6" t="s">
        <v>11376</v>
      </c>
      <c r="L3363" s="6" t="s">
        <v>3</v>
      </c>
      <c r="M3363" s="35" t="s">
        <v>9864</v>
      </c>
      <c r="N3363" s="17">
        <v>0.15</v>
      </c>
      <c r="O3363" s="11">
        <f>Ugovori_OPULJP[[#This Row],[Bespovratna sredstva - Ukupno (EU+Nac) HRK
= Ukupna ugovorena vrijednost bespovratnih sredstava]]*Ugovori_OPULJP[[#This Row],[EU STOPA SUFINANCIRANJA %
EU CO-FINANCING RATE %]]</f>
        <v>408185.3</v>
      </c>
      <c r="P3363" s="11">
        <f>Ugovori_OPULJP[[#This Row],[Bespovratna sredstva - Ukupno (EU+Nac) HRK
= Ukupna ugovorena vrijednost bespovratnih sredstava]]*Ugovori_OPULJP[[#This Row],[STOPA NACIONALNOG SUFINANCIRANJA %]]</f>
        <v>72032.7</v>
      </c>
      <c r="Q3363" s="4">
        <v>480218</v>
      </c>
      <c r="R3363" s="11">
        <v>0</v>
      </c>
      <c r="S3363" s="11">
        <v>0</v>
      </c>
      <c r="T3363" s="4">
        <f>Ugovori_OPULJP[[#This Row],[Bespovratna sredstva - Ukupno (EU+Nac) HRK
= Ukupna ugovorena vrijednost bespovratnih sredstava]]+Ugovori_OPULJP[[#This Row],[Javni doprinos korisnika - HRK]]+Ugovori_OPULJP[[#This Row],[Privatni doprinos korisnika - HRK]]</f>
        <v>480218</v>
      </c>
      <c r="U3363" s="19" t="s">
        <v>4584</v>
      </c>
      <c r="V3363" s="19" t="s">
        <v>7159</v>
      </c>
      <c r="W3363" s="14" t="s">
        <v>12053</v>
      </c>
      <c r="X3363" s="30" t="s">
        <v>8071</v>
      </c>
    </row>
    <row r="3364" spans="1:24" ht="76.5" x14ac:dyDescent="0.25">
      <c r="A3364" s="12" t="s">
        <v>12659</v>
      </c>
      <c r="B3364" s="8" t="s">
        <v>8152</v>
      </c>
      <c r="C3364" s="5" t="s">
        <v>7158</v>
      </c>
      <c r="D3364" s="27" t="s">
        <v>11320</v>
      </c>
      <c r="E3364" s="29" t="s">
        <v>10081</v>
      </c>
      <c r="F3364" s="7" t="s">
        <v>12660</v>
      </c>
      <c r="G3364" s="47" t="s">
        <v>10548</v>
      </c>
      <c r="H3364" s="13">
        <v>44614</v>
      </c>
      <c r="I3364" s="13">
        <v>44979</v>
      </c>
      <c r="J3364" s="20" t="str">
        <f ca="1">IF(Ugovori_OPULJP[[#This Row],[DATUM ZAVRŠETKA OPERACIJE]]&lt;TODAY(),"završen","u provedbi")</f>
        <v>u provedbi</v>
      </c>
      <c r="K3364" s="6" t="s">
        <v>13</v>
      </c>
      <c r="L3364" s="6" t="s">
        <v>13</v>
      </c>
      <c r="M3364" s="17">
        <v>0.85</v>
      </c>
      <c r="N3364" s="17">
        <v>0.15</v>
      </c>
      <c r="O3364" s="11">
        <f>Ugovori_OPULJP[[#This Row],[Bespovratna sredstva - Ukupno (EU+Nac) HRK
= Ukupna ugovorena vrijednost bespovratnih sredstava]]*Ugovori_OPULJP[[#This Row],[EU STOPA SUFINANCIRANJA %
EU CO-FINANCING RATE %]]</f>
        <v>315305.27299999999</v>
      </c>
      <c r="P3364" s="11">
        <f>Ugovori_OPULJP[[#This Row],[Bespovratna sredstva - Ukupno (EU+Nac) HRK
= Ukupna ugovorena vrijednost bespovratnih sredstava]]*Ugovori_OPULJP[[#This Row],[STOPA NACIONALNOG SUFINANCIRANJA %]]</f>
        <v>55642.106999999996</v>
      </c>
      <c r="Q3364" s="4">
        <v>370947.38</v>
      </c>
      <c r="R3364" s="11">
        <v>0</v>
      </c>
      <c r="S3364" s="11">
        <v>0</v>
      </c>
      <c r="T3364" s="4">
        <f>Ugovori_OPULJP[[#This Row],[Bespovratna sredstva - Ukupno (EU+Nac) HRK
= Ukupna ugovorena vrijednost bespovratnih sredstava]]+Ugovori_OPULJP[[#This Row],[Javni doprinos korisnika - HRK]]+Ugovori_OPULJP[[#This Row],[Privatni doprinos korisnika - HRK]]</f>
        <v>370947.38</v>
      </c>
      <c r="U3364" s="29" t="s">
        <v>4584</v>
      </c>
      <c r="V3364" s="29" t="s">
        <v>7159</v>
      </c>
      <c r="W3364" s="14" t="s">
        <v>12661</v>
      </c>
      <c r="X3364" s="30" t="s">
        <v>8071</v>
      </c>
    </row>
    <row r="3365" spans="1:24" ht="114.75" x14ac:dyDescent="0.25">
      <c r="A3365" s="12" t="s">
        <v>12662</v>
      </c>
      <c r="B3365" s="8" t="s">
        <v>8152</v>
      </c>
      <c r="C3365" s="5" t="s">
        <v>7158</v>
      </c>
      <c r="D3365" s="27" t="s">
        <v>11320</v>
      </c>
      <c r="E3365" s="29" t="s">
        <v>10081</v>
      </c>
      <c r="F3365" s="7" t="s">
        <v>12663</v>
      </c>
      <c r="G3365" s="7" t="s">
        <v>12664</v>
      </c>
      <c r="H3365" s="13">
        <v>44641</v>
      </c>
      <c r="I3365" s="13">
        <v>45006</v>
      </c>
      <c r="J3365" s="20" t="str">
        <f ca="1">IF(Ugovori_OPULJP[[#This Row],[DATUM ZAVRŠETKA OPERACIJE]]&lt;TODAY(),"završen","u provedbi")</f>
        <v>u provedbi</v>
      </c>
      <c r="K3365" s="18" t="s">
        <v>13</v>
      </c>
      <c r="L3365" s="6" t="s">
        <v>3</v>
      </c>
      <c r="M3365" s="17">
        <v>0.85</v>
      </c>
      <c r="N3365" s="17">
        <v>0.15</v>
      </c>
      <c r="O3365" s="11">
        <f>Ugovori_OPULJP[[#This Row],[Bespovratna sredstva - Ukupno (EU+Nac) HRK
= Ukupna ugovorena vrijednost bespovratnih sredstava]]*Ugovori_OPULJP[[#This Row],[EU STOPA SUFINANCIRANJA %
EU CO-FINANCING RATE %]]</f>
        <v>414345.83649999998</v>
      </c>
      <c r="P3365" s="11">
        <f>Ugovori_OPULJP[[#This Row],[Bespovratna sredstva - Ukupno (EU+Nac) HRK
= Ukupna ugovorena vrijednost bespovratnih sredstava]]*Ugovori_OPULJP[[#This Row],[STOPA NACIONALNOG SUFINANCIRANJA %]]</f>
        <v>73119.853499999997</v>
      </c>
      <c r="Q3365" s="4">
        <v>487465.69</v>
      </c>
      <c r="R3365" s="11">
        <v>0</v>
      </c>
      <c r="S3365" s="11">
        <v>0</v>
      </c>
      <c r="T3365" s="4">
        <f>Ugovori_OPULJP[[#This Row],[Bespovratna sredstva - Ukupno (EU+Nac) HRK
= Ukupna ugovorena vrijednost bespovratnih sredstava]]+Ugovori_OPULJP[[#This Row],[Javni doprinos korisnika - HRK]]+Ugovori_OPULJP[[#This Row],[Privatni doprinos korisnika - HRK]]</f>
        <v>487465.69</v>
      </c>
      <c r="U3365" s="29" t="s">
        <v>4584</v>
      </c>
      <c r="V3365" s="29" t="s">
        <v>7159</v>
      </c>
      <c r="W3365" s="14" t="s">
        <v>12665</v>
      </c>
      <c r="X3365" s="30" t="s">
        <v>8071</v>
      </c>
    </row>
    <row r="3366" spans="1:24" ht="102" x14ac:dyDescent="0.25">
      <c r="A3366" s="12" t="s">
        <v>12666</v>
      </c>
      <c r="B3366" s="8" t="s">
        <v>8152</v>
      </c>
      <c r="C3366" s="5" t="s">
        <v>7158</v>
      </c>
      <c r="D3366" s="27" t="s">
        <v>11320</v>
      </c>
      <c r="E3366" s="29" t="s">
        <v>10081</v>
      </c>
      <c r="F3366" s="7" t="s">
        <v>12667</v>
      </c>
      <c r="G3366" s="7" t="s">
        <v>5385</v>
      </c>
      <c r="H3366" s="13">
        <v>44626</v>
      </c>
      <c r="I3366" s="13">
        <v>44991</v>
      </c>
      <c r="J3366" s="20" t="str">
        <f ca="1">IF(Ugovori_OPULJP[[#This Row],[DATUM ZAVRŠETKA OPERACIJE]]&lt;TODAY(),"završen","u provedbi")</f>
        <v>u provedbi</v>
      </c>
      <c r="K3366" s="6" t="s">
        <v>13</v>
      </c>
      <c r="L3366" s="6" t="s">
        <v>13</v>
      </c>
      <c r="M3366" s="17">
        <v>0.85</v>
      </c>
      <c r="N3366" s="17">
        <v>0.15</v>
      </c>
      <c r="O3366" s="11">
        <f>Ugovori_OPULJP[[#This Row],[Bespovratna sredstva - Ukupno (EU+Nac) HRK
= Ukupna ugovorena vrijednost bespovratnih sredstava]]*Ugovori_OPULJP[[#This Row],[EU STOPA SUFINANCIRANJA %
EU CO-FINANCING RATE %]]</f>
        <v>393972.83250000002</v>
      </c>
      <c r="P3366" s="11">
        <f>Ugovori_OPULJP[[#This Row],[Bespovratna sredstva - Ukupno (EU+Nac) HRK
= Ukupna ugovorena vrijednost bespovratnih sredstava]]*Ugovori_OPULJP[[#This Row],[STOPA NACIONALNOG SUFINANCIRANJA %]]</f>
        <v>69524.617499999993</v>
      </c>
      <c r="Q3366" s="4">
        <v>463497.45</v>
      </c>
      <c r="R3366" s="11">
        <v>0</v>
      </c>
      <c r="S3366" s="11">
        <v>0</v>
      </c>
      <c r="T3366" s="4">
        <f>Ugovori_OPULJP[[#This Row],[Bespovratna sredstva - Ukupno (EU+Nac) HRK
= Ukupna ugovorena vrijednost bespovratnih sredstava]]+Ugovori_OPULJP[[#This Row],[Javni doprinos korisnika - HRK]]+Ugovori_OPULJP[[#This Row],[Privatni doprinos korisnika - HRK]]</f>
        <v>463497.45</v>
      </c>
      <c r="U3366" s="29" t="s">
        <v>4584</v>
      </c>
      <c r="V3366" s="29" t="s">
        <v>7159</v>
      </c>
      <c r="W3366" s="14" t="s">
        <v>12668</v>
      </c>
      <c r="X3366" s="30" t="s">
        <v>8071</v>
      </c>
    </row>
    <row r="3367" spans="1:24" ht="76.5" x14ac:dyDescent="0.25">
      <c r="A3367" s="12" t="s">
        <v>12669</v>
      </c>
      <c r="B3367" s="8" t="s">
        <v>8152</v>
      </c>
      <c r="C3367" s="5" t="s">
        <v>7158</v>
      </c>
      <c r="D3367" s="27" t="s">
        <v>11320</v>
      </c>
      <c r="E3367" s="29" t="s">
        <v>10081</v>
      </c>
      <c r="F3367" s="7" t="s">
        <v>12670</v>
      </c>
      <c r="G3367" s="7" t="s">
        <v>1115</v>
      </c>
      <c r="H3367" s="13">
        <v>44608</v>
      </c>
      <c r="I3367" s="13">
        <v>45154</v>
      </c>
      <c r="J3367" s="20" t="str">
        <f ca="1">IF(Ugovori_OPULJP[[#This Row],[DATUM ZAVRŠETKA OPERACIJE]]&lt;TODAY(),"završen","u provedbi")</f>
        <v>u provedbi</v>
      </c>
      <c r="K3367" s="6" t="s">
        <v>273</v>
      </c>
      <c r="L3367" s="6" t="s">
        <v>5</v>
      </c>
      <c r="M3367" s="53">
        <v>0.85</v>
      </c>
      <c r="N3367" s="17">
        <v>0.15</v>
      </c>
      <c r="O3367" s="11">
        <f>Ugovori_OPULJP[[#This Row],[Bespovratna sredstva - Ukupno (EU+Nac) HRK
= Ukupna ugovorena vrijednost bespovratnih sredstava]]*Ugovori_OPULJP[[#This Row],[EU STOPA SUFINANCIRANJA %
EU CO-FINANCING RATE %]]</f>
        <v>396854.6385</v>
      </c>
      <c r="P3367" s="11">
        <f>Ugovori_OPULJP[[#This Row],[Bespovratna sredstva - Ukupno (EU+Nac) HRK
= Ukupna ugovorena vrijednost bespovratnih sredstava]]*Ugovori_OPULJP[[#This Row],[STOPA NACIONALNOG SUFINANCIRANJA %]]</f>
        <v>70033.171499999997</v>
      </c>
      <c r="Q3367" s="4">
        <v>466887.81</v>
      </c>
      <c r="R3367" s="11">
        <v>0</v>
      </c>
      <c r="S3367" s="11">
        <v>0</v>
      </c>
      <c r="T3367" s="4">
        <f>Ugovori_OPULJP[[#This Row],[Bespovratna sredstva - Ukupno (EU+Nac) HRK
= Ukupna ugovorena vrijednost bespovratnih sredstava]]+Ugovori_OPULJP[[#This Row],[Javni doprinos korisnika - HRK]]+Ugovori_OPULJP[[#This Row],[Privatni doprinos korisnika - HRK]]</f>
        <v>466887.81</v>
      </c>
      <c r="U3367" s="19" t="s">
        <v>4584</v>
      </c>
      <c r="V3367" s="19" t="s">
        <v>7159</v>
      </c>
      <c r="W3367" s="14" t="s">
        <v>12671</v>
      </c>
      <c r="X3367" s="30" t="s">
        <v>8071</v>
      </c>
    </row>
    <row r="3368" spans="1:24" ht="114.75" x14ac:dyDescent="0.25">
      <c r="A3368" s="12" t="s">
        <v>12672</v>
      </c>
      <c r="B3368" s="8" t="s">
        <v>8152</v>
      </c>
      <c r="C3368" s="5" t="s">
        <v>7158</v>
      </c>
      <c r="D3368" s="27" t="s">
        <v>11320</v>
      </c>
      <c r="E3368" s="29" t="s">
        <v>10081</v>
      </c>
      <c r="F3368" s="7" t="s">
        <v>12673</v>
      </c>
      <c r="G3368" s="7" t="s">
        <v>8232</v>
      </c>
      <c r="H3368" s="13">
        <v>44641</v>
      </c>
      <c r="I3368" s="13">
        <v>45006</v>
      </c>
      <c r="J3368" s="20" t="str">
        <f ca="1">IF(Ugovori_OPULJP[[#This Row],[DATUM ZAVRŠETKA OPERACIJE]]&lt;TODAY(),"završen","u provedbi")</f>
        <v>u provedbi</v>
      </c>
      <c r="K3368" s="18" t="s">
        <v>13</v>
      </c>
      <c r="L3368" s="6" t="s">
        <v>13</v>
      </c>
      <c r="M3368" s="17">
        <v>0.85</v>
      </c>
      <c r="N3368" s="17">
        <v>0.15</v>
      </c>
      <c r="O3368" s="11">
        <f>Ugovori_OPULJP[[#This Row],[Bespovratna sredstva - Ukupno (EU+Nac) HRK
= Ukupna ugovorena vrijednost bespovratnih sredstava]]*Ugovori_OPULJP[[#This Row],[EU STOPA SUFINANCIRANJA %
EU CO-FINANCING RATE %]]</f>
        <v>217268.54249999998</v>
      </c>
      <c r="P3368" s="11">
        <f>Ugovori_OPULJP[[#This Row],[Bespovratna sredstva - Ukupno (EU+Nac) HRK
= Ukupna ugovorena vrijednost bespovratnih sredstava]]*Ugovori_OPULJP[[#This Row],[STOPA NACIONALNOG SUFINANCIRANJA %]]</f>
        <v>38341.5075</v>
      </c>
      <c r="Q3368" s="4">
        <v>255610.05</v>
      </c>
      <c r="R3368" s="11">
        <v>0</v>
      </c>
      <c r="S3368" s="11">
        <v>0</v>
      </c>
      <c r="T3368" s="4">
        <f>Ugovori_OPULJP[[#This Row],[Bespovratna sredstva - Ukupno (EU+Nac) HRK
= Ukupna ugovorena vrijednost bespovratnih sredstava]]+Ugovori_OPULJP[[#This Row],[Javni doprinos korisnika - HRK]]+Ugovori_OPULJP[[#This Row],[Privatni doprinos korisnika - HRK]]</f>
        <v>255610.05</v>
      </c>
      <c r="U3368" s="29" t="s">
        <v>4584</v>
      </c>
      <c r="V3368" s="29" t="s">
        <v>7159</v>
      </c>
      <c r="W3368" s="14" t="s">
        <v>12674</v>
      </c>
      <c r="X3368" s="30" t="s">
        <v>8071</v>
      </c>
    </row>
    <row r="3369" spans="1:24" ht="76.5" x14ac:dyDescent="0.25">
      <c r="A3369" s="12" t="s">
        <v>12675</v>
      </c>
      <c r="B3369" s="8" t="s">
        <v>8152</v>
      </c>
      <c r="C3369" s="5" t="s">
        <v>7158</v>
      </c>
      <c r="D3369" s="27" t="s">
        <v>11320</v>
      </c>
      <c r="E3369" s="29" t="s">
        <v>10081</v>
      </c>
      <c r="F3369" s="7" t="s">
        <v>12676</v>
      </c>
      <c r="G3369" s="7" t="s">
        <v>12677</v>
      </c>
      <c r="H3369" s="13">
        <v>44641</v>
      </c>
      <c r="I3369" s="13">
        <v>45098</v>
      </c>
      <c r="J3369" s="20" t="str">
        <f ca="1">IF(Ugovori_OPULJP[[#This Row],[DATUM ZAVRŠETKA OPERACIJE]]&lt;TODAY(),"završen","u provedbi")</f>
        <v>u provedbi</v>
      </c>
      <c r="K3369" s="18" t="s">
        <v>12678</v>
      </c>
      <c r="L3369" s="6" t="s">
        <v>13</v>
      </c>
      <c r="M3369" s="17">
        <v>0.85</v>
      </c>
      <c r="N3369" s="17">
        <v>0.15</v>
      </c>
      <c r="O3369" s="11">
        <f>Ugovori_OPULJP[[#This Row],[Bespovratna sredstva - Ukupno (EU+Nac) HRK
= Ukupna ugovorena vrijednost bespovratnih sredstava]]*Ugovori_OPULJP[[#This Row],[EU STOPA SUFINANCIRANJA %
EU CO-FINANCING RATE %]]</f>
        <v>397802.788</v>
      </c>
      <c r="P3369" s="11">
        <f>Ugovori_OPULJP[[#This Row],[Bespovratna sredstva - Ukupno (EU+Nac) HRK
= Ukupna ugovorena vrijednost bespovratnih sredstava]]*Ugovori_OPULJP[[#This Row],[STOPA NACIONALNOG SUFINANCIRANJA %]]</f>
        <v>70200.491999999998</v>
      </c>
      <c r="Q3369" s="4">
        <v>468003.28</v>
      </c>
      <c r="R3369" s="11">
        <v>0</v>
      </c>
      <c r="S3369" s="11">
        <v>0</v>
      </c>
      <c r="T3369" s="4">
        <f>Ugovori_OPULJP[[#This Row],[Bespovratna sredstva - Ukupno (EU+Nac) HRK
= Ukupna ugovorena vrijednost bespovratnih sredstava]]+Ugovori_OPULJP[[#This Row],[Javni doprinos korisnika - HRK]]+Ugovori_OPULJP[[#This Row],[Privatni doprinos korisnika - HRK]]</f>
        <v>468003.28</v>
      </c>
      <c r="U3369" s="29" t="s">
        <v>4584</v>
      </c>
      <c r="V3369" s="29" t="s">
        <v>7159</v>
      </c>
      <c r="W3369" s="14" t="s">
        <v>12679</v>
      </c>
      <c r="X3369" s="30" t="s">
        <v>8071</v>
      </c>
    </row>
    <row r="3370" spans="1:24" ht="63.75" x14ac:dyDescent="0.25">
      <c r="A3370" s="12" t="s">
        <v>12680</v>
      </c>
      <c r="B3370" s="8" t="s">
        <v>8152</v>
      </c>
      <c r="C3370" s="5" t="s">
        <v>7158</v>
      </c>
      <c r="D3370" s="27" t="s">
        <v>11320</v>
      </c>
      <c r="E3370" s="29" t="s">
        <v>10081</v>
      </c>
      <c r="F3370" s="7" t="s">
        <v>12681</v>
      </c>
      <c r="G3370" s="7" t="s">
        <v>12682</v>
      </c>
      <c r="H3370" s="13">
        <v>44641</v>
      </c>
      <c r="I3370" s="13">
        <v>45006</v>
      </c>
      <c r="J3370" s="20" t="str">
        <f ca="1">IF(Ugovori_OPULJP[[#This Row],[DATUM ZAVRŠETKA OPERACIJE]]&lt;TODAY(),"završen","u provedbi")</f>
        <v>u provedbi</v>
      </c>
      <c r="K3370" s="18" t="s">
        <v>13</v>
      </c>
      <c r="L3370" s="6" t="s">
        <v>13</v>
      </c>
      <c r="M3370" s="17">
        <v>0.85</v>
      </c>
      <c r="N3370" s="17">
        <v>0.15</v>
      </c>
      <c r="O3370" s="11">
        <f>Ugovori_OPULJP[[#This Row],[Bespovratna sredstva - Ukupno (EU+Nac) HRK
= Ukupna ugovorena vrijednost bespovratnih sredstava]]*Ugovori_OPULJP[[#This Row],[EU STOPA SUFINANCIRANJA %
EU CO-FINANCING RATE %]]</f>
        <v>400459.62449999998</v>
      </c>
      <c r="P3370" s="11">
        <f>Ugovori_OPULJP[[#This Row],[Bespovratna sredstva - Ukupno (EU+Nac) HRK
= Ukupna ugovorena vrijednost bespovratnih sredstava]]*Ugovori_OPULJP[[#This Row],[STOPA NACIONALNOG SUFINANCIRANJA %]]</f>
        <v>70669.345499999996</v>
      </c>
      <c r="Q3370" s="4">
        <v>471128.97</v>
      </c>
      <c r="R3370" s="11">
        <v>0</v>
      </c>
      <c r="S3370" s="11">
        <v>0</v>
      </c>
      <c r="T3370" s="4">
        <f>Ugovori_OPULJP[[#This Row],[Bespovratna sredstva - Ukupno (EU+Nac) HRK
= Ukupna ugovorena vrijednost bespovratnih sredstava]]+Ugovori_OPULJP[[#This Row],[Javni doprinos korisnika - HRK]]+Ugovori_OPULJP[[#This Row],[Privatni doprinos korisnika - HRK]]</f>
        <v>471128.97</v>
      </c>
      <c r="U3370" s="29" t="s">
        <v>4584</v>
      </c>
      <c r="V3370" s="29" t="s">
        <v>7159</v>
      </c>
      <c r="W3370" s="14" t="s">
        <v>12683</v>
      </c>
      <c r="X3370" s="30" t="s">
        <v>8071</v>
      </c>
    </row>
    <row r="3371" spans="1:24" ht="102" x14ac:dyDescent="0.25">
      <c r="A3371" s="45" t="s">
        <v>4566</v>
      </c>
      <c r="B3371" s="46" t="s">
        <v>8153</v>
      </c>
      <c r="C3371" s="30" t="s">
        <v>7705</v>
      </c>
      <c r="D3371" s="30" t="s">
        <v>4565</v>
      </c>
      <c r="E3371" s="29" t="s">
        <v>22</v>
      </c>
      <c r="F3371" s="47" t="s">
        <v>4567</v>
      </c>
      <c r="G3371" s="47" t="s">
        <v>8735</v>
      </c>
      <c r="H3371" s="48">
        <v>42005</v>
      </c>
      <c r="I3371" s="48">
        <v>45291</v>
      </c>
      <c r="J3371" s="48" t="str">
        <f ca="1">IF(Ugovori_OPULJP[[#This Row],[DATUM ZAVRŠETKA OPERACIJE]]&lt;TODAY(),"završen","u provedbi")</f>
        <v>u provedbi</v>
      </c>
      <c r="K3371" s="25" t="s">
        <v>25</v>
      </c>
      <c r="L3371" s="18" t="s">
        <v>3</v>
      </c>
      <c r="M3371" s="17">
        <v>0.85</v>
      </c>
      <c r="N3371" s="17">
        <v>0.15</v>
      </c>
      <c r="O3371" s="11">
        <f>Ugovori_OPULJP[[#This Row],[Bespovratna sredstva - Ukupno (EU+Nac) HRK
= Ukupna ugovorena vrijednost bespovratnih sredstava]]*Ugovori_OPULJP[[#This Row],[EU STOPA SUFINANCIRANJA %
EU CO-FINANCING RATE %]]</f>
        <v>117789139.80149999</v>
      </c>
      <c r="P3371" s="11">
        <f>Ugovori_OPULJP[[#This Row],[Bespovratna sredstva - Ukupno (EU+Nac) HRK
= Ukupna ugovorena vrijednost bespovratnih sredstava]]*Ugovori_OPULJP[[#This Row],[STOPA NACIONALNOG SUFINANCIRANJA %]]</f>
        <v>20786318.7885</v>
      </c>
      <c r="Q3371" s="11">
        <v>138575458.59</v>
      </c>
      <c r="R3371" s="11">
        <v>0</v>
      </c>
      <c r="S3371" s="11">
        <v>0</v>
      </c>
      <c r="T3371" s="4">
        <f>Ugovori_OPULJP[[#This Row],[Bespovratna sredstva - Ukupno (EU+Nac) HRK
= Ukupna ugovorena vrijednost bespovratnih sredstava]]+Ugovori_OPULJP[[#This Row],[Javni doprinos korisnika - HRK]]+Ugovori_OPULJP[[#This Row],[Privatni doprinos korisnika - HRK]]</f>
        <v>138575458.59</v>
      </c>
      <c r="U3371" s="29" t="s">
        <v>8735</v>
      </c>
      <c r="V3371" s="29" t="s">
        <v>24</v>
      </c>
      <c r="W3371" s="89" t="s">
        <v>5390</v>
      </c>
      <c r="X3371" s="30" t="s">
        <v>5389</v>
      </c>
    </row>
    <row r="3372" spans="1:24" ht="114.75" x14ac:dyDescent="0.25">
      <c r="A3372" s="45" t="s">
        <v>4568</v>
      </c>
      <c r="B3372" s="46" t="s">
        <v>8153</v>
      </c>
      <c r="C3372" s="30" t="s">
        <v>7705</v>
      </c>
      <c r="D3372" s="30" t="s">
        <v>4565</v>
      </c>
      <c r="E3372" s="29" t="s">
        <v>22</v>
      </c>
      <c r="F3372" s="47" t="s">
        <v>4569</v>
      </c>
      <c r="G3372" s="47" t="s">
        <v>3634</v>
      </c>
      <c r="H3372" s="48">
        <v>42005</v>
      </c>
      <c r="I3372" s="48">
        <v>45291</v>
      </c>
      <c r="J3372" s="48" t="str">
        <f ca="1">IF(Ugovori_OPULJP[[#This Row],[DATUM ZAVRŠETKA OPERACIJE]]&lt;TODAY(),"završen","u provedbi")</f>
        <v>u provedbi</v>
      </c>
      <c r="K3372" s="25" t="s">
        <v>25</v>
      </c>
      <c r="L3372" s="18" t="s">
        <v>3</v>
      </c>
      <c r="M3372" s="17">
        <v>0.85</v>
      </c>
      <c r="N3372" s="17">
        <v>0.15</v>
      </c>
      <c r="O3372" s="11">
        <f>Ugovori_OPULJP[[#This Row],[Bespovratna sredstva - Ukupno (EU+Nac) HRK
= Ukupna ugovorena vrijednost bespovratnih sredstava]]*Ugovori_OPULJP[[#This Row],[EU STOPA SUFINANCIRANJA %
EU CO-FINANCING RATE %]]</f>
        <v>23529417.715</v>
      </c>
      <c r="P3372" s="11">
        <f>Ugovori_OPULJP[[#This Row],[Bespovratna sredstva - Ukupno (EU+Nac) HRK
= Ukupna ugovorena vrijednost bespovratnih sredstava]]*Ugovori_OPULJP[[#This Row],[STOPA NACIONALNOG SUFINANCIRANJA %]]</f>
        <v>4152250.1849999996</v>
      </c>
      <c r="Q3372" s="11">
        <v>27681667.899999999</v>
      </c>
      <c r="R3372" s="11">
        <v>0</v>
      </c>
      <c r="S3372" s="11">
        <v>0</v>
      </c>
      <c r="T3372" s="4">
        <f>Ugovori_OPULJP[[#This Row],[Bespovratna sredstva - Ukupno (EU+Nac) HRK
= Ukupna ugovorena vrijednost bespovratnih sredstava]]+Ugovori_OPULJP[[#This Row],[Javni doprinos korisnika - HRK]]+Ugovori_OPULJP[[#This Row],[Privatni doprinos korisnika - HRK]]</f>
        <v>27681667.899999999</v>
      </c>
      <c r="U3372" s="29" t="s">
        <v>8735</v>
      </c>
      <c r="V3372" s="29" t="s">
        <v>24</v>
      </c>
      <c r="W3372" s="30" t="s">
        <v>5391</v>
      </c>
      <c r="X3372" s="30" t="s">
        <v>5389</v>
      </c>
    </row>
    <row r="3373" spans="1:24" ht="102" x14ac:dyDescent="0.25">
      <c r="A3373" s="45" t="s">
        <v>4570</v>
      </c>
      <c r="B3373" s="46" t="s">
        <v>8153</v>
      </c>
      <c r="C3373" s="30" t="s">
        <v>7705</v>
      </c>
      <c r="D3373" s="30" t="s">
        <v>4565</v>
      </c>
      <c r="E3373" s="29" t="s">
        <v>22</v>
      </c>
      <c r="F3373" s="47" t="s">
        <v>4571</v>
      </c>
      <c r="G3373" s="47" t="s">
        <v>8735</v>
      </c>
      <c r="H3373" s="48">
        <v>42005</v>
      </c>
      <c r="I3373" s="48">
        <v>44186</v>
      </c>
      <c r="J3373" s="48" t="str">
        <f ca="1">IF(Ugovori_OPULJP[[#This Row],[DATUM ZAVRŠETKA OPERACIJE]]&lt;TODAY(),"završen","u provedbi")</f>
        <v>završen</v>
      </c>
      <c r="K3373" s="25" t="s">
        <v>25</v>
      </c>
      <c r="L3373" s="18" t="s">
        <v>3</v>
      </c>
      <c r="M3373" s="17">
        <v>0.85</v>
      </c>
      <c r="N3373" s="17">
        <v>0.15</v>
      </c>
      <c r="O3373" s="23"/>
      <c r="P3373" s="23"/>
      <c r="Q3373" s="23"/>
      <c r="R3373" s="11">
        <v>0</v>
      </c>
      <c r="S3373" s="11">
        <v>0</v>
      </c>
      <c r="T3373" s="11">
        <v>0</v>
      </c>
      <c r="U3373" s="29" t="s">
        <v>8735</v>
      </c>
      <c r="V3373" s="29" t="s">
        <v>24</v>
      </c>
      <c r="W3373" s="30" t="s">
        <v>5392</v>
      </c>
      <c r="X3373" s="30" t="s">
        <v>5389</v>
      </c>
    </row>
    <row r="3374" spans="1:24" ht="102" x14ac:dyDescent="0.25">
      <c r="A3374" s="45" t="s">
        <v>4572</v>
      </c>
      <c r="B3374" s="46" t="s">
        <v>8153</v>
      </c>
      <c r="C3374" s="30" t="s">
        <v>7705</v>
      </c>
      <c r="D3374" s="30" t="s">
        <v>4565</v>
      </c>
      <c r="E3374" s="29" t="s">
        <v>22</v>
      </c>
      <c r="F3374" s="47" t="s">
        <v>4573</v>
      </c>
      <c r="G3374" s="47" t="s">
        <v>8734</v>
      </c>
      <c r="H3374" s="48">
        <v>42005</v>
      </c>
      <c r="I3374" s="48">
        <v>45291</v>
      </c>
      <c r="J3374" s="48" t="str">
        <f ca="1">IF(Ugovori_OPULJP[[#This Row],[DATUM ZAVRŠETKA OPERACIJE]]&lt;TODAY(),"završen","u provedbi")</f>
        <v>u provedbi</v>
      </c>
      <c r="K3374" s="25" t="s">
        <v>25</v>
      </c>
      <c r="L3374" s="18" t="s">
        <v>3</v>
      </c>
      <c r="M3374" s="17">
        <v>0.85</v>
      </c>
      <c r="N3374" s="17">
        <v>0.15</v>
      </c>
      <c r="O3374" s="11">
        <f>Ugovori_OPULJP[[#This Row],[Bespovratna sredstva - Ukupno (EU+Nac) HRK
= Ukupna ugovorena vrijednost bespovratnih sredstava]]*Ugovori_OPULJP[[#This Row],[EU STOPA SUFINANCIRANJA %
EU CO-FINANCING RATE %]]</f>
        <v>23440952.622000001</v>
      </c>
      <c r="P3374" s="11">
        <f>Ugovori_OPULJP[[#This Row],[Bespovratna sredstva - Ukupno (EU+Nac) HRK
= Ukupna ugovorena vrijednost bespovratnih sredstava]]*Ugovori_OPULJP[[#This Row],[STOPA NACIONALNOG SUFINANCIRANJA %]]</f>
        <v>4136638.6979999999</v>
      </c>
      <c r="Q3374" s="11">
        <v>27577591.32</v>
      </c>
      <c r="R3374" s="11">
        <v>0</v>
      </c>
      <c r="S3374" s="11">
        <v>0</v>
      </c>
      <c r="T3374" s="4">
        <f>Ugovori_OPULJP[[#This Row],[Bespovratna sredstva - Ukupno (EU+Nac) HRK
= Ukupna ugovorena vrijednost bespovratnih sredstava]]+Ugovori_OPULJP[[#This Row],[Javni doprinos korisnika - HRK]]+Ugovori_OPULJP[[#This Row],[Privatni doprinos korisnika - HRK]]</f>
        <v>27577591.32</v>
      </c>
      <c r="U3374" s="29" t="s">
        <v>8735</v>
      </c>
      <c r="V3374" s="29" t="s">
        <v>24</v>
      </c>
      <c r="W3374" s="30" t="s">
        <v>5393</v>
      </c>
      <c r="X3374" s="30" t="s">
        <v>5389</v>
      </c>
    </row>
    <row r="3375" spans="1:24" ht="63.75" x14ac:dyDescent="0.25">
      <c r="A3375" s="45" t="s">
        <v>4574</v>
      </c>
      <c r="B3375" s="46" t="s">
        <v>8153</v>
      </c>
      <c r="C3375" s="30" t="s">
        <v>7705</v>
      </c>
      <c r="D3375" s="30" t="s">
        <v>4565</v>
      </c>
      <c r="E3375" s="29" t="s">
        <v>22</v>
      </c>
      <c r="F3375" s="47" t="s">
        <v>4575</v>
      </c>
      <c r="G3375" s="47" t="s">
        <v>4576</v>
      </c>
      <c r="H3375" s="48">
        <v>42005</v>
      </c>
      <c r="I3375" s="48">
        <v>45291</v>
      </c>
      <c r="J3375" s="48" t="str">
        <f ca="1">IF(Ugovori_OPULJP[[#This Row],[DATUM ZAVRŠETKA OPERACIJE]]&lt;TODAY(),"završen","u provedbi")</f>
        <v>u provedbi</v>
      </c>
      <c r="K3375" s="25" t="s">
        <v>3</v>
      </c>
      <c r="L3375" s="18" t="s">
        <v>3</v>
      </c>
      <c r="M3375" s="17">
        <v>0.85</v>
      </c>
      <c r="N3375" s="17">
        <v>0.15</v>
      </c>
      <c r="O3375" s="11">
        <f>Ugovori_OPULJP[[#This Row],[Bespovratna sredstva - Ukupno (EU+Nac) HRK
= Ukupna ugovorena vrijednost bespovratnih sredstava]]*Ugovori_OPULJP[[#This Row],[EU STOPA SUFINANCIRANJA %
EU CO-FINANCING RATE %]]</f>
        <v>17200587.819499999</v>
      </c>
      <c r="P3375" s="11">
        <f>Ugovori_OPULJP[[#This Row],[Bespovratna sredstva - Ukupno (EU+Nac) HRK
= Ukupna ugovorena vrijednost bespovratnih sredstava]]*Ugovori_OPULJP[[#This Row],[STOPA NACIONALNOG SUFINANCIRANJA %]]</f>
        <v>3035397.8505000002</v>
      </c>
      <c r="Q3375" s="11">
        <v>20235985.670000002</v>
      </c>
      <c r="R3375" s="11">
        <v>0</v>
      </c>
      <c r="S3375" s="11">
        <v>0</v>
      </c>
      <c r="T3375" s="4">
        <f>Ugovori_OPULJP[[#This Row],[Bespovratna sredstva - Ukupno (EU+Nac) HRK
= Ukupna ugovorena vrijednost bespovratnih sredstava]]+Ugovori_OPULJP[[#This Row],[Javni doprinos korisnika - HRK]]+Ugovori_OPULJP[[#This Row],[Privatni doprinos korisnika - HRK]]</f>
        <v>20235985.670000002</v>
      </c>
      <c r="U3375" s="29" t="s">
        <v>8735</v>
      </c>
      <c r="V3375" s="29" t="s">
        <v>24</v>
      </c>
      <c r="W3375" s="30" t="s">
        <v>5394</v>
      </c>
      <c r="X3375" s="30" t="s">
        <v>5389</v>
      </c>
    </row>
    <row r="3376" spans="1:24" ht="102" x14ac:dyDescent="0.25">
      <c r="A3376" s="45" t="s">
        <v>4577</v>
      </c>
      <c r="B3376" s="46" t="s">
        <v>8153</v>
      </c>
      <c r="C3376" s="30" t="s">
        <v>7705</v>
      </c>
      <c r="D3376" s="30" t="s">
        <v>4565</v>
      </c>
      <c r="E3376" s="29" t="s">
        <v>22</v>
      </c>
      <c r="F3376" s="47" t="s">
        <v>4578</v>
      </c>
      <c r="G3376" s="47" t="s">
        <v>4578</v>
      </c>
      <c r="H3376" s="48">
        <v>42005</v>
      </c>
      <c r="I3376" s="48">
        <v>45291</v>
      </c>
      <c r="J3376" s="48" t="str">
        <f ca="1">IF(Ugovori_OPULJP[[#This Row],[DATUM ZAVRŠETKA OPERACIJE]]&lt;TODAY(),"završen","u provedbi")</f>
        <v>u provedbi</v>
      </c>
      <c r="K3376" s="25" t="s">
        <v>25</v>
      </c>
      <c r="L3376" s="18" t="s">
        <v>3</v>
      </c>
      <c r="M3376" s="17">
        <v>0.85</v>
      </c>
      <c r="N3376" s="17">
        <v>0.15</v>
      </c>
      <c r="O3376" s="11">
        <f>Ugovori_OPULJP[[#This Row],[Bespovratna sredstva - Ukupno (EU+Nac) HRK
= Ukupna ugovorena vrijednost bespovratnih sredstava]]*Ugovori_OPULJP[[#This Row],[EU STOPA SUFINANCIRANJA %
EU CO-FINANCING RATE %]]</f>
        <v>16366491.251499999</v>
      </c>
      <c r="P3376" s="11">
        <f>Ugovori_OPULJP[[#This Row],[Bespovratna sredstva - Ukupno (EU+Nac) HRK
= Ukupna ugovorena vrijednost bespovratnih sredstava]]*Ugovori_OPULJP[[#This Row],[STOPA NACIONALNOG SUFINANCIRANJA %]]</f>
        <v>2888204.3385000001</v>
      </c>
      <c r="Q3376" s="11">
        <v>19254695.59</v>
      </c>
      <c r="R3376" s="11">
        <v>0</v>
      </c>
      <c r="S3376" s="11">
        <v>0</v>
      </c>
      <c r="T3376" s="4">
        <f>Ugovori_OPULJP[[#This Row],[Bespovratna sredstva - Ukupno (EU+Nac) HRK
= Ukupna ugovorena vrijednost bespovratnih sredstava]]+Ugovori_OPULJP[[#This Row],[Javni doprinos korisnika - HRK]]+Ugovori_OPULJP[[#This Row],[Privatni doprinos korisnika - HRK]]</f>
        <v>19254695.59</v>
      </c>
      <c r="U3376" s="29" t="s">
        <v>8735</v>
      </c>
      <c r="V3376" s="29" t="s">
        <v>24</v>
      </c>
      <c r="W3376" s="30" t="s">
        <v>5395</v>
      </c>
      <c r="X3376" s="30" t="s">
        <v>5389</v>
      </c>
    </row>
    <row r="3377" spans="1:24" ht="76.5" x14ac:dyDescent="0.25">
      <c r="A3377" s="45" t="s">
        <v>4579</v>
      </c>
      <c r="B3377" s="46" t="s">
        <v>8153</v>
      </c>
      <c r="C3377" s="30" t="s">
        <v>7705</v>
      </c>
      <c r="D3377" s="30" t="s">
        <v>4565</v>
      </c>
      <c r="E3377" s="29" t="s">
        <v>22</v>
      </c>
      <c r="F3377" s="47" t="s">
        <v>4580</v>
      </c>
      <c r="G3377" s="47" t="s">
        <v>4135</v>
      </c>
      <c r="H3377" s="48">
        <v>42005</v>
      </c>
      <c r="I3377" s="48">
        <v>45291</v>
      </c>
      <c r="J3377" s="48" t="str">
        <f ca="1">IF(Ugovori_OPULJP[[#This Row],[DATUM ZAVRŠETKA OPERACIJE]]&lt;TODAY(),"završen","u provedbi")</f>
        <v>u provedbi</v>
      </c>
      <c r="K3377" s="25" t="s">
        <v>3</v>
      </c>
      <c r="L3377" s="18" t="s">
        <v>3</v>
      </c>
      <c r="M3377" s="17">
        <v>0.85</v>
      </c>
      <c r="N3377" s="17">
        <v>0.15</v>
      </c>
      <c r="O3377" s="11">
        <f>Ugovori_OPULJP[[#This Row],[Bespovratna sredstva - Ukupno (EU+Nac) HRK
= Ukupna ugovorena vrijednost bespovratnih sredstava]]*Ugovori_OPULJP[[#This Row],[EU STOPA SUFINANCIRANJA %
EU CO-FINANCING RATE %]]</f>
        <v>8236500</v>
      </c>
      <c r="P3377" s="11">
        <f>Ugovori_OPULJP[[#This Row],[Bespovratna sredstva - Ukupno (EU+Nac) HRK
= Ukupna ugovorena vrijednost bespovratnih sredstava]]*Ugovori_OPULJP[[#This Row],[STOPA NACIONALNOG SUFINANCIRANJA %]]</f>
        <v>1453500</v>
      </c>
      <c r="Q3377" s="11">
        <v>9690000</v>
      </c>
      <c r="R3377" s="11">
        <v>0</v>
      </c>
      <c r="S3377" s="11">
        <v>0</v>
      </c>
      <c r="T3377" s="4">
        <f>Ugovori_OPULJP[[#This Row],[Bespovratna sredstva - Ukupno (EU+Nac) HRK
= Ukupna ugovorena vrijednost bespovratnih sredstava]]+Ugovori_OPULJP[[#This Row],[Javni doprinos korisnika - HRK]]+Ugovori_OPULJP[[#This Row],[Privatni doprinos korisnika - HRK]]</f>
        <v>9690000</v>
      </c>
      <c r="U3377" s="29" t="s">
        <v>8735</v>
      </c>
      <c r="V3377" s="29" t="s">
        <v>24</v>
      </c>
      <c r="W3377" s="30" t="s">
        <v>5396</v>
      </c>
      <c r="X3377" s="30" t="s">
        <v>5389</v>
      </c>
    </row>
    <row r="3378" spans="1:24" ht="102" x14ac:dyDescent="0.25">
      <c r="A3378" s="45" t="s">
        <v>4581</v>
      </c>
      <c r="B3378" s="46" t="s">
        <v>8153</v>
      </c>
      <c r="C3378" s="30" t="s">
        <v>7705</v>
      </c>
      <c r="D3378" s="30" t="s">
        <v>4565</v>
      </c>
      <c r="E3378" s="29" t="s">
        <v>22</v>
      </c>
      <c r="F3378" s="47" t="s">
        <v>4582</v>
      </c>
      <c r="G3378" s="47" t="s">
        <v>4042</v>
      </c>
      <c r="H3378" s="48">
        <v>42005</v>
      </c>
      <c r="I3378" s="48">
        <v>45291</v>
      </c>
      <c r="J3378" s="48" t="str">
        <f ca="1">IF(Ugovori_OPULJP[[#This Row],[DATUM ZAVRŠETKA OPERACIJE]]&lt;TODAY(),"završen","u provedbi")</f>
        <v>u provedbi</v>
      </c>
      <c r="K3378" s="25" t="s">
        <v>3</v>
      </c>
      <c r="L3378" s="18" t="s">
        <v>3</v>
      </c>
      <c r="M3378" s="17">
        <v>0.85</v>
      </c>
      <c r="N3378" s="17">
        <v>0.15</v>
      </c>
      <c r="O3378" s="11">
        <f>Ugovori_OPULJP[[#This Row],[Bespovratna sredstva - Ukupno (EU+Nac) HRK
= Ukupna ugovorena vrijednost bespovratnih sredstava]]*Ugovori_OPULJP[[#This Row],[EU STOPA SUFINANCIRANJA %
EU CO-FINANCING RATE %]]</f>
        <v>76901236.907000005</v>
      </c>
      <c r="P3378" s="11">
        <f>Ugovori_OPULJP[[#This Row],[Bespovratna sredstva - Ukupno (EU+Nac) HRK
= Ukupna ugovorena vrijednost bespovratnih sredstava]]*Ugovori_OPULJP[[#This Row],[STOPA NACIONALNOG SUFINANCIRANJA %]]</f>
        <v>13570806.513</v>
      </c>
      <c r="Q3378" s="11">
        <v>90472043.420000002</v>
      </c>
      <c r="R3378" s="11">
        <v>0</v>
      </c>
      <c r="S3378" s="11">
        <v>0</v>
      </c>
      <c r="T3378" s="4">
        <f>Ugovori_OPULJP[[#This Row],[Bespovratna sredstva - Ukupno (EU+Nac) HRK
= Ukupna ugovorena vrijednost bespovratnih sredstava]]+Ugovori_OPULJP[[#This Row],[Javni doprinos korisnika - HRK]]+Ugovori_OPULJP[[#This Row],[Privatni doprinos korisnika - HRK]]</f>
        <v>90472043.420000002</v>
      </c>
      <c r="U3378" s="29" t="s">
        <v>8735</v>
      </c>
      <c r="V3378" s="29" t="s">
        <v>24</v>
      </c>
      <c r="W3378" s="89" t="s">
        <v>5397</v>
      </c>
      <c r="X3378" s="30" t="s">
        <v>5389</v>
      </c>
    </row>
    <row r="3379" spans="1:24" ht="76.5" x14ac:dyDescent="0.25">
      <c r="A3379" s="45" t="s">
        <v>4583</v>
      </c>
      <c r="B3379" s="46" t="s">
        <v>8153</v>
      </c>
      <c r="C3379" s="30" t="s">
        <v>7705</v>
      </c>
      <c r="D3379" s="30" t="s">
        <v>4565</v>
      </c>
      <c r="E3379" s="29" t="s">
        <v>22</v>
      </c>
      <c r="F3379" s="47" t="s">
        <v>4584</v>
      </c>
      <c r="G3379" s="47" t="s">
        <v>4584</v>
      </c>
      <c r="H3379" s="48">
        <v>42005</v>
      </c>
      <c r="I3379" s="48">
        <v>45291</v>
      </c>
      <c r="J3379" s="48" t="str">
        <f ca="1">IF(Ugovori_OPULJP[[#This Row],[DATUM ZAVRŠETKA OPERACIJE]]&lt;TODAY(),"završen","u provedbi")</f>
        <v>u provedbi</v>
      </c>
      <c r="K3379" s="25" t="s">
        <v>25</v>
      </c>
      <c r="L3379" s="18" t="s">
        <v>3</v>
      </c>
      <c r="M3379" s="17">
        <v>0.85</v>
      </c>
      <c r="N3379" s="17">
        <v>0.15</v>
      </c>
      <c r="O3379" s="11">
        <f>Ugovori_OPULJP[[#This Row],[Bespovratna sredstva - Ukupno (EU+Nac) HRK
= Ukupna ugovorena vrijednost bespovratnih sredstava]]*Ugovori_OPULJP[[#This Row],[EU STOPA SUFINANCIRANJA %
EU CO-FINANCING RATE %]]</f>
        <v>26255653.340500001</v>
      </c>
      <c r="P3379" s="11">
        <f>Ugovori_OPULJP[[#This Row],[Bespovratna sredstva - Ukupno (EU+Nac) HRK
= Ukupna ugovorena vrijednost bespovratnih sredstava]]*Ugovori_OPULJP[[#This Row],[STOPA NACIONALNOG SUFINANCIRANJA %]]</f>
        <v>4633350.5894999998</v>
      </c>
      <c r="Q3379" s="11">
        <v>30889003.93</v>
      </c>
      <c r="R3379" s="11">
        <v>0</v>
      </c>
      <c r="S3379" s="11">
        <v>0</v>
      </c>
      <c r="T3379" s="4">
        <f>Ugovori_OPULJP[[#This Row],[Bespovratna sredstva - Ukupno (EU+Nac) HRK
= Ukupna ugovorena vrijednost bespovratnih sredstava]]+Ugovori_OPULJP[[#This Row],[Javni doprinos korisnika - HRK]]+Ugovori_OPULJP[[#This Row],[Privatni doprinos korisnika - HRK]]</f>
        <v>30889003.93</v>
      </c>
      <c r="U3379" s="29" t="s">
        <v>8735</v>
      </c>
      <c r="V3379" s="29" t="s">
        <v>24</v>
      </c>
      <c r="W3379" s="89" t="s">
        <v>5398</v>
      </c>
      <c r="X3379" s="30" t="s">
        <v>5389</v>
      </c>
    </row>
    <row r="3380" spans="1:24" ht="102" x14ac:dyDescent="0.25">
      <c r="A3380" s="45" t="s">
        <v>4585</v>
      </c>
      <c r="B3380" s="46" t="s">
        <v>8153</v>
      </c>
      <c r="C3380" s="30" t="s">
        <v>7705</v>
      </c>
      <c r="D3380" s="30" t="s">
        <v>4565</v>
      </c>
      <c r="E3380" s="29" t="s">
        <v>22</v>
      </c>
      <c r="F3380" s="47" t="s">
        <v>24</v>
      </c>
      <c r="G3380" s="47" t="s">
        <v>24</v>
      </c>
      <c r="H3380" s="48">
        <v>42005</v>
      </c>
      <c r="I3380" s="48">
        <v>45291</v>
      </c>
      <c r="J3380" s="48" t="str">
        <f ca="1">IF(Ugovori_OPULJP[[#This Row],[DATUM ZAVRŠETKA OPERACIJE]]&lt;TODAY(),"završen","u provedbi")</f>
        <v>u provedbi</v>
      </c>
      <c r="K3380" s="25" t="s">
        <v>25</v>
      </c>
      <c r="L3380" s="18" t="s">
        <v>3</v>
      </c>
      <c r="M3380" s="17">
        <v>0.85</v>
      </c>
      <c r="N3380" s="17">
        <v>0.15</v>
      </c>
      <c r="O3380" s="11">
        <f>Ugovori_OPULJP[[#This Row],[Bespovratna sredstva - Ukupno (EU+Nac) HRK
= Ukupna ugovorena vrijednost bespovratnih sredstava]]*Ugovori_OPULJP[[#This Row],[EU STOPA SUFINANCIRANJA %
EU CO-FINANCING RATE %]]</f>
        <v>206618585.52249998</v>
      </c>
      <c r="P3380" s="11">
        <f>Ugovori_OPULJP[[#This Row],[Bespovratna sredstva - Ukupno (EU+Nac) HRK
= Ukupna ugovorena vrijednost bespovratnih sredstava]]*Ugovori_OPULJP[[#This Row],[STOPA NACIONALNOG SUFINANCIRANJA %]]</f>
        <v>36462103.327500001</v>
      </c>
      <c r="Q3380" s="11">
        <v>243080688.84999999</v>
      </c>
      <c r="R3380" s="11">
        <v>0</v>
      </c>
      <c r="S3380" s="11">
        <v>0</v>
      </c>
      <c r="T3380" s="4">
        <f>Ugovori_OPULJP[[#This Row],[Bespovratna sredstva - Ukupno (EU+Nac) HRK
= Ukupna ugovorena vrijednost bespovratnih sredstava]]+Ugovori_OPULJP[[#This Row],[Javni doprinos korisnika - HRK]]+Ugovori_OPULJP[[#This Row],[Privatni doprinos korisnika - HRK]]</f>
        <v>243080688.84999999</v>
      </c>
      <c r="U3380" s="29" t="s">
        <v>8735</v>
      </c>
      <c r="V3380" s="29" t="s">
        <v>24</v>
      </c>
      <c r="W3380" s="89" t="s">
        <v>5399</v>
      </c>
      <c r="X3380" s="30" t="s">
        <v>5389</v>
      </c>
    </row>
    <row r="3381" spans="1:24" ht="63.75" x14ac:dyDescent="0.25">
      <c r="A3381" s="45" t="s">
        <v>4586</v>
      </c>
      <c r="B3381" s="46" t="s">
        <v>8153</v>
      </c>
      <c r="C3381" s="30" t="s">
        <v>7705</v>
      </c>
      <c r="D3381" s="30" t="s">
        <v>4565</v>
      </c>
      <c r="E3381" s="29" t="s">
        <v>22</v>
      </c>
      <c r="F3381" s="47" t="s">
        <v>4587</v>
      </c>
      <c r="G3381" s="47" t="s">
        <v>4587</v>
      </c>
      <c r="H3381" s="48">
        <v>42005</v>
      </c>
      <c r="I3381" s="48">
        <v>45291</v>
      </c>
      <c r="J3381" s="48" t="str">
        <f ca="1">IF(Ugovori_OPULJP[[#This Row],[DATUM ZAVRŠETKA OPERACIJE]]&lt;TODAY(),"završen","u provedbi")</f>
        <v>u provedbi</v>
      </c>
      <c r="K3381" s="25" t="s">
        <v>3</v>
      </c>
      <c r="L3381" s="18" t="s">
        <v>3</v>
      </c>
      <c r="M3381" s="17">
        <v>0.85</v>
      </c>
      <c r="N3381" s="17">
        <v>0.15</v>
      </c>
      <c r="O3381" s="11">
        <f>Ugovori_OPULJP[[#This Row],[Bespovratna sredstva - Ukupno (EU+Nac) HRK
= Ukupna ugovorena vrijednost bespovratnih sredstava]]*Ugovori_OPULJP[[#This Row],[EU STOPA SUFINANCIRANJA %
EU CO-FINANCING RATE %]]</f>
        <v>13019947.488</v>
      </c>
      <c r="P3381" s="11">
        <f>Ugovori_OPULJP[[#This Row],[Bespovratna sredstva - Ukupno (EU+Nac) HRK
= Ukupna ugovorena vrijednost bespovratnih sredstava]]*Ugovori_OPULJP[[#This Row],[STOPA NACIONALNOG SUFINANCIRANJA %]]</f>
        <v>2297637.7919999999</v>
      </c>
      <c r="Q3381" s="11">
        <v>15317585.279999999</v>
      </c>
      <c r="R3381" s="11">
        <v>0</v>
      </c>
      <c r="S3381" s="11">
        <v>0</v>
      </c>
      <c r="T3381" s="4">
        <f>Ugovori_OPULJP[[#This Row],[Bespovratna sredstva - Ukupno (EU+Nac) HRK
= Ukupna ugovorena vrijednost bespovratnih sredstava]]+Ugovori_OPULJP[[#This Row],[Javni doprinos korisnika - HRK]]+Ugovori_OPULJP[[#This Row],[Privatni doprinos korisnika - HRK]]</f>
        <v>15317585.279999999</v>
      </c>
      <c r="U3381" s="29" t="s">
        <v>8735</v>
      </c>
      <c r="V3381" s="29" t="s">
        <v>24</v>
      </c>
      <c r="W3381" s="89" t="s">
        <v>5400</v>
      </c>
      <c r="X3381" s="30" t="s">
        <v>5389</v>
      </c>
    </row>
    <row r="3382" spans="1:24" ht="114.75" x14ac:dyDescent="0.25">
      <c r="A3382" s="45" t="s">
        <v>4588</v>
      </c>
      <c r="B3382" s="46" t="s">
        <v>8153</v>
      </c>
      <c r="C3382" s="30" t="s">
        <v>7705</v>
      </c>
      <c r="D3382" s="30" t="s">
        <v>4565</v>
      </c>
      <c r="E3382" s="29" t="s">
        <v>22</v>
      </c>
      <c r="F3382" s="47" t="s">
        <v>4589</v>
      </c>
      <c r="G3382" s="47" t="s">
        <v>4589</v>
      </c>
      <c r="H3382" s="48">
        <v>42005</v>
      </c>
      <c r="I3382" s="48">
        <v>45291</v>
      </c>
      <c r="J3382" s="48" t="str">
        <f ca="1">IF(Ugovori_OPULJP[[#This Row],[DATUM ZAVRŠETKA OPERACIJE]]&lt;TODAY(),"završen","u provedbi")</f>
        <v>u provedbi</v>
      </c>
      <c r="K3382" s="25" t="s">
        <v>3</v>
      </c>
      <c r="L3382" s="18" t="s">
        <v>3</v>
      </c>
      <c r="M3382" s="17">
        <v>0.85</v>
      </c>
      <c r="N3382" s="17">
        <v>0.15</v>
      </c>
      <c r="O3382" s="11">
        <f>Ugovori_OPULJP[[#This Row],[Bespovratna sredstva - Ukupno (EU+Nac) HRK
= Ukupna ugovorena vrijednost bespovratnih sredstava]]*Ugovori_OPULJP[[#This Row],[EU STOPA SUFINANCIRANJA %
EU CO-FINANCING RATE %]]</f>
        <v>79688137.5</v>
      </c>
      <c r="P3382" s="11">
        <f>Ugovori_OPULJP[[#This Row],[Bespovratna sredstva - Ukupno (EU+Nac) HRK
= Ukupna ugovorena vrijednost bespovratnih sredstava]]*Ugovori_OPULJP[[#This Row],[STOPA NACIONALNOG SUFINANCIRANJA %]]</f>
        <v>14062612.5</v>
      </c>
      <c r="Q3382" s="11">
        <v>93750750</v>
      </c>
      <c r="R3382" s="11">
        <v>0</v>
      </c>
      <c r="S3382" s="11">
        <v>0</v>
      </c>
      <c r="T3382" s="4">
        <f>Ugovori_OPULJP[[#This Row],[Bespovratna sredstva - Ukupno (EU+Nac) HRK
= Ukupna ugovorena vrijednost bespovratnih sredstava]]+Ugovori_OPULJP[[#This Row],[Javni doprinos korisnika - HRK]]+Ugovori_OPULJP[[#This Row],[Privatni doprinos korisnika - HRK]]</f>
        <v>93750750</v>
      </c>
      <c r="U3382" s="29" t="s">
        <v>8735</v>
      </c>
      <c r="V3382" s="29" t="s">
        <v>24</v>
      </c>
      <c r="W3382" s="89" t="s">
        <v>5401</v>
      </c>
      <c r="X3382" s="30" t="s">
        <v>5389</v>
      </c>
    </row>
    <row r="3383" spans="1:24" ht="51" x14ac:dyDescent="0.25">
      <c r="A3383" s="45" t="s">
        <v>4591</v>
      </c>
      <c r="B3383" s="46" t="s">
        <v>8153</v>
      </c>
      <c r="C3383" s="30" t="s">
        <v>7706</v>
      </c>
      <c r="D3383" s="30" t="s">
        <v>4590</v>
      </c>
      <c r="E3383" s="29" t="s">
        <v>22</v>
      </c>
      <c r="F3383" s="47" t="s">
        <v>4135</v>
      </c>
      <c r="G3383" s="47" t="s">
        <v>4135</v>
      </c>
      <c r="H3383" s="48">
        <v>42370</v>
      </c>
      <c r="I3383" s="48">
        <v>43100</v>
      </c>
      <c r="J3383" s="48" t="str">
        <f ca="1">IF(Ugovori_OPULJP[[#This Row],[DATUM ZAVRŠETKA OPERACIJE]]&lt;TODAY(),"završen","u provedbi")</f>
        <v>završen</v>
      </c>
      <c r="K3383" s="25" t="s">
        <v>3</v>
      </c>
      <c r="L3383" s="18" t="s">
        <v>3</v>
      </c>
      <c r="M3383" s="17">
        <v>0.85</v>
      </c>
      <c r="N3383" s="17">
        <v>0.15</v>
      </c>
      <c r="O3383" s="11">
        <f>Ugovori_OPULJP[[#This Row],[Bespovratna sredstva - Ukupno (EU+Nac) HRK
= Ukupna ugovorena vrijednost bespovratnih sredstava]]*Ugovori_OPULJP[[#This Row],[EU STOPA SUFINANCIRANJA %
EU CO-FINANCING RATE %]]</f>
        <v>34884</v>
      </c>
      <c r="P3383" s="11">
        <f>Ugovori_OPULJP[[#This Row],[Bespovratna sredstva - Ukupno (EU+Nac) HRK
= Ukupna ugovorena vrijednost bespovratnih sredstava]]*Ugovori_OPULJP[[#This Row],[STOPA NACIONALNOG SUFINANCIRANJA %]]</f>
        <v>6156</v>
      </c>
      <c r="Q3383" s="11">
        <v>41040</v>
      </c>
      <c r="R3383" s="11">
        <v>0</v>
      </c>
      <c r="S3383" s="11">
        <v>0</v>
      </c>
      <c r="T3383" s="4">
        <f>Ugovori_OPULJP[[#This Row],[Bespovratna sredstva - Ukupno (EU+Nac) HRK
= Ukupna ugovorena vrijednost bespovratnih sredstava]]+Ugovori_OPULJP[[#This Row],[Javni doprinos korisnika - HRK]]+Ugovori_OPULJP[[#This Row],[Privatni doprinos korisnika - HRK]]</f>
        <v>41040</v>
      </c>
      <c r="U3383" s="29" t="s">
        <v>8735</v>
      </c>
      <c r="V3383" s="29" t="s">
        <v>24</v>
      </c>
      <c r="W3383" s="89" t="s">
        <v>5402</v>
      </c>
      <c r="X3383" s="30" t="s">
        <v>5388</v>
      </c>
    </row>
    <row r="3384" spans="1:24" ht="76.5" x14ac:dyDescent="0.25">
      <c r="A3384" s="45" t="s">
        <v>4592</v>
      </c>
      <c r="B3384" s="46" t="s">
        <v>8153</v>
      </c>
      <c r="C3384" s="30" t="s">
        <v>7706</v>
      </c>
      <c r="D3384" s="30" t="s">
        <v>4590</v>
      </c>
      <c r="E3384" s="29" t="s">
        <v>22</v>
      </c>
      <c r="F3384" s="47" t="s">
        <v>4135</v>
      </c>
      <c r="G3384" s="47" t="s">
        <v>4135</v>
      </c>
      <c r="H3384" s="48">
        <v>42370</v>
      </c>
      <c r="I3384" s="48">
        <v>43100</v>
      </c>
      <c r="J3384" s="48" t="str">
        <f ca="1">IF(Ugovori_OPULJP[[#This Row],[DATUM ZAVRŠETKA OPERACIJE]]&lt;TODAY(),"završen","u provedbi")</f>
        <v>završen</v>
      </c>
      <c r="K3384" s="25" t="s">
        <v>3</v>
      </c>
      <c r="L3384" s="18" t="s">
        <v>3</v>
      </c>
      <c r="M3384" s="17">
        <v>0.85</v>
      </c>
      <c r="N3384" s="17">
        <v>0.15</v>
      </c>
      <c r="O3384" s="11">
        <f>Ugovori_OPULJP[[#This Row],[Bespovratna sredstva - Ukupno (EU+Nac) HRK
= Ukupna ugovorena vrijednost bespovratnih sredstava]]*Ugovori_OPULJP[[#This Row],[EU STOPA SUFINANCIRANJA %
EU CO-FINANCING RATE %]]</f>
        <v>47812.5</v>
      </c>
      <c r="P3384" s="11">
        <f>Ugovori_OPULJP[[#This Row],[Bespovratna sredstva - Ukupno (EU+Nac) HRK
= Ukupna ugovorena vrijednost bespovratnih sredstava]]*Ugovori_OPULJP[[#This Row],[STOPA NACIONALNOG SUFINANCIRANJA %]]</f>
        <v>8437.5</v>
      </c>
      <c r="Q3384" s="11">
        <v>56250</v>
      </c>
      <c r="R3384" s="11">
        <v>0</v>
      </c>
      <c r="S3384" s="11">
        <v>0</v>
      </c>
      <c r="T3384" s="4">
        <f>Ugovori_OPULJP[[#This Row],[Bespovratna sredstva - Ukupno (EU+Nac) HRK
= Ukupna ugovorena vrijednost bespovratnih sredstava]]+Ugovori_OPULJP[[#This Row],[Javni doprinos korisnika - HRK]]+Ugovori_OPULJP[[#This Row],[Privatni doprinos korisnika - HRK]]</f>
        <v>56250</v>
      </c>
      <c r="U3384" s="29" t="s">
        <v>8735</v>
      </c>
      <c r="V3384" s="29" t="s">
        <v>24</v>
      </c>
      <c r="W3384" s="89" t="s">
        <v>5403</v>
      </c>
      <c r="X3384" s="30" t="s">
        <v>5388</v>
      </c>
    </row>
    <row r="3385" spans="1:24" ht="76.5" x14ac:dyDescent="0.25">
      <c r="A3385" s="45" t="s">
        <v>4593</v>
      </c>
      <c r="B3385" s="46" t="s">
        <v>8153</v>
      </c>
      <c r="C3385" s="30" t="s">
        <v>7706</v>
      </c>
      <c r="D3385" s="30" t="s">
        <v>4590</v>
      </c>
      <c r="E3385" s="29" t="s">
        <v>22</v>
      </c>
      <c r="F3385" s="47" t="s">
        <v>4181</v>
      </c>
      <c r="G3385" s="47" t="s">
        <v>4181</v>
      </c>
      <c r="H3385" s="48">
        <v>42370</v>
      </c>
      <c r="I3385" s="48">
        <v>43100</v>
      </c>
      <c r="J3385" s="48" t="str">
        <f ca="1">IF(Ugovori_OPULJP[[#This Row],[DATUM ZAVRŠETKA OPERACIJE]]&lt;TODAY(),"završen","u provedbi")</f>
        <v>završen</v>
      </c>
      <c r="K3385" s="25" t="s">
        <v>3</v>
      </c>
      <c r="L3385" s="18" t="s">
        <v>3</v>
      </c>
      <c r="M3385" s="17">
        <v>0.85</v>
      </c>
      <c r="N3385" s="17">
        <v>0.15</v>
      </c>
      <c r="O3385" s="11">
        <f>Ugovori_OPULJP[[#This Row],[Bespovratna sredstva - Ukupno (EU+Nac) HRK
= Ukupna ugovorena vrijednost bespovratnih sredstava]]*Ugovori_OPULJP[[#This Row],[EU STOPA SUFINANCIRANJA %
EU CO-FINANCING RATE %]]</f>
        <v>17000</v>
      </c>
      <c r="P3385" s="11">
        <f>Ugovori_OPULJP[[#This Row],[Bespovratna sredstva - Ukupno (EU+Nac) HRK
= Ukupna ugovorena vrijednost bespovratnih sredstava]]*Ugovori_OPULJP[[#This Row],[STOPA NACIONALNOG SUFINANCIRANJA %]]</f>
        <v>3000</v>
      </c>
      <c r="Q3385" s="11">
        <v>20000</v>
      </c>
      <c r="R3385" s="11">
        <v>0</v>
      </c>
      <c r="S3385" s="11">
        <v>0</v>
      </c>
      <c r="T3385" s="4">
        <f>Ugovori_OPULJP[[#This Row],[Bespovratna sredstva - Ukupno (EU+Nac) HRK
= Ukupna ugovorena vrijednost bespovratnih sredstava]]+Ugovori_OPULJP[[#This Row],[Javni doprinos korisnika - HRK]]+Ugovori_OPULJP[[#This Row],[Privatni doprinos korisnika - HRK]]</f>
        <v>20000</v>
      </c>
      <c r="U3385" s="29" t="s">
        <v>8735</v>
      </c>
      <c r="V3385" s="29" t="s">
        <v>24</v>
      </c>
      <c r="W3385" s="89" t="s">
        <v>5404</v>
      </c>
      <c r="X3385" s="30" t="s">
        <v>5388</v>
      </c>
    </row>
    <row r="3386" spans="1:24" ht="102" x14ac:dyDescent="0.25">
      <c r="A3386" s="45" t="s">
        <v>4594</v>
      </c>
      <c r="B3386" s="46" t="s">
        <v>8153</v>
      </c>
      <c r="C3386" s="30" t="s">
        <v>7706</v>
      </c>
      <c r="D3386" s="30" t="s">
        <v>4590</v>
      </c>
      <c r="E3386" s="29" t="s">
        <v>22</v>
      </c>
      <c r="F3386" s="47" t="s">
        <v>386</v>
      </c>
      <c r="G3386" s="47" t="s">
        <v>10735</v>
      </c>
      <c r="H3386" s="48">
        <v>42370</v>
      </c>
      <c r="I3386" s="48">
        <v>43524</v>
      </c>
      <c r="J3386" s="48" t="str">
        <f ca="1">IF(Ugovori_OPULJP[[#This Row],[DATUM ZAVRŠETKA OPERACIJE]]&lt;TODAY(),"završen","u provedbi")</f>
        <v>završen</v>
      </c>
      <c r="K3386" s="25" t="s">
        <v>3</v>
      </c>
      <c r="L3386" s="18" t="s">
        <v>3</v>
      </c>
      <c r="M3386" s="17">
        <v>0.85</v>
      </c>
      <c r="N3386" s="17">
        <v>0.15</v>
      </c>
      <c r="O3386" s="11">
        <f>Ugovori_OPULJP[[#This Row],[Bespovratna sredstva - Ukupno (EU+Nac) HRK
= Ukupna ugovorena vrijednost bespovratnih sredstava]]*Ugovori_OPULJP[[#This Row],[EU STOPA SUFINANCIRANJA %
EU CO-FINANCING RATE %]]</f>
        <v>442000</v>
      </c>
      <c r="P3386" s="11">
        <f>Ugovori_OPULJP[[#This Row],[Bespovratna sredstva - Ukupno (EU+Nac) HRK
= Ukupna ugovorena vrijednost bespovratnih sredstava]]*Ugovori_OPULJP[[#This Row],[STOPA NACIONALNOG SUFINANCIRANJA %]]</f>
        <v>78000</v>
      </c>
      <c r="Q3386" s="11">
        <v>520000</v>
      </c>
      <c r="R3386" s="11">
        <v>0</v>
      </c>
      <c r="S3386" s="11">
        <v>0</v>
      </c>
      <c r="T3386" s="4">
        <f>Ugovori_OPULJP[[#This Row],[Bespovratna sredstva - Ukupno (EU+Nac) HRK
= Ukupna ugovorena vrijednost bespovratnih sredstava]]+Ugovori_OPULJP[[#This Row],[Javni doprinos korisnika - HRK]]+Ugovori_OPULJP[[#This Row],[Privatni doprinos korisnika - HRK]]</f>
        <v>520000</v>
      </c>
      <c r="U3386" s="29" t="s">
        <v>8735</v>
      </c>
      <c r="V3386" s="29" t="s">
        <v>24</v>
      </c>
      <c r="W3386" s="89" t="s">
        <v>5405</v>
      </c>
      <c r="X3386" s="30" t="s">
        <v>5388</v>
      </c>
    </row>
    <row r="3387" spans="1:24" ht="89.25" x14ac:dyDescent="0.25">
      <c r="A3387" s="45" t="s">
        <v>4595</v>
      </c>
      <c r="B3387" s="46" t="s">
        <v>8153</v>
      </c>
      <c r="C3387" s="30" t="s">
        <v>7706</v>
      </c>
      <c r="D3387" s="30" t="s">
        <v>4590</v>
      </c>
      <c r="E3387" s="29" t="s">
        <v>22</v>
      </c>
      <c r="F3387" s="47" t="s">
        <v>4596</v>
      </c>
      <c r="G3387" s="47" t="s">
        <v>4596</v>
      </c>
      <c r="H3387" s="48">
        <v>42370</v>
      </c>
      <c r="I3387" s="48">
        <v>43647</v>
      </c>
      <c r="J3387" s="48" t="str">
        <f ca="1">IF(Ugovori_OPULJP[[#This Row],[DATUM ZAVRŠETKA OPERACIJE]]&lt;TODAY(),"završen","u provedbi")</f>
        <v>završen</v>
      </c>
      <c r="K3387" s="25" t="s">
        <v>25</v>
      </c>
      <c r="L3387" s="18" t="s">
        <v>3</v>
      </c>
      <c r="M3387" s="17">
        <v>0.85</v>
      </c>
      <c r="N3387" s="17">
        <v>0.15</v>
      </c>
      <c r="O3387" s="11">
        <f>Ugovori_OPULJP[[#This Row],[Bespovratna sredstva - Ukupno (EU+Nac) HRK
= Ukupna ugovorena vrijednost bespovratnih sredstava]]*Ugovori_OPULJP[[#This Row],[EU STOPA SUFINANCIRANJA %
EU CO-FINANCING RATE %]]</f>
        <v>126042.25</v>
      </c>
      <c r="P3387" s="11">
        <f>Ugovori_OPULJP[[#This Row],[Bespovratna sredstva - Ukupno (EU+Nac) HRK
= Ukupna ugovorena vrijednost bespovratnih sredstava]]*Ugovori_OPULJP[[#This Row],[STOPA NACIONALNOG SUFINANCIRANJA %]]</f>
        <v>22242.75</v>
      </c>
      <c r="Q3387" s="11">
        <v>148285</v>
      </c>
      <c r="R3387" s="11">
        <v>0</v>
      </c>
      <c r="S3387" s="11">
        <v>0</v>
      </c>
      <c r="T3387" s="4">
        <f>Ugovori_OPULJP[[#This Row],[Bespovratna sredstva - Ukupno (EU+Nac) HRK
= Ukupna ugovorena vrijednost bespovratnih sredstava]]+Ugovori_OPULJP[[#This Row],[Javni doprinos korisnika - HRK]]+Ugovori_OPULJP[[#This Row],[Privatni doprinos korisnika - HRK]]</f>
        <v>148285</v>
      </c>
      <c r="U3387" s="29" t="s">
        <v>8735</v>
      </c>
      <c r="V3387" s="29" t="s">
        <v>24</v>
      </c>
      <c r="W3387" s="89" t="s">
        <v>5406</v>
      </c>
      <c r="X3387" s="30" t="s">
        <v>5388</v>
      </c>
    </row>
    <row r="3388" spans="1:24" ht="114.75" x14ac:dyDescent="0.25">
      <c r="A3388" s="45" t="s">
        <v>4597</v>
      </c>
      <c r="B3388" s="46" t="s">
        <v>8153</v>
      </c>
      <c r="C3388" s="30" t="s">
        <v>7706</v>
      </c>
      <c r="D3388" s="30" t="s">
        <v>4590</v>
      </c>
      <c r="E3388" s="29" t="s">
        <v>22</v>
      </c>
      <c r="F3388" s="47" t="s">
        <v>4598</v>
      </c>
      <c r="G3388" s="47" t="s">
        <v>10628</v>
      </c>
      <c r="H3388" s="48">
        <v>42370</v>
      </c>
      <c r="I3388" s="48">
        <v>43465</v>
      </c>
      <c r="J3388" s="48" t="str">
        <f ca="1">IF(Ugovori_OPULJP[[#This Row],[DATUM ZAVRŠETKA OPERACIJE]]&lt;TODAY(),"završen","u provedbi")</f>
        <v>završen</v>
      </c>
      <c r="K3388" s="25" t="s">
        <v>3</v>
      </c>
      <c r="L3388" s="18" t="s">
        <v>3</v>
      </c>
      <c r="M3388" s="17">
        <v>0.85</v>
      </c>
      <c r="N3388" s="17">
        <v>0.15</v>
      </c>
      <c r="O3388" s="11">
        <f>Ugovori_OPULJP[[#This Row],[Bespovratna sredstva - Ukupno (EU+Nac) HRK
= Ukupna ugovorena vrijednost bespovratnih sredstava]]*Ugovori_OPULJP[[#This Row],[EU STOPA SUFINANCIRANJA %
EU CO-FINANCING RATE %]]</f>
        <v>508406.25</v>
      </c>
      <c r="P3388" s="11">
        <f>Ugovori_OPULJP[[#This Row],[Bespovratna sredstva - Ukupno (EU+Nac) HRK
= Ukupna ugovorena vrijednost bespovratnih sredstava]]*Ugovori_OPULJP[[#This Row],[STOPA NACIONALNOG SUFINANCIRANJA %]]</f>
        <v>89718.75</v>
      </c>
      <c r="Q3388" s="11">
        <v>598125</v>
      </c>
      <c r="R3388" s="11">
        <v>0</v>
      </c>
      <c r="S3388" s="11">
        <v>0</v>
      </c>
      <c r="T3388" s="4">
        <f>Ugovori_OPULJP[[#This Row],[Bespovratna sredstva - Ukupno (EU+Nac) HRK
= Ukupna ugovorena vrijednost bespovratnih sredstava]]+Ugovori_OPULJP[[#This Row],[Javni doprinos korisnika - HRK]]+Ugovori_OPULJP[[#This Row],[Privatni doprinos korisnika - HRK]]</f>
        <v>598125</v>
      </c>
      <c r="U3388" s="29" t="s">
        <v>8735</v>
      </c>
      <c r="V3388" s="29" t="s">
        <v>24</v>
      </c>
      <c r="W3388" s="89" t="s">
        <v>5407</v>
      </c>
      <c r="X3388" s="30" t="s">
        <v>5388</v>
      </c>
    </row>
    <row r="3389" spans="1:24" ht="114.75" x14ac:dyDescent="0.25">
      <c r="A3389" s="45" t="s">
        <v>4599</v>
      </c>
      <c r="B3389" s="46" t="s">
        <v>8153</v>
      </c>
      <c r="C3389" s="30" t="s">
        <v>7706</v>
      </c>
      <c r="D3389" s="30" t="s">
        <v>4590</v>
      </c>
      <c r="E3389" s="29" t="s">
        <v>22</v>
      </c>
      <c r="F3389" s="47" t="s">
        <v>4600</v>
      </c>
      <c r="G3389" s="47" t="s">
        <v>4119</v>
      </c>
      <c r="H3389" s="48">
        <v>42370</v>
      </c>
      <c r="I3389" s="48">
        <v>43100</v>
      </c>
      <c r="J3389" s="48" t="str">
        <f ca="1">IF(Ugovori_OPULJP[[#This Row],[DATUM ZAVRŠETKA OPERACIJE]]&lt;TODAY(),"završen","u provedbi")</f>
        <v>završen</v>
      </c>
      <c r="K3389" s="25" t="s">
        <v>3</v>
      </c>
      <c r="L3389" s="18" t="s">
        <v>3</v>
      </c>
      <c r="M3389" s="17">
        <v>0.85</v>
      </c>
      <c r="N3389" s="17">
        <v>0.15</v>
      </c>
      <c r="O3389" s="11">
        <f>Ugovori_OPULJP[[#This Row],[Bespovratna sredstva - Ukupno (EU+Nac) HRK
= Ukupna ugovorena vrijednost bespovratnih sredstava]]*Ugovori_OPULJP[[#This Row],[EU STOPA SUFINANCIRANJA %
EU CO-FINANCING RATE %]]</f>
        <v>390235</v>
      </c>
      <c r="P3389" s="11">
        <f>Ugovori_OPULJP[[#This Row],[Bespovratna sredstva - Ukupno (EU+Nac) HRK
= Ukupna ugovorena vrijednost bespovratnih sredstava]]*Ugovori_OPULJP[[#This Row],[STOPA NACIONALNOG SUFINANCIRANJA %]]</f>
        <v>68865</v>
      </c>
      <c r="Q3389" s="11">
        <v>459100</v>
      </c>
      <c r="R3389" s="11">
        <v>0</v>
      </c>
      <c r="S3389" s="11">
        <v>0</v>
      </c>
      <c r="T3389" s="4">
        <f>Ugovori_OPULJP[[#This Row],[Bespovratna sredstva - Ukupno (EU+Nac) HRK
= Ukupna ugovorena vrijednost bespovratnih sredstava]]+Ugovori_OPULJP[[#This Row],[Javni doprinos korisnika - HRK]]+Ugovori_OPULJP[[#This Row],[Privatni doprinos korisnika - HRK]]</f>
        <v>459100</v>
      </c>
      <c r="U3389" s="29" t="s">
        <v>8735</v>
      </c>
      <c r="V3389" s="29" t="s">
        <v>24</v>
      </c>
      <c r="W3389" s="89" t="s">
        <v>5408</v>
      </c>
      <c r="X3389" s="30" t="s">
        <v>5388</v>
      </c>
    </row>
    <row r="3390" spans="1:24" ht="114.75" x14ac:dyDescent="0.25">
      <c r="A3390" s="45" t="s">
        <v>4601</v>
      </c>
      <c r="B3390" s="46" t="s">
        <v>8153</v>
      </c>
      <c r="C3390" s="30" t="s">
        <v>7706</v>
      </c>
      <c r="D3390" s="30" t="s">
        <v>4590</v>
      </c>
      <c r="E3390" s="29" t="s">
        <v>22</v>
      </c>
      <c r="F3390" s="47" t="s">
        <v>4185</v>
      </c>
      <c r="G3390" s="47" t="s">
        <v>4185</v>
      </c>
      <c r="H3390" s="48">
        <v>42370</v>
      </c>
      <c r="I3390" s="48">
        <v>43100</v>
      </c>
      <c r="J3390" s="48" t="str">
        <f ca="1">IF(Ugovori_OPULJP[[#This Row],[DATUM ZAVRŠETKA OPERACIJE]]&lt;TODAY(),"završen","u provedbi")</f>
        <v>završen</v>
      </c>
      <c r="K3390" s="25" t="s">
        <v>3</v>
      </c>
      <c r="L3390" s="18" t="s">
        <v>3</v>
      </c>
      <c r="M3390" s="17">
        <v>0.85</v>
      </c>
      <c r="N3390" s="17">
        <v>0.15</v>
      </c>
      <c r="O3390" s="11">
        <f>Ugovori_OPULJP[[#This Row],[Bespovratna sredstva - Ukupno (EU+Nac) HRK
= Ukupna ugovorena vrijednost bespovratnih sredstava]]*Ugovori_OPULJP[[#This Row],[EU STOPA SUFINANCIRANJA %
EU CO-FINANCING RATE %]]</f>
        <v>125375</v>
      </c>
      <c r="P3390" s="11">
        <f>Ugovori_OPULJP[[#This Row],[Bespovratna sredstva - Ukupno (EU+Nac) HRK
= Ukupna ugovorena vrijednost bespovratnih sredstava]]*Ugovori_OPULJP[[#This Row],[STOPA NACIONALNOG SUFINANCIRANJA %]]</f>
        <v>22125</v>
      </c>
      <c r="Q3390" s="11">
        <v>147500</v>
      </c>
      <c r="R3390" s="11">
        <v>0</v>
      </c>
      <c r="S3390" s="11">
        <v>0</v>
      </c>
      <c r="T3390" s="4">
        <f>Ugovori_OPULJP[[#This Row],[Bespovratna sredstva - Ukupno (EU+Nac) HRK
= Ukupna ugovorena vrijednost bespovratnih sredstava]]+Ugovori_OPULJP[[#This Row],[Javni doprinos korisnika - HRK]]+Ugovori_OPULJP[[#This Row],[Privatni doprinos korisnika - HRK]]</f>
        <v>147500</v>
      </c>
      <c r="U3390" s="29" t="s">
        <v>8735</v>
      </c>
      <c r="V3390" s="29" t="s">
        <v>24</v>
      </c>
      <c r="W3390" s="89" t="s">
        <v>5409</v>
      </c>
      <c r="X3390" s="30" t="s">
        <v>5388</v>
      </c>
    </row>
    <row r="3391" spans="1:24" ht="76.5" x14ac:dyDescent="0.25">
      <c r="A3391" s="45" t="s">
        <v>4602</v>
      </c>
      <c r="B3391" s="46" t="s">
        <v>8153</v>
      </c>
      <c r="C3391" s="30" t="s">
        <v>7706</v>
      </c>
      <c r="D3391" s="30" t="s">
        <v>4590</v>
      </c>
      <c r="E3391" s="29" t="s">
        <v>22</v>
      </c>
      <c r="F3391" s="47" t="s">
        <v>4151</v>
      </c>
      <c r="G3391" s="47" t="s">
        <v>8734</v>
      </c>
      <c r="H3391" s="48">
        <v>42370</v>
      </c>
      <c r="I3391" s="48">
        <v>43159</v>
      </c>
      <c r="J3391" s="48" t="str">
        <f ca="1">IF(Ugovori_OPULJP[[#This Row],[DATUM ZAVRŠETKA OPERACIJE]]&lt;TODAY(),"završen","u provedbi")</f>
        <v>završen</v>
      </c>
      <c r="K3391" s="25" t="s">
        <v>3</v>
      </c>
      <c r="L3391" s="18" t="s">
        <v>3</v>
      </c>
      <c r="M3391" s="17">
        <v>0.85</v>
      </c>
      <c r="N3391" s="17">
        <v>0.15</v>
      </c>
      <c r="O3391" s="11">
        <f>Ugovori_OPULJP[[#This Row],[Bespovratna sredstva - Ukupno (EU+Nac) HRK
= Ukupna ugovorena vrijednost bespovratnih sredstava]]*Ugovori_OPULJP[[#This Row],[EU STOPA SUFINANCIRANJA %
EU CO-FINANCING RATE %]]</f>
        <v>260312.5</v>
      </c>
      <c r="P3391" s="11">
        <f>Ugovori_OPULJP[[#This Row],[Bespovratna sredstva - Ukupno (EU+Nac) HRK
= Ukupna ugovorena vrijednost bespovratnih sredstava]]*Ugovori_OPULJP[[#This Row],[STOPA NACIONALNOG SUFINANCIRANJA %]]</f>
        <v>45937.5</v>
      </c>
      <c r="Q3391" s="11">
        <v>306250</v>
      </c>
      <c r="R3391" s="11">
        <v>0</v>
      </c>
      <c r="S3391" s="11">
        <v>0</v>
      </c>
      <c r="T3391" s="4">
        <f>Ugovori_OPULJP[[#This Row],[Bespovratna sredstva - Ukupno (EU+Nac) HRK
= Ukupna ugovorena vrijednost bespovratnih sredstava]]+Ugovori_OPULJP[[#This Row],[Javni doprinos korisnika - HRK]]+Ugovori_OPULJP[[#This Row],[Privatni doprinos korisnika - HRK]]</f>
        <v>306250</v>
      </c>
      <c r="U3391" s="29" t="s">
        <v>8735</v>
      </c>
      <c r="V3391" s="29" t="s">
        <v>24</v>
      </c>
      <c r="W3391" s="89" t="s">
        <v>5410</v>
      </c>
      <c r="X3391" s="30" t="s">
        <v>5388</v>
      </c>
    </row>
    <row r="3392" spans="1:24" ht="102" x14ac:dyDescent="0.25">
      <c r="A3392" s="45" t="s">
        <v>4603</v>
      </c>
      <c r="B3392" s="46" t="s">
        <v>8153</v>
      </c>
      <c r="C3392" s="30" t="s">
        <v>7706</v>
      </c>
      <c r="D3392" s="30" t="s">
        <v>4590</v>
      </c>
      <c r="E3392" s="29" t="s">
        <v>22</v>
      </c>
      <c r="F3392" s="47" t="s">
        <v>403</v>
      </c>
      <c r="G3392" s="47" t="s">
        <v>403</v>
      </c>
      <c r="H3392" s="48">
        <v>42370</v>
      </c>
      <c r="I3392" s="48">
        <v>43100</v>
      </c>
      <c r="J3392" s="48" t="str">
        <f ca="1">IF(Ugovori_OPULJP[[#This Row],[DATUM ZAVRŠETKA OPERACIJE]]&lt;TODAY(),"završen","u provedbi")</f>
        <v>završen</v>
      </c>
      <c r="K3392" s="25" t="s">
        <v>3</v>
      </c>
      <c r="L3392" s="18" t="s">
        <v>3</v>
      </c>
      <c r="M3392" s="17">
        <v>0.85</v>
      </c>
      <c r="N3392" s="17">
        <v>0.15</v>
      </c>
      <c r="O3392" s="11">
        <f>Ugovori_OPULJP[[#This Row],[Bespovratna sredstva - Ukupno (EU+Nac) HRK
= Ukupna ugovorena vrijednost bespovratnih sredstava]]*Ugovori_OPULJP[[#This Row],[EU STOPA SUFINANCIRANJA %
EU CO-FINANCING RATE %]]</f>
        <v>340000</v>
      </c>
      <c r="P3392" s="11">
        <f>Ugovori_OPULJP[[#This Row],[Bespovratna sredstva - Ukupno (EU+Nac) HRK
= Ukupna ugovorena vrijednost bespovratnih sredstava]]*Ugovori_OPULJP[[#This Row],[STOPA NACIONALNOG SUFINANCIRANJA %]]</f>
        <v>60000</v>
      </c>
      <c r="Q3392" s="11">
        <v>400000</v>
      </c>
      <c r="R3392" s="11">
        <v>0</v>
      </c>
      <c r="S3392" s="11">
        <v>0</v>
      </c>
      <c r="T3392" s="4">
        <f>Ugovori_OPULJP[[#This Row],[Bespovratna sredstva - Ukupno (EU+Nac) HRK
= Ukupna ugovorena vrijednost bespovratnih sredstava]]+Ugovori_OPULJP[[#This Row],[Javni doprinos korisnika - HRK]]+Ugovori_OPULJP[[#This Row],[Privatni doprinos korisnika - HRK]]</f>
        <v>400000</v>
      </c>
      <c r="U3392" s="29" t="s">
        <v>8735</v>
      </c>
      <c r="V3392" s="29" t="s">
        <v>24</v>
      </c>
      <c r="W3392" s="89" t="s">
        <v>5411</v>
      </c>
      <c r="X3392" s="30" t="s">
        <v>5388</v>
      </c>
    </row>
    <row r="3393" spans="1:24" ht="114.75" x14ac:dyDescent="0.25">
      <c r="A3393" s="45" t="s">
        <v>4604</v>
      </c>
      <c r="B3393" s="46" t="s">
        <v>8153</v>
      </c>
      <c r="C3393" s="30" t="s">
        <v>7706</v>
      </c>
      <c r="D3393" s="30" t="s">
        <v>4590</v>
      </c>
      <c r="E3393" s="29" t="s">
        <v>22</v>
      </c>
      <c r="F3393" s="47" t="s">
        <v>403</v>
      </c>
      <c r="G3393" s="47" t="s">
        <v>403</v>
      </c>
      <c r="H3393" s="48">
        <v>42370</v>
      </c>
      <c r="I3393" s="48">
        <v>43830</v>
      </c>
      <c r="J3393" s="48" t="str">
        <f ca="1">IF(Ugovori_OPULJP[[#This Row],[DATUM ZAVRŠETKA OPERACIJE]]&lt;TODAY(),"završen","u provedbi")</f>
        <v>završen</v>
      </c>
      <c r="K3393" s="25" t="s">
        <v>3</v>
      </c>
      <c r="L3393" s="18" t="s">
        <v>3</v>
      </c>
      <c r="M3393" s="17">
        <v>0.85</v>
      </c>
      <c r="N3393" s="17">
        <v>0.15</v>
      </c>
      <c r="O3393" s="11">
        <f>Ugovori_OPULJP[[#This Row],[Bespovratna sredstva - Ukupno (EU+Nac) HRK
= Ukupna ugovorena vrijednost bespovratnih sredstava]]*Ugovori_OPULJP[[#This Row],[EU STOPA SUFINANCIRANJA %
EU CO-FINANCING RATE %]]</f>
        <v>440937.5</v>
      </c>
      <c r="P3393" s="11">
        <f>Ugovori_OPULJP[[#This Row],[Bespovratna sredstva - Ukupno (EU+Nac) HRK
= Ukupna ugovorena vrijednost bespovratnih sredstava]]*Ugovori_OPULJP[[#This Row],[STOPA NACIONALNOG SUFINANCIRANJA %]]</f>
        <v>77812.5</v>
      </c>
      <c r="Q3393" s="11">
        <v>518750</v>
      </c>
      <c r="R3393" s="11">
        <v>0</v>
      </c>
      <c r="S3393" s="11">
        <v>0</v>
      </c>
      <c r="T3393" s="4">
        <f>Ugovori_OPULJP[[#This Row],[Bespovratna sredstva - Ukupno (EU+Nac) HRK
= Ukupna ugovorena vrijednost bespovratnih sredstava]]+Ugovori_OPULJP[[#This Row],[Javni doprinos korisnika - HRK]]+Ugovori_OPULJP[[#This Row],[Privatni doprinos korisnika - HRK]]</f>
        <v>518750</v>
      </c>
      <c r="U3393" s="29" t="s">
        <v>8735</v>
      </c>
      <c r="V3393" s="29" t="s">
        <v>24</v>
      </c>
      <c r="W3393" s="89" t="s">
        <v>5412</v>
      </c>
      <c r="X3393" s="30" t="s">
        <v>5388</v>
      </c>
    </row>
    <row r="3394" spans="1:24" ht="63.75" x14ac:dyDescent="0.25">
      <c r="A3394" s="45" t="s">
        <v>4605</v>
      </c>
      <c r="B3394" s="46" t="s">
        <v>8153</v>
      </c>
      <c r="C3394" s="30" t="s">
        <v>7706</v>
      </c>
      <c r="D3394" s="30" t="s">
        <v>4590</v>
      </c>
      <c r="E3394" s="29" t="s">
        <v>22</v>
      </c>
      <c r="F3394" s="47" t="s">
        <v>4154</v>
      </c>
      <c r="G3394" s="47" t="s">
        <v>4154</v>
      </c>
      <c r="H3394" s="48">
        <v>42370</v>
      </c>
      <c r="I3394" s="48">
        <v>43100</v>
      </c>
      <c r="J3394" s="48" t="str">
        <f ca="1">IF(Ugovori_OPULJP[[#This Row],[DATUM ZAVRŠETKA OPERACIJE]]&lt;TODAY(),"završen","u provedbi")</f>
        <v>završen</v>
      </c>
      <c r="K3394" s="25" t="s">
        <v>3</v>
      </c>
      <c r="L3394" s="18" t="s">
        <v>3</v>
      </c>
      <c r="M3394" s="17">
        <v>0.85</v>
      </c>
      <c r="N3394" s="17">
        <v>0.15</v>
      </c>
      <c r="O3394" s="11">
        <f>Ugovori_OPULJP[[#This Row],[Bespovratna sredstva - Ukupno (EU+Nac) HRK
= Ukupna ugovorena vrijednost bespovratnih sredstava]]*Ugovori_OPULJP[[#This Row],[EU STOPA SUFINANCIRANJA %
EU CO-FINANCING RATE %]]</f>
        <v>143555.82</v>
      </c>
      <c r="P3394" s="11">
        <f>Ugovori_OPULJP[[#This Row],[Bespovratna sredstva - Ukupno (EU+Nac) HRK
= Ukupna ugovorena vrijednost bespovratnih sredstava]]*Ugovori_OPULJP[[#This Row],[STOPA NACIONALNOG SUFINANCIRANJA %]]</f>
        <v>25333.38</v>
      </c>
      <c r="Q3394" s="11">
        <v>168889.2</v>
      </c>
      <c r="R3394" s="11">
        <v>0</v>
      </c>
      <c r="S3394" s="11">
        <v>0</v>
      </c>
      <c r="T3394" s="4">
        <f>Ugovori_OPULJP[[#This Row],[Bespovratna sredstva - Ukupno (EU+Nac) HRK
= Ukupna ugovorena vrijednost bespovratnih sredstava]]+Ugovori_OPULJP[[#This Row],[Javni doprinos korisnika - HRK]]+Ugovori_OPULJP[[#This Row],[Privatni doprinos korisnika - HRK]]</f>
        <v>168889.2</v>
      </c>
      <c r="U3394" s="29" t="s">
        <v>8735</v>
      </c>
      <c r="V3394" s="29" t="s">
        <v>24</v>
      </c>
      <c r="W3394" s="89" t="s">
        <v>5413</v>
      </c>
      <c r="X3394" s="30" t="s">
        <v>5388</v>
      </c>
    </row>
    <row r="3395" spans="1:24" ht="76.5" x14ac:dyDescent="0.25">
      <c r="A3395" s="45" t="s">
        <v>4606</v>
      </c>
      <c r="B3395" s="46" t="s">
        <v>8153</v>
      </c>
      <c r="C3395" s="30" t="s">
        <v>7707</v>
      </c>
      <c r="D3395" s="30" t="s">
        <v>4590</v>
      </c>
      <c r="E3395" s="29" t="s">
        <v>22</v>
      </c>
      <c r="F3395" s="47" t="s">
        <v>4607</v>
      </c>
      <c r="G3395" s="47" t="s">
        <v>4127</v>
      </c>
      <c r="H3395" s="48">
        <v>42856</v>
      </c>
      <c r="I3395" s="48">
        <v>44196</v>
      </c>
      <c r="J3395" s="48" t="str">
        <f ca="1">IF(Ugovori_OPULJP[[#This Row],[DATUM ZAVRŠETKA OPERACIJE]]&lt;TODAY(),"završen","u provedbi")</f>
        <v>završen</v>
      </c>
      <c r="K3395" s="25" t="s">
        <v>3</v>
      </c>
      <c r="L3395" s="18" t="s">
        <v>3</v>
      </c>
      <c r="M3395" s="17">
        <v>0.85</v>
      </c>
      <c r="N3395" s="17">
        <v>0.15</v>
      </c>
      <c r="O3395" s="11">
        <f>Ugovori_OPULJP[[#This Row],[Bespovratna sredstva - Ukupno (EU+Nac) HRK
= Ukupna ugovorena vrijednost bespovratnih sredstava]]*Ugovori_OPULJP[[#This Row],[EU STOPA SUFINANCIRANJA %
EU CO-FINANCING RATE %]]</f>
        <v>1921850</v>
      </c>
      <c r="P3395" s="11">
        <f>Ugovori_OPULJP[[#This Row],[Bespovratna sredstva - Ukupno (EU+Nac) HRK
= Ukupna ugovorena vrijednost bespovratnih sredstava]]*Ugovori_OPULJP[[#This Row],[STOPA NACIONALNOG SUFINANCIRANJA %]]</f>
        <v>339150</v>
      </c>
      <c r="Q3395" s="11">
        <v>2261000</v>
      </c>
      <c r="R3395" s="11">
        <v>0</v>
      </c>
      <c r="S3395" s="11">
        <v>0</v>
      </c>
      <c r="T3395" s="4">
        <f>Ugovori_OPULJP[[#This Row],[Bespovratna sredstva - Ukupno (EU+Nac) HRK
= Ukupna ugovorena vrijednost bespovratnih sredstava]]+Ugovori_OPULJP[[#This Row],[Javni doprinos korisnika - HRK]]+Ugovori_OPULJP[[#This Row],[Privatni doprinos korisnika - HRK]]</f>
        <v>2261000</v>
      </c>
      <c r="U3395" s="29" t="s">
        <v>8735</v>
      </c>
      <c r="V3395" s="29" t="s">
        <v>24</v>
      </c>
      <c r="W3395" s="30" t="s">
        <v>5414</v>
      </c>
      <c r="X3395" s="30" t="s">
        <v>5388</v>
      </c>
    </row>
    <row r="3396" spans="1:24" ht="63.75" x14ac:dyDescent="0.25">
      <c r="A3396" s="45" t="s">
        <v>4608</v>
      </c>
      <c r="B3396" s="46" t="s">
        <v>8153</v>
      </c>
      <c r="C3396" s="30" t="s">
        <v>7707</v>
      </c>
      <c r="D3396" s="30" t="s">
        <v>4590</v>
      </c>
      <c r="E3396" s="29" t="s">
        <v>22</v>
      </c>
      <c r="F3396" s="47" t="s">
        <v>4609</v>
      </c>
      <c r="G3396" s="47" t="s">
        <v>4610</v>
      </c>
      <c r="H3396" s="48">
        <v>42979</v>
      </c>
      <c r="I3396" s="48">
        <v>43555</v>
      </c>
      <c r="J3396" s="48" t="str">
        <f ca="1">IF(Ugovori_OPULJP[[#This Row],[DATUM ZAVRŠETKA OPERACIJE]]&lt;TODAY(),"završen","u provedbi")</f>
        <v>završen</v>
      </c>
      <c r="K3396" s="25" t="s">
        <v>3</v>
      </c>
      <c r="L3396" s="18" t="s">
        <v>3</v>
      </c>
      <c r="M3396" s="17">
        <v>0.85</v>
      </c>
      <c r="N3396" s="17">
        <v>0.15</v>
      </c>
      <c r="O3396" s="11">
        <f>Ugovori_OPULJP[[#This Row],[Bespovratna sredstva - Ukupno (EU+Nac) HRK
= Ukupna ugovorena vrijednost bespovratnih sredstava]]*Ugovori_OPULJP[[#This Row],[EU STOPA SUFINANCIRANJA %
EU CO-FINANCING RATE %]]</f>
        <v>167450</v>
      </c>
      <c r="P3396" s="11">
        <f>Ugovori_OPULJP[[#This Row],[Bespovratna sredstva - Ukupno (EU+Nac) HRK
= Ukupna ugovorena vrijednost bespovratnih sredstava]]*Ugovori_OPULJP[[#This Row],[STOPA NACIONALNOG SUFINANCIRANJA %]]</f>
        <v>29550</v>
      </c>
      <c r="Q3396" s="11">
        <v>197000</v>
      </c>
      <c r="R3396" s="11">
        <v>0</v>
      </c>
      <c r="S3396" s="11">
        <v>0</v>
      </c>
      <c r="T3396" s="4">
        <f>Ugovori_OPULJP[[#This Row],[Bespovratna sredstva - Ukupno (EU+Nac) HRK
= Ukupna ugovorena vrijednost bespovratnih sredstava]]+Ugovori_OPULJP[[#This Row],[Javni doprinos korisnika - HRK]]+Ugovori_OPULJP[[#This Row],[Privatni doprinos korisnika - HRK]]</f>
        <v>197000</v>
      </c>
      <c r="U3396" s="29" t="s">
        <v>8735</v>
      </c>
      <c r="V3396" s="29" t="s">
        <v>24</v>
      </c>
      <c r="W3396" s="89" t="s">
        <v>5415</v>
      </c>
      <c r="X3396" s="30" t="s">
        <v>5388</v>
      </c>
    </row>
    <row r="3397" spans="1:24" x14ac:dyDescent="0.25">
      <c r="A3397" s="45">
        <f>SUBTOTAL(103,Ugovori_OPULJP[ŠIFRA UGOVORA
CONTRACT CODE])</f>
        <v>3393</v>
      </c>
      <c r="B3397" s="46"/>
      <c r="C3397" s="30"/>
      <c r="D3397" s="29"/>
      <c r="E3397" s="29" cm="1">
        <f t="array" ref="E3397">SUMPRODUCT(--(FREQUENCY(MATCH(E4:E3396,E4:E3396,0),ROW(E4:E3396)-ROW(E4)+1)&gt;0))</f>
        <v>5</v>
      </c>
      <c r="F3397" s="29"/>
      <c r="G3397" s="29" cm="1">
        <f t="array" ref="G3397">SUMPRODUCT(--(FREQUENCY(MATCH(G4:G3396,G4:G3396,0),ROW(G4:G3396)-ROW(G4)+1)&gt;0))</f>
        <v>1956</v>
      </c>
      <c r="H3397" s="48"/>
      <c r="I3397" s="48"/>
      <c r="J3397" s="48"/>
      <c r="K3397" s="25"/>
      <c r="L3397" s="25"/>
      <c r="M3397" s="101"/>
      <c r="N3397" s="101"/>
      <c r="O3397" s="61">
        <f>SUBTOTAL(109,Ugovori_OPULJP[Bespovratna sredstva - EU dio - HRK])</f>
        <v>14340985625.706284</v>
      </c>
      <c r="P3397" s="61">
        <f>SUBTOTAL(109,Ugovori_OPULJP[Bespovratna sredstva - Nacionalni dio - HRK])</f>
        <v>2394263829.5937285</v>
      </c>
      <c r="Q3397" s="61">
        <f>SUBTOTAL(109,Ugovori_OPULJP[Bespovratna sredstva - Ukupno (EU+Nac) HRK
= Ukupna ugovorena vrijednost bespovratnih sredstava])</f>
        <v>16735249455.30002</v>
      </c>
      <c r="R3397" s="61">
        <f>SUBTOTAL(109,Ugovori_OPULJP[Javni doprinos korisnika - HRK])</f>
        <v>167689256.40000001</v>
      </c>
      <c r="S3397" s="61">
        <f>SUBTOTAL(109,Ugovori_OPULJP[Privatni doprinos korisnika - HRK])</f>
        <v>5654161.7400000002</v>
      </c>
      <c r="T3397" s="61">
        <f>SUBTOTAL(109,Ugovori_OPULJP[UKUPNI PRIHVATLJIVI IZDACI
TOTAL ELIGIBLE EXPENDITURE
= Ukupna ugovorena vrijednost projekta])</f>
        <v>16908592873.440008</v>
      </c>
      <c r="U3397" s="29"/>
      <c r="V3397" s="29"/>
      <c r="W3397" s="30"/>
      <c r="X3397" s="30"/>
    </row>
  </sheetData>
  <mergeCells count="2">
    <mergeCell ref="A1:S1"/>
    <mergeCell ref="A2:G2"/>
  </mergeCells>
  <conditionalFormatting sqref="A1">
    <cfRule type="expression" dxfId="63" priority="12" stopIfTrue="1">
      <formula>AND(COUNTIF($A$1:$A$2, A1)&gt;1,NOT(ISBLANK(A1)))</formula>
    </cfRule>
  </conditionalFormatting>
  <conditionalFormatting sqref="A2">
    <cfRule type="expression" dxfId="62" priority="11" stopIfTrue="1">
      <formula>AND(COUNTIF($A$1:$A$2, A2)&gt;1,NOT(ISBLANK(A2)))</formula>
    </cfRule>
  </conditionalFormatting>
  <conditionalFormatting sqref="A3:A3120 A3397">
    <cfRule type="duplicateValues" dxfId="61" priority="9"/>
  </conditionalFormatting>
  <conditionalFormatting sqref="A3:A3232 A3397">
    <cfRule type="duplicateValues" dxfId="60" priority="8"/>
  </conditionalFormatting>
  <conditionalFormatting sqref="A3121:A3232">
    <cfRule type="duplicateValues" dxfId="59" priority="10"/>
  </conditionalFormatting>
  <conditionalFormatting sqref="A3233:A3238">
    <cfRule type="duplicateValues" dxfId="58" priority="6"/>
  </conditionalFormatting>
  <conditionalFormatting sqref="A3233:A3242">
    <cfRule type="duplicateValues" dxfId="57" priority="5"/>
  </conditionalFormatting>
  <conditionalFormatting sqref="A3233:A3242">
    <cfRule type="duplicateValues" dxfId="56" priority="7"/>
  </conditionalFormatting>
  <conditionalFormatting sqref="A3233:A3238">
    <cfRule type="duplicateValues" dxfId="55" priority="4"/>
  </conditionalFormatting>
  <conditionalFormatting sqref="A3243:A3255">
    <cfRule type="duplicateValues" dxfId="54" priority="2"/>
  </conditionalFormatting>
  <conditionalFormatting sqref="A3243:A3255">
    <cfRule type="duplicateValues" dxfId="53" priority="3"/>
  </conditionalFormatting>
  <conditionalFormatting sqref="A3:A3397">
    <cfRule type="duplicateValues" dxfId="52" priority="1"/>
  </conditionalFormatting>
  <dataValidations count="3">
    <dataValidation type="list" allowBlank="1" showInputMessage="1" showErrorMessage="1" promptTitle="Podatak je povezan s IP-om" sqref="X1036:X1045 X1761:X2262 X2282:X2295 X2266 X4:X1034 X1047:X1759 X2345:X2926 X2928:X3396" xr:uid="{F2B244F7-5288-4401-A607-A5A9A592CAF0}">
      <formula1>#REF!</formula1>
    </dataValidation>
    <dataValidation type="list" allowBlank="1" showInputMessage="1" showErrorMessage="1" sqref="K835 K838 K840 K843:K844 K846 K852 K856 K1028 K1050:K1051 K1534 K1541:K1542 K1548 K1554 K1568 K1573 K1582 K2561 K2541 K2548:K2549 E3058:E3072 E3076:E3258 E4:E3019 E3030:E3050 E3262:E3396 C3058:C3072 C3076:C3258 C3030:C3050 C3262:C3396 B1036:C1045 B3076:B3257 B4:C1034 B1047:C1759 B1761:C3019 B3030:B3072 B3262:B3395 K2423 L1036:L1045 L4:L1034 L1047:L1759 L1761:L2592 L2594:L3280 L3283:L3394 V3076:V3260 V3021:V3072 U1036:V1045 U1761:V2262 U2282:V2295 U2266:V2266 U4:V1034 U1047:V1759 U2342:V3019 U3021:U3260 U3262:V3396" xr:uid="{CD174E39-C611-49F3-B5E0-28533F4CDD51}">
      <formula1>#REF!</formula1>
    </dataValidation>
    <dataValidation type="date" allowBlank="1" showInputMessage="1" showErrorMessage="1" sqref="I1923:I1928 I1930:I1932 I1934:I1935 I1937:I1938 I1941:I1945 I1857:I1868 I1619:I1681 I2225:I2317 I374:I439 I2021:I2223 H2068:H2317 H1885:H2066 I1870:I1920 I1947:I2019 H2619:I2643 I4:I372 I441:I988 I990:I1113 I1115:I1617 H4:H1883 I1683:I1855" xr:uid="{9C9E296B-0632-40EB-B6EB-720F38146A02}">
      <formula1>41640</formula1>
      <formula2>45291</formula2>
    </dataValidation>
  </dataValidations>
  <pageMargins left="0.7" right="0.7" top="0.75" bottom="0.75" header="0.3" footer="0.3"/>
  <pageSetup paperSize="9"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Radni listovi</vt:lpstr>
      </vt:variant>
      <vt:variant>
        <vt:i4>1</vt:i4>
      </vt:variant>
    </vt:vector>
  </HeadingPairs>
  <TitlesOfParts>
    <vt:vector size="1" baseType="lpstr">
      <vt:lpstr>Popis operacija_OPULJP_31032022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revision>1</cp:revision>
  <dcterms:created xsi:type="dcterms:W3CDTF">2022-01-19T09:15:22Z</dcterms:created>
  <dcterms:modified xsi:type="dcterms:W3CDTF">2022-04-13T08:01:15Z</dcterms:modified>
</cp:coreProperties>
</file>